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moniy\Desktop\2Ravens\"/>
    </mc:Choice>
  </mc:AlternateContent>
  <xr:revisionPtr revIDLastSave="0" documentId="13_ncr:1_{57C088C2-3B56-4312-A05E-B0AF9E68C69C}" xr6:coauthVersionLast="34" xr6:coauthVersionMax="34" xr10:uidLastSave="{00000000-0000-0000-0000-000000000000}"/>
  <bookViews>
    <workbookView xWindow="0" yWindow="0" windowWidth="23040" windowHeight="9216" firstSheet="1" activeTab="1" xr2:uid="{00000000-000D-0000-FFFF-FFFF00000000}"/>
  </bookViews>
  <sheets>
    <sheet name="Navigation" sheetId="10" r:id="rId1"/>
    <sheet name="DOIofAJPS" sheetId="1" r:id="rId2"/>
    <sheet name="allmodels" sheetId="3" state="hidden" r:id="rId3"/>
    <sheet name="StataFunctions" sheetId="4" r:id="rId4"/>
    <sheet name="DownloadedFiles" sheetId="5" r:id="rId5"/>
    <sheet name="Models" sheetId="6" r:id="rId6"/>
    <sheet name="Tests" sheetId="15" r:id="rId7"/>
    <sheet name="CombinationOfVars" sheetId="16" r:id="rId8"/>
    <sheet name="DatasetTypes" sheetId="17" r:id="rId9"/>
    <sheet name="AnalysisSheet" sheetId="12" r:id="rId10"/>
  </sheets>
  <definedNames>
    <definedName name="_xlnm._FilterDatabase" localSheetId="2" hidden="1">allmodels!$A$1:$J$421</definedName>
    <definedName name="_xlnm._FilterDatabase" localSheetId="9" hidden="1">AnalysisSheet!$A$1:$B$38</definedName>
    <definedName name="_xlnm._FilterDatabase" localSheetId="7" hidden="1">CombinationOfVars!$A$1:$E$5674</definedName>
    <definedName name="_xlnm._FilterDatabase" localSheetId="1" hidden="1">DOIofAJPS!$A$1:$C$323</definedName>
    <definedName name="_xlnm._FilterDatabase" localSheetId="5" hidden="1">Models!$A$1:$L$6918</definedName>
    <definedName name="_xlnm._FilterDatabase" localSheetId="3" hidden="1">StataFunctions!$A$1:$G$260</definedName>
    <definedName name="_xlnm._FilterDatabase" localSheetId="6" hidden="1">Tests!$A$1:$F$872</definedName>
  </definedNames>
  <calcPr calcId="179017"/>
</workbook>
</file>

<file path=xl/calcChain.xml><?xml version="1.0" encoding="utf-8"?>
<calcChain xmlns="http://schemas.openxmlformats.org/spreadsheetml/2006/main">
  <c r="F15" i="15" l="1"/>
  <c r="F16" i="15"/>
  <c r="F17" i="15"/>
  <c r="F18" i="15"/>
  <c r="F19" i="15"/>
  <c r="F20" i="15"/>
  <c r="F21" i="15"/>
  <c r="C3" i="12" l="1"/>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2" i="12"/>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2" i="6"/>
  <c r="L5064" i="6"/>
  <c r="L5065" i="6"/>
  <c r="L3379" i="6"/>
  <c r="L3389" i="6"/>
  <c r="L3380" i="6"/>
  <c r="L3390" i="6"/>
  <c r="L3391" i="6"/>
  <c r="L3392" i="6"/>
  <c r="L3381" i="6"/>
  <c r="L3393" i="6"/>
  <c r="L3394" i="6"/>
  <c r="L3395" i="6"/>
  <c r="L3396" i="6"/>
  <c r="L3397" i="6"/>
  <c r="L3398" i="6"/>
  <c r="L3399" i="6"/>
  <c r="L3382" i="6"/>
  <c r="L3400" i="6"/>
  <c r="L3401" i="6"/>
  <c r="L3440" i="6"/>
  <c r="L3383" i="6"/>
  <c r="L3402" i="6"/>
  <c r="L3403" i="6"/>
  <c r="L3384" i="6"/>
  <c r="L3404" i="6"/>
  <c r="L3405" i="6"/>
  <c r="L3441" i="6"/>
  <c r="L3406" i="6"/>
  <c r="L3407" i="6"/>
  <c r="L3408" i="6"/>
  <c r="L3409" i="6"/>
  <c r="L3410" i="6"/>
  <c r="L3411" i="6"/>
  <c r="L3412" i="6"/>
  <c r="L5853" i="6"/>
  <c r="L5854" i="6"/>
  <c r="L5855" i="6"/>
  <c r="L5856" i="6"/>
  <c r="L5857" i="6"/>
  <c r="L5858" i="6"/>
  <c r="L5859" i="6"/>
  <c r="L5860" i="6"/>
  <c r="L5861" i="6"/>
  <c r="L338" i="6"/>
  <c r="L339" i="6"/>
  <c r="L340" i="6"/>
  <c r="L341" i="6"/>
  <c r="L4467" i="6"/>
  <c r="L4468" i="6"/>
  <c r="L4469" i="6"/>
  <c r="L3413" i="6"/>
  <c r="L3414" i="6"/>
  <c r="L3415" i="6"/>
  <c r="L3416"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4470" i="6"/>
  <c r="L2160" i="6"/>
  <c r="L2161" i="6"/>
  <c r="L2162"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3763" i="6"/>
  <c r="L3764" i="6"/>
  <c r="L2565" i="6"/>
  <c r="L2566" i="6"/>
  <c r="L2567" i="6"/>
  <c r="L2568" i="6"/>
  <c r="L2569" i="6"/>
  <c r="L2570" i="6"/>
  <c r="L2571" i="6"/>
  <c r="L2572" i="6"/>
  <c r="L2573" i="6"/>
  <c r="L2574" i="6"/>
  <c r="L2511" i="6"/>
  <c r="L2487" i="6"/>
  <c r="L2488" i="6"/>
  <c r="L2489" i="6"/>
  <c r="L2512" i="6"/>
  <c r="L2490" i="6"/>
  <c r="L2491" i="6"/>
  <c r="L2492" i="6"/>
  <c r="L2493" i="6"/>
  <c r="L2494" i="6"/>
  <c r="L2495" i="6"/>
  <c r="L2513" i="6"/>
  <c r="L2514" i="6"/>
  <c r="L2515" i="6"/>
  <c r="L2516" i="6"/>
  <c r="L2517" i="6"/>
  <c r="L2518" i="6"/>
  <c r="L5371"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5372" i="6"/>
  <c r="L5825" i="6"/>
  <c r="L2706" i="6"/>
  <c r="L2707" i="6"/>
  <c r="L2708" i="6"/>
  <c r="L2709" i="6"/>
  <c r="L2710" i="6"/>
  <c r="L2711" i="6"/>
  <c r="L2712" i="6"/>
  <c r="L2713" i="6"/>
  <c r="L2714" i="6"/>
  <c r="L2715" i="6"/>
  <c r="L2716" i="6"/>
  <c r="L2717" i="6"/>
  <c r="L2718" i="6"/>
  <c r="L2575" i="6"/>
  <c r="L2576" i="6"/>
  <c r="L2577" i="6"/>
  <c r="L2578" i="6"/>
  <c r="L2579" i="6"/>
  <c r="L2580" i="6"/>
  <c r="L2581" i="6"/>
  <c r="L6242" i="6"/>
  <c r="L6248" i="6"/>
  <c r="L6252" i="6"/>
  <c r="L6254" i="6"/>
  <c r="L6255" i="6"/>
  <c r="L6256" i="6"/>
  <c r="L6257" i="6"/>
  <c r="L6243" i="6"/>
  <c r="L6249" i="6"/>
  <c r="L6253"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5826" i="6"/>
  <c r="L2531" i="6"/>
  <c r="L2532" i="6"/>
  <c r="L2533" i="6"/>
  <c r="L2534" i="6"/>
  <c r="L2535" i="6"/>
  <c r="L5231" i="6"/>
  <c r="L5232" i="6"/>
  <c r="L5233" i="6"/>
  <c r="L5234" i="6"/>
  <c r="L5235" i="6"/>
  <c r="L5236" i="6"/>
  <c r="L5237" i="6"/>
  <c r="L5238" i="6"/>
  <c r="L5239" i="6"/>
  <c r="L5240" i="6"/>
  <c r="L5241" i="6"/>
  <c r="L5242" i="6"/>
  <c r="L5243" i="6"/>
  <c r="L5244" i="6"/>
  <c r="L5245" i="6"/>
  <c r="L5551" i="6"/>
  <c r="L6850" i="6"/>
  <c r="L2016" i="6"/>
  <c r="L2017"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3162" i="6"/>
  <c r="L3163" i="6"/>
  <c r="L3164" i="6"/>
  <c r="L3165" i="6"/>
  <c r="L3166" i="6"/>
  <c r="L3173" i="6"/>
  <c r="L3167" i="6"/>
  <c r="L3168" i="6"/>
  <c r="L3172" i="6"/>
  <c r="L3169" i="6"/>
  <c r="L3170" i="6"/>
  <c r="L3171" i="6"/>
  <c r="L3174" i="6"/>
  <c r="L6498" i="6"/>
  <c r="L3797" i="6"/>
  <c r="L4393" i="6"/>
  <c r="L2091" i="6"/>
  <c r="L2092" i="6"/>
  <c r="L2093" i="6"/>
  <c r="L2094" i="6"/>
  <c r="L2095" i="6"/>
  <c r="L2018" i="6"/>
  <c r="L3628" i="6"/>
  <c r="L3629" i="6"/>
  <c r="L4392" i="6"/>
  <c r="L5373" i="6"/>
  <c r="L5374" i="6"/>
  <c r="L1519" i="6"/>
  <c r="L1520" i="6"/>
  <c r="L1521" i="6"/>
  <c r="L6844" i="6"/>
  <c r="L6845" i="6"/>
  <c r="L2019" i="6"/>
  <c r="L3855" i="6"/>
  <c r="L3856" i="6"/>
  <c r="L3857" i="6"/>
  <c r="L3858" i="6"/>
  <c r="L3932" i="6"/>
  <c r="L3933" i="6"/>
  <c r="L2020" i="6"/>
  <c r="L2021" i="6"/>
  <c r="L2022" i="6"/>
  <c r="L2023" i="6"/>
  <c r="L2024" i="6"/>
  <c r="L2025" i="6"/>
  <c r="L2026" i="6"/>
  <c r="L2027" i="6"/>
  <c r="L2028" i="6"/>
  <c r="L2029" i="6"/>
  <c r="L2030" i="6"/>
  <c r="L2031" i="6"/>
  <c r="L3719" i="6"/>
  <c r="L3720" i="6"/>
  <c r="L3721" i="6"/>
  <c r="L3722" i="6"/>
  <c r="L3000" i="6"/>
  <c r="L3001" i="6"/>
  <c r="L2290" i="6"/>
  <c r="L2291" i="6"/>
  <c r="L2292" i="6"/>
  <c r="L2293" i="6"/>
  <c r="L725" i="6"/>
  <c r="L726" i="6"/>
  <c r="L727" i="6"/>
  <c r="L728" i="6"/>
  <c r="L729" i="6"/>
  <c r="L730" i="6"/>
  <c r="L731" i="6"/>
  <c r="L732" i="6"/>
  <c r="L733" i="6"/>
  <c r="L734" i="6"/>
  <c r="L735" i="6"/>
  <c r="L736" i="6"/>
  <c r="L737" i="6"/>
  <c r="L738" i="6"/>
  <c r="L739" i="6"/>
  <c r="L740" i="6"/>
  <c r="L328" i="6"/>
  <c r="L329" i="6"/>
  <c r="L330" i="6"/>
  <c r="L331" i="6"/>
  <c r="L4221" i="6"/>
  <c r="L3002" i="6"/>
  <c r="L3003" i="6"/>
  <c r="L2916" i="6"/>
  <c r="L2917" i="6"/>
  <c r="L2918" i="6"/>
  <c r="L2919" i="6"/>
  <c r="L2920" i="6"/>
  <c r="L2921" i="6"/>
  <c r="L2922" i="6"/>
  <c r="L2923" i="6"/>
  <c r="L2924" i="6"/>
  <c r="L2925" i="6"/>
  <c r="L2926" i="6"/>
  <c r="L2927" i="6"/>
  <c r="L2928" i="6"/>
  <c r="L2929" i="6"/>
  <c r="L2930" i="6"/>
  <c r="L2931" i="6"/>
  <c r="L2932" i="6"/>
  <c r="L2933" i="6"/>
  <c r="L2934" i="6"/>
  <c r="L2935" i="6"/>
  <c r="L2936" i="6"/>
  <c r="L6185" i="6"/>
  <c r="L6186" i="6"/>
  <c r="L6187" i="6"/>
  <c r="L6188" i="6"/>
  <c r="L6189" i="6"/>
  <c r="L1640" i="6"/>
  <c r="L2279" i="6"/>
  <c r="L2280" i="6"/>
  <c r="L2281" i="6"/>
  <c r="L2282" i="6"/>
  <c r="L3739" i="6"/>
  <c r="L2283" i="6"/>
  <c r="L2284" i="6"/>
  <c r="L2285" i="6"/>
  <c r="L2286" i="6"/>
  <c r="L2287" i="6"/>
  <c r="L2288" i="6"/>
  <c r="L332" i="6"/>
  <c r="L333" i="6"/>
  <c r="L334" i="6"/>
  <c r="L335" i="6"/>
  <c r="L336" i="6"/>
  <c r="L337" i="6"/>
  <c r="L2262" i="6"/>
  <c r="L3850" i="6"/>
  <c r="L2643" i="6"/>
  <c r="L2644" i="6"/>
  <c r="L2645" i="6"/>
  <c r="L2646" i="6"/>
  <c r="L2647" i="6"/>
  <c r="L2648" i="6"/>
  <c r="L3674" i="6"/>
  <c r="L3675" i="6"/>
  <c r="L3676" i="6"/>
  <c r="L3677" i="6"/>
  <c r="L3851" i="6"/>
  <c r="L3" i="6"/>
  <c r="L4" i="6"/>
  <c r="L5" i="6"/>
  <c r="L478" i="6"/>
  <c r="L479" i="6"/>
  <c r="L480" i="6"/>
  <c r="L5871" i="6"/>
  <c r="L5931" i="6"/>
  <c r="L5932" i="6"/>
  <c r="L5933" i="6"/>
  <c r="L5934" i="6"/>
  <c r="L5895" i="6"/>
  <c r="L5877" i="6"/>
  <c r="L4483" i="6"/>
  <c r="L5935" i="6"/>
  <c r="L5961" i="6"/>
  <c r="L5925" i="6"/>
  <c r="L5889" i="6"/>
  <c r="L5896" i="6"/>
  <c r="L5897" i="6"/>
  <c r="L5898" i="6"/>
  <c r="L5899" i="6"/>
  <c r="L5878" i="6"/>
  <c r="L5872" i="6"/>
  <c r="L2496" i="6"/>
  <c r="L2497" i="6"/>
  <c r="L2498" i="6"/>
  <c r="L2499" i="6"/>
  <c r="L2500" i="6"/>
  <c r="L2501" i="6"/>
  <c r="L2502" i="6"/>
  <c r="L2503" i="6"/>
  <c r="L2504" i="6"/>
  <c r="L2519" i="6"/>
  <c r="L2520" i="6"/>
  <c r="L2521" i="6"/>
  <c r="L2522" i="6"/>
  <c r="L481" i="6"/>
  <c r="L3630" i="6"/>
  <c r="L3631" i="6"/>
  <c r="L3634" i="6"/>
  <c r="L3632" i="6"/>
  <c r="L3635" i="6"/>
  <c r="L3633" i="6"/>
  <c r="L6040" i="6"/>
  <c r="L6041" i="6"/>
  <c r="L6042" i="6"/>
  <c r="L6043" i="6"/>
  <c r="L6044" i="6"/>
  <c r="L6045" i="6"/>
  <c r="L6046" i="6"/>
  <c r="L6047" i="6"/>
  <c r="L5750" i="6"/>
  <c r="L5751" i="6"/>
  <c r="L5752" i="6"/>
  <c r="L5753" i="6"/>
  <c r="L3852" i="6"/>
  <c r="L3853" i="6"/>
  <c r="L3208" i="6"/>
  <c r="L3209" i="6"/>
  <c r="L4496" i="6"/>
  <c r="L4497" i="6"/>
  <c r="L4498" i="6"/>
  <c r="L4394" i="6"/>
  <c r="L4395" i="6"/>
  <c r="L4396" i="6"/>
  <c r="L4397" i="6"/>
  <c r="L4499" i="6"/>
  <c r="L4500" i="6"/>
  <c r="L4501" i="6"/>
  <c r="L4502" i="6"/>
  <c r="L6894" i="6"/>
  <c r="L6895" i="6"/>
  <c r="L6896" i="6"/>
  <c r="L5012" i="6"/>
  <c r="L4503" i="6"/>
  <c r="L4504" i="6"/>
  <c r="L4505" i="6"/>
  <c r="L4506" i="6"/>
  <c r="L5013" i="6"/>
  <c r="L4507" i="6"/>
  <c r="L4508" i="6"/>
  <c r="L4509" i="6"/>
  <c r="L4510" i="6"/>
  <c r="L4511" i="6"/>
  <c r="L4512" i="6"/>
  <c r="L5014" i="6"/>
  <c r="L4513" i="6"/>
  <c r="L4514" i="6"/>
  <c r="L5015" i="6"/>
  <c r="L4515" i="6"/>
  <c r="L4516" i="6"/>
  <c r="L5016" i="6"/>
  <c r="L4517" i="6"/>
  <c r="L4518" i="6"/>
  <c r="L4519" i="6"/>
  <c r="L4520" i="6"/>
  <c r="L4521" i="6"/>
  <c r="L6897" i="6"/>
  <c r="L6898" i="6"/>
  <c r="L4522" i="6"/>
  <c r="L4523" i="6"/>
  <c r="L4524" i="6"/>
  <c r="L4525" i="6"/>
  <c r="L4526" i="6"/>
  <c r="L3189" i="6"/>
  <c r="L3190" i="6"/>
  <c r="L3191" i="6"/>
  <c r="L3192" i="6"/>
  <c r="L3193" i="6"/>
  <c r="L3194" i="6"/>
  <c r="L3195" i="6"/>
  <c r="L3196" i="6"/>
  <c r="L3197" i="6"/>
  <c r="L3198" i="6"/>
  <c r="L2821" i="6"/>
  <c r="L2822" i="6"/>
  <c r="L2823" i="6"/>
  <c r="L2824" i="6"/>
  <c r="L5046" i="6"/>
  <c r="L5047" i="6"/>
  <c r="L5048" i="6"/>
  <c r="L5049" i="6"/>
  <c r="L6846" i="6"/>
  <c r="L4876" i="6"/>
  <c r="L4877" i="6"/>
  <c r="L4878" i="6"/>
  <c r="L4879" i="6"/>
  <c r="L4880" i="6"/>
  <c r="L4881" i="6"/>
  <c r="L4882" i="6"/>
  <c r="L4883" i="6"/>
  <c r="L1183" i="6"/>
  <c r="L1184" i="6"/>
  <c r="L1185" i="6"/>
  <c r="L1186" i="6"/>
  <c r="L1187" i="6"/>
  <c r="L1188" i="6"/>
  <c r="L1189" i="6"/>
  <c r="L1190" i="6"/>
  <c r="L1191" i="6"/>
  <c r="L1192" i="6"/>
  <c r="L1193" i="6"/>
  <c r="L1194" i="6"/>
  <c r="L1195" i="6"/>
  <c r="L1196" i="6"/>
  <c r="L1197" i="6"/>
  <c r="L1198" i="6"/>
  <c r="L1645" i="6"/>
  <c r="L1646" i="6"/>
  <c r="L1647" i="6"/>
  <c r="L1648" i="6"/>
  <c r="L4350" i="6"/>
  <c r="L4351" i="6"/>
  <c r="L4352" i="6"/>
  <c r="L4653" i="6"/>
  <c r="L4654" i="6"/>
  <c r="L4655" i="6"/>
  <c r="L4656" i="6"/>
  <c r="L4917" i="6"/>
  <c r="L4918" i="6"/>
  <c r="L4919" i="6"/>
  <c r="L4920" i="6"/>
  <c r="L4921" i="6"/>
  <c r="L4922" i="6"/>
  <c r="L5350" i="6"/>
  <c r="L1366" i="6"/>
  <c r="L1649" i="6"/>
  <c r="L1650" i="6"/>
  <c r="L1813" i="6"/>
  <c r="L1814" i="6"/>
  <c r="L1815" i="6"/>
  <c r="L1816" i="6"/>
  <c r="L1609" i="6"/>
  <c r="L1610" i="6"/>
  <c r="L3522" i="6"/>
  <c r="L3523" i="6"/>
  <c r="L3524" i="6"/>
  <c r="L3525" i="6"/>
  <c r="L3562" i="6"/>
  <c r="L3563" i="6"/>
  <c r="L3564" i="6"/>
  <c r="L3565" i="6"/>
  <c r="L6590" i="6"/>
  <c r="L6591" i="6"/>
  <c r="L6592" i="6"/>
  <c r="L5264" i="6"/>
  <c r="L2815" i="6"/>
  <c r="L2816" i="6"/>
  <c r="L4082" i="6"/>
  <c r="L4083" i="6"/>
  <c r="L4084" i="6"/>
  <c r="L4085" i="6"/>
  <c r="L4086" i="6"/>
  <c r="L4087" i="6"/>
  <c r="L4088" i="6"/>
  <c r="L4089" i="6"/>
  <c r="L4090" i="6"/>
  <c r="L4091" i="6"/>
  <c r="L4092" i="6"/>
  <c r="L4093" i="6"/>
  <c r="L4094" i="6"/>
  <c r="L4095" i="6"/>
  <c r="L4096" i="6"/>
  <c r="L4097" i="6"/>
  <c r="L4098" i="6"/>
  <c r="L4099" i="6"/>
  <c r="L4923" i="6"/>
  <c r="L4924" i="6"/>
  <c r="L4925" i="6"/>
  <c r="L4926" i="6"/>
  <c r="L4927" i="6"/>
  <c r="L4928" i="6"/>
  <c r="L4929" i="6"/>
  <c r="L4930" i="6"/>
  <c r="L4745" i="6"/>
  <c r="L4746" i="6"/>
  <c r="L4747" i="6"/>
  <c r="L4748" i="6"/>
  <c r="L4749" i="6"/>
  <c r="L4750" i="6"/>
  <c r="L4751" i="6"/>
  <c r="L4752" i="6"/>
  <c r="L4753" i="6"/>
  <c r="L4754" i="6"/>
  <c r="L2180" i="6"/>
  <c r="L2181" i="6"/>
  <c r="L2182" i="6"/>
  <c r="L2183" i="6"/>
  <c r="L2184" i="6"/>
  <c r="L2185" i="6"/>
  <c r="L2186" i="6"/>
  <c r="L2187" i="6"/>
  <c r="L2188" i="6"/>
  <c r="L2189" i="6"/>
  <c r="L4755" i="6"/>
  <c r="L4756" i="6"/>
  <c r="L4810" i="6"/>
  <c r="L4811" i="6"/>
  <c r="L4812" i="6"/>
  <c r="L4813" i="6"/>
  <c r="L4814" i="6"/>
  <c r="L4815" i="6"/>
  <c r="L1367" i="6"/>
  <c r="L1368" i="6"/>
  <c r="L1369" i="6"/>
  <c r="L1370" i="6"/>
  <c r="L1371" i="6"/>
  <c r="L1372" i="6"/>
  <c r="L1373" i="6"/>
  <c r="L1374" i="6"/>
  <c r="L1375" i="6"/>
  <c r="L1376" i="6"/>
  <c r="L1641" i="6"/>
  <c r="L1727" i="6"/>
  <c r="L1603" i="6"/>
  <c r="L1706" i="6"/>
  <c r="L1657" i="6"/>
  <c r="L1680" i="6"/>
  <c r="L1681" i="6"/>
  <c r="L1682" i="6"/>
  <c r="L1683" i="6"/>
  <c r="L1684" i="6"/>
  <c r="L1685" i="6"/>
  <c r="L1686" i="6"/>
  <c r="L1687" i="6"/>
  <c r="L1688" i="6"/>
  <c r="L1689" i="6"/>
  <c r="L1690" i="6"/>
  <c r="L1691" i="6"/>
  <c r="L1692" i="6"/>
  <c r="L1693" i="6"/>
  <c r="L1694" i="6"/>
  <c r="L1695" i="6"/>
  <c r="L1696" i="6"/>
  <c r="L1697" i="6"/>
  <c r="L1698" i="6"/>
  <c r="L1699" i="6"/>
  <c r="L1700" i="6"/>
  <c r="L1728" i="6"/>
  <c r="L1604" i="6"/>
  <c r="L1707" i="6"/>
  <c r="L1658" i="6"/>
  <c r="L5045" i="6"/>
  <c r="L3897" i="6"/>
  <c r="L3898" i="6"/>
  <c r="L3899" i="6"/>
  <c r="L3900" i="6"/>
  <c r="L1839" i="6"/>
  <c r="L1840" i="6"/>
  <c r="L1841" i="6"/>
  <c r="L1842" i="6"/>
  <c r="L1843" i="6"/>
  <c r="L1844" i="6"/>
  <c r="L1845" i="6"/>
  <c r="L1846" i="6"/>
  <c r="L2190" i="6"/>
  <c r="L2191" i="6"/>
  <c r="L6142" i="6"/>
  <c r="L4376" i="6"/>
  <c r="L4353" i="6"/>
  <c r="L4354" i="6"/>
  <c r="L4377" i="6"/>
  <c r="L4378" i="6"/>
  <c r="L4355" i="6"/>
  <c r="L4356" i="6"/>
  <c r="L4379" i="6"/>
  <c r="L4380" i="6"/>
  <c r="L4357" i="6"/>
  <c r="L4358" i="6"/>
  <c r="L4359" i="6"/>
  <c r="L4360" i="6"/>
  <c r="L4381" i="6"/>
  <c r="L4382" i="6"/>
  <c r="L4383" i="6"/>
  <c r="L4361" i="6"/>
  <c r="L4384" i="6"/>
  <c r="L482" i="6"/>
  <c r="L483" i="6"/>
  <c r="L484" i="6"/>
  <c r="L485" i="6"/>
  <c r="L486" i="6"/>
  <c r="L487" i="6"/>
  <c r="L488" i="6"/>
  <c r="L489" i="6"/>
  <c r="L490" i="6"/>
  <c r="L491" i="6"/>
  <c r="L492" i="6"/>
  <c r="L493" i="6"/>
  <c r="L494" i="6"/>
  <c r="L6593" i="6"/>
  <c r="L6594" i="6"/>
  <c r="L6595" i="6"/>
  <c r="L6596" i="6"/>
  <c r="L6597" i="6"/>
  <c r="L6598" i="6"/>
  <c r="L6599" i="6"/>
  <c r="L6600" i="6"/>
  <c r="L6601" i="6"/>
  <c r="L6602" i="6"/>
  <c r="L6603" i="6"/>
  <c r="L4165" i="6"/>
  <c r="L460" i="6"/>
  <c r="L461" i="6"/>
  <c r="L462" i="6"/>
  <c r="L463" i="6"/>
  <c r="L454" i="6"/>
  <c r="L455" i="6"/>
  <c r="L456" i="6"/>
  <c r="L457" i="6"/>
  <c r="L458" i="6"/>
  <c r="L459" i="6"/>
  <c r="L466" i="6"/>
  <c r="L467" i="6"/>
  <c r="L468" i="6"/>
  <c r="L469" i="6"/>
  <c r="L470" i="6"/>
  <c r="L472" i="6"/>
  <c r="L473" i="6"/>
  <c r="L474" i="6"/>
  <c r="L6106" i="6"/>
  <c r="L6107" i="6"/>
  <c r="L4560" i="6"/>
  <c r="L4561" i="6"/>
  <c r="L4302" i="6"/>
  <c r="L4303" i="6"/>
  <c r="L1140" i="6"/>
  <c r="L1141" i="6"/>
  <c r="L307" i="6"/>
  <c r="L308" i="6"/>
  <c r="L309" i="6"/>
  <c r="L310" i="6"/>
  <c r="L311" i="6"/>
  <c r="L312" i="6"/>
  <c r="L313" i="6"/>
  <c r="L314" i="6"/>
  <c r="L2096" i="6"/>
  <c r="L2097" i="6"/>
  <c r="L2098" i="6"/>
  <c r="L2099" i="6"/>
  <c r="L6851" i="6"/>
  <c r="L6852" i="6"/>
  <c r="L3199" i="6"/>
  <c r="L3200" i="6"/>
  <c r="L3201" i="6"/>
  <c r="L3737" i="6"/>
  <c r="L3738" i="6"/>
  <c r="L2263" i="6"/>
  <c r="L2264" i="6"/>
  <c r="L2265" i="6"/>
  <c r="L2266" i="6"/>
  <c r="L2267" i="6"/>
  <c r="L2268" i="6"/>
  <c r="L2269" i="6"/>
  <c r="L2270" i="6"/>
  <c r="L2271" i="6"/>
  <c r="L2258" i="6"/>
  <c r="L2272" i="6"/>
  <c r="L2259" i="6"/>
  <c r="L3741" i="6"/>
  <c r="L3742" i="6"/>
  <c r="L3743" i="6"/>
  <c r="L3744" i="6"/>
  <c r="L3745" i="6"/>
  <c r="L3746" i="6"/>
  <c r="L2273" i="6"/>
  <c r="L2274" i="6"/>
  <c r="L3375" i="6"/>
  <c r="L3376" i="6"/>
  <c r="L3377" i="6"/>
  <c r="L3378" i="6"/>
  <c r="L3374" i="6"/>
  <c r="L2275" i="6"/>
  <c r="L2276" i="6"/>
  <c r="L2277" i="6"/>
  <c r="L2260" i="6"/>
  <c r="L2278" i="6"/>
  <c r="L2261" i="6"/>
  <c r="L6899" i="6"/>
  <c r="L6900" i="6"/>
  <c r="L6901" i="6"/>
  <c r="L6902" i="6"/>
  <c r="L6903" i="6"/>
  <c r="L6904" i="6"/>
  <c r="L3204" i="6"/>
  <c r="L3205" i="6"/>
  <c r="L3004" i="6"/>
  <c r="L3005" i="6"/>
  <c r="L3206" i="6"/>
  <c r="L3207" i="6"/>
  <c r="L3006" i="6"/>
  <c r="L3007" i="6"/>
  <c r="L6519" i="6"/>
  <c r="L5682" i="6"/>
  <c r="L5683" i="6"/>
  <c r="L5684" i="6"/>
  <c r="L5685" i="6"/>
  <c r="L4164" i="6"/>
  <c r="L2163" i="6"/>
  <c r="L2164" i="6"/>
  <c r="L2165" i="6"/>
  <c r="L2166" i="6"/>
  <c r="L2167" i="6"/>
  <c r="L2168" i="6"/>
  <c r="L2169" i="6"/>
  <c r="L5552" i="6"/>
  <c r="L4562" i="6"/>
  <c r="L4563" i="6"/>
  <c r="L4564" i="6"/>
  <c r="L741" i="6"/>
  <c r="L709" i="6"/>
  <c r="L710" i="6"/>
  <c r="L742" i="6"/>
  <c r="L743" i="6"/>
  <c r="L744" i="6"/>
  <c r="L745" i="6"/>
  <c r="L746" i="6"/>
  <c r="L747" i="6"/>
  <c r="L748" i="6"/>
  <c r="L749" i="6"/>
  <c r="L750" i="6"/>
  <c r="L689" i="6"/>
  <c r="L751" i="6"/>
  <c r="L752" i="6"/>
  <c r="L753" i="6"/>
  <c r="L690" i="6"/>
  <c r="L754" i="6"/>
  <c r="L755" i="6"/>
  <c r="L756" i="6"/>
  <c r="L757" i="6"/>
  <c r="L758" i="6"/>
  <c r="L759" i="6"/>
  <c r="L760" i="6"/>
  <c r="L761" i="6"/>
  <c r="L762" i="6"/>
  <c r="L711" i="6"/>
  <c r="L712" i="6"/>
  <c r="L763" i="6"/>
  <c r="L691" i="6"/>
  <c r="L764" i="6"/>
  <c r="L765" i="6"/>
  <c r="L766" i="6"/>
  <c r="L767" i="6"/>
  <c r="L768" i="6"/>
  <c r="L769" i="6"/>
  <c r="L770" i="6"/>
  <c r="L771" i="6"/>
  <c r="L772" i="6"/>
  <c r="L773" i="6"/>
  <c r="L774" i="6"/>
  <c r="L775" i="6"/>
  <c r="L776" i="6"/>
  <c r="L777" i="6"/>
  <c r="L778" i="6"/>
  <c r="L779" i="6"/>
  <c r="L780" i="6"/>
  <c r="L781" i="6"/>
  <c r="L782" i="6"/>
  <c r="L783" i="6"/>
  <c r="L3042" i="6"/>
  <c r="L3043" i="6"/>
  <c r="L3044" i="6"/>
  <c r="L3045" i="6"/>
  <c r="L3046" i="6"/>
  <c r="L3047" i="6"/>
  <c r="L3048" i="6"/>
  <c r="L3049" i="6"/>
  <c r="L3050" i="6"/>
  <c r="L3051" i="6"/>
  <c r="L3052" i="6"/>
  <c r="L3053" i="6"/>
  <c r="L3054" i="6"/>
  <c r="L4757" i="6"/>
  <c r="L4758" i="6"/>
  <c r="L4759" i="6"/>
  <c r="L4760" i="6"/>
  <c r="L4761" i="6"/>
  <c r="L4762" i="6"/>
  <c r="L5553"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3008" i="6"/>
  <c r="L3009" i="6"/>
  <c r="L2192" i="6"/>
  <c r="L2193" i="6"/>
  <c r="L2194" i="6"/>
  <c r="L2195" i="6"/>
  <c r="L2196" i="6"/>
  <c r="L2197" i="6"/>
  <c r="L713" i="6"/>
  <c r="L714" i="6"/>
  <c r="L784" i="6"/>
  <c r="L785" i="6"/>
  <c r="L786" i="6"/>
  <c r="L787" i="6"/>
  <c r="L788" i="6"/>
  <c r="L789" i="6"/>
  <c r="L790" i="6"/>
  <c r="L791" i="6"/>
  <c r="L792" i="6"/>
  <c r="L793" i="6"/>
  <c r="L692" i="6"/>
  <c r="L794" i="6"/>
  <c r="L795" i="6"/>
  <c r="L796" i="6"/>
  <c r="L693" i="6"/>
  <c r="L797" i="6"/>
  <c r="L798" i="6"/>
  <c r="L799" i="6"/>
  <c r="L800" i="6"/>
  <c r="L801" i="6"/>
  <c r="L802" i="6"/>
  <c r="L803" i="6"/>
  <c r="L804" i="6"/>
  <c r="L805" i="6"/>
  <c r="L806" i="6"/>
  <c r="L715" i="6"/>
  <c r="L716" i="6"/>
  <c r="L807" i="6"/>
  <c r="L694" i="6"/>
  <c r="L808" i="6"/>
  <c r="L809" i="6"/>
  <c r="L810" i="6"/>
  <c r="L811" i="6"/>
  <c r="L812" i="6"/>
  <c r="L813" i="6"/>
  <c r="L814" i="6"/>
  <c r="L815" i="6"/>
  <c r="L816" i="6"/>
  <c r="L817" i="6"/>
  <c r="L818" i="6"/>
  <c r="L819" i="6"/>
  <c r="L820" i="6"/>
  <c r="L821" i="6"/>
  <c r="L822" i="6"/>
  <c r="L823" i="6"/>
  <c r="L824" i="6"/>
  <c r="L825" i="6"/>
  <c r="L826" i="6"/>
  <c r="L827" i="6"/>
  <c r="L6853" i="6"/>
  <c r="L6854" i="6"/>
  <c r="L6855" i="6"/>
  <c r="L6856" i="6"/>
  <c r="L1011" i="6"/>
  <c r="L1012" i="6"/>
  <c r="L1013" i="6"/>
  <c r="L1014" i="6"/>
  <c r="L1015" i="6"/>
  <c r="L1016" i="6"/>
  <c r="L1017" i="6"/>
  <c r="L1018" i="6"/>
  <c r="L1019" i="6"/>
  <c r="L1020" i="6"/>
  <c r="L1021" i="6"/>
  <c r="L1022" i="6"/>
  <c r="L1023" i="6"/>
  <c r="L1024" i="6"/>
  <c r="L4238" i="6"/>
  <c r="L4239" i="6"/>
  <c r="L4240" i="6"/>
  <c r="L4241" i="6"/>
  <c r="L4242" i="6"/>
  <c r="L4243" i="6"/>
  <c r="L2100" i="6"/>
  <c r="L2339" i="6"/>
  <c r="L2340" i="6"/>
  <c r="L2341" i="6"/>
  <c r="L2342" i="6"/>
  <c r="L2343" i="6"/>
  <c r="L2344" i="6"/>
  <c r="L2345" i="6"/>
  <c r="L2346" i="6"/>
  <c r="L2334" i="6"/>
  <c r="L2347" i="6"/>
  <c r="L2348" i="6"/>
  <c r="L2349" i="6"/>
  <c r="L2350" i="6"/>
  <c r="L2351" i="6"/>
  <c r="L2352" i="6"/>
  <c r="L2353" i="6"/>
  <c r="L2354" i="6"/>
  <c r="L2355" i="6"/>
  <c r="L2356" i="6"/>
  <c r="L2357" i="6"/>
  <c r="L2358" i="6"/>
  <c r="L2335" i="6"/>
  <c r="L2336" i="6"/>
  <c r="L2359" i="6"/>
  <c r="L2360" i="6"/>
  <c r="L2361" i="6"/>
  <c r="L2362" i="6"/>
  <c r="L2363" i="6"/>
  <c r="L2364" i="6"/>
  <c r="L2365" i="6"/>
  <c r="L2366" i="6"/>
  <c r="L2367" i="6"/>
  <c r="L2368" i="6"/>
  <c r="L2369" i="6"/>
  <c r="L2370" i="6"/>
  <c r="L2371" i="6"/>
  <c r="L2337" i="6"/>
  <c r="L2338" i="6"/>
  <c r="L2372" i="6"/>
  <c r="L2373" i="6"/>
  <c r="L2374" i="6"/>
  <c r="L2375" i="6"/>
  <c r="L2376" i="6"/>
  <c r="L2377" i="6"/>
  <c r="L2378" i="6"/>
  <c r="L2379" i="6"/>
  <c r="L2380" i="6"/>
  <c r="L2381" i="6"/>
  <c r="L2382" i="6"/>
  <c r="L2383" i="6"/>
  <c r="L2384"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6180" i="6"/>
  <c r="L6181" i="6"/>
  <c r="L6182" i="6"/>
  <c r="L6183" i="6"/>
  <c r="L6184" i="6"/>
  <c r="L3680" i="6"/>
  <c r="L6230" i="6"/>
  <c r="L4960" i="6"/>
  <c r="L4961" i="6"/>
  <c r="L4962" i="6"/>
  <c r="L4978" i="6"/>
  <c r="L4979" i="6"/>
  <c r="L5225" i="6"/>
  <c r="L3175" i="6"/>
  <c r="L3176" i="6"/>
  <c r="L3177" i="6"/>
  <c r="L3178" i="6"/>
  <c r="L3179" i="6"/>
  <c r="L3180" i="6"/>
  <c r="L3181" i="6"/>
  <c r="L3182" i="6"/>
  <c r="L3183" i="6"/>
  <c r="L3184" i="6"/>
  <c r="L3185" i="6"/>
  <c r="L3186" i="6"/>
  <c r="L3187" i="6"/>
  <c r="L3188" i="6"/>
  <c r="L5226" i="6"/>
  <c r="L522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16" i="6"/>
  <c r="L5554" i="6"/>
  <c r="L5555" i="6"/>
  <c r="L5556" i="6"/>
  <c r="L5581" i="6"/>
  <c r="L5582" i="6"/>
  <c r="L6697" i="6"/>
  <c r="L6698" i="6"/>
  <c r="L3055" i="6"/>
  <c r="L3056" i="6"/>
  <c r="L3057" i="6"/>
  <c r="L3058" i="6"/>
  <c r="L1323" i="6"/>
  <c r="L1324" i="6"/>
  <c r="L1325" i="6"/>
  <c r="L1326" i="6"/>
  <c r="L1327" i="6"/>
  <c r="L1328" i="6"/>
  <c r="L1329" i="6"/>
  <c r="L1330" i="6"/>
  <c r="L5228" i="6"/>
  <c r="L5229" i="6"/>
  <c r="L5653" i="6"/>
  <c r="L5654" i="6"/>
  <c r="L5655" i="6"/>
  <c r="L5656" i="6"/>
  <c r="L5657" i="6"/>
  <c r="L5658" i="6"/>
  <c r="L5659" i="6"/>
  <c r="L5660" i="6"/>
  <c r="L5661" i="6"/>
  <c r="L5662" i="6"/>
  <c r="L5663" i="6"/>
  <c r="L5664" i="6"/>
  <c r="L5665" i="6"/>
  <c r="L3566" i="6"/>
  <c r="L4665" i="6"/>
  <c r="L4666" i="6"/>
  <c r="L4667" i="6"/>
  <c r="L6273" i="6"/>
  <c r="L6274" i="6"/>
  <c r="L6275" i="6"/>
  <c r="L6276" i="6"/>
  <c r="L6277" i="6"/>
  <c r="L6278" i="6"/>
  <c r="L6279" i="6"/>
  <c r="L6280" i="6"/>
  <c r="L6281" i="6"/>
  <c r="L6282" i="6"/>
  <c r="L6283" i="6"/>
  <c r="L6284" i="6"/>
  <c r="L6260" i="6"/>
  <c r="L6261" i="6"/>
  <c r="L6236" i="6"/>
  <c r="L6237" i="6"/>
  <c r="L6262" i="6"/>
  <c r="L6263" i="6"/>
  <c r="L6240" i="6"/>
  <c r="L6246" i="6"/>
  <c r="L6241" i="6"/>
  <c r="L6247" i="6"/>
  <c r="L6238" i="6"/>
  <c r="L6239" i="6"/>
  <c r="L6264" i="6"/>
  <c r="L6265" i="6"/>
  <c r="L315" i="6"/>
  <c r="L3567" i="6"/>
  <c r="L2817" i="6"/>
  <c r="L2818" i="6"/>
  <c r="L2819" i="6"/>
  <c r="L2820" i="6"/>
  <c r="L5342" i="6"/>
  <c r="L5343" i="6"/>
  <c r="L1847" i="6"/>
  <c r="L3602" i="6"/>
  <c r="L3603" i="6"/>
  <c r="L3604" i="6"/>
  <c r="L3605" i="6"/>
  <c r="L5230" i="6"/>
  <c r="L5619" i="6"/>
  <c r="L5620" i="6"/>
  <c r="L5621" i="6"/>
  <c r="L4285"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3606" i="6"/>
  <c r="L6874" i="6"/>
  <c r="L6875" i="6"/>
  <c r="L6432" i="6"/>
  <c r="L6433" i="6"/>
  <c r="L3010" i="6"/>
  <c r="L3011" i="6"/>
  <c r="L3012" i="6"/>
  <c r="L3013" i="6"/>
  <c r="L3014" i="6"/>
  <c r="L3015" i="6"/>
  <c r="L3943" i="6"/>
  <c r="L3944" i="6"/>
  <c r="L3949" i="6"/>
  <c r="L3950" i="6"/>
  <c r="L3951" i="6"/>
  <c r="L3945" i="6"/>
  <c r="L3952" i="6"/>
  <c r="L3953" i="6"/>
  <c r="L3954" i="6"/>
  <c r="L3955" i="6"/>
  <c r="L3956" i="6"/>
  <c r="L3957" i="6"/>
  <c r="L3958" i="6"/>
  <c r="L3959" i="6"/>
  <c r="L3960" i="6"/>
  <c r="L3961" i="6"/>
  <c r="L3962" i="6"/>
  <c r="L3963" i="6"/>
  <c r="L5616" i="6"/>
  <c r="L4054" i="6"/>
  <c r="L4055" i="6"/>
  <c r="L4056" i="6"/>
  <c r="L4057" i="6"/>
  <c r="L4058" i="6"/>
  <c r="L4059" i="6"/>
  <c r="L4060" i="6"/>
  <c r="L4061" i="6"/>
  <c r="L4062" i="6"/>
  <c r="L4063" i="6"/>
  <c r="L4064" i="6"/>
  <c r="L4065" i="6"/>
  <c r="L4066" i="6"/>
  <c r="L4067" i="6"/>
  <c r="L4068" i="6"/>
  <c r="L4069" i="6"/>
  <c r="L4070" i="6"/>
  <c r="L4071" i="6"/>
  <c r="L6554" i="6"/>
  <c r="L6468" i="6"/>
  <c r="L6469" i="6"/>
  <c r="L6470" i="6"/>
  <c r="L6471" i="6"/>
  <c r="L6472" i="6"/>
  <c r="L6473" i="6"/>
  <c r="L6474" i="6"/>
  <c r="L6475" i="6"/>
  <c r="L6476" i="6"/>
  <c r="L6477" i="6"/>
  <c r="L6478" i="6"/>
  <c r="L6430" i="6"/>
  <c r="L6431"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1331" i="6"/>
  <c r="L1332" i="6"/>
  <c r="L1333" i="6"/>
  <c r="L1334" i="6"/>
  <c r="L1335" i="6"/>
  <c r="L1336" i="6"/>
  <c r="L1337" i="6"/>
  <c r="L1338" i="6"/>
  <c r="L1339" i="6"/>
  <c r="L1340" i="6"/>
  <c r="L2214" i="6"/>
  <c r="L2215" i="6"/>
  <c r="L2216" i="6"/>
  <c r="L2217" i="6"/>
  <c r="L2218" i="6"/>
  <c r="L2219" i="6"/>
  <c r="L2220" i="6"/>
  <c r="L2221" i="6"/>
  <c r="L2222" i="6"/>
  <c r="L2223" i="6"/>
  <c r="L2224" i="6"/>
  <c r="L2225" i="6"/>
  <c r="L2226" i="6"/>
  <c r="L2227" i="6"/>
  <c r="L2228" i="6"/>
  <c r="L2229" i="6"/>
  <c r="L2230" i="6"/>
  <c r="L2231" i="6"/>
  <c r="L2232" i="6"/>
  <c r="L2233" i="6"/>
  <c r="L2234" i="6"/>
  <c r="L5557" i="6"/>
  <c r="L5558" i="6"/>
  <c r="L5559" i="6"/>
  <c r="L5560" i="6"/>
  <c r="L2235" i="6"/>
  <c r="L2236" i="6"/>
  <c r="L2237" i="6"/>
  <c r="L2238" i="6"/>
  <c r="L2239" i="6"/>
  <c r="L2240" i="6"/>
  <c r="L2241" i="6"/>
  <c r="L2242" i="6"/>
  <c r="L2243" i="6"/>
  <c r="L2244" i="6"/>
  <c r="L224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992" i="6"/>
  <c r="L993" i="6"/>
  <c r="L5781" i="6"/>
  <c r="L5782" i="6"/>
  <c r="L1199" i="6"/>
  <c r="L1200" i="6"/>
  <c r="L1201" i="6"/>
  <c r="L1202" i="6"/>
  <c r="L3059" i="6"/>
  <c r="L3060" i="6"/>
  <c r="L3061" i="6"/>
  <c r="L3062" i="6"/>
  <c r="L3063" i="6"/>
  <c r="L3064" i="6"/>
  <c r="L3065" i="6"/>
  <c r="L3066" i="6"/>
  <c r="L3067" i="6"/>
  <c r="L3068" i="6"/>
  <c r="L3069" i="6"/>
  <c r="L3070" i="6"/>
  <c r="L3071" i="6"/>
  <c r="L3072" i="6"/>
  <c r="L3073" i="6"/>
  <c r="L3074" i="6"/>
  <c r="L3075" i="6"/>
  <c r="L3076" i="6"/>
  <c r="L3859" i="6"/>
  <c r="L3860" i="6"/>
  <c r="L3861" i="6"/>
  <c r="L3862" i="6"/>
  <c r="L3863" i="6"/>
  <c r="L3864" i="6"/>
  <c r="L3865" i="6"/>
  <c r="L3866" i="6"/>
  <c r="L3867" i="6"/>
  <c r="L3868" i="6"/>
  <c r="L3869" i="6"/>
  <c r="L3870" i="6"/>
  <c r="L3871" i="6"/>
  <c r="L3872" i="6"/>
  <c r="L3873" i="6"/>
  <c r="L3874" i="6"/>
  <c r="L3875" i="6"/>
  <c r="L3876"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313" i="6"/>
  <c r="L6314" i="6"/>
  <c r="L6315" i="6"/>
  <c r="L6316" i="6"/>
  <c r="L6317" i="6"/>
  <c r="L381" i="6"/>
  <c r="L382" i="6"/>
  <c r="L3798" i="6"/>
  <c r="L3799" i="6"/>
  <c r="L495" i="6"/>
  <c r="L496" i="6"/>
  <c r="L497" i="6"/>
  <c r="L5873" i="6"/>
  <c r="L1801" i="6"/>
  <c r="L1802" i="6"/>
  <c r="L1803" i="6"/>
  <c r="L1804" i="6"/>
  <c r="L1805" i="6"/>
  <c r="L1806" i="6"/>
  <c r="L1807" i="6"/>
  <c r="L1808" i="6"/>
  <c r="L1817" i="6"/>
  <c r="L1818" i="6"/>
  <c r="L1819" i="6"/>
  <c r="L1820" i="6"/>
  <c r="L1809" i="6"/>
  <c r="L1810" i="6"/>
  <c r="L1811" i="6"/>
  <c r="L1812" i="6"/>
  <c r="L1821" i="6"/>
  <c r="L1822" i="6"/>
  <c r="L1823" i="6"/>
  <c r="L1824" i="6"/>
  <c r="L4362" i="6"/>
  <c r="L6359" i="6"/>
  <c r="L6360" i="6"/>
  <c r="L6361" i="6"/>
  <c r="L6362" i="6"/>
  <c r="L6363" i="6"/>
  <c r="L6364" i="6"/>
  <c r="L6365" i="6"/>
  <c r="L6366" i="6"/>
  <c r="L6367" i="6"/>
  <c r="L6368" i="6"/>
  <c r="L6369" i="6"/>
  <c r="L6370" i="6"/>
  <c r="L1848" i="6"/>
  <c r="L1849" i="6"/>
  <c r="L1850" i="6"/>
  <c r="L1851" i="6"/>
  <c r="L1852" i="6"/>
  <c r="L1853" i="6"/>
  <c r="L3385" i="6"/>
  <c r="L3417" i="6"/>
  <c r="L3386" i="6"/>
  <c r="L3418" i="6"/>
  <c r="L3387" i="6"/>
  <c r="L3419" i="6"/>
  <c r="L3388" i="6"/>
  <c r="L3420" i="6"/>
  <c r="L1025" i="6"/>
  <c r="L1026" i="6"/>
  <c r="L1027" i="6"/>
  <c r="L1028" i="6"/>
  <c r="L1029" i="6"/>
  <c r="L1030" i="6"/>
  <c r="L1031" i="6"/>
  <c r="L1032" i="6"/>
  <c r="L1033" i="6"/>
  <c r="L1034" i="6"/>
  <c r="L1035" i="6"/>
  <c r="L1036" i="6"/>
  <c r="L1037" i="6"/>
  <c r="L1038" i="6"/>
  <c r="L4000" i="6"/>
  <c r="L4001" i="6"/>
  <c r="L6520" i="6"/>
  <c r="L6521" i="6"/>
  <c r="L6522" i="6"/>
  <c r="L6523" i="6"/>
  <c r="L6524" i="6"/>
  <c r="L6525" i="6"/>
  <c r="L6526" i="6"/>
  <c r="L6527" i="6"/>
  <c r="L6528" i="6"/>
  <c r="L6529" i="6"/>
  <c r="L6530" i="6"/>
  <c r="L498" i="6"/>
  <c r="L499" i="6"/>
  <c r="L500" i="6"/>
  <c r="L501" i="6"/>
  <c r="L502" i="6"/>
  <c r="L503" i="6"/>
  <c r="L2977" i="6"/>
  <c r="L2978" i="6"/>
  <c r="L2979" i="6"/>
  <c r="L2980" i="6"/>
  <c r="L5793" i="6"/>
  <c r="L5794" i="6"/>
  <c r="L5795" i="6"/>
  <c r="L969" i="6"/>
  <c r="L970" i="6"/>
  <c r="L971" i="6"/>
  <c r="L972" i="6"/>
  <c r="L973"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4166" i="6"/>
  <c r="L4167" i="6"/>
  <c r="L4072" i="6"/>
  <c r="L4073" i="6"/>
  <c r="L4074" i="6"/>
  <c r="L4075" i="6"/>
  <c r="L4076" i="6"/>
  <c r="L4077" i="6"/>
  <c r="L4078" i="6"/>
  <c r="L4079" i="6"/>
  <c r="L4080" i="6"/>
  <c r="L4081" i="6"/>
  <c r="L4162" i="6"/>
  <c r="L4163"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6699" i="6"/>
  <c r="L6700" i="6"/>
  <c r="L6701" i="6"/>
  <c r="L6702" i="6"/>
  <c r="L6703" i="6"/>
  <c r="L6704" i="6"/>
  <c r="L6705" i="6"/>
  <c r="L6706" i="6"/>
  <c r="L3833" i="6"/>
  <c r="L1854" i="6"/>
  <c r="L1855" i="6"/>
  <c r="L1856" i="6"/>
  <c r="L1857" i="6"/>
  <c r="L5431" i="6"/>
  <c r="L5432" i="6"/>
  <c r="L5433" i="6"/>
  <c r="L5434" i="6"/>
  <c r="L5435" i="6"/>
  <c r="L5436" i="6"/>
  <c r="L5437" i="6"/>
  <c r="L5438" i="6"/>
  <c r="L5439" i="6"/>
  <c r="L5440" i="6"/>
  <c r="L5441" i="6"/>
  <c r="L5442" i="6"/>
  <c r="L5443" i="6"/>
  <c r="L5444" i="6"/>
  <c r="L5445" i="6"/>
  <c r="L5446" i="6"/>
  <c r="L5447" i="6"/>
  <c r="L5448" i="6"/>
  <c r="L5449" i="6"/>
  <c r="L5450" i="6"/>
  <c r="L5451" i="6"/>
  <c r="L4527" i="6"/>
  <c r="L4528" i="6"/>
  <c r="L4529" i="6"/>
  <c r="L4530" i="6"/>
  <c r="L4531" i="6"/>
  <c r="L4532" i="6"/>
  <c r="L6266" i="6"/>
  <c r="L6267"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03" i="6"/>
  <c r="L1204" i="6"/>
  <c r="L1205" i="6"/>
  <c r="L121" i="6"/>
  <c r="L122" i="6"/>
  <c r="L123" i="6"/>
  <c r="L124" i="6"/>
  <c r="L125" i="6"/>
  <c r="L126" i="6"/>
  <c r="L127" i="6"/>
  <c r="L128" i="6"/>
  <c r="L129" i="6"/>
  <c r="L130" i="6"/>
  <c r="L131" i="6"/>
  <c r="L132" i="6"/>
  <c r="L3921" i="6"/>
  <c r="L5807" i="6"/>
  <c r="L3922" i="6"/>
  <c r="L5808" i="6"/>
  <c r="L5809" i="6"/>
  <c r="L5810" i="6"/>
  <c r="L5811" i="6"/>
  <c r="L5812" i="6"/>
  <c r="L5813" i="6"/>
  <c r="L5814" i="6"/>
  <c r="L5815" i="6"/>
  <c r="L717" i="6"/>
  <c r="L718" i="6"/>
  <c r="L719" i="6"/>
  <c r="L720" i="6"/>
  <c r="L828" i="6"/>
  <c r="L829" i="6"/>
  <c r="L830" i="6"/>
  <c r="L831" i="6"/>
  <c r="L832" i="6"/>
  <c r="L833" i="6"/>
  <c r="L834" i="6"/>
  <c r="L835" i="6"/>
  <c r="L836" i="6"/>
  <c r="L837" i="6"/>
  <c r="L838" i="6"/>
  <c r="L839" i="6"/>
  <c r="L840" i="6"/>
  <c r="L841" i="6"/>
  <c r="L842" i="6"/>
  <c r="L843" i="6"/>
  <c r="L844" i="6"/>
  <c r="L845" i="6"/>
  <c r="L846" i="6"/>
  <c r="L847" i="6"/>
  <c r="L848" i="6"/>
  <c r="L849" i="6"/>
  <c r="L695" i="6"/>
  <c r="L696" i="6"/>
  <c r="L697" i="6"/>
  <c r="L850" i="6"/>
  <c r="L851" i="6"/>
  <c r="L852" i="6"/>
  <c r="L853" i="6"/>
  <c r="L854" i="6"/>
  <c r="L698" i="6"/>
  <c r="L699" i="6"/>
  <c r="L700" i="6"/>
  <c r="L855" i="6"/>
  <c r="L856" i="6"/>
  <c r="L857" i="6"/>
  <c r="L858" i="6"/>
  <c r="L859" i="6"/>
  <c r="L860" i="6"/>
  <c r="L861" i="6"/>
  <c r="L862" i="6"/>
  <c r="L863" i="6"/>
  <c r="L864" i="6"/>
  <c r="L865" i="6"/>
  <c r="L866" i="6"/>
  <c r="L867" i="6"/>
  <c r="L868" i="6"/>
  <c r="L869" i="6"/>
  <c r="L870" i="6"/>
  <c r="L871" i="6"/>
  <c r="L872" i="6"/>
  <c r="L873" i="6"/>
  <c r="L874" i="6"/>
  <c r="L875" i="6"/>
  <c r="L876" i="6"/>
  <c r="L701" i="6"/>
  <c r="L702" i="6"/>
  <c r="L703" i="6"/>
  <c r="L877" i="6"/>
  <c r="L878" i="6"/>
  <c r="L879" i="6"/>
  <c r="L880" i="6"/>
  <c r="L881" i="6"/>
  <c r="L882" i="6"/>
  <c r="L883" i="6"/>
  <c r="L884" i="6"/>
  <c r="L885" i="6"/>
  <c r="L886" i="6"/>
  <c r="L887" i="6"/>
  <c r="L888" i="6"/>
  <c r="L889" i="6"/>
  <c r="L890" i="6"/>
  <c r="L891" i="6"/>
  <c r="L892" i="6"/>
  <c r="L893" i="6"/>
  <c r="L894" i="6"/>
  <c r="L895" i="6"/>
  <c r="L896" i="6"/>
  <c r="L897" i="6"/>
  <c r="L5622" i="6"/>
  <c r="L4779" i="6"/>
  <c r="L4780" i="6"/>
  <c r="L4781" i="6"/>
  <c r="L4782" i="6"/>
  <c r="L4783" i="6"/>
  <c r="L4784" i="6"/>
  <c r="L4785" i="6"/>
  <c r="L4786" i="6"/>
  <c r="L4787" i="6"/>
  <c r="L4788" i="6"/>
  <c r="L4789" i="6"/>
  <c r="L4790" i="6"/>
  <c r="L4791" i="6"/>
  <c r="L4792" i="6"/>
  <c r="L4793" i="6"/>
  <c r="L4794" i="6"/>
  <c r="L133" i="6"/>
  <c r="L6052" i="6"/>
  <c r="L6053" i="6"/>
  <c r="L6463" i="6"/>
  <c r="L6464" i="6"/>
  <c r="L6465" i="6"/>
  <c r="L4533" i="6"/>
  <c r="L4534" i="6"/>
  <c r="L4535" i="6"/>
  <c r="L4536" i="6"/>
  <c r="L3016" i="6"/>
  <c r="L3017" i="6"/>
  <c r="L316" i="6"/>
  <c r="L317" i="6"/>
  <c r="L318" i="6"/>
  <c r="L319" i="6"/>
  <c r="L320" i="6"/>
  <c r="L321" i="6"/>
  <c r="L322" i="6"/>
  <c r="L323" i="6"/>
  <c r="L324" i="6"/>
  <c r="L325" i="6"/>
  <c r="L326" i="6"/>
  <c r="L327" i="6"/>
  <c r="L4286" i="6"/>
  <c r="L4659" i="6"/>
  <c r="L4660" i="6"/>
  <c r="L4661" i="6"/>
  <c r="L4662" i="6"/>
  <c r="L4663" i="6"/>
  <c r="L4664" i="6"/>
  <c r="L3115" i="6"/>
  <c r="L3116" i="6"/>
  <c r="L3117" i="6"/>
  <c r="L4287" i="6"/>
  <c r="L3747" i="6"/>
  <c r="L3118" i="6"/>
  <c r="L3119" i="6"/>
  <c r="L3120" i="6"/>
  <c r="L6222" i="6"/>
  <c r="L6223" i="6"/>
  <c r="L6224" i="6"/>
  <c r="L6225" i="6"/>
  <c r="L6226" i="6"/>
  <c r="L6227" i="6"/>
  <c r="L6228" i="6"/>
  <c r="L6229" i="6"/>
  <c r="L4916" i="6"/>
  <c r="L4304" i="6"/>
  <c r="L4305" i="6"/>
  <c r="L3568" i="6"/>
  <c r="L4489" i="6"/>
  <c r="L4490" i="6"/>
  <c r="L4491" i="6"/>
  <c r="L4492" i="6"/>
  <c r="L4493" i="6"/>
  <c r="L4494" i="6"/>
  <c r="L3421" i="6"/>
  <c r="L3422" i="6"/>
  <c r="L3423" i="6"/>
  <c r="L3424" i="6"/>
  <c r="L3425" i="6"/>
  <c r="L3426" i="6"/>
  <c r="L3427" i="6"/>
  <c r="L3442" i="6"/>
  <c r="L3428" i="6"/>
  <c r="L3429" i="6"/>
  <c r="L3430" i="6"/>
  <c r="L3431" i="6"/>
  <c r="L3443" i="6"/>
  <c r="L3432" i="6"/>
  <c r="L3433" i="6"/>
  <c r="L3434" i="6"/>
  <c r="L6072" i="6"/>
  <c r="L6073" i="6"/>
  <c r="L6074" i="6"/>
  <c r="L6075" i="6"/>
  <c r="L6076" i="6"/>
  <c r="L6061" i="6"/>
  <c r="L6062" i="6"/>
  <c r="L6063" i="6"/>
  <c r="L6064" i="6"/>
  <c r="L6065" i="6"/>
  <c r="L6066" i="6"/>
  <c r="L6077" i="6"/>
  <c r="L6071" i="6"/>
  <c r="L6078" i="6"/>
  <c r="L6067" i="6"/>
  <c r="L6079" i="6"/>
  <c r="L6080" i="6"/>
  <c r="L6068" i="6"/>
  <c r="L6069" i="6"/>
  <c r="L6070"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5617" i="6"/>
  <c r="L4192" i="6"/>
  <c r="L4193" i="6"/>
  <c r="L4194" i="6"/>
  <c r="L4195" i="6"/>
  <c r="L4196" i="6"/>
  <c r="L4197" i="6"/>
  <c r="L4198" i="6"/>
  <c r="L4199" i="6"/>
  <c r="L4200" i="6"/>
  <c r="L4201" i="6"/>
  <c r="L4202" i="6"/>
  <c r="L4203" i="6"/>
  <c r="L4204" i="6"/>
  <c r="L4205" i="6"/>
  <c r="L4206" i="6"/>
  <c r="L4207" i="6"/>
  <c r="L4208" i="6"/>
  <c r="L4209" i="6"/>
  <c r="L4210" i="6"/>
  <c r="L4211" i="6"/>
  <c r="L4212"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5623" i="6"/>
  <c r="L5624" i="6"/>
  <c r="L5625" i="6"/>
  <c r="L5626" i="6"/>
  <c r="L5627" i="6"/>
  <c r="L5628" i="6"/>
  <c r="L5629" i="6"/>
  <c r="L5630" i="6"/>
  <c r="L5631" i="6"/>
  <c r="L5632" i="6"/>
  <c r="L2142" i="6"/>
  <c r="L2143" i="6"/>
  <c r="L4900" i="6"/>
  <c r="L4901" i="6"/>
  <c r="L4902" i="6"/>
  <c r="L4903" i="6"/>
  <c r="L4904" i="6"/>
  <c r="L4905" i="6"/>
  <c r="L4906" i="6"/>
  <c r="L4907" i="6"/>
  <c r="L4543" i="6"/>
  <c r="L4544" i="6"/>
  <c r="L4545" i="6"/>
  <c r="L4546" i="6"/>
  <c r="L4547" i="6"/>
  <c r="L4548" i="6"/>
  <c r="L4549" i="6"/>
  <c r="L4550" i="6"/>
  <c r="L4551" i="6"/>
  <c r="L4552" i="6"/>
  <c r="L4553" i="6"/>
  <c r="L4554" i="6"/>
  <c r="L4555" i="6"/>
  <c r="L4556" i="6"/>
  <c r="L4557" i="6"/>
  <c r="L4558" i="6"/>
  <c r="L4908" i="6"/>
  <c r="L4559" i="6"/>
  <c r="L4958" i="6"/>
  <c r="L6479" i="6"/>
  <c r="L6480" i="6"/>
  <c r="L6112" i="6"/>
  <c r="L6113" i="6"/>
  <c r="L6114" i="6"/>
  <c r="L6115" i="6"/>
  <c r="L6116" i="6"/>
  <c r="L6117" i="6"/>
  <c r="L6118" i="6"/>
  <c r="L6119" i="6"/>
  <c r="L4959" i="6"/>
  <c r="L6120" i="6"/>
  <c r="L6121" i="6"/>
  <c r="L6122" i="6"/>
  <c r="L6123" i="6"/>
  <c r="L5050" i="6"/>
  <c r="L5051" i="6"/>
  <c r="L5052" i="6"/>
  <c r="L5053" i="6"/>
  <c r="L5054" i="6"/>
  <c r="L5055" i="6"/>
  <c r="L5056" i="6"/>
  <c r="L5057" i="6"/>
  <c r="L5058" i="6"/>
  <c r="L2144" i="6"/>
  <c r="L1611" i="6"/>
  <c r="L1612" i="6"/>
  <c r="L1613" i="6"/>
  <c r="L1614" i="6"/>
  <c r="L4565" i="6"/>
  <c r="L4566" i="6"/>
  <c r="L4222" i="6"/>
  <c r="L2145" i="6"/>
  <c r="L5816" i="6"/>
  <c r="L5817" i="6"/>
  <c r="L5818" i="6"/>
  <c r="L5819" i="6"/>
  <c r="L5827" i="6"/>
  <c r="L5828" i="6"/>
  <c r="L5829" i="6"/>
  <c r="L3611" i="6"/>
  <c r="L3612" i="6"/>
  <c r="L6481" i="6"/>
  <c r="L6482" i="6"/>
  <c r="L6483" i="6"/>
  <c r="L5375" i="6"/>
  <c r="L5376" i="6"/>
  <c r="L5377" i="6"/>
  <c r="L1377" i="6"/>
  <c r="L1438" i="6"/>
  <c r="L1439" i="6"/>
  <c r="L1440" i="6"/>
  <c r="L1441" i="6"/>
  <c r="L1442" i="6"/>
  <c r="L1443" i="6"/>
  <c r="L1444" i="6"/>
  <c r="L1445" i="6"/>
  <c r="L1446" i="6"/>
  <c r="L1447" i="6"/>
  <c r="L1448" i="6"/>
  <c r="L1449" i="6"/>
  <c r="L1450" i="6"/>
  <c r="L1451" i="6"/>
  <c r="L4479" i="6"/>
  <c r="L3617" i="6"/>
  <c r="L361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6484" i="6"/>
  <c r="L6485" i="6"/>
  <c r="L6486" i="6"/>
  <c r="L1522" i="6"/>
  <c r="L1523" i="6"/>
  <c r="L1524" i="6"/>
  <c r="L1525" i="6"/>
  <c r="L1526" i="6"/>
  <c r="L1527" i="6"/>
  <c r="L1528" i="6"/>
  <c r="L1529" i="6"/>
  <c r="L1530" i="6"/>
  <c r="L1531" i="6"/>
  <c r="L1532" i="6"/>
  <c r="L1533" i="6"/>
  <c r="L1466" i="6"/>
  <c r="L1467" i="6"/>
  <c r="L1468" i="6"/>
  <c r="L1469" i="6"/>
  <c r="L1470" i="6"/>
  <c r="L1471" i="6"/>
  <c r="L1472" i="6"/>
  <c r="L1473" i="6"/>
  <c r="L1474" i="6"/>
  <c r="L1475" i="6"/>
  <c r="L1476" i="6"/>
  <c r="L1477" i="6"/>
  <c r="L1478" i="6"/>
  <c r="L1479" i="6"/>
  <c r="L1480" i="6"/>
  <c r="L1481" i="6"/>
  <c r="L1482" i="6"/>
  <c r="L1483" i="6"/>
  <c r="L1484" i="6"/>
  <c r="L1485" i="6"/>
  <c r="L1486" i="6"/>
  <c r="L1534" i="6"/>
  <c r="L1535" i="6"/>
  <c r="L1536" i="6"/>
  <c r="L1537" i="6"/>
  <c r="L1538" i="6"/>
  <c r="L1539" i="6"/>
  <c r="L1540" i="6"/>
  <c r="L1541" i="6"/>
  <c r="L1542" i="6"/>
  <c r="L1543" i="6"/>
  <c r="L1544" i="6"/>
  <c r="L1545" i="6"/>
  <c r="L1546" i="6"/>
  <c r="L1547" i="6"/>
  <c r="L1548" i="6"/>
  <c r="L1549" i="6"/>
  <c r="L1550" i="6"/>
  <c r="L1551" i="6"/>
  <c r="L3901" i="6"/>
  <c r="L3902" i="6"/>
  <c r="L3903" i="6"/>
  <c r="L3904" i="6"/>
  <c r="L3905" i="6"/>
  <c r="L3906" i="6"/>
  <c r="L3907" i="6"/>
  <c r="L3908" i="6"/>
  <c r="L3909" i="6"/>
  <c r="L3910" i="6"/>
  <c r="L3911" i="6"/>
  <c r="L3912" i="6"/>
  <c r="L3913" i="6"/>
  <c r="L3914" i="6"/>
  <c r="L3915" i="6"/>
  <c r="L3916" i="6"/>
  <c r="L3917" i="6"/>
  <c r="L3918" i="6"/>
  <c r="L3919" i="6"/>
  <c r="L3920" i="6"/>
  <c r="L3800" i="6"/>
  <c r="L3801" i="6"/>
  <c r="L3802" i="6"/>
  <c r="L3803" i="6"/>
  <c r="L3121" i="6"/>
  <c r="L3122"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4763" i="6"/>
  <c r="L4764" i="6"/>
  <c r="L4765" i="6"/>
  <c r="L4766" i="6"/>
  <c r="L4767" i="6"/>
  <c r="L4768" i="6"/>
  <c r="L4769" i="6"/>
  <c r="L4770" i="6"/>
  <c r="L4771" i="6"/>
  <c r="L4772" i="6"/>
  <c r="L4773" i="6"/>
  <c r="L4774" i="6"/>
  <c r="L4775" i="6"/>
  <c r="L4776" i="6"/>
  <c r="L2198" i="6"/>
  <c r="L2199" i="6"/>
  <c r="L2200" i="6"/>
  <c r="L2201" i="6"/>
  <c r="L2202" i="6"/>
  <c r="L2203" i="6"/>
  <c r="L2204" i="6"/>
  <c r="L2205" i="6"/>
  <c r="L2206" i="6"/>
  <c r="L2207" i="6"/>
  <c r="L2208" i="6"/>
  <c r="L2209" i="6"/>
  <c r="L2210" i="6"/>
  <c r="L2211" i="6"/>
  <c r="L5283" i="6"/>
  <c r="L5291" i="6"/>
  <c r="L5284" i="6"/>
  <c r="L5292" i="6"/>
  <c r="L5285" i="6"/>
  <c r="L5286" i="6"/>
  <c r="L4471" i="6"/>
  <c r="L4472" i="6"/>
  <c r="L4473" i="6"/>
  <c r="L4474" i="6"/>
  <c r="L4475" i="6"/>
  <c r="L6146" i="6"/>
  <c r="L6147" i="6"/>
  <c r="L6148" i="6"/>
  <c r="L6149" i="6"/>
  <c r="L6150" i="6"/>
  <c r="L6151" i="6"/>
  <c r="L6152" i="6"/>
  <c r="L6153" i="6"/>
  <c r="L6154" i="6"/>
  <c r="L6155" i="6"/>
  <c r="L6156" i="6"/>
  <c r="L6157" i="6"/>
  <c r="L6158" i="6"/>
  <c r="L6159" i="6"/>
  <c r="L6160" i="6"/>
  <c r="L6161" i="6"/>
  <c r="L6162" i="6"/>
  <c r="L6163" i="6"/>
  <c r="L6164" i="6"/>
  <c r="L6165" i="6"/>
  <c r="L6166" i="6"/>
  <c r="L6167" i="6"/>
  <c r="L5783" i="6"/>
  <c r="L5784" i="6"/>
  <c r="L5785" i="6"/>
  <c r="L5786" i="6"/>
  <c r="L5787" i="6"/>
  <c r="L5788"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3077" i="6"/>
  <c r="L1452" i="6"/>
  <c r="L1453" i="6"/>
  <c r="L1454" i="6"/>
  <c r="L1455" i="6"/>
  <c r="L4213" i="6"/>
  <c r="L5414" i="6"/>
  <c r="L5415" i="6"/>
  <c r="L5416" i="6"/>
  <c r="L5417" i="6"/>
  <c r="L5418" i="6"/>
  <c r="L5419" i="6"/>
  <c r="L5633" i="6"/>
  <c r="L5634" i="6"/>
  <c r="L5635" i="6"/>
  <c r="L5636" i="6"/>
  <c r="L5637" i="6"/>
  <c r="L5638" i="6"/>
  <c r="L5639" i="6"/>
  <c r="L5640" i="6"/>
  <c r="L4963" i="6"/>
  <c r="L4964" i="6"/>
  <c r="L4965" i="6"/>
  <c r="L4966" i="6"/>
  <c r="L5420" i="6"/>
  <c r="L3526" i="6"/>
  <c r="L3527" i="6"/>
  <c r="L3528" i="6"/>
  <c r="L446" i="6"/>
  <c r="L447" i="6"/>
  <c r="L448" i="6"/>
  <c r="L449" i="6"/>
  <c r="L430" i="6"/>
  <c r="L431" i="6"/>
  <c r="L432" i="6"/>
  <c r="L433" i="6"/>
  <c r="L434" i="6"/>
  <c r="L435" i="6"/>
  <c r="L436" i="6"/>
  <c r="L437" i="6"/>
  <c r="L438" i="6"/>
  <c r="L439" i="6"/>
  <c r="L440" i="6"/>
  <c r="L441" i="6"/>
  <c r="L442" i="6"/>
  <c r="L443" i="6"/>
  <c r="L444" i="6"/>
  <c r="L445" i="6"/>
  <c r="L450" i="6"/>
  <c r="L451" i="6"/>
  <c r="L452" i="6"/>
  <c r="L453" i="6"/>
  <c r="L5265" i="6"/>
  <c r="L5266" i="6"/>
  <c r="L1642" i="6"/>
  <c r="L1651" i="6"/>
  <c r="L1652" i="6"/>
  <c r="L1653" i="6"/>
  <c r="L1654" i="6"/>
  <c r="L1655" i="6"/>
  <c r="L1656" i="6"/>
  <c r="L3505" i="6"/>
  <c r="L3506" i="6"/>
  <c r="L3507" i="6"/>
  <c r="L3508" i="6"/>
  <c r="L3509" i="6"/>
  <c r="L3510" i="6"/>
  <c r="L3511" i="6"/>
  <c r="L1487" i="6"/>
  <c r="L1552" i="6"/>
  <c r="L1488" i="6"/>
  <c r="L1553" i="6"/>
  <c r="L1489" i="6"/>
  <c r="L1554" i="6"/>
  <c r="L1490" i="6"/>
  <c r="L1491" i="6"/>
  <c r="L1492" i="6"/>
  <c r="L1555" i="6"/>
  <c r="L1556" i="6"/>
  <c r="L1557" i="6"/>
  <c r="L1615" i="6"/>
  <c r="L1616" i="6"/>
  <c r="L1617" i="6"/>
  <c r="L5641" i="6"/>
  <c r="L4476" i="6"/>
  <c r="L4477" i="6"/>
  <c r="L4478" i="6"/>
  <c r="L5561" i="6"/>
  <c r="L4480" i="6"/>
  <c r="L5351" i="6"/>
  <c r="L5352" i="6"/>
  <c r="L5353" i="6"/>
  <c r="L5354" i="6"/>
  <c r="L5355" i="6"/>
  <c r="L5356" i="6"/>
  <c r="L5357" i="6"/>
  <c r="L1378" i="6"/>
  <c r="L1379" i="6"/>
  <c r="L1380" i="6"/>
  <c r="L1381" i="6"/>
  <c r="L3607" i="6"/>
  <c r="L4668" i="6"/>
  <c r="L1493" i="6"/>
  <c r="L1558" i="6"/>
  <c r="L1494" i="6"/>
  <c r="L1559" i="6"/>
  <c r="L1495" i="6"/>
  <c r="L1560" i="6"/>
  <c r="L1496" i="6"/>
  <c r="L1497" i="6"/>
  <c r="L1498" i="6"/>
  <c r="L1561" i="6"/>
  <c r="L1562" i="6"/>
  <c r="L1563" i="6"/>
  <c r="L1564" i="6"/>
  <c r="L1565" i="6"/>
  <c r="L1566" i="6"/>
  <c r="L1567" i="6"/>
  <c r="L1568" i="6"/>
  <c r="L1117" i="6"/>
  <c r="L1118" i="6"/>
  <c r="L1119" i="6"/>
  <c r="L1120" i="6"/>
  <c r="L1121" i="6"/>
  <c r="L1122" i="6"/>
  <c r="L1123" i="6"/>
  <c r="L1124" i="6"/>
  <c r="L1125" i="6"/>
  <c r="L4669" i="6"/>
  <c r="L4670" i="6"/>
  <c r="L4671" i="6"/>
  <c r="L4672" i="6"/>
  <c r="L4481" i="6"/>
  <c r="L4567" i="6"/>
  <c r="L4568" i="6"/>
  <c r="L5642" i="6"/>
  <c r="L5643" i="6"/>
  <c r="L1382" i="6"/>
  <c r="L1383" i="6"/>
  <c r="L1384" i="6"/>
  <c r="L1385" i="6"/>
  <c r="L1386" i="6"/>
  <c r="L1387" i="6"/>
  <c r="L1388" i="6"/>
  <c r="L1389" i="6"/>
  <c r="L1390" i="6"/>
  <c r="L1391" i="6"/>
  <c r="L1392" i="6"/>
  <c r="L1393" i="6"/>
  <c r="L1394" i="6"/>
  <c r="L1395" i="6"/>
  <c r="L4931" i="6"/>
  <c r="L4932" i="6"/>
  <c r="L4933" i="6"/>
  <c r="L4934" i="6"/>
  <c r="L4935" i="6"/>
  <c r="L4936" i="6"/>
  <c r="L4937" i="6"/>
  <c r="L4938" i="6"/>
  <c r="L4939" i="6"/>
  <c r="L4940" i="6"/>
  <c r="L4941" i="6"/>
  <c r="L4942" i="6"/>
  <c r="L4943" i="6"/>
  <c r="L4944" i="6"/>
  <c r="L4945" i="6"/>
  <c r="L4946" i="6"/>
  <c r="L4947" i="6"/>
  <c r="L4948" i="6"/>
  <c r="L4949" i="6"/>
  <c r="L4950" i="6"/>
  <c r="L4951" i="6"/>
  <c r="L4952" i="6"/>
  <c r="L5322" i="6"/>
  <c r="L5323" i="6"/>
  <c r="L5324" i="6"/>
  <c r="L5325" i="6"/>
  <c r="L5326" i="6"/>
  <c r="L5327" i="6"/>
  <c r="L5328" i="6"/>
  <c r="L5329" i="6"/>
  <c r="L5330" i="6"/>
  <c r="L5331" i="6"/>
  <c r="L5332" i="6"/>
  <c r="L5333" i="6"/>
  <c r="L5334" i="6"/>
  <c r="L5335" i="6"/>
  <c r="L5336" i="6"/>
  <c r="L5337" i="6"/>
  <c r="L5338" i="6"/>
  <c r="L5339" i="6"/>
  <c r="L5340" i="6"/>
  <c r="L5287" i="6"/>
  <c r="L5293" i="6"/>
  <c r="L5288" i="6"/>
  <c r="L5294" i="6"/>
  <c r="L5289" i="6"/>
  <c r="L5295" i="6"/>
  <c r="L5296" i="6"/>
  <c r="L5297" i="6"/>
  <c r="L5290" i="6"/>
  <c r="L5298" i="6"/>
  <c r="L1456" i="6"/>
  <c r="L1457" i="6"/>
  <c r="L4569" i="6"/>
  <c r="L4570" i="6"/>
  <c r="L4571" i="6"/>
  <c r="L6857" i="6"/>
  <c r="L6858" i="6"/>
  <c r="L6859" i="6"/>
  <c r="L6860" i="6"/>
  <c r="L6861" i="6"/>
  <c r="L6862" i="6"/>
  <c r="L6863" i="6"/>
  <c r="L6864" i="6"/>
  <c r="L6865" i="6"/>
  <c r="L6866" i="6"/>
  <c r="L6867" i="6"/>
  <c r="L6868" i="6"/>
  <c r="L6869" i="6"/>
  <c r="L6870" i="6"/>
  <c r="L6871" i="6"/>
  <c r="L5562" i="6"/>
  <c r="L1858" i="6"/>
  <c r="L1859" i="6"/>
  <c r="L1860" i="6"/>
  <c r="L4482" i="6"/>
  <c r="L5094" i="6"/>
  <c r="L2893" i="6"/>
  <c r="L2894" i="6"/>
  <c r="L1126" i="6"/>
  <c r="L1127" i="6"/>
  <c r="L1128" i="6"/>
  <c r="L1129" i="6"/>
  <c r="L1130" i="6"/>
  <c r="L1131" i="6"/>
  <c r="L6124" i="6"/>
  <c r="L6125" i="6"/>
  <c r="L6126" i="6"/>
  <c r="L6127" i="6"/>
  <c r="L6128" i="6"/>
  <c r="L6129" i="6"/>
  <c r="L6130" i="6"/>
  <c r="L6131" i="6"/>
  <c r="L6132" i="6"/>
  <c r="L6133" i="6"/>
  <c r="L6134" i="6"/>
  <c r="L6135" i="6"/>
  <c r="L6487" i="6"/>
  <c r="L6488" i="6"/>
  <c r="L4296" i="6"/>
  <c r="L4297" i="6"/>
  <c r="L4298" i="6"/>
  <c r="L4299" i="6"/>
  <c r="L4300" i="6"/>
  <c r="L4301" i="6"/>
  <c r="L4651" i="6"/>
  <c r="L4652" i="6"/>
  <c r="L2523" i="6"/>
  <c r="L2505" i="6"/>
  <c r="L2506" i="6"/>
  <c r="L2524" i="6"/>
  <c r="L2507" i="6"/>
  <c r="L2508" i="6"/>
  <c r="L2509" i="6"/>
  <c r="L2510" i="6"/>
  <c r="L2525" i="6"/>
  <c r="L2526" i="6"/>
  <c r="L2527" i="6"/>
  <c r="L2528" i="6"/>
  <c r="L2529" i="6"/>
  <c r="L2530" i="6"/>
  <c r="L2032" i="6"/>
  <c r="L1618" i="6"/>
  <c r="L1619" i="6"/>
  <c r="L1620" i="6"/>
  <c r="L1621" i="6"/>
  <c r="L4609" i="6"/>
  <c r="L4610" i="6"/>
  <c r="L4611" i="6"/>
  <c r="L4612" i="6"/>
  <c r="L4613" i="6"/>
  <c r="L4614" i="6"/>
  <c r="L4615" i="6"/>
  <c r="L4616" i="6"/>
  <c r="L4617" i="6"/>
  <c r="L4618" i="6"/>
  <c r="L4619" i="6"/>
  <c r="L4620" i="6"/>
  <c r="L4621" i="6"/>
  <c r="L4622" i="6"/>
  <c r="L3934" i="6"/>
  <c r="L3935" i="6"/>
  <c r="L3936" i="6"/>
  <c r="L3937" i="6"/>
  <c r="L3938" i="6"/>
  <c r="L1460" i="6"/>
  <c r="L1461" i="6"/>
  <c r="L1462" i="6"/>
  <c r="L1463" i="6"/>
  <c r="L3444" i="6"/>
  <c r="L3445" i="6"/>
  <c r="L3446" i="6"/>
  <c r="L5465" i="6"/>
  <c r="L6531" i="6"/>
  <c r="L6532" i="6"/>
  <c r="L6533" i="6"/>
  <c r="L3964" i="6"/>
  <c r="L3946" i="6"/>
  <c r="L5341" i="6"/>
  <c r="L5452" i="6"/>
  <c r="L5453" i="6"/>
  <c r="L5454" i="6"/>
  <c r="L5455" i="6"/>
  <c r="L5456"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5457" i="6"/>
  <c r="L5458" i="6"/>
  <c r="L5459" i="6"/>
  <c r="L2649" i="6"/>
  <c r="L2650" i="6"/>
  <c r="L2651" i="6"/>
  <c r="L2652" i="6"/>
  <c r="L2653" i="6"/>
  <c r="L5748" i="6"/>
  <c r="L5749" i="6"/>
  <c r="L5618" i="6"/>
  <c r="L2294" i="6"/>
  <c r="L6499" i="6"/>
  <c r="L2295" i="6"/>
  <c r="L4100" i="6"/>
  <c r="L4101" i="6"/>
  <c r="L4102" i="6"/>
  <c r="L4103" i="6"/>
  <c r="L4104" i="6"/>
  <c r="L4105" i="6"/>
  <c r="L4106" i="6"/>
  <c r="L6905" i="6"/>
  <c r="L6906" i="6"/>
  <c r="L6907" i="6"/>
  <c r="L6908" i="6"/>
  <c r="L6434" i="6"/>
  <c r="L6442" i="6"/>
  <c r="L6435" i="6"/>
  <c r="L6436" i="6"/>
  <c r="L4107" i="6"/>
  <c r="L4108" i="6"/>
  <c r="L4109" i="6"/>
  <c r="L4110" i="6"/>
  <c r="L4111" i="6"/>
  <c r="L4112" i="6"/>
  <c r="L4113" i="6"/>
  <c r="L4114" i="6"/>
  <c r="L4115" i="6"/>
  <c r="L4116" i="6"/>
  <c r="L4117" i="6"/>
  <c r="L3529" i="6"/>
  <c r="L3530" i="6"/>
  <c r="L3531" i="6"/>
  <c r="L3532" i="6"/>
  <c r="L3533" i="6"/>
  <c r="L3534" i="6"/>
  <c r="L5358" i="6"/>
  <c r="L5359" i="6"/>
  <c r="L5360" i="6"/>
  <c r="L5361" i="6"/>
  <c r="L5362" i="6"/>
  <c r="L5363" i="6"/>
  <c r="L5364" i="6"/>
  <c r="L5365" i="6"/>
  <c r="L5366" i="6"/>
  <c r="L5367" i="6"/>
  <c r="L5368" i="6"/>
  <c r="L5369" i="6"/>
  <c r="L5370" i="6"/>
  <c r="L3636" i="6"/>
  <c r="L3637" i="6"/>
  <c r="L4223" i="6"/>
  <c r="L4224" i="6"/>
  <c r="L6318" i="6"/>
  <c r="L6319" i="6"/>
  <c r="L6320" i="6"/>
  <c r="L6321" i="6"/>
  <c r="L6322" i="6"/>
  <c r="L3751" i="6"/>
  <c r="L3757" i="6"/>
  <c r="L6339" i="6"/>
  <c r="L6340" i="6"/>
  <c r="L6285" i="6"/>
  <c r="L6286" i="6"/>
  <c r="L6379" i="6"/>
  <c r="L6287" i="6"/>
  <c r="L6288" i="6"/>
  <c r="L6380" i="6"/>
  <c r="L6341" i="6"/>
  <c r="L6381" i="6"/>
  <c r="L6289" i="6"/>
  <c r="L6290" i="6"/>
  <c r="L6342" i="6"/>
  <c r="L6343" i="6"/>
  <c r="L6344" i="6"/>
  <c r="L3754" i="6"/>
  <c r="L3760" i="6"/>
  <c r="L6323" i="6"/>
  <c r="L6324" i="6"/>
  <c r="L6325" i="6"/>
  <c r="L6326" i="6"/>
  <c r="L6327" i="6"/>
  <c r="L6328" i="6"/>
  <c r="L6301" i="6"/>
  <c r="L6302" i="6"/>
  <c r="L3734" i="6"/>
  <c r="L6345" i="6"/>
  <c r="L6346" i="6"/>
  <c r="L6347" i="6"/>
  <c r="L6348" i="6"/>
  <c r="L6291" i="6"/>
  <c r="L6329" i="6"/>
  <c r="L6292" i="6"/>
  <c r="L6330" i="6"/>
  <c r="L6382" i="6"/>
  <c r="L342" i="6"/>
  <c r="L343" i="6"/>
  <c r="L344" i="6"/>
  <c r="L345" i="6"/>
  <c r="L346" i="6"/>
  <c r="L347" i="6"/>
  <c r="L348" i="6"/>
  <c r="L349" i="6"/>
  <c r="L350" i="6"/>
  <c r="L351" i="6"/>
  <c r="L352" i="6"/>
  <c r="L353" i="6"/>
  <c r="L354" i="6"/>
  <c r="L355" i="6"/>
  <c r="L356" i="6"/>
  <c r="L386" i="6"/>
  <c r="L387" i="6"/>
  <c r="L388" i="6"/>
  <c r="L389" i="6"/>
  <c r="L383" i="6"/>
  <c r="L384" i="6"/>
  <c r="L357" i="6"/>
  <c r="L358" i="6"/>
  <c r="L359" i="6"/>
  <c r="L360" i="6"/>
  <c r="L361" i="6"/>
  <c r="L362" i="6"/>
  <c r="L363" i="6"/>
  <c r="L364" i="6"/>
  <c r="L365" i="6"/>
  <c r="L366" i="6"/>
  <c r="L367" i="6"/>
  <c r="L368" i="6"/>
  <c r="L369" i="6"/>
  <c r="L370" i="6"/>
  <c r="L371" i="6"/>
  <c r="L372" i="6"/>
  <c r="L373" i="6"/>
  <c r="L374" i="6"/>
  <c r="L375" i="6"/>
  <c r="L376" i="6"/>
  <c r="L377" i="6"/>
  <c r="L378" i="6"/>
  <c r="L379" i="6"/>
  <c r="L380" i="6"/>
  <c r="L390" i="6"/>
  <c r="L391" i="6"/>
  <c r="L392" i="6"/>
  <c r="L393" i="6"/>
  <c r="L385"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214" i="6"/>
  <c r="L4215" i="6"/>
  <c r="L721" i="6"/>
  <c r="L722" i="6"/>
  <c r="L723" i="6"/>
  <c r="L724" i="6"/>
  <c r="L898" i="6"/>
  <c r="L899" i="6"/>
  <c r="L900" i="6"/>
  <c r="L901" i="6"/>
  <c r="L902" i="6"/>
  <c r="L903" i="6"/>
  <c r="L904" i="6"/>
  <c r="L905" i="6"/>
  <c r="L906" i="6"/>
  <c r="L907" i="6"/>
  <c r="L704" i="6"/>
  <c r="L705" i="6"/>
  <c r="L908" i="6"/>
  <c r="L909" i="6"/>
  <c r="L910" i="6"/>
  <c r="L706" i="6"/>
  <c r="L911" i="6"/>
  <c r="L912" i="6"/>
  <c r="L913" i="6"/>
  <c r="L914" i="6"/>
  <c r="L915" i="6"/>
  <c r="L916" i="6"/>
  <c r="L917" i="6"/>
  <c r="L918" i="6"/>
  <c r="L919" i="6"/>
  <c r="L920" i="6"/>
  <c r="L707" i="6"/>
  <c r="L708" i="6"/>
  <c r="L921" i="6"/>
  <c r="L922" i="6"/>
  <c r="L923" i="6"/>
  <c r="L924" i="6"/>
  <c r="L925" i="6"/>
  <c r="L926" i="6"/>
  <c r="L927" i="6"/>
  <c r="L928" i="6"/>
  <c r="L929" i="6"/>
  <c r="L930" i="6"/>
  <c r="L931" i="6"/>
  <c r="L932" i="6"/>
  <c r="L933" i="6"/>
  <c r="L934" i="6"/>
  <c r="L935" i="6"/>
  <c r="L936" i="6"/>
  <c r="L937" i="6"/>
  <c r="L938" i="6"/>
  <c r="L939" i="6"/>
  <c r="L940" i="6"/>
  <c r="L941" i="6"/>
  <c r="L4363" i="6"/>
  <c r="L4364" i="6"/>
  <c r="L4365" i="6"/>
  <c r="L4366" i="6"/>
  <c r="L2170" i="6"/>
  <c r="L2171" i="6"/>
  <c r="L2172" i="6"/>
  <c r="L1825" i="6"/>
  <c r="L1826" i="6"/>
  <c r="L1827" i="6"/>
  <c r="L1828" i="6"/>
  <c r="L5155" i="6"/>
  <c r="L5211" i="6"/>
  <c r="L5156" i="6"/>
  <c r="L5212" i="6"/>
  <c r="L5157" i="6"/>
  <c r="L5213" i="6"/>
  <c r="L5158" i="6"/>
  <c r="L5214" i="6"/>
  <c r="L5159" i="6"/>
  <c r="L5215" i="6"/>
  <c r="L5160" i="6"/>
  <c r="L5216" i="6"/>
  <c r="L5161" i="6"/>
  <c r="L5217" i="6"/>
  <c r="L5162" i="6"/>
  <c r="L5218" i="6"/>
  <c r="L5163" i="6"/>
  <c r="L5219" i="6"/>
  <c r="L5164" i="6"/>
  <c r="L5220" i="6"/>
  <c r="L5165" i="6"/>
  <c r="L5221" i="6"/>
  <c r="L5166" i="6"/>
  <c r="L5222" i="6"/>
  <c r="L5167" i="6"/>
  <c r="L5168" i="6"/>
  <c r="L5169" i="6"/>
  <c r="L5170" i="6"/>
  <c r="L5171" i="6"/>
  <c r="L5172" i="6"/>
  <c r="L5173" i="6"/>
  <c r="L5174" i="6"/>
  <c r="L5175" i="6"/>
  <c r="L5176" i="6"/>
  <c r="L5177" i="6"/>
  <c r="L5178" i="6"/>
  <c r="L5179" i="6"/>
  <c r="L5180" i="6"/>
  <c r="L5181" i="6"/>
  <c r="L5223" i="6"/>
  <c r="L5182" i="6"/>
  <c r="L5224" i="6"/>
  <c r="L5183" i="6"/>
  <c r="L5184" i="6"/>
  <c r="L5185" i="6"/>
  <c r="L5186" i="6"/>
  <c r="L5187" i="6"/>
  <c r="L5188" i="6"/>
  <c r="L5189" i="6"/>
  <c r="L5190" i="6"/>
  <c r="L5191" i="6"/>
  <c r="L5192" i="6"/>
  <c r="L5193" i="6"/>
  <c r="L5194" i="6"/>
  <c r="L5195" i="6"/>
  <c r="L5196" i="6"/>
  <c r="L5720" i="6"/>
  <c r="L5721" i="6"/>
  <c r="L5722" i="6"/>
  <c r="L5723" i="6"/>
  <c r="L5724" i="6"/>
  <c r="L5725" i="6"/>
  <c r="L5726" i="6"/>
  <c r="L6489" i="6"/>
  <c r="L6490" i="6"/>
  <c r="L6491" i="6"/>
  <c r="L6492" i="6"/>
  <c r="L6493" i="6"/>
  <c r="L1039" i="6"/>
  <c r="L1040" i="6"/>
  <c r="L1041" i="6"/>
  <c r="L3078" i="6"/>
  <c r="L3079" i="6"/>
  <c r="L3080" i="6"/>
  <c r="L3081" i="6"/>
  <c r="L3082" i="6"/>
  <c r="L3083" i="6"/>
  <c r="L4909" i="6"/>
  <c r="L4910" i="6"/>
  <c r="L4911" i="6"/>
  <c r="L4912" i="6"/>
  <c r="L4913" i="6"/>
  <c r="L4914" i="6"/>
  <c r="L4915" i="6"/>
  <c r="L1829" i="6"/>
  <c r="L1830" i="6"/>
  <c r="L3203" i="6"/>
  <c r="L6534" i="6"/>
  <c r="L6535" i="6"/>
  <c r="L6536" i="6"/>
  <c r="L6537" i="6"/>
  <c r="L5421" i="6"/>
  <c r="L5422" i="6"/>
  <c r="L5423" i="6"/>
  <c r="L5424" i="6"/>
  <c r="L5425" i="6"/>
  <c r="L5426" i="6"/>
  <c r="L5427" i="6"/>
  <c r="L5428" i="6"/>
  <c r="L5429" i="6"/>
  <c r="L6604" i="6"/>
  <c r="L6605" i="6"/>
  <c r="L6606" i="6"/>
  <c r="L6607" i="6"/>
  <c r="L6608" i="6"/>
  <c r="L6609" i="6"/>
  <c r="L6610" i="6"/>
  <c r="L6611" i="6"/>
  <c r="L6612" i="6"/>
  <c r="L3679" i="6"/>
  <c r="L1132" i="6"/>
  <c r="L1215" i="6"/>
  <c r="L1133" i="6"/>
  <c r="L1216" i="6"/>
  <c r="L1134" i="6"/>
  <c r="L1217" i="6"/>
  <c r="L1218" i="6"/>
  <c r="L1219" i="6"/>
  <c r="L1220" i="6"/>
  <c r="L1135" i="6"/>
  <c r="L1221" i="6"/>
  <c r="L1222" i="6"/>
  <c r="L1223" i="6"/>
  <c r="L1136" i="6"/>
  <c r="L1224" i="6"/>
  <c r="L1225" i="6"/>
  <c r="L1137" i="6"/>
  <c r="L1226" i="6"/>
  <c r="L1227" i="6"/>
  <c r="L1228" i="6"/>
  <c r="L1229" i="6"/>
  <c r="L1230" i="6"/>
  <c r="L1231" i="6"/>
  <c r="L1232" i="6"/>
  <c r="L1233" i="6"/>
  <c r="L1234" i="6"/>
  <c r="L1235" i="6"/>
  <c r="L1138" i="6"/>
  <c r="L1236" i="6"/>
  <c r="L1139" i="6"/>
  <c r="L1237" i="6"/>
  <c r="L1238" i="6"/>
  <c r="L1735" i="6"/>
  <c r="L1736" i="6"/>
  <c r="L1737" i="6"/>
  <c r="L1712" i="6"/>
  <c r="L1605" i="6"/>
  <c r="L1708" i="6"/>
  <c r="L1659" i="6"/>
  <c r="L1729" i="6"/>
  <c r="L1713" i="6"/>
  <c r="L1701" i="6"/>
  <c r="L1702" i="6"/>
  <c r="L1703" i="6"/>
  <c r="L1704" i="6"/>
  <c r="L1705" i="6"/>
  <c r="L1719" i="6"/>
  <c r="L1720" i="6"/>
  <c r="L1721" i="6"/>
  <c r="L1722" i="6"/>
  <c r="L1723" i="6"/>
  <c r="L1724" i="6"/>
  <c r="L1365" i="6"/>
  <c r="L1714" i="6"/>
  <c r="L1715" i="6"/>
  <c r="L1716" i="6"/>
  <c r="L1717" i="6"/>
  <c r="L1643" i="6"/>
  <c r="L1644" i="6"/>
  <c r="L1725" i="6"/>
  <c r="L1730" i="6"/>
  <c r="L1606" i="6"/>
  <c r="L1709" i="6"/>
  <c r="L1660" i="6"/>
  <c r="L1726" i="6"/>
  <c r="L1731" i="6"/>
  <c r="L1607" i="6"/>
  <c r="L1710" i="6"/>
  <c r="L1661" i="6"/>
  <c r="L1732" i="6"/>
  <c r="L1608" i="6"/>
  <c r="L1711" i="6"/>
  <c r="L1662" i="6"/>
  <c r="L1663" i="6"/>
  <c r="L1664" i="6"/>
  <c r="L1665" i="6"/>
  <c r="L1666" i="6"/>
  <c r="L1667" i="6"/>
  <c r="L2937" i="6"/>
  <c r="L5197" i="6"/>
  <c r="L5198" i="6"/>
  <c r="L5199" i="6"/>
  <c r="L5200" i="6"/>
  <c r="L5201" i="6"/>
  <c r="L5202" i="6"/>
  <c r="L5203" i="6"/>
  <c r="L5204" i="6"/>
  <c r="L5205" i="6"/>
  <c r="L5206" i="6"/>
  <c r="L5207" i="6"/>
  <c r="L5208" i="6"/>
  <c r="L5209" i="6"/>
  <c r="L5210" i="6"/>
  <c r="L1718" i="6"/>
  <c r="L5771" i="6"/>
  <c r="L5772" i="6"/>
  <c r="L5773" i="6"/>
  <c r="L5774" i="6"/>
  <c r="L5775" i="6"/>
  <c r="L5776" i="6"/>
  <c r="L5777" i="6"/>
  <c r="L5778" i="6"/>
  <c r="L1861" i="6"/>
  <c r="L4244" i="6"/>
  <c r="L4245" i="6"/>
  <c r="L4246" i="6"/>
  <c r="L4247" i="6"/>
  <c r="L4248" i="6"/>
  <c r="L4249" i="6"/>
  <c r="L4250" i="6"/>
  <c r="L4251" i="6"/>
  <c r="L4252" i="6"/>
  <c r="L4253" i="6"/>
  <c r="L4254" i="6"/>
  <c r="L4255" i="6"/>
  <c r="L4256" i="6"/>
  <c r="L4257" i="6"/>
  <c r="L4258" i="6"/>
  <c r="L4259" i="6"/>
  <c r="L4260" i="6"/>
  <c r="L4261" i="6"/>
  <c r="L4262" i="6"/>
  <c r="L4263" i="6"/>
  <c r="L4264" i="6"/>
  <c r="L6083" i="6"/>
  <c r="L6057" i="6"/>
  <c r="L6054" i="6"/>
  <c r="L6055" i="6"/>
  <c r="L6056" i="6"/>
  <c r="L6058" i="6"/>
  <c r="L5862" i="6"/>
  <c r="L6059" i="6"/>
  <c r="L6060" i="6"/>
  <c r="L2386" i="6"/>
  <c r="L2387" i="6"/>
  <c r="L2388" i="6"/>
  <c r="L2389" i="6"/>
  <c r="L2390" i="6"/>
  <c r="L2391" i="6"/>
  <c r="L2392" i="6"/>
  <c r="L1862" i="6"/>
  <c r="L5863" i="6"/>
  <c r="L4265" i="6"/>
  <c r="L4266" i="6"/>
  <c r="L3681" i="6"/>
  <c r="L6231" i="6"/>
  <c r="L3682" i="6"/>
  <c r="L6232" i="6"/>
  <c r="L6233" i="6"/>
  <c r="L3683" i="6"/>
  <c r="L6234" i="6"/>
  <c r="L6235" i="6"/>
  <c r="L3684" i="6"/>
  <c r="L4267" i="6"/>
  <c r="L4268" i="6"/>
  <c r="L4269" i="6"/>
  <c r="L6084" i="6"/>
  <c r="L6085" i="6"/>
  <c r="L6086" i="6"/>
  <c r="L6087" i="6"/>
  <c r="L6088" i="6"/>
  <c r="L6089" i="6"/>
  <c r="L6090" i="6"/>
  <c r="L6091" i="6"/>
  <c r="L6092" i="6"/>
  <c r="L6093" i="6"/>
  <c r="L6094" i="6"/>
  <c r="L6095" i="6"/>
  <c r="L6096" i="6"/>
  <c r="L6097" i="6"/>
  <c r="L6098" i="6"/>
  <c r="L6099" i="6"/>
  <c r="L5864" i="6"/>
  <c r="L5865" i="6"/>
  <c r="L5866" i="6"/>
  <c r="L5867" i="6"/>
  <c r="L6100" i="6"/>
  <c r="L2421" i="6"/>
  <c r="L2398" i="6"/>
  <c r="L2427" i="6"/>
  <c r="L2433" i="6"/>
  <c r="L2439" i="6"/>
  <c r="L2469" i="6"/>
  <c r="L2445" i="6"/>
  <c r="L2451" i="6"/>
  <c r="L2457" i="6"/>
  <c r="L2463" i="6"/>
  <c r="L2422" i="6"/>
  <c r="L2428" i="6"/>
  <c r="L2434" i="6"/>
  <c r="L2440" i="6"/>
  <c r="L2470" i="6"/>
  <c r="L2452" i="6"/>
  <c r="L2458" i="6"/>
  <c r="L2464" i="6"/>
  <c r="L2399" i="6"/>
  <c r="L2446" i="6"/>
  <c r="L5868" i="6"/>
  <c r="L4270" i="6"/>
  <c r="L4271" i="6"/>
  <c r="L4272" i="6"/>
  <c r="L4273" i="6"/>
  <c r="L4274" i="6"/>
  <c r="L3685" i="6"/>
  <c r="L3686" i="6"/>
  <c r="L3687" i="6"/>
  <c r="L3688" i="6"/>
  <c r="L6101" i="6"/>
  <c r="L3689" i="6"/>
  <c r="L3690" i="6"/>
  <c r="L3691" i="6"/>
  <c r="L3692" i="6"/>
  <c r="L2423" i="6"/>
  <c r="L2447" i="6"/>
  <c r="L2417" i="6"/>
  <c r="L2405" i="6"/>
  <c r="L2413" i="6"/>
  <c r="L2409" i="6"/>
  <c r="L2414" i="6"/>
  <c r="L2410" i="6"/>
  <c r="L2418" i="6"/>
  <c r="L2406" i="6"/>
  <c r="L2453" i="6"/>
  <c r="L2429" i="6"/>
  <c r="L2471" i="6"/>
  <c r="L2459" i="6"/>
  <c r="L2441" i="6"/>
  <c r="L2465" i="6"/>
  <c r="L2466" i="6"/>
  <c r="L2435" i="6"/>
  <c r="L2472" i="6"/>
  <c r="L2460" i="6"/>
  <c r="L2436" i="6"/>
  <c r="L2442" i="6"/>
  <c r="L2415" i="6"/>
  <c r="L2411" i="6"/>
  <c r="L2419" i="6"/>
  <c r="L2407" i="6"/>
  <c r="L2430" i="6"/>
  <c r="L2454" i="6"/>
  <c r="L2424" i="6"/>
  <c r="L2448" i="6"/>
  <c r="L2443" i="6"/>
  <c r="L2437" i="6"/>
  <c r="L2431" i="6"/>
  <c r="L2455" i="6"/>
  <c r="L2425" i="6"/>
  <c r="L2449" i="6"/>
  <c r="L2416" i="6"/>
  <c r="L2412" i="6"/>
  <c r="L2420" i="6"/>
  <c r="L2408" i="6"/>
  <c r="L2473" i="6"/>
  <c r="L2461" i="6"/>
  <c r="L2467" i="6"/>
  <c r="L2400" i="6"/>
  <c r="L2401" i="6"/>
  <c r="L2402" i="6"/>
  <c r="L2403" i="6"/>
  <c r="L4967" i="6"/>
  <c r="L4968" i="6"/>
  <c r="L4969" i="6"/>
  <c r="L3123" i="6"/>
  <c r="L3124" i="6"/>
  <c r="L3125" i="6"/>
  <c r="L4275" i="6"/>
  <c r="L4276" i="6"/>
  <c r="L6102" i="6"/>
  <c r="L1863" i="6"/>
  <c r="L6103" i="6"/>
  <c r="L3804" i="6"/>
  <c r="L3805" i="6"/>
  <c r="L3806" i="6"/>
  <c r="L3807" i="6"/>
  <c r="L3808" i="6"/>
  <c r="L3809" i="6"/>
  <c r="L3810" i="6"/>
  <c r="L3811" i="6"/>
  <c r="L3812" i="6"/>
  <c r="L3813" i="6"/>
  <c r="L3814" i="6"/>
  <c r="L3815" i="6"/>
  <c r="L3816" i="6"/>
  <c r="L3817" i="6"/>
  <c r="L3818" i="6"/>
  <c r="L3819" i="6"/>
  <c r="L3820" i="6"/>
  <c r="L3821" i="6"/>
  <c r="L3822" i="6"/>
  <c r="L3823" i="6"/>
  <c r="L3824" i="6"/>
  <c r="L4277" i="6"/>
  <c r="L4278" i="6"/>
  <c r="L6104" i="6"/>
  <c r="L6105" i="6"/>
  <c r="L4288" i="6"/>
  <c r="L4289" i="6"/>
  <c r="L4290" i="6"/>
  <c r="L4291" i="6"/>
  <c r="L3159" i="6"/>
  <c r="L3160" i="6"/>
  <c r="L3161"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279" i="6"/>
  <c r="L4280" i="6"/>
  <c r="L4281" i="6"/>
  <c r="L4282" i="6"/>
  <c r="L4283" i="6"/>
  <c r="L4284" i="6"/>
  <c r="L994" i="6"/>
  <c r="L995" i="6"/>
  <c r="L3748" i="6"/>
  <c r="L6737" i="6"/>
  <c r="L6738" i="6"/>
  <c r="L6739" i="6"/>
  <c r="L6740" i="6"/>
  <c r="L6741" i="6"/>
  <c r="L6742" i="6"/>
  <c r="L6743" i="6"/>
  <c r="L6744" i="6"/>
  <c r="L4537" i="6"/>
  <c r="L4538" i="6"/>
  <c r="L4539" i="6"/>
  <c r="L4540" i="6"/>
  <c r="L4541" i="6"/>
  <c r="L4542" i="6"/>
  <c r="L4136" i="6"/>
  <c r="L3708" i="6"/>
  <c r="L3709" i="6"/>
  <c r="L3710" i="6"/>
  <c r="L3711" i="6"/>
  <c r="L3712" i="6"/>
  <c r="L3713" i="6"/>
  <c r="L3714" i="6"/>
  <c r="L3715" i="6"/>
  <c r="L3716" i="6"/>
  <c r="L3717" i="6"/>
  <c r="L4980" i="6"/>
  <c r="L4981" i="6"/>
  <c r="L4982" i="6"/>
  <c r="L4983" i="6"/>
  <c r="L4984" i="6"/>
  <c r="L4985" i="6"/>
  <c r="L4986" i="6"/>
  <c r="L4987" i="6"/>
  <c r="L4988" i="6"/>
  <c r="L4989" i="6"/>
  <c r="L4990" i="6"/>
  <c r="L4991" i="6"/>
  <c r="L4992" i="6"/>
  <c r="L4993" i="6"/>
  <c r="L4994" i="6"/>
  <c r="L4995" i="6"/>
  <c r="L4996" i="6"/>
  <c r="L4997" i="6"/>
  <c r="L1864" i="6"/>
  <c r="L6613" i="6"/>
  <c r="L6614" i="6"/>
  <c r="L6615" i="6"/>
  <c r="L6616" i="6"/>
  <c r="L6617" i="6"/>
  <c r="L6618" i="6"/>
  <c r="L6619" i="6"/>
  <c r="L6620" i="6"/>
  <c r="L6621" i="6"/>
  <c r="L6622" i="6"/>
  <c r="L6689" i="6"/>
  <c r="L6623" i="6"/>
  <c r="L6624" i="6"/>
  <c r="L6625" i="6"/>
  <c r="L6626" i="6"/>
  <c r="L6627" i="6"/>
  <c r="L6628" i="6"/>
  <c r="L6629" i="6"/>
  <c r="L6630" i="6"/>
  <c r="L6631" i="6"/>
  <c r="L6632" i="6"/>
  <c r="L6690" i="6"/>
  <c r="L6691" i="6"/>
  <c r="L6692" i="6"/>
  <c r="L6693" i="6"/>
  <c r="L6694" i="6"/>
  <c r="L6695" i="6"/>
  <c r="L6696" i="6"/>
  <c r="L6633" i="6"/>
  <c r="L6634" i="6"/>
  <c r="L6635" i="6"/>
  <c r="L6636" i="6"/>
  <c r="L5267" i="6"/>
  <c r="L5268" i="6"/>
  <c r="L5269" i="6"/>
  <c r="L5270" i="6"/>
  <c r="L5271" i="6"/>
  <c r="L5272" i="6"/>
  <c r="L5273" i="6"/>
  <c r="L5274" i="6"/>
  <c r="L5275" i="6"/>
  <c r="L5276" i="6"/>
  <c r="L5277" i="6"/>
  <c r="L5278" i="6"/>
  <c r="L5279" i="6"/>
  <c r="L5280" i="6"/>
  <c r="L5281" i="6"/>
  <c r="L5282" i="6"/>
  <c r="L1738" i="6"/>
  <c r="L1739" i="6"/>
  <c r="L1740" i="6"/>
  <c r="L1741" i="6"/>
  <c r="L1742" i="6"/>
  <c r="L1743" i="6"/>
  <c r="L1744" i="6"/>
  <c r="L1745" i="6"/>
  <c r="L1746" i="6"/>
  <c r="L1747" i="6"/>
  <c r="L1748" i="6"/>
  <c r="L1749" i="6"/>
  <c r="L2895" i="6"/>
  <c r="L1750" i="6"/>
  <c r="L1751" i="6"/>
  <c r="L1752" i="6"/>
  <c r="L1753" i="6"/>
  <c r="L1172" i="6"/>
  <c r="L2173" i="6"/>
  <c r="L2174" i="6"/>
  <c r="L2175" i="6"/>
  <c r="L2176" i="6"/>
  <c r="L2177" i="6"/>
  <c r="L6466" i="6"/>
  <c r="L6467" i="6"/>
  <c r="L4225" i="6"/>
  <c r="L5758" i="6"/>
  <c r="L5936" i="6"/>
  <c r="L5937" i="6"/>
  <c r="L5938" i="6"/>
  <c r="L5939" i="6"/>
  <c r="L5900" i="6"/>
  <c r="L4484" i="6"/>
  <c r="L5940" i="6"/>
  <c r="L5962" i="6"/>
  <c r="L5926" i="6"/>
  <c r="L5890" i="6"/>
  <c r="L5879" i="6"/>
  <c r="L5901" i="6"/>
  <c r="L5902" i="6"/>
  <c r="L5903" i="6"/>
  <c r="L5904" i="6"/>
  <c r="L5880" i="6"/>
  <c r="L4998" i="6"/>
  <c r="L4999" i="6"/>
  <c r="L5000" i="6"/>
  <c r="L6168" i="6"/>
  <c r="L6169" i="6"/>
  <c r="L6170" i="6"/>
  <c r="L6171" i="6"/>
  <c r="L6172" i="6"/>
  <c r="L6173" i="6"/>
  <c r="L6174" i="6"/>
  <c r="L6175" i="6"/>
  <c r="L6176" i="6"/>
  <c r="L6177" i="6"/>
  <c r="L6178" i="6"/>
  <c r="L6179"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754" i="6"/>
  <c r="L1755" i="6"/>
  <c r="L1756" i="6"/>
  <c r="L1757" i="6"/>
  <c r="L1909" i="6"/>
  <c r="L5001" i="6"/>
  <c r="L6258" i="6"/>
  <c r="L6259" i="6"/>
  <c r="L6244" i="6"/>
  <c r="L6250" i="6"/>
  <c r="L6245" i="6"/>
  <c r="L6251" i="6"/>
  <c r="L4795" i="6"/>
  <c r="L4796" i="6"/>
  <c r="L4797" i="6"/>
  <c r="L4798" i="6"/>
  <c r="L4799" i="6"/>
  <c r="L4800" i="6"/>
  <c r="L4801" i="6"/>
  <c r="L4228" i="6"/>
  <c r="L3210" i="6"/>
  <c r="L4310" i="6"/>
  <c r="L4311" i="6"/>
  <c r="L6876" i="6"/>
  <c r="L6877" i="6"/>
  <c r="L3825" i="6"/>
  <c r="L3826" i="6"/>
  <c r="L1758" i="6"/>
  <c r="L1759" i="6"/>
  <c r="L4229" i="6"/>
  <c r="L3211" i="6"/>
  <c r="L3212" i="6"/>
  <c r="L5545" i="6"/>
  <c r="L5546" i="6"/>
  <c r="L5547"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230" i="6"/>
  <c r="L2146" i="6"/>
  <c r="L4231" i="6"/>
  <c r="L1206" i="6"/>
  <c r="L1207" i="6"/>
  <c r="L1208" i="6"/>
  <c r="L1209" i="6"/>
  <c r="L1210" i="6"/>
  <c r="L1211" i="6"/>
  <c r="L1212" i="6"/>
  <c r="L1213" i="6"/>
  <c r="L1214" i="6"/>
  <c r="L3084" i="6"/>
  <c r="L3085" i="6"/>
  <c r="L3086" i="6"/>
  <c r="L6270" i="6"/>
  <c r="L6271" i="6"/>
  <c r="L6272" i="6"/>
  <c r="L6909" i="6"/>
  <c r="L6910" i="6"/>
  <c r="L6911" i="6"/>
  <c r="L6912" i="6"/>
  <c r="L6913" i="6"/>
  <c r="L6914" i="6"/>
  <c r="L6915" i="6"/>
  <c r="L6916" i="6"/>
  <c r="L6917" i="6"/>
  <c r="L6918" i="6"/>
  <c r="L4118" i="6"/>
  <c r="L4119" i="6"/>
  <c r="L4120" i="6"/>
  <c r="L4121" i="6"/>
  <c r="L4122" i="6"/>
  <c r="L4123" i="6"/>
  <c r="L4124" i="6"/>
  <c r="L4125" i="6"/>
  <c r="L4126" i="6"/>
  <c r="L4127" i="6"/>
  <c r="L4128" i="6"/>
  <c r="L4129" i="6"/>
  <c r="L4130" i="6"/>
  <c r="L4131" i="6"/>
  <c r="L4132" i="6"/>
  <c r="L4133" i="6"/>
  <c r="L4134" i="6"/>
  <c r="L4135" i="6"/>
  <c r="L6450" i="6"/>
  <c r="L6451" i="6"/>
  <c r="L6452" i="6"/>
  <c r="L6453" i="6"/>
  <c r="L3372" i="6"/>
  <c r="L3373" i="6"/>
  <c r="L996" i="6"/>
  <c r="L997" i="6"/>
  <c r="L998" i="6"/>
  <c r="L999" i="6"/>
  <c r="L1000" i="6"/>
  <c r="L1001" i="6"/>
  <c r="L1002" i="6"/>
  <c r="L1003" i="6"/>
  <c r="L1004" i="6"/>
  <c r="L1005" i="6"/>
  <c r="L1006" i="6"/>
  <c r="L3827" i="6"/>
  <c r="L3828" i="6"/>
  <c r="L5666" i="6"/>
  <c r="L3749" i="6"/>
  <c r="L2147" i="6"/>
  <c r="L2148" i="6"/>
  <c r="L1007" i="6"/>
  <c r="L1008" i="6"/>
  <c r="L2296" i="6"/>
  <c r="L2297" i="6"/>
  <c r="L2298" i="6"/>
  <c r="L2299" i="6"/>
  <c r="L2300" i="6"/>
  <c r="L2301" i="6"/>
  <c r="L2302" i="6"/>
  <c r="L2303" i="6"/>
  <c r="L2304" i="6"/>
  <c r="L2305" i="6"/>
  <c r="L2306" i="6"/>
  <c r="L2307" i="6"/>
  <c r="L6454" i="6"/>
  <c r="L6455" i="6"/>
  <c r="L6456" i="6"/>
  <c r="L6457" i="6"/>
  <c r="L3435" i="6"/>
  <c r="L3436" i="6"/>
  <c r="L3437" i="6"/>
  <c r="L3438" i="6"/>
  <c r="L3439" i="6"/>
  <c r="L3693" i="6"/>
  <c r="L3694" i="6"/>
  <c r="L945" i="6"/>
  <c r="L964" i="6"/>
  <c r="L965" i="6"/>
  <c r="L966" i="6"/>
  <c r="L946" i="6"/>
  <c r="L949" i="6"/>
  <c r="L950" i="6"/>
  <c r="L955" i="6"/>
  <c r="L956" i="6"/>
  <c r="L957" i="6"/>
  <c r="L958" i="6"/>
  <c r="L959" i="6"/>
  <c r="L960" i="6"/>
  <c r="L947" i="6"/>
  <c r="L948" i="6"/>
  <c r="L961" i="6"/>
  <c r="L962" i="6"/>
  <c r="L963" i="6"/>
  <c r="L967"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3829" i="6"/>
  <c r="L3830" i="6"/>
  <c r="L2475" i="6"/>
  <c r="L2476" i="6"/>
  <c r="L2477" i="6"/>
  <c r="L2478" i="6"/>
  <c r="L3535"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951" i="6"/>
  <c r="L968" i="6"/>
  <c r="L4337" i="6"/>
  <c r="L2385" i="6"/>
  <c r="L2011" i="6"/>
  <c r="L2012" i="6"/>
  <c r="L2479" i="6"/>
  <c r="L2480" i="6"/>
  <c r="L2481" i="6"/>
  <c r="L2482" i="6"/>
  <c r="L5830" i="6"/>
  <c r="L5831" i="6"/>
  <c r="L5832" i="6"/>
  <c r="L5833" i="6"/>
  <c r="L5834" i="6"/>
  <c r="L5835" i="6"/>
  <c r="L5836" i="6"/>
  <c r="L5837" i="6"/>
  <c r="L5838" i="6"/>
  <c r="L5839" i="6"/>
  <c r="L3923" i="6"/>
  <c r="L5002" i="6"/>
  <c r="L5003" i="6"/>
  <c r="L5004" i="6"/>
  <c r="L5869" i="6"/>
  <c r="L5870" i="6"/>
  <c r="L1499" i="6"/>
  <c r="L1500" i="6"/>
  <c r="L1501" i="6"/>
  <c r="L1502" i="6"/>
  <c r="L1503" i="6"/>
  <c r="L1504" i="6"/>
  <c r="L1505" i="6"/>
  <c r="L1506" i="6"/>
  <c r="L1507" i="6"/>
  <c r="L1508" i="6"/>
  <c r="L1509" i="6"/>
  <c r="L1510" i="6"/>
  <c r="L1511" i="6"/>
  <c r="L1512" i="6"/>
  <c r="L1513" i="6"/>
  <c r="L1514" i="6"/>
  <c r="L1515" i="6"/>
  <c r="L1516" i="6"/>
  <c r="L1517" i="6"/>
  <c r="L151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3512" i="6"/>
  <c r="L3513" i="6"/>
  <c r="L3514" i="6"/>
  <c r="L3515" i="6"/>
  <c r="L3516" i="6"/>
  <c r="L3517" i="6"/>
  <c r="L3518" i="6"/>
  <c r="L3519" i="6"/>
  <c r="L3520" i="6"/>
  <c r="L3521" i="6"/>
  <c r="L1173" i="6"/>
  <c r="L1174" i="6"/>
  <c r="L1175" i="6"/>
  <c r="L117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3202" i="6"/>
  <c r="L4226" i="6"/>
  <c r="L6586" i="6"/>
  <c r="L6587" i="6"/>
  <c r="L6588" i="6"/>
  <c r="L6589"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1244" i="6"/>
  <c r="L1245" i="6"/>
  <c r="L1246" i="6"/>
  <c r="L5759" i="6"/>
  <c r="L5760" i="6"/>
  <c r="L2033" i="6"/>
  <c r="L1622" i="6"/>
  <c r="L1623" i="6"/>
  <c r="L1624" i="6"/>
  <c r="L1625" i="6"/>
  <c r="L1626" i="6"/>
  <c r="L1627" i="6"/>
  <c r="L1628" i="6"/>
  <c r="L1629" i="6"/>
  <c r="L1668" i="6"/>
  <c r="L1669" i="6"/>
  <c r="L1630" i="6"/>
  <c r="L1631" i="6"/>
  <c r="L1670" i="6"/>
  <c r="L1671" i="6"/>
  <c r="L1632" i="6"/>
  <c r="L1633" i="6"/>
  <c r="L1672" i="6"/>
  <c r="L1673" i="6"/>
  <c r="L1674" i="6"/>
  <c r="L1675" i="6"/>
  <c r="L1634" i="6"/>
  <c r="L1635" i="6"/>
  <c r="L1636" i="6"/>
  <c r="L1637" i="6"/>
  <c r="L1676" i="6"/>
  <c r="L1638" i="6"/>
  <c r="L1677" i="6"/>
  <c r="L1639" i="6"/>
  <c r="L1678" i="6"/>
  <c r="L1679"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536" i="6"/>
  <c r="L2537" i="6"/>
  <c r="L3834" i="6"/>
  <c r="L3835" i="6"/>
  <c r="L3836" i="6"/>
  <c r="L3837" i="6"/>
  <c r="L3838" i="6"/>
  <c r="L3839" i="6"/>
  <c r="L3840" i="6"/>
  <c r="L3841" i="6"/>
  <c r="L3842" i="6"/>
  <c r="L3843" i="6"/>
  <c r="L3844" i="6"/>
  <c r="L3845" i="6"/>
  <c r="L3846" i="6"/>
  <c r="L3847" i="6"/>
  <c r="L3848" i="6"/>
  <c r="L1180" i="6"/>
  <c r="L2034" i="6"/>
  <c r="L2035" i="6"/>
  <c r="L3126" i="6"/>
  <c r="L4673" i="6"/>
  <c r="L4674" i="6"/>
  <c r="L4675" i="6"/>
  <c r="L6268" i="6"/>
  <c r="L6269" i="6"/>
  <c r="L1177" i="6"/>
  <c r="L1178" i="6"/>
  <c r="L2036" i="6"/>
  <c r="L2037" i="6"/>
  <c r="L2038" i="6"/>
  <c r="L2039" i="6"/>
  <c r="L4216" i="6"/>
  <c r="L4217" i="6"/>
  <c r="L4218" i="6"/>
  <c r="L4219" i="6"/>
  <c r="L3213" i="6"/>
  <c r="L5754" i="6"/>
  <c r="L5755" i="6"/>
  <c r="L5756" i="6"/>
  <c r="L5757" i="6"/>
  <c r="L471" i="6"/>
  <c r="L475" i="6"/>
  <c r="L476" i="6"/>
  <c r="L477" i="6"/>
  <c r="L2538" i="6"/>
  <c r="L2539" i="6"/>
  <c r="L2540" i="6"/>
  <c r="L2541" i="6"/>
  <c r="L6437" i="6"/>
  <c r="L6438" i="6"/>
  <c r="L2013" i="6"/>
  <c r="L5563" i="6"/>
  <c r="L5430" i="6"/>
  <c r="L5840" i="6"/>
  <c r="L5841" i="6"/>
  <c r="L5842" i="6"/>
  <c r="L5843" i="6"/>
  <c r="L5844" i="6"/>
  <c r="L5845" i="6"/>
  <c r="L5846" i="6"/>
  <c r="L3924" i="6"/>
  <c r="L3925" i="6"/>
  <c r="L3926" i="6"/>
  <c r="L3927" i="6"/>
  <c r="L5847" i="6"/>
  <c r="L5848" i="6"/>
  <c r="L5849" i="6"/>
  <c r="L1458" i="6"/>
  <c r="L1459"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3877" i="6"/>
  <c r="L3878" i="6"/>
  <c r="L3879" i="6"/>
  <c r="L3880" i="6"/>
  <c r="L3881" i="6"/>
  <c r="L3882" i="6"/>
  <c r="L3883" i="6"/>
  <c r="L3884" i="6"/>
  <c r="L3885" i="6"/>
  <c r="L3886" i="6"/>
  <c r="L3887" i="6"/>
  <c r="L3888" i="6"/>
  <c r="L3889" i="6"/>
  <c r="L3890" i="6"/>
  <c r="L3891" i="6"/>
  <c r="L3892" i="6"/>
  <c r="L3893" i="6"/>
  <c r="L3894" i="6"/>
  <c r="L1398" i="6"/>
  <c r="L1399" i="6"/>
  <c r="L1400" i="6"/>
  <c r="L1401" i="6"/>
  <c r="L1402" i="6"/>
  <c r="L1403" i="6"/>
  <c r="L1404" i="6"/>
  <c r="L1405" i="6"/>
  <c r="L1406" i="6"/>
  <c r="L1407" i="6"/>
  <c r="L4601" i="6"/>
  <c r="L4602" i="6"/>
  <c r="L4603" i="6"/>
  <c r="L4604" i="6"/>
  <c r="L4605" i="6"/>
  <c r="L4606" i="6"/>
  <c r="L4607" i="6"/>
  <c r="L4608" i="6"/>
  <c r="L4802" i="6"/>
  <c r="L4803" i="6"/>
  <c r="L4804" i="6"/>
  <c r="L4805" i="6"/>
  <c r="L4806" i="6"/>
  <c r="L4807" i="6"/>
  <c r="L4808" i="6"/>
  <c r="L4809" i="6"/>
  <c r="L3447" i="6"/>
  <c r="L1170" i="6"/>
  <c r="L1171" i="6"/>
  <c r="L5344" i="6"/>
  <c r="L5345" i="6"/>
  <c r="L4398" i="6"/>
  <c r="L4399" i="6"/>
  <c r="L4400" i="6"/>
  <c r="L4401" i="6"/>
  <c r="L4402" i="6"/>
  <c r="L4403" i="6"/>
  <c r="L3965" i="6"/>
  <c r="L5246" i="6"/>
  <c r="L5247" i="6"/>
  <c r="L5248" i="6"/>
  <c r="L5249" i="6"/>
  <c r="L5250" i="6"/>
  <c r="L5251" i="6"/>
  <c r="L3723" i="6"/>
  <c r="L3724" i="6"/>
  <c r="L3725" i="6"/>
  <c r="L3726" i="6"/>
  <c r="L3727" i="6"/>
  <c r="L3728" i="6"/>
  <c r="L3729" i="6"/>
  <c r="L3928" i="6"/>
  <c r="L5820" i="6"/>
  <c r="L3929" i="6"/>
  <c r="L5821" i="6"/>
  <c r="L5822" i="6"/>
  <c r="L5823" i="6"/>
  <c r="L5824" i="6"/>
  <c r="L5850" i="6"/>
  <c r="L5851" i="6"/>
  <c r="L5852" i="6"/>
  <c r="L1181" i="6"/>
  <c r="L1182" i="6"/>
  <c r="L2" i="6"/>
  <c r="L6108" i="6"/>
  <c r="L6109" i="6"/>
  <c r="L6110" i="6"/>
  <c r="L6111" i="6"/>
  <c r="L2844" i="6"/>
  <c r="L2845" i="6"/>
  <c r="L1796" i="6"/>
  <c r="L1797" i="6"/>
  <c r="L1798" i="6"/>
  <c r="L1799" i="6"/>
  <c r="L1800" i="6"/>
  <c r="L2040" i="6"/>
  <c r="L2041" i="6"/>
  <c r="L2042" i="6"/>
  <c r="L2043" i="6"/>
  <c r="L2014" i="6"/>
  <c r="L2044" i="6"/>
  <c r="L2045" i="6"/>
  <c r="L2046" i="6"/>
  <c r="L2047" i="6"/>
  <c r="L5644" i="6"/>
  <c r="L4676" i="6"/>
  <c r="L4677" i="6"/>
  <c r="L4678" i="6"/>
  <c r="L4679" i="6"/>
  <c r="L4680" i="6"/>
  <c r="L4681" i="6"/>
  <c r="L6671" i="6"/>
  <c r="L6672" i="6"/>
  <c r="L6673" i="6"/>
  <c r="L6674" i="6"/>
  <c r="L6675" i="6"/>
  <c r="L6676" i="6"/>
  <c r="L6677" i="6"/>
  <c r="L6678" i="6"/>
  <c r="L6679" i="6"/>
  <c r="L6680" i="6"/>
  <c r="L6681" i="6"/>
  <c r="L6682" i="6"/>
  <c r="L6683" i="6"/>
  <c r="L6684" i="6"/>
  <c r="L6685" i="6"/>
  <c r="L6686" i="6"/>
  <c r="L6687"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5059" i="6"/>
  <c r="L5060" i="6"/>
  <c r="L5005" i="6"/>
  <c r="L5006" i="6"/>
  <c r="L5007" i="6"/>
  <c r="L6878" i="6"/>
  <c r="L6879" i="6"/>
  <c r="L6880" i="6"/>
  <c r="L6881"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5727" i="6"/>
  <c r="L3947" i="6"/>
  <c r="L3948" i="6"/>
  <c r="L3966" i="6"/>
  <c r="L3967" i="6"/>
  <c r="L5728" i="6"/>
  <c r="L5729" i="6"/>
  <c r="L5730" i="6"/>
  <c r="L2178" i="6"/>
  <c r="L2179" i="6"/>
  <c r="L3730" i="6"/>
  <c r="L3731" i="6"/>
  <c r="L3732" i="6"/>
  <c r="L3733" i="6"/>
  <c r="L4293" i="6"/>
  <c r="L4294" i="6"/>
  <c r="L4295" i="6"/>
  <c r="L942" i="6"/>
  <c r="L943" i="6"/>
  <c r="L944"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1598" i="6"/>
  <c r="L1599" i="6"/>
  <c r="L1600" i="6"/>
  <c r="L1601" i="6"/>
  <c r="L1602" i="6"/>
  <c r="L2395" i="6"/>
  <c r="L2396" i="6"/>
  <c r="L2393" i="6"/>
  <c r="L2394" i="6"/>
  <c r="L2397"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030" i="6"/>
  <c r="L6031" i="6"/>
  <c r="L6032" i="6"/>
  <c r="L6033" i="6"/>
  <c r="L6034" i="6"/>
  <c r="L6035" i="6"/>
  <c r="L6036" i="6"/>
  <c r="L6037" i="6"/>
  <c r="L4777" i="6"/>
  <c r="L4778" i="6"/>
  <c r="L2212" i="6"/>
  <c r="L2213" i="6"/>
  <c r="L5564" i="6"/>
  <c r="L5565" i="6"/>
  <c r="L5566" i="6"/>
  <c r="L5567" i="6"/>
  <c r="L5568" i="6"/>
  <c r="L4623" i="6"/>
  <c r="L4624" i="6"/>
  <c r="L4625" i="6"/>
  <c r="L4626" i="6"/>
  <c r="L5061" i="6"/>
  <c r="L5062" i="6"/>
  <c r="L952" i="6"/>
  <c r="L953" i="6"/>
  <c r="L954" i="6"/>
  <c r="L3735" i="6"/>
  <c r="L3736" i="6"/>
  <c r="L6081" i="6"/>
  <c r="L6082" i="6"/>
  <c r="L2048" i="6"/>
  <c r="L2049" i="6"/>
  <c r="L2846" i="6"/>
  <c r="L2847" i="6"/>
  <c r="L2848" i="6"/>
  <c r="L2849" i="6"/>
  <c r="L2850" i="6"/>
  <c r="L2851" i="6"/>
  <c r="L2852" i="6"/>
  <c r="L2853" i="6"/>
  <c r="L2854" i="6"/>
  <c r="L2855" i="6"/>
  <c r="L2856" i="6"/>
  <c r="L2857" i="6"/>
  <c r="L5466" i="6"/>
  <c r="L1464" i="6"/>
  <c r="L1465" i="6"/>
  <c r="L2149" i="6"/>
  <c r="L2150" i="6"/>
  <c r="L2151" i="6"/>
  <c r="L2546" i="6"/>
  <c r="L2547" i="6"/>
  <c r="L2548" i="6"/>
  <c r="L2549" i="6"/>
  <c r="L2550" i="6"/>
  <c r="L2551" i="6"/>
  <c r="L2552" i="6"/>
  <c r="L2553" i="6"/>
  <c r="L2554" i="6"/>
  <c r="L2542" i="6"/>
  <c r="L2543" i="6"/>
  <c r="L2544" i="6"/>
  <c r="L2545" i="6"/>
  <c r="L2555" i="6"/>
  <c r="L2556" i="6"/>
  <c r="L2557" i="6"/>
  <c r="L2558" i="6"/>
  <c r="L2559" i="6"/>
  <c r="L2560" i="6"/>
  <c r="L2561" i="6"/>
  <c r="L2562" i="6"/>
  <c r="L2563" i="6"/>
  <c r="L2564" i="6"/>
  <c r="L5941" i="6"/>
  <c r="L5942" i="6"/>
  <c r="L5943" i="6"/>
  <c r="L5944" i="6"/>
  <c r="L5905" i="6"/>
  <c r="L4485" i="6"/>
  <c r="L5945" i="6"/>
  <c r="L5963" i="6"/>
  <c r="L5927" i="6"/>
  <c r="L5891" i="6"/>
  <c r="L5881" i="6"/>
  <c r="L5906" i="6"/>
  <c r="L5907" i="6"/>
  <c r="L5908" i="6"/>
  <c r="L5909" i="6"/>
  <c r="L5882" i="6"/>
  <c r="L5967" i="6"/>
  <c r="L5968" i="6"/>
  <c r="L5017" i="6"/>
  <c r="L5018" i="6"/>
  <c r="L5019" i="6"/>
  <c r="L5020" i="6"/>
  <c r="L5021" i="6"/>
  <c r="L5022" i="6"/>
  <c r="L5023" i="6"/>
  <c r="L5024" i="6"/>
  <c r="L4852" i="6"/>
  <c r="L4853" i="6"/>
  <c r="L4854" i="6"/>
  <c r="L4855" i="6"/>
  <c r="L4856" i="6"/>
  <c r="L4857" i="6"/>
  <c r="L4858" i="6"/>
  <c r="L3087" i="6"/>
  <c r="L3088" i="6"/>
  <c r="L3089" i="6"/>
  <c r="L3090" i="6"/>
  <c r="L3091" i="6"/>
  <c r="L3092" i="6"/>
  <c r="L3093" i="6"/>
  <c r="L3094" i="6"/>
  <c r="L4816" i="6"/>
  <c r="L4817" i="6"/>
  <c r="L4818" i="6"/>
  <c r="L4819" i="6"/>
  <c r="L4820" i="6"/>
  <c r="L4821" i="6"/>
  <c r="L4822" i="6"/>
  <c r="L4823" i="6"/>
  <c r="L5025" i="6"/>
  <c r="L5026" i="6"/>
  <c r="L5027" i="6"/>
  <c r="L5028" i="6"/>
  <c r="L5029" i="6"/>
  <c r="L5030" i="6"/>
  <c r="L5031" i="6"/>
  <c r="L5032" i="6"/>
  <c r="L4859" i="6"/>
  <c r="L4860" i="6"/>
  <c r="L4861" i="6"/>
  <c r="L4862" i="6"/>
  <c r="L4863" i="6"/>
  <c r="L4864" i="6"/>
  <c r="L4865" i="6"/>
  <c r="L3095" i="6"/>
  <c r="L3096" i="6"/>
  <c r="L3097" i="6"/>
  <c r="L3098" i="6"/>
  <c r="L3099" i="6"/>
  <c r="L3100" i="6"/>
  <c r="L3101" i="6"/>
  <c r="L3102" i="6"/>
  <c r="L4824" i="6"/>
  <c r="L4825" i="6"/>
  <c r="L4826" i="6"/>
  <c r="L4827" i="6"/>
  <c r="L4828" i="6"/>
  <c r="L4829" i="6"/>
  <c r="L4830" i="6"/>
  <c r="L4831" i="6"/>
  <c r="L5033" i="6"/>
  <c r="L5034" i="6"/>
  <c r="L5035" i="6"/>
  <c r="L5036" i="6"/>
  <c r="L5037" i="6"/>
  <c r="L5038" i="6"/>
  <c r="L4866" i="6"/>
  <c r="L4867" i="6"/>
  <c r="L4868" i="6"/>
  <c r="L4869" i="6"/>
  <c r="L4870" i="6"/>
  <c r="L3103" i="6"/>
  <c r="L3104" i="6"/>
  <c r="L3105" i="6"/>
  <c r="L3106" i="6"/>
  <c r="L3107" i="6"/>
  <c r="L3108" i="6"/>
  <c r="L4832" i="6"/>
  <c r="L4833" i="6"/>
  <c r="L4834" i="6"/>
  <c r="L4835" i="6"/>
  <c r="L4836" i="6"/>
  <c r="L4837" i="6"/>
  <c r="L4838" i="6"/>
  <c r="L4839" i="6"/>
  <c r="L5039" i="6"/>
  <c r="L5040" i="6"/>
  <c r="L5041" i="6"/>
  <c r="L5042" i="6"/>
  <c r="L5043" i="6"/>
  <c r="L5044" i="6"/>
  <c r="L4871" i="6"/>
  <c r="L4872" i="6"/>
  <c r="L4873" i="6"/>
  <c r="L4874" i="6"/>
  <c r="L4875" i="6"/>
  <c r="L3109" i="6"/>
  <c r="L3110" i="6"/>
  <c r="L3111" i="6"/>
  <c r="L3112" i="6"/>
  <c r="L3113" i="6"/>
  <c r="L3114" i="6"/>
  <c r="L4840" i="6"/>
  <c r="L4841" i="6"/>
  <c r="L4842" i="6"/>
  <c r="L4843" i="6"/>
  <c r="L4844" i="6"/>
  <c r="L4845" i="6"/>
  <c r="L4846" i="6"/>
  <c r="L4847" i="6"/>
  <c r="L4848" i="6"/>
  <c r="L4849" i="6"/>
  <c r="L4850" i="6"/>
  <c r="L4851" i="6"/>
  <c r="L5252" i="6"/>
  <c r="L5253" i="6"/>
  <c r="L5254" i="6"/>
  <c r="L5255" i="6"/>
  <c r="L5256" i="6"/>
  <c r="L5257" i="6"/>
  <c r="L5258" i="6"/>
  <c r="L5259" i="6"/>
  <c r="L2247" i="6"/>
  <c r="L2248" i="6"/>
  <c r="L2249" i="6"/>
  <c r="L2250" i="6"/>
  <c r="L2251" i="6"/>
  <c r="L2252" i="6"/>
  <c r="L2253" i="6"/>
  <c r="L2254" i="6"/>
  <c r="L2255" i="6"/>
  <c r="L2256" i="6"/>
  <c r="L2257" i="6"/>
  <c r="L1042" i="6"/>
  <c r="L1043" i="6"/>
  <c r="L1044" i="6"/>
  <c r="L1045" i="6"/>
  <c r="L1046" i="6"/>
  <c r="L1047" i="6"/>
  <c r="L1048" i="6"/>
  <c r="L1049" i="6"/>
  <c r="L1050" i="6"/>
  <c r="L1051" i="6"/>
  <c r="L1052" i="6"/>
  <c r="L5874" i="6"/>
  <c r="L5946" i="6"/>
  <c r="L5947" i="6"/>
  <c r="L5948" i="6"/>
  <c r="L5949" i="6"/>
  <c r="L5910" i="6"/>
  <c r="L5883" i="6"/>
  <c r="L4486" i="6"/>
  <c r="L5950" i="6"/>
  <c r="L5964" i="6"/>
  <c r="L5928" i="6"/>
  <c r="L5892" i="6"/>
  <c r="L5911" i="6"/>
  <c r="L5912" i="6"/>
  <c r="L5913" i="6"/>
  <c r="L5914" i="6"/>
  <c r="L5884" i="6"/>
  <c r="L2152" i="6"/>
  <c r="L2153" i="6"/>
  <c r="L2154" i="6"/>
  <c r="L2155" i="6"/>
  <c r="L2156" i="6"/>
  <c r="L2157" i="6"/>
  <c r="L1009" i="6"/>
  <c r="L1010" i="6"/>
  <c r="L6688" i="6"/>
  <c r="L6190" i="6"/>
  <c r="L6191" i="6"/>
  <c r="L6192" i="6"/>
  <c r="L6193" i="6"/>
  <c r="L6194" i="6"/>
  <c r="L6195" i="6"/>
  <c r="L6196" i="6"/>
  <c r="L6197" i="6"/>
  <c r="L6198" i="6"/>
  <c r="L6199" i="6"/>
  <c r="L4953" i="6"/>
  <c r="L4954" i="6"/>
  <c r="L4955" i="6"/>
  <c r="L4956" i="6"/>
  <c r="L4957" i="6"/>
  <c r="L1318" i="6"/>
  <c r="L1319" i="6"/>
  <c r="L1341" i="6"/>
  <c r="L1342" i="6"/>
  <c r="L1343" i="6"/>
  <c r="L1344" i="6"/>
  <c r="L1345" i="6"/>
  <c r="L1346" i="6"/>
  <c r="L1347" i="6"/>
  <c r="L1348" i="6"/>
  <c r="L1349" i="6"/>
  <c r="L1350" i="6"/>
  <c r="L5645" i="6"/>
  <c r="L5646" i="6"/>
  <c r="L5647" i="6"/>
  <c r="L5648" i="6"/>
  <c r="L5649" i="6"/>
  <c r="L1396" i="6"/>
  <c r="L1397" i="6"/>
  <c r="L5471" i="6"/>
  <c r="L5472" i="6"/>
  <c r="L5473" i="6"/>
  <c r="L5474" i="6"/>
  <c r="L5475" i="6"/>
  <c r="L5476" i="6"/>
  <c r="L5477" i="6"/>
  <c r="L5478" i="6"/>
  <c r="L4292"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5569" i="6"/>
  <c r="L2483" i="6"/>
  <c r="L2484" i="6"/>
  <c r="L2485" i="6"/>
  <c r="L2486" i="6"/>
  <c r="L5796" i="6"/>
  <c r="L5797" i="6"/>
  <c r="L5798" i="6"/>
  <c r="L5799" i="6"/>
  <c r="L5800" i="6"/>
  <c r="L5801" i="6"/>
  <c r="L5802" i="6"/>
  <c r="L5803" i="6"/>
  <c r="L5804" i="6"/>
  <c r="L5805" i="6"/>
  <c r="L5806" i="6"/>
  <c r="L2981" i="6"/>
  <c r="L2982" i="6"/>
  <c r="L2983" i="6"/>
  <c r="L2984" i="6"/>
  <c r="L2985" i="6"/>
  <c r="L2986" i="6"/>
  <c r="L2987" i="6"/>
  <c r="L2988" i="6"/>
  <c r="L2989" i="6"/>
  <c r="L2990" i="6"/>
  <c r="L2991" i="6"/>
  <c r="L2992" i="6"/>
  <c r="L2993" i="6"/>
  <c r="L2994" i="6"/>
  <c r="L2995" i="6"/>
  <c r="L2996" i="6"/>
  <c r="L2997" i="6"/>
  <c r="L2998" i="6"/>
  <c r="L2999" i="6"/>
  <c r="L4572" i="6"/>
  <c r="L3718" i="6"/>
  <c r="L3854" i="6"/>
  <c r="L3608" i="6"/>
  <c r="L5613" i="6"/>
  <c r="L5614" i="6"/>
  <c r="L5615" i="6"/>
  <c r="L3448" i="6"/>
  <c r="L3678" i="6"/>
  <c r="L5761" i="6"/>
  <c r="L5762" i="6"/>
  <c r="L6538" i="6"/>
  <c r="L6539" i="6"/>
  <c r="L6540" i="6"/>
  <c r="L6541" i="6"/>
  <c r="L6542" i="6"/>
  <c r="L6543" i="6"/>
  <c r="L6544" i="6"/>
  <c r="L6545" i="6"/>
  <c r="L6546" i="6"/>
  <c r="L6547" i="6"/>
  <c r="L6548" i="6"/>
  <c r="L6549" i="6"/>
  <c r="L6550" i="6"/>
  <c r="L6551" i="6"/>
  <c r="L6552" i="6"/>
  <c r="L6553" i="6"/>
  <c r="L4367" i="6"/>
  <c r="L1733" i="6"/>
  <c r="L1734"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504" i="6"/>
  <c r="L505" i="6"/>
  <c r="L2015" i="6"/>
  <c r="L6420" i="6"/>
  <c r="L6421" i="6"/>
  <c r="L6422" i="6"/>
  <c r="L6423" i="6"/>
  <c r="L6424" i="6"/>
  <c r="L6425" i="6"/>
  <c r="L6426" i="6"/>
  <c r="L6427" i="6"/>
  <c r="L6428" i="6"/>
  <c r="L6429" i="6"/>
  <c r="L1239" i="6"/>
  <c r="L5951" i="6"/>
  <c r="L5952" i="6"/>
  <c r="L5953" i="6"/>
  <c r="L5954" i="6"/>
  <c r="L5915" i="6"/>
  <c r="L4487" i="6"/>
  <c r="L5955" i="6"/>
  <c r="L5965" i="6"/>
  <c r="L5929" i="6"/>
  <c r="L5893" i="6"/>
  <c r="L5885" i="6"/>
  <c r="L5916" i="6"/>
  <c r="L5917" i="6"/>
  <c r="L5918" i="6"/>
  <c r="L5919" i="6"/>
  <c r="L5886" i="6"/>
  <c r="L6200" i="6"/>
  <c r="L6201" i="6"/>
  <c r="L6202" i="6"/>
  <c r="L6203" i="6"/>
  <c r="L6204" i="6"/>
  <c r="L6205" i="6"/>
  <c r="L6206" i="6"/>
  <c r="L6207" i="6"/>
  <c r="L6208" i="6"/>
  <c r="L6209" i="6"/>
  <c r="L6210" i="6"/>
  <c r="L6211" i="6"/>
  <c r="L6212" i="6"/>
  <c r="L6213" i="6"/>
  <c r="L6214" i="6"/>
  <c r="L6215" i="6"/>
  <c r="L6216" i="6"/>
  <c r="L6217" i="6"/>
  <c r="L6218" i="6"/>
  <c r="L6219" i="6"/>
  <c r="L6220" i="6"/>
  <c r="L6221" i="6"/>
  <c r="L4573" i="6"/>
  <c r="L4574" i="6"/>
  <c r="L4575" i="6"/>
  <c r="L4576" i="6"/>
  <c r="L4577" i="6"/>
  <c r="L4578" i="6"/>
  <c r="L4579" i="6"/>
  <c r="L4580" i="6"/>
  <c r="L4581" i="6"/>
  <c r="L4582" i="6"/>
  <c r="L4583" i="6"/>
  <c r="L4584"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6494" i="6"/>
  <c r="L6048" i="6"/>
  <c r="L6049" i="6"/>
  <c r="L6050" i="6"/>
  <c r="L6051" i="6"/>
  <c r="L464" i="6"/>
  <c r="L465" i="6"/>
  <c r="L134" i="6"/>
  <c r="L4137" i="6"/>
  <c r="L5650" i="6"/>
  <c r="L5651" i="6"/>
  <c r="L5652" i="6"/>
  <c r="L4220" i="6"/>
  <c r="L3536" i="6"/>
  <c r="L4744" i="6"/>
  <c r="L3750" i="6"/>
  <c r="L6439" i="6"/>
  <c r="L6440" i="6"/>
  <c r="L6441" i="6"/>
  <c r="L6143" i="6"/>
  <c r="L6144" i="6"/>
  <c r="L6145" i="6"/>
  <c r="L4884" i="6"/>
  <c r="L4885" i="6"/>
  <c r="L4886" i="6"/>
  <c r="L4887" i="6"/>
  <c r="L4888" i="6"/>
  <c r="L4889" i="6"/>
  <c r="L4890" i="6"/>
  <c r="L4891" i="6"/>
  <c r="L4892" i="6"/>
  <c r="L4893" i="6"/>
  <c r="L4894" i="6"/>
  <c r="L4895" i="6"/>
  <c r="L4896" i="6"/>
  <c r="L4897" i="6"/>
  <c r="L4898" i="6"/>
  <c r="L4899" i="6"/>
  <c r="L3752" i="6"/>
  <c r="L3758" i="6"/>
  <c r="L3755" i="6"/>
  <c r="L3761" i="6"/>
  <c r="L3600" i="6"/>
  <c r="L3601" i="6"/>
  <c r="L3939" i="6"/>
  <c r="L3940" i="6"/>
  <c r="L5763" i="6"/>
  <c r="L5764" i="6"/>
  <c r="L5765" i="6"/>
  <c r="L5766" i="6"/>
  <c r="L5767" i="6"/>
  <c r="L5768" i="6"/>
  <c r="L5731" i="6"/>
  <c r="L5732" i="6"/>
  <c r="L5733" i="6"/>
  <c r="L5734" i="6"/>
  <c r="L5735" i="6"/>
  <c r="L5460" i="6"/>
  <c r="L5461" i="6"/>
  <c r="L5462" i="6"/>
  <c r="L5463" i="6"/>
  <c r="L5464"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5736" i="6"/>
  <c r="L5737" i="6"/>
  <c r="L5738" i="6"/>
  <c r="L5739" i="6"/>
  <c r="L1179" i="6"/>
  <c r="L6460" i="6"/>
  <c r="L6461" i="6"/>
  <c r="L6462" i="6"/>
  <c r="L2963" i="6"/>
  <c r="L2964" i="6"/>
  <c r="L2965" i="6"/>
  <c r="L2966" i="6"/>
  <c r="L2967" i="6"/>
  <c r="L2968" i="6"/>
  <c r="L2969" i="6"/>
  <c r="L2970" i="6"/>
  <c r="L2971" i="6"/>
  <c r="L2972" i="6"/>
  <c r="L2973" i="6"/>
  <c r="L2974" i="6"/>
  <c r="L2975" i="6"/>
  <c r="L2976" i="6"/>
  <c r="L5769" i="6"/>
  <c r="L5770" i="6"/>
  <c r="L2158" i="6"/>
  <c r="L2159" i="6"/>
  <c r="L3673" i="6"/>
  <c r="L4585" i="6"/>
  <c r="L4586" i="6"/>
  <c r="L4587" i="6"/>
  <c r="L4588" i="6"/>
  <c r="L4589" i="6"/>
  <c r="L4590" i="6"/>
  <c r="L4591" i="6"/>
  <c r="L4592" i="6"/>
  <c r="L4593" i="6"/>
  <c r="L4594" i="6"/>
  <c r="L4595" i="6"/>
  <c r="L4596" i="6"/>
  <c r="L4597" i="6"/>
  <c r="L4598" i="6"/>
  <c r="L4599" i="6"/>
  <c r="L4600" i="6"/>
  <c r="L6512" i="6"/>
  <c r="L6513" i="6"/>
  <c r="L6514" i="6"/>
  <c r="L6515" i="6"/>
  <c r="L6500" i="6"/>
  <c r="L6501" i="6"/>
  <c r="L6502" i="6"/>
  <c r="L6503" i="6"/>
  <c r="L6504" i="6"/>
  <c r="L6505" i="6"/>
  <c r="L6516" i="6"/>
  <c r="L6517" i="6"/>
  <c r="L6506" i="6"/>
  <c r="L6507" i="6"/>
  <c r="L6508" i="6"/>
  <c r="L6518" i="6"/>
  <c r="L6509" i="6"/>
  <c r="L6510" i="6"/>
  <c r="L6511" i="6"/>
  <c r="L3695" i="6"/>
  <c r="L3696" i="6"/>
  <c r="L3697" i="6"/>
  <c r="L3698" i="6"/>
  <c r="L3699" i="6"/>
  <c r="L3700" i="6"/>
  <c r="L4227" i="6"/>
  <c r="L5789" i="6"/>
  <c r="L5790" i="6"/>
  <c r="L5791" i="6"/>
  <c r="L5792" i="6"/>
  <c r="L974" i="6"/>
  <c r="L975" i="6"/>
  <c r="L976" i="6"/>
  <c r="L977" i="6"/>
  <c r="L978" i="6"/>
  <c r="L979" i="6"/>
  <c r="L980" i="6"/>
  <c r="L981" i="6"/>
  <c r="L982" i="6"/>
  <c r="L983" i="6"/>
  <c r="L984" i="6"/>
  <c r="L985" i="6"/>
  <c r="L986" i="6"/>
  <c r="L987" i="6"/>
  <c r="L988" i="6"/>
  <c r="L989" i="6"/>
  <c r="L990" i="6"/>
  <c r="L991" i="6"/>
  <c r="L5346" i="6"/>
  <c r="L5347" i="6"/>
  <c r="L6872" i="6"/>
  <c r="L6873" i="6"/>
  <c r="L3701" i="6"/>
  <c r="L3702" i="6"/>
  <c r="L3703" i="6"/>
  <c r="L3704" i="6"/>
  <c r="L3705" i="6"/>
  <c r="L3706" i="6"/>
  <c r="L3707" i="6"/>
  <c r="L4338" i="6"/>
  <c r="L4339" i="6"/>
  <c r="L4340" i="6"/>
  <c r="L4341" i="6"/>
  <c r="L4342" i="6"/>
  <c r="L4343" i="6"/>
  <c r="L4344" i="6"/>
  <c r="L4345" i="6"/>
  <c r="L4346" i="6"/>
  <c r="L4347" i="6"/>
  <c r="L4348" i="6"/>
  <c r="L4349" i="6"/>
  <c r="L5570" i="6"/>
  <c r="L6847" i="6"/>
  <c r="L6848" i="6"/>
  <c r="L6849" i="6"/>
  <c r="L5875" i="6"/>
  <c r="L5571" i="6"/>
  <c r="L5572" i="6"/>
  <c r="L5573" i="6"/>
  <c r="L6882" i="6"/>
  <c r="L6883" i="6"/>
  <c r="L6884" i="6"/>
  <c r="L6885" i="6"/>
  <c r="L4232" i="6"/>
  <c r="L4233" i="6"/>
  <c r="L6886" i="6"/>
  <c r="L6887" i="6"/>
  <c r="L6888" i="6"/>
  <c r="L6889" i="6"/>
  <c r="L4234" i="6"/>
  <c r="L4235" i="6"/>
  <c r="L4236" i="6"/>
  <c r="L4237" i="6"/>
  <c r="L6890" i="6"/>
  <c r="L6891" i="6"/>
  <c r="L6892" i="6"/>
  <c r="L6893" i="6"/>
  <c r="L5467" i="6"/>
  <c r="L5468" i="6"/>
  <c r="L5469" i="6"/>
  <c r="L5470" i="6"/>
  <c r="L3968" i="6"/>
  <c r="L3969" i="6"/>
  <c r="L3970" i="6"/>
  <c r="L3941" i="6"/>
  <c r="L3942" i="6"/>
  <c r="L506" i="6"/>
  <c r="L507" i="6"/>
  <c r="L508" i="6"/>
  <c r="L509" i="6"/>
  <c r="L510" i="6"/>
  <c r="L511" i="6"/>
  <c r="L512" i="6"/>
  <c r="L513" i="6"/>
  <c r="L514" i="6"/>
  <c r="L515" i="6"/>
  <c r="L516" i="6"/>
  <c r="L517" i="6"/>
  <c r="L518" i="6"/>
  <c r="L519" i="6"/>
  <c r="L520" i="6"/>
  <c r="L3849" i="6"/>
  <c r="L1053" i="6"/>
  <c r="L1054" i="6"/>
  <c r="L1055" i="6"/>
  <c r="L1056" i="6"/>
  <c r="L1057" i="6"/>
  <c r="L1058" i="6"/>
  <c r="L1059" i="6"/>
  <c r="L1060" i="6"/>
  <c r="L1061" i="6"/>
  <c r="L1062" i="6"/>
  <c r="L1063" i="6"/>
  <c r="L1064" i="6"/>
  <c r="L1065" i="6"/>
  <c r="L1066" i="6"/>
  <c r="L5548" i="6"/>
  <c r="L5549" i="6"/>
  <c r="L5550" i="6"/>
  <c r="L6495" i="6"/>
  <c r="L6496" i="6"/>
  <c r="L6497" i="6"/>
  <c r="L3156" i="6"/>
  <c r="L3157" i="6"/>
  <c r="L3158" i="6"/>
  <c r="L2308" i="6"/>
  <c r="L2309" i="6"/>
  <c r="L2310" i="6"/>
  <c r="L2311" i="6"/>
  <c r="L4306" i="6"/>
  <c r="L4307" i="6"/>
  <c r="L4308" i="6"/>
  <c r="L4309" i="6"/>
  <c r="L5121" i="6"/>
  <c r="L5122" i="6"/>
  <c r="L5123" i="6"/>
  <c r="L5124" i="6"/>
  <c r="L5125" i="6"/>
  <c r="L5126" i="6"/>
  <c r="L5127" i="6"/>
  <c r="L5128" i="6"/>
  <c r="L5129" i="6"/>
  <c r="L5130" i="6"/>
  <c r="L5131" i="6"/>
  <c r="L5132" i="6"/>
  <c r="L5133" i="6"/>
  <c r="L5134" i="6"/>
  <c r="L5135" i="6"/>
  <c r="L5136" i="6"/>
  <c r="L5137" i="6"/>
  <c r="L5138" i="6"/>
  <c r="L5095" i="6"/>
  <c r="L5096" i="6"/>
  <c r="L5097" i="6"/>
  <c r="L5098" i="6"/>
  <c r="L5099" i="6"/>
  <c r="L5100" i="6"/>
  <c r="L5117" i="6"/>
  <c r="L5101" i="6"/>
  <c r="L5118" i="6"/>
  <c r="L5139" i="6"/>
  <c r="L5140" i="6"/>
  <c r="L5141" i="6"/>
  <c r="L5142" i="6"/>
  <c r="L5143" i="6"/>
  <c r="L5144" i="6"/>
  <c r="L5102" i="6"/>
  <c r="L5103" i="6"/>
  <c r="L5104" i="6"/>
  <c r="L5119" i="6"/>
  <c r="L5120" i="6"/>
  <c r="L5105" i="6"/>
  <c r="L5106" i="6"/>
  <c r="L5107" i="6"/>
  <c r="L5108" i="6"/>
  <c r="L5145" i="6"/>
  <c r="L5146" i="6"/>
  <c r="L5147" i="6"/>
  <c r="L5148" i="6"/>
  <c r="L5109" i="6"/>
  <c r="L5110" i="6"/>
  <c r="L5111" i="6"/>
  <c r="L5112" i="6"/>
  <c r="L5113" i="6"/>
  <c r="L5114" i="6"/>
  <c r="L5115" i="6"/>
  <c r="L5116" i="6"/>
  <c r="L5149" i="6"/>
  <c r="L5150" i="6"/>
  <c r="L5151" i="6"/>
  <c r="L5152" i="6"/>
  <c r="L5153" i="6"/>
  <c r="L5154" i="6"/>
  <c r="L5876" i="6"/>
  <c r="L5956" i="6"/>
  <c r="L5957" i="6"/>
  <c r="L5958" i="6"/>
  <c r="L5959" i="6"/>
  <c r="L5920" i="6"/>
  <c r="L4488" i="6"/>
  <c r="L5960" i="6"/>
  <c r="L5966" i="6"/>
  <c r="L5930" i="6"/>
  <c r="L5894" i="6"/>
  <c r="L5887" i="6"/>
  <c r="L5921" i="6"/>
  <c r="L5922" i="6"/>
  <c r="L5923" i="6"/>
  <c r="L5924" i="6"/>
  <c r="L5888" i="6"/>
  <c r="L4970" i="6"/>
  <c r="L4971" i="6"/>
  <c r="L4972" i="6"/>
  <c r="L4973" i="6"/>
  <c r="L4974" i="6"/>
  <c r="L4975" i="6"/>
  <c r="L4976" i="6"/>
  <c r="L4977" i="6"/>
  <c r="L6136" i="6"/>
  <c r="L6137" i="6"/>
  <c r="L6138" i="6"/>
  <c r="L6139" i="6"/>
  <c r="L6140" i="6"/>
  <c r="L6141" i="6"/>
  <c r="L5740" i="6"/>
  <c r="L5741"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753" i="6"/>
  <c r="L3759" i="6"/>
  <c r="L6303" i="6"/>
  <c r="L6304" i="6"/>
  <c r="L6293" i="6"/>
  <c r="L6331" i="6"/>
  <c r="L6349" i="6"/>
  <c r="L6350" i="6"/>
  <c r="L6294" i="6"/>
  <c r="L6332" i="6"/>
  <c r="L6351" i="6"/>
  <c r="L6352" i="6"/>
  <c r="L3756" i="6"/>
  <c r="L3762" i="6"/>
  <c r="L6295" i="6"/>
  <c r="L6296" i="6"/>
  <c r="L6297" i="6"/>
  <c r="L6333" i="6"/>
  <c r="L6334" i="6"/>
  <c r="L6335" i="6"/>
  <c r="L6353" i="6"/>
  <c r="L6354" i="6"/>
  <c r="L6355" i="6"/>
  <c r="L6298" i="6"/>
  <c r="L6299" i="6"/>
  <c r="L6300" i="6"/>
  <c r="L6336" i="6"/>
  <c r="L6337" i="6"/>
  <c r="L6338" i="6"/>
  <c r="L6356" i="6"/>
  <c r="L6357" i="6"/>
  <c r="L6358" i="6"/>
  <c r="L1240" i="6"/>
  <c r="L1241" i="6"/>
  <c r="L1242" i="6"/>
  <c r="L5742" i="6"/>
  <c r="L5743" i="6"/>
  <c r="L5744" i="6"/>
  <c r="L5745" i="6"/>
  <c r="L5746" i="6"/>
  <c r="L5747" i="6"/>
  <c r="L6" i="6"/>
  <c r="L7" i="6"/>
  <c r="L8" i="6"/>
  <c r="L6383" i="6"/>
  <c r="L6384" i="6"/>
  <c r="L6385" i="6"/>
  <c r="L6386" i="6"/>
  <c r="L2858" i="6"/>
  <c r="L6387" i="6"/>
  <c r="L6388" i="6"/>
  <c r="L6389" i="6"/>
  <c r="L6390" i="6"/>
  <c r="L6391" i="6"/>
  <c r="L6392" i="6"/>
  <c r="L6393" i="6"/>
  <c r="L6394" i="6"/>
  <c r="L6395" i="6"/>
  <c r="L6396" i="6"/>
  <c r="L6397" i="6"/>
  <c r="L6398" i="6"/>
  <c r="L6305" i="6"/>
  <c r="L6306" i="6"/>
  <c r="L6307" i="6"/>
  <c r="L6308" i="6"/>
  <c r="L2859" i="6"/>
  <c r="L2860" i="6"/>
  <c r="L2861" i="6"/>
  <c r="L2862" i="6"/>
  <c r="L2863" i="6"/>
  <c r="L2864" i="6"/>
  <c r="L2865" i="6"/>
  <c r="L2866" i="6"/>
  <c r="L2867" i="6"/>
  <c r="L2868" i="6"/>
  <c r="L2869" i="6"/>
  <c r="L2870" i="6"/>
  <c r="L2871" i="6"/>
  <c r="L2872" i="6"/>
  <c r="L2873" i="6"/>
  <c r="L2874" i="6"/>
  <c r="L2875" i="6"/>
  <c r="L2876" i="6"/>
  <c r="L2877" i="6"/>
  <c r="L2878" i="6"/>
  <c r="L2879" i="6"/>
  <c r="L2880" i="6"/>
  <c r="L6371" i="6"/>
  <c r="L6372" i="6"/>
  <c r="L6373" i="6"/>
  <c r="L6374" i="6"/>
  <c r="L2881" i="6"/>
  <c r="L2882" i="6"/>
  <c r="L2883" i="6"/>
  <c r="L2884" i="6"/>
  <c r="L2885" i="6"/>
  <c r="L2886" i="6"/>
  <c r="L2887" i="6"/>
  <c r="L2888" i="6"/>
  <c r="L2889" i="6"/>
  <c r="L2890" i="6"/>
  <c r="L6399" i="6"/>
  <c r="L6400" i="6"/>
  <c r="L6401" i="6"/>
  <c r="L6402" i="6"/>
  <c r="L6309" i="6"/>
  <c r="L6310" i="6"/>
  <c r="L6311" i="6"/>
  <c r="L6312" i="6"/>
  <c r="L6375" i="6"/>
  <c r="L6376" i="6"/>
  <c r="L6377" i="6"/>
  <c r="L6378" i="6"/>
  <c r="L2896" i="6"/>
  <c r="L2897" i="6"/>
  <c r="L2898" i="6"/>
  <c r="L2899" i="6"/>
  <c r="L2900" i="6"/>
  <c r="L2901" i="6"/>
  <c r="L2902" i="6"/>
  <c r="L2903" i="6"/>
  <c r="L2904" i="6"/>
  <c r="L2905" i="6"/>
  <c r="L2906" i="6"/>
  <c r="L2907" i="6"/>
  <c r="L2908" i="6"/>
  <c r="L2909" i="6"/>
  <c r="L2910" i="6"/>
  <c r="L2911" i="6"/>
  <c r="L2912" i="6"/>
  <c r="L2913" i="6"/>
  <c r="L2914" i="6"/>
  <c r="L6403" i="6"/>
  <c r="L6404" i="6"/>
  <c r="L6405" i="6"/>
  <c r="L6406" i="6"/>
  <c r="L2891" i="6"/>
  <c r="L2892" i="6"/>
  <c r="L6407" i="6"/>
  <c r="L6408" i="6"/>
  <c r="L6409" i="6"/>
  <c r="L6410" i="6"/>
  <c r="L6411" i="6"/>
  <c r="L6412" i="6"/>
  <c r="L6413" i="6"/>
  <c r="L6414" i="6"/>
  <c r="L6415" i="6"/>
  <c r="L6416" i="6"/>
  <c r="L6417" i="6"/>
  <c r="L6418" i="6"/>
  <c r="L2825" i="6"/>
  <c r="L2826" i="6"/>
  <c r="L2827" i="6"/>
  <c r="L2828" i="6"/>
  <c r="L2829" i="6"/>
  <c r="L2830" i="6"/>
  <c r="L2831" i="6"/>
  <c r="L2832" i="6"/>
  <c r="L2833" i="6"/>
  <c r="L2834" i="6"/>
  <c r="L2835" i="6"/>
  <c r="L2836" i="6"/>
  <c r="L2837" i="6"/>
  <c r="L2838" i="6"/>
  <c r="L2839" i="6"/>
  <c r="L2840" i="6"/>
  <c r="L2841" i="6"/>
  <c r="L2842" i="6"/>
  <c r="L2843" i="6"/>
  <c r="L5479" i="6"/>
  <c r="L5480" i="6"/>
  <c r="L6458" i="6"/>
  <c r="L6459" i="6"/>
  <c r="L2312" i="6"/>
  <c r="L2313" i="6"/>
  <c r="L2314" i="6"/>
  <c r="L2315" i="6"/>
  <c r="L2316" i="6"/>
  <c r="L2317" i="6"/>
  <c r="L2318" i="6"/>
  <c r="L2319" i="6"/>
  <c r="L2320" i="6"/>
  <c r="L2321" i="6"/>
  <c r="L2322" i="6"/>
  <c r="L2323" i="6"/>
  <c r="L2324" i="6"/>
  <c r="L2325" i="6"/>
  <c r="L2326"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2327" i="6"/>
  <c r="L2328" i="6"/>
  <c r="L2329" i="6"/>
  <c r="L2330" i="6"/>
  <c r="L2331" i="6"/>
  <c r="L2332" i="6"/>
  <c r="L2333" i="6"/>
  <c r="L5260" i="6"/>
  <c r="L5261" i="6"/>
  <c r="L5262" i="6"/>
  <c r="L5263" i="6"/>
  <c r="L2915" i="6"/>
  <c r="L4140" i="6"/>
  <c r="L4141" i="6"/>
  <c r="L4142" i="6"/>
  <c r="L4143" i="6"/>
  <c r="L4144" i="6"/>
  <c r="L4145" i="6"/>
  <c r="L4146" i="6"/>
  <c r="L4147" i="6"/>
  <c r="L4148" i="6"/>
  <c r="L4149" i="6"/>
  <c r="L4150" i="6"/>
  <c r="L4151" i="6"/>
  <c r="L4152" i="6"/>
  <c r="L4153" i="6"/>
  <c r="L4154" i="6"/>
  <c r="L4155" i="6"/>
  <c r="L4156" i="6"/>
  <c r="L4157" i="6"/>
  <c r="L4158" i="6"/>
  <c r="L4159" i="6"/>
  <c r="L4160" i="6"/>
  <c r="L4161" i="6"/>
  <c r="L135" i="6"/>
  <c r="L136" i="6"/>
  <c r="L137" i="6"/>
  <c r="L138" i="6"/>
  <c r="L4385" i="6"/>
  <c r="L4368" i="6"/>
  <c r="L4386" i="6"/>
  <c r="L4387" i="6"/>
  <c r="L4369" i="6"/>
  <c r="L4370" i="6"/>
  <c r="L4371" i="6"/>
  <c r="L4388" i="6"/>
  <c r="L4372" i="6"/>
  <c r="L4389" i="6"/>
  <c r="L4373" i="6"/>
  <c r="L4390" i="6"/>
  <c r="L4374" i="6"/>
  <c r="L4391" i="6"/>
  <c r="L4375" i="6"/>
  <c r="L2246" i="6"/>
  <c r="L5348" i="6"/>
  <c r="L5349" i="6"/>
  <c r="L6419"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1320" i="6"/>
  <c r="L1321" i="6"/>
  <c r="L1322" i="6"/>
  <c r="L1831" i="6"/>
  <c r="L1832" i="6"/>
  <c r="L1833" i="6"/>
  <c r="L1834" i="6"/>
  <c r="L1835" i="6"/>
  <c r="L1836" i="6"/>
  <c r="L1837" i="6"/>
  <c r="L1838" i="6"/>
  <c r="L5574" i="6"/>
  <c r="L5575" i="6"/>
  <c r="L5576" i="6"/>
  <c r="L5577" i="6"/>
  <c r="L5578" i="6"/>
  <c r="L5579" i="6"/>
  <c r="L5580" i="6"/>
  <c r="L521" i="6"/>
  <c r="L522" i="6"/>
  <c r="L523" i="6"/>
  <c r="L524" i="6"/>
  <c r="L525" i="6"/>
  <c r="L526" i="6"/>
  <c r="L3613" i="6"/>
  <c r="L3619" i="6"/>
  <c r="L3620" i="6"/>
  <c r="L3621" i="6"/>
  <c r="L3622" i="6"/>
  <c r="L3614" i="6"/>
  <c r="L3623"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038" i="6"/>
  <c r="L1243" i="6"/>
  <c r="L5667" i="6"/>
  <c r="L5668" i="6"/>
  <c r="L5669" i="6"/>
  <c r="L5670" i="6"/>
  <c r="L5671" i="6"/>
  <c r="L5672" i="6"/>
  <c r="L5673" i="6"/>
  <c r="L5674" i="6"/>
  <c r="L5675" i="6"/>
  <c r="L5676" i="6"/>
  <c r="L5677" i="6"/>
  <c r="L5678" i="6"/>
  <c r="L5679" i="6"/>
  <c r="L5680" i="6"/>
  <c r="L5681" i="6"/>
  <c r="L1351" i="6"/>
  <c r="L1352" i="6"/>
  <c r="L1353" i="6"/>
  <c r="L1354" i="6"/>
  <c r="L1355" i="6"/>
  <c r="L1356" i="6"/>
  <c r="L1357" i="6"/>
  <c r="L1358" i="6"/>
  <c r="L1359" i="6"/>
  <c r="L1360" i="6"/>
  <c r="L1361" i="6"/>
  <c r="L1362" i="6"/>
  <c r="L1363" i="6"/>
  <c r="L1364" i="6"/>
  <c r="L4657" i="6"/>
  <c r="L4658" i="6"/>
  <c r="L3740" i="6"/>
  <c r="L3930" i="6"/>
  <c r="L3931" i="6"/>
  <c r="L3624" i="6"/>
  <c r="L3615" i="6"/>
  <c r="L3625" i="6"/>
  <c r="L3626" i="6"/>
  <c r="L3627" i="6"/>
  <c r="L3831" i="6"/>
  <c r="L3832" i="6"/>
  <c r="L686" i="6"/>
  <c r="L687" i="6"/>
  <c r="L688" i="6"/>
  <c r="L2289" i="6"/>
  <c r="L5008" i="6"/>
  <c r="L5009" i="6"/>
  <c r="L5010" i="6"/>
  <c r="L5011" i="6"/>
  <c r="L3895" i="6"/>
  <c r="L3896" i="6"/>
  <c r="L6039" i="6"/>
  <c r="L2426" i="6"/>
  <c r="L2450" i="6"/>
  <c r="L2432" i="6"/>
  <c r="L2456" i="6"/>
  <c r="L2438" i="6"/>
  <c r="L2474" i="6"/>
  <c r="L2462" i="6"/>
  <c r="L2444" i="6"/>
  <c r="L2468" i="6"/>
  <c r="L2404" i="6"/>
  <c r="L3609" i="6"/>
  <c r="L3610" i="6"/>
  <c r="L6443" i="6"/>
  <c r="L6444" i="6"/>
  <c r="L6445" i="6"/>
  <c r="L6446" i="6"/>
  <c r="L6447" i="6"/>
  <c r="L6448" i="6"/>
  <c r="L6449" i="6"/>
  <c r="L4138" i="6"/>
  <c r="L4139" i="6"/>
  <c r="L5779" i="6"/>
  <c r="L5780" i="6"/>
  <c r="L4495" i="6"/>
  <c r="L5063" i="6"/>
  <c r="H4166" i="6"/>
  <c r="I4166" i="6" s="1"/>
  <c r="H4167" i="6"/>
  <c r="I4167" i="6" s="1"/>
  <c r="H4214" i="6"/>
  <c r="H4215" i="6"/>
  <c r="G2246" i="6"/>
  <c r="H2246" i="6" s="1"/>
  <c r="J2246" i="6" s="1"/>
  <c r="G3748" i="6"/>
  <c r="H3748" i="6" s="1"/>
  <c r="J3748" i="6" s="1"/>
  <c r="G3747" i="6"/>
  <c r="H3747" i="6" s="1"/>
  <c r="J3747" i="6" s="1"/>
  <c r="G3743" i="6"/>
  <c r="H3743" i="6" s="1"/>
  <c r="J3743" i="6" s="1"/>
  <c r="G3744" i="6"/>
  <c r="H3744" i="6" s="1"/>
  <c r="J3744" i="6" s="1"/>
  <c r="G3741" i="6"/>
  <c r="H3741" i="6" s="1"/>
  <c r="J3741" i="6" s="1"/>
  <c r="G3742" i="6"/>
  <c r="H3742" i="6" s="1"/>
  <c r="J3742" i="6" s="1"/>
  <c r="G3749" i="6"/>
  <c r="H3749" i="6" s="1"/>
  <c r="J3749" i="6" s="1"/>
  <c r="G3745" i="6"/>
  <c r="H3745" i="6" s="1"/>
  <c r="J3745" i="6" s="1"/>
  <c r="G3746" i="6"/>
  <c r="H3746" i="6" s="1"/>
  <c r="J3746" i="6" s="1"/>
  <c r="G3750" i="6"/>
  <c r="H3750" i="6" s="1"/>
  <c r="J3750" i="6" s="1"/>
  <c r="E2246" i="6"/>
  <c r="E3748" i="6"/>
  <c r="E3747" i="6"/>
  <c r="E3743" i="6"/>
  <c r="E3744" i="6"/>
  <c r="E3741" i="6"/>
  <c r="E3742" i="6"/>
  <c r="E3749" i="6"/>
  <c r="E3745" i="6"/>
  <c r="E3746" i="6"/>
  <c r="E3750" i="6"/>
  <c r="G3628" i="6"/>
  <c r="H3628" i="6" s="1"/>
  <c r="J3628" i="6" s="1"/>
  <c r="G3629" i="6"/>
  <c r="H3629" i="6" s="1"/>
  <c r="J3629" i="6" s="1"/>
  <c r="G3752" i="6"/>
  <c r="H3752" i="6" s="1"/>
  <c r="G3751" i="6"/>
  <c r="H3751" i="6" s="1"/>
  <c r="G3753" i="6"/>
  <c r="H3753" i="6" s="1"/>
  <c r="G3755" i="6"/>
  <c r="H3755" i="6" s="1"/>
  <c r="J3755" i="6" s="1"/>
  <c r="G3754" i="6"/>
  <c r="H3754" i="6" s="1"/>
  <c r="G3756" i="6"/>
  <c r="H3756" i="6" s="1"/>
  <c r="G3758" i="6"/>
  <c r="H3758" i="6" s="1"/>
  <c r="G3757" i="6"/>
  <c r="H3757" i="6" s="1"/>
  <c r="J3757" i="6" s="1"/>
  <c r="G3759" i="6"/>
  <c r="H3759" i="6" s="1"/>
  <c r="G3761" i="6"/>
  <c r="H3761" i="6" s="1"/>
  <c r="G3760" i="6"/>
  <c r="H3760" i="6" s="1"/>
  <c r="G3762" i="6"/>
  <c r="H3762" i="6" s="1"/>
  <c r="J3762" i="6" s="1"/>
  <c r="G4393" i="6"/>
  <c r="H4393" i="6" s="1"/>
  <c r="E3628" i="6"/>
  <c r="E3629" i="6"/>
  <c r="E3752" i="6"/>
  <c r="E3751" i="6"/>
  <c r="E3753" i="6"/>
  <c r="E3755" i="6"/>
  <c r="E3754" i="6"/>
  <c r="E3756" i="6"/>
  <c r="E3758" i="6"/>
  <c r="E3757" i="6"/>
  <c r="E3759" i="6"/>
  <c r="E3761" i="6"/>
  <c r="E3760" i="6"/>
  <c r="E3762" i="6"/>
  <c r="E4393" i="6"/>
  <c r="G5623" i="6"/>
  <c r="H5623" i="6" s="1"/>
  <c r="J5623" i="6" s="1"/>
  <c r="G5629" i="6"/>
  <c r="H5629" i="6" s="1"/>
  <c r="G5633" i="6"/>
  <c r="H5633" i="6" s="1"/>
  <c r="G5626" i="6"/>
  <c r="H5626" i="6" s="1"/>
  <c r="G5634" i="6"/>
  <c r="H5634" i="6" s="1"/>
  <c r="J5634" i="6" s="1"/>
  <c r="G5650" i="6"/>
  <c r="H5650" i="6" s="1"/>
  <c r="G5652" i="6"/>
  <c r="H5652" i="6" s="1"/>
  <c r="G5642" i="6"/>
  <c r="H5642" i="6" s="1"/>
  <c r="G5651" i="6"/>
  <c r="H5651" i="6" s="1"/>
  <c r="J5651" i="6" s="1"/>
  <c r="G5643" i="6"/>
  <c r="H5643" i="6" s="1"/>
  <c r="G5619" i="6"/>
  <c r="H5619" i="6" s="1"/>
  <c r="G5621" i="6"/>
  <c r="H5621" i="6" s="1"/>
  <c r="G5620" i="6"/>
  <c r="H5620" i="6" s="1"/>
  <c r="J5620" i="6" s="1"/>
  <c r="G5641" i="6"/>
  <c r="H5641" i="6" s="1"/>
  <c r="G5644" i="6"/>
  <c r="H5644" i="6" s="1"/>
  <c r="G5624" i="6"/>
  <c r="H5624" i="6" s="1"/>
  <c r="G5630" i="6"/>
  <c r="H5630" i="6" s="1"/>
  <c r="J5630" i="6" s="1"/>
  <c r="G5635" i="6"/>
  <c r="H5635" i="6" s="1"/>
  <c r="G5627" i="6"/>
  <c r="H5627" i="6" s="1"/>
  <c r="G5637" i="6"/>
  <c r="H5637" i="6" s="1"/>
  <c r="G5625" i="6"/>
  <c r="H5625" i="6" s="1"/>
  <c r="J5625" i="6" s="1"/>
  <c r="G5631" i="6"/>
  <c r="H5631" i="6" s="1"/>
  <c r="G5636" i="6"/>
  <c r="H5636" i="6" s="1"/>
  <c r="G5628" i="6"/>
  <c r="H5628" i="6" s="1"/>
  <c r="G5638" i="6"/>
  <c r="H5638" i="6" s="1"/>
  <c r="J5638" i="6" s="1"/>
  <c r="G5632" i="6"/>
  <c r="H5632" i="6" s="1"/>
  <c r="G5639" i="6"/>
  <c r="H5639" i="6" s="1"/>
  <c r="G5640" i="6"/>
  <c r="H5640" i="6" s="1"/>
  <c r="G5645" i="6"/>
  <c r="H5645" i="6" s="1"/>
  <c r="J5645" i="6" s="1"/>
  <c r="G5647" i="6"/>
  <c r="H5647" i="6" s="1"/>
  <c r="G5648" i="6"/>
  <c r="H5648" i="6" s="1"/>
  <c r="G5646" i="6"/>
  <c r="H5646" i="6" s="1"/>
  <c r="G5649" i="6"/>
  <c r="H5649" i="6" s="1"/>
  <c r="J5649" i="6" s="1"/>
  <c r="G5622" i="6"/>
  <c r="H5622" i="6" s="1"/>
  <c r="J5622" i="6" s="1"/>
  <c r="E5623" i="6"/>
  <c r="E5629" i="6"/>
  <c r="E5633" i="6"/>
  <c r="E5626" i="6"/>
  <c r="E5634" i="6"/>
  <c r="E5650" i="6"/>
  <c r="E5652" i="6"/>
  <c r="E5642" i="6"/>
  <c r="E5651" i="6"/>
  <c r="E5643" i="6"/>
  <c r="E5619" i="6"/>
  <c r="E5621" i="6"/>
  <c r="E5620" i="6"/>
  <c r="E5641" i="6"/>
  <c r="E5644" i="6"/>
  <c r="E5624" i="6"/>
  <c r="E5630" i="6"/>
  <c r="E5635" i="6"/>
  <c r="E5627" i="6"/>
  <c r="E5637" i="6"/>
  <c r="E5625" i="6"/>
  <c r="E5631" i="6"/>
  <c r="E5636" i="6"/>
  <c r="E5628" i="6"/>
  <c r="E5638" i="6"/>
  <c r="E5632" i="6"/>
  <c r="E5639" i="6"/>
  <c r="E5640" i="6"/>
  <c r="E5645" i="6"/>
  <c r="E5647" i="6"/>
  <c r="E5648" i="6"/>
  <c r="E5646" i="6"/>
  <c r="E5649" i="6"/>
  <c r="E5622" i="6"/>
  <c r="G2499" i="6"/>
  <c r="H2499" i="6" s="1"/>
  <c r="J2499" i="6" s="1"/>
  <c r="G2496" i="6"/>
  <c r="H2496" i="6" s="1"/>
  <c r="G3447" i="6"/>
  <c r="H3447" i="6" s="1"/>
  <c r="G436" i="6"/>
  <c r="H436" i="6" s="1"/>
  <c r="G430" i="6"/>
  <c r="H430" i="6" s="1"/>
  <c r="G444" i="6"/>
  <c r="H444" i="6" s="1"/>
  <c r="G442" i="6"/>
  <c r="H442" i="6" s="1"/>
  <c r="G434" i="6"/>
  <c r="H434" i="6" s="1"/>
  <c r="J434" i="6" s="1"/>
  <c r="G432" i="6"/>
  <c r="H432" i="6" s="1"/>
  <c r="G438" i="6"/>
  <c r="H438" i="6" s="1"/>
  <c r="G440" i="6"/>
  <c r="H440" i="6" s="1"/>
  <c r="G437" i="6"/>
  <c r="H437" i="6" s="1"/>
  <c r="G431" i="6"/>
  <c r="H431" i="6" s="1"/>
  <c r="G445" i="6"/>
  <c r="H445" i="6" s="1"/>
  <c r="G443" i="6"/>
  <c r="H443" i="6" s="1"/>
  <c r="G435" i="6"/>
  <c r="H435" i="6" s="1"/>
  <c r="G433" i="6"/>
  <c r="H433" i="6" s="1"/>
  <c r="G439" i="6"/>
  <c r="H439" i="6" s="1"/>
  <c r="G441" i="6"/>
  <c r="H441" i="6" s="1"/>
  <c r="G1365" i="6"/>
  <c r="H1365" i="6" s="1"/>
  <c r="G1603" i="6"/>
  <c r="H1603" i="6" s="1"/>
  <c r="G1604" i="6"/>
  <c r="H1604" i="6" s="1"/>
  <c r="J1604" i="6" s="1"/>
  <c r="G1607" i="6"/>
  <c r="H1607" i="6" s="1"/>
  <c r="G1608" i="6"/>
  <c r="H1608" i="6" s="1"/>
  <c r="G1606" i="6"/>
  <c r="H1606" i="6" s="1"/>
  <c r="G1605" i="6"/>
  <c r="H1605" i="6" s="1"/>
  <c r="G1619" i="6"/>
  <c r="H1619" i="6" s="1"/>
  <c r="G1621" i="6"/>
  <c r="H1621" i="6" s="1"/>
  <c r="G1620" i="6"/>
  <c r="H1620" i="6" s="1"/>
  <c r="G1618" i="6"/>
  <c r="H1618" i="6" s="1"/>
  <c r="G1624" i="6"/>
  <c r="H1624" i="6" s="1"/>
  <c r="G1622" i="6"/>
  <c r="H1622" i="6" s="1"/>
  <c r="G1626" i="6"/>
  <c r="H1626" i="6" s="1"/>
  <c r="G1628" i="6"/>
  <c r="H1628" i="6" s="1"/>
  <c r="G1630" i="6"/>
  <c r="H1630" i="6" s="1"/>
  <c r="G1632" i="6"/>
  <c r="H1632" i="6" s="1"/>
  <c r="G1625" i="6"/>
  <c r="H1625" i="6" s="1"/>
  <c r="G1623" i="6"/>
  <c r="H1623" i="6" s="1"/>
  <c r="G1627" i="6"/>
  <c r="H1627" i="6" s="1"/>
  <c r="G1629" i="6"/>
  <c r="H1629" i="6" s="1"/>
  <c r="G1631" i="6"/>
  <c r="H1631" i="6" s="1"/>
  <c r="G1633" i="6"/>
  <c r="H1633" i="6" s="1"/>
  <c r="G1644" i="6"/>
  <c r="H1644" i="6" s="1"/>
  <c r="G1640" i="6"/>
  <c r="H1640" i="6" s="1"/>
  <c r="G1643" i="6"/>
  <c r="H1643" i="6" s="1"/>
  <c r="G1642" i="6"/>
  <c r="H1642" i="6" s="1"/>
  <c r="J1642" i="6" s="1"/>
  <c r="G1641" i="6"/>
  <c r="H1641" i="6" s="1"/>
  <c r="J1641" i="6" s="1"/>
  <c r="G1657" i="6"/>
  <c r="H1657" i="6" s="1"/>
  <c r="J1657" i="6" s="1"/>
  <c r="G1658" i="6"/>
  <c r="H1658" i="6" s="1"/>
  <c r="I1658" i="6" s="1"/>
  <c r="K1658" i="6" s="1"/>
  <c r="G1661" i="6"/>
  <c r="H1661" i="6" s="1"/>
  <c r="J1661" i="6" s="1"/>
  <c r="G1662" i="6"/>
  <c r="H1662" i="6" s="1"/>
  <c r="G1660" i="6"/>
  <c r="H1660" i="6" s="1"/>
  <c r="G1659" i="6"/>
  <c r="H1659" i="6" s="1"/>
  <c r="G1670" i="6"/>
  <c r="H1670" i="6" s="1"/>
  <c r="G1672" i="6"/>
  <c r="H1672" i="6" s="1"/>
  <c r="G1668" i="6"/>
  <c r="H1668" i="6" s="1"/>
  <c r="G1674" i="6"/>
  <c r="H1674" i="6" s="1"/>
  <c r="J1674" i="6" s="1"/>
  <c r="G1671" i="6"/>
  <c r="H1671" i="6" s="1"/>
  <c r="G1673" i="6"/>
  <c r="H1673" i="6" s="1"/>
  <c r="G1669" i="6"/>
  <c r="H1669" i="6" s="1"/>
  <c r="G1675" i="6"/>
  <c r="H1675" i="6" s="1"/>
  <c r="G1688" i="6"/>
  <c r="H1688" i="6" s="1"/>
  <c r="G1681" i="6"/>
  <c r="H1681" i="6" s="1"/>
  <c r="G1692" i="6"/>
  <c r="H1692" i="6" s="1"/>
  <c r="G1685" i="6"/>
  <c r="H1685" i="6" s="1"/>
  <c r="G1693" i="6"/>
  <c r="H1693" i="6" s="1"/>
  <c r="G1686" i="6"/>
  <c r="H1686" i="6" s="1"/>
  <c r="G1689" i="6"/>
  <c r="H1689" i="6" s="1"/>
  <c r="G1682" i="6"/>
  <c r="H1682" i="6" s="1"/>
  <c r="G1690" i="6"/>
  <c r="H1690" i="6" s="1"/>
  <c r="J1690" i="6" s="1"/>
  <c r="G1683" i="6"/>
  <c r="H1683" i="6" s="1"/>
  <c r="G1687" i="6"/>
  <c r="H1687" i="6" s="1"/>
  <c r="G1680" i="6"/>
  <c r="H1680" i="6" s="1"/>
  <c r="J1680" i="6" s="1"/>
  <c r="G1691" i="6"/>
  <c r="H1691" i="6" s="1"/>
  <c r="G1684" i="6"/>
  <c r="H1684" i="6" s="1"/>
  <c r="G1705" i="6"/>
  <c r="H1705" i="6" s="1"/>
  <c r="G1704" i="6"/>
  <c r="H1704" i="6" s="1"/>
  <c r="J1704" i="6" s="1"/>
  <c r="G1703" i="6"/>
  <c r="H1703" i="6" s="1"/>
  <c r="G1702" i="6"/>
  <c r="H1702" i="6" s="1"/>
  <c r="G1701" i="6"/>
  <c r="H1701" i="6" s="1"/>
  <c r="G1706" i="6"/>
  <c r="H1706" i="6" s="1"/>
  <c r="G1707" i="6"/>
  <c r="H1707" i="6" s="1"/>
  <c r="G1710" i="6"/>
  <c r="H1710" i="6" s="1"/>
  <c r="G1711" i="6"/>
  <c r="H1711" i="6" s="1"/>
  <c r="G1709" i="6"/>
  <c r="H1709" i="6" s="1"/>
  <c r="I1709" i="6" s="1"/>
  <c r="K1709" i="6" s="1"/>
  <c r="G1708" i="6"/>
  <c r="H1708" i="6" s="1"/>
  <c r="G1724" i="6"/>
  <c r="H1724" i="6" s="1"/>
  <c r="G1723" i="6"/>
  <c r="H1723" i="6" s="1"/>
  <c r="G1721" i="6"/>
  <c r="H1721" i="6" s="1"/>
  <c r="G1722" i="6"/>
  <c r="H1722" i="6" s="1"/>
  <c r="G1719" i="6"/>
  <c r="H1719" i="6" s="1"/>
  <c r="G1720" i="6"/>
  <c r="H1720" i="6" s="1"/>
  <c r="G1725" i="6"/>
  <c r="H1725" i="6" s="1"/>
  <c r="G1726" i="6"/>
  <c r="H1726" i="6" s="1"/>
  <c r="J1726" i="6" s="1"/>
  <c r="G1727" i="6"/>
  <c r="H1727" i="6" s="1"/>
  <c r="G1728" i="6"/>
  <c r="H1728" i="6" s="1"/>
  <c r="G1731" i="6"/>
  <c r="H1731" i="6" s="1"/>
  <c r="G1732" i="6"/>
  <c r="H1732" i="6" s="1"/>
  <c r="G1730" i="6"/>
  <c r="H1730" i="6" s="1"/>
  <c r="J1730" i="6" s="1"/>
  <c r="G1729" i="6"/>
  <c r="H1729" i="6" s="1"/>
  <c r="J1729" i="6" s="1"/>
  <c r="G1733" i="6"/>
  <c r="H1733" i="6" s="1"/>
  <c r="G1734" i="6"/>
  <c r="H1734" i="6" s="1"/>
  <c r="J1734" i="6" s="1"/>
  <c r="G1736" i="6"/>
  <c r="H1736" i="6" s="1"/>
  <c r="G1737" i="6"/>
  <c r="H1737" i="6" s="1"/>
  <c r="J1737" i="6" s="1"/>
  <c r="G1735" i="6"/>
  <c r="H1735" i="6" s="1"/>
  <c r="I1735" i="6" s="1"/>
  <c r="K1735" i="6" s="1"/>
  <c r="G3579" i="6"/>
  <c r="H3579" i="6" s="1"/>
  <c r="G3580" i="6"/>
  <c r="H3580" i="6" s="1"/>
  <c r="G3581" i="6"/>
  <c r="H3581" i="6" s="1"/>
  <c r="J3581" i="6" s="1"/>
  <c r="G3573" i="6"/>
  <c r="H3573" i="6" s="1"/>
  <c r="J3573" i="6" s="1"/>
  <c r="G3574" i="6"/>
  <c r="H3574" i="6" s="1"/>
  <c r="G3575" i="6"/>
  <c r="H3575" i="6" s="1"/>
  <c r="G3585" i="6"/>
  <c r="H3585" i="6" s="1"/>
  <c r="G3586" i="6"/>
  <c r="H3586" i="6" s="1"/>
  <c r="G3587" i="6"/>
  <c r="H3587" i="6" s="1"/>
  <c r="G3582" i="6"/>
  <c r="H3582" i="6" s="1"/>
  <c r="G3583" i="6"/>
  <c r="H3583" i="6" s="1"/>
  <c r="G3584" i="6"/>
  <c r="H3584" i="6" s="1"/>
  <c r="J3584" i="6" s="1"/>
  <c r="G3571" i="6"/>
  <c r="H3571" i="6" s="1"/>
  <c r="G3569" i="6"/>
  <c r="H3569" i="6" s="1"/>
  <c r="J3569" i="6" s="1"/>
  <c r="G3570" i="6"/>
  <c r="H3570" i="6" s="1"/>
  <c r="G3576" i="6"/>
  <c r="H3576" i="6" s="1"/>
  <c r="J3576" i="6" s="1"/>
  <c r="G3577" i="6"/>
  <c r="H3577" i="6" s="1"/>
  <c r="J3577" i="6" s="1"/>
  <c r="G3578" i="6"/>
  <c r="H3578" i="6" s="1"/>
  <c r="G3590" i="6"/>
  <c r="H3590" i="6" s="1"/>
  <c r="J3590" i="6" s="1"/>
  <c r="G3595" i="6"/>
  <c r="H3595" i="6" s="1"/>
  <c r="G3596" i="6"/>
  <c r="H3596" i="6" s="1"/>
  <c r="G3588" i="6"/>
  <c r="H3588" i="6" s="1"/>
  <c r="G3591" i="6"/>
  <c r="H3591" i="6" s="1"/>
  <c r="J3591" i="6" s="1"/>
  <c r="G3592" i="6"/>
  <c r="H3592" i="6" s="1"/>
  <c r="G3589" i="6"/>
  <c r="H3589" i="6" s="1"/>
  <c r="G3593" i="6"/>
  <c r="H3593" i="6" s="1"/>
  <c r="G3594" i="6"/>
  <c r="H3594" i="6" s="1"/>
  <c r="G3597" i="6"/>
  <c r="H3597" i="6" s="1"/>
  <c r="J3597" i="6" s="1"/>
  <c r="G3598" i="6"/>
  <c r="H3598" i="6" s="1"/>
  <c r="J3598" i="6" s="1"/>
  <c r="G3599" i="6"/>
  <c r="H3599" i="6" s="1"/>
  <c r="G4987" i="6"/>
  <c r="H4987" i="6" s="1"/>
  <c r="J4987" i="6" s="1"/>
  <c r="G4988" i="6"/>
  <c r="H4988" i="6" s="1"/>
  <c r="J4988" i="6" s="1"/>
  <c r="G5102" i="6"/>
  <c r="H5102" i="6" s="1"/>
  <c r="J5102" i="6" s="1"/>
  <c r="G5109" i="6"/>
  <c r="H5109" i="6" s="1"/>
  <c r="G5095" i="6"/>
  <c r="H5095" i="6" s="1"/>
  <c r="G5113" i="6"/>
  <c r="H5113" i="6" s="1"/>
  <c r="G5103" i="6"/>
  <c r="H5103" i="6" s="1"/>
  <c r="J5103" i="6" s="1"/>
  <c r="G5110" i="6"/>
  <c r="H5110" i="6" s="1"/>
  <c r="G5096" i="6"/>
  <c r="H5096" i="6" s="1"/>
  <c r="G5114" i="6"/>
  <c r="H5114" i="6" s="1"/>
  <c r="G5104" i="6"/>
  <c r="H5104" i="6" s="1"/>
  <c r="J5104" i="6" s="1"/>
  <c r="G5111" i="6"/>
  <c r="H5111" i="6" s="1"/>
  <c r="G5097" i="6"/>
  <c r="H5097" i="6" s="1"/>
  <c r="G5115" i="6"/>
  <c r="H5115" i="6" s="1"/>
  <c r="J5115" i="6" s="1"/>
  <c r="G5112" i="6"/>
  <c r="H5112" i="6" s="1"/>
  <c r="J5112" i="6" s="1"/>
  <c r="G5116" i="6"/>
  <c r="H5116" i="6" s="1"/>
  <c r="G5750" i="6"/>
  <c r="H5750" i="6" s="1"/>
  <c r="J5750" i="6" s="1"/>
  <c r="G5754" i="6"/>
  <c r="H5754" i="6" s="1"/>
  <c r="J5754" i="6" s="1"/>
  <c r="G5751" i="6"/>
  <c r="H5751" i="6" s="1"/>
  <c r="G5755" i="6"/>
  <c r="H5755" i="6" s="1"/>
  <c r="J5755" i="6" s="1"/>
  <c r="G5752" i="6"/>
  <c r="H5752" i="6" s="1"/>
  <c r="G5756" i="6"/>
  <c r="H5756" i="6" s="1"/>
  <c r="G5753" i="6"/>
  <c r="H5753" i="6" s="1"/>
  <c r="G5757" i="6"/>
  <c r="H5757" i="6" s="1"/>
  <c r="G5661" i="6"/>
  <c r="H5661" i="6" s="1"/>
  <c r="I5661" i="6" s="1"/>
  <c r="K5661" i="6" s="1"/>
  <c r="G5662" i="6"/>
  <c r="H5662" i="6" s="1"/>
  <c r="G5680" i="6"/>
  <c r="H5680" i="6" s="1"/>
  <c r="J5680" i="6" s="1"/>
  <c r="G5681" i="6"/>
  <c r="H5681" i="6" s="1"/>
  <c r="G5667" i="6"/>
  <c r="H5667" i="6" s="1"/>
  <c r="J5667" i="6" s="1"/>
  <c r="G5678" i="6"/>
  <c r="H5678" i="6" s="1"/>
  <c r="J5678" i="6" s="1"/>
  <c r="G5679" i="6"/>
  <c r="H5679" i="6" s="1"/>
  <c r="J5679" i="6" s="1"/>
  <c r="G5665" i="6"/>
  <c r="H5665" i="6" s="1"/>
  <c r="G5660" i="6"/>
  <c r="H5660" i="6" s="1"/>
  <c r="G5666" i="6"/>
  <c r="H5666" i="6" s="1"/>
  <c r="G5677" i="6"/>
  <c r="H5677" i="6" s="1"/>
  <c r="J5677" i="6" s="1"/>
  <c r="G5668" i="6"/>
  <c r="H5668" i="6" s="1"/>
  <c r="G5669" i="6"/>
  <c r="H5669" i="6" s="1"/>
  <c r="J5669" i="6" s="1"/>
  <c r="G5670" i="6"/>
  <c r="H5670" i="6" s="1"/>
  <c r="G5671" i="6"/>
  <c r="H5671" i="6" s="1"/>
  <c r="G5672" i="6"/>
  <c r="H5672" i="6" s="1"/>
  <c r="G5673" i="6"/>
  <c r="H5673" i="6" s="1"/>
  <c r="J5673" i="6" s="1"/>
  <c r="G5674" i="6"/>
  <c r="H5674" i="6" s="1"/>
  <c r="G5675" i="6"/>
  <c r="H5675" i="6" s="1"/>
  <c r="G5676" i="6"/>
  <c r="H5676" i="6" s="1"/>
  <c r="G6139" i="6"/>
  <c r="H6139" i="6" s="1"/>
  <c r="J6139" i="6" s="1"/>
  <c r="G6138" i="6"/>
  <c r="H6138" i="6" s="1"/>
  <c r="J6138" i="6" s="1"/>
  <c r="G6143" i="6"/>
  <c r="H6143" i="6" s="1"/>
  <c r="G6145" i="6"/>
  <c r="H6145" i="6" s="1"/>
  <c r="J6145" i="6" s="1"/>
  <c r="G6258" i="6"/>
  <c r="H6258" i="6" s="1"/>
  <c r="G6259" i="6"/>
  <c r="H6259" i="6" s="1"/>
  <c r="G6266" i="6"/>
  <c r="H6266" i="6" s="1"/>
  <c r="G6270" i="6"/>
  <c r="H6270" i="6" s="1"/>
  <c r="G6272" i="6"/>
  <c r="H6272" i="6" s="1"/>
  <c r="G6449" i="6"/>
  <c r="H6449" i="6" s="1"/>
  <c r="G6458" i="6"/>
  <c r="H6458" i="6" s="1"/>
  <c r="J6458" i="6" s="1"/>
  <c r="G6459" i="6"/>
  <c r="H6459" i="6" s="1"/>
  <c r="G6853" i="6"/>
  <c r="H6853" i="6" s="1"/>
  <c r="J6853" i="6" s="1"/>
  <c r="G6855" i="6"/>
  <c r="H6855" i="6" s="1"/>
  <c r="G6854" i="6"/>
  <c r="H6854" i="6" s="1"/>
  <c r="G6856" i="6"/>
  <c r="H6856" i="6" s="1"/>
  <c r="G2381" i="6"/>
  <c r="H2381" i="6" s="1"/>
  <c r="G2380" i="6"/>
  <c r="H2380" i="6" s="1"/>
  <c r="J2380" i="6" s="1"/>
  <c r="G6419" i="6"/>
  <c r="H6419" i="6" s="1"/>
  <c r="I6419" i="6" s="1"/>
  <c r="K6419" i="6" s="1"/>
  <c r="G6838" i="6"/>
  <c r="H6838" i="6" s="1"/>
  <c r="G6825" i="6"/>
  <c r="H6825" i="6" s="1"/>
  <c r="G6831" i="6"/>
  <c r="H6831" i="6" s="1"/>
  <c r="G6826" i="6"/>
  <c r="H6826" i="6" s="1"/>
  <c r="G6835" i="6"/>
  <c r="H6835" i="6" s="1"/>
  <c r="G6827" i="6"/>
  <c r="H6827" i="6" s="1"/>
  <c r="G6829" i="6"/>
  <c r="H6829" i="6" s="1"/>
  <c r="G6833" i="6"/>
  <c r="H6833" i="6" s="1"/>
  <c r="G6834" i="6"/>
  <c r="H6834" i="6" s="1"/>
  <c r="G6828" i="6"/>
  <c r="H6828" i="6" s="1"/>
  <c r="J6828" i="6" s="1"/>
  <c r="G6830" i="6"/>
  <c r="H6830" i="6" s="1"/>
  <c r="G6837" i="6"/>
  <c r="H6837" i="6" s="1"/>
  <c r="G6843" i="6"/>
  <c r="H6843" i="6" s="1"/>
  <c r="G6823" i="6"/>
  <c r="H6823" i="6" s="1"/>
  <c r="G6824" i="6"/>
  <c r="H6824" i="6" s="1"/>
  <c r="G6832" i="6"/>
  <c r="H6832" i="6" s="1"/>
  <c r="G6836" i="6"/>
  <c r="H6836" i="6" s="1"/>
  <c r="G6845" i="6"/>
  <c r="H6845" i="6" s="1"/>
  <c r="G6844" i="6"/>
  <c r="H6844" i="6" s="1"/>
  <c r="G6839" i="6"/>
  <c r="H6839" i="6" s="1"/>
  <c r="G2261" i="6"/>
  <c r="H2261" i="6" s="1"/>
  <c r="G2260" i="6"/>
  <c r="H2260" i="6" s="1"/>
  <c r="G2259" i="6"/>
  <c r="H2259" i="6" s="1"/>
  <c r="G2258" i="6"/>
  <c r="H2258" i="6" s="1"/>
  <c r="J2258" i="6" s="1"/>
  <c r="G2277" i="6"/>
  <c r="H2277" i="6" s="1"/>
  <c r="G2271" i="6"/>
  <c r="H2271" i="6" s="1"/>
  <c r="G2276" i="6"/>
  <c r="H2276" i="6" s="1"/>
  <c r="G2270" i="6"/>
  <c r="H2270" i="6" s="1"/>
  <c r="I2270" i="6" s="1"/>
  <c r="K2270" i="6" s="1"/>
  <c r="G2275" i="6"/>
  <c r="H2275" i="6" s="1"/>
  <c r="G2262" i="6"/>
  <c r="H2262" i="6" s="1"/>
  <c r="G2278" i="6"/>
  <c r="H2278" i="6" s="1"/>
  <c r="G2272" i="6"/>
  <c r="H2272" i="6" s="1"/>
  <c r="G2273" i="6"/>
  <c r="H2273" i="6" s="1"/>
  <c r="G2265" i="6"/>
  <c r="H2265" i="6" s="1"/>
  <c r="G2274" i="6"/>
  <c r="H2274" i="6" s="1"/>
  <c r="J2274" i="6" s="1"/>
  <c r="G2266" i="6"/>
  <c r="H2266" i="6" s="1"/>
  <c r="G2263" i="6"/>
  <c r="H2263" i="6" s="1"/>
  <c r="G2267" i="6"/>
  <c r="H2267" i="6" s="1"/>
  <c r="G2268" i="6"/>
  <c r="H2268" i="6" s="1"/>
  <c r="J2268" i="6" s="1"/>
  <c r="G2264" i="6"/>
  <c r="H2264" i="6" s="1"/>
  <c r="J2264" i="6" s="1"/>
  <c r="G2269" i="6"/>
  <c r="H2269" i="6" s="1"/>
  <c r="G3159" i="6"/>
  <c r="H3159" i="6" s="1"/>
  <c r="G3374" i="6"/>
  <c r="H3374" i="6" s="1"/>
  <c r="G3375" i="6"/>
  <c r="H3375" i="6" s="1"/>
  <c r="G3376" i="6"/>
  <c r="H3376" i="6" s="1"/>
  <c r="G3377" i="6"/>
  <c r="H3377" i="6" s="1"/>
  <c r="G3378" i="6"/>
  <c r="H3378" i="6" s="1"/>
  <c r="J3378" i="6" s="1"/>
  <c r="G4517" i="6"/>
  <c r="H4517" i="6" s="1"/>
  <c r="J4517" i="6" s="1"/>
  <c r="G4500" i="6"/>
  <c r="H4500" i="6" s="1"/>
  <c r="G4541" i="6"/>
  <c r="H4541" i="6" s="1"/>
  <c r="J4541" i="6" s="1"/>
  <c r="G4538" i="6"/>
  <c r="H4538" i="6" s="1"/>
  <c r="J4538" i="6" s="1"/>
  <c r="G4531" i="6"/>
  <c r="H4531" i="6" s="1"/>
  <c r="G4528" i="6"/>
  <c r="H4528" i="6" s="1"/>
  <c r="J4528" i="6" s="1"/>
  <c r="G4524" i="6"/>
  <c r="H4524" i="6" s="1"/>
  <c r="G4496" i="6"/>
  <c r="H4496" i="6" s="1"/>
  <c r="J4496" i="6" s="1"/>
  <c r="G4535" i="6"/>
  <c r="H4535" i="6" s="1"/>
  <c r="J4535" i="6" s="1"/>
  <c r="G4533" i="6"/>
  <c r="H4533" i="6" s="1"/>
  <c r="G4686" i="6"/>
  <c r="H4686" i="6" s="1"/>
  <c r="G4713" i="6"/>
  <c r="H4713" i="6" s="1"/>
  <c r="G4708" i="6"/>
  <c r="H4708" i="6" s="1"/>
  <c r="J4708" i="6" s="1"/>
  <c r="G4689" i="6"/>
  <c r="H4689" i="6" s="1"/>
  <c r="G4739" i="6"/>
  <c r="H4739" i="6" s="1"/>
  <c r="G4684" i="6"/>
  <c r="H4684" i="6" s="1"/>
  <c r="G4685" i="6"/>
  <c r="H4685" i="6" s="1"/>
  <c r="G4740" i="6"/>
  <c r="H4740" i="6" s="1"/>
  <c r="G4709" i="6"/>
  <c r="H4709" i="6" s="1"/>
  <c r="G4710" i="6"/>
  <c r="H4710" i="6" s="1"/>
  <c r="G4737" i="6"/>
  <c r="H4737" i="6" s="1"/>
  <c r="G4718" i="6"/>
  <c r="H4718" i="6" s="1"/>
  <c r="G4719" i="6"/>
  <c r="H4719" i="6" s="1"/>
  <c r="G4702" i="6"/>
  <c r="H4702" i="6" s="1"/>
  <c r="G4698" i="6"/>
  <c r="H4698" i="6" s="1"/>
  <c r="G4700" i="6"/>
  <c r="H4700" i="6" s="1"/>
  <c r="J4700" i="6" s="1"/>
  <c r="G4703" i="6"/>
  <c r="H4703" i="6" s="1"/>
  <c r="G4699" i="6"/>
  <c r="H4699" i="6" s="1"/>
  <c r="G4701" i="6"/>
  <c r="H4701" i="6" s="1"/>
  <c r="G4741" i="6"/>
  <c r="H4741" i="6" s="1"/>
  <c r="G4682" i="6"/>
  <c r="H4682" i="6" s="1"/>
  <c r="G4683" i="6"/>
  <c r="H4683" i="6" s="1"/>
  <c r="J4683" i="6" s="1"/>
  <c r="G4742" i="6"/>
  <c r="H4742" i="6" s="1"/>
  <c r="G4704" i="6"/>
  <c r="H4704" i="6" s="1"/>
  <c r="G4705" i="6"/>
  <c r="H4705" i="6" s="1"/>
  <c r="G4743" i="6"/>
  <c r="H4743" i="6" s="1"/>
  <c r="G4706" i="6"/>
  <c r="H4706" i="6" s="1"/>
  <c r="J4706" i="6" s="1"/>
  <c r="G4707" i="6"/>
  <c r="H4707" i="6" s="1"/>
  <c r="G4738" i="6"/>
  <c r="H4738" i="6" s="1"/>
  <c r="G4720" i="6"/>
  <c r="H4720" i="6" s="1"/>
  <c r="J4720" i="6" s="1"/>
  <c r="G4721" i="6"/>
  <c r="H4721" i="6" s="1"/>
  <c r="G4696" i="6"/>
  <c r="H4696" i="6" s="1"/>
  <c r="G4691" i="6"/>
  <c r="H4691" i="6" s="1"/>
  <c r="G4694" i="6"/>
  <c r="H4694" i="6" s="1"/>
  <c r="G4697" i="6"/>
  <c r="H4697" i="6" s="1"/>
  <c r="G4692" i="6"/>
  <c r="H4692" i="6" s="1"/>
  <c r="G4695" i="6"/>
  <c r="H4695" i="6" s="1"/>
  <c r="G964" i="6"/>
  <c r="H964" i="6" s="1"/>
  <c r="G965" i="6"/>
  <c r="H965" i="6" s="1"/>
  <c r="G966" i="6"/>
  <c r="H966" i="6" s="1"/>
  <c r="G5566" i="6"/>
  <c r="H5566" i="6" s="1"/>
  <c r="J5566" i="6" s="1"/>
  <c r="G5694" i="6"/>
  <c r="H5694" i="6" s="1"/>
  <c r="G5695" i="6"/>
  <c r="H5695" i="6" s="1"/>
  <c r="G5696" i="6"/>
  <c r="H5696" i="6" s="1"/>
  <c r="G5697" i="6"/>
  <c r="H5697" i="6" s="1"/>
  <c r="G1078" i="6"/>
  <c r="H1078" i="6" s="1"/>
  <c r="G1102" i="6"/>
  <c r="H1102" i="6" s="1"/>
  <c r="G1073" i="6"/>
  <c r="H1073" i="6" s="1"/>
  <c r="G1075" i="6"/>
  <c r="H1075" i="6" s="1"/>
  <c r="G1103" i="6"/>
  <c r="H1103" i="6" s="1"/>
  <c r="G1077" i="6"/>
  <c r="H1077" i="6" s="1"/>
  <c r="G1090" i="6"/>
  <c r="H1090" i="6" s="1"/>
  <c r="J1090" i="6" s="1"/>
  <c r="G1120" i="6"/>
  <c r="H1120" i="6" s="1"/>
  <c r="G1121" i="6"/>
  <c r="H1121" i="6" s="1"/>
  <c r="G1107" i="6"/>
  <c r="H1107" i="6" s="1"/>
  <c r="G1069" i="6"/>
  <c r="H1069" i="6" s="1"/>
  <c r="J1069" i="6" s="1"/>
  <c r="G1094" i="6"/>
  <c r="H1094" i="6" s="1"/>
  <c r="G1098" i="6"/>
  <c r="H1098" i="6" s="1"/>
  <c r="G1100" i="6"/>
  <c r="H1100" i="6" s="1"/>
  <c r="G1067" i="6"/>
  <c r="H1067" i="6" s="1"/>
  <c r="G1092" i="6"/>
  <c r="H1092" i="6" s="1"/>
  <c r="J1092" i="6" s="1"/>
  <c r="G1111" i="6"/>
  <c r="H1111" i="6" s="1"/>
  <c r="G1113" i="6"/>
  <c r="H1113" i="6" s="1"/>
  <c r="G1115" i="6"/>
  <c r="H1115" i="6" s="1"/>
  <c r="G1152" i="6"/>
  <c r="H1152" i="6" s="1"/>
  <c r="J1152" i="6" s="1"/>
  <c r="G1153" i="6"/>
  <c r="H1153" i="6" s="1"/>
  <c r="G6077" i="6"/>
  <c r="H6077" i="6" s="1"/>
  <c r="G5978" i="6"/>
  <c r="H5978" i="6" s="1"/>
  <c r="G5977" i="6"/>
  <c r="H5977" i="6" s="1"/>
  <c r="G5985" i="6"/>
  <c r="H5985" i="6" s="1"/>
  <c r="G5986" i="6"/>
  <c r="H5986" i="6" s="1"/>
  <c r="J5986" i="6" s="1"/>
  <c r="G6460" i="6"/>
  <c r="H6460" i="6" s="1"/>
  <c r="J6460" i="6" s="1"/>
  <c r="G6461" i="6"/>
  <c r="H6461" i="6" s="1"/>
  <c r="J6461" i="6" s="1"/>
  <c r="G6462" i="6"/>
  <c r="H6462" i="6" s="1"/>
  <c r="J6462" i="6" s="1"/>
  <c r="G4304" i="6"/>
  <c r="H4304" i="6" s="1"/>
  <c r="J4304" i="6" s="1"/>
  <c r="G4305" i="6"/>
  <c r="H4305" i="6" s="1"/>
  <c r="G5240" i="6"/>
  <c r="H5240" i="6" s="1"/>
  <c r="G5238" i="6"/>
  <c r="H5238" i="6" s="1"/>
  <c r="G5241" i="6"/>
  <c r="H5241" i="6" s="1"/>
  <c r="G5239" i="6"/>
  <c r="H5239" i="6" s="1"/>
  <c r="G1798" i="6"/>
  <c r="H1798" i="6" s="1"/>
  <c r="G1799" i="6"/>
  <c r="H1799" i="6" s="1"/>
  <c r="J1799" i="6" s="1"/>
  <c r="G1796" i="6"/>
  <c r="H1796" i="6" s="1"/>
  <c r="J1796" i="6" s="1"/>
  <c r="G1797" i="6"/>
  <c r="H1797" i="6" s="1"/>
  <c r="G3116" i="6"/>
  <c r="H3116" i="6" s="1"/>
  <c r="G3117" i="6"/>
  <c r="H3117" i="6" s="1"/>
  <c r="G3115" i="6"/>
  <c r="H3115" i="6" s="1"/>
  <c r="G4291" i="6"/>
  <c r="H4291" i="6" s="1"/>
  <c r="J4291" i="6" s="1"/>
  <c r="G4290" i="6"/>
  <c r="H4290" i="6" s="1"/>
  <c r="G4288" i="6"/>
  <c r="H4288" i="6" s="1"/>
  <c r="J4288" i="6" s="1"/>
  <c r="G4289" i="6"/>
  <c r="H4289" i="6" s="1"/>
  <c r="G5242" i="6"/>
  <c r="H5242" i="6" s="1"/>
  <c r="G5237" i="6"/>
  <c r="H5237" i="6" s="1"/>
  <c r="G5243" i="6"/>
  <c r="H5243" i="6" s="1"/>
  <c r="G5244" i="6"/>
  <c r="H5244" i="6" s="1"/>
  <c r="G5235" i="6"/>
  <c r="H5235" i="6" s="1"/>
  <c r="G5236" i="6"/>
  <c r="H5236" i="6" s="1"/>
  <c r="G5245" i="6"/>
  <c r="H5245" i="6" s="1"/>
  <c r="G5234" i="6"/>
  <c r="H5234" i="6" s="1"/>
  <c r="J5234" i="6" s="1"/>
  <c r="G5233" i="6"/>
  <c r="H5233" i="6" s="1"/>
  <c r="G5232" i="6"/>
  <c r="H5232" i="6" s="1"/>
  <c r="G5231" i="6"/>
  <c r="H5231" i="6" s="1"/>
  <c r="G5419" i="6"/>
  <c r="H5419" i="6" s="1"/>
  <c r="G5415" i="6"/>
  <c r="H5415" i="6" s="1"/>
  <c r="G5414" i="6"/>
  <c r="H5414" i="6" s="1"/>
  <c r="J5414" i="6" s="1"/>
  <c r="G5416" i="6"/>
  <c r="H5416" i="6" s="1"/>
  <c r="J5416" i="6" s="1"/>
  <c r="G5372" i="6"/>
  <c r="H5372" i="6" s="1"/>
  <c r="G5418" i="6"/>
  <c r="H5418" i="6" s="1"/>
  <c r="G5371" i="6"/>
  <c r="H5371" i="6" s="1"/>
  <c r="G5417" i="6"/>
  <c r="H5417" i="6" s="1"/>
  <c r="G5551" i="6"/>
  <c r="H5551" i="6" s="1"/>
  <c r="G5552" i="6"/>
  <c r="H5552" i="6" s="1"/>
  <c r="G6230" i="6"/>
  <c r="H6230" i="6" s="1"/>
  <c r="J6230" i="6" s="1"/>
  <c r="G6231" i="6"/>
  <c r="H6231" i="6" s="1"/>
  <c r="G6234" i="6"/>
  <c r="H6234" i="6" s="1"/>
  <c r="G6242" i="6"/>
  <c r="H6242" i="6" s="1"/>
  <c r="J6242" i="6" s="1"/>
  <c r="G6243" i="6"/>
  <c r="H6243" i="6" s="1"/>
  <c r="G6248" i="6"/>
  <c r="H6248" i="6" s="1"/>
  <c r="G6249" i="6"/>
  <c r="H6249" i="6" s="1"/>
  <c r="G6252" i="6"/>
  <c r="H6252" i="6" s="1"/>
  <c r="G6253" i="6"/>
  <c r="H6253" i="6" s="1"/>
  <c r="G6254" i="6"/>
  <c r="H6254" i="6" s="1"/>
  <c r="G6255" i="6"/>
  <c r="H6255" i="6" s="1"/>
  <c r="G6256" i="6"/>
  <c r="H6256" i="6" s="1"/>
  <c r="G6257" i="6"/>
  <c r="H6257" i="6" s="1"/>
  <c r="G1132" i="6"/>
  <c r="H1132" i="6" s="1"/>
  <c r="G1135" i="6"/>
  <c r="H1135" i="6" s="1"/>
  <c r="G1138" i="6"/>
  <c r="H1138" i="6" s="1"/>
  <c r="G1133" i="6"/>
  <c r="H1133" i="6" s="1"/>
  <c r="G1136" i="6"/>
  <c r="H1136" i="6" s="1"/>
  <c r="G1139" i="6"/>
  <c r="H1139" i="6" s="1"/>
  <c r="G1134" i="6"/>
  <c r="H1134" i="6" s="1"/>
  <c r="G1137" i="6"/>
  <c r="H1137" i="6" s="1"/>
  <c r="J1137" i="6" s="1"/>
  <c r="G1236" i="6"/>
  <c r="H1236" i="6" s="1"/>
  <c r="G1216" i="6"/>
  <c r="H1216" i="6" s="1"/>
  <c r="G1226" i="6"/>
  <c r="H1226" i="6" s="1"/>
  <c r="G1215" i="6"/>
  <c r="H1215" i="6" s="1"/>
  <c r="G1221" i="6"/>
  <c r="H1221" i="6" s="1"/>
  <c r="J1221" i="6" s="1"/>
  <c r="G1233" i="6"/>
  <c r="H1233" i="6" s="1"/>
  <c r="G1235" i="6"/>
  <c r="H1235" i="6" s="1"/>
  <c r="G1234" i="6"/>
  <c r="H1234" i="6" s="1"/>
  <c r="J1234" i="6" s="1"/>
  <c r="G1237" i="6"/>
  <c r="H1237" i="6" s="1"/>
  <c r="J1237" i="6" s="1"/>
  <c r="G1238" i="6"/>
  <c r="H1238" i="6" s="1"/>
  <c r="G1231" i="6"/>
  <c r="H1231" i="6" s="1"/>
  <c r="G1232" i="6"/>
  <c r="H1232" i="6" s="1"/>
  <c r="G1230" i="6"/>
  <c r="H1230" i="6" s="1"/>
  <c r="G1219" i="6"/>
  <c r="H1219" i="6" s="1"/>
  <c r="J1219" i="6" s="1"/>
  <c r="G1220" i="6"/>
  <c r="H1220" i="6" s="1"/>
  <c r="G1229" i="6"/>
  <c r="H1229" i="6" s="1"/>
  <c r="J1229" i="6" s="1"/>
  <c r="G1228" i="6"/>
  <c r="H1228" i="6" s="1"/>
  <c r="G1217" i="6"/>
  <c r="H1217" i="6" s="1"/>
  <c r="G1227" i="6"/>
  <c r="H1227" i="6" s="1"/>
  <c r="G1218" i="6"/>
  <c r="H1218" i="6" s="1"/>
  <c r="G5348" i="6"/>
  <c r="H5348" i="6" s="1"/>
  <c r="G5349" i="6"/>
  <c r="H5349" i="6" s="1"/>
  <c r="G5342" i="6"/>
  <c r="H5342" i="6" s="1"/>
  <c r="G5343" i="6"/>
  <c r="H5343" i="6" s="1"/>
  <c r="G5344" i="6"/>
  <c r="H5344" i="6" s="1"/>
  <c r="G5345" i="6"/>
  <c r="H5345" i="6" s="1"/>
  <c r="G5346" i="6"/>
  <c r="H5346" i="6" s="1"/>
  <c r="J5346" i="6" s="1"/>
  <c r="G5347" i="6"/>
  <c r="H5347" i="6" s="1"/>
  <c r="G2765" i="6"/>
  <c r="H2765" i="6" s="1"/>
  <c r="G2806" i="6"/>
  <c r="H2806" i="6" s="1"/>
  <c r="G2807" i="6"/>
  <c r="H2807" i="6" s="1"/>
  <c r="G2991" i="6"/>
  <c r="H2991" i="6" s="1"/>
  <c r="G2989" i="6"/>
  <c r="H2989" i="6" s="1"/>
  <c r="G2998" i="6"/>
  <c r="H2998" i="6" s="1"/>
  <c r="G2997" i="6"/>
  <c r="H2997" i="6" s="1"/>
  <c r="J2997" i="6" s="1"/>
  <c r="G2985" i="6"/>
  <c r="H2985" i="6" s="1"/>
  <c r="G2996" i="6"/>
  <c r="H2996" i="6" s="1"/>
  <c r="G2994" i="6"/>
  <c r="H2994" i="6" s="1"/>
  <c r="G2995" i="6"/>
  <c r="H2995" i="6" s="1"/>
  <c r="G2992" i="6"/>
  <c r="H2992" i="6" s="1"/>
  <c r="I2992" i="6" s="1"/>
  <c r="K2992" i="6" s="1"/>
  <c r="G2990" i="6"/>
  <c r="H2990" i="6" s="1"/>
  <c r="J2990" i="6" s="1"/>
  <c r="G2984" i="6"/>
  <c r="H2984" i="6" s="1"/>
  <c r="G2988" i="6"/>
  <c r="H2988" i="6" s="1"/>
  <c r="G2987" i="6"/>
  <c r="H2987" i="6" s="1"/>
  <c r="J2987" i="6" s="1"/>
  <c r="G2983" i="6"/>
  <c r="H2983" i="6" s="1"/>
  <c r="J2983" i="6" s="1"/>
  <c r="G2982" i="6"/>
  <c r="H2982" i="6" s="1"/>
  <c r="G2986" i="6"/>
  <c r="H2986" i="6" s="1"/>
  <c r="G2981" i="6"/>
  <c r="H2981" i="6" s="1"/>
  <c r="G2979" i="6"/>
  <c r="H2979" i="6" s="1"/>
  <c r="G2978" i="6"/>
  <c r="H2978" i="6" s="1"/>
  <c r="G2977" i="6"/>
  <c r="H2977" i="6" s="1"/>
  <c r="J2977" i="6" s="1"/>
  <c r="G2993" i="6"/>
  <c r="H2993" i="6" s="1"/>
  <c r="J2993" i="6" s="1"/>
  <c r="G2999" i="6"/>
  <c r="H2999" i="6" s="1"/>
  <c r="G2980" i="6"/>
  <c r="H2980" i="6" s="1"/>
  <c r="G311" i="6"/>
  <c r="H311" i="6" s="1"/>
  <c r="G313" i="6"/>
  <c r="H313" i="6" s="1"/>
  <c r="G312" i="6"/>
  <c r="H312" i="6" s="1"/>
  <c r="G314" i="6"/>
  <c r="H314" i="6" s="1"/>
  <c r="G315" i="6"/>
  <c r="H315" i="6" s="1"/>
  <c r="G316" i="6"/>
  <c r="H316" i="6" s="1"/>
  <c r="G318" i="6"/>
  <c r="H318" i="6" s="1"/>
  <c r="G326" i="6"/>
  <c r="H326" i="6" s="1"/>
  <c r="J326" i="6" s="1"/>
  <c r="G327" i="6"/>
  <c r="H327" i="6" s="1"/>
  <c r="G317" i="6"/>
  <c r="H317" i="6" s="1"/>
  <c r="G319" i="6"/>
  <c r="H319" i="6" s="1"/>
  <c r="G324" i="6"/>
  <c r="H324" i="6" s="1"/>
  <c r="G325" i="6"/>
  <c r="H325" i="6" s="1"/>
  <c r="G329" i="6"/>
  <c r="H329" i="6" s="1"/>
  <c r="G330" i="6"/>
  <c r="H330" i="6" s="1"/>
  <c r="G331" i="6"/>
  <c r="H331" i="6" s="1"/>
  <c r="G328" i="6"/>
  <c r="H328" i="6" s="1"/>
  <c r="J328" i="6" s="1"/>
  <c r="G333" i="6"/>
  <c r="H333" i="6" s="1"/>
  <c r="G334" i="6"/>
  <c r="H334" i="6" s="1"/>
  <c r="G338" i="6"/>
  <c r="H338" i="6" s="1"/>
  <c r="G339" i="6"/>
  <c r="H339" i="6" s="1"/>
  <c r="G340" i="6"/>
  <c r="H340" i="6" s="1"/>
  <c r="G341" i="6"/>
  <c r="H341" i="6" s="1"/>
  <c r="G454" i="6"/>
  <c r="H454" i="6" s="1"/>
  <c r="G457" i="6"/>
  <c r="H457" i="6" s="1"/>
  <c r="G461" i="6"/>
  <c r="H461" i="6" s="1"/>
  <c r="G464" i="6"/>
  <c r="H464" i="6" s="1"/>
  <c r="G466" i="6"/>
  <c r="H466" i="6" s="1"/>
  <c r="J466" i="6" s="1"/>
  <c r="G471" i="6"/>
  <c r="H471" i="6" s="1"/>
  <c r="J471" i="6" s="1"/>
  <c r="G476" i="6"/>
  <c r="H476" i="6" s="1"/>
  <c r="I476" i="6" s="1"/>
  <c r="K476" i="6" s="1"/>
  <c r="G473" i="6"/>
  <c r="H473" i="6" s="1"/>
  <c r="G806" i="6"/>
  <c r="H806" i="6" s="1"/>
  <c r="G925" i="6"/>
  <c r="H925" i="6" s="1"/>
  <c r="G942" i="6"/>
  <c r="H942" i="6" s="1"/>
  <c r="J942" i="6" s="1"/>
  <c r="G944" i="6"/>
  <c r="H944" i="6" s="1"/>
  <c r="G943" i="6"/>
  <c r="H943" i="6" s="1"/>
  <c r="G971" i="6"/>
  <c r="H971" i="6" s="1"/>
  <c r="G969" i="6"/>
  <c r="H969" i="6" s="1"/>
  <c r="G970" i="6"/>
  <c r="H970" i="6" s="1"/>
  <c r="G972" i="6"/>
  <c r="H972" i="6" s="1"/>
  <c r="G1002" i="6"/>
  <c r="H1002" i="6" s="1"/>
  <c r="G1006" i="6"/>
  <c r="H1006" i="6" s="1"/>
  <c r="J1006" i="6" s="1"/>
  <c r="G996" i="6"/>
  <c r="H996" i="6" s="1"/>
  <c r="G998" i="6"/>
  <c r="H998" i="6" s="1"/>
  <c r="I998" i="6" s="1"/>
  <c r="K998" i="6" s="1"/>
  <c r="G994" i="6"/>
  <c r="H994" i="6" s="1"/>
  <c r="G992" i="6"/>
  <c r="H992" i="6" s="1"/>
  <c r="G1007" i="6"/>
  <c r="H1007" i="6" s="1"/>
  <c r="G1000" i="6"/>
  <c r="H1000" i="6" s="1"/>
  <c r="G1003" i="6"/>
  <c r="H1003" i="6" s="1"/>
  <c r="G1004" i="6"/>
  <c r="H1004" i="6" s="1"/>
  <c r="J1004" i="6" s="1"/>
  <c r="G995" i="6"/>
  <c r="H995" i="6" s="1"/>
  <c r="G993" i="6"/>
  <c r="H993" i="6" s="1"/>
  <c r="G1008" i="6"/>
  <c r="H1008" i="6" s="1"/>
  <c r="J1008" i="6" s="1"/>
  <c r="G1001" i="6"/>
  <c r="H1001" i="6" s="1"/>
  <c r="J1001" i="6" s="1"/>
  <c r="G1005" i="6"/>
  <c r="H1005" i="6" s="1"/>
  <c r="G997" i="6"/>
  <c r="H997" i="6" s="1"/>
  <c r="G1009" i="6"/>
  <c r="H1009" i="6" s="1"/>
  <c r="J1009" i="6" s="1"/>
  <c r="G999" i="6"/>
  <c r="H999" i="6" s="1"/>
  <c r="G1010" i="6"/>
  <c r="H1010" i="6" s="1"/>
  <c r="G1025" i="6"/>
  <c r="H1025" i="6" s="1"/>
  <c r="J1025" i="6" s="1"/>
  <c r="G1042" i="6"/>
  <c r="H1042" i="6" s="1"/>
  <c r="J1042" i="6" s="1"/>
  <c r="G1011" i="6"/>
  <c r="H1011" i="6" s="1"/>
  <c r="J1011" i="6" s="1"/>
  <c r="G1053" i="6"/>
  <c r="H1053" i="6" s="1"/>
  <c r="G1718" i="6"/>
  <c r="H1718" i="6" s="1"/>
  <c r="G1712" i="6"/>
  <c r="H1712" i="6" s="1"/>
  <c r="G1717" i="6"/>
  <c r="H1717" i="6" s="1"/>
  <c r="G1715" i="6"/>
  <c r="H1715" i="6" s="1"/>
  <c r="J1715" i="6" s="1"/>
  <c r="G1714" i="6"/>
  <c r="H1714" i="6" s="1"/>
  <c r="G1716" i="6"/>
  <c r="H1716" i="6" s="1"/>
  <c r="G1713" i="6"/>
  <c r="H1713" i="6" s="1"/>
  <c r="G1396" i="6"/>
  <c r="H1396" i="6" s="1"/>
  <c r="J1396" i="6" s="1"/>
  <c r="G1397" i="6"/>
  <c r="H1397" i="6" s="1"/>
  <c r="J1397" i="6" s="1"/>
  <c r="G1378" i="6"/>
  <c r="H1378" i="6" s="1"/>
  <c r="G1416" i="6"/>
  <c r="H1416" i="6" s="1"/>
  <c r="G1495" i="6"/>
  <c r="H1495" i="6" s="1"/>
  <c r="G1494" i="6"/>
  <c r="H1494" i="6" s="1"/>
  <c r="G1493" i="6"/>
  <c r="H1493" i="6" s="1"/>
  <c r="G1489" i="6"/>
  <c r="H1489" i="6" s="1"/>
  <c r="G1486" i="6"/>
  <c r="H1486" i="6" s="1"/>
  <c r="G1492" i="6"/>
  <c r="H1492" i="6" s="1"/>
  <c r="G1488" i="6"/>
  <c r="H1488" i="6" s="1"/>
  <c r="G1485" i="6"/>
  <c r="H1485" i="6" s="1"/>
  <c r="G1491" i="6"/>
  <c r="H1491" i="6" s="1"/>
  <c r="J1491" i="6" s="1"/>
  <c r="G1487" i="6"/>
  <c r="H1487" i="6" s="1"/>
  <c r="G1484" i="6"/>
  <c r="H1484" i="6" s="1"/>
  <c r="G1490" i="6"/>
  <c r="H1490" i="6" s="1"/>
  <c r="G1498" i="6"/>
  <c r="H1498" i="6" s="1"/>
  <c r="G1497" i="6"/>
  <c r="H1497" i="6" s="1"/>
  <c r="I1497" i="6" s="1"/>
  <c r="K1497" i="6" s="1"/>
  <c r="G1496" i="6"/>
  <c r="H1496" i="6" s="1"/>
  <c r="G1469" i="6"/>
  <c r="H1469" i="6" s="1"/>
  <c r="G1475" i="6"/>
  <c r="H1475" i="6" s="1"/>
  <c r="G1481" i="6"/>
  <c r="H1481" i="6" s="1"/>
  <c r="J1481" i="6" s="1"/>
  <c r="G1470" i="6"/>
  <c r="H1470" i="6" s="1"/>
  <c r="G1476" i="6"/>
  <c r="H1476" i="6" s="1"/>
  <c r="G1482" i="6"/>
  <c r="H1482" i="6" s="1"/>
  <c r="G1471" i="6"/>
  <c r="H1471" i="6" s="1"/>
  <c r="G1477" i="6"/>
  <c r="H1477" i="6" s="1"/>
  <c r="G1483" i="6"/>
  <c r="H1483" i="6" s="1"/>
  <c r="G1466" i="6"/>
  <c r="H1466" i="6" s="1"/>
  <c r="G1472" i="6"/>
  <c r="H1472" i="6" s="1"/>
  <c r="G1478" i="6"/>
  <c r="H1478" i="6" s="1"/>
  <c r="G1467" i="6"/>
  <c r="H1467" i="6" s="1"/>
  <c r="G1473" i="6"/>
  <c r="H1473" i="6" s="1"/>
  <c r="J1473" i="6" s="1"/>
  <c r="G1479" i="6"/>
  <c r="H1479" i="6" s="1"/>
  <c r="G1468" i="6"/>
  <c r="H1468" i="6" s="1"/>
  <c r="G1474" i="6"/>
  <c r="H1474" i="6" s="1"/>
  <c r="G1480" i="6"/>
  <c r="H1480" i="6" s="1"/>
  <c r="G1501" i="6"/>
  <c r="H1501" i="6" s="1"/>
  <c r="G1507" i="6"/>
  <c r="H1507" i="6" s="1"/>
  <c r="G1515" i="6"/>
  <c r="H1515" i="6" s="1"/>
  <c r="G1502" i="6"/>
  <c r="H1502" i="6" s="1"/>
  <c r="G1508" i="6"/>
  <c r="H1508" i="6" s="1"/>
  <c r="G1509" i="6"/>
  <c r="H1509" i="6" s="1"/>
  <c r="G1510" i="6"/>
  <c r="H1510" i="6" s="1"/>
  <c r="G1516" i="6"/>
  <c r="H1516" i="6" s="1"/>
  <c r="G1517" i="6"/>
  <c r="H1517" i="6" s="1"/>
  <c r="G1518" i="6"/>
  <c r="H1518" i="6" s="1"/>
  <c r="I1518" i="6" s="1"/>
  <c r="G1499" i="6"/>
  <c r="H1499" i="6" s="1"/>
  <c r="G1503" i="6"/>
  <c r="H1503" i="6" s="1"/>
  <c r="G1511" i="6"/>
  <c r="H1511" i="6" s="1"/>
  <c r="G1500" i="6"/>
  <c r="H1500" i="6" s="1"/>
  <c r="G1504" i="6"/>
  <c r="H1504" i="6" s="1"/>
  <c r="G1505" i="6"/>
  <c r="H1505" i="6" s="1"/>
  <c r="J1505" i="6" s="1"/>
  <c r="G1506" i="6"/>
  <c r="H1506" i="6" s="1"/>
  <c r="G1512" i="6"/>
  <c r="H1512" i="6" s="1"/>
  <c r="G1513" i="6"/>
  <c r="H1513" i="6" s="1"/>
  <c r="G1514" i="6"/>
  <c r="H1514" i="6" s="1"/>
  <c r="G1564" i="6"/>
  <c r="H1564" i="6" s="1"/>
  <c r="G1601" i="6"/>
  <c r="H1601" i="6" s="1"/>
  <c r="J1601" i="6" s="1"/>
  <c r="G1565" i="6"/>
  <c r="H1565" i="6" s="1"/>
  <c r="G1562" i="6"/>
  <c r="H1562" i="6" s="1"/>
  <c r="G1599" i="6"/>
  <c r="H1599" i="6" s="1"/>
  <c r="J1599" i="6" s="1"/>
  <c r="G1563" i="6"/>
  <c r="H1563" i="6" s="1"/>
  <c r="G1561" i="6"/>
  <c r="H1561" i="6" s="1"/>
  <c r="G1554" i="6"/>
  <c r="H1554" i="6" s="1"/>
  <c r="G1602" i="6"/>
  <c r="H1602" i="6" s="1"/>
  <c r="J1602" i="6" s="1"/>
  <c r="G1557" i="6"/>
  <c r="H1557" i="6" s="1"/>
  <c r="J1557" i="6" s="1"/>
  <c r="G1553" i="6"/>
  <c r="H1553" i="6" s="1"/>
  <c r="G1600" i="6"/>
  <c r="H1600" i="6" s="1"/>
  <c r="J1600" i="6" s="1"/>
  <c r="G1556" i="6"/>
  <c r="H1556" i="6" s="1"/>
  <c r="G1552" i="6"/>
  <c r="H1552" i="6" s="1"/>
  <c r="I1552" i="6" s="1"/>
  <c r="K1552" i="6" s="1"/>
  <c r="G1598" i="6"/>
  <c r="H1598" i="6" s="1"/>
  <c r="G1555" i="6"/>
  <c r="H1555" i="6" s="1"/>
  <c r="G1568" i="6"/>
  <c r="H1568" i="6" s="1"/>
  <c r="G1567" i="6"/>
  <c r="H1567" i="6" s="1"/>
  <c r="G1566" i="6"/>
  <c r="H1566" i="6" s="1"/>
  <c r="G1537" i="6"/>
  <c r="H1537" i="6" s="1"/>
  <c r="G1543" i="6"/>
  <c r="H1543" i="6" s="1"/>
  <c r="G1549" i="6"/>
  <c r="H1549" i="6" s="1"/>
  <c r="G1538" i="6"/>
  <c r="H1538" i="6" s="1"/>
  <c r="G1544" i="6"/>
  <c r="H1544" i="6" s="1"/>
  <c r="G1550" i="6"/>
  <c r="H1550" i="6" s="1"/>
  <c r="G1539" i="6"/>
  <c r="H1539" i="6" s="1"/>
  <c r="J1539" i="6" s="1"/>
  <c r="G1545" i="6"/>
  <c r="H1545" i="6" s="1"/>
  <c r="G1551" i="6"/>
  <c r="H1551" i="6" s="1"/>
  <c r="G1534" i="6"/>
  <c r="H1534" i="6" s="1"/>
  <c r="G1540" i="6"/>
  <c r="H1540" i="6" s="1"/>
  <c r="G1546" i="6"/>
  <c r="H1546" i="6" s="1"/>
  <c r="G1535" i="6"/>
  <c r="H1535" i="6" s="1"/>
  <c r="G1541" i="6"/>
  <c r="H1541" i="6" s="1"/>
  <c r="G1547" i="6"/>
  <c r="H1547" i="6" s="1"/>
  <c r="J1547" i="6" s="1"/>
  <c r="G1536" i="6"/>
  <c r="H1536" i="6" s="1"/>
  <c r="G1542" i="6"/>
  <c r="H1542" i="6" s="1"/>
  <c r="G1548" i="6"/>
  <c r="H1548" i="6" s="1"/>
  <c r="G1529" i="6"/>
  <c r="H1529" i="6" s="1"/>
  <c r="J1529" i="6" s="1"/>
  <c r="G1531" i="6"/>
  <c r="H1531" i="6" s="1"/>
  <c r="G1533" i="6"/>
  <c r="H1533" i="6" s="1"/>
  <c r="G1523" i="6"/>
  <c r="H1523" i="6" s="1"/>
  <c r="G1525" i="6"/>
  <c r="H1525" i="6" s="1"/>
  <c r="G1527" i="6"/>
  <c r="H1527" i="6" s="1"/>
  <c r="G1528" i="6"/>
  <c r="H1528" i="6" s="1"/>
  <c r="G1530" i="6"/>
  <c r="H1530" i="6" s="1"/>
  <c r="G1532" i="6"/>
  <c r="H1532" i="6" s="1"/>
  <c r="G1522" i="6"/>
  <c r="H1522" i="6" s="1"/>
  <c r="G1524" i="6"/>
  <c r="H1524" i="6" s="1"/>
  <c r="G1526" i="6"/>
  <c r="H1526" i="6" s="1"/>
  <c r="G1571" i="6"/>
  <c r="H1571" i="6" s="1"/>
  <c r="J1571" i="6" s="1"/>
  <c r="G1577" i="6"/>
  <c r="H1577" i="6" s="1"/>
  <c r="G1585" i="6"/>
  <c r="H1585" i="6" s="1"/>
  <c r="G1572" i="6"/>
  <c r="H1572" i="6" s="1"/>
  <c r="G1578" i="6"/>
  <c r="H1578" i="6" s="1"/>
  <c r="G1579" i="6"/>
  <c r="H1579" i="6" s="1"/>
  <c r="G1580" i="6"/>
  <c r="H1580" i="6" s="1"/>
  <c r="G1586" i="6"/>
  <c r="H1586" i="6" s="1"/>
  <c r="G1587" i="6"/>
  <c r="H1587" i="6" s="1"/>
  <c r="J1587" i="6" s="1"/>
  <c r="G1588" i="6"/>
  <c r="H1588" i="6" s="1"/>
  <c r="G1569" i="6"/>
  <c r="H1569" i="6" s="1"/>
  <c r="G1573" i="6"/>
  <c r="H1573" i="6" s="1"/>
  <c r="G1581" i="6"/>
  <c r="H1581" i="6" s="1"/>
  <c r="G1570" i="6"/>
  <c r="H1570" i="6" s="1"/>
  <c r="G1574" i="6"/>
  <c r="H1574" i="6" s="1"/>
  <c r="G1575" i="6"/>
  <c r="H1575" i="6" s="1"/>
  <c r="G1576" i="6"/>
  <c r="H1576" i="6" s="1"/>
  <c r="G1582" i="6"/>
  <c r="H1582" i="6" s="1"/>
  <c r="G1583" i="6"/>
  <c r="H1583" i="6" s="1"/>
  <c r="G1584" i="6"/>
  <c r="H1584" i="6" s="1"/>
  <c r="G1590" i="6"/>
  <c r="H1590" i="6" s="1"/>
  <c r="G1592" i="6"/>
  <c r="H1592" i="6" s="1"/>
  <c r="G1597" i="6"/>
  <c r="H1597" i="6" s="1"/>
  <c r="G1589" i="6"/>
  <c r="H1589" i="6" s="1"/>
  <c r="G1591" i="6"/>
  <c r="H1591" i="6" s="1"/>
  <c r="G1593" i="6"/>
  <c r="H1593" i="6" s="1"/>
  <c r="G1594" i="6"/>
  <c r="H1594" i="6" s="1"/>
  <c r="G1595" i="6"/>
  <c r="H1595" i="6" s="1"/>
  <c r="J1595" i="6" s="1"/>
  <c r="G1596" i="6"/>
  <c r="H1596" i="6" s="1"/>
  <c r="G1560" i="6"/>
  <c r="H1560" i="6" s="1"/>
  <c r="J1560" i="6" s="1"/>
  <c r="G1559" i="6"/>
  <c r="H1559" i="6" s="1"/>
  <c r="G1558" i="6"/>
  <c r="H1558" i="6" s="1"/>
  <c r="J1558" i="6" s="1"/>
  <c r="G1154" i="6"/>
  <c r="H1154" i="6" s="1"/>
  <c r="G1155" i="6"/>
  <c r="H1155" i="6" s="1"/>
  <c r="G1168" i="6"/>
  <c r="H1168" i="6" s="1"/>
  <c r="J1168" i="6" s="1"/>
  <c r="G1169" i="6"/>
  <c r="H1169" i="6" s="1"/>
  <c r="G1150" i="6"/>
  <c r="H1150" i="6" s="1"/>
  <c r="G1151" i="6"/>
  <c r="H1151" i="6" s="1"/>
  <c r="G1148" i="6"/>
  <c r="H1148" i="6" s="1"/>
  <c r="G1149" i="6"/>
  <c r="H1149" i="6" s="1"/>
  <c r="G1156" i="6"/>
  <c r="H1156" i="6" s="1"/>
  <c r="J1156" i="6" s="1"/>
  <c r="G1140" i="6"/>
  <c r="H1140" i="6" s="1"/>
  <c r="G1141" i="6"/>
  <c r="H1141" i="6" s="1"/>
  <c r="G1170" i="6"/>
  <c r="H1170" i="6" s="1"/>
  <c r="J1170" i="6" s="1"/>
  <c r="G1171" i="6"/>
  <c r="H1171" i="6" s="1"/>
  <c r="J1171" i="6" s="1"/>
  <c r="G1157" i="6"/>
  <c r="H1157" i="6" s="1"/>
  <c r="G1159" i="6"/>
  <c r="H1159" i="6" s="1"/>
  <c r="G1160" i="6"/>
  <c r="H1160" i="6" s="1"/>
  <c r="J1160" i="6" s="1"/>
  <c r="G1161" i="6"/>
  <c r="H1161" i="6" s="1"/>
  <c r="G1162" i="6"/>
  <c r="H1162" i="6" s="1"/>
  <c r="G1146" i="6"/>
  <c r="H1146" i="6" s="1"/>
  <c r="J1146" i="6" s="1"/>
  <c r="G1142" i="6"/>
  <c r="H1142" i="6" s="1"/>
  <c r="J1142" i="6" s="1"/>
  <c r="G1158" i="6"/>
  <c r="H1158" i="6" s="1"/>
  <c r="I1158" i="6" s="1"/>
  <c r="K1158" i="6" s="1"/>
  <c r="G1163" i="6"/>
  <c r="H1163" i="6" s="1"/>
  <c r="G1164" i="6"/>
  <c r="H1164" i="6" s="1"/>
  <c r="J1164" i="6" s="1"/>
  <c r="G1165" i="6"/>
  <c r="H1165" i="6" s="1"/>
  <c r="G1177" i="6"/>
  <c r="H1177" i="6" s="1"/>
  <c r="J1177" i="6" s="1"/>
  <c r="G1178" i="6"/>
  <c r="H1178" i="6" s="1"/>
  <c r="G1174" i="6"/>
  <c r="H1174" i="6" s="1"/>
  <c r="G1176" i="6"/>
  <c r="H1176" i="6" s="1"/>
  <c r="J1176" i="6" s="1"/>
  <c r="G1173" i="6"/>
  <c r="H1173" i="6" s="1"/>
  <c r="G1175" i="6"/>
  <c r="H1175" i="6" s="1"/>
  <c r="G1197" i="6"/>
  <c r="H1197" i="6" s="1"/>
  <c r="G1193" i="6"/>
  <c r="H1193" i="6" s="1"/>
  <c r="G1204" i="6"/>
  <c r="H1204" i="6" s="1"/>
  <c r="G1203" i="6"/>
  <c r="H1203" i="6" s="1"/>
  <c r="G1187" i="6"/>
  <c r="H1187" i="6" s="1"/>
  <c r="G1184" i="6"/>
  <c r="H1184" i="6" s="1"/>
  <c r="G1207" i="6"/>
  <c r="H1207" i="6" s="1"/>
  <c r="J1207" i="6" s="1"/>
  <c r="G1211" i="6"/>
  <c r="H1211" i="6" s="1"/>
  <c r="G1214" i="6"/>
  <c r="H1214" i="6" s="1"/>
  <c r="G1201" i="6"/>
  <c r="H1201" i="6" s="1"/>
  <c r="G1199" i="6"/>
  <c r="H1199" i="6" s="1"/>
  <c r="G1200" i="6"/>
  <c r="H1200" i="6" s="1"/>
  <c r="G1191" i="6"/>
  <c r="H1191" i="6" s="1"/>
  <c r="J1191" i="6" s="1"/>
  <c r="G1190" i="6"/>
  <c r="H1190" i="6" s="1"/>
  <c r="G1192" i="6"/>
  <c r="H1192" i="6" s="1"/>
  <c r="G1198" i="6"/>
  <c r="H1198" i="6" s="1"/>
  <c r="G1195" i="6"/>
  <c r="H1195" i="6" s="1"/>
  <c r="G1189" i="6"/>
  <c r="H1189" i="6" s="1"/>
  <c r="G1188" i="6"/>
  <c r="H1188" i="6" s="1"/>
  <c r="G1186" i="6"/>
  <c r="H1186" i="6" s="1"/>
  <c r="J1186" i="6" s="1"/>
  <c r="G1183" i="6"/>
  <c r="H1183" i="6" s="1"/>
  <c r="G1206" i="6"/>
  <c r="H1206" i="6" s="1"/>
  <c r="G1210" i="6"/>
  <c r="H1210" i="6" s="1"/>
  <c r="G1213" i="6"/>
  <c r="H1213" i="6" s="1"/>
  <c r="G1209" i="6"/>
  <c r="H1209" i="6" s="1"/>
  <c r="G1196" i="6"/>
  <c r="H1196" i="6" s="1"/>
  <c r="J1196" i="6" s="1"/>
  <c r="G1212" i="6"/>
  <c r="H1212" i="6" s="1"/>
  <c r="J1212" i="6" s="1"/>
  <c r="G1194" i="6"/>
  <c r="H1194" i="6" s="1"/>
  <c r="G1205" i="6"/>
  <c r="H1205" i="6" s="1"/>
  <c r="G1185" i="6"/>
  <c r="H1185" i="6" s="1"/>
  <c r="G1208" i="6"/>
  <c r="H1208" i="6" s="1"/>
  <c r="J1208" i="6" s="1"/>
  <c r="G1202" i="6"/>
  <c r="H1202" i="6" s="1"/>
  <c r="G2337" i="6"/>
  <c r="H2337" i="6" s="1"/>
  <c r="G2335" i="6"/>
  <c r="H2335" i="6" s="1"/>
  <c r="G2338" i="6"/>
  <c r="H2338" i="6" s="1"/>
  <c r="G2336" i="6"/>
  <c r="H2336" i="6" s="1"/>
  <c r="G2334" i="6"/>
  <c r="H2334" i="6" s="1"/>
  <c r="G2357" i="6"/>
  <c r="H2357" i="6" s="1"/>
  <c r="G2376" i="6"/>
  <c r="H2376" i="6" s="1"/>
  <c r="G2365" i="6"/>
  <c r="H2365" i="6" s="1"/>
  <c r="G2366" i="6"/>
  <c r="H2366" i="6" s="1"/>
  <c r="G2372" i="6"/>
  <c r="H2372" i="6" s="1"/>
  <c r="J2372" i="6" s="1"/>
  <c r="G2370" i="6"/>
  <c r="H2370" i="6" s="1"/>
  <c r="G2371" i="6"/>
  <c r="H2371" i="6" s="1"/>
  <c r="G2359" i="6"/>
  <c r="H2359" i="6" s="1"/>
  <c r="G2358" i="6"/>
  <c r="H2358" i="6" s="1"/>
  <c r="G2373" i="6"/>
  <c r="H2373" i="6" s="1"/>
  <c r="G2340" i="6"/>
  <c r="H2340" i="6" s="1"/>
  <c r="G2383" i="6"/>
  <c r="H2383" i="6" s="1"/>
  <c r="G2342" i="6"/>
  <c r="H2342" i="6" s="1"/>
  <c r="G2360" i="6"/>
  <c r="H2360" i="6" s="1"/>
  <c r="G2339" i="6"/>
  <c r="H2339" i="6" s="1"/>
  <c r="G2382" i="6"/>
  <c r="H2382" i="6" s="1"/>
  <c r="G2341" i="6"/>
  <c r="H2341" i="6" s="1"/>
  <c r="G2356" i="6"/>
  <c r="H2356" i="6" s="1"/>
  <c r="G2355" i="6"/>
  <c r="H2355" i="6" s="1"/>
  <c r="G2354" i="6"/>
  <c r="H2354" i="6" s="1"/>
  <c r="G2353" i="6"/>
  <c r="H2353" i="6" s="1"/>
  <c r="G2375" i="6"/>
  <c r="H2375" i="6" s="1"/>
  <c r="G2364" i="6"/>
  <c r="H2364" i="6" s="1"/>
  <c r="G2385" i="6"/>
  <c r="H2385" i="6" s="1"/>
  <c r="G2347" i="6"/>
  <c r="H2347" i="6" s="1"/>
  <c r="G2351" i="6"/>
  <c r="H2351" i="6" s="1"/>
  <c r="I2351" i="6" s="1"/>
  <c r="K2351" i="6" s="1"/>
  <c r="G2343" i="6"/>
  <c r="H2343" i="6" s="1"/>
  <c r="G2345" i="6"/>
  <c r="H2345" i="6" s="1"/>
  <c r="G2348" i="6"/>
  <c r="H2348" i="6" s="1"/>
  <c r="G2352" i="6"/>
  <c r="H2352" i="6" s="1"/>
  <c r="G2346" i="6"/>
  <c r="H2346" i="6" s="1"/>
  <c r="G2344" i="6"/>
  <c r="H2344" i="6" s="1"/>
  <c r="G2361" i="6"/>
  <c r="H2361" i="6" s="1"/>
  <c r="G2349" i="6"/>
  <c r="H2349" i="6" s="1"/>
  <c r="J2349" i="6" s="1"/>
  <c r="G2362" i="6"/>
  <c r="H2362" i="6" s="1"/>
  <c r="G2350" i="6"/>
  <c r="H2350" i="6" s="1"/>
  <c r="G2374" i="6"/>
  <c r="H2374" i="6" s="1"/>
  <c r="G2379" i="6"/>
  <c r="H2379" i="6" s="1"/>
  <c r="G2377" i="6"/>
  <c r="H2377" i="6" s="1"/>
  <c r="G2378" i="6"/>
  <c r="H2378" i="6" s="1"/>
  <c r="G2363" i="6"/>
  <c r="H2363" i="6" s="1"/>
  <c r="G2369" i="6"/>
  <c r="H2369" i="6" s="1"/>
  <c r="G2367" i="6"/>
  <c r="H2367" i="6" s="1"/>
  <c r="G2368" i="6"/>
  <c r="H2368" i="6" s="1"/>
  <c r="G2396" i="6"/>
  <c r="H2396" i="6" s="1"/>
  <c r="J2396" i="6" s="1"/>
  <c r="G2654" i="6"/>
  <c r="H2654" i="6" s="1"/>
  <c r="G2656" i="6"/>
  <c r="H2656" i="6" s="1"/>
  <c r="G2681" i="6"/>
  <c r="H2681" i="6" s="1"/>
  <c r="G2683" i="6"/>
  <c r="H2683" i="6" s="1"/>
  <c r="G2638" i="6"/>
  <c r="H2638" i="6" s="1"/>
  <c r="G2640" i="6"/>
  <c r="H2640" i="6" s="1"/>
  <c r="G2650" i="6"/>
  <c r="H2650" i="6" s="1"/>
  <c r="G2652" i="6"/>
  <c r="H2652" i="6" s="1"/>
  <c r="G2576" i="6"/>
  <c r="H2576" i="6" s="1"/>
  <c r="G2578" i="6"/>
  <c r="H2578" i="6" s="1"/>
  <c r="G2686" i="6"/>
  <c r="H2686" i="6" s="1"/>
  <c r="G2687" i="6"/>
  <c r="H2687" i="6" s="1"/>
  <c r="J2687" i="6" s="1"/>
  <c r="G2692" i="6"/>
  <c r="H2692" i="6" s="1"/>
  <c r="G2693" i="6"/>
  <c r="H2693" i="6" s="1"/>
  <c r="G2696" i="6"/>
  <c r="H2696" i="6" s="1"/>
  <c r="G2697" i="6"/>
  <c r="H2697" i="6" s="1"/>
  <c r="G2700" i="6"/>
  <c r="H2700" i="6" s="1"/>
  <c r="G2702" i="6"/>
  <c r="H2702" i="6" s="1"/>
  <c r="G2623" i="6"/>
  <c r="H2623" i="6" s="1"/>
  <c r="G2627" i="6"/>
  <c r="H2627" i="6" s="1"/>
  <c r="G2624" i="6"/>
  <c r="H2624" i="6" s="1"/>
  <c r="J2624" i="6" s="1"/>
  <c r="G2628" i="6"/>
  <c r="H2628" i="6" s="1"/>
  <c r="G2660" i="6"/>
  <c r="H2660" i="6" s="1"/>
  <c r="G2613" i="6"/>
  <c r="H2613" i="6" s="1"/>
  <c r="G2615" i="6"/>
  <c r="H2615" i="6" s="1"/>
  <c r="G2645" i="6"/>
  <c r="H2645" i="6" s="1"/>
  <c r="G2566" i="6"/>
  <c r="H2566" i="6" s="1"/>
  <c r="G2569" i="6"/>
  <c r="H2569" i="6" s="1"/>
  <c r="G2571" i="6"/>
  <c r="H2571" i="6" s="1"/>
  <c r="G2573" i="6"/>
  <c r="H2573" i="6" s="1"/>
  <c r="G2661" i="6"/>
  <c r="H2661" i="6" s="1"/>
  <c r="G2664" i="6"/>
  <c r="H2664" i="6" s="1"/>
  <c r="G2671" i="6"/>
  <c r="H2671" i="6" s="1"/>
  <c r="J2671" i="6" s="1"/>
  <c r="G2674" i="6"/>
  <c r="H2674" i="6" s="1"/>
  <c r="G2586" i="6"/>
  <c r="H2586" i="6" s="1"/>
  <c r="G2587" i="6"/>
  <c r="H2587" i="6" s="1"/>
  <c r="G2588" i="6"/>
  <c r="H2588" i="6" s="1"/>
  <c r="J2588" i="6" s="1"/>
  <c r="G2589" i="6"/>
  <c r="H2589" i="6" s="1"/>
  <c r="G2598" i="6"/>
  <c r="H2598" i="6" s="1"/>
  <c r="G2599" i="6"/>
  <c r="H2599" i="6" s="1"/>
  <c r="G2600" i="6"/>
  <c r="H2600" i="6" s="1"/>
  <c r="J2600" i="6" s="1"/>
  <c r="G2601" i="6"/>
  <c r="H2601" i="6" s="1"/>
  <c r="G2590" i="6"/>
  <c r="H2590" i="6" s="1"/>
  <c r="I2590" i="6" s="1"/>
  <c r="K2590" i="6" s="1"/>
  <c r="G2591" i="6"/>
  <c r="H2591" i="6" s="1"/>
  <c r="G2602" i="6"/>
  <c r="H2602" i="6" s="1"/>
  <c r="G2603" i="6"/>
  <c r="H2603" i="6" s="1"/>
  <c r="G2655" i="6"/>
  <c r="H2655" i="6" s="1"/>
  <c r="G2682" i="6"/>
  <c r="H2682" i="6" s="1"/>
  <c r="G2635" i="6"/>
  <c r="H2635" i="6" s="1"/>
  <c r="G2639" i="6"/>
  <c r="H2639" i="6" s="1"/>
  <c r="G2651" i="6"/>
  <c r="H2651" i="6" s="1"/>
  <c r="J2651" i="6" s="1"/>
  <c r="G2579" i="6"/>
  <c r="H2579" i="6" s="1"/>
  <c r="G2581" i="6"/>
  <c r="H2581" i="6" s="1"/>
  <c r="G2577" i="6"/>
  <c r="H2577" i="6" s="1"/>
  <c r="G2677" i="6"/>
  <c r="H2677" i="6" s="1"/>
  <c r="G2679" i="6"/>
  <c r="H2679" i="6" s="1"/>
  <c r="J2679" i="6" s="1"/>
  <c r="G2688" i="6"/>
  <c r="H2688" i="6" s="1"/>
  <c r="G2690" i="6"/>
  <c r="H2690" i="6" s="1"/>
  <c r="G2701" i="6"/>
  <c r="H2701" i="6" s="1"/>
  <c r="G2704" i="6"/>
  <c r="H2704" i="6" s="1"/>
  <c r="G2616" i="6"/>
  <c r="H2616" i="6" s="1"/>
  <c r="J2616" i="6" s="1"/>
  <c r="G2617" i="6"/>
  <c r="H2617" i="6" s="1"/>
  <c r="G2618" i="6"/>
  <c r="H2618" i="6" s="1"/>
  <c r="G2619" i="6"/>
  <c r="H2619" i="6" s="1"/>
  <c r="G2625" i="6"/>
  <c r="H2625" i="6" s="1"/>
  <c r="G2626" i="6"/>
  <c r="H2626" i="6" s="1"/>
  <c r="G2629" i="6"/>
  <c r="H2629" i="6" s="1"/>
  <c r="G2620" i="6"/>
  <c r="H2620" i="6" s="1"/>
  <c r="J2620" i="6" s="1"/>
  <c r="G2622" i="6"/>
  <c r="H2622" i="6" s="1"/>
  <c r="G2621" i="6"/>
  <c r="H2621" i="6" s="1"/>
  <c r="G2659" i="6"/>
  <c r="H2659" i="6" s="1"/>
  <c r="G2612" i="6"/>
  <c r="H2612" i="6" s="1"/>
  <c r="J2612" i="6" s="1"/>
  <c r="G2614" i="6"/>
  <c r="H2614" i="6" s="1"/>
  <c r="G2646" i="6"/>
  <c r="H2646" i="6" s="1"/>
  <c r="G2567" i="6"/>
  <c r="H2567" i="6" s="1"/>
  <c r="G2570" i="6"/>
  <c r="H2570" i="6" s="1"/>
  <c r="G2572" i="6"/>
  <c r="H2572" i="6" s="1"/>
  <c r="G2574" i="6"/>
  <c r="H2574" i="6" s="1"/>
  <c r="G2662" i="6"/>
  <c r="H2662" i="6" s="1"/>
  <c r="G2665" i="6"/>
  <c r="H2665" i="6" s="1"/>
  <c r="J2665" i="6" s="1"/>
  <c r="G2672" i="6"/>
  <c r="H2672" i="6" s="1"/>
  <c r="G2675" i="6"/>
  <c r="H2675" i="6" s="1"/>
  <c r="G2592" i="6"/>
  <c r="H2592" i="6" s="1"/>
  <c r="J2592" i="6" s="1"/>
  <c r="G2593" i="6"/>
  <c r="H2593" i="6" s="1"/>
  <c r="G2594" i="6"/>
  <c r="H2594" i="6" s="1"/>
  <c r="G2595" i="6"/>
  <c r="H2595" i="6" s="1"/>
  <c r="G2604" i="6"/>
  <c r="H2604" i="6" s="1"/>
  <c r="J2604" i="6" s="1"/>
  <c r="G2605" i="6"/>
  <c r="H2605" i="6" s="1"/>
  <c r="G2606" i="6"/>
  <c r="H2606" i="6" s="1"/>
  <c r="G2607" i="6"/>
  <c r="H2607" i="6" s="1"/>
  <c r="G2596" i="6"/>
  <c r="H2596" i="6" s="1"/>
  <c r="J2596" i="6" s="1"/>
  <c r="G2597" i="6"/>
  <c r="H2597" i="6" s="1"/>
  <c r="G2608" i="6"/>
  <c r="H2608" i="6" s="1"/>
  <c r="J2608" i="6" s="1"/>
  <c r="G2609" i="6"/>
  <c r="H2609" i="6" s="1"/>
  <c r="G2723" i="6"/>
  <c r="H2723" i="6" s="1"/>
  <c r="G2762" i="6"/>
  <c r="H2762" i="6" s="1"/>
  <c r="J2762" i="6" s="1"/>
  <c r="G2714" i="6"/>
  <c r="H2714" i="6" s="1"/>
  <c r="G2797" i="6"/>
  <c r="H2797" i="6" s="1"/>
  <c r="G2772" i="6"/>
  <c r="H2772" i="6" s="1"/>
  <c r="G2781" i="6"/>
  <c r="H2781" i="6" s="1"/>
  <c r="G2792" i="6"/>
  <c r="H2792" i="6" s="1"/>
  <c r="G2782" i="6"/>
  <c r="H2782" i="6" s="1"/>
  <c r="G2787" i="6"/>
  <c r="H2787" i="6" s="1"/>
  <c r="G2905" i="6"/>
  <c r="H2905" i="6" s="1"/>
  <c r="J2905" i="6" s="1"/>
  <c r="G2906" i="6"/>
  <c r="H2906" i="6" s="1"/>
  <c r="J2906" i="6" s="1"/>
  <c r="G3044" i="6"/>
  <c r="H3044" i="6" s="1"/>
  <c r="G3042" i="6"/>
  <c r="H3042" i="6" s="1"/>
  <c r="G3043" i="6"/>
  <c r="H3043" i="6" s="1"/>
  <c r="G3067" i="6"/>
  <c r="H3067" i="6" s="1"/>
  <c r="G3059" i="6"/>
  <c r="H3059" i="6" s="1"/>
  <c r="G3063" i="6"/>
  <c r="H3063" i="6" s="1"/>
  <c r="G3078" i="6"/>
  <c r="H3078" i="6" s="1"/>
  <c r="G3084" i="6"/>
  <c r="H3084" i="6" s="1"/>
  <c r="J3084" i="6" s="1"/>
  <c r="G3081" i="6"/>
  <c r="H3081" i="6" s="1"/>
  <c r="J3081" i="6" s="1"/>
  <c r="G3072" i="6"/>
  <c r="H3072" i="6" s="1"/>
  <c r="G3068" i="6"/>
  <c r="H3068" i="6" s="1"/>
  <c r="G3079" i="6"/>
  <c r="H3079" i="6" s="1"/>
  <c r="I3079" i="6" s="1"/>
  <c r="K3079" i="6" s="1"/>
  <c r="G3085" i="6"/>
  <c r="H3085" i="6" s="1"/>
  <c r="J3085" i="6" s="1"/>
  <c r="G3082" i="6"/>
  <c r="H3082" i="6" s="1"/>
  <c r="G3073" i="6"/>
  <c r="H3073" i="6" s="1"/>
  <c r="G3069" i="6"/>
  <c r="H3069" i="6" s="1"/>
  <c r="G3077" i="6"/>
  <c r="H3077" i="6" s="1"/>
  <c r="G3075" i="6"/>
  <c r="H3075" i="6" s="1"/>
  <c r="G3066" i="6"/>
  <c r="H3066" i="6" s="1"/>
  <c r="J3066" i="6" s="1"/>
  <c r="G3071" i="6"/>
  <c r="H3071" i="6" s="1"/>
  <c r="G3061" i="6"/>
  <c r="H3061" i="6" s="1"/>
  <c r="G3062" i="6"/>
  <c r="H3062" i="6" s="1"/>
  <c r="J3062" i="6" s="1"/>
  <c r="G3064" i="6"/>
  <c r="H3064" i="6" s="1"/>
  <c r="G3076" i="6"/>
  <c r="H3076" i="6" s="1"/>
  <c r="G3183" i="6"/>
  <c r="H3183" i="6" s="1"/>
  <c r="G3185" i="6"/>
  <c r="H3185" i="6" s="1"/>
  <c r="G3178" i="6"/>
  <c r="H3178" i="6" s="1"/>
  <c r="G3177" i="6"/>
  <c r="H3177" i="6" s="1"/>
  <c r="G3180" i="6"/>
  <c r="H3180" i="6" s="1"/>
  <c r="G3179" i="6"/>
  <c r="H3179" i="6" s="1"/>
  <c r="G3187" i="6"/>
  <c r="H3187" i="6" s="1"/>
  <c r="G3188" i="6"/>
  <c r="H3188" i="6" s="1"/>
  <c r="G3175" i="6"/>
  <c r="H3175" i="6" s="1"/>
  <c r="G3176" i="6"/>
  <c r="H3176" i="6" s="1"/>
  <c r="G3184" i="6"/>
  <c r="H3184" i="6" s="1"/>
  <c r="G3186" i="6"/>
  <c r="H3186" i="6" s="1"/>
  <c r="J3186" i="6" s="1"/>
  <c r="G3181" i="6"/>
  <c r="H3181" i="6" s="1"/>
  <c r="G3182" i="6"/>
  <c r="H3182" i="6" s="1"/>
  <c r="G3203" i="6"/>
  <c r="H3203" i="6" s="1"/>
  <c r="G3562" i="6"/>
  <c r="H3562" i="6" s="1"/>
  <c r="G3563" i="6"/>
  <c r="H3563" i="6" s="1"/>
  <c r="G3564" i="6"/>
  <c r="H3564" i="6" s="1"/>
  <c r="J3564" i="6" s="1"/>
  <c r="G3565" i="6"/>
  <c r="H3565" i="6" s="1"/>
  <c r="G3540" i="6"/>
  <c r="H3540" i="6" s="1"/>
  <c r="G3541" i="6"/>
  <c r="H3541" i="6" s="1"/>
  <c r="G3542" i="6"/>
  <c r="H3542" i="6" s="1"/>
  <c r="J3542" i="6" s="1"/>
  <c r="G3543" i="6"/>
  <c r="H3543" i="6" s="1"/>
  <c r="G3544" i="6"/>
  <c r="H3544" i="6" s="1"/>
  <c r="G3547" i="6"/>
  <c r="H3547" i="6" s="1"/>
  <c r="G3546" i="6"/>
  <c r="H3546" i="6" s="1"/>
  <c r="J3546" i="6" s="1"/>
  <c r="G3545" i="6"/>
  <c r="H3545" i="6" s="1"/>
  <c r="G3548" i="6"/>
  <c r="H3548" i="6" s="1"/>
  <c r="G3539" i="6"/>
  <c r="H3539" i="6" s="1"/>
  <c r="G3522" i="6"/>
  <c r="H3522" i="6" s="1"/>
  <c r="G3525" i="6"/>
  <c r="H3525" i="6" s="1"/>
  <c r="G3523" i="6"/>
  <c r="H3523" i="6" s="1"/>
  <c r="G3537" i="6"/>
  <c r="H3537" i="6" s="1"/>
  <c r="G3538" i="6"/>
  <c r="H3538" i="6" s="1"/>
  <c r="J3538" i="6" s="1"/>
  <c r="G3526" i="6"/>
  <c r="H3526" i="6" s="1"/>
  <c r="G3527" i="6"/>
  <c r="H3527" i="6" s="1"/>
  <c r="G3726" i="6"/>
  <c r="H3726" i="6" s="1"/>
  <c r="G3725" i="6"/>
  <c r="H3725" i="6" s="1"/>
  <c r="G3723" i="6"/>
  <c r="H3723" i="6" s="1"/>
  <c r="G3724" i="6"/>
  <c r="H3724" i="6" s="1"/>
  <c r="G3729" i="6"/>
  <c r="H3729" i="6" s="1"/>
  <c r="J3729" i="6" s="1"/>
  <c r="G3728" i="6"/>
  <c r="H3728" i="6" s="1"/>
  <c r="J3728" i="6" s="1"/>
  <c r="G3727" i="6"/>
  <c r="H3727" i="6" s="1"/>
  <c r="G3901" i="6"/>
  <c r="H3901" i="6" s="1"/>
  <c r="G3906" i="6"/>
  <c r="H3906" i="6" s="1"/>
  <c r="G3902" i="6"/>
  <c r="H3902" i="6" s="1"/>
  <c r="G3903" i="6"/>
  <c r="H3903" i="6" s="1"/>
  <c r="G3904" i="6"/>
  <c r="H3904" i="6" s="1"/>
  <c r="G3915" i="6"/>
  <c r="H3915" i="6" s="1"/>
  <c r="G3919" i="6"/>
  <c r="H3919" i="6" s="1"/>
  <c r="G3899" i="6"/>
  <c r="H3899" i="6" s="1"/>
  <c r="G3905" i="6"/>
  <c r="H3905" i="6" s="1"/>
  <c r="G3910" i="6"/>
  <c r="H3910" i="6" s="1"/>
  <c r="G3913" i="6"/>
  <c r="H3913" i="6" s="1"/>
  <c r="G3916" i="6"/>
  <c r="H3916" i="6" s="1"/>
  <c r="J3916" i="6" s="1"/>
  <c r="G3914" i="6"/>
  <c r="H3914" i="6" s="1"/>
  <c r="G3917" i="6"/>
  <c r="H3917" i="6" s="1"/>
  <c r="G3918" i="6"/>
  <c r="H3918" i="6" s="1"/>
  <c r="I3918" i="6" s="1"/>
  <c r="K3918" i="6" s="1"/>
  <c r="G3920" i="6"/>
  <c r="H3920" i="6" s="1"/>
  <c r="G3897" i="6"/>
  <c r="H3897" i="6" s="1"/>
  <c r="J3897" i="6" s="1"/>
  <c r="G3898" i="6"/>
  <c r="H3898" i="6" s="1"/>
  <c r="G3900" i="6"/>
  <c r="H3900" i="6" s="1"/>
  <c r="G3907" i="6"/>
  <c r="H3907" i="6" s="1"/>
  <c r="G3912" i="6"/>
  <c r="H3912" i="6" s="1"/>
  <c r="J3912" i="6" s="1"/>
  <c r="G3908" i="6"/>
  <c r="H3908" i="6" s="1"/>
  <c r="G3909" i="6"/>
  <c r="H3909" i="6" s="1"/>
  <c r="G3911" i="6"/>
  <c r="H3911" i="6" s="1"/>
  <c r="G3946" i="6"/>
  <c r="H3946" i="6" s="1"/>
  <c r="G4072" i="6"/>
  <c r="H4072" i="6" s="1"/>
  <c r="G4078" i="6"/>
  <c r="H4078" i="6" s="1"/>
  <c r="G4075" i="6"/>
  <c r="H4075" i="6" s="1"/>
  <c r="G4080" i="6"/>
  <c r="H4080" i="6" s="1"/>
  <c r="G4064" i="6"/>
  <c r="H4064" i="6" s="1"/>
  <c r="G4056" i="6"/>
  <c r="H4056" i="6" s="1"/>
  <c r="G4068" i="6"/>
  <c r="H4068" i="6" s="1"/>
  <c r="G4058" i="6"/>
  <c r="H4058" i="6" s="1"/>
  <c r="J4058" i="6" s="1"/>
  <c r="G4060" i="6"/>
  <c r="H4060" i="6" s="1"/>
  <c r="G4054" i="6"/>
  <c r="H4054" i="6" s="1"/>
  <c r="G4118" i="6"/>
  <c r="H4118" i="6" s="1"/>
  <c r="G4134" i="6"/>
  <c r="H4134" i="6" s="1"/>
  <c r="J4134" i="6" s="1"/>
  <c r="G4125" i="6"/>
  <c r="H4125" i="6" s="1"/>
  <c r="G4121" i="6"/>
  <c r="H4121" i="6" s="1"/>
  <c r="G4082" i="6"/>
  <c r="H4082" i="6" s="1"/>
  <c r="G4091" i="6"/>
  <c r="H4091" i="6" s="1"/>
  <c r="G4084" i="6"/>
  <c r="H4084" i="6" s="1"/>
  <c r="G4092" i="6"/>
  <c r="H4092" i="6" s="1"/>
  <c r="G4085" i="6"/>
  <c r="H4085" i="6" s="1"/>
  <c r="G4093" i="6"/>
  <c r="H4093" i="6" s="1"/>
  <c r="G4086" i="6"/>
  <c r="H4086" i="6" s="1"/>
  <c r="J4086" i="6" s="1"/>
  <c r="G4110" i="6"/>
  <c r="H4110" i="6" s="1"/>
  <c r="G4109" i="6"/>
  <c r="H4109" i="6" s="1"/>
  <c r="G4126" i="6"/>
  <c r="H4126" i="6" s="1"/>
  <c r="J4126" i="6" s="1"/>
  <c r="G4130" i="6"/>
  <c r="H4130" i="6" s="1"/>
  <c r="J4130" i="6" s="1"/>
  <c r="G4101" i="6"/>
  <c r="H4101" i="6" s="1"/>
  <c r="J4101" i="6" s="1"/>
  <c r="G4104" i="6"/>
  <c r="H4104" i="6" s="1"/>
  <c r="G4123" i="6"/>
  <c r="H4123" i="6" s="1"/>
  <c r="J4123" i="6" s="1"/>
  <c r="G4089" i="6"/>
  <c r="H4089" i="6" s="1"/>
  <c r="G4122" i="6"/>
  <c r="H4122" i="6" s="1"/>
  <c r="J4122" i="6" s="1"/>
  <c r="G4088" i="6"/>
  <c r="H4088" i="6" s="1"/>
  <c r="G4124" i="6"/>
  <c r="H4124" i="6" s="1"/>
  <c r="G4090" i="6"/>
  <c r="H4090" i="6" s="1"/>
  <c r="J4090" i="6" s="1"/>
  <c r="G4094" i="6"/>
  <c r="H4094" i="6" s="1"/>
  <c r="J4094" i="6" s="1"/>
  <c r="G4087" i="6"/>
  <c r="H4087" i="6" s="1"/>
  <c r="G4099" i="6"/>
  <c r="H4099" i="6" s="1"/>
  <c r="G4098" i="6"/>
  <c r="H4098" i="6" s="1"/>
  <c r="J4098" i="6" s="1"/>
  <c r="G4097" i="6"/>
  <c r="H4097" i="6" s="1"/>
  <c r="G4119" i="6"/>
  <c r="H4119" i="6" s="1"/>
  <c r="G4135" i="6"/>
  <c r="H4135" i="6" s="1"/>
  <c r="J4135" i="6" s="1"/>
  <c r="G4133" i="6"/>
  <c r="H4133" i="6" s="1"/>
  <c r="G4127" i="6"/>
  <c r="H4127" i="6" s="1"/>
  <c r="J4127" i="6" s="1"/>
  <c r="G4083" i="6"/>
  <c r="H4083" i="6" s="1"/>
  <c r="G4096" i="6"/>
  <c r="H4096" i="6" s="1"/>
  <c r="I4096" i="6" s="1"/>
  <c r="K4096" i="6" s="1"/>
  <c r="G4095" i="6"/>
  <c r="H4095" i="6" s="1"/>
  <c r="G4162" i="6"/>
  <c r="H4162" i="6" s="1"/>
  <c r="G4163" i="6"/>
  <c r="H4163" i="6" s="1"/>
  <c r="G4228" i="6"/>
  <c r="H4228" i="6" s="1"/>
  <c r="G4230" i="6"/>
  <c r="H4230" i="6" s="1"/>
  <c r="G4231" i="6"/>
  <c r="H4231" i="6" s="1"/>
  <c r="J4231" i="6" s="1"/>
  <c r="G4229" i="6"/>
  <c r="H4229" i="6" s="1"/>
  <c r="G4255" i="6"/>
  <c r="H4255" i="6" s="1"/>
  <c r="G4256" i="6"/>
  <c r="H4256" i="6" s="1"/>
  <c r="J4256" i="6" s="1"/>
  <c r="G4279" i="6"/>
  <c r="H4279" i="6" s="1"/>
  <c r="J4279" i="6" s="1"/>
  <c r="G4280" i="6"/>
  <c r="H4280" i="6" s="1"/>
  <c r="G4281" i="6"/>
  <c r="H4281" i="6" s="1"/>
  <c r="G4282" i="6"/>
  <c r="H4282" i="6" s="1"/>
  <c r="J4282" i="6" s="1"/>
  <c r="G4283" i="6"/>
  <c r="H4283" i="6" s="1"/>
  <c r="J4283" i="6" s="1"/>
  <c r="G4265" i="6"/>
  <c r="H4265" i="6" s="1"/>
  <c r="G4271" i="6"/>
  <c r="H4271" i="6" s="1"/>
  <c r="G4273" i="6"/>
  <c r="H4273" i="6" s="1"/>
  <c r="J4273" i="6" s="1"/>
  <c r="G4244" i="6"/>
  <c r="H4244" i="6" s="1"/>
  <c r="G4246" i="6"/>
  <c r="H4246" i="6" s="1"/>
  <c r="G4268" i="6"/>
  <c r="H4268" i="6" s="1"/>
  <c r="G4239" i="6"/>
  <c r="H4239" i="6" s="1"/>
  <c r="G4238" i="6"/>
  <c r="H4238" i="6" s="1"/>
  <c r="G4267" i="6"/>
  <c r="H4267" i="6" s="1"/>
  <c r="G4275" i="6"/>
  <c r="H4275" i="6" s="1"/>
  <c r="J4275" i="6" s="1"/>
  <c r="G4277" i="6"/>
  <c r="H4277" i="6" s="1"/>
  <c r="J4277" i="6" s="1"/>
  <c r="G4250" i="6"/>
  <c r="H4250" i="6" s="1"/>
  <c r="G4248" i="6"/>
  <c r="H4248" i="6" s="1"/>
  <c r="G4254" i="6"/>
  <c r="H4254" i="6" s="1"/>
  <c r="G4252" i="6"/>
  <c r="H4252" i="6" s="1"/>
  <c r="J4252" i="6" s="1"/>
  <c r="G4253" i="6"/>
  <c r="H4253" i="6" s="1"/>
  <c r="G4257" i="6"/>
  <c r="H4257" i="6" s="1"/>
  <c r="G4240" i="6"/>
  <c r="H4240" i="6" s="1"/>
  <c r="J4240" i="6" s="1"/>
  <c r="G4345" i="6"/>
  <c r="H4345" i="6" s="1"/>
  <c r="J4345" i="6" s="1"/>
  <c r="G4344" i="6"/>
  <c r="H4344" i="6" s="1"/>
  <c r="J4344" i="6" s="1"/>
  <c r="G4346" i="6"/>
  <c r="H4346" i="6" s="1"/>
  <c r="G4341" i="6"/>
  <c r="H4341" i="6" s="1"/>
  <c r="J4341" i="6" s="1"/>
  <c r="G4343" i="6"/>
  <c r="H4343" i="6" s="1"/>
  <c r="J4343" i="6" s="1"/>
  <c r="G4342" i="6"/>
  <c r="H4342" i="6" s="1"/>
  <c r="J4342" i="6" s="1"/>
  <c r="G4340" i="6"/>
  <c r="H4340" i="6" s="1"/>
  <c r="J4340" i="6" s="1"/>
  <c r="G4339" i="6"/>
  <c r="H4339" i="6" s="1"/>
  <c r="J4339" i="6" s="1"/>
  <c r="G4338" i="6"/>
  <c r="H4338" i="6" s="1"/>
  <c r="J4338" i="6" s="1"/>
  <c r="G4348" i="6"/>
  <c r="H4348" i="6" s="1"/>
  <c r="J4348" i="6" s="1"/>
  <c r="G4347" i="6"/>
  <c r="H4347" i="6" s="1"/>
  <c r="G4349" i="6"/>
  <c r="H4349" i="6" s="1"/>
  <c r="I4349" i="6" s="1"/>
  <c r="K4349" i="6" s="1"/>
  <c r="G4399" i="6"/>
  <c r="H4399" i="6" s="1"/>
  <c r="G4398" i="6"/>
  <c r="H4398" i="6" s="1"/>
  <c r="G4402" i="6"/>
  <c r="H4402" i="6" s="1"/>
  <c r="G4614" i="6"/>
  <c r="H4614" i="6" s="1"/>
  <c r="G4623" i="6"/>
  <c r="H4623" i="6" s="1"/>
  <c r="G4618" i="6"/>
  <c r="H4618" i="6" s="1"/>
  <c r="G4622" i="6"/>
  <c r="H4622" i="6" s="1"/>
  <c r="G4609" i="6"/>
  <c r="H4609" i="6" s="1"/>
  <c r="G4627" i="6"/>
  <c r="H4627" i="6" s="1"/>
  <c r="J4627" i="6" s="1"/>
  <c r="G4631" i="6"/>
  <c r="H4631" i="6" s="1"/>
  <c r="J4631" i="6" s="1"/>
  <c r="G4629" i="6"/>
  <c r="H4629" i="6" s="1"/>
  <c r="G4633" i="6"/>
  <c r="H4633" i="6" s="1"/>
  <c r="G4635" i="6"/>
  <c r="H4635" i="6" s="1"/>
  <c r="J4635" i="6" s="1"/>
  <c r="G4639" i="6"/>
  <c r="H4639" i="6" s="1"/>
  <c r="J4639" i="6" s="1"/>
  <c r="G4643" i="6"/>
  <c r="H4643" i="6" s="1"/>
  <c r="J4643" i="6" s="1"/>
  <c r="G4647" i="6"/>
  <c r="H4647" i="6" s="1"/>
  <c r="J4647" i="6" s="1"/>
  <c r="G4637" i="6"/>
  <c r="H4637" i="6" s="1"/>
  <c r="G4641" i="6"/>
  <c r="H4641" i="6" s="1"/>
  <c r="G4645" i="6"/>
  <c r="H4645" i="6" s="1"/>
  <c r="G4649" i="6"/>
  <c r="H4649" i="6" s="1"/>
  <c r="G4636" i="6"/>
  <c r="H4636" i="6" s="1"/>
  <c r="G4640" i="6"/>
  <c r="H4640" i="6" s="1"/>
  <c r="G4644" i="6"/>
  <c r="H4644" i="6" s="1"/>
  <c r="G4648" i="6"/>
  <c r="H4648" i="6" s="1"/>
  <c r="I4648" i="6" s="1"/>
  <c r="K4648" i="6" s="1"/>
  <c r="G4638" i="6"/>
  <c r="H4638" i="6" s="1"/>
  <c r="J4638" i="6" s="1"/>
  <c r="G4642" i="6"/>
  <c r="H4642" i="6" s="1"/>
  <c r="J4642" i="6" s="1"/>
  <c r="G4646" i="6"/>
  <c r="H4646" i="6" s="1"/>
  <c r="G4650" i="6"/>
  <c r="H4650" i="6" s="1"/>
  <c r="J4650" i="6" s="1"/>
  <c r="G4651" i="6"/>
  <c r="H4651" i="6" s="1"/>
  <c r="G4676" i="6"/>
  <c r="H4676" i="6" s="1"/>
  <c r="G4679" i="6"/>
  <c r="H4679" i="6" s="1"/>
  <c r="G4668" i="6"/>
  <c r="H4668" i="6" s="1"/>
  <c r="G4671" i="6"/>
  <c r="H4671" i="6" s="1"/>
  <c r="G4672" i="6"/>
  <c r="H4672" i="6" s="1"/>
  <c r="G4669" i="6"/>
  <c r="H4669" i="6" s="1"/>
  <c r="G4670" i="6"/>
  <c r="H4670" i="6" s="1"/>
  <c r="G4725" i="6"/>
  <c r="H4725" i="6" s="1"/>
  <c r="J4725" i="6" s="1"/>
  <c r="G4734" i="6"/>
  <c r="H4734" i="6" s="1"/>
  <c r="J4734" i="6" s="1"/>
  <c r="G4730" i="6"/>
  <c r="H4730" i="6" s="1"/>
  <c r="G4731" i="6"/>
  <c r="H4731" i="6" s="1"/>
  <c r="J4731" i="6" s="1"/>
  <c r="G4722" i="6"/>
  <c r="H4722" i="6" s="1"/>
  <c r="J4722" i="6" s="1"/>
  <c r="G4723" i="6"/>
  <c r="H4723" i="6" s="1"/>
  <c r="J4723" i="6" s="1"/>
  <c r="G4726" i="6"/>
  <c r="H4726" i="6" s="1"/>
  <c r="G4727" i="6"/>
  <c r="H4727" i="6" s="1"/>
  <c r="J4727" i="6" s="1"/>
  <c r="G4729" i="6"/>
  <c r="H4729" i="6" s="1"/>
  <c r="J4729" i="6" s="1"/>
  <c r="G4735" i="6"/>
  <c r="H4735" i="6" s="1"/>
  <c r="J4735" i="6" s="1"/>
  <c r="G4733" i="6"/>
  <c r="H4733" i="6" s="1"/>
  <c r="G4736" i="6"/>
  <c r="H4736" i="6" s="1"/>
  <c r="J4736" i="6" s="1"/>
  <c r="G4711" i="6"/>
  <c r="H4711" i="6" s="1"/>
  <c r="J4711" i="6" s="1"/>
  <c r="G4714" i="6"/>
  <c r="H4714" i="6" s="1"/>
  <c r="J4714" i="6" s="1"/>
  <c r="G4845" i="6"/>
  <c r="H4845" i="6" s="1"/>
  <c r="J4845" i="6" s="1"/>
  <c r="G4848" i="6"/>
  <c r="H4848" i="6" s="1"/>
  <c r="J4848" i="6" s="1"/>
  <c r="G4825" i="6"/>
  <c r="H4825" i="6" s="1"/>
  <c r="J4825" i="6" s="1"/>
  <c r="G4824" i="6"/>
  <c r="H4824" i="6" s="1"/>
  <c r="J4824" i="6" s="1"/>
  <c r="G4817" i="6"/>
  <c r="H4817" i="6" s="1"/>
  <c r="G4816" i="6"/>
  <c r="H4816" i="6" s="1"/>
  <c r="J4816" i="6" s="1"/>
  <c r="G4841" i="6"/>
  <c r="H4841" i="6" s="1"/>
  <c r="J4841" i="6" s="1"/>
  <c r="G4844" i="6"/>
  <c r="H4844" i="6" s="1"/>
  <c r="J4844" i="6" s="1"/>
  <c r="G4833" i="6"/>
  <c r="H4833" i="6" s="1"/>
  <c r="G4836" i="6"/>
  <c r="H4836" i="6" s="1"/>
  <c r="J4836" i="6" s="1"/>
  <c r="G4838" i="6"/>
  <c r="H4838" i="6" s="1"/>
  <c r="J4838" i="6" s="1"/>
  <c r="G4839" i="6"/>
  <c r="H4839" i="6" s="1"/>
  <c r="J4839" i="6" s="1"/>
  <c r="G4846" i="6"/>
  <c r="H4846" i="6" s="1"/>
  <c r="G4849" i="6"/>
  <c r="H4849" i="6" s="1"/>
  <c r="J4849" i="6" s="1"/>
  <c r="G4810" i="6"/>
  <c r="H4810" i="6" s="1"/>
  <c r="J4810" i="6" s="1"/>
  <c r="G4811" i="6"/>
  <c r="H4811" i="6" s="1"/>
  <c r="G4812" i="6"/>
  <c r="H4812" i="6" s="1"/>
  <c r="G4847" i="6"/>
  <c r="H4847" i="6" s="1"/>
  <c r="J4847" i="6" s="1"/>
  <c r="G4850" i="6"/>
  <c r="H4850" i="6" s="1"/>
  <c r="J4850" i="6" s="1"/>
  <c r="G4813" i="6"/>
  <c r="H4813" i="6" s="1"/>
  <c r="G4814" i="6"/>
  <c r="H4814" i="6" s="1"/>
  <c r="G4815" i="6"/>
  <c r="H4815" i="6" s="1"/>
  <c r="G4959" i="6"/>
  <c r="H4959" i="6" s="1"/>
  <c r="J4959" i="6" s="1"/>
  <c r="G5050" i="6"/>
  <c r="H5050" i="6" s="1"/>
  <c r="G5057" i="6"/>
  <c r="H5057" i="6" s="1"/>
  <c r="G5053" i="6"/>
  <c r="H5053" i="6" s="1"/>
  <c r="G5055" i="6"/>
  <c r="H5055" i="6" s="1"/>
  <c r="G5051" i="6"/>
  <c r="H5051" i="6" s="1"/>
  <c r="G5052" i="6"/>
  <c r="H5052" i="6" s="1"/>
  <c r="G5058" i="6"/>
  <c r="H5058" i="6" s="1"/>
  <c r="I5058" i="6" s="1"/>
  <c r="K5058" i="6" s="1"/>
  <c r="G5054" i="6"/>
  <c r="H5054" i="6" s="1"/>
  <c r="G5056" i="6"/>
  <c r="H5056" i="6" s="1"/>
  <c r="J5056" i="6" s="1"/>
  <c r="G5059" i="6"/>
  <c r="H5059" i="6" s="1"/>
  <c r="G5060" i="6"/>
  <c r="H5060" i="6" s="1"/>
  <c r="J5060" i="6" s="1"/>
  <c r="G5062" i="6"/>
  <c r="H5062" i="6" s="1"/>
  <c r="J5062" i="6" s="1"/>
  <c r="G5061" i="6"/>
  <c r="H5061" i="6" s="1"/>
  <c r="J5061" i="6" s="1"/>
  <c r="G5460" i="6"/>
  <c r="H5460" i="6" s="1"/>
  <c r="G5464" i="6"/>
  <c r="H5464" i="6" s="1"/>
  <c r="I5464" i="6" s="1"/>
  <c r="K5464" i="6" s="1"/>
  <c r="G5462" i="6"/>
  <c r="H5462" i="6" s="1"/>
  <c r="J5462" i="6" s="1"/>
  <c r="G5461" i="6"/>
  <c r="H5461" i="6" s="1"/>
  <c r="J5461" i="6" s="1"/>
  <c r="G5463" i="6"/>
  <c r="H5463" i="6" s="1"/>
  <c r="J5463" i="6" s="1"/>
  <c r="G5764" i="6"/>
  <c r="H5764" i="6" s="1"/>
  <c r="J5764" i="6" s="1"/>
  <c r="G5766" i="6"/>
  <c r="H5766" i="6" s="1"/>
  <c r="J5766" i="6" s="1"/>
  <c r="G5767" i="6"/>
  <c r="H5767" i="6" s="1"/>
  <c r="G5763" i="6"/>
  <c r="H5763" i="6" s="1"/>
  <c r="G5768" i="6"/>
  <c r="H5768" i="6" s="1"/>
  <c r="J5768" i="6" s="1"/>
  <c r="G5759" i="6"/>
  <c r="H5759" i="6" s="1"/>
  <c r="J5759" i="6" s="1"/>
  <c r="G5765" i="6"/>
  <c r="H5765" i="6" s="1"/>
  <c r="J5765" i="6" s="1"/>
  <c r="G5758" i="6"/>
  <c r="H5758" i="6" s="1"/>
  <c r="G5760" i="6"/>
  <c r="H5760" i="6" s="1"/>
  <c r="J5760" i="6" s="1"/>
  <c r="G5548" i="6"/>
  <c r="H5548" i="6" s="1"/>
  <c r="J5548" i="6" s="1"/>
  <c r="G5549" i="6"/>
  <c r="H5549" i="6" s="1"/>
  <c r="I5549" i="6" s="1"/>
  <c r="K5549" i="6" s="1"/>
  <c r="G5550" i="6"/>
  <c r="H5550" i="6" s="1"/>
  <c r="J5550" i="6" s="1"/>
  <c r="G5545" i="6"/>
  <c r="H5545" i="6" s="1"/>
  <c r="G5546" i="6"/>
  <c r="H5546" i="6" s="1"/>
  <c r="G5547" i="6"/>
  <c r="H5547" i="6" s="1"/>
  <c r="J5547" i="6" s="1"/>
  <c r="G5570" i="6"/>
  <c r="H5570" i="6" s="1"/>
  <c r="J5570" i="6" s="1"/>
  <c r="G5591" i="6"/>
  <c r="H5591" i="6" s="1"/>
  <c r="G5583" i="6"/>
  <c r="H5583" i="6" s="1"/>
  <c r="G5584" i="6"/>
  <c r="H5584" i="6" s="1"/>
  <c r="G5590" i="6"/>
  <c r="H5590" i="6" s="1"/>
  <c r="G5589" i="6"/>
  <c r="H5589" i="6" s="1"/>
  <c r="J5589" i="6" s="1"/>
  <c r="G5588" i="6"/>
  <c r="H5588" i="6" s="1"/>
  <c r="G5781" i="6"/>
  <c r="H5781" i="6" s="1"/>
  <c r="G5782" i="6"/>
  <c r="H5782" i="6" s="1"/>
  <c r="J5782" i="6" s="1"/>
  <c r="G5804" i="6"/>
  <c r="H5804" i="6" s="1"/>
  <c r="J5804" i="6" s="1"/>
  <c r="G5805" i="6"/>
  <c r="H5805" i="6" s="1"/>
  <c r="G5806" i="6"/>
  <c r="H5806" i="6" s="1"/>
  <c r="J5806" i="6" s="1"/>
  <c r="G5795" i="6"/>
  <c r="H5795" i="6" s="1"/>
  <c r="G6044" i="6"/>
  <c r="H6044" i="6" s="1"/>
  <c r="G6046" i="6"/>
  <c r="H6046" i="6" s="1"/>
  <c r="G6042" i="6"/>
  <c r="H6042" i="6" s="1"/>
  <c r="G6040" i="6"/>
  <c r="H6040" i="6" s="1"/>
  <c r="J6040" i="6" s="1"/>
  <c r="G6045" i="6"/>
  <c r="H6045" i="6" s="1"/>
  <c r="G6047" i="6"/>
  <c r="H6047" i="6" s="1"/>
  <c r="G6043" i="6"/>
  <c r="H6043" i="6" s="1"/>
  <c r="G6041" i="6"/>
  <c r="H6041" i="6" s="1"/>
  <c r="G6071" i="6"/>
  <c r="H6071" i="6" s="1"/>
  <c r="G6073" i="6"/>
  <c r="H6073" i="6" s="1"/>
  <c r="G6074" i="6"/>
  <c r="H6074" i="6" s="1"/>
  <c r="G6072" i="6"/>
  <c r="H6072" i="6" s="1"/>
  <c r="G6078" i="6"/>
  <c r="H6078" i="6" s="1"/>
  <c r="G6101" i="6"/>
  <c r="H6101" i="6" s="1"/>
  <c r="G6085" i="6"/>
  <c r="H6085" i="6" s="1"/>
  <c r="G6114" i="6"/>
  <c r="H6114" i="6" s="1"/>
  <c r="I6114" i="6" s="1"/>
  <c r="K6114" i="6" s="1"/>
  <c r="G6112" i="6"/>
  <c r="H6112" i="6" s="1"/>
  <c r="J6112" i="6" s="1"/>
  <c r="G6113" i="6"/>
  <c r="H6113" i="6" s="1"/>
  <c r="G6115" i="6"/>
  <c r="H6115" i="6" s="1"/>
  <c r="G6120" i="6"/>
  <c r="H6120" i="6" s="1"/>
  <c r="G6206" i="6"/>
  <c r="H6206" i="6" s="1"/>
  <c r="I6206" i="6" s="1"/>
  <c r="K6206" i="6" s="1"/>
  <c r="G6211" i="6"/>
  <c r="H6211" i="6" s="1"/>
  <c r="G6208" i="6"/>
  <c r="H6208" i="6" s="1"/>
  <c r="J6208" i="6" s="1"/>
  <c r="G6202" i="6"/>
  <c r="H6202" i="6" s="1"/>
  <c r="J6202" i="6" s="1"/>
  <c r="G6213" i="6"/>
  <c r="H6213" i="6" s="1"/>
  <c r="G6204" i="6"/>
  <c r="H6204" i="6" s="1"/>
  <c r="G6215" i="6"/>
  <c r="H6215" i="6" s="1"/>
  <c r="G6223" i="6"/>
  <c r="H6223" i="6" s="1"/>
  <c r="G6224" i="6"/>
  <c r="H6224" i="6" s="1"/>
  <c r="G6228" i="6"/>
  <c r="H6228" i="6" s="1"/>
  <c r="G6222" i="6"/>
  <c r="H6222" i="6" s="1"/>
  <c r="J6222" i="6" s="1"/>
  <c r="G6236" i="6"/>
  <c r="H6236" i="6" s="1"/>
  <c r="G6238" i="6"/>
  <c r="H6238" i="6" s="1"/>
  <c r="G6268" i="6"/>
  <c r="H6268" i="6" s="1"/>
  <c r="G6271" i="6"/>
  <c r="H6271" i="6" s="1"/>
  <c r="G6420" i="6"/>
  <c r="H6420" i="6" s="1"/>
  <c r="J6420" i="6" s="1"/>
  <c r="G6421" i="6"/>
  <c r="H6421" i="6" s="1"/>
  <c r="J6421" i="6" s="1"/>
  <c r="G6422" i="6"/>
  <c r="H6422" i="6" s="1"/>
  <c r="G6423" i="6"/>
  <c r="H6423" i="6" s="1"/>
  <c r="J6423" i="6" s="1"/>
  <c r="G6424" i="6"/>
  <c r="H6424" i="6" s="1"/>
  <c r="J6424" i="6" s="1"/>
  <c r="G6425" i="6"/>
  <c r="H6425" i="6" s="1"/>
  <c r="J6425" i="6" s="1"/>
  <c r="G6426" i="6"/>
  <c r="H6426" i="6" s="1"/>
  <c r="G6427" i="6"/>
  <c r="H6427" i="6" s="1"/>
  <c r="J6427" i="6" s="1"/>
  <c r="G6428" i="6"/>
  <c r="H6428" i="6" s="1"/>
  <c r="I6428" i="6" s="1"/>
  <c r="K6428" i="6" s="1"/>
  <c r="G6429" i="6"/>
  <c r="H6429" i="6" s="1"/>
  <c r="J6429" i="6" s="1"/>
  <c r="G6464" i="6"/>
  <c r="H6464" i="6" s="1"/>
  <c r="G6463" i="6"/>
  <c r="H6463" i="6" s="1"/>
  <c r="G6466" i="6"/>
  <c r="H6466" i="6" s="1"/>
  <c r="G6467" i="6"/>
  <c r="H6467" i="6" s="1"/>
  <c r="G6465" i="6"/>
  <c r="H6465" i="6" s="1"/>
  <c r="G6479" i="6"/>
  <c r="H6479" i="6" s="1"/>
  <c r="G6481" i="6"/>
  <c r="H6481" i="6" s="1"/>
  <c r="G6480" i="6"/>
  <c r="H6480" i="6" s="1"/>
  <c r="G6483" i="6"/>
  <c r="H6483" i="6" s="1"/>
  <c r="G6482" i="6"/>
  <c r="H6482" i="6" s="1"/>
  <c r="G6489" i="6"/>
  <c r="H6489" i="6" s="1"/>
  <c r="G6484" i="6"/>
  <c r="H6484" i="6" s="1"/>
  <c r="G6490" i="6"/>
  <c r="H6490" i="6" s="1"/>
  <c r="G6485" i="6"/>
  <c r="H6485" i="6" s="1"/>
  <c r="G6492" i="6"/>
  <c r="H6492" i="6" s="1"/>
  <c r="G6486" i="6"/>
  <c r="H6486" i="6" s="1"/>
  <c r="G6496" i="6"/>
  <c r="H6496" i="6" s="1"/>
  <c r="G6488" i="6"/>
  <c r="H6488" i="6" s="1"/>
  <c r="G6491" i="6"/>
  <c r="H6491" i="6" s="1"/>
  <c r="G6493" i="6"/>
  <c r="H6493" i="6" s="1"/>
  <c r="G6497" i="6"/>
  <c r="H6497" i="6" s="1"/>
  <c r="G6495" i="6"/>
  <c r="H6495" i="6" s="1"/>
  <c r="G6487" i="6"/>
  <c r="H6487" i="6" s="1"/>
  <c r="G6494" i="6"/>
  <c r="H6494" i="6" s="1"/>
  <c r="G6599" i="6"/>
  <c r="H6599" i="6" s="1"/>
  <c r="J6599" i="6" s="1"/>
  <c r="G6596" i="6"/>
  <c r="H6596" i="6" s="1"/>
  <c r="G6593" i="6"/>
  <c r="H6593" i="6" s="1"/>
  <c r="G6594" i="6"/>
  <c r="H6594" i="6" s="1"/>
  <c r="G6590" i="6"/>
  <c r="H6590" i="6" s="1"/>
  <c r="G6606" i="6"/>
  <c r="H6606" i="6" s="1"/>
  <c r="G6604" i="6"/>
  <c r="H6604" i="6" s="1"/>
  <c r="G6605" i="6"/>
  <c r="H6605" i="6" s="1"/>
  <c r="G6603" i="6"/>
  <c r="H6603" i="6" s="1"/>
  <c r="G6600" i="6"/>
  <c r="H6600" i="6" s="1"/>
  <c r="G6602" i="6"/>
  <c r="H6602" i="6" s="1"/>
  <c r="G6601" i="6"/>
  <c r="H6601" i="6" s="1"/>
  <c r="J6601" i="6" s="1"/>
  <c r="G6609" i="6"/>
  <c r="H6609" i="6" s="1"/>
  <c r="G6610" i="6"/>
  <c r="H6610" i="6" s="1"/>
  <c r="J6610" i="6" s="1"/>
  <c r="G6612" i="6"/>
  <c r="H6612" i="6" s="1"/>
  <c r="G6611" i="6"/>
  <c r="H6611" i="6" s="1"/>
  <c r="G6597" i="6"/>
  <c r="H6597" i="6" s="1"/>
  <c r="G6607" i="6"/>
  <c r="H6607" i="6" s="1"/>
  <c r="G6595" i="6"/>
  <c r="H6595" i="6" s="1"/>
  <c r="I6595" i="6" s="1"/>
  <c r="G6598" i="6"/>
  <c r="H6598" i="6" s="1"/>
  <c r="G6608" i="6"/>
  <c r="H6608" i="6" s="1"/>
  <c r="G6884" i="6"/>
  <c r="H6884" i="6" s="1"/>
  <c r="J6884" i="6" s="1"/>
  <c r="G6888" i="6"/>
  <c r="H6888" i="6" s="1"/>
  <c r="J6888" i="6" s="1"/>
  <c r="G6892" i="6"/>
  <c r="H6892" i="6" s="1"/>
  <c r="J6892" i="6" s="1"/>
  <c r="G6882" i="6"/>
  <c r="H6882" i="6" s="1"/>
  <c r="G6886" i="6"/>
  <c r="H6886" i="6" s="1"/>
  <c r="J6886" i="6" s="1"/>
  <c r="G6890" i="6"/>
  <c r="H6890" i="6" s="1"/>
  <c r="J6890" i="6" s="1"/>
  <c r="G6885" i="6"/>
  <c r="H6885" i="6" s="1"/>
  <c r="J6885" i="6" s="1"/>
  <c r="G6889" i="6"/>
  <c r="H6889" i="6" s="1"/>
  <c r="J6889" i="6" s="1"/>
  <c r="G6893" i="6"/>
  <c r="H6893" i="6" s="1"/>
  <c r="J6893" i="6" s="1"/>
  <c r="G6883" i="6"/>
  <c r="H6883" i="6" s="1"/>
  <c r="J6883" i="6" s="1"/>
  <c r="G6887" i="6"/>
  <c r="H6887" i="6" s="1"/>
  <c r="J6887" i="6" s="1"/>
  <c r="G6891" i="6"/>
  <c r="H6891" i="6" s="1"/>
  <c r="G3647" i="6"/>
  <c r="H3647" i="6" s="1"/>
  <c r="G3664" i="6"/>
  <c r="H3664" i="6" s="1"/>
  <c r="G3654" i="6"/>
  <c r="H3654" i="6" s="1"/>
  <c r="G3667" i="6"/>
  <c r="H3667" i="6" s="1"/>
  <c r="G3638" i="6"/>
  <c r="H3638" i="6" s="1"/>
  <c r="J3638" i="6" s="1"/>
  <c r="G3660" i="6"/>
  <c r="H3660" i="6" s="1"/>
  <c r="G3642" i="6"/>
  <c r="H3642" i="6" s="1"/>
  <c r="J3642" i="6" s="1"/>
  <c r="G3644" i="6"/>
  <c r="H3644" i="6" s="1"/>
  <c r="G3645" i="6"/>
  <c r="H3645" i="6" s="1"/>
  <c r="G3657" i="6"/>
  <c r="H3657" i="6" s="1"/>
  <c r="G3670" i="6"/>
  <c r="H3670" i="6" s="1"/>
  <c r="G3658" i="6"/>
  <c r="H3658" i="6" s="1"/>
  <c r="G3671" i="6"/>
  <c r="H3671" i="6" s="1"/>
  <c r="J3671" i="6" s="1"/>
  <c r="G3641" i="6"/>
  <c r="H3641" i="6" s="1"/>
  <c r="G3663" i="6"/>
  <c r="H3663" i="6" s="1"/>
  <c r="J3663" i="6" s="1"/>
  <c r="G3652" i="6"/>
  <c r="H3652" i="6" s="1"/>
  <c r="G3666" i="6"/>
  <c r="H3666" i="6" s="1"/>
  <c r="G3640" i="6"/>
  <c r="H3640" i="6" s="1"/>
  <c r="G3662" i="6"/>
  <c r="H3662" i="6" s="1"/>
  <c r="G3648" i="6"/>
  <c r="H3648" i="6" s="1"/>
  <c r="G3665" i="6"/>
  <c r="H3665" i="6" s="1"/>
  <c r="G3656" i="6"/>
  <c r="H3656" i="6" s="1"/>
  <c r="G3669" i="6"/>
  <c r="H3669" i="6" s="1"/>
  <c r="G3639" i="6"/>
  <c r="H3639" i="6" s="1"/>
  <c r="G3661" i="6"/>
  <c r="H3661" i="6" s="1"/>
  <c r="G3643" i="6"/>
  <c r="H3643" i="6" s="1"/>
  <c r="G3653" i="6"/>
  <c r="H3653" i="6" s="1"/>
  <c r="G3651" i="6"/>
  <c r="H3651" i="6" s="1"/>
  <c r="G3646" i="6"/>
  <c r="H3646" i="6" s="1"/>
  <c r="J3646" i="6" s="1"/>
  <c r="G3649" i="6"/>
  <c r="H3649" i="6" s="1"/>
  <c r="G3650" i="6"/>
  <c r="H3650" i="6" s="1"/>
  <c r="G3655" i="6"/>
  <c r="H3655" i="6" s="1"/>
  <c r="G3668" i="6"/>
  <c r="H3668" i="6" s="1"/>
  <c r="G3927" i="6"/>
  <c r="H3927" i="6" s="1"/>
  <c r="J3927" i="6" s="1"/>
  <c r="G3926" i="6"/>
  <c r="H3926" i="6" s="1"/>
  <c r="G3924" i="6"/>
  <c r="H3924" i="6" s="1"/>
  <c r="G3925" i="6"/>
  <c r="H3925" i="6" s="1"/>
  <c r="I3925" i="6" s="1"/>
  <c r="K3925" i="6" s="1"/>
  <c r="G3659" i="6"/>
  <c r="H3659" i="6" s="1"/>
  <c r="J3659" i="6" s="1"/>
  <c r="G3672" i="6"/>
  <c r="H3672" i="6" s="1"/>
  <c r="G3922" i="6"/>
  <c r="H3922" i="6" s="1"/>
  <c r="G3921" i="6"/>
  <c r="H3921" i="6" s="1"/>
  <c r="G3930" i="6"/>
  <c r="H3930" i="6" s="1"/>
  <c r="J3930" i="6" s="1"/>
  <c r="G3929" i="6"/>
  <c r="H3929" i="6" s="1"/>
  <c r="G3928" i="6"/>
  <c r="H3928" i="6" s="1"/>
  <c r="J3928" i="6" s="1"/>
  <c r="G3931" i="6"/>
  <c r="H3931" i="6" s="1"/>
  <c r="J3931" i="6" s="1"/>
  <c r="G4220" i="6"/>
  <c r="H4220" i="6" s="1"/>
  <c r="J4220" i="6" s="1"/>
  <c r="G5808" i="6"/>
  <c r="H5808" i="6" s="1"/>
  <c r="G5809" i="6"/>
  <c r="H5809" i="6" s="1"/>
  <c r="G5807" i="6"/>
  <c r="H5807" i="6" s="1"/>
  <c r="J5807" i="6" s="1"/>
  <c r="G5812" i="6"/>
  <c r="H5812" i="6" s="1"/>
  <c r="G5813" i="6"/>
  <c r="H5813" i="6" s="1"/>
  <c r="G5821" i="6"/>
  <c r="H5821" i="6" s="1"/>
  <c r="G5822" i="6"/>
  <c r="H5822" i="6" s="1"/>
  <c r="G5820" i="6"/>
  <c r="H5820" i="6" s="1"/>
  <c r="G5823" i="6"/>
  <c r="H5823" i="6" s="1"/>
  <c r="G5824" i="6"/>
  <c r="H5824" i="6" s="1"/>
  <c r="J5824" i="6" s="1"/>
  <c r="G5810" i="6"/>
  <c r="H5810" i="6" s="1"/>
  <c r="G5811" i="6"/>
  <c r="H5811" i="6" s="1"/>
  <c r="I5811" i="6" s="1"/>
  <c r="K5811" i="6" s="1"/>
  <c r="G5816" i="6"/>
  <c r="H5816" i="6" s="1"/>
  <c r="G5817" i="6"/>
  <c r="H5817" i="6" s="1"/>
  <c r="G5814" i="6"/>
  <c r="H5814" i="6" s="1"/>
  <c r="G5815" i="6"/>
  <c r="H5815" i="6" s="1"/>
  <c r="G5818" i="6"/>
  <c r="H5818" i="6" s="1"/>
  <c r="G5819" i="6"/>
  <c r="H5819" i="6" s="1"/>
  <c r="G2763" i="6"/>
  <c r="H2763" i="6" s="1"/>
  <c r="G2766" i="6"/>
  <c r="H2766" i="6" s="1"/>
  <c r="G2811" i="6"/>
  <c r="H2811" i="6" s="1"/>
  <c r="G2812" i="6"/>
  <c r="H2812" i="6" s="1"/>
  <c r="G2802" i="6"/>
  <c r="H2802" i="6" s="1"/>
  <c r="G2803" i="6"/>
  <c r="H2803" i="6" s="1"/>
  <c r="G2768" i="6"/>
  <c r="H2768" i="6" s="1"/>
  <c r="G2769" i="6"/>
  <c r="H2769" i="6" s="1"/>
  <c r="G2773" i="6"/>
  <c r="H2773" i="6" s="1"/>
  <c r="G2774" i="6"/>
  <c r="H2774" i="6" s="1"/>
  <c r="G2777" i="6"/>
  <c r="H2777" i="6" s="1"/>
  <c r="G2778" i="6"/>
  <c r="H2778" i="6" s="1"/>
  <c r="G2793" i="6"/>
  <c r="H2793" i="6" s="1"/>
  <c r="J2793" i="6" s="1"/>
  <c r="G2794" i="6"/>
  <c r="H2794" i="6" s="1"/>
  <c r="G2727" i="6"/>
  <c r="H2727" i="6" s="1"/>
  <c r="G2729" i="6"/>
  <c r="H2729" i="6" s="1"/>
  <c r="G2752" i="6"/>
  <c r="H2752" i="6" s="1"/>
  <c r="G2753" i="6"/>
  <c r="H2753" i="6" s="1"/>
  <c r="G2731" i="6"/>
  <c r="H2731" i="6" s="1"/>
  <c r="G2732" i="6"/>
  <c r="H2732" i="6" s="1"/>
  <c r="G2735" i="6"/>
  <c r="H2735" i="6" s="1"/>
  <c r="G2736" i="6"/>
  <c r="H2736" i="6" s="1"/>
  <c r="G2744" i="6"/>
  <c r="H2744" i="6" s="1"/>
  <c r="G2745" i="6"/>
  <c r="H2745" i="6" s="1"/>
  <c r="G2764" i="6"/>
  <c r="H2764" i="6" s="1"/>
  <c r="J2764" i="6" s="1"/>
  <c r="G2767" i="6"/>
  <c r="H2767" i="6" s="1"/>
  <c r="G2813" i="6"/>
  <c r="H2813" i="6" s="1"/>
  <c r="G2814" i="6"/>
  <c r="H2814" i="6" s="1"/>
  <c r="I2814" i="6" s="1"/>
  <c r="G2804" i="6"/>
  <c r="H2804" i="6" s="1"/>
  <c r="G2805" i="6"/>
  <c r="H2805" i="6" s="1"/>
  <c r="G2770" i="6"/>
  <c r="H2770" i="6" s="1"/>
  <c r="G2771" i="6"/>
  <c r="H2771" i="6" s="1"/>
  <c r="G2775" i="6"/>
  <c r="H2775" i="6" s="1"/>
  <c r="J2775" i="6" s="1"/>
  <c r="G2776" i="6"/>
  <c r="H2776" i="6" s="1"/>
  <c r="G2779" i="6"/>
  <c r="H2779" i="6" s="1"/>
  <c r="G2780" i="6"/>
  <c r="H2780" i="6" s="1"/>
  <c r="G2795" i="6"/>
  <c r="H2795" i="6" s="1"/>
  <c r="G2796" i="6"/>
  <c r="H2796" i="6" s="1"/>
  <c r="G2728" i="6"/>
  <c r="H2728" i="6" s="1"/>
  <c r="G2730" i="6"/>
  <c r="H2730" i="6" s="1"/>
  <c r="G2754" i="6"/>
  <c r="H2754" i="6" s="1"/>
  <c r="G2755" i="6"/>
  <c r="H2755" i="6" s="1"/>
  <c r="G2733" i="6"/>
  <c r="H2733" i="6" s="1"/>
  <c r="G2734" i="6"/>
  <c r="H2734" i="6" s="1"/>
  <c r="G2737" i="6"/>
  <c r="H2737" i="6" s="1"/>
  <c r="G2738" i="6"/>
  <c r="H2738" i="6" s="1"/>
  <c r="G2746" i="6"/>
  <c r="H2746" i="6" s="1"/>
  <c r="G2747" i="6"/>
  <c r="H2747" i="6" s="1"/>
  <c r="G2" i="6"/>
  <c r="H2" i="6" s="1"/>
  <c r="G456" i="6"/>
  <c r="H456" i="6" s="1"/>
  <c r="J456" i="6" s="1"/>
  <c r="G455" i="6"/>
  <c r="H455" i="6" s="1"/>
  <c r="G458" i="6"/>
  <c r="H458" i="6" s="1"/>
  <c r="G459" i="6"/>
  <c r="H459" i="6" s="1"/>
  <c r="G460" i="6"/>
  <c r="H460" i="6" s="1"/>
  <c r="G462" i="6"/>
  <c r="H462" i="6" s="1"/>
  <c r="G463" i="6"/>
  <c r="H463" i="6" s="1"/>
  <c r="G465" i="6"/>
  <c r="H465" i="6" s="1"/>
  <c r="J465" i="6" s="1"/>
  <c r="G467" i="6"/>
  <c r="H467" i="6" s="1"/>
  <c r="G468" i="6"/>
  <c r="H468" i="6" s="1"/>
  <c r="G469" i="6"/>
  <c r="H469" i="6" s="1"/>
  <c r="G470" i="6"/>
  <c r="H470" i="6" s="1"/>
  <c r="J470" i="6" s="1"/>
  <c r="G475" i="6"/>
  <c r="H475" i="6" s="1"/>
  <c r="J475" i="6" s="1"/>
  <c r="G477" i="6"/>
  <c r="H477" i="6" s="1"/>
  <c r="G474" i="6"/>
  <c r="H474" i="6" s="1"/>
  <c r="G472" i="6"/>
  <c r="H472" i="6" s="1"/>
  <c r="G973" i="6"/>
  <c r="H973" i="6" s="1"/>
  <c r="G1038" i="6"/>
  <c r="H1038" i="6" s="1"/>
  <c r="G1052" i="6"/>
  <c r="H1052" i="6" s="1"/>
  <c r="J1052" i="6" s="1"/>
  <c r="G1024" i="6"/>
  <c r="H1024" i="6" s="1"/>
  <c r="G1066" i="6"/>
  <c r="H1066" i="6" s="1"/>
  <c r="J1066" i="6" s="1"/>
  <c r="G1036" i="6"/>
  <c r="H1036" i="6" s="1"/>
  <c r="G1050" i="6"/>
  <c r="H1050" i="6" s="1"/>
  <c r="J1050" i="6" s="1"/>
  <c r="G1022" i="6"/>
  <c r="H1022" i="6" s="1"/>
  <c r="G1064" i="6"/>
  <c r="H1064" i="6" s="1"/>
  <c r="J1064" i="6" s="1"/>
  <c r="G1026" i="6"/>
  <c r="H1026" i="6" s="1"/>
  <c r="G1043" i="6"/>
  <c r="H1043" i="6" s="1"/>
  <c r="I1043" i="6" s="1"/>
  <c r="K1043" i="6" s="1"/>
  <c r="G1012" i="6"/>
  <c r="H1012" i="6" s="1"/>
  <c r="G1054" i="6"/>
  <c r="H1054" i="6" s="1"/>
  <c r="J1054" i="6" s="1"/>
  <c r="G1034" i="6"/>
  <c r="H1034" i="6" s="1"/>
  <c r="G1040" i="6"/>
  <c r="H1040" i="6" s="1"/>
  <c r="G1020" i="6"/>
  <c r="H1020" i="6" s="1"/>
  <c r="G1062" i="6"/>
  <c r="H1062" i="6" s="1"/>
  <c r="J1062" i="6" s="1"/>
  <c r="G1368" i="6"/>
  <c r="H1368" i="6" s="1"/>
  <c r="G1371" i="6"/>
  <c r="H1371" i="6" s="1"/>
  <c r="G1373" i="6"/>
  <c r="H1373" i="6" s="1"/>
  <c r="J1373" i="6" s="1"/>
  <c r="G1370" i="6"/>
  <c r="H1370" i="6" s="1"/>
  <c r="G1379" i="6"/>
  <c r="H1379" i="6" s="1"/>
  <c r="G1381" i="6"/>
  <c r="H1381" i="6" s="1"/>
  <c r="G1380" i="6"/>
  <c r="H1380" i="6" s="1"/>
  <c r="J1380" i="6" s="1"/>
  <c r="G1376" i="6"/>
  <c r="H1376" i="6" s="1"/>
  <c r="G1374" i="6"/>
  <c r="H1374" i="6" s="1"/>
  <c r="G1383" i="6"/>
  <c r="H1383" i="6" s="1"/>
  <c r="G1384" i="6"/>
  <c r="H1384" i="6" s="1"/>
  <c r="G1377" i="6"/>
  <c r="H1377" i="6" s="1"/>
  <c r="G1369" i="6"/>
  <c r="H1369" i="6" s="1"/>
  <c r="G1372" i="6"/>
  <c r="H1372" i="6" s="1"/>
  <c r="G1375" i="6"/>
  <c r="H1375" i="6" s="1"/>
  <c r="G1367" i="6"/>
  <c r="H1367" i="6" s="1"/>
  <c r="G1166" i="6"/>
  <c r="H1166" i="6" s="1"/>
  <c r="G1167" i="6"/>
  <c r="H1167" i="6" s="1"/>
  <c r="G1144" i="6"/>
  <c r="H1144" i="6" s="1"/>
  <c r="G1145" i="6"/>
  <c r="H1145" i="6" s="1"/>
  <c r="G1147" i="6"/>
  <c r="H1147" i="6" s="1"/>
  <c r="G1143" i="6"/>
  <c r="H1143" i="6" s="1"/>
  <c r="G2384" i="6"/>
  <c r="H2384" i="6" s="1"/>
  <c r="G2657" i="6"/>
  <c r="H2657" i="6" s="1"/>
  <c r="G2658" i="6"/>
  <c r="H2658" i="6" s="1"/>
  <c r="G2684" i="6"/>
  <c r="H2684" i="6" s="1"/>
  <c r="J2684" i="6" s="1"/>
  <c r="G2685" i="6"/>
  <c r="H2685" i="6" s="1"/>
  <c r="G2636" i="6"/>
  <c r="H2636" i="6" s="1"/>
  <c r="J2636" i="6" s="1"/>
  <c r="G2637" i="6"/>
  <c r="H2637" i="6" s="1"/>
  <c r="G2641" i="6"/>
  <c r="H2641" i="6" s="1"/>
  <c r="G2642" i="6"/>
  <c r="H2642" i="6" s="1"/>
  <c r="G2649" i="6"/>
  <c r="H2649" i="6" s="1"/>
  <c r="G2653" i="6"/>
  <c r="H2653" i="6" s="1"/>
  <c r="G2575" i="6"/>
  <c r="H2575" i="6" s="1"/>
  <c r="G2580" i="6"/>
  <c r="H2580" i="6" s="1"/>
  <c r="G2678" i="6"/>
  <c r="H2678" i="6" s="1"/>
  <c r="G2680" i="6"/>
  <c r="H2680" i="6" s="1"/>
  <c r="G2689" i="6"/>
  <c r="H2689" i="6" s="1"/>
  <c r="G2691" i="6"/>
  <c r="H2691" i="6" s="1"/>
  <c r="G2694" i="6"/>
  <c r="H2694" i="6" s="1"/>
  <c r="G2695" i="6"/>
  <c r="H2695" i="6" s="1"/>
  <c r="G2698" i="6"/>
  <c r="H2698" i="6" s="1"/>
  <c r="J2698" i="6" s="1"/>
  <c r="G2699" i="6"/>
  <c r="H2699" i="6" s="1"/>
  <c r="G2703" i="6"/>
  <c r="H2703" i="6" s="1"/>
  <c r="G2705" i="6"/>
  <c r="H2705" i="6" s="1"/>
  <c r="G2630" i="6"/>
  <c r="H2630" i="6" s="1"/>
  <c r="G2632" i="6"/>
  <c r="H2632" i="6" s="1"/>
  <c r="J2632" i="6" s="1"/>
  <c r="G2631" i="6"/>
  <c r="H2631" i="6" s="1"/>
  <c r="G2633" i="6"/>
  <c r="H2633" i="6" s="1"/>
  <c r="G2643" i="6"/>
  <c r="H2643" i="6" s="1"/>
  <c r="G2644" i="6"/>
  <c r="H2644" i="6" s="1"/>
  <c r="G2610" i="6"/>
  <c r="H2610" i="6" s="1"/>
  <c r="G2611" i="6"/>
  <c r="H2611" i="6" s="1"/>
  <c r="G2647" i="6"/>
  <c r="H2647" i="6" s="1"/>
  <c r="G2648" i="6"/>
  <c r="H2648" i="6" s="1"/>
  <c r="J2648" i="6" s="1"/>
  <c r="G2565" i="6"/>
  <c r="H2565" i="6" s="1"/>
  <c r="G2568" i="6"/>
  <c r="H2568" i="6" s="1"/>
  <c r="G2663" i="6"/>
  <c r="H2663" i="6" s="1"/>
  <c r="G2666" i="6"/>
  <c r="H2666" i="6" s="1"/>
  <c r="G2667" i="6"/>
  <c r="H2667" i="6" s="1"/>
  <c r="G2668" i="6"/>
  <c r="H2668" i="6" s="1"/>
  <c r="G2669" i="6"/>
  <c r="H2669" i="6" s="1"/>
  <c r="G2670" i="6"/>
  <c r="H2670" i="6" s="1"/>
  <c r="G2673" i="6"/>
  <c r="H2673" i="6" s="1"/>
  <c r="G2676" i="6"/>
  <c r="H2676" i="6" s="1"/>
  <c r="G2582" i="6"/>
  <c r="H2582" i="6" s="1"/>
  <c r="G2584" i="6"/>
  <c r="H2584" i="6" s="1"/>
  <c r="J2584" i="6" s="1"/>
  <c r="G2583" i="6"/>
  <c r="H2583" i="6" s="1"/>
  <c r="G2585" i="6"/>
  <c r="H2585" i="6" s="1"/>
  <c r="G2634" i="6"/>
  <c r="H2634" i="6" s="1"/>
  <c r="G2719" i="6"/>
  <c r="H2719" i="6" s="1"/>
  <c r="G2721" i="6"/>
  <c r="H2721" i="6" s="1"/>
  <c r="G2720" i="6"/>
  <c r="H2720" i="6" s="1"/>
  <c r="G2722" i="6"/>
  <c r="H2722" i="6" s="1"/>
  <c r="G2758" i="6"/>
  <c r="H2758" i="6" s="1"/>
  <c r="G2760" i="6"/>
  <c r="H2760" i="6" s="1"/>
  <c r="G2759" i="6"/>
  <c r="H2759" i="6" s="1"/>
  <c r="G2761" i="6"/>
  <c r="H2761" i="6" s="1"/>
  <c r="G2715" i="6"/>
  <c r="H2715" i="6" s="1"/>
  <c r="J2715" i="6" s="1"/>
  <c r="G2717" i="6"/>
  <c r="H2717" i="6" s="1"/>
  <c r="G2716" i="6"/>
  <c r="H2716" i="6" s="1"/>
  <c r="G2718" i="6"/>
  <c r="H2718" i="6" s="1"/>
  <c r="G2706" i="6"/>
  <c r="H2706" i="6" s="1"/>
  <c r="G2708" i="6"/>
  <c r="H2708" i="6" s="1"/>
  <c r="G2707" i="6"/>
  <c r="H2707" i="6" s="1"/>
  <c r="G2709" i="6"/>
  <c r="H2709" i="6" s="1"/>
  <c r="G2798" i="6"/>
  <c r="H2798" i="6" s="1"/>
  <c r="G2800" i="6"/>
  <c r="H2800" i="6" s="1"/>
  <c r="G2799" i="6"/>
  <c r="H2799" i="6" s="1"/>
  <c r="G2801" i="6"/>
  <c r="H2801" i="6" s="1"/>
  <c r="I2801" i="6" s="1"/>
  <c r="K2801" i="6" s="1"/>
  <c r="G2783" i="6"/>
  <c r="H2783" i="6" s="1"/>
  <c r="G2785" i="6"/>
  <c r="H2785" i="6" s="1"/>
  <c r="G2784" i="6"/>
  <c r="H2784" i="6" s="1"/>
  <c r="G2786" i="6"/>
  <c r="H2786" i="6" s="1"/>
  <c r="J2786" i="6" s="1"/>
  <c r="G2788" i="6"/>
  <c r="H2788" i="6" s="1"/>
  <c r="G2790" i="6"/>
  <c r="H2790" i="6" s="1"/>
  <c r="J2790" i="6" s="1"/>
  <c r="G2789" i="6"/>
  <c r="H2789" i="6" s="1"/>
  <c r="G2791" i="6"/>
  <c r="H2791" i="6" s="1"/>
  <c r="G2756" i="6"/>
  <c r="H2756" i="6" s="1"/>
  <c r="J2756" i="6" s="1"/>
  <c r="G2725" i="6"/>
  <c r="H2725" i="6" s="1"/>
  <c r="G2724" i="6"/>
  <c r="H2724" i="6" s="1"/>
  <c r="G2726" i="6"/>
  <c r="H2726" i="6" s="1"/>
  <c r="G2710" i="6"/>
  <c r="H2710" i="6" s="1"/>
  <c r="G2712" i="6"/>
  <c r="H2712" i="6" s="1"/>
  <c r="G2711" i="6"/>
  <c r="H2711" i="6" s="1"/>
  <c r="G2713" i="6"/>
  <c r="H2713" i="6" s="1"/>
  <c r="G2748" i="6"/>
  <c r="H2748" i="6" s="1"/>
  <c r="J2748" i="6" s="1"/>
  <c r="G2750" i="6"/>
  <c r="H2750" i="6" s="1"/>
  <c r="I2750" i="6" s="1"/>
  <c r="K2750" i="6" s="1"/>
  <c r="G2749" i="6"/>
  <c r="H2749" i="6" s="1"/>
  <c r="G2751" i="6"/>
  <c r="H2751" i="6" s="1"/>
  <c r="G2757" i="6"/>
  <c r="H2757" i="6" s="1"/>
  <c r="G2739" i="6"/>
  <c r="H2739" i="6" s="1"/>
  <c r="G2741" i="6"/>
  <c r="H2741" i="6" s="1"/>
  <c r="G2740" i="6"/>
  <c r="H2740" i="6" s="1"/>
  <c r="J2740" i="6" s="1"/>
  <c r="G2742" i="6"/>
  <c r="H2742" i="6" s="1"/>
  <c r="G2808" i="6"/>
  <c r="H2808" i="6" s="1"/>
  <c r="G2810" i="6"/>
  <c r="H2810" i="6" s="1"/>
  <c r="G2809" i="6"/>
  <c r="H2809" i="6" s="1"/>
  <c r="J2809" i="6" s="1"/>
  <c r="G2743" i="6"/>
  <c r="H2743" i="6" s="1"/>
  <c r="G3202" i="6"/>
  <c r="H3202" i="6" s="1"/>
  <c r="J3202" i="6" s="1"/>
  <c r="G4312" i="6"/>
  <c r="H4312" i="6" s="1"/>
  <c r="G4313" i="6"/>
  <c r="H4313" i="6" s="1"/>
  <c r="I4313" i="6" s="1"/>
  <c r="K4313" i="6" s="1"/>
  <c r="G4322" i="6"/>
  <c r="H4322" i="6" s="1"/>
  <c r="G4323" i="6"/>
  <c r="H4323" i="6" s="1"/>
  <c r="J4323" i="6" s="1"/>
  <c r="G4314" i="6"/>
  <c r="H4314" i="6" s="1"/>
  <c r="G4329" i="6"/>
  <c r="H4329" i="6" s="1"/>
  <c r="I4329" i="6" s="1"/>
  <c r="K4329" i="6" s="1"/>
  <c r="G4332" i="6"/>
  <c r="H4332" i="6" s="1"/>
  <c r="J4332" i="6" s="1"/>
  <c r="G4330" i="6"/>
  <c r="H4330" i="6" s="1"/>
  <c r="G4333" i="6"/>
  <c r="H4333" i="6" s="1"/>
  <c r="G4331" i="6"/>
  <c r="H4331" i="6" s="1"/>
  <c r="J4331" i="6" s="1"/>
  <c r="G4328" i="6"/>
  <c r="H4328" i="6" s="1"/>
  <c r="J4328" i="6" s="1"/>
  <c r="G4327" i="6"/>
  <c r="H4327" i="6" s="1"/>
  <c r="J4327" i="6" s="1"/>
  <c r="G4326" i="6"/>
  <c r="H4326" i="6" s="1"/>
  <c r="G4315" i="6"/>
  <c r="H4315" i="6" s="1"/>
  <c r="J4315" i="6" s="1"/>
  <c r="G4316" i="6"/>
  <c r="H4316" i="6" s="1"/>
  <c r="J4316" i="6" s="1"/>
  <c r="G4336" i="6"/>
  <c r="H4336" i="6" s="1"/>
  <c r="J4336" i="6" s="1"/>
  <c r="G4335" i="6"/>
  <c r="H4335" i="6" s="1"/>
  <c r="G4334" i="6"/>
  <c r="H4334" i="6" s="1"/>
  <c r="G4325" i="6"/>
  <c r="H4325" i="6" s="1"/>
  <c r="G4324" i="6"/>
  <c r="H4324" i="6" s="1"/>
  <c r="J4324" i="6" s="1"/>
  <c r="G4320" i="6"/>
  <c r="H4320" i="6" s="1"/>
  <c r="G4321" i="6"/>
  <c r="H4321" i="6" s="1"/>
  <c r="G4318" i="6"/>
  <c r="H4318" i="6" s="1"/>
  <c r="G4317" i="6"/>
  <c r="H4317" i="6" s="1"/>
  <c r="G4319" i="6"/>
  <c r="H4319" i="6" s="1"/>
  <c r="G4562" i="6"/>
  <c r="H4562" i="6" s="1"/>
  <c r="G5157" i="6"/>
  <c r="H5157" i="6" s="1"/>
  <c r="J5157" i="6" s="1"/>
  <c r="G5158" i="6"/>
  <c r="H5158" i="6" s="1"/>
  <c r="G5156" i="6"/>
  <c r="H5156" i="6" s="1"/>
  <c r="G5181" i="6"/>
  <c r="H5181" i="6" s="1"/>
  <c r="G5160" i="6"/>
  <c r="H5160" i="6" s="1"/>
  <c r="G5159" i="6"/>
  <c r="H5159" i="6" s="1"/>
  <c r="J5159" i="6" s="1"/>
  <c r="G5155" i="6"/>
  <c r="H5155" i="6" s="1"/>
  <c r="G5163" i="6"/>
  <c r="H5163" i="6" s="1"/>
  <c r="J5163" i="6" s="1"/>
  <c r="G5164" i="6"/>
  <c r="H5164" i="6" s="1"/>
  <c r="I5164" i="6" s="1"/>
  <c r="K5164" i="6" s="1"/>
  <c r="G5162" i="6"/>
  <c r="H5162" i="6" s="1"/>
  <c r="G5182" i="6"/>
  <c r="H5182" i="6" s="1"/>
  <c r="G5166" i="6"/>
  <c r="H5166" i="6" s="1"/>
  <c r="G5165" i="6"/>
  <c r="H5165" i="6" s="1"/>
  <c r="J5165" i="6" s="1"/>
  <c r="G5161" i="6"/>
  <c r="H5161" i="6" s="1"/>
  <c r="J5161" i="6" s="1"/>
  <c r="G5199" i="6"/>
  <c r="H5199" i="6" s="1"/>
  <c r="G5200" i="6"/>
  <c r="H5200" i="6" s="1"/>
  <c r="G5198" i="6"/>
  <c r="H5198" i="6" s="1"/>
  <c r="J5198" i="6" s="1"/>
  <c r="G5209" i="6"/>
  <c r="H5209" i="6" s="1"/>
  <c r="G5202" i="6"/>
  <c r="H5202" i="6" s="1"/>
  <c r="G5201" i="6"/>
  <c r="H5201" i="6" s="1"/>
  <c r="G5197" i="6"/>
  <c r="H5197" i="6" s="1"/>
  <c r="G5205" i="6"/>
  <c r="H5205" i="6" s="1"/>
  <c r="G5206" i="6"/>
  <c r="H5206" i="6" s="1"/>
  <c r="G5204" i="6"/>
  <c r="H5204" i="6" s="1"/>
  <c r="G5210" i="6"/>
  <c r="H5210" i="6" s="1"/>
  <c r="J5210" i="6" s="1"/>
  <c r="G5208" i="6"/>
  <c r="H5208" i="6" s="1"/>
  <c r="G5207" i="6"/>
  <c r="H5207" i="6" s="1"/>
  <c r="G5203" i="6"/>
  <c r="H5203" i="6" s="1"/>
  <c r="G5167" i="6"/>
  <c r="H5167" i="6" s="1"/>
  <c r="J5167" i="6" s="1"/>
  <c r="G5168" i="6"/>
  <c r="H5168" i="6" s="1"/>
  <c r="G5180" i="6"/>
  <c r="H5180" i="6" s="1"/>
  <c r="G5179" i="6"/>
  <c r="H5179" i="6" s="1"/>
  <c r="G5178" i="6"/>
  <c r="H5178" i="6" s="1"/>
  <c r="G5177" i="6"/>
  <c r="H5177" i="6" s="1"/>
  <c r="G5174" i="6"/>
  <c r="H5174" i="6" s="1"/>
  <c r="G5173" i="6"/>
  <c r="H5173" i="6" s="1"/>
  <c r="G5170" i="6"/>
  <c r="H5170" i="6" s="1"/>
  <c r="G5169" i="6"/>
  <c r="H5169" i="6" s="1"/>
  <c r="G5176" i="6"/>
  <c r="H5176" i="6" s="1"/>
  <c r="G5175" i="6"/>
  <c r="H5175" i="6" s="1"/>
  <c r="J5175" i="6" s="1"/>
  <c r="G5172" i="6"/>
  <c r="H5172" i="6" s="1"/>
  <c r="G5171" i="6"/>
  <c r="H5171" i="6" s="1"/>
  <c r="G5187" i="6"/>
  <c r="H5187" i="6" s="1"/>
  <c r="G5183" i="6"/>
  <c r="H5183" i="6" s="1"/>
  <c r="G5185" i="6"/>
  <c r="H5185" i="6" s="1"/>
  <c r="J5185" i="6" s="1"/>
  <c r="G5189" i="6"/>
  <c r="H5189" i="6" s="1"/>
  <c r="G5193" i="6"/>
  <c r="H5193" i="6" s="1"/>
  <c r="G5195" i="6"/>
  <c r="H5195" i="6" s="1"/>
  <c r="G5191" i="6"/>
  <c r="H5191" i="6" s="1"/>
  <c r="G5188" i="6"/>
  <c r="H5188" i="6" s="1"/>
  <c r="G5184" i="6"/>
  <c r="H5184" i="6" s="1"/>
  <c r="G5186" i="6"/>
  <c r="H5186" i="6" s="1"/>
  <c r="G5190" i="6"/>
  <c r="H5190" i="6" s="1"/>
  <c r="G5194" i="6"/>
  <c r="H5194" i="6" s="1"/>
  <c r="G5196" i="6"/>
  <c r="H5196" i="6" s="1"/>
  <c r="G5192" i="6"/>
  <c r="H5192" i="6" s="1"/>
  <c r="G5213" i="6"/>
  <c r="H5213" i="6" s="1"/>
  <c r="G5214" i="6"/>
  <c r="H5214" i="6" s="1"/>
  <c r="G5212" i="6"/>
  <c r="H5212" i="6" s="1"/>
  <c r="G5223" i="6"/>
  <c r="H5223" i="6" s="1"/>
  <c r="G5216" i="6"/>
  <c r="H5216" i="6" s="1"/>
  <c r="G5215" i="6"/>
  <c r="H5215" i="6" s="1"/>
  <c r="G5211" i="6"/>
  <c r="H5211" i="6" s="1"/>
  <c r="G5219" i="6"/>
  <c r="H5219" i="6" s="1"/>
  <c r="G5220" i="6"/>
  <c r="H5220" i="6" s="1"/>
  <c r="G5218" i="6"/>
  <c r="H5218" i="6" s="1"/>
  <c r="G5224" i="6"/>
  <c r="H5224" i="6" s="1"/>
  <c r="G5222" i="6"/>
  <c r="H5222" i="6" s="1"/>
  <c r="G5221" i="6"/>
  <c r="H5221" i="6" s="1"/>
  <c r="G5217" i="6"/>
  <c r="H5217" i="6" s="1"/>
  <c r="G5430" i="6"/>
  <c r="H5430" i="6" s="1"/>
  <c r="G5987" i="6"/>
  <c r="H5987" i="6" s="1"/>
  <c r="G5983" i="6"/>
  <c r="H5983" i="6" s="1"/>
  <c r="G5997" i="6"/>
  <c r="H5997" i="6" s="1"/>
  <c r="G5996" i="6"/>
  <c r="H5996" i="6" s="1"/>
  <c r="G5980" i="6"/>
  <c r="H5980" i="6" s="1"/>
  <c r="J5980" i="6" s="1"/>
  <c r="G5979" i="6"/>
  <c r="H5979" i="6" s="1"/>
  <c r="G6030" i="6"/>
  <c r="H6030" i="6" s="1"/>
  <c r="G6031" i="6"/>
  <c r="H6031" i="6" s="1"/>
  <c r="G5994" i="6"/>
  <c r="H5994" i="6" s="1"/>
  <c r="J5994" i="6" s="1"/>
  <c r="G5995" i="6"/>
  <c r="H5995" i="6" s="1"/>
  <c r="G5969" i="6"/>
  <c r="H5969" i="6" s="1"/>
  <c r="G5971" i="6"/>
  <c r="H5971" i="6" s="1"/>
  <c r="G5970" i="6"/>
  <c r="H5970" i="6" s="1"/>
  <c r="G5972" i="6"/>
  <c r="H5972" i="6" s="1"/>
  <c r="G5988" i="6"/>
  <c r="H5988" i="6" s="1"/>
  <c r="G5989" i="6"/>
  <c r="H5989" i="6" s="1"/>
  <c r="G6430" i="6"/>
  <c r="H6430" i="6" s="1"/>
  <c r="J6430" i="6" s="1"/>
  <c r="G6431" i="6"/>
  <c r="H6431" i="6" s="1"/>
  <c r="G6468" i="6"/>
  <c r="H6468" i="6" s="1"/>
  <c r="G6469" i="6"/>
  <c r="H6469" i="6" s="1"/>
  <c r="G6470" i="6"/>
  <c r="H6470" i="6" s="1"/>
  <c r="G6471" i="6"/>
  <c r="H6471" i="6" s="1"/>
  <c r="J6471" i="6" s="1"/>
  <c r="G6472" i="6"/>
  <c r="H6472" i="6" s="1"/>
  <c r="G6473" i="6"/>
  <c r="H6473" i="6" s="1"/>
  <c r="G6474" i="6"/>
  <c r="H6474" i="6" s="1"/>
  <c r="G6475" i="6"/>
  <c r="H6475" i="6" s="1"/>
  <c r="J6475" i="6" s="1"/>
  <c r="G6476" i="6"/>
  <c r="H6476" i="6" s="1"/>
  <c r="G6477" i="6"/>
  <c r="H6477" i="6" s="1"/>
  <c r="G6478" i="6"/>
  <c r="H6478" i="6" s="1"/>
  <c r="G1037" i="6"/>
  <c r="H1037" i="6" s="1"/>
  <c r="J1037" i="6" s="1"/>
  <c r="G1051" i="6"/>
  <c r="H1051" i="6" s="1"/>
  <c r="J1051" i="6" s="1"/>
  <c r="G1023" i="6"/>
  <c r="H1023" i="6" s="1"/>
  <c r="G1065" i="6"/>
  <c r="H1065" i="6" s="1"/>
  <c r="J1065" i="6" s="1"/>
  <c r="G1035" i="6"/>
  <c r="H1035" i="6" s="1"/>
  <c r="G1041" i="6"/>
  <c r="H1041" i="6" s="1"/>
  <c r="J1041" i="6" s="1"/>
  <c r="G1021" i="6"/>
  <c r="H1021" i="6" s="1"/>
  <c r="G1063" i="6"/>
  <c r="H1063" i="6" s="1"/>
  <c r="J1063" i="6" s="1"/>
  <c r="G1027" i="6"/>
  <c r="H1027" i="6" s="1"/>
  <c r="I1027" i="6" s="1"/>
  <c r="K1027" i="6" s="1"/>
  <c r="G1044" i="6"/>
  <c r="H1044" i="6" s="1"/>
  <c r="J1044" i="6" s="1"/>
  <c r="G1013" i="6"/>
  <c r="H1013" i="6" s="1"/>
  <c r="G1055" i="6"/>
  <c r="H1055" i="6" s="1"/>
  <c r="J1055" i="6" s="1"/>
  <c r="G1028" i="6"/>
  <c r="H1028" i="6" s="1"/>
  <c r="G1045" i="6"/>
  <c r="H1045" i="6" s="1"/>
  <c r="J1045" i="6" s="1"/>
  <c r="G1014" i="6"/>
  <c r="H1014" i="6" s="1"/>
  <c r="G1056" i="6"/>
  <c r="H1056" i="6" s="1"/>
  <c r="J1056" i="6" s="1"/>
  <c r="G1029" i="6"/>
  <c r="H1029" i="6" s="1"/>
  <c r="J1029" i="6" s="1"/>
  <c r="G1046" i="6"/>
  <c r="H1046" i="6" s="1"/>
  <c r="J1046" i="6" s="1"/>
  <c r="G1015" i="6"/>
  <c r="H1015" i="6" s="1"/>
  <c r="G1057" i="6"/>
  <c r="H1057" i="6" s="1"/>
  <c r="J1057" i="6" s="1"/>
  <c r="G1030" i="6"/>
  <c r="H1030" i="6" s="1"/>
  <c r="G1047" i="6"/>
  <c r="H1047" i="6" s="1"/>
  <c r="J1047" i="6" s="1"/>
  <c r="G1016" i="6"/>
  <c r="H1016" i="6" s="1"/>
  <c r="G1058" i="6"/>
  <c r="H1058" i="6" s="1"/>
  <c r="J1058" i="6" s="1"/>
  <c r="G1031" i="6"/>
  <c r="H1031" i="6" s="1"/>
  <c r="G1048" i="6"/>
  <c r="H1048" i="6" s="1"/>
  <c r="J1048" i="6" s="1"/>
  <c r="G1017" i="6"/>
  <c r="H1017" i="6" s="1"/>
  <c r="G1059" i="6"/>
  <c r="H1059" i="6" s="1"/>
  <c r="J1059" i="6" s="1"/>
  <c r="G1033" i="6"/>
  <c r="H1033" i="6" s="1"/>
  <c r="J1033" i="6" s="1"/>
  <c r="G1049" i="6"/>
  <c r="H1049" i="6" s="1"/>
  <c r="J1049" i="6" s="1"/>
  <c r="G1019" i="6"/>
  <c r="H1019" i="6" s="1"/>
  <c r="G1060" i="6"/>
  <c r="H1060" i="6" s="1"/>
  <c r="J1060" i="6" s="1"/>
  <c r="G1032" i="6"/>
  <c r="H1032" i="6" s="1"/>
  <c r="G1039" i="6"/>
  <c r="H1039" i="6" s="1"/>
  <c r="G1018" i="6"/>
  <c r="H1018" i="6" s="1"/>
  <c r="G1061" i="6"/>
  <c r="H1061" i="6" s="1"/>
  <c r="J1061" i="6" s="1"/>
  <c r="G6182" i="6"/>
  <c r="H6182" i="6" s="1"/>
  <c r="J6182" i="6" s="1"/>
  <c r="G6536" i="6"/>
  <c r="H6536" i="6" s="1"/>
  <c r="G1079" i="6"/>
  <c r="H1079" i="6" s="1"/>
  <c r="G1089" i="6"/>
  <c r="H1089" i="6" s="1"/>
  <c r="G1117" i="6"/>
  <c r="H1117" i="6" s="1"/>
  <c r="J1117" i="6" s="1"/>
  <c r="G1119" i="6"/>
  <c r="H1119" i="6" s="1"/>
  <c r="G1118" i="6"/>
  <c r="H1118" i="6" s="1"/>
  <c r="G1182" i="6"/>
  <c r="H1182" i="6" s="1"/>
  <c r="J1182" i="6" s="1"/>
  <c r="G1180" i="6"/>
  <c r="H1180" i="6" s="1"/>
  <c r="J1180" i="6" s="1"/>
  <c r="G1181" i="6"/>
  <c r="H1181" i="6" s="1"/>
  <c r="J1181" i="6" s="1"/>
  <c r="G1241" i="6"/>
  <c r="H1241" i="6" s="1"/>
  <c r="G1240" i="6"/>
  <c r="H1240" i="6" s="1"/>
  <c r="G1242" i="6"/>
  <c r="H1242" i="6" s="1"/>
  <c r="J1242" i="6" s="1"/>
  <c r="G2819" i="6"/>
  <c r="H2819" i="6" s="1"/>
  <c r="G2820" i="6"/>
  <c r="H2820" i="6" s="1"/>
  <c r="G2817" i="6"/>
  <c r="H2817" i="6" s="1"/>
  <c r="G2818" i="6"/>
  <c r="H2818" i="6" s="1"/>
  <c r="J2818" i="6" s="1"/>
  <c r="G2816" i="6"/>
  <c r="H2816" i="6" s="1"/>
  <c r="G2815" i="6"/>
  <c r="H2815" i="6" s="1"/>
  <c r="G3701" i="6"/>
  <c r="H3701" i="6" s="1"/>
  <c r="J3701" i="6" s="1"/>
  <c r="G3838" i="6"/>
  <c r="H3838" i="6" s="1"/>
  <c r="G3837" i="6"/>
  <c r="H3837" i="6" s="1"/>
  <c r="I3837" i="6" s="1"/>
  <c r="G3839" i="6"/>
  <c r="H3839" i="6" s="1"/>
  <c r="G3847" i="6"/>
  <c r="H3847" i="6" s="1"/>
  <c r="G3848" i="6"/>
  <c r="H3848" i="6" s="1"/>
  <c r="J3848" i="6" s="1"/>
  <c r="G3833" i="6"/>
  <c r="H3833" i="6" s="1"/>
  <c r="G3835" i="6"/>
  <c r="H3835" i="6" s="1"/>
  <c r="G3849" i="6"/>
  <c r="H3849" i="6" s="1"/>
  <c r="I3849" i="6" s="1"/>
  <c r="K3849" i="6" s="1"/>
  <c r="G3836" i="6"/>
  <c r="H3836" i="6" s="1"/>
  <c r="J3836" i="6" s="1"/>
  <c r="G3834" i="6"/>
  <c r="H3834" i="6" s="1"/>
  <c r="G4143" i="6"/>
  <c r="H4143" i="6" s="1"/>
  <c r="G4159" i="6"/>
  <c r="H4159" i="6" s="1"/>
  <c r="J4159" i="6" s="1"/>
  <c r="G4157" i="6"/>
  <c r="H4157" i="6" s="1"/>
  <c r="J4157" i="6" s="1"/>
  <c r="G4141" i="6"/>
  <c r="H4141" i="6" s="1"/>
  <c r="G4154" i="6"/>
  <c r="H4154" i="6" s="1"/>
  <c r="G4144" i="6"/>
  <c r="H4144" i="6" s="1"/>
  <c r="J4144" i="6" s="1"/>
  <c r="G4145" i="6"/>
  <c r="H4145" i="6" s="1"/>
  <c r="J4145" i="6" s="1"/>
  <c r="G4158" i="6"/>
  <c r="H4158" i="6" s="1"/>
  <c r="J4158" i="6" s="1"/>
  <c r="G4156" i="6"/>
  <c r="H4156" i="6" s="1"/>
  <c r="G4155" i="6"/>
  <c r="H4155" i="6" s="1"/>
  <c r="J4155" i="6" s="1"/>
  <c r="G4146" i="6"/>
  <c r="H4146" i="6" s="1"/>
  <c r="J4146" i="6" s="1"/>
  <c r="G4147" i="6"/>
  <c r="H4147" i="6" s="1"/>
  <c r="J4147" i="6" s="1"/>
  <c r="G4148" i="6"/>
  <c r="H4148" i="6" s="1"/>
  <c r="G4149" i="6"/>
  <c r="H4149" i="6" s="1"/>
  <c r="J4149" i="6" s="1"/>
  <c r="G4140" i="6"/>
  <c r="H4140" i="6" s="1"/>
  <c r="J4140" i="6" s="1"/>
  <c r="G4161" i="6"/>
  <c r="H4161" i="6" s="1"/>
  <c r="J4161" i="6" s="1"/>
  <c r="G4160" i="6"/>
  <c r="H4160" i="6" s="1"/>
  <c r="G4150" i="6"/>
  <c r="H4150" i="6" s="1"/>
  <c r="J4150" i="6" s="1"/>
  <c r="G4151" i="6"/>
  <c r="H4151" i="6" s="1"/>
  <c r="J4151" i="6" s="1"/>
  <c r="G4153" i="6"/>
  <c r="H4153" i="6" s="1"/>
  <c r="J4153" i="6" s="1"/>
  <c r="G4152" i="6"/>
  <c r="H4152" i="6" s="1"/>
  <c r="G4261" i="6"/>
  <c r="H4261" i="6" s="1"/>
  <c r="G4262" i="6"/>
  <c r="H4262" i="6" s="1"/>
  <c r="G4263" i="6"/>
  <c r="H4263" i="6" s="1"/>
  <c r="G4266" i="6"/>
  <c r="H4266" i="6" s="1"/>
  <c r="G4272" i="6"/>
  <c r="H4272" i="6" s="1"/>
  <c r="J4272" i="6" s="1"/>
  <c r="G4274" i="6"/>
  <c r="H4274" i="6" s="1"/>
  <c r="G4245" i="6"/>
  <c r="H4245" i="6" s="1"/>
  <c r="G4247" i="6"/>
  <c r="H4247" i="6" s="1"/>
  <c r="G4269" i="6"/>
  <c r="H4269" i="6" s="1"/>
  <c r="G4242" i="6"/>
  <c r="H4242" i="6" s="1"/>
  <c r="G4241" i="6"/>
  <c r="H4241" i="6" s="1"/>
  <c r="G4270" i="6"/>
  <c r="H4270" i="6" s="1"/>
  <c r="G4276" i="6"/>
  <c r="H4276" i="6" s="1"/>
  <c r="I4276" i="6" s="1"/>
  <c r="K4276" i="6" s="1"/>
  <c r="G4278" i="6"/>
  <c r="H4278" i="6" s="1"/>
  <c r="G4251" i="6"/>
  <c r="H4251" i="6" s="1"/>
  <c r="G4249" i="6"/>
  <c r="H4249" i="6" s="1"/>
  <c r="G4260" i="6"/>
  <c r="H4260" i="6" s="1"/>
  <c r="J4260" i="6" s="1"/>
  <c r="G4258" i="6"/>
  <c r="H4258" i="6" s="1"/>
  <c r="I4258" i="6" s="1"/>
  <c r="K4258" i="6" s="1"/>
  <c r="G4259" i="6"/>
  <c r="H4259" i="6" s="1"/>
  <c r="G4264" i="6"/>
  <c r="H4264" i="6" s="1"/>
  <c r="G4243" i="6"/>
  <c r="H4243" i="6" s="1"/>
  <c r="G4284" i="6"/>
  <c r="H4284" i="6" s="1"/>
  <c r="G4302" i="6"/>
  <c r="H4302" i="6" s="1"/>
  <c r="G4303" i="6"/>
  <c r="H4303" i="6" s="1"/>
  <c r="G4310" i="6"/>
  <c r="H4310" i="6" s="1"/>
  <c r="J4310" i="6" s="1"/>
  <c r="G4311" i="6"/>
  <c r="H4311" i="6" s="1"/>
  <c r="J4311" i="6" s="1"/>
  <c r="G5269" i="6"/>
  <c r="H5269" i="6" s="1"/>
  <c r="G5270" i="6"/>
  <c r="H5270" i="6" s="1"/>
  <c r="G5615" i="6"/>
  <c r="H5615" i="6" s="1"/>
  <c r="G5614" i="6"/>
  <c r="H5614" i="6" s="1"/>
  <c r="G5613" i="6"/>
  <c r="H5613" i="6" s="1"/>
  <c r="G5606" i="6"/>
  <c r="H5606" i="6" s="1"/>
  <c r="G5592" i="6"/>
  <c r="H5592" i="6" s="1"/>
  <c r="G5599" i="6"/>
  <c r="H5599" i="6" s="1"/>
  <c r="G5607" i="6"/>
  <c r="H5607" i="6" s="1"/>
  <c r="G5600" i="6"/>
  <c r="H5600" i="6" s="1"/>
  <c r="G5593" i="6"/>
  <c r="H5593" i="6" s="1"/>
  <c r="J5593" i="6" s="1"/>
  <c r="G5611" i="6"/>
  <c r="H5611" i="6" s="1"/>
  <c r="G5610" i="6"/>
  <c r="H5610" i="6" s="1"/>
  <c r="G5608" i="6"/>
  <c r="H5608" i="6" s="1"/>
  <c r="G5612" i="6"/>
  <c r="H5612" i="6" s="1"/>
  <c r="G5604" i="6"/>
  <c r="H5604" i="6" s="1"/>
  <c r="G5603" i="6"/>
  <c r="H5603" i="6" s="1"/>
  <c r="G5601" i="6"/>
  <c r="H5601" i="6" s="1"/>
  <c r="J5601" i="6" s="1"/>
  <c r="G5605" i="6"/>
  <c r="H5605" i="6" s="1"/>
  <c r="J5605" i="6" s="1"/>
  <c r="G5597" i="6"/>
  <c r="H5597" i="6" s="1"/>
  <c r="J5597" i="6" s="1"/>
  <c r="G5596" i="6"/>
  <c r="H5596" i="6" s="1"/>
  <c r="G5594" i="6"/>
  <c r="H5594" i="6" s="1"/>
  <c r="G5598" i="6"/>
  <c r="H5598" i="6" s="1"/>
  <c r="G5609" i="6"/>
  <c r="H5609" i="6" s="1"/>
  <c r="J5609" i="6" s="1"/>
  <c r="G5602" i="6"/>
  <c r="H5602" i="6" s="1"/>
  <c r="G5595" i="6"/>
  <c r="H5595" i="6" s="1"/>
  <c r="G5587" i="6"/>
  <c r="H5587" i="6" s="1"/>
  <c r="G5586" i="6"/>
  <c r="H5586" i="6" s="1"/>
  <c r="G5585" i="6"/>
  <c r="H5585" i="6" s="1"/>
  <c r="G5796" i="6"/>
  <c r="H5796" i="6" s="1"/>
  <c r="J5796" i="6" s="1"/>
  <c r="G5802" i="6"/>
  <c r="H5802" i="6" s="1"/>
  <c r="J5802" i="6" s="1"/>
  <c r="G5799" i="6"/>
  <c r="H5799" i="6" s="1"/>
  <c r="J5799" i="6" s="1"/>
  <c r="G5803" i="6"/>
  <c r="H5803" i="6" s="1"/>
  <c r="G5797" i="6"/>
  <c r="H5797" i="6" s="1"/>
  <c r="J5797" i="6" s="1"/>
  <c r="G5800" i="6"/>
  <c r="H5800" i="6" s="1"/>
  <c r="J5800" i="6" s="1"/>
  <c r="G5798" i="6"/>
  <c r="H5798" i="6" s="1"/>
  <c r="J5798" i="6" s="1"/>
  <c r="G5801" i="6"/>
  <c r="H5801" i="6" s="1"/>
  <c r="G5793" i="6"/>
  <c r="H5793" i="6" s="1"/>
  <c r="J5793" i="6" s="1"/>
  <c r="G5794" i="6"/>
  <c r="H5794" i="6" s="1"/>
  <c r="G6147" i="6"/>
  <c r="H6147" i="6" s="1"/>
  <c r="G6148" i="6"/>
  <c r="H6148" i="6" s="1"/>
  <c r="G6149" i="6"/>
  <c r="H6149" i="6" s="1"/>
  <c r="I6149" i="6" s="1"/>
  <c r="G6162" i="6"/>
  <c r="H6162" i="6" s="1"/>
  <c r="G6163" i="6"/>
  <c r="H6163" i="6" s="1"/>
  <c r="G6164" i="6"/>
  <c r="H6164" i="6" s="1"/>
  <c r="G6165" i="6"/>
  <c r="H6165" i="6" s="1"/>
  <c r="G6166" i="6"/>
  <c r="H6166" i="6" s="1"/>
  <c r="G6167" i="6"/>
  <c r="H6167" i="6" s="1"/>
  <c r="J6167" i="6" s="1"/>
  <c r="G6150" i="6"/>
  <c r="H6150" i="6" s="1"/>
  <c r="G6151" i="6"/>
  <c r="H6151" i="6" s="1"/>
  <c r="J6151" i="6" s="1"/>
  <c r="G6152" i="6"/>
  <c r="H6152" i="6" s="1"/>
  <c r="G6153" i="6"/>
  <c r="H6153" i="6" s="1"/>
  <c r="G6154" i="6"/>
  <c r="H6154" i="6" s="1"/>
  <c r="G6155" i="6"/>
  <c r="H6155" i="6" s="1"/>
  <c r="G6156" i="6"/>
  <c r="H6156" i="6" s="1"/>
  <c r="G6157" i="6"/>
  <c r="H6157" i="6" s="1"/>
  <c r="G6158" i="6"/>
  <c r="H6158" i="6" s="1"/>
  <c r="G6159" i="6"/>
  <c r="H6159" i="6" s="1"/>
  <c r="J6159" i="6" s="1"/>
  <c r="G6160" i="6"/>
  <c r="H6160" i="6" s="1"/>
  <c r="G6161" i="6"/>
  <c r="H6161" i="6" s="1"/>
  <c r="G6277" i="6"/>
  <c r="H6277" i="6" s="1"/>
  <c r="G6500" i="6"/>
  <c r="H6500" i="6" s="1"/>
  <c r="J6500" i="6" s="1"/>
  <c r="G6503" i="6"/>
  <c r="H6503" i="6" s="1"/>
  <c r="J6503" i="6" s="1"/>
  <c r="G6509" i="6"/>
  <c r="H6509" i="6" s="1"/>
  <c r="J6509" i="6" s="1"/>
  <c r="G6506" i="6"/>
  <c r="H6506" i="6" s="1"/>
  <c r="G6501" i="6"/>
  <c r="H6501" i="6" s="1"/>
  <c r="J6501" i="6" s="1"/>
  <c r="G6504" i="6"/>
  <c r="H6504" i="6" s="1"/>
  <c r="J6504" i="6" s="1"/>
  <c r="G6510" i="6"/>
  <c r="H6510" i="6" s="1"/>
  <c r="J6510" i="6" s="1"/>
  <c r="G6507" i="6"/>
  <c r="H6507" i="6" s="1"/>
  <c r="G6514" i="6"/>
  <c r="H6514" i="6" s="1"/>
  <c r="J6514" i="6" s="1"/>
  <c r="G6512" i="6"/>
  <c r="H6512" i="6" s="1"/>
  <c r="G6515" i="6"/>
  <c r="H6515" i="6" s="1"/>
  <c r="J6515" i="6" s="1"/>
  <c r="G6513" i="6"/>
  <c r="H6513" i="6" s="1"/>
  <c r="G4471" i="6"/>
  <c r="H4471" i="6" s="1"/>
  <c r="G1415" i="6"/>
  <c r="H1415" i="6" s="1"/>
  <c r="J1415" i="6" s="1"/>
  <c r="G2042" i="6"/>
  <c r="H2042" i="6" s="1"/>
  <c r="G2040" i="6"/>
  <c r="H2040" i="6" s="1"/>
  <c r="G2043" i="6"/>
  <c r="H2043" i="6" s="1"/>
  <c r="J2043" i="6" s="1"/>
  <c r="G2041" i="6"/>
  <c r="H2041" i="6" s="1"/>
  <c r="G2503" i="6"/>
  <c r="H2503" i="6" s="1"/>
  <c r="G2500" i="6"/>
  <c r="H2500" i="6" s="1"/>
  <c r="G2497" i="6"/>
  <c r="H2497" i="6" s="1"/>
  <c r="G2491" i="6"/>
  <c r="H2491" i="6" s="1"/>
  <c r="J2491" i="6" s="1"/>
  <c r="G2489" i="6"/>
  <c r="H2489" i="6" s="1"/>
  <c r="G2487" i="6"/>
  <c r="H2487" i="6" s="1"/>
  <c r="G2495" i="6"/>
  <c r="H2495" i="6" s="1"/>
  <c r="G2493" i="6"/>
  <c r="H2493" i="6" s="1"/>
  <c r="G2494" i="6"/>
  <c r="H2494" i="6" s="1"/>
  <c r="G2513" i="6"/>
  <c r="H2513" i="6" s="1"/>
  <c r="G2514" i="6"/>
  <c r="H2514" i="6" s="1"/>
  <c r="G2512" i="6"/>
  <c r="H2512" i="6" s="1"/>
  <c r="G2511" i="6"/>
  <c r="H2511" i="6" s="1"/>
  <c r="G2519" i="6"/>
  <c r="H2519" i="6" s="1"/>
  <c r="G2515" i="6"/>
  <c r="H2515" i="6" s="1"/>
  <c r="G2516" i="6"/>
  <c r="H2516" i="6" s="1"/>
  <c r="G2517" i="6"/>
  <c r="H2517" i="6" s="1"/>
  <c r="G2518" i="6"/>
  <c r="H2518" i="6" s="1"/>
  <c r="G2521" i="6"/>
  <c r="H2521" i="6" s="1"/>
  <c r="G2544" i="6"/>
  <c r="H2544" i="6" s="1"/>
  <c r="J2544" i="6" s="1"/>
  <c r="G2542" i="6"/>
  <c r="H2542" i="6" s="1"/>
  <c r="G2540" i="6"/>
  <c r="H2540" i="6" s="1"/>
  <c r="G2538" i="6"/>
  <c r="H2538" i="6" s="1"/>
  <c r="G2531" i="6"/>
  <c r="H2531" i="6" s="1"/>
  <c r="J2531" i="6" s="1"/>
  <c r="G2534" i="6"/>
  <c r="H2534" i="6" s="1"/>
  <c r="G2555" i="6"/>
  <c r="H2555" i="6" s="1"/>
  <c r="G2558" i="6"/>
  <c r="H2558" i="6" s="1"/>
  <c r="G2560" i="6"/>
  <c r="H2560" i="6" s="1"/>
  <c r="J2560" i="6" s="1"/>
  <c r="G2561" i="6"/>
  <c r="H2561" i="6" s="1"/>
  <c r="J2561" i="6" s="1"/>
  <c r="G2546" i="6"/>
  <c r="H2546" i="6" s="1"/>
  <c r="G2548" i="6"/>
  <c r="H2548" i="6" s="1"/>
  <c r="G2550" i="6"/>
  <c r="H2550" i="6" s="1"/>
  <c r="J2550" i="6" s="1"/>
  <c r="G2553" i="6"/>
  <c r="H2553" i="6" s="1"/>
  <c r="J2553" i="6" s="1"/>
  <c r="G2554" i="6"/>
  <c r="H2554" i="6" s="1"/>
  <c r="G3046" i="6"/>
  <c r="H3046" i="6" s="1"/>
  <c r="G3049" i="6"/>
  <c r="H3049" i="6" s="1"/>
  <c r="J3049" i="6" s="1"/>
  <c r="G3052" i="6"/>
  <c r="H3052" i="6" s="1"/>
  <c r="G3045" i="6"/>
  <c r="H3045" i="6" s="1"/>
  <c r="G3051" i="6"/>
  <c r="H3051" i="6" s="1"/>
  <c r="G3048" i="6"/>
  <c r="H3048" i="6" s="1"/>
  <c r="G3070" i="6"/>
  <c r="H3070" i="6" s="1"/>
  <c r="J3070" i="6" s="1"/>
  <c r="G3060" i="6"/>
  <c r="H3060" i="6" s="1"/>
  <c r="G3065" i="6"/>
  <c r="H3065" i="6" s="1"/>
  <c r="G3080" i="6"/>
  <c r="H3080" i="6" s="1"/>
  <c r="G3086" i="6"/>
  <c r="H3086" i="6" s="1"/>
  <c r="G3083" i="6"/>
  <c r="H3083" i="6" s="1"/>
  <c r="G3074" i="6"/>
  <c r="H3074" i="6" s="1"/>
  <c r="J3074" i="6" s="1"/>
  <c r="G3558" i="6"/>
  <c r="H3558" i="6" s="1"/>
  <c r="J3558" i="6" s="1"/>
  <c r="G3559" i="6"/>
  <c r="H3559" i="6" s="1"/>
  <c r="G3551" i="6"/>
  <c r="H3551" i="6" s="1"/>
  <c r="G3528" i="6"/>
  <c r="H3528" i="6" s="1"/>
  <c r="G3561" i="6"/>
  <c r="H3561" i="6" s="1"/>
  <c r="G3560" i="6"/>
  <c r="H3560" i="6" s="1"/>
  <c r="G3552" i="6"/>
  <c r="H3552" i="6" s="1"/>
  <c r="G3553" i="6"/>
  <c r="H3553" i="6" s="1"/>
  <c r="G3535" i="6"/>
  <c r="H3535" i="6" s="1"/>
  <c r="G3555" i="6"/>
  <c r="H3555" i="6" s="1"/>
  <c r="G3554" i="6"/>
  <c r="H3554" i="6" s="1"/>
  <c r="G3536" i="6"/>
  <c r="H3536" i="6" s="1"/>
  <c r="G3524" i="6"/>
  <c r="H3524" i="6" s="1"/>
  <c r="J3524" i="6" s="1"/>
  <c r="G3550" i="6"/>
  <c r="H3550" i="6" s="1"/>
  <c r="J3550" i="6" s="1"/>
  <c r="G3549" i="6"/>
  <c r="H3549" i="6" s="1"/>
  <c r="G3557" i="6"/>
  <c r="H3557" i="6" s="1"/>
  <c r="G4073" i="6"/>
  <c r="H4073" i="6" s="1"/>
  <c r="G4076" i="6"/>
  <c r="H4076" i="6" s="1"/>
  <c r="G4065" i="6"/>
  <c r="H4065" i="6" s="1"/>
  <c r="G4069" i="6"/>
  <c r="H4069" i="6" s="1"/>
  <c r="G4061" i="6"/>
  <c r="H4061" i="6" s="1"/>
  <c r="G4066" i="6"/>
  <c r="H4066" i="6" s="1"/>
  <c r="G4070" i="6"/>
  <c r="H4070" i="6" s="1"/>
  <c r="G4062" i="6"/>
  <c r="H4062" i="6" s="1"/>
  <c r="G4074" i="6"/>
  <c r="H4074" i="6" s="1"/>
  <c r="G4079" i="6"/>
  <c r="H4079" i="6" s="1"/>
  <c r="J4079" i="6" s="1"/>
  <c r="G4077" i="6"/>
  <c r="H4077" i="6" s="1"/>
  <c r="G4081" i="6"/>
  <c r="H4081" i="6" s="1"/>
  <c r="G4067" i="6"/>
  <c r="H4067" i="6" s="1"/>
  <c r="G4057" i="6"/>
  <c r="H4057" i="6" s="1"/>
  <c r="G4071" i="6"/>
  <c r="H4071" i="6" s="1"/>
  <c r="G4059" i="6"/>
  <c r="H4059" i="6" s="1"/>
  <c r="G4063" i="6"/>
  <c r="H4063" i="6" s="1"/>
  <c r="G4055" i="6"/>
  <c r="H4055" i="6" s="1"/>
  <c r="G4111" i="6"/>
  <c r="H4111" i="6" s="1"/>
  <c r="G4112" i="6"/>
  <c r="H4112" i="6" s="1"/>
  <c r="G4113" i="6"/>
  <c r="H4113" i="6" s="1"/>
  <c r="J4113" i="6" s="1"/>
  <c r="G4114" i="6"/>
  <c r="H4114" i="6" s="1"/>
  <c r="G4132" i="6"/>
  <c r="H4132" i="6" s="1"/>
  <c r="G4131" i="6"/>
  <c r="H4131" i="6" s="1"/>
  <c r="J4131" i="6" s="1"/>
  <c r="G4129" i="6"/>
  <c r="H4129" i="6" s="1"/>
  <c r="G4128" i="6"/>
  <c r="H4128" i="6" s="1"/>
  <c r="G4106" i="6"/>
  <c r="H4106" i="6" s="1"/>
  <c r="G4105" i="6"/>
  <c r="H4105" i="6" s="1"/>
  <c r="J4105" i="6" s="1"/>
  <c r="G4103" i="6"/>
  <c r="H4103" i="6" s="1"/>
  <c r="I4103" i="6" s="1"/>
  <c r="K4103" i="6" s="1"/>
  <c r="G4102" i="6"/>
  <c r="H4102" i="6" s="1"/>
  <c r="G4165" i="6"/>
  <c r="H4165" i="6" s="1"/>
  <c r="G4414" i="6"/>
  <c r="H4414" i="6" s="1"/>
  <c r="J4414" i="6" s="1"/>
  <c r="G4420" i="6"/>
  <c r="H4420" i="6" s="1"/>
  <c r="I4420" i="6" s="1"/>
  <c r="K4420" i="6" s="1"/>
  <c r="G4416" i="6"/>
  <c r="H4416" i="6" s="1"/>
  <c r="J4416" i="6" s="1"/>
  <c r="G4419" i="6"/>
  <c r="H4419" i="6" s="1"/>
  <c r="G4418" i="6"/>
  <c r="H4418" i="6" s="1"/>
  <c r="J4418" i="6" s="1"/>
  <c r="G4415" i="6"/>
  <c r="H4415" i="6" s="1"/>
  <c r="J4415" i="6" s="1"/>
  <c r="G4421" i="6"/>
  <c r="H4421" i="6" s="1"/>
  <c r="J4421" i="6" s="1"/>
  <c r="G4417" i="6"/>
  <c r="H4417" i="6" s="1"/>
  <c r="G4427" i="6"/>
  <c r="H4427" i="6" s="1"/>
  <c r="J4427" i="6" s="1"/>
  <c r="G4431" i="6"/>
  <c r="H4431" i="6" s="1"/>
  <c r="J4431" i="6" s="1"/>
  <c r="G4428" i="6"/>
  <c r="H4428" i="6" s="1"/>
  <c r="J4428" i="6" s="1"/>
  <c r="G4430" i="6"/>
  <c r="H4430" i="6" s="1"/>
  <c r="G4429" i="6"/>
  <c r="H4429" i="6" s="1"/>
  <c r="J4429" i="6" s="1"/>
  <c r="G4462" i="6"/>
  <c r="H4462" i="6" s="1"/>
  <c r="J4462" i="6" s="1"/>
  <c r="G4466" i="6"/>
  <c r="H4466" i="6" s="1"/>
  <c r="J4466" i="6" s="1"/>
  <c r="G4463" i="6"/>
  <c r="H4463" i="6" s="1"/>
  <c r="G4465" i="6"/>
  <c r="H4465" i="6" s="1"/>
  <c r="J4465" i="6" s="1"/>
  <c r="G4464" i="6"/>
  <c r="H4464" i="6" s="1"/>
  <c r="J4464" i="6" s="1"/>
  <c r="G4447" i="6"/>
  <c r="H4447" i="6" s="1"/>
  <c r="J4447" i="6" s="1"/>
  <c r="G4451" i="6"/>
  <c r="H4451" i="6" s="1"/>
  <c r="G4448" i="6"/>
  <c r="H4448" i="6" s="1"/>
  <c r="J4448" i="6" s="1"/>
  <c r="G4450" i="6"/>
  <c r="H4450" i="6" s="1"/>
  <c r="J4450" i="6" s="1"/>
  <c r="G4449" i="6"/>
  <c r="H4449" i="6" s="1"/>
  <c r="J4449" i="6" s="1"/>
  <c r="G4432" i="6"/>
  <c r="H4432" i="6" s="1"/>
  <c r="G4436" i="6"/>
  <c r="H4436" i="6" s="1"/>
  <c r="I4436" i="6" s="1"/>
  <c r="K4436" i="6" s="1"/>
  <c r="G4433" i="6"/>
  <c r="H4433" i="6" s="1"/>
  <c r="J4433" i="6" s="1"/>
  <c r="G4435" i="6"/>
  <c r="H4435" i="6" s="1"/>
  <c r="J4435" i="6" s="1"/>
  <c r="G4434" i="6"/>
  <c r="H4434" i="6" s="1"/>
  <c r="G4409" i="6"/>
  <c r="H4409" i="6" s="1"/>
  <c r="G4413" i="6"/>
  <c r="H4413" i="6" s="1"/>
  <c r="G4410" i="6"/>
  <c r="H4410" i="6" s="1"/>
  <c r="I4410" i="6" s="1"/>
  <c r="G4412" i="6"/>
  <c r="H4412" i="6" s="1"/>
  <c r="G4411" i="6"/>
  <c r="H4411" i="6" s="1"/>
  <c r="G4422" i="6"/>
  <c r="H4422" i="6" s="1"/>
  <c r="J4422" i="6" s="1"/>
  <c r="G4426" i="6"/>
  <c r="H4426" i="6" s="1"/>
  <c r="J4426" i="6" s="1"/>
  <c r="G4423" i="6"/>
  <c r="H4423" i="6" s="1"/>
  <c r="G4425" i="6"/>
  <c r="H4425" i="6" s="1"/>
  <c r="G4424" i="6"/>
  <c r="H4424" i="6" s="1"/>
  <c r="J4424" i="6" s="1"/>
  <c r="G4437" i="6"/>
  <c r="H4437" i="6" s="1"/>
  <c r="J4437" i="6" s="1"/>
  <c r="G4441" i="6"/>
  <c r="H4441" i="6" s="1"/>
  <c r="G4438" i="6"/>
  <c r="H4438" i="6" s="1"/>
  <c r="G4440" i="6"/>
  <c r="H4440" i="6" s="1"/>
  <c r="J4440" i="6" s="1"/>
  <c r="G4439" i="6"/>
  <c r="H4439" i="6" s="1"/>
  <c r="J4439" i="6" s="1"/>
  <c r="G4442" i="6"/>
  <c r="H4442" i="6" s="1"/>
  <c r="G4446" i="6"/>
  <c r="H4446" i="6" s="1"/>
  <c r="G4443" i="6"/>
  <c r="H4443" i="6" s="1"/>
  <c r="J4443" i="6" s="1"/>
  <c r="G4445" i="6"/>
  <c r="H4445" i="6" s="1"/>
  <c r="J4445" i="6" s="1"/>
  <c r="G4444" i="6"/>
  <c r="H4444" i="6" s="1"/>
  <c r="G4404" i="6"/>
  <c r="H4404" i="6" s="1"/>
  <c r="G4408" i="6"/>
  <c r="H4408" i="6" s="1"/>
  <c r="J4408" i="6" s="1"/>
  <c r="G4405" i="6"/>
  <c r="H4405" i="6" s="1"/>
  <c r="J4405" i="6" s="1"/>
  <c r="G4407" i="6"/>
  <c r="H4407" i="6" s="1"/>
  <c r="G4406" i="6"/>
  <c r="H4406" i="6" s="1"/>
  <c r="J4406" i="6" s="1"/>
  <c r="G4480" i="6"/>
  <c r="H4480" i="6" s="1"/>
  <c r="G4482" i="6"/>
  <c r="H4482" i="6" s="1"/>
  <c r="I4482" i="6" s="1"/>
  <c r="K4482" i="6" s="1"/>
  <c r="G4479" i="6"/>
  <c r="H4479" i="6" s="1"/>
  <c r="G4481" i="6"/>
  <c r="H4481" i="6" s="1"/>
  <c r="G4485" i="6"/>
  <c r="H4485" i="6" s="1"/>
  <c r="J4485" i="6" s="1"/>
  <c r="G4488" i="6"/>
  <c r="H4488" i="6" s="1"/>
  <c r="J4488" i="6" s="1"/>
  <c r="G4483" i="6"/>
  <c r="H4483" i="6" s="1"/>
  <c r="G4487" i="6"/>
  <c r="H4487" i="6" s="1"/>
  <c r="G4486" i="6"/>
  <c r="H4486" i="6" s="1"/>
  <c r="J4486" i="6" s="1"/>
  <c r="G4484" i="6"/>
  <c r="H4484" i="6" s="1"/>
  <c r="I4484" i="6" s="1"/>
  <c r="K4484" i="6" s="1"/>
  <c r="G4628" i="6"/>
  <c r="H4628" i="6" s="1"/>
  <c r="G4632" i="6"/>
  <c r="H4632" i="6" s="1"/>
  <c r="G4630" i="6"/>
  <c r="H4630" i="6" s="1"/>
  <c r="J4630" i="6" s="1"/>
  <c r="G4634" i="6"/>
  <c r="H4634" i="6" s="1"/>
  <c r="J4634" i="6" s="1"/>
  <c r="G4827" i="6"/>
  <c r="H4827" i="6" s="1"/>
  <c r="G4826" i="6"/>
  <c r="H4826" i="6" s="1"/>
  <c r="G4828" i="6"/>
  <c r="H4828" i="6" s="1"/>
  <c r="I4828" i="6" s="1"/>
  <c r="K4828" i="6" s="1"/>
  <c r="G4819" i="6"/>
  <c r="H4819" i="6" s="1"/>
  <c r="I4819" i="6" s="1"/>
  <c r="K4819" i="6" s="1"/>
  <c r="G4818" i="6"/>
  <c r="H4818" i="6" s="1"/>
  <c r="G4820" i="6"/>
  <c r="H4820" i="6" s="1"/>
  <c r="G4840" i="6"/>
  <c r="H4840" i="6" s="1"/>
  <c r="J4840" i="6" s="1"/>
  <c r="G4843" i="6"/>
  <c r="H4843" i="6" s="1"/>
  <c r="J4843" i="6" s="1"/>
  <c r="G4842" i="6"/>
  <c r="H4842" i="6" s="1"/>
  <c r="G4832" i="6"/>
  <c r="H4832" i="6" s="1"/>
  <c r="G4835" i="6"/>
  <c r="H4835" i="6" s="1"/>
  <c r="J4835" i="6" s="1"/>
  <c r="G4834" i="6"/>
  <c r="H4834" i="6" s="1"/>
  <c r="J4834" i="6" s="1"/>
  <c r="G4896" i="6"/>
  <c r="H4896" i="6" s="1"/>
  <c r="G4884" i="6"/>
  <c r="H4884" i="6" s="1"/>
  <c r="G4888" i="6"/>
  <c r="H4888" i="6" s="1"/>
  <c r="G4892" i="6"/>
  <c r="H4892" i="6" s="1"/>
  <c r="G4878" i="6"/>
  <c r="H4878" i="6" s="1"/>
  <c r="G4876" i="6"/>
  <c r="H4876" i="6" s="1"/>
  <c r="G4880" i="6"/>
  <c r="H4880" i="6" s="1"/>
  <c r="G4882" i="6"/>
  <c r="H4882" i="6" s="1"/>
  <c r="G4897" i="6"/>
  <c r="H4897" i="6" s="1"/>
  <c r="G4885" i="6"/>
  <c r="H4885" i="6" s="1"/>
  <c r="G4889" i="6"/>
  <c r="H4889" i="6" s="1"/>
  <c r="G4893" i="6"/>
  <c r="H4893" i="6" s="1"/>
  <c r="G4932" i="6"/>
  <c r="H4932" i="6" s="1"/>
  <c r="G4933" i="6"/>
  <c r="H4933" i="6" s="1"/>
  <c r="G4934" i="6"/>
  <c r="H4934" i="6" s="1"/>
  <c r="G4931" i="6"/>
  <c r="H4931" i="6" s="1"/>
  <c r="G4951" i="6"/>
  <c r="H4951" i="6" s="1"/>
  <c r="G4947" i="6"/>
  <c r="H4947" i="6" s="1"/>
  <c r="G4949" i="6"/>
  <c r="H4949" i="6" s="1"/>
  <c r="G4950" i="6"/>
  <c r="H4950" i="6" s="1"/>
  <c r="G4948" i="6"/>
  <c r="H4948" i="6" s="1"/>
  <c r="G4936" i="6"/>
  <c r="H4936" i="6" s="1"/>
  <c r="G4941" i="6"/>
  <c r="H4941" i="6" s="1"/>
  <c r="G4946" i="6"/>
  <c r="H4946" i="6" s="1"/>
  <c r="G4935" i="6"/>
  <c r="H4935" i="6" s="1"/>
  <c r="G4920" i="6"/>
  <c r="H4920" i="6" s="1"/>
  <c r="G4919" i="6"/>
  <c r="H4919" i="6" s="1"/>
  <c r="G4952" i="6"/>
  <c r="H4952" i="6" s="1"/>
  <c r="G4928" i="6"/>
  <c r="H4928" i="6" s="1"/>
  <c r="G4929" i="6"/>
  <c r="H4929" i="6" s="1"/>
  <c r="G4930" i="6"/>
  <c r="H4930" i="6" s="1"/>
  <c r="G4927" i="6"/>
  <c r="H4927" i="6" s="1"/>
  <c r="G4924" i="6"/>
  <c r="H4924" i="6" s="1"/>
  <c r="G4925" i="6"/>
  <c r="H4925" i="6" s="1"/>
  <c r="G4926" i="6"/>
  <c r="H4926" i="6" s="1"/>
  <c r="G4923" i="6"/>
  <c r="H4923" i="6" s="1"/>
  <c r="G4938" i="6"/>
  <c r="H4938" i="6" s="1"/>
  <c r="G4939" i="6"/>
  <c r="H4939" i="6" s="1"/>
  <c r="G4940" i="6"/>
  <c r="H4940" i="6" s="1"/>
  <c r="J4940" i="6" s="1"/>
  <c r="G4937" i="6"/>
  <c r="H4937" i="6" s="1"/>
  <c r="G4943" i="6"/>
  <c r="H4943" i="6" s="1"/>
  <c r="G4944" i="6"/>
  <c r="H4944" i="6" s="1"/>
  <c r="G4945" i="6"/>
  <c r="H4945" i="6" s="1"/>
  <c r="G4942" i="6"/>
  <c r="H4942" i="6" s="1"/>
  <c r="G4918" i="6"/>
  <c r="H4918" i="6" s="1"/>
  <c r="G4917" i="6"/>
  <c r="H4917" i="6" s="1"/>
  <c r="G4922" i="6"/>
  <c r="H4922" i="6" s="1"/>
  <c r="G4921" i="6"/>
  <c r="H4921" i="6" s="1"/>
  <c r="J4921" i="6" s="1"/>
  <c r="G4954" i="6"/>
  <c r="H4954" i="6" s="1"/>
  <c r="G4958" i="6"/>
  <c r="H4958" i="6" s="1"/>
  <c r="G5225" i="6"/>
  <c r="H5225" i="6" s="1"/>
  <c r="G5229" i="6"/>
  <c r="H5229" i="6" s="1"/>
  <c r="G5226" i="6"/>
  <c r="H5226" i="6" s="1"/>
  <c r="G5228" i="6"/>
  <c r="H5228" i="6" s="1"/>
  <c r="G5227" i="6"/>
  <c r="H5227" i="6" s="1"/>
  <c r="G5230" i="6"/>
  <c r="H5230" i="6" s="1"/>
  <c r="J5230" i="6" s="1"/>
  <c r="G5446" i="6"/>
  <c r="H5446" i="6" s="1"/>
  <c r="G5452" i="6"/>
  <c r="H5452" i="6" s="1"/>
  <c r="G5457" i="6"/>
  <c r="H5457" i="6" s="1"/>
  <c r="G5447" i="6"/>
  <c r="H5447" i="6" s="1"/>
  <c r="G5453" i="6"/>
  <c r="H5453" i="6" s="1"/>
  <c r="G5454" i="6"/>
  <c r="H5454" i="6" s="1"/>
  <c r="G5448" i="6"/>
  <c r="H5448" i="6" s="1"/>
  <c r="G5449" i="6"/>
  <c r="H5449" i="6" s="1"/>
  <c r="J5449" i="6" s="1"/>
  <c r="G5431" i="6"/>
  <c r="H5431" i="6" s="1"/>
  <c r="G5437" i="6"/>
  <c r="H5437" i="6" s="1"/>
  <c r="G5434" i="6"/>
  <c r="H5434" i="6" s="1"/>
  <c r="G5442" i="6"/>
  <c r="H5442" i="6" s="1"/>
  <c r="G5445" i="6"/>
  <c r="H5445" i="6" s="1"/>
  <c r="G5562" i="6"/>
  <c r="H5562" i="6" s="1"/>
  <c r="G5573" i="6"/>
  <c r="H5573" i="6" s="1"/>
  <c r="J5573" i="6" s="1"/>
  <c r="G5567" i="6"/>
  <c r="H5567" i="6" s="1"/>
  <c r="J5567" i="6" s="1"/>
  <c r="G5558" i="6"/>
  <c r="H5558" i="6" s="1"/>
  <c r="G5559" i="6"/>
  <c r="H5559" i="6" s="1"/>
  <c r="G5876" i="6"/>
  <c r="H5876" i="6" s="1"/>
  <c r="J5876" i="6" s="1"/>
  <c r="G5875" i="6"/>
  <c r="H5875" i="6" s="1"/>
  <c r="J5875" i="6" s="1"/>
  <c r="G5871" i="6"/>
  <c r="H5871" i="6" s="1"/>
  <c r="G5872" i="6"/>
  <c r="H5872" i="6" s="1"/>
  <c r="G5874" i="6"/>
  <c r="H5874" i="6" s="1"/>
  <c r="J5874" i="6" s="1"/>
  <c r="G5873" i="6"/>
  <c r="H5873" i="6" s="1"/>
  <c r="G5882" i="6"/>
  <c r="H5882" i="6" s="1"/>
  <c r="G5888" i="6"/>
  <c r="H5888" i="6" s="1"/>
  <c r="G5878" i="6"/>
  <c r="H5878" i="6" s="1"/>
  <c r="J5878" i="6" s="1"/>
  <c r="G5886" i="6"/>
  <c r="H5886" i="6" s="1"/>
  <c r="J5886" i="6" s="1"/>
  <c r="G5884" i="6"/>
  <c r="H5884" i="6" s="1"/>
  <c r="G5880" i="6"/>
  <c r="H5880" i="6" s="1"/>
  <c r="G5881" i="6"/>
  <c r="H5881" i="6" s="1"/>
  <c r="J5881" i="6" s="1"/>
  <c r="G5887" i="6"/>
  <c r="H5887" i="6" s="1"/>
  <c r="J5887" i="6" s="1"/>
  <c r="G5877" i="6"/>
  <c r="H5877" i="6" s="1"/>
  <c r="G5885" i="6"/>
  <c r="H5885" i="6" s="1"/>
  <c r="G5883" i="6"/>
  <c r="H5883" i="6" s="1"/>
  <c r="J5883" i="6" s="1"/>
  <c r="G5879" i="6"/>
  <c r="H5879" i="6" s="1"/>
  <c r="G5891" i="6"/>
  <c r="H5891" i="6" s="1"/>
  <c r="G5894" i="6"/>
  <c r="H5894" i="6" s="1"/>
  <c r="J5894" i="6" s="1"/>
  <c r="G5889" i="6"/>
  <c r="H5889" i="6" s="1"/>
  <c r="G5893" i="6"/>
  <c r="H5893" i="6" s="1"/>
  <c r="J5893" i="6" s="1"/>
  <c r="G5892" i="6"/>
  <c r="H5892" i="6" s="1"/>
  <c r="G5890" i="6"/>
  <c r="H5890" i="6" s="1"/>
  <c r="G5905" i="6"/>
  <c r="H5905" i="6" s="1"/>
  <c r="J5905" i="6" s="1"/>
  <c r="G5920" i="6"/>
  <c r="H5920" i="6" s="1"/>
  <c r="J5920" i="6" s="1"/>
  <c r="G5895" i="6"/>
  <c r="H5895" i="6" s="1"/>
  <c r="G5915" i="6"/>
  <c r="H5915" i="6" s="1"/>
  <c r="J5915" i="6" s="1"/>
  <c r="G5910" i="6"/>
  <c r="H5910" i="6" s="1"/>
  <c r="I5910" i="6" s="1"/>
  <c r="K5910" i="6" s="1"/>
  <c r="G5900" i="6"/>
  <c r="H5900" i="6" s="1"/>
  <c r="J5900" i="6" s="1"/>
  <c r="G5908" i="6"/>
  <c r="H5908" i="6" s="1"/>
  <c r="G5923" i="6"/>
  <c r="H5923" i="6" s="1"/>
  <c r="G5898" i="6"/>
  <c r="H5898" i="6" s="1"/>
  <c r="G5918" i="6"/>
  <c r="H5918" i="6" s="1"/>
  <c r="J5918" i="6" s="1"/>
  <c r="G5913" i="6"/>
  <c r="H5913" i="6" s="1"/>
  <c r="G5903" i="6"/>
  <c r="H5903" i="6" s="1"/>
  <c r="G5909" i="6"/>
  <c r="H5909" i="6" s="1"/>
  <c r="J5909" i="6" s="1"/>
  <c r="G5924" i="6"/>
  <c r="H5924" i="6" s="1"/>
  <c r="G5899" i="6"/>
  <c r="H5899" i="6" s="1"/>
  <c r="G5919" i="6"/>
  <c r="H5919" i="6" s="1"/>
  <c r="G5914" i="6"/>
  <c r="H5914" i="6" s="1"/>
  <c r="G5904" i="6"/>
  <c r="H5904" i="6" s="1"/>
  <c r="J5904" i="6" s="1"/>
  <c r="G5906" i="6"/>
  <c r="H5906" i="6" s="1"/>
  <c r="G5921" i="6"/>
  <c r="H5921" i="6" s="1"/>
  <c r="G5896" i="6"/>
  <c r="H5896" i="6" s="1"/>
  <c r="G5916" i="6"/>
  <c r="H5916" i="6" s="1"/>
  <c r="G5911" i="6"/>
  <c r="H5911" i="6" s="1"/>
  <c r="G5901" i="6"/>
  <c r="H5901" i="6" s="1"/>
  <c r="G5907" i="6"/>
  <c r="H5907" i="6" s="1"/>
  <c r="G5922" i="6"/>
  <c r="H5922" i="6" s="1"/>
  <c r="G5897" i="6"/>
  <c r="H5897" i="6" s="1"/>
  <c r="G5917" i="6"/>
  <c r="H5917" i="6" s="1"/>
  <c r="G5912" i="6"/>
  <c r="H5912" i="6" s="1"/>
  <c r="J5912" i="6" s="1"/>
  <c r="G5902" i="6"/>
  <c r="H5902" i="6" s="1"/>
  <c r="G5941" i="6"/>
  <c r="H5941" i="6" s="1"/>
  <c r="G5942" i="6"/>
  <c r="H5942" i="6" s="1"/>
  <c r="G5943" i="6"/>
  <c r="H5943" i="6" s="1"/>
  <c r="J5943" i="6" s="1"/>
  <c r="G5944" i="6"/>
  <c r="H5944" i="6" s="1"/>
  <c r="J5944" i="6" s="1"/>
  <c r="G5956" i="6"/>
  <c r="H5956" i="6" s="1"/>
  <c r="G5957" i="6"/>
  <c r="H5957" i="6" s="1"/>
  <c r="J5957" i="6" s="1"/>
  <c r="G5958" i="6"/>
  <c r="H5958" i="6" s="1"/>
  <c r="J5958" i="6" s="1"/>
  <c r="G5959" i="6"/>
  <c r="H5959" i="6" s="1"/>
  <c r="J5959" i="6" s="1"/>
  <c r="G5931" i="6"/>
  <c r="H5931" i="6" s="1"/>
  <c r="G5932" i="6"/>
  <c r="H5932" i="6" s="1"/>
  <c r="G5933" i="6"/>
  <c r="H5933" i="6" s="1"/>
  <c r="G5934" i="6"/>
  <c r="H5934" i="6" s="1"/>
  <c r="J5934" i="6" s="1"/>
  <c r="G5951" i="6"/>
  <c r="H5951" i="6" s="1"/>
  <c r="G5952" i="6"/>
  <c r="H5952" i="6" s="1"/>
  <c r="G5953" i="6"/>
  <c r="H5953" i="6" s="1"/>
  <c r="J5953" i="6" s="1"/>
  <c r="G5954" i="6"/>
  <c r="H5954" i="6" s="1"/>
  <c r="J5954" i="6" s="1"/>
  <c r="G5946" i="6"/>
  <c r="H5946" i="6" s="1"/>
  <c r="G5947" i="6"/>
  <c r="H5947" i="6" s="1"/>
  <c r="G5948" i="6"/>
  <c r="H5948" i="6" s="1"/>
  <c r="J5948" i="6" s="1"/>
  <c r="G5949" i="6"/>
  <c r="H5949" i="6" s="1"/>
  <c r="J5949" i="6" s="1"/>
  <c r="G5936" i="6"/>
  <c r="H5936" i="6" s="1"/>
  <c r="G5937" i="6"/>
  <c r="H5937" i="6" s="1"/>
  <c r="G5938" i="6"/>
  <c r="H5938" i="6" s="1"/>
  <c r="G5939" i="6"/>
  <c r="H5939" i="6" s="1"/>
  <c r="J5939" i="6" s="1"/>
  <c r="G5945" i="6"/>
  <c r="H5945" i="6" s="1"/>
  <c r="G5960" i="6"/>
  <c r="H5960" i="6" s="1"/>
  <c r="G5935" i="6"/>
  <c r="H5935" i="6" s="1"/>
  <c r="J5935" i="6" s="1"/>
  <c r="G5955" i="6"/>
  <c r="H5955" i="6" s="1"/>
  <c r="J5955" i="6" s="1"/>
  <c r="G5950" i="6"/>
  <c r="H5950" i="6" s="1"/>
  <c r="G5940" i="6"/>
  <c r="H5940" i="6" s="1"/>
  <c r="G5963" i="6"/>
  <c r="H5963" i="6" s="1"/>
  <c r="J5963" i="6" s="1"/>
  <c r="G5966" i="6"/>
  <c r="H5966" i="6" s="1"/>
  <c r="J5966" i="6" s="1"/>
  <c r="G5961" i="6"/>
  <c r="H5961" i="6" s="1"/>
  <c r="G5965" i="6"/>
  <c r="H5965" i="6" s="1"/>
  <c r="G5964" i="6"/>
  <c r="H5964" i="6" s="1"/>
  <c r="J5964" i="6" s="1"/>
  <c r="G5962" i="6"/>
  <c r="H5962" i="6" s="1"/>
  <c r="J5962" i="6" s="1"/>
  <c r="G5968" i="6"/>
  <c r="H5968" i="6" s="1"/>
  <c r="G5967" i="6"/>
  <c r="H5967" i="6" s="1"/>
  <c r="G6076" i="6"/>
  <c r="H6076" i="6" s="1"/>
  <c r="G6075" i="6"/>
  <c r="H6075" i="6" s="1"/>
  <c r="G6117" i="6"/>
  <c r="H6117" i="6" s="1"/>
  <c r="G6119" i="6"/>
  <c r="H6119" i="6" s="1"/>
  <c r="G6123" i="6"/>
  <c r="H6123" i="6" s="1"/>
  <c r="J6123" i="6" s="1"/>
  <c r="G6118" i="6"/>
  <c r="H6118" i="6" s="1"/>
  <c r="G6122" i="6"/>
  <c r="H6122" i="6" s="1"/>
  <c r="G6116" i="6"/>
  <c r="H6116" i="6" s="1"/>
  <c r="G6121" i="6"/>
  <c r="H6121" i="6" s="1"/>
  <c r="G686" i="6"/>
  <c r="H686" i="6" s="1"/>
  <c r="J686" i="6" s="1"/>
  <c r="G546" i="6"/>
  <c r="H546" i="6" s="1"/>
  <c r="G543" i="6"/>
  <c r="H543" i="6" s="1"/>
  <c r="J543" i="6" s="1"/>
  <c r="G545" i="6"/>
  <c r="H545" i="6" s="1"/>
  <c r="G547" i="6"/>
  <c r="H547" i="6" s="1"/>
  <c r="J547" i="6" s="1"/>
  <c r="G544" i="6"/>
  <c r="H544" i="6" s="1"/>
  <c r="G1801" i="6"/>
  <c r="H1801" i="6" s="1"/>
  <c r="J1801" i="6" s="1"/>
  <c r="G1807" i="6"/>
  <c r="H1807" i="6" s="1"/>
  <c r="J1807" i="6" s="1"/>
  <c r="G1805" i="6"/>
  <c r="H1805" i="6" s="1"/>
  <c r="G1803" i="6"/>
  <c r="H1803" i="6" s="1"/>
  <c r="G1804" i="6"/>
  <c r="H1804" i="6" s="1"/>
  <c r="G2492" i="6"/>
  <c r="H2492" i="6" s="1"/>
  <c r="G2490" i="6"/>
  <c r="H2490" i="6" s="1"/>
  <c r="J2490" i="6" s="1"/>
  <c r="G2488" i="6"/>
  <c r="H2488" i="6" s="1"/>
  <c r="G3844" i="6"/>
  <c r="H3844" i="6" s="1"/>
  <c r="G3845" i="6"/>
  <c r="H3845" i="6" s="1"/>
  <c r="G4307" i="6"/>
  <c r="H4307" i="6" s="1"/>
  <c r="J4307" i="6" s="1"/>
  <c r="G4308" i="6"/>
  <c r="H4308" i="6" s="1"/>
  <c r="G5469" i="6"/>
  <c r="H5469" i="6" s="1"/>
  <c r="G5616" i="6"/>
  <c r="H5616" i="6" s="1"/>
  <c r="G6183" i="6"/>
  <c r="H6183" i="6" s="1"/>
  <c r="G6185" i="6"/>
  <c r="H6185" i="6" s="1"/>
  <c r="G6186" i="6"/>
  <c r="H6186" i="6" s="1"/>
  <c r="G6557" i="6"/>
  <c r="H6557" i="6" s="1"/>
  <c r="G6560" i="6"/>
  <c r="H6560" i="6" s="1"/>
  <c r="J6560" i="6" s="1"/>
  <c r="G6555" i="6"/>
  <c r="H6555" i="6" s="1"/>
  <c r="G6559" i="6"/>
  <c r="H6559" i="6" s="1"/>
  <c r="G6558" i="6"/>
  <c r="H6558" i="6" s="1"/>
  <c r="G6556" i="6"/>
  <c r="H6556" i="6" s="1"/>
  <c r="J6556" i="6" s="1"/>
  <c r="G6564" i="6"/>
  <c r="H6564" i="6" s="1"/>
  <c r="G6566" i="6"/>
  <c r="H6566" i="6" s="1"/>
  <c r="G6568" i="6"/>
  <c r="H6568" i="6" s="1"/>
  <c r="J6568" i="6" s="1"/>
  <c r="G6565" i="6"/>
  <c r="H6565" i="6" s="1"/>
  <c r="G6567" i="6"/>
  <c r="H6567" i="6" s="1"/>
  <c r="G6582" i="6"/>
  <c r="H6582" i="6" s="1"/>
  <c r="G6584" i="6"/>
  <c r="H6584" i="6" s="1"/>
  <c r="J6584" i="6" s="1"/>
  <c r="G6581" i="6"/>
  <c r="H6581" i="6" s="1"/>
  <c r="G6583" i="6"/>
  <c r="H6583" i="6" s="1"/>
  <c r="G6576" i="6"/>
  <c r="H6576" i="6" s="1"/>
  <c r="J6576" i="6" s="1"/>
  <c r="G6579" i="6"/>
  <c r="H6579" i="6" s="1"/>
  <c r="G6575" i="6"/>
  <c r="H6575" i="6" s="1"/>
  <c r="G6577" i="6"/>
  <c r="H6577" i="6" s="1"/>
  <c r="G6571" i="6"/>
  <c r="H6571" i="6" s="1"/>
  <c r="G6573" i="6"/>
  <c r="H6573" i="6" s="1"/>
  <c r="G6570" i="6"/>
  <c r="H6570" i="6" s="1"/>
  <c r="G6572" i="6"/>
  <c r="H6572" i="6" s="1"/>
  <c r="G6578" i="6"/>
  <c r="H6578" i="6" s="1"/>
  <c r="G3696" i="6"/>
  <c r="H3696" i="6" s="1"/>
  <c r="J3696" i="6" s="1"/>
  <c r="G3693" i="6"/>
  <c r="H3693" i="6" s="1"/>
  <c r="J3693" i="6" s="1"/>
  <c r="G3698" i="6"/>
  <c r="H3698" i="6" s="1"/>
  <c r="G3699" i="6"/>
  <c r="H3699" i="6" s="1"/>
  <c r="G3697" i="6"/>
  <c r="H3697" i="6" s="1"/>
  <c r="J3697" i="6" s="1"/>
  <c r="G3695" i="6"/>
  <c r="H3695" i="6" s="1"/>
  <c r="J3695" i="6" s="1"/>
  <c r="G3694" i="6"/>
  <c r="H3694" i="6" s="1"/>
  <c r="G3700" i="6"/>
  <c r="H3700" i="6" s="1"/>
  <c r="G3702" i="6"/>
  <c r="H3702" i="6" s="1"/>
  <c r="J3702" i="6" s="1"/>
  <c r="G3707" i="6"/>
  <c r="H3707" i="6" s="1"/>
  <c r="J3707" i="6" s="1"/>
  <c r="G3704" i="6"/>
  <c r="H3704" i="6" s="1"/>
  <c r="G3703" i="6"/>
  <c r="H3703" i="6" s="1"/>
  <c r="G3706" i="6"/>
  <c r="H3706" i="6" s="1"/>
  <c r="J3706" i="6" s="1"/>
  <c r="G3705" i="6"/>
  <c r="H3705" i="6" s="1"/>
  <c r="J3705" i="6" s="1"/>
  <c r="G4468" i="6"/>
  <c r="H4468" i="6" s="1"/>
  <c r="G4467" i="6"/>
  <c r="H4467" i="6" s="1"/>
  <c r="G6278" i="6"/>
  <c r="H6278" i="6" s="1"/>
  <c r="G6279" i="6"/>
  <c r="H6279" i="6" s="1"/>
  <c r="J6279" i="6" s="1"/>
  <c r="G6502" i="6"/>
  <c r="H6502" i="6" s="1"/>
  <c r="G6505" i="6"/>
  <c r="H6505" i="6" s="1"/>
  <c r="G6511" i="6"/>
  <c r="H6511" i="6" s="1"/>
  <c r="J6511" i="6" s="1"/>
  <c r="G6508" i="6"/>
  <c r="H6508" i="6" s="1"/>
  <c r="J6508" i="6" s="1"/>
  <c r="G6518" i="6"/>
  <c r="H6518" i="6" s="1"/>
  <c r="G6516" i="6"/>
  <c r="H6516" i="6" s="1"/>
  <c r="J6516" i="6" s="1"/>
  <c r="G6517" i="6"/>
  <c r="H6517" i="6" s="1"/>
  <c r="G4362" i="6"/>
  <c r="H4362" i="6" s="1"/>
  <c r="G551" i="6"/>
  <c r="H551" i="6" s="1"/>
  <c r="G550" i="6"/>
  <c r="H550" i="6" s="1"/>
  <c r="G549" i="6"/>
  <c r="H549" i="6" s="1"/>
  <c r="G548" i="6"/>
  <c r="H548" i="6" s="1"/>
  <c r="G1080" i="6"/>
  <c r="H1080" i="6" s="1"/>
  <c r="G1104" i="6"/>
  <c r="H1104" i="6" s="1"/>
  <c r="G1122" i="6"/>
  <c r="H1122" i="6" s="1"/>
  <c r="J1122" i="6" s="1"/>
  <c r="G1123" i="6"/>
  <c r="H1123" i="6" s="1"/>
  <c r="G1108" i="6"/>
  <c r="H1108" i="6" s="1"/>
  <c r="G1070" i="6"/>
  <c r="H1070" i="6" s="1"/>
  <c r="G1095" i="6"/>
  <c r="H1095" i="6" s="1"/>
  <c r="G1126" i="6"/>
  <c r="H1126" i="6" s="1"/>
  <c r="J1126" i="6" s="1"/>
  <c r="G1130" i="6"/>
  <c r="H1130" i="6" s="1"/>
  <c r="G1127" i="6"/>
  <c r="H1127" i="6" s="1"/>
  <c r="G1323" i="6"/>
  <c r="H1323" i="6" s="1"/>
  <c r="G1325" i="6"/>
  <c r="H1325" i="6" s="1"/>
  <c r="J1325" i="6" s="1"/>
  <c r="G1327" i="6"/>
  <c r="H1327" i="6" s="1"/>
  <c r="G1329" i="6"/>
  <c r="H1329" i="6" s="1"/>
  <c r="G2395" i="6"/>
  <c r="H2395" i="6" s="1"/>
  <c r="J2395" i="6" s="1"/>
  <c r="G2967" i="6"/>
  <c r="H2967" i="6" s="1"/>
  <c r="J2967" i="6" s="1"/>
  <c r="G2968" i="6"/>
  <c r="H2968" i="6" s="1"/>
  <c r="G2969" i="6"/>
  <c r="H2969" i="6" s="1"/>
  <c r="J2969" i="6" s="1"/>
  <c r="G3004" i="6"/>
  <c r="H3004" i="6" s="1"/>
  <c r="J3004" i="6" s="1"/>
  <c r="G3006" i="6"/>
  <c r="H3006" i="6" s="1"/>
  <c r="J3006" i="6" s="1"/>
  <c r="G3012" i="6"/>
  <c r="H3012" i="6" s="1"/>
  <c r="G3010" i="6"/>
  <c r="H3010" i="6" s="1"/>
  <c r="G3014" i="6"/>
  <c r="H3014" i="6" s="1"/>
  <c r="J3014" i="6" s="1"/>
  <c r="G3000" i="6"/>
  <c r="H3000" i="6" s="1"/>
  <c r="G3002" i="6"/>
  <c r="H3002" i="6" s="1"/>
  <c r="G3008" i="6"/>
  <c r="H3008" i="6" s="1"/>
  <c r="G3005" i="6"/>
  <c r="H3005" i="6" s="1"/>
  <c r="G3007" i="6"/>
  <c r="H3007" i="6" s="1"/>
  <c r="G3013" i="6"/>
  <c r="H3013" i="6" s="1"/>
  <c r="G3011" i="6"/>
  <c r="H3011" i="6" s="1"/>
  <c r="G3015" i="6"/>
  <c r="H3015" i="6" s="1"/>
  <c r="G3001" i="6"/>
  <c r="H3001" i="6" s="1"/>
  <c r="G3003" i="6"/>
  <c r="H3003" i="6" s="1"/>
  <c r="G3009" i="6"/>
  <c r="H3009" i="6" s="1"/>
  <c r="G3205" i="6"/>
  <c r="H3205" i="6" s="1"/>
  <c r="G3204" i="6"/>
  <c r="H3204" i="6" s="1"/>
  <c r="G3207" i="6"/>
  <c r="H3207" i="6" s="1"/>
  <c r="G3206" i="6"/>
  <c r="H3206" i="6" s="1"/>
  <c r="G3484" i="6"/>
  <c r="H3484" i="6" s="1"/>
  <c r="G3487" i="6"/>
  <c r="H3487" i="6" s="1"/>
  <c r="G3493" i="6"/>
  <c r="H3493" i="6" s="1"/>
  <c r="G3490" i="6"/>
  <c r="H3490" i="6" s="1"/>
  <c r="J3490" i="6" s="1"/>
  <c r="G3496" i="6"/>
  <c r="H3496" i="6" s="1"/>
  <c r="G3502" i="6"/>
  <c r="H3502" i="6" s="1"/>
  <c r="J3502" i="6" s="1"/>
  <c r="G3499" i="6"/>
  <c r="H3499" i="6" s="1"/>
  <c r="G3485" i="6"/>
  <c r="H3485" i="6" s="1"/>
  <c r="G3488" i="6"/>
  <c r="H3488" i="6" s="1"/>
  <c r="G3494" i="6"/>
  <c r="H3494" i="6" s="1"/>
  <c r="J3494" i="6" s="1"/>
  <c r="G3491" i="6"/>
  <c r="H3491" i="6" s="1"/>
  <c r="G3497" i="6"/>
  <c r="H3497" i="6" s="1"/>
  <c r="G3503" i="6"/>
  <c r="H3503" i="6" s="1"/>
  <c r="G3500" i="6"/>
  <c r="H3500" i="6" s="1"/>
  <c r="G3456" i="6"/>
  <c r="H3456" i="6" s="1"/>
  <c r="G3457" i="6"/>
  <c r="H3457" i="6" s="1"/>
  <c r="G3459" i="6"/>
  <c r="H3459" i="6" s="1"/>
  <c r="G3458" i="6"/>
  <c r="H3458" i="6" s="1"/>
  <c r="J3458" i="6" s="1"/>
  <c r="G3460" i="6"/>
  <c r="H3460" i="6" s="1"/>
  <c r="G3462" i="6"/>
  <c r="H3462" i="6" s="1"/>
  <c r="G3461" i="6"/>
  <c r="H3461" i="6" s="1"/>
  <c r="G3486" i="6"/>
  <c r="H3486" i="6" s="1"/>
  <c r="J3486" i="6" s="1"/>
  <c r="G3489" i="6"/>
  <c r="H3489" i="6" s="1"/>
  <c r="G3495" i="6"/>
  <c r="H3495" i="6" s="1"/>
  <c r="G3492" i="6"/>
  <c r="H3492" i="6" s="1"/>
  <c r="I3492" i="6" s="1"/>
  <c r="K3492" i="6" s="1"/>
  <c r="G3498" i="6"/>
  <c r="H3498" i="6" s="1"/>
  <c r="J3498" i="6" s="1"/>
  <c r="G3504" i="6"/>
  <c r="H3504" i="6" s="1"/>
  <c r="G3501" i="6"/>
  <c r="H3501" i="6" s="1"/>
  <c r="G3512" i="6"/>
  <c r="H3512" i="6" s="1"/>
  <c r="G3840" i="6"/>
  <c r="H3840" i="6" s="1"/>
  <c r="J3840" i="6" s="1"/>
  <c r="G3843" i="6"/>
  <c r="H3843" i="6" s="1"/>
  <c r="G3842" i="6"/>
  <c r="H3842" i="6" s="1"/>
  <c r="G3841" i="6"/>
  <c r="H3841" i="6" s="1"/>
  <c r="G3867" i="6"/>
  <c r="H3867" i="6" s="1"/>
  <c r="G3885" i="6"/>
  <c r="H3885" i="6" s="1"/>
  <c r="G3872" i="6"/>
  <c r="H3872" i="6" s="1"/>
  <c r="G3890" i="6"/>
  <c r="H3890" i="6" s="1"/>
  <c r="G3856" i="6"/>
  <c r="H3856" i="6" s="1"/>
  <c r="G3858" i="6"/>
  <c r="H3858" i="6" s="1"/>
  <c r="G3876" i="6"/>
  <c r="H3876" i="6" s="1"/>
  <c r="G3894" i="6"/>
  <c r="H3894" i="6" s="1"/>
  <c r="J3894" i="6" s="1"/>
  <c r="G3875" i="6"/>
  <c r="H3875" i="6" s="1"/>
  <c r="G3893" i="6"/>
  <c r="H3893" i="6" s="1"/>
  <c r="G3870" i="6"/>
  <c r="H3870" i="6" s="1"/>
  <c r="G3888" i="6"/>
  <c r="H3888" i="6" s="1"/>
  <c r="J3888" i="6" s="1"/>
  <c r="G3896" i="6"/>
  <c r="H3896" i="6" s="1"/>
  <c r="J3896" i="6" s="1"/>
  <c r="G3869" i="6"/>
  <c r="H3869" i="6" s="1"/>
  <c r="G3887" i="6"/>
  <c r="H3887" i="6" s="1"/>
  <c r="G3859" i="6"/>
  <c r="H3859" i="6" s="1"/>
  <c r="G3877" i="6"/>
  <c r="H3877" i="6" s="1"/>
  <c r="J3877" i="6" s="1"/>
  <c r="G3871" i="6"/>
  <c r="H3871" i="6" s="1"/>
  <c r="G3889" i="6"/>
  <c r="H3889" i="6" s="1"/>
  <c r="J3889" i="6" s="1"/>
  <c r="G4306" i="6"/>
  <c r="H4306" i="6" s="1"/>
  <c r="J4306" i="6" s="1"/>
  <c r="G4309" i="6"/>
  <c r="H4309" i="6" s="1"/>
  <c r="J4309" i="6" s="1"/>
  <c r="G4350" i="6"/>
  <c r="H4350" i="6" s="1"/>
  <c r="G4503" i="6"/>
  <c r="H4503" i="6" s="1"/>
  <c r="G4507" i="6"/>
  <c r="H4507" i="6" s="1"/>
  <c r="G4513" i="6"/>
  <c r="H4513" i="6" s="1"/>
  <c r="J4513" i="6" s="1"/>
  <c r="G4515" i="6"/>
  <c r="H4515" i="6" s="1"/>
  <c r="G4519" i="6"/>
  <c r="H4519" i="6" s="1"/>
  <c r="G4592" i="6"/>
  <c r="H4592" i="6" s="1"/>
  <c r="J4592" i="6" s="1"/>
  <c r="G4590" i="6"/>
  <c r="H4590" i="6" s="1"/>
  <c r="G4591" i="6"/>
  <c r="H4591" i="6" s="1"/>
  <c r="G4594" i="6"/>
  <c r="H4594" i="6" s="1"/>
  <c r="G4596" i="6"/>
  <c r="H4596" i="6" s="1"/>
  <c r="G4575" i="6"/>
  <c r="H4575" i="6" s="1"/>
  <c r="G4580" i="6"/>
  <c r="H4580" i="6" s="1"/>
  <c r="G4601" i="6"/>
  <c r="H4601" i="6" s="1"/>
  <c r="G4605" i="6"/>
  <c r="H4605" i="6" s="1"/>
  <c r="G4602" i="6"/>
  <c r="H4602" i="6" s="1"/>
  <c r="J4602" i="6" s="1"/>
  <c r="G4606" i="6"/>
  <c r="H4606" i="6" s="1"/>
  <c r="G5258" i="6"/>
  <c r="H5258" i="6" s="1"/>
  <c r="G5253" i="6"/>
  <c r="H5253" i="6" s="1"/>
  <c r="G5259" i="6"/>
  <c r="H5259" i="6" s="1"/>
  <c r="J5259" i="6" s="1"/>
  <c r="G5254" i="6"/>
  <c r="H5254" i="6" s="1"/>
  <c r="G5247" i="6"/>
  <c r="H5247" i="6" s="1"/>
  <c r="G5262" i="6"/>
  <c r="H5262" i="6" s="1"/>
  <c r="G5248" i="6"/>
  <c r="H5248" i="6" s="1"/>
  <c r="J5248" i="6" s="1"/>
  <c r="G5263" i="6"/>
  <c r="H5263" i="6" s="1"/>
  <c r="G6184" i="6"/>
  <c r="H6184" i="6" s="1"/>
  <c r="G6181" i="6"/>
  <c r="H6181" i="6" s="1"/>
  <c r="G6180" i="6"/>
  <c r="H6180" i="6" s="1"/>
  <c r="G6561" i="6"/>
  <c r="H6561" i="6" s="1"/>
  <c r="G6562" i="6"/>
  <c r="H6562" i="6" s="1"/>
  <c r="G6554" i="6"/>
  <c r="H6554" i="6" s="1"/>
  <c r="J6554" i="6" s="1"/>
  <c r="G6569" i="6"/>
  <c r="H6569" i="6" s="1"/>
  <c r="G6585" i="6"/>
  <c r="H6585" i="6" s="1"/>
  <c r="G6580" i="6"/>
  <c r="H6580" i="6" s="1"/>
  <c r="G6574" i="6"/>
  <c r="H6574" i="6" s="1"/>
  <c r="G6818" i="6"/>
  <c r="H6818" i="6" s="1"/>
  <c r="G6819" i="6"/>
  <c r="H6819" i="6" s="1"/>
  <c r="G6820" i="6"/>
  <c r="H6820" i="6" s="1"/>
  <c r="G6847" i="6"/>
  <c r="H6847" i="6" s="1"/>
  <c r="G6821" i="6"/>
  <c r="H6821" i="6" s="1"/>
  <c r="G6849" i="6"/>
  <c r="H6849" i="6" s="1"/>
  <c r="G6846" i="6"/>
  <c r="H6846" i="6" s="1"/>
  <c r="G6822" i="6"/>
  <c r="H6822" i="6" s="1"/>
  <c r="G6848" i="6"/>
  <c r="H6848" i="6" s="1"/>
  <c r="J6848" i="6" s="1"/>
  <c r="G4022" i="6"/>
  <c r="H4022" i="6" s="1"/>
  <c r="G4023" i="6"/>
  <c r="H4023" i="6" s="1"/>
  <c r="G4024" i="6"/>
  <c r="H4024" i="6" s="1"/>
  <c r="J4024" i="6" s="1"/>
  <c r="G3971" i="6"/>
  <c r="H3971" i="6" s="1"/>
  <c r="G3972" i="6"/>
  <c r="H3972" i="6" s="1"/>
  <c r="G3973" i="6"/>
  <c r="H3973" i="6" s="1"/>
  <c r="G4492" i="6"/>
  <c r="H4492" i="6" s="1"/>
  <c r="G4384" i="6"/>
  <c r="H4384" i="6" s="1"/>
  <c r="G4376" i="6"/>
  <c r="H4376" i="6" s="1"/>
  <c r="G4367" i="6"/>
  <c r="H4367" i="6" s="1"/>
  <c r="J4367" i="6" s="1"/>
  <c r="G382" i="6"/>
  <c r="H382" i="6" s="1"/>
  <c r="G384" i="6"/>
  <c r="H384" i="6" s="1"/>
  <c r="G4374" i="6"/>
  <c r="H4374" i="6" s="1"/>
  <c r="J4374" i="6" s="1"/>
  <c r="G4391" i="6"/>
  <c r="H4391" i="6" s="1"/>
  <c r="J4391" i="6" s="1"/>
  <c r="G4392" i="6"/>
  <c r="H4392" i="6" s="1"/>
  <c r="G5581" i="6"/>
  <c r="H5581" i="6" s="1"/>
  <c r="G5582" i="6"/>
  <c r="H5582" i="6" s="1"/>
  <c r="G5740" i="6"/>
  <c r="H5740" i="6" s="1"/>
  <c r="J5740" i="6" s="1"/>
  <c r="G5741" i="6"/>
  <c r="H5741" i="6" s="1"/>
  <c r="G5742" i="6"/>
  <c r="H5742" i="6" s="1"/>
  <c r="G5743" i="6"/>
  <c r="H5743" i="6" s="1"/>
  <c r="J5743" i="6" s="1"/>
  <c r="G5744" i="6"/>
  <c r="H5744" i="6" s="1"/>
  <c r="G5747" i="6"/>
  <c r="H5747" i="6" s="1"/>
  <c r="G5746" i="6"/>
  <c r="H5746" i="6" s="1"/>
  <c r="G5745" i="6"/>
  <c r="H5745" i="6" s="1"/>
  <c r="G370" i="6"/>
  <c r="H370" i="6" s="1"/>
  <c r="G371" i="6"/>
  <c r="H371" i="6" s="1"/>
  <c r="G372" i="6"/>
  <c r="H372" i="6" s="1"/>
  <c r="G373" i="6"/>
  <c r="H373" i="6" s="1"/>
  <c r="G377" i="6"/>
  <c r="H377" i="6" s="1"/>
  <c r="J377" i="6" s="1"/>
  <c r="G378" i="6"/>
  <c r="H378" i="6" s="1"/>
  <c r="G354" i="6"/>
  <c r="H354" i="6" s="1"/>
  <c r="G346" i="6"/>
  <c r="H346" i="6" s="1"/>
  <c r="G348" i="6"/>
  <c r="H348" i="6" s="1"/>
  <c r="G349" i="6"/>
  <c r="H349" i="6" s="1"/>
  <c r="G347" i="6"/>
  <c r="H347" i="6" s="1"/>
  <c r="G345" i="6"/>
  <c r="H345" i="6" s="1"/>
  <c r="G350" i="6"/>
  <c r="H350" i="6" s="1"/>
  <c r="G352" i="6"/>
  <c r="H352" i="6" s="1"/>
  <c r="G353" i="6"/>
  <c r="H353" i="6" s="1"/>
  <c r="G351" i="6"/>
  <c r="H351" i="6" s="1"/>
  <c r="J351" i="6" s="1"/>
  <c r="G374" i="6"/>
  <c r="H374" i="6" s="1"/>
  <c r="G375" i="6"/>
  <c r="H375" i="6" s="1"/>
  <c r="G376" i="6"/>
  <c r="H376" i="6" s="1"/>
  <c r="G342" i="6"/>
  <c r="H342" i="6" s="1"/>
  <c r="G343" i="6"/>
  <c r="H343" i="6" s="1"/>
  <c r="J343" i="6" s="1"/>
  <c r="G344" i="6"/>
  <c r="H344" i="6" s="1"/>
  <c r="G355" i="6"/>
  <c r="H355" i="6" s="1"/>
  <c r="G356" i="6"/>
  <c r="H356" i="6" s="1"/>
  <c r="G379" i="6"/>
  <c r="H379" i="6" s="1"/>
  <c r="G380" i="6"/>
  <c r="H380" i="6" s="1"/>
  <c r="G361" i="6"/>
  <c r="H361" i="6" s="1"/>
  <c r="G363" i="6"/>
  <c r="H363" i="6" s="1"/>
  <c r="G362" i="6"/>
  <c r="H362" i="6" s="1"/>
  <c r="G357" i="6"/>
  <c r="H357" i="6" s="1"/>
  <c r="G358" i="6"/>
  <c r="H358" i="6" s="1"/>
  <c r="G364" i="6"/>
  <c r="H364" i="6" s="1"/>
  <c r="G365" i="6"/>
  <c r="H365" i="6" s="1"/>
  <c r="G359" i="6"/>
  <c r="H359" i="6" s="1"/>
  <c r="G360" i="6"/>
  <c r="H360" i="6" s="1"/>
  <c r="G366" i="6"/>
  <c r="H366" i="6" s="1"/>
  <c r="G367" i="6"/>
  <c r="H367" i="6" s="1"/>
  <c r="G368" i="6"/>
  <c r="H368" i="6" s="1"/>
  <c r="G369" i="6"/>
  <c r="H369" i="6" s="1"/>
  <c r="G381" i="6"/>
  <c r="H381" i="6" s="1"/>
  <c r="G383" i="6"/>
  <c r="H383" i="6" s="1"/>
  <c r="G385" i="6"/>
  <c r="H385" i="6" s="1"/>
  <c r="G390" i="6"/>
  <c r="H390" i="6" s="1"/>
  <c r="G386" i="6"/>
  <c r="H386" i="6" s="1"/>
  <c r="G394" i="6"/>
  <c r="H394" i="6" s="1"/>
  <c r="G398" i="6"/>
  <c r="H398" i="6" s="1"/>
  <c r="G402" i="6"/>
  <c r="H402" i="6" s="1"/>
  <c r="G392" i="6"/>
  <c r="H392" i="6" s="1"/>
  <c r="G388" i="6"/>
  <c r="H388" i="6" s="1"/>
  <c r="J388" i="6" s="1"/>
  <c r="G396" i="6"/>
  <c r="H396" i="6" s="1"/>
  <c r="G400" i="6"/>
  <c r="H400" i="6" s="1"/>
  <c r="G409" i="6"/>
  <c r="H409" i="6" s="1"/>
  <c r="J409" i="6" s="1"/>
  <c r="G428" i="6"/>
  <c r="H428" i="6" s="1"/>
  <c r="G421" i="6"/>
  <c r="H421" i="6" s="1"/>
  <c r="G429" i="6"/>
  <c r="H429" i="6" s="1"/>
  <c r="G422" i="6"/>
  <c r="H422" i="6" s="1"/>
  <c r="J422" i="6" s="1"/>
  <c r="G416" i="6"/>
  <c r="H416" i="6" s="1"/>
  <c r="G403" i="6"/>
  <c r="H403" i="6" s="1"/>
  <c r="G417" i="6"/>
  <c r="H417" i="6" s="1"/>
  <c r="G404" i="6"/>
  <c r="H404" i="6" s="1"/>
  <c r="G418" i="6"/>
  <c r="H418" i="6" s="1"/>
  <c r="J418" i="6" s="1"/>
  <c r="G405" i="6"/>
  <c r="H405" i="6" s="1"/>
  <c r="G419" i="6"/>
  <c r="H419" i="6" s="1"/>
  <c r="G406" i="6"/>
  <c r="H406" i="6" s="1"/>
  <c r="G420" i="6"/>
  <c r="H420" i="6" s="1"/>
  <c r="I420" i="6" s="1"/>
  <c r="K420" i="6" s="1"/>
  <c r="G407" i="6"/>
  <c r="H407" i="6" s="1"/>
  <c r="G423" i="6"/>
  <c r="H423" i="6" s="1"/>
  <c r="G410" i="6"/>
  <c r="H410" i="6" s="1"/>
  <c r="G424" i="6"/>
  <c r="H424" i="6" s="1"/>
  <c r="G411" i="6"/>
  <c r="H411" i="6" s="1"/>
  <c r="G425" i="6"/>
  <c r="H425" i="6" s="1"/>
  <c r="G412" i="6"/>
  <c r="H412" i="6" s="1"/>
  <c r="G426" i="6"/>
  <c r="H426" i="6" s="1"/>
  <c r="J426" i="6" s="1"/>
  <c r="G413" i="6"/>
  <c r="H413" i="6" s="1"/>
  <c r="G427" i="6"/>
  <c r="H427" i="6" s="1"/>
  <c r="G414" i="6"/>
  <c r="H414" i="6" s="1"/>
  <c r="G391" i="6"/>
  <c r="H391" i="6" s="1"/>
  <c r="G387" i="6"/>
  <c r="H387" i="6" s="1"/>
  <c r="G395" i="6"/>
  <c r="H395" i="6" s="1"/>
  <c r="G399" i="6"/>
  <c r="H399" i="6" s="1"/>
  <c r="J399" i="6" s="1"/>
  <c r="G408" i="6"/>
  <c r="H408" i="6" s="1"/>
  <c r="G393" i="6"/>
  <c r="H393" i="6" s="1"/>
  <c r="G389" i="6"/>
  <c r="H389" i="6" s="1"/>
  <c r="G397" i="6"/>
  <c r="H397" i="6" s="1"/>
  <c r="G401" i="6"/>
  <c r="H401" i="6" s="1"/>
  <c r="G415" i="6"/>
  <c r="H415" i="6" s="1"/>
  <c r="G448" i="6"/>
  <c r="H448" i="6" s="1"/>
  <c r="G446" i="6"/>
  <c r="H446" i="6" s="1"/>
  <c r="J446" i="6" s="1"/>
  <c r="G450" i="6"/>
  <c r="H450" i="6" s="1"/>
  <c r="G452" i="6"/>
  <c r="H452" i="6" s="1"/>
  <c r="G449" i="6"/>
  <c r="H449" i="6" s="1"/>
  <c r="G447" i="6"/>
  <c r="H447" i="6" s="1"/>
  <c r="G451" i="6"/>
  <c r="H451" i="6" s="1"/>
  <c r="G453" i="6"/>
  <c r="H453" i="6" s="1"/>
  <c r="G2279" i="6"/>
  <c r="H2279" i="6" s="1"/>
  <c r="G2283" i="6"/>
  <c r="H2283" i="6" s="1"/>
  <c r="G2285" i="6"/>
  <c r="H2285" i="6" s="1"/>
  <c r="G2287" i="6"/>
  <c r="H2287" i="6" s="1"/>
  <c r="G2280" i="6"/>
  <c r="H2280" i="6" s="1"/>
  <c r="G2284" i="6"/>
  <c r="H2284" i="6" s="1"/>
  <c r="G2286" i="6"/>
  <c r="H2286" i="6" s="1"/>
  <c r="G2288" i="6"/>
  <c r="H2288" i="6" s="1"/>
  <c r="G3678" i="6"/>
  <c r="H3678" i="6" s="1"/>
  <c r="G3679" i="6"/>
  <c r="H3679" i="6" s="1"/>
  <c r="G4363" i="6"/>
  <c r="H4363" i="6" s="1"/>
  <c r="J4363" i="6" s="1"/>
  <c r="G4364" i="6"/>
  <c r="H4364" i="6" s="1"/>
  <c r="G4353" i="6"/>
  <c r="H4353" i="6" s="1"/>
  <c r="G4354" i="6"/>
  <c r="H4354" i="6" s="1"/>
  <c r="J4354" i="6" s="1"/>
  <c r="G4377" i="6"/>
  <c r="H4377" i="6" s="1"/>
  <c r="G4378" i="6"/>
  <c r="H4378" i="6" s="1"/>
  <c r="G6" i="6"/>
  <c r="H6" i="6" s="1"/>
  <c r="G3" i="6"/>
  <c r="H3" i="6" s="1"/>
  <c r="G69" i="6"/>
  <c r="H69" i="6" s="1"/>
  <c r="G70" i="6"/>
  <c r="H70" i="6" s="1"/>
  <c r="G65" i="6"/>
  <c r="H65" i="6" s="1"/>
  <c r="G64" i="6"/>
  <c r="H64" i="6" s="1"/>
  <c r="G58" i="6"/>
  <c r="H58" i="6" s="1"/>
  <c r="G57" i="6"/>
  <c r="H57" i="6" s="1"/>
  <c r="G62" i="6"/>
  <c r="H62" i="6" s="1"/>
  <c r="G59" i="6"/>
  <c r="H59" i="6" s="1"/>
  <c r="G68" i="6"/>
  <c r="H68" i="6" s="1"/>
  <c r="G109" i="6"/>
  <c r="H109" i="6" s="1"/>
  <c r="G71" i="6"/>
  <c r="H71" i="6" s="1"/>
  <c r="G111" i="6"/>
  <c r="H111" i="6" s="1"/>
  <c r="G66" i="6"/>
  <c r="H66" i="6" s="1"/>
  <c r="G107" i="6"/>
  <c r="H107" i="6" s="1"/>
  <c r="G63" i="6"/>
  <c r="H63" i="6" s="1"/>
  <c r="G105" i="6"/>
  <c r="H105" i="6" s="1"/>
  <c r="G67" i="6"/>
  <c r="H67" i="6" s="1"/>
  <c r="G108" i="6"/>
  <c r="H108" i="6" s="1"/>
  <c r="G60" i="6"/>
  <c r="H60" i="6" s="1"/>
  <c r="G61" i="6"/>
  <c r="H61" i="6" s="1"/>
  <c r="G135" i="6"/>
  <c r="H135" i="6" s="1"/>
  <c r="G136" i="6"/>
  <c r="H136" i="6" s="1"/>
  <c r="G103" i="6"/>
  <c r="H103" i="6" s="1"/>
  <c r="G104" i="6"/>
  <c r="H104" i="6" s="1"/>
  <c r="G137" i="6"/>
  <c r="H137" i="6" s="1"/>
  <c r="G138" i="6"/>
  <c r="H138" i="6" s="1"/>
  <c r="G110" i="6"/>
  <c r="H110" i="6" s="1"/>
  <c r="G99" i="6"/>
  <c r="H99" i="6" s="1"/>
  <c r="G106" i="6"/>
  <c r="H106" i="6" s="1"/>
  <c r="G101" i="6"/>
  <c r="H101" i="6" s="1"/>
  <c r="G102" i="6"/>
  <c r="H102" i="6" s="1"/>
  <c r="G100" i="6"/>
  <c r="H100" i="6" s="1"/>
  <c r="G84" i="6"/>
  <c r="H84" i="6" s="1"/>
  <c r="G81" i="6"/>
  <c r="H81" i="6" s="1"/>
  <c r="G86" i="6"/>
  <c r="H86" i="6" s="1"/>
  <c r="G83" i="6"/>
  <c r="H83" i="6" s="1"/>
  <c r="G85" i="6"/>
  <c r="H85" i="6" s="1"/>
  <c r="G82" i="6"/>
  <c r="H82" i="6" s="1"/>
  <c r="G54" i="6"/>
  <c r="H54" i="6" s="1"/>
  <c r="G96" i="6"/>
  <c r="H96" i="6" s="1"/>
  <c r="G51" i="6"/>
  <c r="H51" i="6" s="1"/>
  <c r="G93" i="6"/>
  <c r="H93" i="6" s="1"/>
  <c r="G56" i="6"/>
  <c r="H56" i="6" s="1"/>
  <c r="G98" i="6"/>
  <c r="H98" i="6" s="1"/>
  <c r="G53" i="6"/>
  <c r="H53" i="6" s="1"/>
  <c r="J53" i="6" s="1"/>
  <c r="G95" i="6"/>
  <c r="H95" i="6" s="1"/>
  <c r="G55" i="6"/>
  <c r="H55" i="6" s="1"/>
  <c r="G97" i="6"/>
  <c r="H97" i="6" s="1"/>
  <c r="G52" i="6"/>
  <c r="H52" i="6" s="1"/>
  <c r="G94" i="6"/>
  <c r="H94" i="6" s="1"/>
  <c r="G48" i="6"/>
  <c r="H48" i="6" s="1"/>
  <c r="G90" i="6"/>
  <c r="H90" i="6" s="1"/>
  <c r="G45" i="6"/>
  <c r="H45" i="6" s="1"/>
  <c r="G87" i="6"/>
  <c r="H87" i="6" s="1"/>
  <c r="G50" i="6"/>
  <c r="H50" i="6" s="1"/>
  <c r="G92" i="6"/>
  <c r="H92" i="6" s="1"/>
  <c r="G47" i="6"/>
  <c r="H47" i="6" s="1"/>
  <c r="G89" i="6"/>
  <c r="H89" i="6" s="1"/>
  <c r="G49" i="6"/>
  <c r="H49" i="6" s="1"/>
  <c r="G91" i="6"/>
  <c r="H91" i="6" s="1"/>
  <c r="G46" i="6"/>
  <c r="H46" i="6" s="1"/>
  <c r="G88" i="6"/>
  <c r="H88" i="6" s="1"/>
  <c r="G36" i="6"/>
  <c r="H36" i="6" s="1"/>
  <c r="G42" i="6"/>
  <c r="H42" i="6" s="1"/>
  <c r="G33" i="6"/>
  <c r="H33" i="6" s="1"/>
  <c r="G39" i="6"/>
  <c r="H39" i="6" s="1"/>
  <c r="G38" i="6"/>
  <c r="H38" i="6" s="1"/>
  <c r="G44" i="6"/>
  <c r="H44" i="6" s="1"/>
  <c r="G35" i="6"/>
  <c r="H35" i="6" s="1"/>
  <c r="G41" i="6"/>
  <c r="H41" i="6" s="1"/>
  <c r="G37" i="6"/>
  <c r="H37" i="6" s="1"/>
  <c r="G43" i="6"/>
  <c r="H43" i="6" s="1"/>
  <c r="G34" i="6"/>
  <c r="H34" i="6" s="1"/>
  <c r="G40" i="6"/>
  <c r="H40" i="6" s="1"/>
  <c r="G24" i="6"/>
  <c r="H24" i="6" s="1"/>
  <c r="G30" i="6"/>
  <c r="H30" i="6" s="1"/>
  <c r="G21" i="6"/>
  <c r="H21" i="6" s="1"/>
  <c r="G27" i="6"/>
  <c r="H27" i="6" s="1"/>
  <c r="G26" i="6"/>
  <c r="H26" i="6" s="1"/>
  <c r="G32" i="6"/>
  <c r="H32" i="6" s="1"/>
  <c r="G23" i="6"/>
  <c r="H23" i="6" s="1"/>
  <c r="G29" i="6"/>
  <c r="H29" i="6" s="1"/>
  <c r="G25" i="6"/>
  <c r="H25" i="6" s="1"/>
  <c r="G31" i="6"/>
  <c r="H31" i="6" s="1"/>
  <c r="G22" i="6"/>
  <c r="H22" i="6" s="1"/>
  <c r="G28" i="6"/>
  <c r="H28" i="6" s="1"/>
  <c r="G12" i="6"/>
  <c r="H12" i="6" s="1"/>
  <c r="G18" i="6"/>
  <c r="H18" i="6" s="1"/>
  <c r="G9" i="6"/>
  <c r="H9" i="6" s="1"/>
  <c r="G15" i="6"/>
  <c r="H15" i="6" s="1"/>
  <c r="G14" i="6"/>
  <c r="H14" i="6" s="1"/>
  <c r="G20" i="6"/>
  <c r="H20" i="6" s="1"/>
  <c r="G11" i="6"/>
  <c r="H11" i="6" s="1"/>
  <c r="G17" i="6"/>
  <c r="H17" i="6" s="1"/>
  <c r="G13" i="6"/>
  <c r="H13" i="6" s="1"/>
  <c r="G19" i="6"/>
  <c r="H19" i="6" s="1"/>
  <c r="G10" i="6"/>
  <c r="H10" i="6" s="1"/>
  <c r="G16" i="6"/>
  <c r="H16" i="6" s="1"/>
  <c r="G124" i="6"/>
  <c r="H124" i="6" s="1"/>
  <c r="G130" i="6"/>
  <c r="H130" i="6" s="1"/>
  <c r="G121" i="6"/>
  <c r="H121" i="6" s="1"/>
  <c r="G127" i="6"/>
  <c r="H127" i="6" s="1"/>
  <c r="G126" i="6"/>
  <c r="H126" i="6" s="1"/>
  <c r="G132" i="6"/>
  <c r="H132" i="6" s="1"/>
  <c r="G123" i="6"/>
  <c r="H123" i="6" s="1"/>
  <c r="G129" i="6"/>
  <c r="H129" i="6" s="1"/>
  <c r="G125" i="6"/>
  <c r="H125" i="6" s="1"/>
  <c r="G131" i="6"/>
  <c r="H131" i="6" s="1"/>
  <c r="G122" i="6"/>
  <c r="H122" i="6" s="1"/>
  <c r="G128" i="6"/>
  <c r="H128" i="6" s="1"/>
  <c r="G77" i="6"/>
  <c r="H77" i="6" s="1"/>
  <c r="G80" i="6"/>
  <c r="H80" i="6" s="1"/>
  <c r="G72" i="6"/>
  <c r="H72" i="6" s="1"/>
  <c r="G76" i="6"/>
  <c r="H76" i="6" s="1"/>
  <c r="G79" i="6"/>
  <c r="H79" i="6" s="1"/>
  <c r="G74" i="6"/>
  <c r="H74" i="6" s="1"/>
  <c r="G75" i="6"/>
  <c r="H75" i="6" s="1"/>
  <c r="G78" i="6"/>
  <c r="H78" i="6" s="1"/>
  <c r="G73" i="6"/>
  <c r="H73" i="6" s="1"/>
  <c r="G113" i="6"/>
  <c r="H113" i="6" s="1"/>
  <c r="G116" i="6"/>
  <c r="H116" i="6" s="1"/>
  <c r="G119" i="6"/>
  <c r="H119" i="6" s="1"/>
  <c r="G120" i="6"/>
  <c r="H120" i="6" s="1"/>
  <c r="G134" i="6"/>
  <c r="H134" i="6" s="1"/>
  <c r="J134" i="6" s="1"/>
  <c r="G117" i="6"/>
  <c r="H117" i="6" s="1"/>
  <c r="G112" i="6"/>
  <c r="H112" i="6" s="1"/>
  <c r="G114" i="6"/>
  <c r="H114" i="6" s="1"/>
  <c r="G118" i="6"/>
  <c r="H118" i="6" s="1"/>
  <c r="G133" i="6"/>
  <c r="H133" i="6" s="1"/>
  <c r="J133" i="6" s="1"/>
  <c r="G115" i="6"/>
  <c r="H115" i="6" s="1"/>
  <c r="G309" i="6"/>
  <c r="H309" i="6" s="1"/>
  <c r="G307" i="6"/>
  <c r="H307" i="6" s="1"/>
  <c r="J307" i="6" s="1"/>
  <c r="G310" i="6"/>
  <c r="H310" i="6" s="1"/>
  <c r="G308" i="6"/>
  <c r="H308" i="6" s="1"/>
  <c r="G322" i="6"/>
  <c r="H322" i="6" s="1"/>
  <c r="G323" i="6"/>
  <c r="H323" i="6" s="1"/>
  <c r="G320" i="6"/>
  <c r="H320" i="6" s="1"/>
  <c r="G321" i="6"/>
  <c r="H321" i="6" s="1"/>
  <c r="G687" i="6"/>
  <c r="H687" i="6" s="1"/>
  <c r="G552" i="6"/>
  <c r="H552" i="6" s="1"/>
  <c r="G539" i="6"/>
  <c r="H539" i="6" s="1"/>
  <c r="J539" i="6" s="1"/>
  <c r="G515" i="6"/>
  <c r="H515" i="6" s="1"/>
  <c r="G521" i="6"/>
  <c r="H521" i="6" s="1"/>
  <c r="G498" i="6"/>
  <c r="H498" i="6" s="1"/>
  <c r="G519" i="6"/>
  <c r="H519" i="6" s="1"/>
  <c r="G525" i="6"/>
  <c r="H525" i="6" s="1"/>
  <c r="G502" i="6"/>
  <c r="H502" i="6" s="1"/>
  <c r="G517" i="6"/>
  <c r="H517" i="6" s="1"/>
  <c r="G523" i="6"/>
  <c r="H523" i="6" s="1"/>
  <c r="G500" i="6"/>
  <c r="H500" i="6" s="1"/>
  <c r="G482" i="6"/>
  <c r="H482" i="6" s="1"/>
  <c r="G504" i="6"/>
  <c r="H504" i="6" s="1"/>
  <c r="G505" i="6"/>
  <c r="H505" i="6" s="1"/>
  <c r="J505" i="6" s="1"/>
  <c r="G688" i="6"/>
  <c r="H688" i="6" s="1"/>
  <c r="G481" i="6"/>
  <c r="H481" i="6" s="1"/>
  <c r="G563" i="6"/>
  <c r="H563" i="6" s="1"/>
  <c r="J563" i="6" s="1"/>
  <c r="G565" i="6"/>
  <c r="H565" i="6" s="1"/>
  <c r="G555" i="6"/>
  <c r="H555" i="6" s="1"/>
  <c r="G559" i="6"/>
  <c r="H559" i="6" s="1"/>
  <c r="J559" i="6" s="1"/>
  <c r="G560" i="6"/>
  <c r="H560" i="6" s="1"/>
  <c r="G562" i="6"/>
  <c r="H562" i="6" s="1"/>
  <c r="G556" i="6"/>
  <c r="H556" i="6" s="1"/>
  <c r="G554" i="6"/>
  <c r="H554" i="6" s="1"/>
  <c r="G553" i="6"/>
  <c r="H553" i="6" s="1"/>
  <c r="G561" i="6"/>
  <c r="H561" i="6" s="1"/>
  <c r="G564" i="6"/>
  <c r="H564" i="6" s="1"/>
  <c r="G557" i="6"/>
  <c r="H557" i="6" s="1"/>
  <c r="G558" i="6"/>
  <c r="H558" i="6" s="1"/>
  <c r="G671" i="6"/>
  <c r="H671" i="6" s="1"/>
  <c r="J671" i="6" s="1"/>
  <c r="G673" i="6"/>
  <c r="H673" i="6" s="1"/>
  <c r="G664" i="6"/>
  <c r="H664" i="6" s="1"/>
  <c r="G667" i="6"/>
  <c r="H667" i="6" s="1"/>
  <c r="J667" i="6" s="1"/>
  <c r="G668" i="6"/>
  <c r="H668" i="6" s="1"/>
  <c r="G670" i="6"/>
  <c r="H670" i="6" s="1"/>
  <c r="G665" i="6"/>
  <c r="H665" i="6" s="1"/>
  <c r="G663" i="6"/>
  <c r="H663" i="6" s="1"/>
  <c r="J663" i="6" s="1"/>
  <c r="G662" i="6"/>
  <c r="H662" i="6" s="1"/>
  <c r="G669" i="6"/>
  <c r="H669" i="6" s="1"/>
  <c r="G672" i="6"/>
  <c r="H672" i="6" s="1"/>
  <c r="G666" i="6"/>
  <c r="H666" i="6" s="1"/>
  <c r="G659" i="6"/>
  <c r="H659" i="6" s="1"/>
  <c r="J659" i="6" s="1"/>
  <c r="G661" i="6"/>
  <c r="H661" i="6" s="1"/>
  <c r="G653" i="6"/>
  <c r="H653" i="6" s="1"/>
  <c r="G655" i="6"/>
  <c r="H655" i="6" s="1"/>
  <c r="J655" i="6" s="1"/>
  <c r="G656" i="6"/>
  <c r="H656" i="6" s="1"/>
  <c r="G658" i="6"/>
  <c r="H658" i="6" s="1"/>
  <c r="G654" i="6"/>
  <c r="H654" i="6" s="1"/>
  <c r="G652" i="6"/>
  <c r="H652" i="6" s="1"/>
  <c r="G651" i="6"/>
  <c r="H651" i="6" s="1"/>
  <c r="J651" i="6" s="1"/>
  <c r="G657" i="6"/>
  <c r="H657" i="6" s="1"/>
  <c r="G660" i="6"/>
  <c r="H660" i="6" s="1"/>
  <c r="G650" i="6"/>
  <c r="H650" i="6" s="1"/>
  <c r="G635" i="6"/>
  <c r="H635" i="6" s="1"/>
  <c r="J635" i="6" s="1"/>
  <c r="G637" i="6"/>
  <c r="H637" i="6" s="1"/>
  <c r="G628" i="6"/>
  <c r="H628" i="6" s="1"/>
  <c r="G631" i="6"/>
  <c r="H631" i="6" s="1"/>
  <c r="J631" i="6" s="1"/>
  <c r="G632" i="6"/>
  <c r="H632" i="6" s="1"/>
  <c r="G634" i="6"/>
  <c r="H634" i="6" s="1"/>
  <c r="G629" i="6"/>
  <c r="H629" i="6" s="1"/>
  <c r="G627" i="6"/>
  <c r="H627" i="6" s="1"/>
  <c r="J627" i="6" s="1"/>
  <c r="G626" i="6"/>
  <c r="H626" i="6" s="1"/>
  <c r="G633" i="6"/>
  <c r="H633" i="6" s="1"/>
  <c r="G636" i="6"/>
  <c r="H636" i="6" s="1"/>
  <c r="G630" i="6"/>
  <c r="H630" i="6" s="1"/>
  <c r="G575" i="6"/>
  <c r="H575" i="6" s="1"/>
  <c r="J575" i="6" s="1"/>
  <c r="G577" i="6"/>
  <c r="H577" i="6" s="1"/>
  <c r="G568" i="6"/>
  <c r="H568" i="6" s="1"/>
  <c r="G571" i="6"/>
  <c r="H571" i="6" s="1"/>
  <c r="J571" i="6" s="1"/>
  <c r="G572" i="6"/>
  <c r="H572" i="6" s="1"/>
  <c r="G574" i="6"/>
  <c r="H574" i="6" s="1"/>
  <c r="G569" i="6"/>
  <c r="H569" i="6" s="1"/>
  <c r="G567" i="6"/>
  <c r="H567" i="6" s="1"/>
  <c r="J567" i="6" s="1"/>
  <c r="G566" i="6"/>
  <c r="H566" i="6" s="1"/>
  <c r="G573" i="6"/>
  <c r="H573" i="6" s="1"/>
  <c r="G576" i="6"/>
  <c r="H576" i="6" s="1"/>
  <c r="G570" i="6"/>
  <c r="H570" i="6" s="1"/>
  <c r="G587" i="6"/>
  <c r="H587" i="6" s="1"/>
  <c r="J587" i="6" s="1"/>
  <c r="G589" i="6"/>
  <c r="H589" i="6" s="1"/>
  <c r="G580" i="6"/>
  <c r="H580" i="6" s="1"/>
  <c r="G583" i="6"/>
  <c r="H583" i="6" s="1"/>
  <c r="J583" i="6" s="1"/>
  <c r="G584" i="6"/>
  <c r="H584" i="6" s="1"/>
  <c r="G586" i="6"/>
  <c r="H586" i="6" s="1"/>
  <c r="G581" i="6"/>
  <c r="H581" i="6" s="1"/>
  <c r="G579" i="6"/>
  <c r="H579" i="6" s="1"/>
  <c r="J579" i="6" s="1"/>
  <c r="G578" i="6"/>
  <c r="H578" i="6" s="1"/>
  <c r="G585" i="6"/>
  <c r="H585" i="6" s="1"/>
  <c r="G588" i="6"/>
  <c r="H588" i="6" s="1"/>
  <c r="G582" i="6"/>
  <c r="H582" i="6" s="1"/>
  <c r="G647" i="6"/>
  <c r="H647" i="6" s="1"/>
  <c r="J647" i="6" s="1"/>
  <c r="G649" i="6"/>
  <c r="H649" i="6" s="1"/>
  <c r="G640" i="6"/>
  <c r="H640" i="6" s="1"/>
  <c r="G643" i="6"/>
  <c r="H643" i="6" s="1"/>
  <c r="J643" i="6" s="1"/>
  <c r="G644" i="6"/>
  <c r="H644" i="6" s="1"/>
  <c r="G646" i="6"/>
  <c r="H646" i="6" s="1"/>
  <c r="G641" i="6"/>
  <c r="H641" i="6" s="1"/>
  <c r="G639" i="6"/>
  <c r="H639" i="6" s="1"/>
  <c r="J639" i="6" s="1"/>
  <c r="G638" i="6"/>
  <c r="H638" i="6" s="1"/>
  <c r="G645" i="6"/>
  <c r="H645" i="6" s="1"/>
  <c r="G648" i="6"/>
  <c r="H648" i="6" s="1"/>
  <c r="G642" i="6"/>
  <c r="H642" i="6" s="1"/>
  <c r="G623" i="6"/>
  <c r="H623" i="6" s="1"/>
  <c r="J623" i="6" s="1"/>
  <c r="G625" i="6"/>
  <c r="H625" i="6" s="1"/>
  <c r="G616" i="6"/>
  <c r="H616" i="6" s="1"/>
  <c r="G619" i="6"/>
  <c r="H619" i="6" s="1"/>
  <c r="J619" i="6" s="1"/>
  <c r="G620" i="6"/>
  <c r="H620" i="6" s="1"/>
  <c r="G622" i="6"/>
  <c r="H622" i="6" s="1"/>
  <c r="G617" i="6"/>
  <c r="H617" i="6" s="1"/>
  <c r="G615" i="6"/>
  <c r="H615" i="6" s="1"/>
  <c r="J615" i="6" s="1"/>
  <c r="G614" i="6"/>
  <c r="H614" i="6" s="1"/>
  <c r="G621" i="6"/>
  <c r="H621" i="6" s="1"/>
  <c r="G624" i="6"/>
  <c r="H624" i="6" s="1"/>
  <c r="G618" i="6"/>
  <c r="H618" i="6" s="1"/>
  <c r="G599" i="6"/>
  <c r="H599" i="6" s="1"/>
  <c r="J599" i="6" s="1"/>
  <c r="G601" i="6"/>
  <c r="H601" i="6" s="1"/>
  <c r="G592" i="6"/>
  <c r="H592" i="6" s="1"/>
  <c r="G595" i="6"/>
  <c r="H595" i="6" s="1"/>
  <c r="J595" i="6" s="1"/>
  <c r="G596" i="6"/>
  <c r="H596" i="6" s="1"/>
  <c r="G598" i="6"/>
  <c r="H598" i="6" s="1"/>
  <c r="G593" i="6"/>
  <c r="H593" i="6" s="1"/>
  <c r="G591" i="6"/>
  <c r="H591" i="6" s="1"/>
  <c r="J591" i="6" s="1"/>
  <c r="G590" i="6"/>
  <c r="H590" i="6" s="1"/>
  <c r="G597" i="6"/>
  <c r="H597" i="6" s="1"/>
  <c r="G600" i="6"/>
  <c r="H600" i="6" s="1"/>
  <c r="G594" i="6"/>
  <c r="H594" i="6" s="1"/>
  <c r="G611" i="6"/>
  <c r="H611" i="6" s="1"/>
  <c r="J611" i="6" s="1"/>
  <c r="G613" i="6"/>
  <c r="H613" i="6" s="1"/>
  <c r="G604" i="6"/>
  <c r="H604" i="6" s="1"/>
  <c r="G607" i="6"/>
  <c r="H607" i="6" s="1"/>
  <c r="J607" i="6" s="1"/>
  <c r="G608" i="6"/>
  <c r="H608" i="6" s="1"/>
  <c r="G610" i="6"/>
  <c r="H610" i="6" s="1"/>
  <c r="G605" i="6"/>
  <c r="H605" i="6" s="1"/>
  <c r="G603" i="6"/>
  <c r="H603" i="6" s="1"/>
  <c r="J603" i="6" s="1"/>
  <c r="G602" i="6"/>
  <c r="H602" i="6" s="1"/>
  <c r="G609" i="6"/>
  <c r="H609" i="6" s="1"/>
  <c r="G612" i="6"/>
  <c r="H612" i="6" s="1"/>
  <c r="G606" i="6"/>
  <c r="H606" i="6" s="1"/>
  <c r="G479" i="6"/>
  <c r="H479" i="6" s="1"/>
  <c r="G480" i="6"/>
  <c r="H480" i="6" s="1"/>
  <c r="G478" i="6"/>
  <c r="H478" i="6" s="1"/>
  <c r="G496" i="6"/>
  <c r="H496" i="6" s="1"/>
  <c r="G497" i="6"/>
  <c r="H497" i="6" s="1"/>
  <c r="G495" i="6"/>
  <c r="H495" i="6" s="1"/>
  <c r="G541" i="6"/>
  <c r="H541" i="6" s="1"/>
  <c r="G542" i="6"/>
  <c r="H542" i="6" s="1"/>
  <c r="G540" i="6"/>
  <c r="H540" i="6" s="1"/>
  <c r="G516" i="6"/>
  <c r="H516" i="6" s="1"/>
  <c r="G522" i="6"/>
  <c r="H522" i="6" s="1"/>
  <c r="G499" i="6"/>
  <c r="H499" i="6" s="1"/>
  <c r="G520" i="6"/>
  <c r="H520" i="6" s="1"/>
  <c r="J520" i="6" s="1"/>
  <c r="G526" i="6"/>
  <c r="H526" i="6" s="1"/>
  <c r="G503" i="6"/>
  <c r="H503" i="6" s="1"/>
  <c r="G518" i="6"/>
  <c r="H518" i="6" s="1"/>
  <c r="G524" i="6"/>
  <c r="H524" i="6" s="1"/>
  <c r="G501" i="6"/>
  <c r="H501" i="6" s="1"/>
  <c r="G492" i="6"/>
  <c r="H492" i="6" s="1"/>
  <c r="G494" i="6"/>
  <c r="H494" i="6" s="1"/>
  <c r="G485" i="6"/>
  <c r="H485" i="6" s="1"/>
  <c r="G488" i="6"/>
  <c r="H488" i="6" s="1"/>
  <c r="G489" i="6"/>
  <c r="H489" i="6" s="1"/>
  <c r="G491" i="6"/>
  <c r="H491" i="6" s="1"/>
  <c r="G486" i="6"/>
  <c r="H486" i="6" s="1"/>
  <c r="J486" i="6" s="1"/>
  <c r="G484" i="6"/>
  <c r="H484" i="6" s="1"/>
  <c r="G483" i="6"/>
  <c r="H483" i="6" s="1"/>
  <c r="G490" i="6"/>
  <c r="H490" i="6" s="1"/>
  <c r="G493" i="6"/>
  <c r="H493" i="6" s="1"/>
  <c r="G487" i="6"/>
  <c r="H487" i="6" s="1"/>
  <c r="G510" i="6"/>
  <c r="H510" i="6" s="1"/>
  <c r="G511" i="6"/>
  <c r="H511" i="6" s="1"/>
  <c r="G513" i="6"/>
  <c r="H513" i="6" s="1"/>
  <c r="G508" i="6"/>
  <c r="H508" i="6" s="1"/>
  <c r="G507" i="6"/>
  <c r="H507" i="6" s="1"/>
  <c r="G506" i="6"/>
  <c r="H506" i="6" s="1"/>
  <c r="G512" i="6"/>
  <c r="H512" i="6" s="1"/>
  <c r="J512" i="6" s="1"/>
  <c r="G514" i="6"/>
  <c r="H514" i="6" s="1"/>
  <c r="G509" i="6"/>
  <c r="H509" i="6" s="1"/>
  <c r="G683" i="6"/>
  <c r="H683" i="6" s="1"/>
  <c r="J683" i="6" s="1"/>
  <c r="G685" i="6"/>
  <c r="H685" i="6" s="1"/>
  <c r="G676" i="6"/>
  <c r="H676" i="6" s="1"/>
  <c r="G679" i="6"/>
  <c r="H679" i="6" s="1"/>
  <c r="G680" i="6"/>
  <c r="H680" i="6" s="1"/>
  <c r="G682" i="6"/>
  <c r="H682" i="6" s="1"/>
  <c r="G677" i="6"/>
  <c r="H677" i="6" s="1"/>
  <c r="G675" i="6"/>
  <c r="H675" i="6" s="1"/>
  <c r="G674" i="6"/>
  <c r="H674" i="6" s="1"/>
  <c r="G681" i="6"/>
  <c r="H681" i="6" s="1"/>
  <c r="G684" i="6"/>
  <c r="H684" i="6" s="1"/>
  <c r="G678" i="6"/>
  <c r="H678" i="6" s="1"/>
  <c r="G536" i="6"/>
  <c r="H536" i="6" s="1"/>
  <c r="G538" i="6"/>
  <c r="H538" i="6" s="1"/>
  <c r="G529" i="6"/>
  <c r="H529" i="6" s="1"/>
  <c r="G532" i="6"/>
  <c r="H532" i="6" s="1"/>
  <c r="G533" i="6"/>
  <c r="H533" i="6" s="1"/>
  <c r="G535" i="6"/>
  <c r="H535" i="6" s="1"/>
  <c r="J535" i="6" s="1"/>
  <c r="G530" i="6"/>
  <c r="H530" i="6" s="1"/>
  <c r="G528" i="6"/>
  <c r="H528" i="6" s="1"/>
  <c r="G527" i="6"/>
  <c r="H527" i="6" s="1"/>
  <c r="J527" i="6" s="1"/>
  <c r="G534" i="6"/>
  <c r="H534" i="6" s="1"/>
  <c r="G537" i="6"/>
  <c r="H537" i="6" s="1"/>
  <c r="G531" i="6"/>
  <c r="H531" i="6" s="1"/>
  <c r="G1083" i="6"/>
  <c r="H1083" i="6" s="1"/>
  <c r="G1106" i="6"/>
  <c r="H1106" i="6" s="1"/>
  <c r="G1082" i="6"/>
  <c r="H1082" i="6" s="1"/>
  <c r="G1105" i="6"/>
  <c r="H1105" i="6" s="1"/>
  <c r="G1074" i="6"/>
  <c r="H1074" i="6" s="1"/>
  <c r="G1076" i="6"/>
  <c r="H1076" i="6" s="1"/>
  <c r="G1084" i="6"/>
  <c r="H1084" i="6" s="1"/>
  <c r="G1081" i="6"/>
  <c r="H1081" i="6" s="1"/>
  <c r="G1091" i="6"/>
  <c r="H1091" i="6" s="1"/>
  <c r="G1125" i="6"/>
  <c r="H1125" i="6" s="1"/>
  <c r="G1124" i="6"/>
  <c r="H1124" i="6" s="1"/>
  <c r="G1110" i="6"/>
  <c r="H1110" i="6" s="1"/>
  <c r="G1072" i="6"/>
  <c r="H1072" i="6" s="1"/>
  <c r="G1097" i="6"/>
  <c r="H1097" i="6" s="1"/>
  <c r="G1109" i="6"/>
  <c r="H1109" i="6" s="1"/>
  <c r="G1071" i="6"/>
  <c r="H1071" i="6" s="1"/>
  <c r="G1096" i="6"/>
  <c r="H1096" i="6" s="1"/>
  <c r="G1099" i="6"/>
  <c r="H1099" i="6" s="1"/>
  <c r="G1101" i="6"/>
  <c r="H1101" i="6" s="1"/>
  <c r="G1085" i="6"/>
  <c r="H1085" i="6" s="1"/>
  <c r="G1088" i="6"/>
  <c r="H1088" i="6" s="1"/>
  <c r="G1086" i="6"/>
  <c r="H1086" i="6" s="1"/>
  <c r="G1087" i="6"/>
  <c r="H1087" i="6" s="1"/>
  <c r="G1068" i="6"/>
  <c r="H1068" i="6" s="1"/>
  <c r="G1093" i="6"/>
  <c r="H1093" i="6" s="1"/>
  <c r="G1112" i="6"/>
  <c r="H1112" i="6" s="1"/>
  <c r="G1114" i="6"/>
  <c r="H1114" i="6" s="1"/>
  <c r="G1116" i="6"/>
  <c r="H1116" i="6" s="1"/>
  <c r="G1128" i="6"/>
  <c r="H1128" i="6" s="1"/>
  <c r="G1131" i="6"/>
  <c r="H1131" i="6" s="1"/>
  <c r="G1129" i="6"/>
  <c r="H1129" i="6" s="1"/>
  <c r="G1614" i="6"/>
  <c r="H1614" i="6" s="1"/>
  <c r="G1612" i="6"/>
  <c r="H1612" i="6" s="1"/>
  <c r="G1613" i="6"/>
  <c r="H1613" i="6" s="1"/>
  <c r="G1611" i="6"/>
  <c r="H1611" i="6" s="1"/>
  <c r="G1610" i="6"/>
  <c r="H1610" i="6" s="1"/>
  <c r="G1609" i="6"/>
  <c r="H1609" i="6" s="1"/>
  <c r="G1615" i="6"/>
  <c r="H1615" i="6" s="1"/>
  <c r="G1616" i="6"/>
  <c r="H1616" i="6" s="1"/>
  <c r="G1617" i="6"/>
  <c r="H1617" i="6" s="1"/>
  <c r="G1656" i="6"/>
  <c r="H1656" i="6" s="1"/>
  <c r="G1655" i="6"/>
  <c r="H1655" i="6" s="1"/>
  <c r="G1654" i="6"/>
  <c r="H1654" i="6" s="1"/>
  <c r="G1653" i="6"/>
  <c r="H1653" i="6" s="1"/>
  <c r="G1652" i="6"/>
  <c r="H1652" i="6" s="1"/>
  <c r="G1651" i="6"/>
  <c r="H1651" i="6" s="1"/>
  <c r="G1647" i="6"/>
  <c r="H1647" i="6" s="1"/>
  <c r="G1645" i="6"/>
  <c r="H1645" i="6" s="1"/>
  <c r="G1649" i="6"/>
  <c r="H1649" i="6" s="1"/>
  <c r="G1648" i="6"/>
  <c r="H1648" i="6" s="1"/>
  <c r="G1646" i="6"/>
  <c r="H1646" i="6" s="1"/>
  <c r="G1650" i="6"/>
  <c r="H1650" i="6" s="1"/>
  <c r="G1663" i="6"/>
  <c r="H1663" i="6" s="1"/>
  <c r="G1664" i="6"/>
  <c r="H1664" i="6" s="1"/>
  <c r="G1665" i="6"/>
  <c r="H1665" i="6" s="1"/>
  <c r="G1666" i="6"/>
  <c r="H1666" i="6" s="1"/>
  <c r="J1666" i="6" s="1"/>
  <c r="G1667" i="6"/>
  <c r="H1667" i="6" s="1"/>
  <c r="G1695" i="6"/>
  <c r="H1695" i="6" s="1"/>
  <c r="G1699" i="6"/>
  <c r="H1699" i="6" s="1"/>
  <c r="G1700" i="6"/>
  <c r="H1700" i="6" s="1"/>
  <c r="G1696" i="6"/>
  <c r="H1696" i="6" s="1"/>
  <c r="G1697" i="6"/>
  <c r="H1697" i="6" s="1"/>
  <c r="G1694" i="6"/>
  <c r="H1694" i="6" s="1"/>
  <c r="G1698" i="6"/>
  <c r="H1698" i="6" s="1"/>
  <c r="J1698" i="6" s="1"/>
  <c r="G1341" i="6"/>
  <c r="H1341" i="6" s="1"/>
  <c r="G1343" i="6"/>
  <c r="H1343" i="6" s="1"/>
  <c r="J1343" i="6" s="1"/>
  <c r="G1324" i="6"/>
  <c r="H1324" i="6" s="1"/>
  <c r="G1326" i="6"/>
  <c r="H1326" i="6" s="1"/>
  <c r="G1331" i="6"/>
  <c r="H1331" i="6" s="1"/>
  <c r="G1335" i="6"/>
  <c r="H1335" i="6" s="1"/>
  <c r="G1333" i="6"/>
  <c r="H1333" i="6" s="1"/>
  <c r="G1357" i="6"/>
  <c r="H1357" i="6" s="1"/>
  <c r="G1359" i="6"/>
  <c r="H1359" i="6" s="1"/>
  <c r="G1351" i="6"/>
  <c r="H1351" i="6" s="1"/>
  <c r="G1353" i="6"/>
  <c r="H1353" i="6" s="1"/>
  <c r="G1363" i="6"/>
  <c r="H1363" i="6" s="1"/>
  <c r="G1364" i="6"/>
  <c r="H1364" i="6" s="1"/>
  <c r="G1347" i="6"/>
  <c r="H1347" i="6" s="1"/>
  <c r="J1347" i="6" s="1"/>
  <c r="G1350" i="6"/>
  <c r="H1350" i="6" s="1"/>
  <c r="G1346" i="6"/>
  <c r="H1346" i="6" s="1"/>
  <c r="G1328" i="6"/>
  <c r="H1328" i="6" s="1"/>
  <c r="G1330" i="6"/>
  <c r="H1330" i="6" s="1"/>
  <c r="G1337" i="6"/>
  <c r="H1337" i="6" s="1"/>
  <c r="G1340" i="6"/>
  <c r="H1340" i="6" s="1"/>
  <c r="G1361" i="6"/>
  <c r="H1361" i="6" s="1"/>
  <c r="J1361" i="6" s="1"/>
  <c r="G1355" i="6"/>
  <c r="H1355" i="6" s="1"/>
  <c r="G1392" i="6"/>
  <c r="H1392" i="6" s="1"/>
  <c r="G1391" i="6"/>
  <c r="H1391" i="6" s="1"/>
  <c r="G1386" i="6"/>
  <c r="H1386" i="6" s="1"/>
  <c r="G1395" i="6"/>
  <c r="H1395" i="6" s="1"/>
  <c r="G1388" i="6"/>
  <c r="H1388" i="6" s="1"/>
  <c r="G1390" i="6"/>
  <c r="H1390" i="6" s="1"/>
  <c r="G1387" i="6"/>
  <c r="H1387" i="6" s="1"/>
  <c r="G1393" i="6"/>
  <c r="H1393" i="6" s="1"/>
  <c r="J1393" i="6" s="1"/>
  <c r="G1389" i="6"/>
  <c r="H1389" i="6" s="1"/>
  <c r="G1394" i="6"/>
  <c r="H1394" i="6" s="1"/>
  <c r="G1382" i="6"/>
  <c r="H1382" i="6" s="1"/>
  <c r="G1385" i="6"/>
  <c r="H1385" i="6" s="1"/>
  <c r="G1366" i="6"/>
  <c r="H1366" i="6" s="1"/>
  <c r="G1413" i="6"/>
  <c r="H1413" i="6" s="1"/>
  <c r="G1420" i="6"/>
  <c r="H1420" i="6" s="1"/>
  <c r="G1424" i="6"/>
  <c r="H1424" i="6" s="1"/>
  <c r="G1428" i="6"/>
  <c r="H1428" i="6" s="1"/>
  <c r="G1436" i="6"/>
  <c r="H1436" i="6" s="1"/>
  <c r="G1432" i="6"/>
  <c r="H1432" i="6" s="1"/>
  <c r="G1438" i="6"/>
  <c r="H1438" i="6" s="1"/>
  <c r="G1440" i="6"/>
  <c r="H1440" i="6" s="1"/>
  <c r="G1441" i="6"/>
  <c r="H1441" i="6" s="1"/>
  <c r="G1442" i="6"/>
  <c r="H1442" i="6" s="1"/>
  <c r="G1444" i="6"/>
  <c r="H1444" i="6" s="1"/>
  <c r="G1446" i="6"/>
  <c r="H1446" i="6" s="1"/>
  <c r="G1448" i="6"/>
  <c r="H1448" i="6" s="1"/>
  <c r="G1439" i="6"/>
  <c r="H1439" i="6" s="1"/>
  <c r="G1450" i="6"/>
  <c r="H1450" i="6" s="1"/>
  <c r="G1451" i="6"/>
  <c r="H1451" i="6" s="1"/>
  <c r="G1408" i="6"/>
  <c r="H1408" i="6" s="1"/>
  <c r="G1409" i="6"/>
  <c r="H1409" i="6" s="1"/>
  <c r="J1409" i="6" s="1"/>
  <c r="G1410" i="6"/>
  <c r="H1410" i="6" s="1"/>
  <c r="G1411" i="6"/>
  <c r="H1411" i="6" s="1"/>
  <c r="G1418" i="6"/>
  <c r="H1418" i="6" s="1"/>
  <c r="G1422" i="6"/>
  <c r="H1422" i="6" s="1"/>
  <c r="G1426" i="6"/>
  <c r="H1426" i="6" s="1"/>
  <c r="G1434" i="6"/>
  <c r="H1434" i="6" s="1"/>
  <c r="G1430" i="6"/>
  <c r="H1430" i="6" s="1"/>
  <c r="G1457" i="6"/>
  <c r="H1457" i="6" s="1"/>
  <c r="G1456" i="6"/>
  <c r="H1456" i="6" s="1"/>
  <c r="G1417" i="6"/>
  <c r="H1417" i="6" s="1"/>
  <c r="G1414" i="6"/>
  <c r="H1414" i="6" s="1"/>
  <c r="G1421" i="6"/>
  <c r="H1421" i="6" s="1"/>
  <c r="G1425" i="6"/>
  <c r="H1425" i="6" s="1"/>
  <c r="G1429" i="6"/>
  <c r="H1429" i="6" s="1"/>
  <c r="G1437" i="6"/>
  <c r="H1437" i="6" s="1"/>
  <c r="J1437" i="6" s="1"/>
  <c r="G1433" i="6"/>
  <c r="H1433" i="6" s="1"/>
  <c r="G1412" i="6"/>
  <c r="H1412" i="6" s="1"/>
  <c r="G1419" i="6"/>
  <c r="H1419" i="6" s="1"/>
  <c r="G1423" i="6"/>
  <c r="H1423" i="6" s="1"/>
  <c r="G1427" i="6"/>
  <c r="H1427" i="6" s="1"/>
  <c r="G1435" i="6"/>
  <c r="H1435" i="6" s="1"/>
  <c r="G1431" i="6"/>
  <c r="H1431" i="6" s="1"/>
  <c r="G1443" i="6"/>
  <c r="H1443" i="6" s="1"/>
  <c r="G1445" i="6"/>
  <c r="H1445" i="6" s="1"/>
  <c r="G1447" i="6"/>
  <c r="H1447" i="6" s="1"/>
  <c r="G1449" i="6"/>
  <c r="H1449" i="6" s="1"/>
  <c r="G1458" i="6"/>
  <c r="H1458" i="6" s="1"/>
  <c r="G1459" i="6"/>
  <c r="H1459" i="6" s="1"/>
  <c r="G1452" i="6"/>
  <c r="H1452" i="6" s="1"/>
  <c r="J1452" i="6" s="1"/>
  <c r="G1453" i="6"/>
  <c r="H1453" i="6" s="1"/>
  <c r="G1454" i="6"/>
  <c r="H1454" i="6" s="1"/>
  <c r="G1455" i="6"/>
  <c r="H1455" i="6" s="1"/>
  <c r="G1462" i="6"/>
  <c r="H1462" i="6" s="1"/>
  <c r="G1463" i="6"/>
  <c r="H1463" i="6" s="1"/>
  <c r="G1464" i="6"/>
  <c r="H1464" i="6" s="1"/>
  <c r="G1465" i="6"/>
  <c r="H1465" i="6" s="1"/>
  <c r="G1460" i="6"/>
  <c r="H1460" i="6" s="1"/>
  <c r="G1461" i="6"/>
  <c r="H1461" i="6" s="1"/>
  <c r="G1224" i="6"/>
  <c r="H1224" i="6" s="1"/>
  <c r="G1225" i="6"/>
  <c r="H1225" i="6" s="1"/>
  <c r="G1222" i="6"/>
  <c r="H1222" i="6" s="1"/>
  <c r="G1223" i="6"/>
  <c r="H1223" i="6" s="1"/>
  <c r="G1277" i="6"/>
  <c r="H1277" i="6" s="1"/>
  <c r="G1278" i="6"/>
  <c r="H1278" i="6" s="1"/>
  <c r="G1279" i="6"/>
  <c r="H1279" i="6" s="1"/>
  <c r="G1280" i="6"/>
  <c r="H1280" i="6" s="1"/>
  <c r="G1256" i="6"/>
  <c r="H1256" i="6" s="1"/>
  <c r="G1257" i="6"/>
  <c r="H1257" i="6" s="1"/>
  <c r="G1258" i="6"/>
  <c r="H1258" i="6" s="1"/>
  <c r="J1258" i="6" s="1"/>
  <c r="G1259" i="6"/>
  <c r="H1259" i="6" s="1"/>
  <c r="G1281" i="6"/>
  <c r="H1281" i="6" s="1"/>
  <c r="G1282" i="6"/>
  <c r="H1282" i="6" s="1"/>
  <c r="J1282" i="6" s="1"/>
  <c r="G1248" i="6"/>
  <c r="H1248" i="6" s="1"/>
  <c r="G1249" i="6"/>
  <c r="H1249" i="6" s="1"/>
  <c r="G1250" i="6"/>
  <c r="H1250" i="6" s="1"/>
  <c r="J1250" i="6" s="1"/>
  <c r="G1251" i="6"/>
  <c r="H1251" i="6" s="1"/>
  <c r="G1321" i="6"/>
  <c r="H1321" i="6" s="1"/>
  <c r="G1322" i="6"/>
  <c r="H1322" i="6" s="1"/>
  <c r="G1245" i="6"/>
  <c r="H1245" i="6" s="1"/>
  <c r="G1244" i="6"/>
  <c r="H1244" i="6" s="1"/>
  <c r="G1246" i="6"/>
  <c r="H1246" i="6" s="1"/>
  <c r="G1309" i="6"/>
  <c r="H1309" i="6" s="1"/>
  <c r="G1276" i="6"/>
  <c r="H1276" i="6" s="1"/>
  <c r="G1275" i="6"/>
  <c r="H1275" i="6" s="1"/>
  <c r="G1308" i="6"/>
  <c r="H1308" i="6" s="1"/>
  <c r="G1307" i="6"/>
  <c r="H1307" i="6" s="1"/>
  <c r="G1247" i="6"/>
  <c r="H1247" i="6" s="1"/>
  <c r="G1317" i="6"/>
  <c r="H1317" i="6" s="1"/>
  <c r="G1312" i="6"/>
  <c r="H1312" i="6" s="1"/>
  <c r="G1310" i="6"/>
  <c r="H1310" i="6" s="1"/>
  <c r="G1315" i="6"/>
  <c r="H1315" i="6" s="1"/>
  <c r="G1311" i="6"/>
  <c r="H1311" i="6" s="1"/>
  <c r="G1316" i="6"/>
  <c r="H1316" i="6" s="1"/>
  <c r="G1319" i="6"/>
  <c r="H1319" i="6" s="1"/>
  <c r="G1318" i="6"/>
  <c r="H1318" i="6" s="1"/>
  <c r="J1318" i="6" s="1"/>
  <c r="G1283" i="6"/>
  <c r="H1283" i="6" s="1"/>
  <c r="G1284" i="6"/>
  <c r="H1284" i="6" s="1"/>
  <c r="G1260" i="6"/>
  <c r="H1260" i="6" s="1"/>
  <c r="G1261" i="6"/>
  <c r="H1261" i="6" s="1"/>
  <c r="G1285" i="6"/>
  <c r="H1285" i="6" s="1"/>
  <c r="G1286" i="6"/>
  <c r="H1286" i="6" s="1"/>
  <c r="G1262" i="6"/>
  <c r="H1262" i="6" s="1"/>
  <c r="G1263" i="6"/>
  <c r="H1263" i="6" s="1"/>
  <c r="G1320" i="6"/>
  <c r="H1320" i="6" s="1"/>
  <c r="G1287" i="6"/>
  <c r="H1287" i="6" s="1"/>
  <c r="G1313" i="6"/>
  <c r="H1313" i="6" s="1"/>
  <c r="G1288" i="6"/>
  <c r="H1288" i="6" s="1"/>
  <c r="G1314" i="6"/>
  <c r="H1314" i="6" s="1"/>
  <c r="J1314" i="6" s="1"/>
  <c r="G1264" i="6"/>
  <c r="H1264" i="6" s="1"/>
  <c r="G1265" i="6"/>
  <c r="H1265" i="6" s="1"/>
  <c r="G1266" i="6"/>
  <c r="H1266" i="6" s="1"/>
  <c r="J1266" i="6" s="1"/>
  <c r="G1267" i="6"/>
  <c r="H1267" i="6" s="1"/>
  <c r="G1268" i="6"/>
  <c r="H1268" i="6" s="1"/>
  <c r="G1269" i="6"/>
  <c r="H1269" i="6" s="1"/>
  <c r="G1270" i="6"/>
  <c r="H1270" i="6" s="1"/>
  <c r="G1271" i="6"/>
  <c r="H1271" i="6" s="1"/>
  <c r="G1289" i="6"/>
  <c r="H1289" i="6" s="1"/>
  <c r="G1290" i="6"/>
  <c r="H1290" i="6" s="1"/>
  <c r="G1291" i="6"/>
  <c r="H1291" i="6" s="1"/>
  <c r="G1292" i="6"/>
  <c r="H1292" i="6" s="1"/>
  <c r="G1293" i="6"/>
  <c r="H1293" i="6" s="1"/>
  <c r="G1294" i="6"/>
  <c r="H1294" i="6" s="1"/>
  <c r="G1272" i="6"/>
  <c r="H1272" i="6" s="1"/>
  <c r="G1273" i="6"/>
  <c r="H1273" i="6" s="1"/>
  <c r="G1274" i="6"/>
  <c r="H1274" i="6" s="1"/>
  <c r="J1274" i="6" s="1"/>
  <c r="G1295" i="6"/>
  <c r="H1295" i="6" s="1"/>
  <c r="G1296" i="6"/>
  <c r="H1296" i="6" s="1"/>
  <c r="G1297" i="6"/>
  <c r="H1297" i="6" s="1"/>
  <c r="G1298" i="6"/>
  <c r="H1298" i="6" s="1"/>
  <c r="J1298" i="6" s="1"/>
  <c r="G1299" i="6"/>
  <c r="H1299" i="6" s="1"/>
  <c r="G1300" i="6"/>
  <c r="H1300" i="6" s="1"/>
  <c r="G1301" i="6"/>
  <c r="H1301" i="6" s="1"/>
  <c r="G1302" i="6"/>
  <c r="H1302" i="6" s="1"/>
  <c r="G1303" i="6"/>
  <c r="H1303" i="6" s="1"/>
  <c r="G1304" i="6"/>
  <c r="H1304" i="6" s="1"/>
  <c r="G1305" i="6"/>
  <c r="H1305" i="6" s="1"/>
  <c r="G1306" i="6"/>
  <c r="H1306" i="6" s="1"/>
  <c r="J1306" i="6" s="1"/>
  <c r="G1252" i="6"/>
  <c r="H1252" i="6" s="1"/>
  <c r="G1253" i="6"/>
  <c r="H1253" i="6" s="1"/>
  <c r="G1254" i="6"/>
  <c r="H1254" i="6" s="1"/>
  <c r="G1255" i="6"/>
  <c r="H1255" i="6" s="1"/>
  <c r="G1785" i="6"/>
  <c r="H1785" i="6" s="1"/>
  <c r="G1781" i="6"/>
  <c r="H1781" i="6" s="1"/>
  <c r="G1793" i="6"/>
  <c r="H1793" i="6" s="1"/>
  <c r="G1770" i="6"/>
  <c r="H1770" i="6" s="1"/>
  <c r="G1776" i="6"/>
  <c r="H1776" i="6" s="1"/>
  <c r="G1750" i="6"/>
  <c r="H1750" i="6" s="1"/>
  <c r="J1750" i="6" s="1"/>
  <c r="G1753" i="6"/>
  <c r="H1753" i="6" s="1"/>
  <c r="G1802" i="6"/>
  <c r="H1802" i="6" s="1"/>
  <c r="G1808" i="6"/>
  <c r="H1808" i="6" s="1"/>
  <c r="G1806" i="6"/>
  <c r="H1806" i="6" s="1"/>
  <c r="G1944" i="6"/>
  <c r="H1944" i="6" s="1"/>
  <c r="G1945" i="6"/>
  <c r="H1945" i="6" s="1"/>
  <c r="G1946" i="6"/>
  <c r="H1946" i="6" s="1"/>
  <c r="G1947" i="6"/>
  <c r="H1947" i="6" s="1"/>
  <c r="G1948" i="6"/>
  <c r="H1948" i="6" s="1"/>
  <c r="G1929" i="6"/>
  <c r="H1929" i="6" s="1"/>
  <c r="G1930" i="6"/>
  <c r="H1930" i="6" s="1"/>
  <c r="G1931" i="6"/>
  <c r="H1931" i="6" s="1"/>
  <c r="G1932" i="6"/>
  <c r="H1932" i="6" s="1"/>
  <c r="G1933" i="6"/>
  <c r="H1933" i="6" s="1"/>
  <c r="G1960" i="6"/>
  <c r="H1960" i="6" s="1"/>
  <c r="G2002" i="6"/>
  <c r="H2002" i="6" s="1"/>
  <c r="G1988" i="6"/>
  <c r="H1988" i="6" s="1"/>
  <c r="G1991" i="6"/>
  <c r="H1991" i="6" s="1"/>
  <c r="G1994" i="6"/>
  <c r="H1994" i="6" s="1"/>
  <c r="G2008" i="6"/>
  <c r="H2008" i="6" s="1"/>
  <c r="G1918" i="6"/>
  <c r="H1918" i="6" s="1"/>
  <c r="G1919" i="6"/>
  <c r="H1919" i="6" s="1"/>
  <c r="G1847" i="6"/>
  <c r="H1847" i="6" s="1"/>
  <c r="G1934" i="6"/>
  <c r="H1934" i="6" s="1"/>
  <c r="G1935" i="6"/>
  <c r="H1935" i="6" s="1"/>
  <c r="G1936" i="6"/>
  <c r="H1936" i="6" s="1"/>
  <c r="G1937" i="6"/>
  <c r="H1937" i="6" s="1"/>
  <c r="G1938" i="6"/>
  <c r="H1938" i="6" s="1"/>
  <c r="G1939" i="6"/>
  <c r="H1939" i="6" s="1"/>
  <c r="G1940" i="6"/>
  <c r="H1940" i="6" s="1"/>
  <c r="G1941" i="6"/>
  <c r="H1941" i="6" s="1"/>
  <c r="G1942" i="6"/>
  <c r="H1942" i="6" s="1"/>
  <c r="G1943" i="6"/>
  <c r="H1943" i="6" s="1"/>
  <c r="G1865" i="6"/>
  <c r="H1865" i="6" s="1"/>
  <c r="G1866" i="6"/>
  <c r="H1866" i="6" s="1"/>
  <c r="G1867" i="6"/>
  <c r="H1867" i="6" s="1"/>
  <c r="G1868" i="6"/>
  <c r="H1868" i="6" s="1"/>
  <c r="G1869" i="6"/>
  <c r="H1869" i="6" s="1"/>
  <c r="G1924" i="6"/>
  <c r="H1924" i="6" s="1"/>
  <c r="G1925" i="6"/>
  <c r="H1925" i="6" s="1"/>
  <c r="G1926" i="6"/>
  <c r="H1926" i="6" s="1"/>
  <c r="G1927" i="6"/>
  <c r="H1927" i="6" s="1"/>
  <c r="G1928" i="6"/>
  <c r="H1928" i="6" s="1"/>
  <c r="G1871" i="6"/>
  <c r="H1871" i="6" s="1"/>
  <c r="G1876" i="6"/>
  <c r="H1876" i="6" s="1"/>
  <c r="G1873" i="6"/>
  <c r="H1873" i="6" s="1"/>
  <c r="G1874" i="6"/>
  <c r="H1874" i="6" s="1"/>
  <c r="G1875" i="6"/>
  <c r="H1875" i="6" s="1"/>
  <c r="G2011" i="6"/>
  <c r="H2011" i="6" s="1"/>
  <c r="G1964" i="6"/>
  <c r="H1964" i="6" s="1"/>
  <c r="G2001" i="6"/>
  <c r="H2001" i="6" s="1"/>
  <c r="G1987" i="6"/>
  <c r="H1987" i="6" s="1"/>
  <c r="G1990" i="6"/>
  <c r="H1990" i="6" s="1"/>
  <c r="G1993" i="6"/>
  <c r="H1993" i="6" s="1"/>
  <c r="G2010" i="6"/>
  <c r="H2010" i="6" s="1"/>
  <c r="G1961" i="6"/>
  <c r="H1961" i="6" s="1"/>
  <c r="G1995" i="6"/>
  <c r="H1995" i="6" s="1"/>
  <c r="G1976" i="6"/>
  <c r="H1976" i="6" s="1"/>
  <c r="G1989" i="6"/>
  <c r="H1989" i="6" s="1"/>
  <c r="G1992" i="6"/>
  <c r="H1992" i="6" s="1"/>
  <c r="G2009" i="6"/>
  <c r="H2009" i="6" s="1"/>
  <c r="G1872" i="6"/>
  <c r="H1872" i="6" s="1"/>
  <c r="G1880" i="6"/>
  <c r="H1880" i="6" s="1"/>
  <c r="G1877" i="6"/>
  <c r="H1877" i="6" s="1"/>
  <c r="G1878" i="6"/>
  <c r="H1878" i="6" s="1"/>
  <c r="G1879" i="6"/>
  <c r="H1879" i="6" s="1"/>
  <c r="G2012" i="6"/>
  <c r="H2012" i="6" s="1"/>
  <c r="G1977" i="6"/>
  <c r="H1977" i="6" s="1"/>
  <c r="G1978" i="6"/>
  <c r="H1978" i="6" s="1"/>
  <c r="G1979" i="6"/>
  <c r="H1979" i="6" s="1"/>
  <c r="G1980" i="6"/>
  <c r="H1980" i="6" s="1"/>
  <c r="G1981" i="6"/>
  <c r="H1981" i="6" s="1"/>
  <c r="G1982" i="6"/>
  <c r="H1982" i="6" s="1"/>
  <c r="G1983" i="6"/>
  <c r="H1983" i="6" s="1"/>
  <c r="G1984" i="6"/>
  <c r="H1984" i="6" s="1"/>
  <c r="G1985" i="6"/>
  <c r="H1985" i="6" s="1"/>
  <c r="G1986" i="6"/>
  <c r="H1986" i="6" s="1"/>
  <c r="G1996" i="6"/>
  <c r="H1996" i="6" s="1"/>
  <c r="G1997" i="6"/>
  <c r="H1997" i="6" s="1"/>
  <c r="G1998" i="6"/>
  <c r="H1998" i="6" s="1"/>
  <c r="G1999" i="6"/>
  <c r="H1999" i="6" s="1"/>
  <c r="G2000" i="6"/>
  <c r="H2000" i="6" s="1"/>
  <c r="G1962" i="6"/>
  <c r="H1962" i="6" s="1"/>
  <c r="G1965" i="6"/>
  <c r="H1965" i="6" s="1"/>
  <c r="G1973" i="6"/>
  <c r="H1973" i="6" s="1"/>
  <c r="G1974" i="6"/>
  <c r="H1974" i="6" s="1"/>
  <c r="G1967" i="6"/>
  <c r="H1967" i="6" s="1"/>
  <c r="G1971" i="6"/>
  <c r="H1971" i="6" s="1"/>
  <c r="G1969" i="6"/>
  <c r="H1969" i="6" s="1"/>
  <c r="G1968" i="6"/>
  <c r="H1968" i="6" s="1"/>
  <c r="G1975" i="6"/>
  <c r="H1975" i="6" s="1"/>
  <c r="G1972" i="6"/>
  <c r="H1972" i="6" s="1"/>
  <c r="G1970" i="6"/>
  <c r="H1970" i="6" s="1"/>
  <c r="G1966" i="6"/>
  <c r="H1966" i="6" s="1"/>
  <c r="G1891" i="6"/>
  <c r="H1891" i="6" s="1"/>
  <c r="G1895" i="6"/>
  <c r="H1895" i="6" s="1"/>
  <c r="G1893" i="6"/>
  <c r="H1893" i="6" s="1"/>
  <c r="G1896" i="6"/>
  <c r="H1896" i="6" s="1"/>
  <c r="G1898" i="6"/>
  <c r="H1898" i="6" s="1"/>
  <c r="G1897" i="6"/>
  <c r="H1897" i="6" s="1"/>
  <c r="G1899" i="6"/>
  <c r="H1899" i="6" s="1"/>
  <c r="G1901" i="6"/>
  <c r="H1901" i="6" s="1"/>
  <c r="G1900" i="6"/>
  <c r="H1900" i="6" s="1"/>
  <c r="G1889" i="6"/>
  <c r="H1889" i="6" s="1"/>
  <c r="G1894" i="6"/>
  <c r="H1894" i="6" s="1"/>
  <c r="G1888" i="6"/>
  <c r="H1888" i="6" s="1"/>
  <c r="G1906" i="6"/>
  <c r="H1906" i="6" s="1"/>
  <c r="G1908" i="6"/>
  <c r="H1908" i="6" s="1"/>
  <c r="G1905" i="6"/>
  <c r="H1905" i="6" s="1"/>
  <c r="G1902" i="6"/>
  <c r="H1902" i="6" s="1"/>
  <c r="G1890" i="6"/>
  <c r="H1890" i="6" s="1"/>
  <c r="G1887" i="6"/>
  <c r="H1887" i="6" s="1"/>
  <c r="G1892" i="6"/>
  <c r="H1892" i="6" s="1"/>
  <c r="G1885" i="6"/>
  <c r="H1885" i="6" s="1"/>
  <c r="G1886" i="6"/>
  <c r="H1886" i="6" s="1"/>
  <c r="G1904" i="6"/>
  <c r="H1904" i="6" s="1"/>
  <c r="G1907" i="6"/>
  <c r="H1907" i="6" s="1"/>
  <c r="G1903" i="6"/>
  <c r="H1903" i="6" s="1"/>
  <c r="G1963" i="6"/>
  <c r="H1963" i="6" s="1"/>
  <c r="G1922" i="6"/>
  <c r="H1922" i="6" s="1"/>
  <c r="G1921" i="6"/>
  <c r="H1921" i="6" s="1"/>
  <c r="G1923" i="6"/>
  <c r="H1923" i="6" s="1"/>
  <c r="G1854" i="6"/>
  <c r="H1854" i="6" s="1"/>
  <c r="G1856" i="6"/>
  <c r="H1856" i="6" s="1"/>
  <c r="G1857" i="6"/>
  <c r="H1857" i="6" s="1"/>
  <c r="G1855" i="6"/>
  <c r="H1855" i="6" s="1"/>
  <c r="G1955" i="6"/>
  <c r="H1955" i="6" s="1"/>
  <c r="G1953" i="6"/>
  <c r="H1953" i="6" s="1"/>
  <c r="G1954" i="6"/>
  <c r="H1954" i="6" s="1"/>
  <c r="G1956" i="6"/>
  <c r="H1956" i="6" s="1"/>
  <c r="G1952" i="6"/>
  <c r="H1952" i="6" s="1"/>
  <c r="G1957" i="6"/>
  <c r="H1957" i="6" s="1"/>
  <c r="G1949" i="6"/>
  <c r="H1949" i="6" s="1"/>
  <c r="G1950" i="6"/>
  <c r="H1950" i="6" s="1"/>
  <c r="G1951" i="6"/>
  <c r="H1951" i="6" s="1"/>
  <c r="G1911" i="6"/>
  <c r="H1911" i="6" s="1"/>
  <c r="G1916" i="6"/>
  <c r="H1916" i="6" s="1"/>
  <c r="G1913" i="6"/>
  <c r="H1913" i="6" s="1"/>
  <c r="G1914" i="6"/>
  <c r="H1914" i="6" s="1"/>
  <c r="G1910" i="6"/>
  <c r="H1910" i="6" s="1"/>
  <c r="G1915" i="6"/>
  <c r="H1915" i="6" s="1"/>
  <c r="G1912" i="6"/>
  <c r="H1912" i="6" s="1"/>
  <c r="G1958" i="6"/>
  <c r="H1958" i="6" s="1"/>
  <c r="G2006" i="6"/>
  <c r="H2006" i="6" s="1"/>
  <c r="G2003" i="6"/>
  <c r="H2003" i="6" s="1"/>
  <c r="G2004" i="6"/>
  <c r="H2004" i="6" s="1"/>
  <c r="G2005" i="6"/>
  <c r="H2005" i="6" s="1"/>
  <c r="G1870" i="6"/>
  <c r="H1870" i="6" s="1"/>
  <c r="G1884" i="6"/>
  <c r="H1884" i="6" s="1"/>
  <c r="G1881" i="6"/>
  <c r="H1881" i="6" s="1"/>
  <c r="G1882" i="6"/>
  <c r="H1882" i="6" s="1"/>
  <c r="G1883" i="6"/>
  <c r="H1883" i="6" s="1"/>
  <c r="G1848" i="6"/>
  <c r="H1848" i="6" s="1"/>
  <c r="G1851" i="6"/>
  <c r="H1851" i="6" s="1"/>
  <c r="G1850" i="6"/>
  <c r="H1850" i="6" s="1"/>
  <c r="G1849" i="6"/>
  <c r="H1849" i="6" s="1"/>
  <c r="G2015" i="6"/>
  <c r="H2015" i="6" s="1"/>
  <c r="J2015" i="6" s="1"/>
  <c r="G1853" i="6"/>
  <c r="H1853" i="6" s="1"/>
  <c r="G1852" i="6"/>
  <c r="H1852" i="6" s="1"/>
  <c r="G1920" i="6"/>
  <c r="H1920" i="6" s="1"/>
  <c r="G1858" i="6"/>
  <c r="H1858" i="6" s="1"/>
  <c r="G1917" i="6"/>
  <c r="H1917" i="6" s="1"/>
  <c r="G1860" i="6"/>
  <c r="H1860" i="6" s="1"/>
  <c r="G2007" i="6"/>
  <c r="H2007" i="6" s="1"/>
  <c r="G1859" i="6"/>
  <c r="H1859" i="6" s="1"/>
  <c r="G1959" i="6"/>
  <c r="H1959" i="6" s="1"/>
  <c r="G1842" i="6"/>
  <c r="H1842" i="6" s="1"/>
  <c r="G1841" i="6"/>
  <c r="H1841" i="6" s="1"/>
  <c r="G1844" i="6"/>
  <c r="H1844" i="6" s="1"/>
  <c r="G1846" i="6"/>
  <c r="H1846" i="6" s="1"/>
  <c r="G2065" i="6"/>
  <c r="H2065" i="6" s="1"/>
  <c r="G2017" i="6"/>
  <c r="H2017" i="6" s="1"/>
  <c r="G2037" i="6"/>
  <c r="H2037" i="6" s="1"/>
  <c r="G2023" i="6"/>
  <c r="H2023" i="6" s="1"/>
  <c r="G2036" i="6"/>
  <c r="H2036" i="6" s="1"/>
  <c r="G2039" i="6"/>
  <c r="H2039" i="6" s="1"/>
  <c r="G2038" i="6"/>
  <c r="H2038" i="6" s="1"/>
  <c r="G2028" i="6"/>
  <c r="H2028" i="6" s="1"/>
  <c r="G2029" i="6"/>
  <c r="H2029" i="6" s="1"/>
  <c r="G2016" i="6"/>
  <c r="H2016" i="6" s="1"/>
  <c r="G2035" i="6"/>
  <c r="H2035" i="6" s="1"/>
  <c r="G2022" i="6"/>
  <c r="H2022" i="6" s="1"/>
  <c r="G2034" i="6"/>
  <c r="H2034" i="6" s="1"/>
  <c r="G2085" i="6"/>
  <c r="H2085" i="6" s="1"/>
  <c r="G2019" i="6"/>
  <c r="H2019" i="6" s="1"/>
  <c r="G2032" i="6"/>
  <c r="H2032" i="6" s="1"/>
  <c r="G2026" i="6"/>
  <c r="H2026" i="6" s="1"/>
  <c r="G2027" i="6"/>
  <c r="H2027" i="6" s="1"/>
  <c r="G2084" i="6"/>
  <c r="H2084" i="6" s="1"/>
  <c r="G2083" i="6"/>
  <c r="H2083" i="6" s="1"/>
  <c r="G2089" i="6"/>
  <c r="H2089" i="6" s="1"/>
  <c r="G2088" i="6"/>
  <c r="H2088" i="6" s="1"/>
  <c r="G2087" i="6"/>
  <c r="H2087" i="6" s="1"/>
  <c r="G2086" i="6"/>
  <c r="H2086" i="6" s="1"/>
  <c r="G2066" i="6"/>
  <c r="H2066" i="6" s="1"/>
  <c r="G2067" i="6"/>
  <c r="H2067" i="6" s="1"/>
  <c r="G2068" i="6"/>
  <c r="H2068" i="6" s="1"/>
  <c r="G2069" i="6"/>
  <c r="H2069" i="6" s="1"/>
  <c r="G2062" i="6"/>
  <c r="H2062" i="6" s="1"/>
  <c r="G2060" i="6"/>
  <c r="H2060" i="6" s="1"/>
  <c r="G2058" i="6"/>
  <c r="H2058" i="6" s="1"/>
  <c r="G2053" i="6"/>
  <c r="H2053" i="6" s="1"/>
  <c r="G2051" i="6"/>
  <c r="H2051" i="6" s="1"/>
  <c r="G2070" i="6"/>
  <c r="H2070" i="6" s="1"/>
  <c r="G2073" i="6"/>
  <c r="H2073" i="6" s="1"/>
  <c r="G2071" i="6"/>
  <c r="H2071" i="6" s="1"/>
  <c r="G2054" i="6"/>
  <c r="H2054" i="6" s="1"/>
  <c r="G2055" i="6"/>
  <c r="H2055" i="6" s="1"/>
  <c r="G2056" i="6"/>
  <c r="H2056" i="6" s="1"/>
  <c r="G2057" i="6"/>
  <c r="H2057" i="6" s="1"/>
  <c r="G2031" i="6"/>
  <c r="H2031" i="6" s="1"/>
  <c r="G2030" i="6"/>
  <c r="H2030" i="6" s="1"/>
  <c r="G2033" i="6"/>
  <c r="H2033" i="6" s="1"/>
  <c r="G2018" i="6"/>
  <c r="H2018" i="6" s="1"/>
  <c r="G2090" i="6"/>
  <c r="H2090" i="6" s="1"/>
  <c r="G2074" i="6"/>
  <c r="H2074" i="6" s="1"/>
  <c r="G2063" i="6"/>
  <c r="H2063" i="6" s="1"/>
  <c r="G2061" i="6"/>
  <c r="H2061" i="6" s="1"/>
  <c r="G2059" i="6"/>
  <c r="H2059" i="6" s="1"/>
  <c r="G2052" i="6"/>
  <c r="H2052" i="6" s="1"/>
  <c r="G2075" i="6"/>
  <c r="H2075" i="6" s="1"/>
  <c r="G2076" i="6"/>
  <c r="H2076" i="6" s="1"/>
  <c r="G2077" i="6"/>
  <c r="H2077" i="6" s="1"/>
  <c r="G2064" i="6"/>
  <c r="H2064" i="6" s="1"/>
  <c r="G2078" i="6"/>
  <c r="H2078" i="6" s="1"/>
  <c r="G2079" i="6"/>
  <c r="H2079" i="6" s="1"/>
  <c r="G2080" i="6"/>
  <c r="H2080" i="6" s="1"/>
  <c r="G2081" i="6"/>
  <c r="H2081" i="6" s="1"/>
  <c r="G2082" i="6"/>
  <c r="H2082" i="6" s="1"/>
  <c r="G2050" i="6"/>
  <c r="H2050" i="6" s="1"/>
  <c r="G2048" i="6"/>
  <c r="H2048" i="6" s="1"/>
  <c r="G2049" i="6"/>
  <c r="H2049" i="6" s="1"/>
  <c r="G2072" i="6"/>
  <c r="H2072" i="6" s="1"/>
  <c r="G2024" i="6"/>
  <c r="H2024" i="6" s="1"/>
  <c r="G2025" i="6"/>
  <c r="H2025" i="6" s="1"/>
  <c r="G2044" i="6"/>
  <c r="H2044" i="6" s="1"/>
  <c r="G2047" i="6"/>
  <c r="H2047" i="6" s="1"/>
  <c r="J2047" i="6" s="1"/>
  <c r="G2174" i="6"/>
  <c r="H2174" i="6" s="1"/>
  <c r="G2177" i="6"/>
  <c r="H2177" i="6" s="1"/>
  <c r="G2175" i="6"/>
  <c r="H2175" i="6" s="1"/>
  <c r="G2176" i="6"/>
  <c r="H2176" i="6" s="1"/>
  <c r="G2170" i="6"/>
  <c r="H2170" i="6" s="1"/>
  <c r="G2172" i="6"/>
  <c r="H2172" i="6" s="1"/>
  <c r="G2163" i="6"/>
  <c r="H2163" i="6" s="1"/>
  <c r="G2165" i="6"/>
  <c r="H2165" i="6" s="1"/>
  <c r="G2164" i="6"/>
  <c r="H2164" i="6" s="1"/>
  <c r="G2171" i="6"/>
  <c r="H2171" i="6" s="1"/>
  <c r="G2160" i="6"/>
  <c r="H2160" i="6" s="1"/>
  <c r="G2161" i="6"/>
  <c r="H2161" i="6" s="1"/>
  <c r="G2168" i="6"/>
  <c r="H2168" i="6" s="1"/>
  <c r="G2169" i="6"/>
  <c r="H2169" i="6" s="1"/>
  <c r="G2166" i="6"/>
  <c r="H2166" i="6" s="1"/>
  <c r="G2167" i="6"/>
  <c r="H2167" i="6" s="1"/>
  <c r="G2162" i="6"/>
  <c r="H2162" i="6" s="1"/>
  <c r="G2173" i="6"/>
  <c r="H2173" i="6" s="1"/>
  <c r="G2196" i="6"/>
  <c r="H2196" i="6" s="1"/>
  <c r="G2197" i="6"/>
  <c r="H2197" i="6" s="1"/>
  <c r="G2192" i="6"/>
  <c r="H2192" i="6" s="1"/>
  <c r="G2194" i="6"/>
  <c r="H2194" i="6" s="1"/>
  <c r="G2198" i="6"/>
  <c r="H2198" i="6" s="1"/>
  <c r="G2203" i="6"/>
  <c r="H2203" i="6" s="1"/>
  <c r="G2208" i="6"/>
  <c r="H2208" i="6" s="1"/>
  <c r="G2210" i="6"/>
  <c r="H2210" i="6" s="1"/>
  <c r="G2199" i="6"/>
  <c r="H2199" i="6" s="1"/>
  <c r="G2204" i="6"/>
  <c r="H2204" i="6" s="1"/>
  <c r="G2200" i="6"/>
  <c r="H2200" i="6" s="1"/>
  <c r="G2201" i="6"/>
  <c r="H2201" i="6" s="1"/>
  <c r="G2205" i="6"/>
  <c r="H2205" i="6" s="1"/>
  <c r="G2206" i="6"/>
  <c r="H2206" i="6" s="1"/>
  <c r="G2190" i="6"/>
  <c r="H2190" i="6" s="1"/>
  <c r="G2191" i="6"/>
  <c r="H2191" i="6" s="1"/>
  <c r="G2193" i="6"/>
  <c r="H2193" i="6" s="1"/>
  <c r="G2195" i="6"/>
  <c r="H2195" i="6" s="1"/>
  <c r="G2202" i="6"/>
  <c r="H2202" i="6" s="1"/>
  <c r="G2207" i="6"/>
  <c r="H2207" i="6" s="1"/>
  <c r="G2209" i="6"/>
  <c r="H2209" i="6" s="1"/>
  <c r="G2211" i="6"/>
  <c r="H2211" i="6" s="1"/>
  <c r="G2212" i="6"/>
  <c r="H2212" i="6" s="1"/>
  <c r="J2212" i="6" s="1"/>
  <c r="G2213" i="6"/>
  <c r="H2213" i="6" s="1"/>
  <c r="G2180" i="6"/>
  <c r="H2180" i="6" s="1"/>
  <c r="G2184" i="6"/>
  <c r="H2184" i="6" s="1"/>
  <c r="G2188" i="6"/>
  <c r="H2188" i="6" s="1"/>
  <c r="G2189" i="6"/>
  <c r="H2189" i="6" s="1"/>
  <c r="G2181" i="6"/>
  <c r="H2181" i="6" s="1"/>
  <c r="G2185" i="6"/>
  <c r="H2185" i="6" s="1"/>
  <c r="G2182" i="6"/>
  <c r="H2182" i="6" s="1"/>
  <c r="G2183" i="6"/>
  <c r="H2183" i="6" s="1"/>
  <c r="G2186" i="6"/>
  <c r="H2186" i="6" s="1"/>
  <c r="G2187" i="6"/>
  <c r="H2187" i="6" s="1"/>
  <c r="G2234" i="6"/>
  <c r="H2234" i="6" s="1"/>
  <c r="G2245" i="6"/>
  <c r="H2245" i="6" s="1"/>
  <c r="G2232" i="6"/>
  <c r="H2232" i="6" s="1"/>
  <c r="G2230" i="6"/>
  <c r="H2230" i="6" s="1"/>
  <c r="G2222" i="6"/>
  <c r="H2222" i="6" s="1"/>
  <c r="G2224" i="6"/>
  <c r="H2224" i="6" s="1"/>
  <c r="G2216" i="6"/>
  <c r="H2216" i="6" s="1"/>
  <c r="G2214" i="6"/>
  <c r="H2214" i="6" s="1"/>
  <c r="G2218" i="6"/>
  <c r="H2218" i="6" s="1"/>
  <c r="G2228" i="6"/>
  <c r="H2228" i="6" s="1"/>
  <c r="G2226" i="6"/>
  <c r="H2226" i="6" s="1"/>
  <c r="G2220" i="6"/>
  <c r="H2220" i="6" s="1"/>
  <c r="G2244" i="6"/>
  <c r="H2244" i="6" s="1"/>
  <c r="G2243" i="6"/>
  <c r="H2243" i="6" s="1"/>
  <c r="G2239" i="6"/>
  <c r="H2239" i="6" s="1"/>
  <c r="G2240" i="6"/>
  <c r="H2240" i="6" s="1"/>
  <c r="G2236" i="6"/>
  <c r="H2236" i="6" s="1"/>
  <c r="G2235" i="6"/>
  <c r="H2235" i="6" s="1"/>
  <c r="G2237" i="6"/>
  <c r="H2237" i="6" s="1"/>
  <c r="G2242" i="6"/>
  <c r="H2242" i="6" s="1"/>
  <c r="G2241" i="6"/>
  <c r="H2241" i="6" s="1"/>
  <c r="G2238" i="6"/>
  <c r="H2238" i="6" s="1"/>
  <c r="G2233" i="6"/>
  <c r="H2233" i="6" s="1"/>
  <c r="J2233" i="6" s="1"/>
  <c r="G2231" i="6"/>
  <c r="H2231" i="6" s="1"/>
  <c r="G2223" i="6"/>
  <c r="H2223" i="6" s="1"/>
  <c r="G2225" i="6"/>
  <c r="H2225" i="6" s="1"/>
  <c r="G2217" i="6"/>
  <c r="H2217" i="6" s="1"/>
  <c r="J2217" i="6" s="1"/>
  <c r="G2215" i="6"/>
  <c r="H2215" i="6" s="1"/>
  <c r="G2219" i="6"/>
  <c r="H2219" i="6" s="1"/>
  <c r="G2229" i="6"/>
  <c r="H2229" i="6" s="1"/>
  <c r="G2227" i="6"/>
  <c r="H2227" i="6" s="1"/>
  <c r="G2221" i="6"/>
  <c r="H2221" i="6" s="1"/>
  <c r="G2257" i="6"/>
  <c r="H2257" i="6" s="1"/>
  <c r="G2250" i="6"/>
  <c r="H2250" i="6" s="1"/>
  <c r="G2251" i="6"/>
  <c r="H2251" i="6" s="1"/>
  <c r="G2256" i="6"/>
  <c r="H2256" i="6" s="1"/>
  <c r="G2254" i="6"/>
  <c r="H2254" i="6" s="1"/>
  <c r="G2248" i="6"/>
  <c r="H2248" i="6" s="1"/>
  <c r="G2255" i="6"/>
  <c r="H2255" i="6" s="1"/>
  <c r="G2253" i="6"/>
  <c r="H2253" i="6" s="1"/>
  <c r="G2247" i="6"/>
  <c r="H2247" i="6" s="1"/>
  <c r="G2249" i="6"/>
  <c r="H2249" i="6" s="1"/>
  <c r="G2252" i="6"/>
  <c r="H2252" i="6" s="1"/>
  <c r="G2315" i="6"/>
  <c r="H2315" i="6" s="1"/>
  <c r="G2312" i="6"/>
  <c r="H2312" i="6" s="1"/>
  <c r="G2324" i="6"/>
  <c r="H2324" i="6" s="1"/>
  <c r="G2323" i="6"/>
  <c r="H2323" i="6" s="1"/>
  <c r="G2314" i="6"/>
  <c r="H2314" i="6" s="1"/>
  <c r="G2313" i="6"/>
  <c r="H2313" i="6" s="1"/>
  <c r="G2329" i="6"/>
  <c r="H2329" i="6" s="1"/>
  <c r="G2327" i="6"/>
  <c r="H2327" i="6" s="1"/>
  <c r="G2322" i="6"/>
  <c r="H2322" i="6" s="1"/>
  <c r="G2321" i="6"/>
  <c r="H2321" i="6" s="1"/>
  <c r="G2330" i="6"/>
  <c r="H2330" i="6" s="1"/>
  <c r="G2328" i="6"/>
  <c r="H2328" i="6" s="1"/>
  <c r="G2293" i="6"/>
  <c r="H2293" i="6" s="1"/>
  <c r="G2290" i="6"/>
  <c r="H2290" i="6" s="1"/>
  <c r="G2292" i="6"/>
  <c r="H2292" i="6" s="1"/>
  <c r="G2291" i="6"/>
  <c r="H2291" i="6" s="1"/>
  <c r="G2307" i="6"/>
  <c r="H2307" i="6" s="1"/>
  <c r="G2301" i="6"/>
  <c r="H2301" i="6" s="1"/>
  <c r="G2305" i="6"/>
  <c r="H2305" i="6" s="1"/>
  <c r="G2303" i="6"/>
  <c r="H2303" i="6" s="1"/>
  <c r="G2306" i="6"/>
  <c r="H2306" i="6" s="1"/>
  <c r="G2300" i="6"/>
  <c r="H2300" i="6" s="1"/>
  <c r="G2304" i="6"/>
  <c r="H2304" i="6" s="1"/>
  <c r="G2302" i="6"/>
  <c r="H2302" i="6" s="1"/>
  <c r="G2311" i="6"/>
  <c r="H2311" i="6" s="1"/>
  <c r="G2308" i="6"/>
  <c r="H2308" i="6" s="1"/>
  <c r="G2310" i="6"/>
  <c r="H2310" i="6" s="1"/>
  <c r="G2309" i="6"/>
  <c r="H2309" i="6" s="1"/>
  <c r="J2309" i="6" s="1"/>
  <c r="G2319" i="6"/>
  <c r="H2319" i="6" s="1"/>
  <c r="G2325" i="6"/>
  <c r="H2325" i="6" s="1"/>
  <c r="G2316" i="6"/>
  <c r="H2316" i="6" s="1"/>
  <c r="G2331" i="6"/>
  <c r="H2331" i="6" s="1"/>
  <c r="G2320" i="6"/>
  <c r="H2320" i="6" s="1"/>
  <c r="J2320" i="6" s="1"/>
  <c r="G2326" i="6"/>
  <c r="H2326" i="6" s="1"/>
  <c r="J2326" i="6" s="1"/>
  <c r="G2317" i="6"/>
  <c r="H2317" i="6" s="1"/>
  <c r="G2332" i="6"/>
  <c r="H2332" i="6" s="1"/>
  <c r="G2318" i="6"/>
  <c r="H2318" i="6" s="1"/>
  <c r="J2318" i="6" s="1"/>
  <c r="G2333" i="6"/>
  <c r="H2333" i="6" s="1"/>
  <c r="G2387" i="6"/>
  <c r="H2387" i="6" s="1"/>
  <c r="G2401" i="6"/>
  <c r="H2401" i="6" s="1"/>
  <c r="G2403" i="6"/>
  <c r="H2403" i="6" s="1"/>
  <c r="G2400" i="6"/>
  <c r="H2400" i="6" s="1"/>
  <c r="G2404" i="6"/>
  <c r="H2404" i="6" s="1"/>
  <c r="G2399" i="6"/>
  <c r="H2399" i="6" s="1"/>
  <c r="G2398" i="6"/>
  <c r="H2398" i="6" s="1"/>
  <c r="G2402" i="6"/>
  <c r="H2402" i="6" s="1"/>
  <c r="J2402" i="6" s="1"/>
  <c r="G2415" i="6"/>
  <c r="H2415" i="6" s="1"/>
  <c r="G2416" i="6"/>
  <c r="H2416" i="6" s="1"/>
  <c r="G2414" i="6"/>
  <c r="H2414" i="6" s="1"/>
  <c r="G2413" i="6"/>
  <c r="H2413" i="6" s="1"/>
  <c r="G2411" i="6"/>
  <c r="H2411" i="6" s="1"/>
  <c r="G2412" i="6"/>
  <c r="H2412" i="6" s="1"/>
  <c r="J2412" i="6" s="1"/>
  <c r="G2410" i="6"/>
  <c r="H2410" i="6" s="1"/>
  <c r="G2409" i="6"/>
  <c r="H2409" i="6" s="1"/>
  <c r="J2409" i="6" s="1"/>
  <c r="G2419" i="6"/>
  <c r="H2419" i="6" s="1"/>
  <c r="G2420" i="6"/>
  <c r="H2420" i="6" s="1"/>
  <c r="G2418" i="6"/>
  <c r="H2418" i="6" s="1"/>
  <c r="G2417" i="6"/>
  <c r="H2417" i="6" s="1"/>
  <c r="G2407" i="6"/>
  <c r="H2407" i="6" s="1"/>
  <c r="G2408" i="6"/>
  <c r="H2408" i="6" s="1"/>
  <c r="G2406" i="6"/>
  <c r="H2406" i="6" s="1"/>
  <c r="G2405" i="6"/>
  <c r="H2405" i="6" s="1"/>
  <c r="G2424" i="6"/>
  <c r="H2424" i="6" s="1"/>
  <c r="G2425" i="6"/>
  <c r="H2425" i="6" s="1"/>
  <c r="G2423" i="6"/>
  <c r="H2423" i="6" s="1"/>
  <c r="G2426" i="6"/>
  <c r="H2426" i="6" s="1"/>
  <c r="G2422" i="6"/>
  <c r="H2422" i="6" s="1"/>
  <c r="G2421" i="6"/>
  <c r="H2421" i="6" s="1"/>
  <c r="J2421" i="6" s="1"/>
  <c r="G2430" i="6"/>
  <c r="H2430" i="6" s="1"/>
  <c r="G2431" i="6"/>
  <c r="H2431" i="6" s="1"/>
  <c r="G2429" i="6"/>
  <c r="H2429" i="6" s="1"/>
  <c r="G2432" i="6"/>
  <c r="H2432" i="6" s="1"/>
  <c r="J2432" i="6" s="1"/>
  <c r="G2428" i="6"/>
  <c r="H2428" i="6" s="1"/>
  <c r="G2427" i="6"/>
  <c r="H2427" i="6" s="1"/>
  <c r="G2435" i="6"/>
  <c r="H2435" i="6" s="1"/>
  <c r="G2437" i="6"/>
  <c r="H2437" i="6" s="1"/>
  <c r="G2436" i="6"/>
  <c r="H2436" i="6" s="1"/>
  <c r="G2438" i="6"/>
  <c r="H2438" i="6" s="1"/>
  <c r="G2434" i="6"/>
  <c r="H2434" i="6" s="1"/>
  <c r="G2433" i="6"/>
  <c r="H2433" i="6" s="1"/>
  <c r="G2441" i="6"/>
  <c r="H2441" i="6" s="1"/>
  <c r="G2443" i="6"/>
  <c r="H2443" i="6" s="1"/>
  <c r="G2442" i="6"/>
  <c r="H2442" i="6" s="1"/>
  <c r="G2444" i="6"/>
  <c r="H2444" i="6" s="1"/>
  <c r="G2440" i="6"/>
  <c r="H2440" i="6" s="1"/>
  <c r="G2439" i="6"/>
  <c r="H2439" i="6" s="1"/>
  <c r="G2472" i="6"/>
  <c r="H2472" i="6" s="1"/>
  <c r="G2473" i="6"/>
  <c r="H2473" i="6" s="1"/>
  <c r="G2471" i="6"/>
  <c r="H2471" i="6" s="1"/>
  <c r="G2474" i="6"/>
  <c r="H2474" i="6" s="1"/>
  <c r="G2470" i="6"/>
  <c r="H2470" i="6" s="1"/>
  <c r="G2469" i="6"/>
  <c r="H2469" i="6" s="1"/>
  <c r="G2448" i="6"/>
  <c r="H2448" i="6" s="1"/>
  <c r="J2448" i="6" s="1"/>
  <c r="G2449" i="6"/>
  <c r="H2449" i="6" s="1"/>
  <c r="G2447" i="6"/>
  <c r="H2447" i="6" s="1"/>
  <c r="G2450" i="6"/>
  <c r="H2450" i="6" s="1"/>
  <c r="G2446" i="6"/>
  <c r="H2446" i="6" s="1"/>
  <c r="G2445" i="6"/>
  <c r="H2445" i="6" s="1"/>
  <c r="G2454" i="6"/>
  <c r="H2454" i="6" s="1"/>
  <c r="G2455" i="6"/>
  <c r="H2455" i="6" s="1"/>
  <c r="G2453" i="6"/>
  <c r="H2453" i="6" s="1"/>
  <c r="G2456" i="6"/>
  <c r="H2456" i="6" s="1"/>
  <c r="G2452" i="6"/>
  <c r="H2452" i="6" s="1"/>
  <c r="G2451" i="6"/>
  <c r="H2451" i="6" s="1"/>
  <c r="G2460" i="6"/>
  <c r="H2460" i="6" s="1"/>
  <c r="G2461" i="6"/>
  <c r="H2461" i="6" s="1"/>
  <c r="G2459" i="6"/>
  <c r="H2459" i="6" s="1"/>
  <c r="G2462" i="6"/>
  <c r="H2462" i="6" s="1"/>
  <c r="J2462" i="6" s="1"/>
  <c r="G2458" i="6"/>
  <c r="H2458" i="6" s="1"/>
  <c r="J2458" i="6" s="1"/>
  <c r="G2457" i="6"/>
  <c r="H2457" i="6" s="1"/>
  <c r="J2457" i="6" s="1"/>
  <c r="G2465" i="6"/>
  <c r="H2465" i="6" s="1"/>
  <c r="G2467" i="6"/>
  <c r="H2467" i="6" s="1"/>
  <c r="G2466" i="6"/>
  <c r="H2466" i="6" s="1"/>
  <c r="G2468" i="6"/>
  <c r="H2468" i="6" s="1"/>
  <c r="G2464" i="6"/>
  <c r="H2464" i="6" s="1"/>
  <c r="G2463" i="6"/>
  <c r="H2463" i="6" s="1"/>
  <c r="G2476" i="6"/>
  <c r="H2476" i="6" s="1"/>
  <c r="G2475" i="6"/>
  <c r="H2475" i="6" s="1"/>
  <c r="G2484" i="6"/>
  <c r="H2484" i="6" s="1"/>
  <c r="G2483" i="6"/>
  <c r="H2483" i="6" s="1"/>
  <c r="G2480" i="6"/>
  <c r="H2480" i="6" s="1"/>
  <c r="G2479" i="6"/>
  <c r="H2479" i="6" s="1"/>
  <c r="G2504" i="6"/>
  <c r="H2504" i="6" s="1"/>
  <c r="G2501" i="6"/>
  <c r="H2501" i="6" s="1"/>
  <c r="G2498" i="6"/>
  <c r="H2498" i="6" s="1"/>
  <c r="G2507" i="6"/>
  <c r="H2507" i="6" s="1"/>
  <c r="G2506" i="6"/>
  <c r="H2506" i="6" s="1"/>
  <c r="G2505" i="6"/>
  <c r="H2505" i="6" s="1"/>
  <c r="G2510" i="6"/>
  <c r="H2510" i="6" s="1"/>
  <c r="G2508" i="6"/>
  <c r="H2508" i="6" s="1"/>
  <c r="G2509" i="6"/>
  <c r="H2509" i="6" s="1"/>
  <c r="G2525" i="6"/>
  <c r="H2525" i="6" s="1"/>
  <c r="G2526" i="6"/>
  <c r="H2526" i="6" s="1"/>
  <c r="G2524" i="6"/>
  <c r="H2524" i="6" s="1"/>
  <c r="G2523" i="6"/>
  <c r="H2523" i="6" s="1"/>
  <c r="G2520" i="6"/>
  <c r="H2520" i="6" s="1"/>
  <c r="G2530" i="6"/>
  <c r="H2530" i="6" s="1"/>
  <c r="G2527" i="6"/>
  <c r="H2527" i="6" s="1"/>
  <c r="G2528" i="6"/>
  <c r="H2528" i="6" s="1"/>
  <c r="G2529" i="6"/>
  <c r="H2529" i="6" s="1"/>
  <c r="G2522" i="6"/>
  <c r="H2522" i="6" s="1"/>
  <c r="G2831" i="6"/>
  <c r="H2831" i="6" s="1"/>
  <c r="G2825" i="6"/>
  <c r="H2825" i="6" s="1"/>
  <c r="G2836" i="6"/>
  <c r="H2836" i="6" s="1"/>
  <c r="J2836" i="6" s="1"/>
  <c r="G2835" i="6"/>
  <c r="H2835" i="6" s="1"/>
  <c r="G2826" i="6"/>
  <c r="H2826" i="6" s="1"/>
  <c r="G2837" i="6"/>
  <c r="H2837" i="6" s="1"/>
  <c r="G2838" i="6"/>
  <c r="H2838" i="6" s="1"/>
  <c r="G2832" i="6"/>
  <c r="H2832" i="6" s="1"/>
  <c r="G2827" i="6"/>
  <c r="H2827" i="6" s="1"/>
  <c r="G2829" i="6"/>
  <c r="H2829" i="6" s="1"/>
  <c r="G2821" i="6"/>
  <c r="H2821" i="6" s="1"/>
  <c r="G2822" i="6"/>
  <c r="H2822" i="6" s="1"/>
  <c r="G2823" i="6"/>
  <c r="H2823" i="6" s="1"/>
  <c r="G2824" i="6"/>
  <c r="H2824" i="6" s="1"/>
  <c r="G2840" i="6"/>
  <c r="H2840" i="6" s="1"/>
  <c r="J2840" i="6" s="1"/>
  <c r="G2843" i="6"/>
  <c r="H2843" i="6" s="1"/>
  <c r="G2839" i="6"/>
  <c r="H2839" i="6" s="1"/>
  <c r="G2842" i="6"/>
  <c r="H2842" i="6" s="1"/>
  <c r="G2834" i="6"/>
  <c r="H2834" i="6" s="1"/>
  <c r="G2841" i="6"/>
  <c r="H2841" i="6" s="1"/>
  <c r="G2855" i="6"/>
  <c r="H2855" i="6" s="1"/>
  <c r="G2853" i="6"/>
  <c r="H2853" i="6" s="1"/>
  <c r="G2854" i="6"/>
  <c r="H2854" i="6" s="1"/>
  <c r="G2852" i="6"/>
  <c r="H2852" i="6" s="1"/>
  <c r="G2847" i="6"/>
  <c r="H2847" i="6" s="1"/>
  <c r="G2848" i="6"/>
  <c r="H2848" i="6" s="1"/>
  <c r="G2846" i="6"/>
  <c r="H2846" i="6" s="1"/>
  <c r="G2844" i="6"/>
  <c r="H2844" i="6" s="1"/>
  <c r="G2851" i="6"/>
  <c r="H2851" i="6" s="1"/>
  <c r="G2849" i="6"/>
  <c r="H2849" i="6" s="1"/>
  <c r="G2850" i="6"/>
  <c r="H2850" i="6" s="1"/>
  <c r="G2856" i="6"/>
  <c r="H2856" i="6" s="1"/>
  <c r="G2857" i="6"/>
  <c r="H2857" i="6" s="1"/>
  <c r="G2888" i="6"/>
  <c r="H2888" i="6" s="1"/>
  <c r="G2886" i="6"/>
  <c r="H2886" i="6" s="1"/>
  <c r="G2887" i="6"/>
  <c r="H2887" i="6" s="1"/>
  <c r="G2885" i="6"/>
  <c r="H2885" i="6" s="1"/>
  <c r="G2883" i="6"/>
  <c r="H2883" i="6" s="1"/>
  <c r="G2884" i="6"/>
  <c r="H2884" i="6" s="1"/>
  <c r="J2884" i="6" s="1"/>
  <c r="G2889" i="6"/>
  <c r="H2889" i="6" s="1"/>
  <c r="G2890" i="6"/>
  <c r="H2890" i="6" s="1"/>
  <c r="G2881" i="6"/>
  <c r="H2881" i="6" s="1"/>
  <c r="G2882" i="6"/>
  <c r="H2882" i="6" s="1"/>
  <c r="G2878" i="6"/>
  <c r="H2878" i="6" s="1"/>
  <c r="G2876" i="6"/>
  <c r="H2876" i="6" s="1"/>
  <c r="G2877" i="6"/>
  <c r="H2877" i="6" s="1"/>
  <c r="G2858" i="6"/>
  <c r="H2858" i="6" s="1"/>
  <c r="G2862" i="6"/>
  <c r="H2862" i="6" s="1"/>
  <c r="J2862" i="6" s="1"/>
  <c r="G2863" i="6"/>
  <c r="H2863" i="6" s="1"/>
  <c r="G2859" i="6"/>
  <c r="H2859" i="6" s="1"/>
  <c r="G2845" i="6"/>
  <c r="H2845" i="6" s="1"/>
  <c r="G2875" i="6"/>
  <c r="H2875" i="6" s="1"/>
  <c r="G2873" i="6"/>
  <c r="H2873" i="6" s="1"/>
  <c r="G2874" i="6"/>
  <c r="H2874" i="6" s="1"/>
  <c r="G2879" i="6"/>
  <c r="H2879" i="6" s="1"/>
  <c r="G2880" i="6"/>
  <c r="H2880" i="6" s="1"/>
  <c r="G2864" i="6"/>
  <c r="H2864" i="6" s="1"/>
  <c r="G2869" i="6"/>
  <c r="H2869" i="6" s="1"/>
  <c r="G2868" i="6"/>
  <c r="H2868" i="6" s="1"/>
  <c r="G2870" i="6"/>
  <c r="H2870" i="6" s="1"/>
  <c r="G2872" i="6"/>
  <c r="H2872" i="6" s="1"/>
  <c r="J2872" i="6" s="1"/>
  <c r="G2871" i="6"/>
  <c r="H2871" i="6" s="1"/>
  <c r="G2860" i="6"/>
  <c r="H2860" i="6" s="1"/>
  <c r="G2861" i="6"/>
  <c r="H2861" i="6" s="1"/>
  <c r="J2861" i="6" s="1"/>
  <c r="G2866" i="6"/>
  <c r="H2866" i="6" s="1"/>
  <c r="G2865" i="6"/>
  <c r="H2865" i="6" s="1"/>
  <c r="G2867" i="6"/>
  <c r="H2867" i="6" s="1"/>
  <c r="J2867" i="6" s="1"/>
  <c r="G2891" i="6"/>
  <c r="H2891" i="6" s="1"/>
  <c r="G2892" i="6"/>
  <c r="H2892" i="6" s="1"/>
  <c r="J2892" i="6" s="1"/>
  <c r="G2896" i="6"/>
  <c r="H2896" i="6" s="1"/>
  <c r="G2902" i="6"/>
  <c r="H2902" i="6" s="1"/>
  <c r="G2907" i="6"/>
  <c r="H2907" i="6" s="1"/>
  <c r="J2907" i="6" s="1"/>
  <c r="G2909" i="6"/>
  <c r="H2909" i="6" s="1"/>
  <c r="G2893" i="6"/>
  <c r="H2893" i="6" s="1"/>
  <c r="G2915" i="6"/>
  <c r="H2915" i="6" s="1"/>
  <c r="G2901" i="6"/>
  <c r="H2901" i="6" s="1"/>
  <c r="G2899" i="6"/>
  <c r="H2899" i="6" s="1"/>
  <c r="G2894" i="6"/>
  <c r="H2894" i="6" s="1"/>
  <c r="G2898" i="6"/>
  <c r="H2898" i="6" s="1"/>
  <c r="G2904" i="6"/>
  <c r="H2904" i="6" s="1"/>
  <c r="G2910" i="6"/>
  <c r="H2910" i="6" s="1"/>
  <c r="G2895" i="6"/>
  <c r="H2895" i="6" s="1"/>
  <c r="G2897" i="6"/>
  <c r="H2897" i="6" s="1"/>
  <c r="J2897" i="6" s="1"/>
  <c r="G2903" i="6"/>
  <c r="H2903" i="6" s="1"/>
  <c r="J2903" i="6" s="1"/>
  <c r="G2908" i="6"/>
  <c r="H2908" i="6" s="1"/>
  <c r="G2911" i="6"/>
  <c r="H2911" i="6" s="1"/>
  <c r="G2912" i="6"/>
  <c r="H2912" i="6" s="1"/>
  <c r="G2900" i="6"/>
  <c r="H2900" i="6" s="1"/>
  <c r="G2914" i="6"/>
  <c r="H2914" i="6" s="1"/>
  <c r="G2913" i="6"/>
  <c r="H2913" i="6" s="1"/>
  <c r="G2975" i="6"/>
  <c r="H2975" i="6" s="1"/>
  <c r="G2976" i="6"/>
  <c r="H2976" i="6" s="1"/>
  <c r="G2966" i="6"/>
  <c r="H2966" i="6" s="1"/>
  <c r="G2973" i="6"/>
  <c r="H2973" i="6" s="1"/>
  <c r="G2974" i="6"/>
  <c r="H2974" i="6" s="1"/>
  <c r="G2970" i="6"/>
  <c r="H2970" i="6" s="1"/>
  <c r="G2971" i="6"/>
  <c r="H2971" i="6" s="1"/>
  <c r="G2972" i="6"/>
  <c r="H2972" i="6" s="1"/>
  <c r="G2963" i="6"/>
  <c r="H2963" i="6" s="1"/>
  <c r="G2964" i="6"/>
  <c r="H2964" i="6" s="1"/>
  <c r="G2965" i="6"/>
  <c r="H2965" i="6" s="1"/>
  <c r="G2962" i="6"/>
  <c r="H2962" i="6" s="1"/>
  <c r="G2937" i="6"/>
  <c r="H2937" i="6" s="1"/>
  <c r="G2957" i="6"/>
  <c r="H2957" i="6" s="1"/>
  <c r="G2956" i="6"/>
  <c r="H2956" i="6" s="1"/>
  <c r="G2961" i="6"/>
  <c r="H2961" i="6" s="1"/>
  <c r="G2960" i="6"/>
  <c r="H2960" i="6" s="1"/>
  <c r="G2959" i="6"/>
  <c r="H2959" i="6" s="1"/>
  <c r="G2958" i="6"/>
  <c r="H2958" i="6" s="1"/>
  <c r="G2951" i="6"/>
  <c r="H2951" i="6" s="1"/>
  <c r="G2950" i="6"/>
  <c r="H2950" i="6" s="1"/>
  <c r="G2955" i="6"/>
  <c r="H2955" i="6" s="1"/>
  <c r="G2954" i="6"/>
  <c r="H2954" i="6" s="1"/>
  <c r="G2953" i="6"/>
  <c r="H2953" i="6" s="1"/>
  <c r="G2952" i="6"/>
  <c r="H2952" i="6" s="1"/>
  <c r="G2939" i="6"/>
  <c r="H2939" i="6" s="1"/>
  <c r="G2940" i="6"/>
  <c r="H2940" i="6" s="1"/>
  <c r="G2941" i="6"/>
  <c r="H2941" i="6" s="1"/>
  <c r="G2938" i="6"/>
  <c r="H2938" i="6" s="1"/>
  <c r="G2947" i="6"/>
  <c r="H2947" i="6" s="1"/>
  <c r="G2948" i="6"/>
  <c r="H2948" i="6" s="1"/>
  <c r="G2949" i="6"/>
  <c r="H2949" i="6" s="1"/>
  <c r="G2946" i="6"/>
  <c r="H2946" i="6" s="1"/>
  <c r="G2943" i="6"/>
  <c r="H2943" i="6" s="1"/>
  <c r="G2944" i="6"/>
  <c r="H2944" i="6" s="1"/>
  <c r="G2945" i="6"/>
  <c r="H2945" i="6" s="1"/>
  <c r="G2942" i="6"/>
  <c r="H2942" i="6" s="1"/>
  <c r="G2920" i="6"/>
  <c r="H2920" i="6" s="1"/>
  <c r="G2921" i="6"/>
  <c r="H2921" i="6" s="1"/>
  <c r="G2919" i="6"/>
  <c r="H2919" i="6" s="1"/>
  <c r="G2917" i="6"/>
  <c r="H2917" i="6" s="1"/>
  <c r="G2918" i="6"/>
  <c r="H2918" i="6" s="1"/>
  <c r="G2916" i="6"/>
  <c r="H2916" i="6" s="1"/>
  <c r="G2923" i="6"/>
  <c r="H2923" i="6" s="1"/>
  <c r="G2924" i="6"/>
  <c r="H2924" i="6" s="1"/>
  <c r="G2922" i="6"/>
  <c r="H2922" i="6" s="1"/>
  <c r="G2926" i="6"/>
  <c r="H2926" i="6" s="1"/>
  <c r="G2927" i="6"/>
  <c r="H2927" i="6" s="1"/>
  <c r="G2925" i="6"/>
  <c r="H2925" i="6" s="1"/>
  <c r="G2929" i="6"/>
  <c r="H2929" i="6" s="1"/>
  <c r="G2930" i="6"/>
  <c r="H2930" i="6" s="1"/>
  <c r="G2928" i="6"/>
  <c r="H2928" i="6" s="1"/>
  <c r="G2932" i="6"/>
  <c r="H2932" i="6" s="1"/>
  <c r="G2933" i="6"/>
  <c r="H2933" i="6" s="1"/>
  <c r="G2931" i="6"/>
  <c r="H2931" i="6" s="1"/>
  <c r="G2935" i="6"/>
  <c r="H2935" i="6" s="1"/>
  <c r="G2936" i="6"/>
  <c r="H2936" i="6" s="1"/>
  <c r="G2934" i="6"/>
  <c r="H2934" i="6" s="1"/>
  <c r="G3016" i="6"/>
  <c r="H3016" i="6" s="1"/>
  <c r="G3017" i="6"/>
  <c r="H3017" i="6" s="1"/>
  <c r="G3018" i="6"/>
  <c r="H3018" i="6" s="1"/>
  <c r="G3019" i="6"/>
  <c r="H3019" i="6" s="1"/>
  <c r="G3020" i="6"/>
  <c r="H3020" i="6" s="1"/>
  <c r="G3021" i="6"/>
  <c r="H3021" i="6" s="1"/>
  <c r="G3022" i="6"/>
  <c r="H3022" i="6" s="1"/>
  <c r="G3023" i="6"/>
  <c r="H3023" i="6" s="1"/>
  <c r="G3024" i="6"/>
  <c r="H3024" i="6" s="1"/>
  <c r="G3025" i="6"/>
  <c r="H3025" i="6" s="1"/>
  <c r="G3026" i="6"/>
  <c r="H3026" i="6" s="1"/>
  <c r="G3027" i="6"/>
  <c r="H3027" i="6" s="1"/>
  <c r="G3028" i="6"/>
  <c r="H3028" i="6" s="1"/>
  <c r="G3029" i="6"/>
  <c r="H3029" i="6" s="1"/>
  <c r="G3030" i="6"/>
  <c r="H3030" i="6" s="1"/>
  <c r="G3031" i="6"/>
  <c r="H3031" i="6" s="1"/>
  <c r="G3032" i="6"/>
  <c r="H3032" i="6" s="1"/>
  <c r="G3033" i="6"/>
  <c r="H3033" i="6" s="1"/>
  <c r="G3034" i="6"/>
  <c r="H3034" i="6" s="1"/>
  <c r="G3035" i="6"/>
  <c r="H3035" i="6" s="1"/>
  <c r="G3036" i="6"/>
  <c r="H3036" i="6" s="1"/>
  <c r="G3037" i="6"/>
  <c r="H3037" i="6" s="1"/>
  <c r="G3038" i="6"/>
  <c r="H3038" i="6" s="1"/>
  <c r="G3039" i="6"/>
  <c r="H3039" i="6" s="1"/>
  <c r="G3040" i="6"/>
  <c r="H3040" i="6" s="1"/>
  <c r="G3041" i="6"/>
  <c r="H3041" i="6" s="1"/>
  <c r="G3056" i="6"/>
  <c r="H3056" i="6" s="1"/>
  <c r="G3057" i="6"/>
  <c r="H3057" i="6" s="1"/>
  <c r="G3047" i="6"/>
  <c r="H3047" i="6" s="1"/>
  <c r="G3050" i="6"/>
  <c r="H3050" i="6" s="1"/>
  <c r="G3053" i="6"/>
  <c r="H3053" i="6" s="1"/>
  <c r="G3054" i="6"/>
  <c r="H3054" i="6" s="1"/>
  <c r="G3058" i="6"/>
  <c r="H3058" i="6" s="1"/>
  <c r="G3055" i="6"/>
  <c r="H3055" i="6" s="1"/>
  <c r="G3167" i="6"/>
  <c r="H3167" i="6" s="1"/>
  <c r="G3162" i="6"/>
  <c r="H3162" i="6" s="1"/>
  <c r="G3169" i="6"/>
  <c r="H3169" i="6" s="1"/>
  <c r="G3163" i="6"/>
  <c r="H3163" i="6" s="1"/>
  <c r="G3170" i="6"/>
  <c r="H3170" i="6" s="1"/>
  <c r="G3164" i="6"/>
  <c r="H3164" i="6" s="1"/>
  <c r="G3171" i="6"/>
  <c r="H3171" i="6" s="1"/>
  <c r="G3165" i="6"/>
  <c r="H3165" i="6" s="1"/>
  <c r="G3168" i="6"/>
  <c r="H3168" i="6" s="1"/>
  <c r="G3166" i="6"/>
  <c r="H3166" i="6" s="1"/>
  <c r="G3172" i="6"/>
  <c r="H3172" i="6" s="1"/>
  <c r="G3174" i="6"/>
  <c r="H3174" i="6" s="1"/>
  <c r="G3173" i="6"/>
  <c r="H3173" i="6" s="1"/>
  <c r="G3199" i="6"/>
  <c r="H3199" i="6" s="1"/>
  <c r="G3200" i="6"/>
  <c r="H3200" i="6" s="1"/>
  <c r="G3201" i="6"/>
  <c r="H3201" i="6" s="1"/>
  <c r="G3193" i="6"/>
  <c r="H3193" i="6" s="1"/>
  <c r="G3195" i="6"/>
  <c r="H3195" i="6" s="1"/>
  <c r="G3194" i="6"/>
  <c r="H3194" i="6" s="1"/>
  <c r="G3192" i="6"/>
  <c r="H3192" i="6" s="1"/>
  <c r="G3191" i="6"/>
  <c r="H3191" i="6" s="1"/>
  <c r="G3190" i="6"/>
  <c r="H3190" i="6" s="1"/>
  <c r="G3189" i="6"/>
  <c r="H3189" i="6" s="1"/>
  <c r="G3196" i="6"/>
  <c r="H3196" i="6" s="1"/>
  <c r="G3198" i="6"/>
  <c r="H3198" i="6" s="1"/>
  <c r="G3197" i="6"/>
  <c r="H3197" i="6" s="1"/>
  <c r="G3208" i="6"/>
  <c r="H3208" i="6" s="1"/>
  <c r="G3320" i="6"/>
  <c r="H3320" i="6" s="1"/>
  <c r="G3269" i="6"/>
  <c r="H3269" i="6" s="1"/>
  <c r="G3218" i="6"/>
  <c r="H3218" i="6" s="1"/>
  <c r="G3213" i="6"/>
  <c r="H3213" i="6" s="1"/>
  <c r="G3369" i="6"/>
  <c r="H3369" i="6" s="1"/>
  <c r="J3369" i="6" s="1"/>
  <c r="G3318" i="6"/>
  <c r="H3318" i="6" s="1"/>
  <c r="J3318" i="6" s="1"/>
  <c r="G3267" i="6"/>
  <c r="H3267" i="6" s="1"/>
  <c r="G3212" i="6"/>
  <c r="H3212" i="6" s="1"/>
  <c r="J3212" i="6" s="1"/>
  <c r="G3365" i="6"/>
  <c r="H3365" i="6" s="1"/>
  <c r="G3314" i="6"/>
  <c r="H3314" i="6" s="1"/>
  <c r="G3263" i="6"/>
  <c r="H3263" i="6" s="1"/>
  <c r="G3210" i="6"/>
  <c r="H3210" i="6" s="1"/>
  <c r="G3322" i="6"/>
  <c r="H3322" i="6" s="1"/>
  <c r="G3271" i="6"/>
  <c r="H3271" i="6" s="1"/>
  <c r="G3220" i="6"/>
  <c r="H3220" i="6" s="1"/>
  <c r="G3211" i="6"/>
  <c r="H3211" i="6" s="1"/>
  <c r="G3323" i="6"/>
  <c r="H3323" i="6" s="1"/>
  <c r="J3323" i="6" s="1"/>
  <c r="G3272" i="6"/>
  <c r="H3272" i="6" s="1"/>
  <c r="J3272" i="6" s="1"/>
  <c r="G3221" i="6"/>
  <c r="H3221" i="6" s="1"/>
  <c r="G3325" i="6"/>
  <c r="H3325" i="6" s="1"/>
  <c r="G3347" i="6"/>
  <c r="H3347" i="6" s="1"/>
  <c r="G3334" i="6"/>
  <c r="H3334" i="6" s="1"/>
  <c r="G3331" i="6"/>
  <c r="H3331" i="6" s="1"/>
  <c r="G3328" i="6"/>
  <c r="H3328" i="6" s="1"/>
  <c r="G3274" i="6"/>
  <c r="H3274" i="6" s="1"/>
  <c r="G3296" i="6"/>
  <c r="H3296" i="6" s="1"/>
  <c r="G3283" i="6"/>
  <c r="H3283" i="6" s="1"/>
  <c r="G3280" i="6"/>
  <c r="H3280" i="6" s="1"/>
  <c r="G3277" i="6"/>
  <c r="H3277" i="6" s="1"/>
  <c r="G3223" i="6"/>
  <c r="H3223" i="6" s="1"/>
  <c r="G3245" i="6"/>
  <c r="H3245" i="6" s="1"/>
  <c r="G3232" i="6"/>
  <c r="H3232" i="6" s="1"/>
  <c r="G3229" i="6"/>
  <c r="H3229" i="6" s="1"/>
  <c r="G3226" i="6"/>
  <c r="H3226" i="6" s="1"/>
  <c r="J3226" i="6" s="1"/>
  <c r="G3348" i="6"/>
  <c r="H3348" i="6" s="1"/>
  <c r="G3352" i="6"/>
  <c r="H3352" i="6" s="1"/>
  <c r="G3351" i="6"/>
  <c r="H3351" i="6" s="1"/>
  <c r="G3350" i="6"/>
  <c r="H3350" i="6" s="1"/>
  <c r="G3349" i="6"/>
  <c r="H3349" i="6" s="1"/>
  <c r="G3297" i="6"/>
  <c r="H3297" i="6" s="1"/>
  <c r="J3297" i="6" s="1"/>
  <c r="G3301" i="6"/>
  <c r="H3301" i="6" s="1"/>
  <c r="G3300" i="6"/>
  <c r="H3300" i="6" s="1"/>
  <c r="G3299" i="6"/>
  <c r="H3299" i="6" s="1"/>
  <c r="G3298" i="6"/>
  <c r="H3298" i="6" s="1"/>
  <c r="G3246" i="6"/>
  <c r="H3246" i="6" s="1"/>
  <c r="G3250" i="6"/>
  <c r="H3250" i="6" s="1"/>
  <c r="G3249" i="6"/>
  <c r="H3249" i="6" s="1"/>
  <c r="G3248" i="6"/>
  <c r="H3248" i="6" s="1"/>
  <c r="G3247" i="6"/>
  <c r="H3247" i="6" s="1"/>
  <c r="G3359" i="6"/>
  <c r="H3359" i="6" s="1"/>
  <c r="G3368" i="6"/>
  <c r="H3368" i="6" s="1"/>
  <c r="G3366" i="6"/>
  <c r="H3366" i="6" s="1"/>
  <c r="G3363" i="6"/>
  <c r="H3363" i="6" s="1"/>
  <c r="G3361" i="6"/>
  <c r="H3361" i="6" s="1"/>
  <c r="J3361" i="6" s="1"/>
  <c r="G3308" i="6"/>
  <c r="H3308" i="6" s="1"/>
  <c r="G3317" i="6"/>
  <c r="H3317" i="6" s="1"/>
  <c r="G3315" i="6"/>
  <c r="H3315" i="6" s="1"/>
  <c r="G3312" i="6"/>
  <c r="H3312" i="6" s="1"/>
  <c r="G3310" i="6"/>
  <c r="H3310" i="6" s="1"/>
  <c r="G3257" i="6"/>
  <c r="H3257" i="6" s="1"/>
  <c r="J3257" i="6" s="1"/>
  <c r="G3266" i="6"/>
  <c r="H3266" i="6" s="1"/>
  <c r="J3266" i="6" s="1"/>
  <c r="G3264" i="6"/>
  <c r="H3264" i="6" s="1"/>
  <c r="G3261" i="6"/>
  <c r="H3261" i="6" s="1"/>
  <c r="G3259" i="6"/>
  <c r="H3259" i="6" s="1"/>
  <c r="G3340" i="6"/>
  <c r="H3340" i="6" s="1"/>
  <c r="G3344" i="6"/>
  <c r="H3344" i="6" s="1"/>
  <c r="G3343" i="6"/>
  <c r="H3343" i="6" s="1"/>
  <c r="G3342" i="6"/>
  <c r="H3342" i="6" s="1"/>
  <c r="G3341" i="6"/>
  <c r="H3341" i="6" s="1"/>
  <c r="J3341" i="6" s="1"/>
  <c r="G3289" i="6"/>
  <c r="H3289" i="6" s="1"/>
  <c r="J3289" i="6" s="1"/>
  <c r="G3293" i="6"/>
  <c r="H3293" i="6" s="1"/>
  <c r="G3292" i="6"/>
  <c r="H3292" i="6" s="1"/>
  <c r="G3291" i="6"/>
  <c r="H3291" i="6" s="1"/>
  <c r="G3290" i="6"/>
  <c r="H3290" i="6" s="1"/>
  <c r="G3238" i="6"/>
  <c r="H3238" i="6" s="1"/>
  <c r="G3242" i="6"/>
  <c r="H3242" i="6" s="1"/>
  <c r="G3241" i="6"/>
  <c r="H3241" i="6" s="1"/>
  <c r="G3240" i="6"/>
  <c r="H3240" i="6" s="1"/>
  <c r="G3239" i="6"/>
  <c r="H3239" i="6" s="1"/>
  <c r="G3353" i="6"/>
  <c r="H3353" i="6" s="1"/>
  <c r="J3353" i="6" s="1"/>
  <c r="G3357" i="6"/>
  <c r="H3357" i="6" s="1"/>
  <c r="G3356" i="6"/>
  <c r="H3356" i="6" s="1"/>
  <c r="G3355" i="6"/>
  <c r="H3355" i="6" s="1"/>
  <c r="G3354" i="6"/>
  <c r="H3354" i="6" s="1"/>
  <c r="G3302" i="6"/>
  <c r="H3302" i="6" s="1"/>
  <c r="J3302" i="6" s="1"/>
  <c r="G3306" i="6"/>
  <c r="H3306" i="6" s="1"/>
  <c r="G3305" i="6"/>
  <c r="H3305" i="6" s="1"/>
  <c r="G3304" i="6"/>
  <c r="H3304" i="6" s="1"/>
  <c r="G3303" i="6"/>
  <c r="H3303" i="6" s="1"/>
  <c r="G3251" i="6"/>
  <c r="H3251" i="6" s="1"/>
  <c r="J3251" i="6" s="1"/>
  <c r="G3255" i="6"/>
  <c r="H3255" i="6" s="1"/>
  <c r="G3254" i="6"/>
  <c r="H3254" i="6" s="1"/>
  <c r="G3253" i="6"/>
  <c r="H3253" i="6" s="1"/>
  <c r="G3252" i="6"/>
  <c r="H3252" i="6" s="1"/>
  <c r="G3335" i="6"/>
  <c r="H3335" i="6" s="1"/>
  <c r="G3339" i="6"/>
  <c r="H3339" i="6" s="1"/>
  <c r="G3338" i="6"/>
  <c r="H3338" i="6" s="1"/>
  <c r="G3337" i="6"/>
  <c r="H3337" i="6" s="1"/>
  <c r="G3336" i="6"/>
  <c r="H3336" i="6" s="1"/>
  <c r="G3284" i="6"/>
  <c r="H3284" i="6" s="1"/>
  <c r="G3288" i="6"/>
  <c r="H3288" i="6" s="1"/>
  <c r="G3287" i="6"/>
  <c r="H3287" i="6" s="1"/>
  <c r="G3286" i="6"/>
  <c r="H3286" i="6" s="1"/>
  <c r="G3285" i="6"/>
  <c r="H3285" i="6" s="1"/>
  <c r="G3233" i="6"/>
  <c r="H3233" i="6" s="1"/>
  <c r="G3237" i="6"/>
  <c r="H3237" i="6" s="1"/>
  <c r="G3236" i="6"/>
  <c r="H3236" i="6" s="1"/>
  <c r="G3235" i="6"/>
  <c r="H3235" i="6" s="1"/>
  <c r="G3234" i="6"/>
  <c r="H3234" i="6" s="1"/>
  <c r="G3358" i="6"/>
  <c r="H3358" i="6" s="1"/>
  <c r="G3307" i="6"/>
  <c r="H3307" i="6" s="1"/>
  <c r="G3256" i="6"/>
  <c r="H3256" i="6" s="1"/>
  <c r="G3345" i="6"/>
  <c r="H3345" i="6" s="1"/>
  <c r="G3332" i="6"/>
  <c r="H3332" i="6" s="1"/>
  <c r="G3329" i="6"/>
  <c r="H3329" i="6" s="1"/>
  <c r="G3326" i="6"/>
  <c r="H3326" i="6" s="1"/>
  <c r="G3294" i="6"/>
  <c r="H3294" i="6" s="1"/>
  <c r="G3281" i="6"/>
  <c r="H3281" i="6" s="1"/>
  <c r="G3278" i="6"/>
  <c r="H3278" i="6" s="1"/>
  <c r="G3275" i="6"/>
  <c r="H3275" i="6" s="1"/>
  <c r="G3243" i="6"/>
  <c r="H3243" i="6" s="1"/>
  <c r="G3230" i="6"/>
  <c r="H3230" i="6" s="1"/>
  <c r="G3227" i="6"/>
  <c r="H3227" i="6" s="1"/>
  <c r="G3224" i="6"/>
  <c r="H3224" i="6" s="1"/>
  <c r="G3367" i="6"/>
  <c r="H3367" i="6" s="1"/>
  <c r="G3364" i="6"/>
  <c r="H3364" i="6" s="1"/>
  <c r="G3362" i="6"/>
  <c r="H3362" i="6" s="1"/>
  <c r="G3360" i="6"/>
  <c r="H3360" i="6" s="1"/>
  <c r="G3316" i="6"/>
  <c r="H3316" i="6" s="1"/>
  <c r="G3313" i="6"/>
  <c r="H3313" i="6" s="1"/>
  <c r="G3311" i="6"/>
  <c r="H3311" i="6" s="1"/>
  <c r="G3309" i="6"/>
  <c r="H3309" i="6" s="1"/>
  <c r="G3265" i="6"/>
  <c r="H3265" i="6" s="1"/>
  <c r="G3262" i="6"/>
  <c r="H3262" i="6" s="1"/>
  <c r="G3260" i="6"/>
  <c r="H3260" i="6" s="1"/>
  <c r="G3258" i="6"/>
  <c r="H3258" i="6" s="1"/>
  <c r="G3324" i="6"/>
  <c r="H3324" i="6" s="1"/>
  <c r="G3346" i="6"/>
  <c r="H3346" i="6" s="1"/>
  <c r="G3333" i="6"/>
  <c r="H3333" i="6" s="1"/>
  <c r="G3330" i="6"/>
  <c r="H3330" i="6" s="1"/>
  <c r="G3327" i="6"/>
  <c r="H3327" i="6" s="1"/>
  <c r="G3273" i="6"/>
  <c r="H3273" i="6" s="1"/>
  <c r="G3295" i="6"/>
  <c r="H3295" i="6" s="1"/>
  <c r="G3282" i="6"/>
  <c r="H3282" i="6" s="1"/>
  <c r="G3279" i="6"/>
  <c r="H3279" i="6" s="1"/>
  <c r="G3276" i="6"/>
  <c r="H3276" i="6" s="1"/>
  <c r="G3222" i="6"/>
  <c r="H3222" i="6" s="1"/>
  <c r="G3244" i="6"/>
  <c r="H3244" i="6" s="1"/>
  <c r="G3231" i="6"/>
  <c r="H3231" i="6" s="1"/>
  <c r="G3228" i="6"/>
  <c r="H3228" i="6" s="1"/>
  <c r="G3225" i="6"/>
  <c r="H3225" i="6" s="1"/>
  <c r="G3209" i="6"/>
  <c r="H3209" i="6" s="1"/>
  <c r="G3217" i="6"/>
  <c r="H3217" i="6" s="1"/>
  <c r="G3219" i="6"/>
  <c r="H3219" i="6" s="1"/>
  <c r="G3268" i="6"/>
  <c r="H3268" i="6" s="1"/>
  <c r="G3270" i="6"/>
  <c r="H3270" i="6" s="1"/>
  <c r="G3319" i="6"/>
  <c r="H3319" i="6" s="1"/>
  <c r="G3321" i="6"/>
  <c r="H3321" i="6" s="1"/>
  <c r="G3370" i="6"/>
  <c r="H3370" i="6" s="1"/>
  <c r="G3371" i="6"/>
  <c r="H3371" i="6" s="1"/>
  <c r="G3214" i="6"/>
  <c r="H3214" i="6" s="1"/>
  <c r="G3215" i="6"/>
  <c r="H3215" i="6" s="1"/>
  <c r="G3216" i="6"/>
  <c r="H3216" i="6" s="1"/>
  <c r="G3391" i="6"/>
  <c r="H3391" i="6" s="1"/>
  <c r="G3392" i="6"/>
  <c r="H3392" i="6" s="1"/>
  <c r="G3444" i="6"/>
  <c r="H3444" i="6" s="1"/>
  <c r="G3445" i="6"/>
  <c r="H3445" i="6" s="1"/>
  <c r="G3446" i="6"/>
  <c r="H3446" i="6" s="1"/>
  <c r="G3448" i="6"/>
  <c r="H3448" i="6" s="1"/>
  <c r="G3508" i="6"/>
  <c r="H3508" i="6" s="1"/>
  <c r="G3507" i="6"/>
  <c r="H3507" i="6" s="1"/>
  <c r="G3509" i="6"/>
  <c r="H3509" i="6" s="1"/>
  <c r="G3511" i="6"/>
  <c r="H3511" i="6" s="1"/>
  <c r="G3510" i="6"/>
  <c r="H3510" i="6" s="1"/>
  <c r="G3506" i="6"/>
  <c r="H3506" i="6" s="1"/>
  <c r="G3505" i="6"/>
  <c r="H3505" i="6" s="1"/>
  <c r="G3521" i="6"/>
  <c r="H3521" i="6" s="1"/>
  <c r="G3520" i="6"/>
  <c r="H3520" i="6" s="1"/>
  <c r="G3568" i="6"/>
  <c r="H3568" i="6" s="1"/>
  <c r="G3567" i="6"/>
  <c r="H3567" i="6" s="1"/>
  <c r="G3572" i="6"/>
  <c r="H3572" i="6" s="1"/>
  <c r="G3600" i="6"/>
  <c r="H3600" i="6" s="1"/>
  <c r="G3601" i="6"/>
  <c r="H3601" i="6" s="1"/>
  <c r="G3566" i="6"/>
  <c r="H3566" i="6" s="1"/>
  <c r="G3533" i="6"/>
  <c r="H3533" i="6" s="1"/>
  <c r="G3531" i="6"/>
  <c r="H3531" i="6" s="1"/>
  <c r="G3530" i="6"/>
  <c r="H3530" i="6" s="1"/>
  <c r="G3529" i="6"/>
  <c r="H3529" i="6" s="1"/>
  <c r="G3556" i="6"/>
  <c r="H3556" i="6" s="1"/>
  <c r="G3534" i="6"/>
  <c r="H3534" i="6" s="1"/>
  <c r="G3532" i="6"/>
  <c r="H3532" i="6" s="1"/>
  <c r="G3615" i="6"/>
  <c r="H3615" i="6" s="1"/>
  <c r="G3613" i="6"/>
  <c r="H3613" i="6" s="1"/>
  <c r="G3612" i="6"/>
  <c r="H3612" i="6" s="1"/>
  <c r="G3611" i="6"/>
  <c r="H3611" i="6" s="1"/>
  <c r="G3614" i="6"/>
  <c r="H3614" i="6" s="1"/>
  <c r="G3617" i="6"/>
  <c r="H3617" i="6" s="1"/>
  <c r="G3618" i="6"/>
  <c r="H3618" i="6" s="1"/>
  <c r="G3627" i="6"/>
  <c r="H3627" i="6" s="1"/>
  <c r="G3624" i="6"/>
  <c r="H3624" i="6" s="1"/>
  <c r="G3619" i="6"/>
  <c r="H3619" i="6" s="1"/>
  <c r="G3623" i="6"/>
  <c r="H3623" i="6" s="1"/>
  <c r="G3625" i="6"/>
  <c r="H3625" i="6" s="1"/>
  <c r="G3620" i="6"/>
  <c r="H3620" i="6" s="1"/>
  <c r="G3621" i="6"/>
  <c r="H3621" i="6" s="1"/>
  <c r="G3626" i="6"/>
  <c r="H3626" i="6" s="1"/>
  <c r="G3622" i="6"/>
  <c r="H3622" i="6" s="1"/>
  <c r="G3616" i="6"/>
  <c r="H3616" i="6" s="1"/>
  <c r="G3677" i="6"/>
  <c r="H3677" i="6" s="1"/>
  <c r="G3674" i="6"/>
  <c r="H3674" i="6" s="1"/>
  <c r="G3676" i="6"/>
  <c r="H3676" i="6" s="1"/>
  <c r="G3675" i="6"/>
  <c r="H3675" i="6" s="1"/>
  <c r="G3681" i="6"/>
  <c r="H3681" i="6" s="1"/>
  <c r="G3684" i="6"/>
  <c r="H3684" i="6" s="1"/>
  <c r="G3682" i="6"/>
  <c r="H3682" i="6" s="1"/>
  <c r="G3683" i="6"/>
  <c r="H3683" i="6" s="1"/>
  <c r="G3715" i="6"/>
  <c r="H3715" i="6" s="1"/>
  <c r="G3718" i="6"/>
  <c r="H3718" i="6" s="1"/>
  <c r="G3708" i="6"/>
  <c r="H3708" i="6" s="1"/>
  <c r="G3709" i="6"/>
  <c r="H3709" i="6" s="1"/>
  <c r="G3711" i="6"/>
  <c r="H3711" i="6" s="1"/>
  <c r="G3717" i="6"/>
  <c r="H3717" i="6" s="1"/>
  <c r="G3712" i="6"/>
  <c r="H3712" i="6" s="1"/>
  <c r="G3714" i="6"/>
  <c r="H3714" i="6" s="1"/>
  <c r="G3716" i="6"/>
  <c r="H3716" i="6" s="1"/>
  <c r="G3713" i="6"/>
  <c r="H3713" i="6" s="1"/>
  <c r="G3710" i="6"/>
  <c r="H3710" i="6" s="1"/>
  <c r="G3736" i="6"/>
  <c r="H3736" i="6" s="1"/>
  <c r="G3735" i="6"/>
  <c r="H3735" i="6" s="1"/>
  <c r="G3737" i="6"/>
  <c r="H3737" i="6" s="1"/>
  <c r="G3738" i="6"/>
  <c r="H3738" i="6" s="1"/>
  <c r="G3734" i="6"/>
  <c r="H3734" i="6" s="1"/>
  <c r="G3800" i="6"/>
  <c r="H3800" i="6" s="1"/>
  <c r="G3801" i="6"/>
  <c r="H3801" i="6" s="1"/>
  <c r="G3802" i="6"/>
  <c r="H3802" i="6" s="1"/>
  <c r="G3803" i="6"/>
  <c r="H3803" i="6" s="1"/>
  <c r="G3846" i="6"/>
  <c r="H3846" i="6" s="1"/>
  <c r="G3854" i="6"/>
  <c r="H3854" i="6" s="1"/>
  <c r="G3852" i="6"/>
  <c r="H3852" i="6" s="1"/>
  <c r="G3853" i="6"/>
  <c r="H3853" i="6" s="1"/>
  <c r="G3851" i="6"/>
  <c r="H3851" i="6" s="1"/>
  <c r="G3850" i="6"/>
  <c r="H3850" i="6" s="1"/>
  <c r="G3861" i="6"/>
  <c r="H3861" i="6" s="1"/>
  <c r="G3879" i="6"/>
  <c r="H3879" i="6" s="1"/>
  <c r="G3866" i="6"/>
  <c r="H3866" i="6" s="1"/>
  <c r="G3884" i="6"/>
  <c r="H3884" i="6" s="1"/>
  <c r="G3855" i="6"/>
  <c r="H3855" i="6" s="1"/>
  <c r="G3857" i="6"/>
  <c r="H3857" i="6" s="1"/>
  <c r="G3874" i="6"/>
  <c r="H3874" i="6" s="1"/>
  <c r="G3892" i="6"/>
  <c r="H3892" i="6" s="1"/>
  <c r="G3873" i="6"/>
  <c r="H3873" i="6" s="1"/>
  <c r="G3891" i="6"/>
  <c r="H3891" i="6" s="1"/>
  <c r="G3864" i="6"/>
  <c r="H3864" i="6" s="1"/>
  <c r="J3864" i="6" s="1"/>
  <c r="G3882" i="6"/>
  <c r="H3882" i="6" s="1"/>
  <c r="G3895" i="6"/>
  <c r="H3895" i="6" s="1"/>
  <c r="G3868" i="6"/>
  <c r="H3868" i="6" s="1"/>
  <c r="G3886" i="6"/>
  <c r="H3886" i="6" s="1"/>
  <c r="G3862" i="6"/>
  <c r="H3862" i="6" s="1"/>
  <c r="G3880" i="6"/>
  <c r="H3880" i="6" s="1"/>
  <c r="G3863" i="6"/>
  <c r="H3863" i="6" s="1"/>
  <c r="G3881" i="6"/>
  <c r="H3881" i="6" s="1"/>
  <c r="J3881" i="6" s="1"/>
  <c r="G3860" i="6"/>
  <c r="H3860" i="6" s="1"/>
  <c r="G3878" i="6"/>
  <c r="H3878" i="6" s="1"/>
  <c r="G3865" i="6"/>
  <c r="H3865" i="6" s="1"/>
  <c r="G3883" i="6"/>
  <c r="H3883" i="6" s="1"/>
  <c r="G3923" i="6"/>
  <c r="H3923" i="6" s="1"/>
  <c r="G3937" i="6"/>
  <c r="H3937" i="6" s="1"/>
  <c r="G3938" i="6"/>
  <c r="H3938" i="6" s="1"/>
  <c r="G3936" i="6"/>
  <c r="H3936" i="6" s="1"/>
  <c r="G3933" i="6"/>
  <c r="H3933" i="6" s="1"/>
  <c r="G3932" i="6"/>
  <c r="H3932" i="6" s="1"/>
  <c r="G3940" i="6"/>
  <c r="H3940" i="6" s="1"/>
  <c r="G3939" i="6"/>
  <c r="H3939" i="6" s="1"/>
  <c r="G3942" i="6"/>
  <c r="H3942" i="6" s="1"/>
  <c r="G3941" i="6"/>
  <c r="H3941" i="6" s="1"/>
  <c r="G3935" i="6"/>
  <c r="H3935" i="6" s="1"/>
  <c r="G3934" i="6"/>
  <c r="H3934" i="6" s="1"/>
  <c r="G3975" i="6"/>
  <c r="H3975" i="6" s="1"/>
  <c r="G4001" i="6"/>
  <c r="H4001" i="6" s="1"/>
  <c r="G3974" i="6"/>
  <c r="H3974" i="6" s="1"/>
  <c r="G4000" i="6"/>
  <c r="H4000" i="6" s="1"/>
  <c r="G3988" i="6"/>
  <c r="H3988" i="6" s="1"/>
  <c r="G4040" i="6"/>
  <c r="H4040" i="6" s="1"/>
  <c r="G3980" i="6"/>
  <c r="H3980" i="6" s="1"/>
  <c r="G4035" i="6"/>
  <c r="H4035" i="6" s="1"/>
  <c r="G3977" i="6"/>
  <c r="H3977" i="6" s="1"/>
  <c r="G4033" i="6"/>
  <c r="H4033" i="6" s="1"/>
  <c r="G3993" i="6"/>
  <c r="H3993" i="6" s="1"/>
  <c r="G4030" i="6"/>
  <c r="H4030" i="6" s="1"/>
  <c r="G3996" i="6"/>
  <c r="H3996" i="6" s="1"/>
  <c r="G4044" i="6"/>
  <c r="H4044" i="6" s="1"/>
  <c r="G3984" i="6"/>
  <c r="H3984" i="6" s="1"/>
  <c r="G4038" i="6"/>
  <c r="H4038" i="6" s="1"/>
  <c r="G3976" i="6"/>
  <c r="H3976" i="6" s="1"/>
  <c r="G4032" i="6"/>
  <c r="H4032" i="6" s="1"/>
  <c r="G3987" i="6"/>
  <c r="H3987" i="6" s="1"/>
  <c r="G4039" i="6"/>
  <c r="H4039" i="6" s="1"/>
  <c r="G3985" i="6"/>
  <c r="H3985" i="6" s="1"/>
  <c r="G4017" i="6"/>
  <c r="H4017" i="6" s="1"/>
  <c r="G4047" i="6"/>
  <c r="H4047" i="6" s="1"/>
  <c r="G4018" i="6"/>
  <c r="H4018" i="6" s="1"/>
  <c r="G4019" i="6"/>
  <c r="H4019" i="6" s="1"/>
  <c r="G4020" i="6"/>
  <c r="H4020" i="6" s="1"/>
  <c r="G4021" i="6"/>
  <c r="H4021" i="6" s="1"/>
  <c r="G3989" i="6"/>
  <c r="H3989" i="6" s="1"/>
  <c r="G4052" i="6"/>
  <c r="H4052" i="6" s="1"/>
  <c r="G3981" i="6"/>
  <c r="H3981" i="6" s="1"/>
  <c r="G4050" i="6"/>
  <c r="H4050" i="6" s="1"/>
  <c r="G3978" i="6"/>
  <c r="H3978" i="6" s="1"/>
  <c r="G4049" i="6"/>
  <c r="H4049" i="6" s="1"/>
  <c r="G3994" i="6"/>
  <c r="H3994" i="6" s="1"/>
  <c r="G4048" i="6"/>
  <c r="H4048" i="6" s="1"/>
  <c r="G3997" i="6"/>
  <c r="H3997" i="6" s="1"/>
  <c r="G4053" i="6"/>
  <c r="H4053" i="6" s="1"/>
  <c r="G3986" i="6"/>
  <c r="H3986" i="6" s="1"/>
  <c r="G4051" i="6"/>
  <c r="H4051" i="6" s="1"/>
  <c r="G3999" i="6"/>
  <c r="H3999" i="6" s="1"/>
  <c r="G4046" i="6"/>
  <c r="H4046" i="6" s="1"/>
  <c r="G3992" i="6"/>
  <c r="H3992" i="6" s="1"/>
  <c r="G4043" i="6"/>
  <c r="H4043" i="6" s="1"/>
  <c r="G3983" i="6"/>
  <c r="H3983" i="6" s="1"/>
  <c r="G4037" i="6"/>
  <c r="H4037" i="6" s="1"/>
  <c r="G3991" i="6"/>
  <c r="H3991" i="6" s="1"/>
  <c r="G4042" i="6"/>
  <c r="H4042" i="6" s="1"/>
  <c r="G3990" i="6"/>
  <c r="H3990" i="6" s="1"/>
  <c r="G4041" i="6"/>
  <c r="H4041" i="6" s="1"/>
  <c r="G3982" i="6"/>
  <c r="H3982" i="6" s="1"/>
  <c r="G4036" i="6"/>
  <c r="H4036" i="6" s="1"/>
  <c r="G3979" i="6"/>
  <c r="H3979" i="6" s="1"/>
  <c r="G4034" i="6"/>
  <c r="H4034" i="6" s="1"/>
  <c r="G3995" i="6"/>
  <c r="H3995" i="6" s="1"/>
  <c r="G4031" i="6"/>
  <c r="H4031" i="6" s="1"/>
  <c r="G3998" i="6"/>
  <c r="H3998" i="6" s="1"/>
  <c r="G4045" i="6"/>
  <c r="H4045" i="6" s="1"/>
  <c r="G4008" i="6"/>
  <c r="H4008" i="6" s="1"/>
  <c r="G4006" i="6"/>
  <c r="H4006" i="6" s="1"/>
  <c r="G4004" i="6"/>
  <c r="H4004" i="6" s="1"/>
  <c r="J4004" i="6" s="1"/>
  <c r="G4002" i="6"/>
  <c r="H4002" i="6" s="1"/>
  <c r="G4010" i="6"/>
  <c r="H4010" i="6" s="1"/>
  <c r="G4009" i="6"/>
  <c r="H4009" i="6" s="1"/>
  <c r="G4007" i="6"/>
  <c r="H4007" i="6" s="1"/>
  <c r="G4005" i="6"/>
  <c r="H4005" i="6" s="1"/>
  <c r="G4003" i="6"/>
  <c r="H4003" i="6" s="1"/>
  <c r="G4011" i="6"/>
  <c r="H4011" i="6" s="1"/>
  <c r="G4028" i="6"/>
  <c r="H4028" i="6" s="1"/>
  <c r="G4027" i="6"/>
  <c r="H4027" i="6" s="1"/>
  <c r="G4026" i="6"/>
  <c r="H4026" i="6" s="1"/>
  <c r="G4025" i="6"/>
  <c r="H4025" i="6" s="1"/>
  <c r="G4029" i="6"/>
  <c r="H4029" i="6" s="1"/>
  <c r="G4015" i="6"/>
  <c r="H4015" i="6" s="1"/>
  <c r="G4014" i="6"/>
  <c r="H4014" i="6" s="1"/>
  <c r="G4013" i="6"/>
  <c r="H4013" i="6" s="1"/>
  <c r="G4012" i="6"/>
  <c r="H4012" i="6" s="1"/>
  <c r="G4016" i="6"/>
  <c r="H4016" i="6" s="1"/>
  <c r="G4117" i="6"/>
  <c r="H4117" i="6" s="1"/>
  <c r="G4115" i="6"/>
  <c r="H4115" i="6" s="1"/>
  <c r="G4116" i="6"/>
  <c r="H4116" i="6" s="1"/>
  <c r="G4108" i="6"/>
  <c r="H4108" i="6" s="1"/>
  <c r="G4120" i="6"/>
  <c r="H4120" i="6" s="1"/>
  <c r="G4107" i="6"/>
  <c r="H4107" i="6" s="1"/>
  <c r="G4100" i="6"/>
  <c r="H4100" i="6" s="1"/>
  <c r="G4139" i="6"/>
  <c r="H4139" i="6" s="1"/>
  <c r="G4138" i="6"/>
  <c r="H4138" i="6" s="1"/>
  <c r="G4136" i="6"/>
  <c r="H4136" i="6" s="1"/>
  <c r="G4164" i="6"/>
  <c r="H4164" i="6" s="1"/>
  <c r="G4194" i="6"/>
  <c r="H4194" i="6" s="1"/>
  <c r="G4204" i="6"/>
  <c r="H4204" i="6" s="1"/>
  <c r="G4184" i="6"/>
  <c r="H4184" i="6" s="1"/>
  <c r="G4190" i="6"/>
  <c r="H4190" i="6" s="1"/>
  <c r="G4195" i="6"/>
  <c r="H4195" i="6" s="1"/>
  <c r="G4205" i="6"/>
  <c r="H4205" i="6" s="1"/>
  <c r="G4185" i="6"/>
  <c r="H4185" i="6" s="1"/>
  <c r="G4191" i="6"/>
  <c r="H4191" i="6" s="1"/>
  <c r="G4213" i="6"/>
  <c r="H4213" i="6" s="1"/>
  <c r="G4192" i="6"/>
  <c r="H4192" i="6" s="1"/>
  <c r="G4200" i="6"/>
  <c r="H4200" i="6" s="1"/>
  <c r="G4180" i="6"/>
  <c r="H4180" i="6" s="1"/>
  <c r="G4186" i="6"/>
  <c r="H4186" i="6" s="1"/>
  <c r="G4193" i="6"/>
  <c r="H4193" i="6" s="1"/>
  <c r="G4201" i="6"/>
  <c r="H4201" i="6" s="1"/>
  <c r="G4181" i="6"/>
  <c r="H4181" i="6" s="1"/>
  <c r="G4187" i="6"/>
  <c r="H4187" i="6" s="1"/>
  <c r="G4212" i="6"/>
  <c r="H4212" i="6" s="1"/>
  <c r="G4198" i="6"/>
  <c r="H4198" i="6" s="1"/>
  <c r="G4207" i="6"/>
  <c r="H4207" i="6" s="1"/>
  <c r="G4211" i="6"/>
  <c r="H4211" i="6" s="1"/>
  <c r="G4210" i="6"/>
  <c r="H4210" i="6" s="1"/>
  <c r="G4199" i="6"/>
  <c r="H4199" i="6" s="1"/>
  <c r="G4208" i="6"/>
  <c r="H4208" i="6" s="1"/>
  <c r="G4209" i="6"/>
  <c r="H4209" i="6" s="1"/>
  <c r="G4206" i="6"/>
  <c r="H4206" i="6" s="1"/>
  <c r="G4196" i="6"/>
  <c r="H4196" i="6" s="1"/>
  <c r="G4202" i="6"/>
  <c r="H4202" i="6" s="1"/>
  <c r="G4182" i="6"/>
  <c r="H4182" i="6" s="1"/>
  <c r="G4188" i="6"/>
  <c r="H4188" i="6" s="1"/>
  <c r="G4197" i="6"/>
  <c r="H4197" i="6" s="1"/>
  <c r="G4203" i="6"/>
  <c r="H4203" i="6" s="1"/>
  <c r="G4183" i="6"/>
  <c r="H4183" i="6" s="1"/>
  <c r="G4189" i="6"/>
  <c r="H4189" i="6" s="1"/>
  <c r="G4176" i="6"/>
  <c r="H4176" i="6" s="1"/>
  <c r="G4168" i="6"/>
  <c r="H4168" i="6" s="1"/>
  <c r="G4172" i="6"/>
  <c r="H4172" i="6" s="1"/>
  <c r="G4178" i="6"/>
  <c r="H4178" i="6" s="1"/>
  <c r="G4170" i="6"/>
  <c r="H4170" i="6" s="1"/>
  <c r="G4174" i="6"/>
  <c r="H4174" i="6" s="1"/>
  <c r="G4177" i="6"/>
  <c r="H4177" i="6" s="1"/>
  <c r="G4169" i="6"/>
  <c r="H4169" i="6" s="1"/>
  <c r="G4173" i="6"/>
  <c r="H4173" i="6" s="1"/>
  <c r="G4179" i="6"/>
  <c r="H4179" i="6" s="1"/>
  <c r="G4171" i="6"/>
  <c r="H4171" i="6" s="1"/>
  <c r="G4175" i="6"/>
  <c r="H4175" i="6" s="1"/>
  <c r="G4216" i="6"/>
  <c r="H4216" i="6" s="1"/>
  <c r="G4218" i="6"/>
  <c r="H4218" i="6" s="1"/>
  <c r="G4217" i="6"/>
  <c r="H4217" i="6" s="1"/>
  <c r="G4219" i="6"/>
  <c r="H4219" i="6" s="1"/>
  <c r="G4232" i="6"/>
  <c r="H4232" i="6" s="1"/>
  <c r="G4234" i="6"/>
  <c r="H4234" i="6" s="1"/>
  <c r="G4236" i="6"/>
  <c r="H4236" i="6" s="1"/>
  <c r="G4233" i="6"/>
  <c r="H4233" i="6" s="1"/>
  <c r="G4235" i="6"/>
  <c r="H4235" i="6" s="1"/>
  <c r="G4237" i="6"/>
  <c r="H4237" i="6" s="1"/>
  <c r="J4237" i="6" s="1"/>
  <c r="G4292" i="6"/>
  <c r="H4292" i="6" s="1"/>
  <c r="G4287" i="6"/>
  <c r="H4287" i="6" s="1"/>
  <c r="G4285" i="6"/>
  <c r="H4285" i="6" s="1"/>
  <c r="G4286" i="6"/>
  <c r="H4286" i="6" s="1"/>
  <c r="G4293" i="6"/>
  <c r="H4293" i="6" s="1"/>
  <c r="G4294" i="6"/>
  <c r="H4294" i="6" s="1"/>
  <c r="G4295" i="6"/>
  <c r="H4295" i="6" s="1"/>
  <c r="G4337" i="6"/>
  <c r="H4337" i="6" s="1"/>
  <c r="G4365" i="6"/>
  <c r="H4365" i="6" s="1"/>
  <c r="G4366" i="6"/>
  <c r="H4366" i="6" s="1"/>
  <c r="G4351" i="6"/>
  <c r="H4351" i="6" s="1"/>
  <c r="G4352" i="6"/>
  <c r="H4352" i="6" s="1"/>
  <c r="G4355" i="6"/>
  <c r="H4355" i="6" s="1"/>
  <c r="G4356" i="6"/>
  <c r="H4356" i="6" s="1"/>
  <c r="G4394" i="6"/>
  <c r="H4394" i="6" s="1"/>
  <c r="G4396" i="6"/>
  <c r="H4396" i="6" s="1"/>
  <c r="G4397" i="6"/>
  <c r="H4397" i="6" s="1"/>
  <c r="G4452" i="6"/>
  <c r="H4452" i="6" s="1"/>
  <c r="G4456" i="6"/>
  <c r="H4456" i="6" s="1"/>
  <c r="G4453" i="6"/>
  <c r="H4453" i="6" s="1"/>
  <c r="G4455" i="6"/>
  <c r="H4455" i="6" s="1"/>
  <c r="G4454" i="6"/>
  <c r="H4454" i="6" s="1"/>
  <c r="G4457" i="6"/>
  <c r="H4457" i="6" s="1"/>
  <c r="G4461" i="6"/>
  <c r="H4461" i="6" s="1"/>
  <c r="G4458" i="6"/>
  <c r="H4458" i="6" s="1"/>
  <c r="G4460" i="6"/>
  <c r="H4460" i="6" s="1"/>
  <c r="G4459" i="6"/>
  <c r="H4459" i="6" s="1"/>
  <c r="G4470" i="6"/>
  <c r="H4470" i="6" s="1"/>
  <c r="G4472" i="6"/>
  <c r="H4472" i="6" s="1"/>
  <c r="G4474" i="6"/>
  <c r="H4474" i="6" s="1"/>
  <c r="G4473" i="6"/>
  <c r="H4473" i="6" s="1"/>
  <c r="G4469" i="6"/>
  <c r="H4469" i="6" s="1"/>
  <c r="G4475" i="6"/>
  <c r="H4475" i="6" s="1"/>
  <c r="G4504" i="6"/>
  <c r="H4504" i="6" s="1"/>
  <c r="G4509" i="6"/>
  <c r="H4509" i="6" s="1"/>
  <c r="G4514" i="6"/>
  <c r="H4514" i="6" s="1"/>
  <c r="G4516" i="6"/>
  <c r="H4516" i="6" s="1"/>
  <c r="G4499" i="6"/>
  <c r="H4499" i="6" s="1"/>
  <c r="G4505" i="6"/>
  <c r="H4505" i="6" s="1"/>
  <c r="G4506" i="6"/>
  <c r="H4506" i="6" s="1"/>
  <c r="G4501" i="6"/>
  <c r="H4501" i="6" s="1"/>
  <c r="G4540" i="6"/>
  <c r="H4540" i="6" s="1"/>
  <c r="G4537" i="6"/>
  <c r="H4537" i="6" s="1"/>
  <c r="G4530" i="6"/>
  <c r="H4530" i="6" s="1"/>
  <c r="G4527" i="6"/>
  <c r="H4527" i="6" s="1"/>
  <c r="G4523" i="6"/>
  <c r="H4523" i="6" s="1"/>
  <c r="G4522" i="6"/>
  <c r="H4522" i="6" s="1"/>
  <c r="G4525" i="6"/>
  <c r="H4525" i="6" s="1"/>
  <c r="J4525" i="6" s="1"/>
  <c r="G4520" i="6"/>
  <c r="H4520" i="6" s="1"/>
  <c r="G4497" i="6"/>
  <c r="H4497" i="6" s="1"/>
  <c r="G4508" i="6"/>
  <c r="H4508" i="6" s="1"/>
  <c r="G4510" i="6"/>
  <c r="H4510" i="6" s="1"/>
  <c r="G4511" i="6"/>
  <c r="H4511" i="6" s="1"/>
  <c r="G4563" i="6"/>
  <c r="H4563" i="6" s="1"/>
  <c r="G4564" i="6"/>
  <c r="H4564" i="6" s="1"/>
  <c r="G4593" i="6"/>
  <c r="H4593" i="6" s="1"/>
  <c r="G4569" i="6"/>
  <c r="H4569" i="6" s="1"/>
  <c r="G4597" i="6"/>
  <c r="H4597" i="6" s="1"/>
  <c r="G4595" i="6"/>
  <c r="H4595" i="6" s="1"/>
  <c r="G4576" i="6"/>
  <c r="H4576" i="6" s="1"/>
  <c r="G4581" i="6"/>
  <c r="H4581" i="6" s="1"/>
  <c r="G4600" i="6"/>
  <c r="H4600" i="6" s="1"/>
  <c r="G4571" i="6"/>
  <c r="H4571" i="6" s="1"/>
  <c r="G4599" i="6"/>
  <c r="H4599" i="6" s="1"/>
  <c r="G4570" i="6"/>
  <c r="H4570" i="6" s="1"/>
  <c r="G4579" i="6"/>
  <c r="H4579" i="6" s="1"/>
  <c r="G4578" i="6"/>
  <c r="H4578" i="6" s="1"/>
  <c r="G4584" i="6"/>
  <c r="H4584" i="6" s="1"/>
  <c r="G4583" i="6"/>
  <c r="H4583" i="6" s="1"/>
  <c r="G4577" i="6"/>
  <c r="H4577" i="6" s="1"/>
  <c r="G4582" i="6"/>
  <c r="H4582" i="6" s="1"/>
  <c r="G4598" i="6"/>
  <c r="H4598" i="6" s="1"/>
  <c r="G4589" i="6"/>
  <c r="H4589" i="6" s="1"/>
  <c r="G4585" i="6"/>
  <c r="H4585" i="6" s="1"/>
  <c r="G4586" i="6"/>
  <c r="H4586" i="6" s="1"/>
  <c r="G4587" i="6"/>
  <c r="H4587" i="6" s="1"/>
  <c r="G4588" i="6"/>
  <c r="H4588" i="6" s="1"/>
  <c r="G4573" i="6"/>
  <c r="H4573" i="6" s="1"/>
  <c r="G4574" i="6"/>
  <c r="H4574" i="6" s="1"/>
  <c r="G4567" i="6"/>
  <c r="H4567" i="6" s="1"/>
  <c r="G4568" i="6"/>
  <c r="H4568" i="6" s="1"/>
  <c r="G4565" i="6"/>
  <c r="H4565" i="6" s="1"/>
  <c r="G4561" i="6"/>
  <c r="H4561" i="6" s="1"/>
  <c r="G4566" i="6"/>
  <c r="H4566" i="6" s="1"/>
  <c r="G4560" i="6"/>
  <c r="H4560" i="6" s="1"/>
  <c r="G4572" i="6"/>
  <c r="H4572" i="6" s="1"/>
  <c r="G4603" i="6"/>
  <c r="H4603" i="6" s="1"/>
  <c r="G4607" i="6"/>
  <c r="H4607" i="6" s="1"/>
  <c r="G4604" i="6"/>
  <c r="H4604" i="6" s="1"/>
  <c r="G4608" i="6"/>
  <c r="H4608" i="6" s="1"/>
  <c r="G4617" i="6"/>
  <c r="H4617" i="6" s="1"/>
  <c r="G4626" i="6"/>
  <c r="H4626" i="6" s="1"/>
  <c r="G4615" i="6"/>
  <c r="H4615" i="6" s="1"/>
  <c r="G4624" i="6"/>
  <c r="H4624" i="6" s="1"/>
  <c r="G4616" i="6"/>
  <c r="H4616" i="6" s="1"/>
  <c r="G4625" i="6"/>
  <c r="H4625" i="6" s="1"/>
  <c r="G4621" i="6"/>
  <c r="H4621" i="6" s="1"/>
  <c r="G4619" i="6"/>
  <c r="H4619" i="6" s="1"/>
  <c r="G4620" i="6"/>
  <c r="H4620" i="6" s="1"/>
  <c r="G4610" i="6"/>
  <c r="H4610" i="6" s="1"/>
  <c r="G4613" i="6"/>
  <c r="H4613" i="6" s="1"/>
  <c r="G4611" i="6"/>
  <c r="H4611" i="6" s="1"/>
  <c r="G4612" i="6"/>
  <c r="H4612" i="6" s="1"/>
  <c r="G4652" i="6"/>
  <c r="H4652" i="6" s="1"/>
  <c r="G4724" i="6"/>
  <c r="H4724" i="6" s="1"/>
  <c r="G4728" i="6"/>
  <c r="H4728" i="6" s="1"/>
  <c r="G4732" i="6"/>
  <c r="H4732" i="6" s="1"/>
  <c r="G4761" i="6"/>
  <c r="H4761" i="6" s="1"/>
  <c r="G4762" i="6"/>
  <c r="H4762" i="6" s="1"/>
  <c r="G4759" i="6"/>
  <c r="H4759" i="6" s="1"/>
  <c r="G4757" i="6"/>
  <c r="H4757" i="6" s="1"/>
  <c r="G4768" i="6"/>
  <c r="H4768" i="6" s="1"/>
  <c r="G4763" i="6"/>
  <c r="H4763" i="6" s="1"/>
  <c r="G4775" i="6"/>
  <c r="H4775" i="6" s="1"/>
  <c r="G4773" i="6"/>
  <c r="H4773" i="6" s="1"/>
  <c r="G4769" i="6"/>
  <c r="H4769" i="6" s="1"/>
  <c r="G4764" i="6"/>
  <c r="H4764" i="6" s="1"/>
  <c r="G4770" i="6"/>
  <c r="H4770" i="6" s="1"/>
  <c r="G4771" i="6"/>
  <c r="H4771" i="6" s="1"/>
  <c r="G4765" i="6"/>
  <c r="H4765" i="6" s="1"/>
  <c r="G4766" i="6"/>
  <c r="H4766" i="6" s="1"/>
  <c r="G4755" i="6"/>
  <c r="H4755" i="6" s="1"/>
  <c r="G4756" i="6"/>
  <c r="H4756" i="6" s="1"/>
  <c r="G4760" i="6"/>
  <c r="H4760" i="6" s="1"/>
  <c r="G4758" i="6"/>
  <c r="H4758" i="6" s="1"/>
  <c r="G4772" i="6"/>
  <c r="H4772" i="6" s="1"/>
  <c r="G4767" i="6"/>
  <c r="H4767" i="6" s="1"/>
  <c r="G4776" i="6"/>
  <c r="H4776" i="6" s="1"/>
  <c r="G4774" i="6"/>
  <c r="H4774" i="6" s="1"/>
  <c r="G4778" i="6"/>
  <c r="H4778" i="6" s="1"/>
  <c r="G4777" i="6"/>
  <c r="H4777" i="6" s="1"/>
  <c r="G4749" i="6"/>
  <c r="H4749" i="6" s="1"/>
  <c r="G4745" i="6"/>
  <c r="H4745" i="6" s="1"/>
  <c r="G4754" i="6"/>
  <c r="H4754" i="6" s="1"/>
  <c r="G4753" i="6"/>
  <c r="H4753" i="6" s="1"/>
  <c r="G4750" i="6"/>
  <c r="H4750" i="6" s="1"/>
  <c r="G4746" i="6"/>
  <c r="H4746" i="6" s="1"/>
  <c r="G4751" i="6"/>
  <c r="H4751" i="6" s="1"/>
  <c r="G4752" i="6"/>
  <c r="H4752" i="6" s="1"/>
  <c r="G4747" i="6"/>
  <c r="H4747" i="6" s="1"/>
  <c r="G4748" i="6"/>
  <c r="H4748" i="6" s="1"/>
  <c r="G4792" i="6"/>
  <c r="H4792" i="6" s="1"/>
  <c r="G4797" i="6"/>
  <c r="H4797" i="6" s="1"/>
  <c r="G4830" i="6"/>
  <c r="H4830" i="6" s="1"/>
  <c r="G4829" i="6"/>
  <c r="H4829" i="6" s="1"/>
  <c r="G4822" i="6"/>
  <c r="H4822" i="6" s="1"/>
  <c r="G4821" i="6"/>
  <c r="H4821" i="6" s="1"/>
  <c r="G4831" i="6"/>
  <c r="H4831" i="6" s="1"/>
  <c r="J4831" i="6" s="1"/>
  <c r="G4851" i="6"/>
  <c r="H4851" i="6" s="1"/>
  <c r="G4823" i="6"/>
  <c r="H4823" i="6" s="1"/>
  <c r="G4837" i="6"/>
  <c r="H4837" i="6" s="1"/>
  <c r="G4898" i="6"/>
  <c r="H4898" i="6" s="1"/>
  <c r="G4886" i="6"/>
  <c r="H4886" i="6" s="1"/>
  <c r="G4890" i="6"/>
  <c r="H4890" i="6" s="1"/>
  <c r="G4894" i="6"/>
  <c r="H4894" i="6" s="1"/>
  <c r="G4879" i="6"/>
  <c r="H4879" i="6" s="1"/>
  <c r="G4877" i="6"/>
  <c r="H4877" i="6" s="1"/>
  <c r="G4881" i="6"/>
  <c r="H4881" i="6" s="1"/>
  <c r="G4883" i="6"/>
  <c r="H4883" i="6" s="1"/>
  <c r="G4899" i="6"/>
  <c r="H4899" i="6" s="1"/>
  <c r="G4887" i="6"/>
  <c r="H4887" i="6" s="1"/>
  <c r="G4891" i="6"/>
  <c r="H4891" i="6" s="1"/>
  <c r="G4895" i="6"/>
  <c r="H4895" i="6" s="1"/>
  <c r="G5012" i="6"/>
  <c r="H5012" i="6" s="1"/>
  <c r="G5013" i="6"/>
  <c r="H5013" i="6" s="1"/>
  <c r="G5014" i="6"/>
  <c r="H5014" i="6" s="1"/>
  <c r="G5015" i="6"/>
  <c r="H5015" i="6" s="1"/>
  <c r="G5048" i="6"/>
  <c r="H5048" i="6" s="1"/>
  <c r="G5046" i="6"/>
  <c r="H5046" i="6" s="1"/>
  <c r="G5047" i="6"/>
  <c r="H5047" i="6" s="1"/>
  <c r="G5049" i="6"/>
  <c r="H5049" i="6" s="1"/>
  <c r="G5094" i="6"/>
  <c r="H5094" i="6" s="1"/>
  <c r="G5105" i="6"/>
  <c r="H5105" i="6" s="1"/>
  <c r="G5098" i="6"/>
  <c r="H5098" i="6" s="1"/>
  <c r="G5106" i="6"/>
  <c r="H5106" i="6" s="1"/>
  <c r="G5099" i="6"/>
  <c r="H5099" i="6" s="1"/>
  <c r="G5107" i="6"/>
  <c r="H5107" i="6" s="1"/>
  <c r="G5100" i="6"/>
  <c r="H5100" i="6" s="1"/>
  <c r="G5108" i="6"/>
  <c r="H5108" i="6" s="1"/>
  <c r="G5101" i="6"/>
  <c r="H5101" i="6" s="1"/>
  <c r="J5101" i="6" s="1"/>
  <c r="G5119" i="6"/>
  <c r="H5119" i="6" s="1"/>
  <c r="G5120" i="6"/>
  <c r="H5120" i="6" s="1"/>
  <c r="G5117" i="6"/>
  <c r="H5117" i="6" s="1"/>
  <c r="G5118" i="6"/>
  <c r="H5118" i="6" s="1"/>
  <c r="G5145" i="6"/>
  <c r="H5145" i="6" s="1"/>
  <c r="G5146" i="6"/>
  <c r="H5146" i="6" s="1"/>
  <c r="G5147" i="6"/>
  <c r="H5147" i="6" s="1"/>
  <c r="G5148" i="6"/>
  <c r="H5148" i="6" s="1"/>
  <c r="J5148" i="6" s="1"/>
  <c r="G5143" i="6"/>
  <c r="H5143" i="6" s="1"/>
  <c r="G5144" i="6"/>
  <c r="H5144" i="6" s="1"/>
  <c r="G5142" i="6"/>
  <c r="H5142" i="6" s="1"/>
  <c r="G5140" i="6"/>
  <c r="H5140" i="6" s="1"/>
  <c r="G5141" i="6"/>
  <c r="H5141" i="6" s="1"/>
  <c r="G5139" i="6"/>
  <c r="H5139" i="6" s="1"/>
  <c r="G5134" i="6"/>
  <c r="H5134" i="6" s="1"/>
  <c r="G5135" i="6"/>
  <c r="H5135" i="6" s="1"/>
  <c r="G5133" i="6"/>
  <c r="H5133" i="6" s="1"/>
  <c r="G5137" i="6"/>
  <c r="H5137" i="6" s="1"/>
  <c r="G5138" i="6"/>
  <c r="H5138" i="6" s="1"/>
  <c r="G5136" i="6"/>
  <c r="H5136" i="6" s="1"/>
  <c r="G5125" i="6"/>
  <c r="H5125" i="6" s="1"/>
  <c r="G5126" i="6"/>
  <c r="H5126" i="6" s="1"/>
  <c r="G5124" i="6"/>
  <c r="H5124" i="6" s="1"/>
  <c r="G5122" i="6"/>
  <c r="H5122" i="6" s="1"/>
  <c r="G5123" i="6"/>
  <c r="H5123" i="6" s="1"/>
  <c r="G5121" i="6"/>
  <c r="H5121" i="6" s="1"/>
  <c r="G5131" i="6"/>
  <c r="H5131" i="6" s="1"/>
  <c r="G5132" i="6"/>
  <c r="H5132" i="6" s="1"/>
  <c r="G5130" i="6"/>
  <c r="H5130" i="6" s="1"/>
  <c r="G5128" i="6"/>
  <c r="H5128" i="6" s="1"/>
  <c r="G5129" i="6"/>
  <c r="H5129" i="6" s="1"/>
  <c r="G5127" i="6"/>
  <c r="H5127" i="6" s="1"/>
  <c r="G5152" i="6"/>
  <c r="H5152" i="6" s="1"/>
  <c r="G5151" i="6"/>
  <c r="H5151" i="6" s="1"/>
  <c r="G5149" i="6"/>
  <c r="H5149" i="6" s="1"/>
  <c r="G5153" i="6"/>
  <c r="H5153" i="6" s="1"/>
  <c r="J5153" i="6" s="1"/>
  <c r="G5154" i="6"/>
  <c r="H5154" i="6" s="1"/>
  <c r="G5150" i="6"/>
  <c r="H5150" i="6" s="1"/>
  <c r="G5255" i="6"/>
  <c r="H5255" i="6" s="1"/>
  <c r="G5257" i="6"/>
  <c r="H5257" i="6" s="1"/>
  <c r="G5256" i="6"/>
  <c r="H5256" i="6" s="1"/>
  <c r="G5252" i="6"/>
  <c r="H5252" i="6" s="1"/>
  <c r="G5249" i="6"/>
  <c r="H5249" i="6" s="1"/>
  <c r="G5261" i="6"/>
  <c r="H5261" i="6" s="1"/>
  <c r="J5261" i="6" s="1"/>
  <c r="G5246" i="6"/>
  <c r="H5246" i="6" s="1"/>
  <c r="G5260" i="6"/>
  <c r="H5260" i="6" s="1"/>
  <c r="G5283" i="6"/>
  <c r="H5283" i="6" s="1"/>
  <c r="G5284" i="6"/>
  <c r="H5284" i="6" s="1"/>
  <c r="G5287" i="6"/>
  <c r="H5287" i="6" s="1"/>
  <c r="G5289" i="6"/>
  <c r="H5289" i="6" s="1"/>
  <c r="G5288" i="6"/>
  <c r="H5288" i="6" s="1"/>
  <c r="G5290" i="6"/>
  <c r="H5290" i="6" s="1"/>
  <c r="G5285" i="6"/>
  <c r="H5285" i="6" s="1"/>
  <c r="G5286" i="6"/>
  <c r="H5286" i="6" s="1"/>
  <c r="G5291" i="6"/>
  <c r="H5291" i="6" s="1"/>
  <c r="G5292" i="6"/>
  <c r="H5292" i="6" s="1"/>
  <c r="G5293" i="6"/>
  <c r="H5293" i="6" s="1"/>
  <c r="G5295" i="6"/>
  <c r="H5295" i="6" s="1"/>
  <c r="G5294" i="6"/>
  <c r="H5294" i="6" s="1"/>
  <c r="G5298" i="6"/>
  <c r="H5298" i="6" s="1"/>
  <c r="J5298" i="6" s="1"/>
  <c r="G5296" i="6"/>
  <c r="H5296" i="6" s="1"/>
  <c r="G5297" i="6"/>
  <c r="H5297" i="6" s="1"/>
  <c r="G5325" i="6"/>
  <c r="H5325" i="6" s="1"/>
  <c r="G5323" i="6"/>
  <c r="H5323" i="6" s="1"/>
  <c r="G5324" i="6"/>
  <c r="H5324" i="6" s="1"/>
  <c r="G5322" i="6"/>
  <c r="H5322" i="6" s="1"/>
  <c r="G5332" i="6"/>
  <c r="H5332" i="6" s="1"/>
  <c r="G5330" i="6"/>
  <c r="H5330" i="6" s="1"/>
  <c r="G5331" i="6"/>
  <c r="H5331" i="6" s="1"/>
  <c r="G5329" i="6"/>
  <c r="H5329" i="6" s="1"/>
  <c r="G5327" i="6"/>
  <c r="H5327" i="6" s="1"/>
  <c r="G5328" i="6"/>
  <c r="H5328" i="6" s="1"/>
  <c r="G5326" i="6"/>
  <c r="H5326" i="6" s="1"/>
  <c r="G5302" i="6"/>
  <c r="H5302" i="6" s="1"/>
  <c r="G5320" i="6"/>
  <c r="H5320" i="6" s="1"/>
  <c r="G5300" i="6"/>
  <c r="H5300" i="6" s="1"/>
  <c r="G5316" i="6"/>
  <c r="H5316" i="6" s="1"/>
  <c r="G5301" i="6"/>
  <c r="H5301" i="6" s="1"/>
  <c r="G5318" i="6"/>
  <c r="H5318" i="6" s="1"/>
  <c r="G5299" i="6"/>
  <c r="H5299" i="6" s="1"/>
  <c r="G5315" i="6"/>
  <c r="H5315" i="6" s="1"/>
  <c r="G5321" i="6"/>
  <c r="H5321" i="6" s="1"/>
  <c r="G5317" i="6"/>
  <c r="H5317" i="6" s="1"/>
  <c r="G5319" i="6"/>
  <c r="H5319" i="6" s="1"/>
  <c r="G5314" i="6"/>
  <c r="H5314" i="6" s="1"/>
  <c r="G5340" i="6"/>
  <c r="H5340" i="6" s="1"/>
  <c r="G5338" i="6"/>
  <c r="H5338" i="6" s="1"/>
  <c r="G5339" i="6"/>
  <c r="H5339" i="6" s="1"/>
  <c r="G5337" i="6"/>
  <c r="H5337" i="6" s="1"/>
  <c r="G5306" i="6"/>
  <c r="H5306" i="6" s="1"/>
  <c r="G5304" i="6"/>
  <c r="H5304" i="6" s="1"/>
  <c r="G5305" i="6"/>
  <c r="H5305" i="6" s="1"/>
  <c r="G5303" i="6"/>
  <c r="H5303" i="6" s="1"/>
  <c r="G5310" i="6"/>
  <c r="H5310" i="6" s="1"/>
  <c r="G5308" i="6"/>
  <c r="H5308" i="6" s="1"/>
  <c r="G5309" i="6"/>
  <c r="H5309" i="6" s="1"/>
  <c r="G5307" i="6"/>
  <c r="H5307" i="6" s="1"/>
  <c r="G5336" i="6"/>
  <c r="H5336" i="6" s="1"/>
  <c r="G5334" i="6"/>
  <c r="H5334" i="6" s="1"/>
  <c r="G5335" i="6"/>
  <c r="H5335" i="6" s="1"/>
  <c r="G5333" i="6"/>
  <c r="H5333" i="6" s="1"/>
  <c r="G5313" i="6"/>
  <c r="H5313" i="6" s="1"/>
  <c r="G5311" i="6"/>
  <c r="H5311" i="6" s="1"/>
  <c r="G5312" i="6"/>
  <c r="H5312" i="6" s="1"/>
  <c r="G5341" i="6"/>
  <c r="H5341" i="6" s="1"/>
  <c r="G5353" i="6"/>
  <c r="H5353" i="6" s="1"/>
  <c r="G5352" i="6"/>
  <c r="H5352" i="6" s="1"/>
  <c r="G5351" i="6"/>
  <c r="H5351" i="6" s="1"/>
  <c r="G5356" i="6"/>
  <c r="H5356" i="6" s="1"/>
  <c r="G5354" i="6"/>
  <c r="H5354" i="6" s="1"/>
  <c r="G5357" i="6"/>
  <c r="H5357" i="6" s="1"/>
  <c r="G5355" i="6"/>
  <c r="H5355" i="6" s="1"/>
  <c r="G5359" i="6"/>
  <c r="H5359" i="6" s="1"/>
  <c r="G5366" i="6"/>
  <c r="H5366" i="6" s="1"/>
  <c r="G5363" i="6"/>
  <c r="H5363" i="6" s="1"/>
  <c r="G5358" i="6"/>
  <c r="H5358" i="6" s="1"/>
  <c r="G5365" i="6"/>
  <c r="H5365" i="6" s="1"/>
  <c r="G5361" i="6"/>
  <c r="H5361" i="6" s="1"/>
  <c r="G5370" i="6"/>
  <c r="H5370" i="6" s="1"/>
  <c r="G5368" i="6"/>
  <c r="H5368" i="6" s="1"/>
  <c r="G5369" i="6"/>
  <c r="H5369" i="6" s="1"/>
  <c r="G5362" i="6"/>
  <c r="H5362" i="6" s="1"/>
  <c r="G5360" i="6"/>
  <c r="H5360" i="6" s="1"/>
  <c r="G5367" i="6"/>
  <c r="H5367" i="6" s="1"/>
  <c r="G5364" i="6"/>
  <c r="H5364" i="6" s="1"/>
  <c r="G5379" i="6"/>
  <c r="H5379" i="6" s="1"/>
  <c r="G5382" i="6"/>
  <c r="H5382" i="6" s="1"/>
  <c r="G5387" i="6"/>
  <c r="H5387" i="6" s="1"/>
  <c r="G5381" i="6"/>
  <c r="H5381" i="6" s="1"/>
  <c r="G5386" i="6"/>
  <c r="H5386" i="6" s="1"/>
  <c r="G5383" i="6"/>
  <c r="H5383" i="6" s="1"/>
  <c r="G5378" i="6"/>
  <c r="H5378" i="6" s="1"/>
  <c r="G5384" i="6"/>
  <c r="H5384" i="6" s="1"/>
  <c r="G5385" i="6"/>
  <c r="H5385" i="6" s="1"/>
  <c r="G5391" i="6"/>
  <c r="H5391" i="6" s="1"/>
  <c r="G5392" i="6"/>
  <c r="H5392" i="6" s="1"/>
  <c r="G5390" i="6"/>
  <c r="H5390" i="6" s="1"/>
  <c r="G5388" i="6"/>
  <c r="H5388" i="6" s="1"/>
  <c r="G5380" i="6"/>
  <c r="H5380" i="6" s="1"/>
  <c r="G5389" i="6"/>
  <c r="H5389" i="6" s="1"/>
  <c r="G5761" i="6"/>
  <c r="H5761" i="6" s="1"/>
  <c r="G5762" i="6"/>
  <c r="H5762" i="6" s="1"/>
  <c r="G5779" i="6"/>
  <c r="H5779" i="6" s="1"/>
  <c r="G5780" i="6"/>
  <c r="H5780" i="6" s="1"/>
  <c r="G5769" i="6"/>
  <c r="H5769" i="6" s="1"/>
  <c r="G5770" i="6"/>
  <c r="H5770" i="6" s="1"/>
  <c r="G5470" i="6"/>
  <c r="H5470" i="6" s="1"/>
  <c r="G5465" i="6"/>
  <c r="H5465" i="6" s="1"/>
  <c r="G5467" i="6"/>
  <c r="H5467" i="6" s="1"/>
  <c r="G5466" i="6"/>
  <c r="H5466" i="6" s="1"/>
  <c r="G5468" i="6"/>
  <c r="H5468" i="6" s="1"/>
  <c r="G5479" i="6"/>
  <c r="H5479" i="6" s="1"/>
  <c r="G5480" i="6"/>
  <c r="H5480" i="6" s="1"/>
  <c r="G5539" i="6"/>
  <c r="H5539" i="6" s="1"/>
  <c r="G5540" i="6"/>
  <c r="H5540" i="6" s="1"/>
  <c r="G5491" i="6"/>
  <c r="H5491" i="6" s="1"/>
  <c r="G5497" i="6"/>
  <c r="H5497" i="6" s="1"/>
  <c r="G5503" i="6"/>
  <c r="H5503" i="6" s="1"/>
  <c r="G5520" i="6"/>
  <c r="H5520" i="6" s="1"/>
  <c r="G5530" i="6"/>
  <c r="H5530" i="6" s="1"/>
  <c r="G5531" i="6"/>
  <c r="H5531" i="6" s="1"/>
  <c r="G5532" i="6"/>
  <c r="H5532" i="6" s="1"/>
  <c r="G5538" i="6"/>
  <c r="H5538" i="6" s="1"/>
  <c r="G5504" i="6"/>
  <c r="H5504" i="6" s="1"/>
  <c r="G5533" i="6"/>
  <c r="H5533" i="6" s="1"/>
  <c r="G5505" i="6"/>
  <c r="H5505" i="6" s="1"/>
  <c r="G5534" i="6"/>
  <c r="H5534" i="6" s="1"/>
  <c r="G5506" i="6"/>
  <c r="H5506" i="6" s="1"/>
  <c r="G5535" i="6"/>
  <c r="H5535" i="6" s="1"/>
  <c r="G5507" i="6"/>
  <c r="H5507" i="6" s="1"/>
  <c r="G5536" i="6"/>
  <c r="H5536" i="6" s="1"/>
  <c r="G5508" i="6"/>
  <c r="H5508" i="6" s="1"/>
  <c r="G5537" i="6"/>
  <c r="H5537" i="6" s="1"/>
  <c r="G5492" i="6"/>
  <c r="H5492" i="6" s="1"/>
  <c r="G5498" i="6"/>
  <c r="H5498" i="6" s="1"/>
  <c r="G5509" i="6"/>
  <c r="H5509" i="6" s="1"/>
  <c r="G5521" i="6"/>
  <c r="H5521" i="6" s="1"/>
  <c r="G5493" i="6"/>
  <c r="H5493" i="6" s="1"/>
  <c r="G5499" i="6"/>
  <c r="H5499" i="6" s="1"/>
  <c r="G5510" i="6"/>
  <c r="H5510" i="6" s="1"/>
  <c r="G5522" i="6"/>
  <c r="H5522" i="6" s="1"/>
  <c r="G5494" i="6"/>
  <c r="H5494" i="6" s="1"/>
  <c r="G5500" i="6"/>
  <c r="H5500" i="6" s="1"/>
  <c r="G5511" i="6"/>
  <c r="H5511" i="6" s="1"/>
  <c r="G5523" i="6"/>
  <c r="H5523" i="6" s="1"/>
  <c r="G5495" i="6"/>
  <c r="H5495" i="6" s="1"/>
  <c r="G5501" i="6"/>
  <c r="H5501" i="6" s="1"/>
  <c r="G5512" i="6"/>
  <c r="H5512" i="6" s="1"/>
  <c r="G5524" i="6"/>
  <c r="H5524" i="6" s="1"/>
  <c r="G5496" i="6"/>
  <c r="H5496" i="6" s="1"/>
  <c r="G5502" i="6"/>
  <c r="H5502" i="6" s="1"/>
  <c r="G5513" i="6"/>
  <c r="H5513" i="6" s="1"/>
  <c r="G5525" i="6"/>
  <c r="H5525" i="6" s="1"/>
  <c r="G5481" i="6"/>
  <c r="H5481" i="6" s="1"/>
  <c r="G5482" i="6"/>
  <c r="H5482" i="6" s="1"/>
  <c r="G5483" i="6"/>
  <c r="H5483" i="6" s="1"/>
  <c r="G5486" i="6"/>
  <c r="H5486" i="6" s="1"/>
  <c r="G5487" i="6"/>
  <c r="H5487" i="6" s="1"/>
  <c r="G5488" i="6"/>
  <c r="H5488" i="6" s="1"/>
  <c r="G5489" i="6"/>
  <c r="H5489" i="6" s="1"/>
  <c r="G5490" i="6"/>
  <c r="H5490" i="6" s="1"/>
  <c r="G5484" i="6"/>
  <c r="H5484" i="6" s="1"/>
  <c r="G5485" i="6"/>
  <c r="H5485" i="6" s="1"/>
  <c r="G5541" i="6"/>
  <c r="H5541" i="6" s="1"/>
  <c r="G5542" i="6"/>
  <c r="H5542" i="6" s="1"/>
  <c r="G5543" i="6"/>
  <c r="H5543" i="6" s="1"/>
  <c r="G5544" i="6"/>
  <c r="H5544" i="6" s="1"/>
  <c r="G5526" i="6"/>
  <c r="H5526" i="6" s="1"/>
  <c r="G5527" i="6"/>
  <c r="H5527" i="6" s="1"/>
  <c r="G5528" i="6"/>
  <c r="H5528" i="6" s="1"/>
  <c r="G5529" i="6"/>
  <c r="H5529" i="6" s="1"/>
  <c r="G5519" i="6"/>
  <c r="H5519" i="6" s="1"/>
  <c r="G5518" i="6"/>
  <c r="H5518" i="6" s="1"/>
  <c r="G5517" i="6"/>
  <c r="H5517" i="6" s="1"/>
  <c r="G5516" i="6"/>
  <c r="H5516" i="6" s="1"/>
  <c r="G5515" i="6"/>
  <c r="H5515" i="6" s="1"/>
  <c r="G5514" i="6"/>
  <c r="H5514" i="6" s="1"/>
  <c r="G5477" i="6"/>
  <c r="H5477" i="6" s="1"/>
  <c r="G5471" i="6"/>
  <c r="H5471" i="6" s="1"/>
  <c r="G5475" i="6"/>
  <c r="H5475" i="6" s="1"/>
  <c r="G5478" i="6"/>
  <c r="H5478" i="6" s="1"/>
  <c r="G5473" i="6"/>
  <c r="H5473" i="6" s="1"/>
  <c r="G5476" i="6"/>
  <c r="H5476" i="6" s="1"/>
  <c r="G5472" i="6"/>
  <c r="H5472" i="6" s="1"/>
  <c r="G5474" i="6"/>
  <c r="H5474" i="6" s="1"/>
  <c r="G5578" i="6"/>
  <c r="H5578" i="6" s="1"/>
  <c r="G5574" i="6"/>
  <c r="H5574" i="6" s="1"/>
  <c r="G5575" i="6"/>
  <c r="H5575" i="6" s="1"/>
  <c r="G5577" i="6"/>
  <c r="H5577" i="6" s="1"/>
  <c r="G5576" i="6"/>
  <c r="H5576" i="6" s="1"/>
  <c r="G5579" i="6"/>
  <c r="H5579" i="6" s="1"/>
  <c r="G5580" i="6"/>
  <c r="H5580" i="6" s="1"/>
  <c r="G5569" i="6"/>
  <c r="H5569" i="6" s="1"/>
  <c r="G5553" i="6"/>
  <c r="H5553" i="6" s="1"/>
  <c r="G5557" i="6"/>
  <c r="H5557" i="6" s="1"/>
  <c r="G5563" i="6"/>
  <c r="H5563" i="6" s="1"/>
  <c r="G5617" i="6"/>
  <c r="H5617" i="6" s="1"/>
  <c r="G5618" i="6"/>
  <c r="H5618" i="6" s="1"/>
  <c r="G5664" i="6"/>
  <c r="H5664" i="6" s="1"/>
  <c r="G5687" i="6"/>
  <c r="H5687" i="6" s="1"/>
  <c r="G5721" i="6"/>
  <c r="H5721" i="6" s="1"/>
  <c r="G5698" i="6"/>
  <c r="H5698" i="6" s="1"/>
  <c r="G5699" i="6"/>
  <c r="H5699" i="6" s="1"/>
  <c r="G5701" i="6"/>
  <c r="H5701" i="6" s="1"/>
  <c r="G5700" i="6"/>
  <c r="H5700" i="6" s="1"/>
  <c r="G5737" i="6"/>
  <c r="H5737" i="6" s="1"/>
  <c r="G5686" i="6"/>
  <c r="H5686" i="6" s="1"/>
  <c r="G5720" i="6"/>
  <c r="H5720" i="6" s="1"/>
  <c r="G5706" i="6"/>
  <c r="H5706" i="6" s="1"/>
  <c r="G5689" i="6"/>
  <c r="H5689" i="6" s="1"/>
  <c r="G5723" i="6"/>
  <c r="H5723" i="6" s="1"/>
  <c r="G5703" i="6"/>
  <c r="H5703" i="6" s="1"/>
  <c r="G5688" i="6"/>
  <c r="H5688" i="6" s="1"/>
  <c r="G5722" i="6"/>
  <c r="H5722" i="6" s="1"/>
  <c r="G5702" i="6"/>
  <c r="H5702" i="6" s="1"/>
  <c r="G5691" i="6"/>
  <c r="H5691" i="6" s="1"/>
  <c r="G5724" i="6"/>
  <c r="H5724" i="6" s="1"/>
  <c r="G5704" i="6"/>
  <c r="H5704" i="6" s="1"/>
  <c r="G5690" i="6"/>
  <c r="H5690" i="6" s="1"/>
  <c r="G5725" i="6"/>
  <c r="H5725" i="6" s="1"/>
  <c r="G5705" i="6"/>
  <c r="H5705" i="6" s="1"/>
  <c r="G5693" i="6"/>
  <c r="H5693" i="6" s="1"/>
  <c r="G5726" i="6"/>
  <c r="H5726" i="6" s="1"/>
  <c r="G5715" i="6"/>
  <c r="H5715" i="6" s="1"/>
  <c r="G5727" i="6"/>
  <c r="H5727" i="6" s="1"/>
  <c r="G5730" i="6"/>
  <c r="H5730" i="6" s="1"/>
  <c r="G5729" i="6"/>
  <c r="H5729" i="6" s="1"/>
  <c r="G5728" i="6"/>
  <c r="H5728" i="6" s="1"/>
  <c r="G5738" i="6"/>
  <c r="H5738" i="6" s="1"/>
  <c r="G5716" i="6"/>
  <c r="H5716" i="6" s="1"/>
  <c r="G5717" i="6"/>
  <c r="H5717" i="6" s="1"/>
  <c r="G5718" i="6"/>
  <c r="H5718" i="6" s="1"/>
  <c r="G5719" i="6"/>
  <c r="H5719" i="6" s="1"/>
  <c r="G5713" i="6"/>
  <c r="H5713" i="6" s="1"/>
  <c r="G5714" i="6"/>
  <c r="H5714" i="6" s="1"/>
  <c r="G5707" i="6"/>
  <c r="H5707" i="6" s="1"/>
  <c r="G5708" i="6"/>
  <c r="H5708" i="6" s="1"/>
  <c r="G5711" i="6"/>
  <c r="H5711" i="6" s="1"/>
  <c r="G5712" i="6"/>
  <c r="H5712" i="6" s="1"/>
  <c r="G5709" i="6"/>
  <c r="H5709" i="6" s="1"/>
  <c r="G5710" i="6"/>
  <c r="H5710" i="6" s="1"/>
  <c r="G5692" i="6"/>
  <c r="H5692" i="6" s="1"/>
  <c r="G5739" i="6"/>
  <c r="H5739" i="6" s="1"/>
  <c r="G5682" i="6"/>
  <c r="H5682" i="6" s="1"/>
  <c r="G5683" i="6"/>
  <c r="H5683" i="6" s="1"/>
  <c r="G5685" i="6"/>
  <c r="H5685" i="6" s="1"/>
  <c r="G5684" i="6"/>
  <c r="H5684" i="6" s="1"/>
  <c r="G5736" i="6"/>
  <c r="H5736" i="6" s="1"/>
  <c r="G5731" i="6"/>
  <c r="H5731" i="6" s="1"/>
  <c r="G5734" i="6"/>
  <c r="H5734" i="6" s="1"/>
  <c r="G5733" i="6"/>
  <c r="H5733" i="6" s="1"/>
  <c r="G5732" i="6"/>
  <c r="H5732" i="6" s="1"/>
  <c r="G5735" i="6"/>
  <c r="H5735" i="6" s="1"/>
  <c r="G5748" i="6"/>
  <c r="H5748" i="6" s="1"/>
  <c r="G5749" i="6"/>
  <c r="H5749" i="6" s="1"/>
  <c r="G5066" i="6"/>
  <c r="H5066" i="6" s="1"/>
  <c r="G5067" i="6"/>
  <c r="H5067" i="6" s="1"/>
  <c r="G5068" i="6"/>
  <c r="H5068" i="6" s="1"/>
  <c r="G5087" i="6"/>
  <c r="H5087" i="6" s="1"/>
  <c r="G5069" i="6"/>
  <c r="H5069" i="6" s="1"/>
  <c r="G5088" i="6"/>
  <c r="H5088" i="6" s="1"/>
  <c r="G5070" i="6"/>
  <c r="H5070" i="6" s="1"/>
  <c r="G5089" i="6"/>
  <c r="H5089" i="6" s="1"/>
  <c r="G5071" i="6"/>
  <c r="H5071" i="6" s="1"/>
  <c r="G5072" i="6"/>
  <c r="H5072" i="6" s="1"/>
  <c r="G5073" i="6"/>
  <c r="H5073" i="6" s="1"/>
  <c r="G5090" i="6"/>
  <c r="H5090" i="6" s="1"/>
  <c r="G5074" i="6"/>
  <c r="H5074" i="6" s="1"/>
  <c r="G5075" i="6"/>
  <c r="H5075" i="6" s="1"/>
  <c r="G5076" i="6"/>
  <c r="H5076" i="6" s="1"/>
  <c r="G5091" i="6"/>
  <c r="H5091" i="6" s="1"/>
  <c r="G5077" i="6"/>
  <c r="H5077" i="6" s="1"/>
  <c r="G5078" i="6"/>
  <c r="H5078" i="6" s="1"/>
  <c r="G5079" i="6"/>
  <c r="H5079" i="6" s="1"/>
  <c r="G5080" i="6"/>
  <c r="H5080" i="6" s="1"/>
  <c r="G5063" i="6"/>
  <c r="H5063" i="6" s="1"/>
  <c r="G5065" i="6"/>
  <c r="H5065" i="6" s="1"/>
  <c r="G5064" i="6"/>
  <c r="H5064" i="6" s="1"/>
  <c r="G5085" i="6"/>
  <c r="H5085" i="6" s="1"/>
  <c r="G5081" i="6"/>
  <c r="H5081" i="6" s="1"/>
  <c r="G5082" i="6"/>
  <c r="H5082" i="6" s="1"/>
  <c r="G5083" i="6"/>
  <c r="H5083" i="6" s="1"/>
  <c r="G5092" i="6"/>
  <c r="H5092" i="6" s="1"/>
  <c r="G5084" i="6"/>
  <c r="H5084" i="6" s="1"/>
  <c r="G5792" i="6"/>
  <c r="H5792" i="6" s="1"/>
  <c r="G5791" i="6"/>
  <c r="H5791" i="6" s="1"/>
  <c r="G5790" i="6"/>
  <c r="H5790" i="6" s="1"/>
  <c r="G5789" i="6"/>
  <c r="H5789" i="6" s="1"/>
  <c r="G5788" i="6"/>
  <c r="H5788" i="6" s="1"/>
  <c r="G5787" i="6"/>
  <c r="H5787" i="6" s="1"/>
  <c r="G5785" i="6"/>
  <c r="H5785" i="6" s="1"/>
  <c r="G5784" i="6"/>
  <c r="H5784" i="6" s="1"/>
  <c r="G5786" i="6"/>
  <c r="H5786" i="6" s="1"/>
  <c r="G5783" i="6"/>
  <c r="H5783" i="6" s="1"/>
  <c r="G5827" i="6"/>
  <c r="H5827" i="6" s="1"/>
  <c r="G5850" i="6"/>
  <c r="H5850" i="6" s="1"/>
  <c r="G5828" i="6"/>
  <c r="H5828" i="6" s="1"/>
  <c r="G5851" i="6"/>
  <c r="H5851" i="6" s="1"/>
  <c r="G5829" i="6"/>
  <c r="H5829" i="6" s="1"/>
  <c r="G5852" i="6"/>
  <c r="H5852" i="6" s="1"/>
  <c r="G5830" i="6"/>
  <c r="H5830" i="6" s="1"/>
  <c r="G5847" i="6"/>
  <c r="H5847" i="6" s="1"/>
  <c r="G5831" i="6"/>
  <c r="H5831" i="6" s="1"/>
  <c r="G5848" i="6"/>
  <c r="H5848" i="6" s="1"/>
  <c r="G5832" i="6"/>
  <c r="H5832" i="6" s="1"/>
  <c r="G5849" i="6"/>
  <c r="H5849" i="6" s="1"/>
  <c r="G5840" i="6"/>
  <c r="H5840" i="6" s="1"/>
  <c r="G5841" i="6"/>
  <c r="H5841" i="6" s="1"/>
  <c r="G5845" i="6"/>
  <c r="H5845" i="6" s="1"/>
  <c r="G5846" i="6"/>
  <c r="H5846" i="6" s="1"/>
  <c r="G5842" i="6"/>
  <c r="H5842" i="6" s="1"/>
  <c r="G5843" i="6"/>
  <c r="H5843" i="6" s="1"/>
  <c r="G5844" i="6"/>
  <c r="H5844" i="6" s="1"/>
  <c r="G5833" i="6"/>
  <c r="H5833" i="6" s="1"/>
  <c r="G5834" i="6"/>
  <c r="H5834" i="6" s="1"/>
  <c r="G5838" i="6"/>
  <c r="H5838" i="6" s="1"/>
  <c r="G5839" i="6"/>
  <c r="H5839" i="6" s="1"/>
  <c r="G5835" i="6"/>
  <c r="H5835" i="6" s="1"/>
  <c r="G5836" i="6"/>
  <c r="H5836" i="6" s="1"/>
  <c r="G5837" i="6"/>
  <c r="H5837" i="6" s="1"/>
  <c r="G5863" i="6"/>
  <c r="H5863" i="6" s="1"/>
  <c r="G5862" i="6"/>
  <c r="H5862" i="6" s="1"/>
  <c r="G6038" i="6"/>
  <c r="H6038" i="6" s="1"/>
  <c r="G6039" i="6"/>
  <c r="H6039" i="6" s="1"/>
  <c r="G6012" i="6"/>
  <c r="H6012" i="6" s="1"/>
  <c r="G6011" i="6"/>
  <c r="H6011" i="6" s="1"/>
  <c r="G6016" i="6"/>
  <c r="H6016" i="6" s="1"/>
  <c r="G6015" i="6"/>
  <c r="H6015" i="6" s="1"/>
  <c r="G5992" i="6"/>
  <c r="H5992" i="6" s="1"/>
  <c r="G5990" i="6"/>
  <c r="H5990" i="6" s="1"/>
  <c r="G6025" i="6"/>
  <c r="H6025" i="6" s="1"/>
  <c r="G6020" i="6"/>
  <c r="H6020" i="6" s="1"/>
  <c r="G6014" i="6"/>
  <c r="H6014" i="6" s="1"/>
  <c r="G6013" i="6"/>
  <c r="H6013" i="6" s="1"/>
  <c r="G6018" i="6"/>
  <c r="H6018" i="6" s="1"/>
  <c r="G6017" i="6"/>
  <c r="H6017" i="6" s="1"/>
  <c r="G5999" i="6"/>
  <c r="H5999" i="6" s="1"/>
  <c r="G5998" i="6"/>
  <c r="H5998" i="6" s="1"/>
  <c r="G6008" i="6"/>
  <c r="H6008" i="6" s="1"/>
  <c r="G6019" i="6"/>
  <c r="H6019" i="6" s="1"/>
  <c r="G6010" i="6"/>
  <c r="H6010" i="6" s="1"/>
  <c r="G6009" i="6"/>
  <c r="H6009" i="6" s="1"/>
  <c r="G5981" i="6"/>
  <c r="H5981" i="6" s="1"/>
  <c r="G5982" i="6"/>
  <c r="H5982" i="6" s="1"/>
  <c r="G6026" i="6"/>
  <c r="H6026" i="6" s="1"/>
  <c r="G6021" i="6"/>
  <c r="H6021" i="6" s="1"/>
  <c r="G6027" i="6"/>
  <c r="H6027" i="6" s="1"/>
  <c r="G6022" i="6"/>
  <c r="H6022" i="6" s="1"/>
  <c r="G6034" i="6"/>
  <c r="H6034" i="6" s="1"/>
  <c r="G6035" i="6"/>
  <c r="H6035" i="6" s="1"/>
  <c r="G6037" i="6"/>
  <c r="H6037" i="6" s="1"/>
  <c r="G6036" i="6"/>
  <c r="H6036" i="6" s="1"/>
  <c r="G6032" i="6"/>
  <c r="H6032" i="6" s="1"/>
  <c r="G6033" i="6"/>
  <c r="H6033" i="6" s="1"/>
  <c r="G6029" i="6"/>
  <c r="H6029" i="6" s="1"/>
  <c r="G6023" i="6"/>
  <c r="H6023" i="6" s="1"/>
  <c r="G5993" i="6"/>
  <c r="H5993" i="6" s="1"/>
  <c r="G5984" i="6"/>
  <c r="H5984" i="6" s="1"/>
  <c r="G6000" i="6"/>
  <c r="H6000" i="6" s="1"/>
  <c r="G6002" i="6"/>
  <c r="H6002" i="6" s="1"/>
  <c r="G6006" i="6"/>
  <c r="H6006" i="6" s="1"/>
  <c r="G6004" i="6"/>
  <c r="H6004" i="6" s="1"/>
  <c r="G5975" i="6"/>
  <c r="H5975" i="6" s="1"/>
  <c r="G5973" i="6"/>
  <c r="H5973" i="6" s="1"/>
  <c r="G6001" i="6"/>
  <c r="H6001" i="6" s="1"/>
  <c r="G6003" i="6"/>
  <c r="H6003" i="6" s="1"/>
  <c r="G6007" i="6"/>
  <c r="H6007" i="6" s="1"/>
  <c r="G6005" i="6"/>
  <c r="H6005" i="6" s="1"/>
  <c r="G5976" i="6"/>
  <c r="H5976" i="6" s="1"/>
  <c r="G5974" i="6"/>
  <c r="H5974" i="6" s="1"/>
  <c r="G6028" i="6"/>
  <c r="H6028" i="6" s="1"/>
  <c r="G6024" i="6"/>
  <c r="H6024" i="6" s="1"/>
  <c r="G5991" i="6"/>
  <c r="H5991" i="6" s="1"/>
  <c r="G6050" i="6"/>
  <c r="H6050" i="6" s="1"/>
  <c r="G6049" i="6"/>
  <c r="H6049" i="6" s="1"/>
  <c r="G6051" i="6"/>
  <c r="H6051" i="6" s="1"/>
  <c r="G6048" i="6"/>
  <c r="H6048" i="6" s="1"/>
  <c r="G6108" i="6"/>
  <c r="H6108" i="6" s="1"/>
  <c r="G6110" i="6"/>
  <c r="H6110" i="6" s="1"/>
  <c r="G6109" i="6"/>
  <c r="H6109" i="6" s="1"/>
  <c r="G6111" i="6"/>
  <c r="H6111" i="6" s="1"/>
  <c r="G6106" i="6"/>
  <c r="H6106" i="6" s="1"/>
  <c r="G6107" i="6"/>
  <c r="H6107" i="6" s="1"/>
  <c r="G6137" i="6"/>
  <c r="H6137" i="6" s="1"/>
  <c r="G6141" i="6"/>
  <c r="H6141" i="6" s="1"/>
  <c r="G6136" i="6"/>
  <c r="H6136" i="6" s="1"/>
  <c r="G6140" i="6"/>
  <c r="H6140" i="6" s="1"/>
  <c r="G6144" i="6"/>
  <c r="H6144" i="6" s="1"/>
  <c r="G6146" i="6"/>
  <c r="H6146" i="6" s="1"/>
  <c r="G6170" i="6"/>
  <c r="H6170" i="6" s="1"/>
  <c r="G6171" i="6"/>
  <c r="H6171" i="6" s="1"/>
  <c r="G6169" i="6"/>
  <c r="H6169" i="6" s="1"/>
  <c r="G6168" i="6"/>
  <c r="H6168" i="6" s="1"/>
  <c r="G6178" i="6"/>
  <c r="H6178" i="6" s="1"/>
  <c r="G6179" i="6"/>
  <c r="H6179" i="6" s="1"/>
  <c r="G6177" i="6"/>
  <c r="H6177" i="6" s="1"/>
  <c r="G6176" i="6"/>
  <c r="H6176" i="6" s="1"/>
  <c r="G6174" i="6"/>
  <c r="H6174" i="6" s="1"/>
  <c r="G6175" i="6"/>
  <c r="H6175" i="6" s="1"/>
  <c r="G6173" i="6"/>
  <c r="H6173" i="6" s="1"/>
  <c r="G6172" i="6"/>
  <c r="H6172" i="6" s="1"/>
  <c r="G6192" i="6"/>
  <c r="H6192" i="6" s="1"/>
  <c r="G6193" i="6"/>
  <c r="H6193" i="6" s="1"/>
  <c r="G6191" i="6"/>
  <c r="H6191" i="6" s="1"/>
  <c r="G6190" i="6"/>
  <c r="H6190" i="6" s="1"/>
  <c r="G6187" i="6"/>
  <c r="H6187" i="6" s="1"/>
  <c r="G6189" i="6"/>
  <c r="H6189" i="6" s="1"/>
  <c r="G6188" i="6"/>
  <c r="H6188" i="6" s="1"/>
  <c r="G6205" i="6"/>
  <c r="H6205" i="6" s="1"/>
  <c r="G6210" i="6"/>
  <c r="H6210" i="6" s="1"/>
  <c r="G6207" i="6"/>
  <c r="H6207" i="6" s="1"/>
  <c r="G6200" i="6"/>
  <c r="H6200" i="6" s="1"/>
  <c r="G6209" i="6"/>
  <c r="H6209" i="6" s="1"/>
  <c r="G6220" i="6"/>
  <c r="H6220" i="6" s="1"/>
  <c r="G6218" i="6"/>
  <c r="H6218" i="6" s="1"/>
  <c r="G6216" i="6"/>
  <c r="H6216" i="6" s="1"/>
  <c r="G6219" i="6"/>
  <c r="H6219" i="6" s="1"/>
  <c r="G6217" i="6"/>
  <c r="H6217" i="6" s="1"/>
  <c r="G6221" i="6"/>
  <c r="H6221" i="6" s="1"/>
  <c r="G6201" i="6"/>
  <c r="H6201" i="6" s="1"/>
  <c r="G6212" i="6"/>
  <c r="H6212" i="6" s="1"/>
  <c r="G6203" i="6"/>
  <c r="H6203" i="6" s="1"/>
  <c r="G6214" i="6"/>
  <c r="H6214" i="6" s="1"/>
  <c r="G6226" i="6"/>
  <c r="H6226" i="6" s="1"/>
  <c r="G6227" i="6"/>
  <c r="H6227" i="6" s="1"/>
  <c r="G6229" i="6"/>
  <c r="H6229" i="6" s="1"/>
  <c r="G6225" i="6"/>
  <c r="H6225" i="6" s="1"/>
  <c r="G6232" i="6"/>
  <c r="H6232" i="6" s="1"/>
  <c r="G6235" i="6"/>
  <c r="H6235" i="6" s="1"/>
  <c r="G6233" i="6"/>
  <c r="H6233" i="6" s="1"/>
  <c r="G6244" i="6"/>
  <c r="H6244" i="6" s="1"/>
  <c r="G6250" i="6"/>
  <c r="H6250" i="6" s="1"/>
  <c r="G6261" i="6"/>
  <c r="H6261" i="6" s="1"/>
  <c r="G6263" i="6"/>
  <c r="H6263" i="6" s="1"/>
  <c r="G6265" i="6"/>
  <c r="H6265" i="6" s="1"/>
  <c r="G6260" i="6"/>
  <c r="H6260" i="6" s="1"/>
  <c r="G6262" i="6"/>
  <c r="H6262" i="6" s="1"/>
  <c r="G6264" i="6"/>
  <c r="H6264" i="6" s="1"/>
  <c r="G6267" i="6"/>
  <c r="H6267" i="6" s="1"/>
  <c r="G6276" i="6"/>
  <c r="H6276" i="6" s="1"/>
  <c r="G6281" i="6"/>
  <c r="H6281" i="6" s="1"/>
  <c r="G6274" i="6"/>
  <c r="H6274" i="6" s="1"/>
  <c r="G6283" i="6"/>
  <c r="H6283" i="6" s="1"/>
  <c r="G6284" i="6"/>
  <c r="H6284" i="6" s="1"/>
  <c r="G6282" i="6"/>
  <c r="H6282" i="6" s="1"/>
  <c r="G6275" i="6"/>
  <c r="H6275" i="6" s="1"/>
  <c r="G6280" i="6"/>
  <c r="H6280" i="6" s="1"/>
  <c r="G6273" i="6"/>
  <c r="H6273" i="6" s="1"/>
  <c r="G6498" i="6"/>
  <c r="H6498" i="6" s="1"/>
  <c r="G6289" i="6"/>
  <c r="H6289" i="6" s="1"/>
  <c r="G6286" i="6"/>
  <c r="H6286" i="6" s="1"/>
  <c r="G6288" i="6"/>
  <c r="H6288" i="6" s="1"/>
  <c r="G6292" i="6"/>
  <c r="H6292" i="6" s="1"/>
  <c r="G6298" i="6"/>
  <c r="H6298" i="6" s="1"/>
  <c r="G6299" i="6"/>
  <c r="H6299" i="6" s="1"/>
  <c r="G6300" i="6"/>
  <c r="H6300" i="6" s="1"/>
  <c r="G6294" i="6"/>
  <c r="H6294" i="6" s="1"/>
  <c r="G6290" i="6"/>
  <c r="H6290" i="6" s="1"/>
  <c r="G6285" i="6"/>
  <c r="H6285" i="6" s="1"/>
  <c r="G6287" i="6"/>
  <c r="H6287" i="6" s="1"/>
  <c r="G6291" i="6"/>
  <c r="H6291" i="6" s="1"/>
  <c r="G6295" i="6"/>
  <c r="H6295" i="6" s="1"/>
  <c r="G6296" i="6"/>
  <c r="H6296" i="6" s="1"/>
  <c r="G6297" i="6"/>
  <c r="H6297" i="6" s="1"/>
  <c r="G6293" i="6"/>
  <c r="H6293" i="6" s="1"/>
  <c r="G6305" i="6"/>
  <c r="H6305" i="6" s="1"/>
  <c r="G6306" i="6"/>
  <c r="H6306" i="6" s="1"/>
  <c r="G6307" i="6"/>
  <c r="H6307" i="6" s="1"/>
  <c r="G6308" i="6"/>
  <c r="H6308" i="6" s="1"/>
  <c r="G6309" i="6"/>
  <c r="H6309" i="6" s="1"/>
  <c r="G6310" i="6"/>
  <c r="H6310" i="6" s="1"/>
  <c r="G6311" i="6"/>
  <c r="H6311" i="6" s="1"/>
  <c r="G6312" i="6"/>
  <c r="H6312" i="6" s="1"/>
  <c r="G6313" i="6"/>
  <c r="H6313" i="6" s="1"/>
  <c r="G6314" i="6"/>
  <c r="H6314" i="6" s="1"/>
  <c r="G6315" i="6"/>
  <c r="H6315" i="6" s="1"/>
  <c r="G6316" i="6"/>
  <c r="H6316" i="6" s="1"/>
  <c r="G6317" i="6"/>
  <c r="H6317" i="6" s="1"/>
  <c r="G6319" i="6"/>
  <c r="H6319" i="6" s="1"/>
  <c r="G6318" i="6"/>
  <c r="H6318" i="6" s="1"/>
  <c r="G6320" i="6"/>
  <c r="H6320" i="6" s="1"/>
  <c r="G6322" i="6"/>
  <c r="H6322" i="6" s="1"/>
  <c r="G6321" i="6"/>
  <c r="H6321" i="6" s="1"/>
  <c r="G6326" i="6"/>
  <c r="H6326" i="6" s="1"/>
  <c r="G6327" i="6"/>
  <c r="H6327" i="6" s="1"/>
  <c r="G6328" i="6"/>
  <c r="H6328" i="6" s="1"/>
  <c r="G6330" i="6"/>
  <c r="H6330" i="6" s="1"/>
  <c r="G6336" i="6"/>
  <c r="H6336" i="6" s="1"/>
  <c r="G6337" i="6"/>
  <c r="H6337" i="6" s="1"/>
  <c r="G6338" i="6"/>
  <c r="H6338" i="6" s="1"/>
  <c r="G6332" i="6"/>
  <c r="H6332" i="6" s="1"/>
  <c r="G6323" i="6"/>
  <c r="H6323" i="6" s="1"/>
  <c r="G6324" i="6"/>
  <c r="H6324" i="6" s="1"/>
  <c r="G6325" i="6"/>
  <c r="H6325" i="6" s="1"/>
  <c r="G6329" i="6"/>
  <c r="H6329" i="6" s="1"/>
  <c r="G6333" i="6"/>
  <c r="H6333" i="6" s="1"/>
  <c r="G6334" i="6"/>
  <c r="H6334" i="6" s="1"/>
  <c r="G6335" i="6"/>
  <c r="H6335" i="6" s="1"/>
  <c r="G6331" i="6"/>
  <c r="H6331" i="6" s="1"/>
  <c r="G6341" i="6"/>
  <c r="H6341" i="6" s="1"/>
  <c r="G6343" i="6"/>
  <c r="H6343" i="6" s="1"/>
  <c r="G6340" i="6"/>
  <c r="H6340" i="6" s="1"/>
  <c r="G6346" i="6"/>
  <c r="H6346" i="6" s="1"/>
  <c r="G6348" i="6"/>
  <c r="H6348" i="6" s="1"/>
  <c r="G6356" i="6"/>
  <c r="H6356" i="6" s="1"/>
  <c r="G6357" i="6"/>
  <c r="H6357" i="6" s="1"/>
  <c r="G6358" i="6"/>
  <c r="H6358" i="6" s="1"/>
  <c r="G6351" i="6"/>
  <c r="H6351" i="6" s="1"/>
  <c r="G6352" i="6"/>
  <c r="H6352" i="6" s="1"/>
  <c r="G6342" i="6"/>
  <c r="H6342" i="6" s="1"/>
  <c r="G6344" i="6"/>
  <c r="H6344" i="6" s="1"/>
  <c r="G6339" i="6"/>
  <c r="H6339" i="6" s="1"/>
  <c r="G6345" i="6"/>
  <c r="H6345" i="6" s="1"/>
  <c r="G6347" i="6"/>
  <c r="H6347" i="6" s="1"/>
  <c r="G6353" i="6"/>
  <c r="H6353" i="6" s="1"/>
  <c r="G6354" i="6"/>
  <c r="H6354" i="6" s="1"/>
  <c r="G6355" i="6"/>
  <c r="H6355" i="6" s="1"/>
  <c r="G6349" i="6"/>
  <c r="H6349" i="6" s="1"/>
  <c r="G6350" i="6"/>
  <c r="H6350" i="6" s="1"/>
  <c r="G6362" i="6"/>
  <c r="H6362" i="6" s="1"/>
  <c r="G6366" i="6"/>
  <c r="H6366" i="6" s="1"/>
  <c r="G6370" i="6"/>
  <c r="H6370" i="6" s="1"/>
  <c r="G6361" i="6"/>
  <c r="H6361" i="6" s="1"/>
  <c r="G6365" i="6"/>
  <c r="H6365" i="6" s="1"/>
  <c r="G6369" i="6"/>
  <c r="H6369" i="6" s="1"/>
  <c r="G6359" i="6"/>
  <c r="H6359" i="6" s="1"/>
  <c r="G6363" i="6"/>
  <c r="H6363" i="6" s="1"/>
  <c r="G6367" i="6"/>
  <c r="H6367" i="6" s="1"/>
  <c r="G6360" i="6"/>
  <c r="H6360" i="6" s="1"/>
  <c r="G6364" i="6"/>
  <c r="H6364" i="6" s="1"/>
  <c r="G6368" i="6"/>
  <c r="H6368" i="6" s="1"/>
  <c r="G6375" i="6"/>
  <c r="H6375" i="6" s="1"/>
  <c r="G6376" i="6"/>
  <c r="H6376" i="6" s="1"/>
  <c r="G6377" i="6"/>
  <c r="H6377" i="6" s="1"/>
  <c r="G6378" i="6"/>
  <c r="H6378" i="6" s="1"/>
  <c r="G6371" i="6"/>
  <c r="H6371" i="6" s="1"/>
  <c r="G6372" i="6"/>
  <c r="H6372" i="6" s="1"/>
  <c r="G6373" i="6"/>
  <c r="H6373" i="6" s="1"/>
  <c r="G6374" i="6"/>
  <c r="H6374" i="6" s="1"/>
  <c r="G6381" i="6"/>
  <c r="H6381" i="6" s="1"/>
  <c r="G6379" i="6"/>
  <c r="H6379" i="6" s="1"/>
  <c r="G6380" i="6"/>
  <c r="H6380" i="6" s="1"/>
  <c r="G6382" i="6"/>
  <c r="H6382" i="6" s="1"/>
  <c r="G6395" i="6"/>
  <c r="H6395" i="6" s="1"/>
  <c r="G6396" i="6"/>
  <c r="H6396" i="6" s="1"/>
  <c r="G6397" i="6"/>
  <c r="H6397" i="6" s="1"/>
  <c r="G6398" i="6"/>
  <c r="H6398" i="6" s="1"/>
  <c r="G6407" i="6"/>
  <c r="H6407" i="6" s="1"/>
  <c r="G6408" i="6"/>
  <c r="H6408" i="6" s="1"/>
  <c r="G6409" i="6"/>
  <c r="H6409" i="6" s="1"/>
  <c r="G6410" i="6"/>
  <c r="H6410" i="6" s="1"/>
  <c r="G6411" i="6"/>
  <c r="H6411" i="6" s="1"/>
  <c r="G6412" i="6"/>
  <c r="H6412" i="6" s="1"/>
  <c r="G6413" i="6"/>
  <c r="H6413" i="6" s="1"/>
  <c r="G6414" i="6"/>
  <c r="H6414" i="6" s="1"/>
  <c r="G6403" i="6"/>
  <c r="H6403" i="6" s="1"/>
  <c r="G6404" i="6"/>
  <c r="H6404" i="6" s="1"/>
  <c r="G6405" i="6"/>
  <c r="H6405" i="6" s="1"/>
  <c r="G6406" i="6"/>
  <c r="H6406" i="6" s="1"/>
  <c r="G6391" i="6"/>
  <c r="H6391" i="6" s="1"/>
  <c r="G6392" i="6"/>
  <c r="H6392" i="6" s="1"/>
  <c r="G6393" i="6"/>
  <c r="H6393" i="6" s="1"/>
  <c r="G6394" i="6"/>
  <c r="H6394" i="6" s="1"/>
  <c r="G6399" i="6"/>
  <c r="H6399" i="6" s="1"/>
  <c r="G6400" i="6"/>
  <c r="H6400" i="6" s="1"/>
  <c r="G6401" i="6"/>
  <c r="H6401" i="6" s="1"/>
  <c r="G6402" i="6"/>
  <c r="H6402" i="6" s="1"/>
  <c r="G6387" i="6"/>
  <c r="H6387" i="6" s="1"/>
  <c r="G6388" i="6"/>
  <c r="H6388" i="6" s="1"/>
  <c r="G6389" i="6"/>
  <c r="H6389" i="6" s="1"/>
  <c r="G6390" i="6"/>
  <c r="H6390" i="6" s="1"/>
  <c r="G6383" i="6"/>
  <c r="H6383" i="6" s="1"/>
  <c r="G6384" i="6"/>
  <c r="H6384" i="6" s="1"/>
  <c r="G6385" i="6"/>
  <c r="H6385" i="6" s="1"/>
  <c r="G6386" i="6"/>
  <c r="H6386" i="6" s="1"/>
  <c r="G6415" i="6"/>
  <c r="H6415" i="6" s="1"/>
  <c r="G6416" i="6"/>
  <c r="H6416" i="6" s="1"/>
  <c r="G6417" i="6"/>
  <c r="H6417" i="6" s="1"/>
  <c r="G6418" i="6"/>
  <c r="H6418" i="6" s="1"/>
  <c r="G6563" i="6"/>
  <c r="H6563" i="6" s="1"/>
  <c r="G6587" i="6"/>
  <c r="H6587" i="6" s="1"/>
  <c r="G6586" i="6"/>
  <c r="H6586" i="6" s="1"/>
  <c r="G6588" i="6"/>
  <c r="H6588" i="6" s="1"/>
  <c r="G6589" i="6"/>
  <c r="H6589" i="6" s="1"/>
  <c r="G6591" i="6"/>
  <c r="H6591" i="6" s="1"/>
  <c r="G6592" i="6"/>
  <c r="H6592" i="6" s="1"/>
  <c r="G6643" i="6"/>
  <c r="H6643" i="6" s="1"/>
  <c r="G6646" i="6"/>
  <c r="H6646" i="6" s="1"/>
  <c r="G6666" i="6"/>
  <c r="H6666" i="6" s="1"/>
  <c r="G6667" i="6"/>
  <c r="H6667" i="6" s="1"/>
  <c r="G6669" i="6"/>
  <c r="H6669" i="6" s="1"/>
  <c r="G6645" i="6"/>
  <c r="H6645" i="6" s="1"/>
  <c r="G6644" i="6"/>
  <c r="H6644" i="6" s="1"/>
  <c r="G6668" i="6"/>
  <c r="H6668" i="6" s="1"/>
  <c r="G6670" i="6"/>
  <c r="H6670" i="6" s="1"/>
  <c r="G6642" i="6"/>
  <c r="H6642" i="6" s="1"/>
  <c r="G6647" i="6"/>
  <c r="H6647" i="6" s="1"/>
  <c r="G6648" i="6"/>
  <c r="H6648" i="6" s="1"/>
  <c r="G6649" i="6"/>
  <c r="H6649" i="6" s="1"/>
  <c r="G6678" i="6"/>
  <c r="H6678" i="6" s="1"/>
  <c r="G6684" i="6"/>
  <c r="H6684" i="6" s="1"/>
  <c r="G6677" i="6"/>
  <c r="H6677" i="6" s="1"/>
  <c r="G6683" i="6"/>
  <c r="H6683" i="6" s="1"/>
  <c r="G6680" i="6"/>
  <c r="H6680" i="6" s="1"/>
  <c r="G6682" i="6"/>
  <c r="H6682" i="6" s="1"/>
  <c r="G6681" i="6"/>
  <c r="H6681" i="6" s="1"/>
  <c r="G6687" i="6"/>
  <c r="H6687" i="6" s="1"/>
  <c r="G6657" i="6"/>
  <c r="H6657" i="6" s="1"/>
  <c r="G6662" i="6"/>
  <c r="H6662" i="6" s="1"/>
  <c r="G6661" i="6"/>
  <c r="H6661" i="6" s="1"/>
  <c r="G6653" i="6"/>
  <c r="H6653" i="6" s="1"/>
  <c r="G6652" i="6"/>
  <c r="H6652" i="6" s="1"/>
  <c r="G6651" i="6"/>
  <c r="H6651" i="6" s="1"/>
  <c r="G6650" i="6"/>
  <c r="H6650" i="6" s="1"/>
  <c r="G6660" i="6"/>
  <c r="H6660" i="6" s="1"/>
  <c r="G6659" i="6"/>
  <c r="H6659" i="6" s="1"/>
  <c r="G6658" i="6"/>
  <c r="H6658" i="6" s="1"/>
  <c r="G6665" i="6"/>
  <c r="H6665" i="6" s="1"/>
  <c r="G6664" i="6"/>
  <c r="H6664" i="6" s="1"/>
  <c r="G6663" i="6"/>
  <c r="H6663" i="6" s="1"/>
  <c r="G6656" i="6"/>
  <c r="H6656" i="6" s="1"/>
  <c r="G6655" i="6"/>
  <c r="H6655" i="6" s="1"/>
  <c r="G6654" i="6"/>
  <c r="H6654" i="6" s="1"/>
  <c r="G6641" i="6"/>
  <c r="H6641" i="6" s="1"/>
  <c r="G6637" i="6"/>
  <c r="H6637" i="6" s="1"/>
  <c r="G6640" i="6"/>
  <c r="H6640" i="6" s="1"/>
  <c r="G6639" i="6"/>
  <c r="H6639" i="6" s="1"/>
  <c r="G6638" i="6"/>
  <c r="H6638" i="6" s="1"/>
  <c r="G6672" i="6"/>
  <c r="H6672" i="6" s="1"/>
  <c r="G6673" i="6"/>
  <c r="H6673" i="6" s="1"/>
  <c r="G6685" i="6"/>
  <c r="H6685" i="6" s="1"/>
  <c r="G6686" i="6"/>
  <c r="H6686" i="6" s="1"/>
  <c r="G6679" i="6"/>
  <c r="H6679" i="6" s="1"/>
  <c r="G6676" i="6"/>
  <c r="H6676" i="6" s="1"/>
  <c r="G6675" i="6"/>
  <c r="H6675" i="6" s="1"/>
  <c r="G6674" i="6"/>
  <c r="H6674" i="6" s="1"/>
  <c r="G6699" i="6"/>
  <c r="H6699" i="6" s="1"/>
  <c r="G6709" i="6"/>
  <c r="H6709" i="6" s="1"/>
  <c r="G6707" i="6"/>
  <c r="H6707" i="6" s="1"/>
  <c r="G6708" i="6"/>
  <c r="H6708" i="6" s="1"/>
  <c r="G6723" i="6"/>
  <c r="H6723" i="6" s="1"/>
  <c r="G6724" i="6"/>
  <c r="H6724" i="6" s="1"/>
  <c r="G6725" i="6"/>
  <c r="H6725" i="6" s="1"/>
  <c r="G6726" i="6"/>
  <c r="H6726" i="6" s="1"/>
  <c r="G6727" i="6"/>
  <c r="H6727" i="6" s="1"/>
  <c r="G6728" i="6"/>
  <c r="H6728" i="6" s="1"/>
  <c r="G6729" i="6"/>
  <c r="H6729" i="6" s="1"/>
  <c r="G6712" i="6"/>
  <c r="H6712" i="6" s="1"/>
  <c r="G6713" i="6"/>
  <c r="H6713" i="6" s="1"/>
  <c r="G6714" i="6"/>
  <c r="H6714" i="6" s="1"/>
  <c r="G6715" i="6"/>
  <c r="H6715" i="6" s="1"/>
  <c r="G6716" i="6"/>
  <c r="H6716" i="6" s="1"/>
  <c r="G6717" i="6"/>
  <c r="H6717" i="6" s="1"/>
  <c r="G6718" i="6"/>
  <c r="H6718" i="6" s="1"/>
  <c r="G6719" i="6"/>
  <c r="H6719" i="6" s="1"/>
  <c r="G6720" i="6"/>
  <c r="H6720" i="6" s="1"/>
  <c r="G6721" i="6"/>
  <c r="H6721" i="6" s="1"/>
  <c r="G6722" i="6"/>
  <c r="H6722" i="6" s="1"/>
  <c r="G6703" i="6"/>
  <c r="H6703" i="6" s="1"/>
  <c r="G6702" i="6"/>
  <c r="H6702" i="6" s="1"/>
  <c r="G6701" i="6"/>
  <c r="H6701" i="6" s="1"/>
  <c r="G6705" i="6"/>
  <c r="H6705" i="6" s="1"/>
  <c r="G6704" i="6"/>
  <c r="H6704" i="6" s="1"/>
  <c r="G6733" i="6"/>
  <c r="H6733" i="6" s="1"/>
  <c r="G6732" i="6"/>
  <c r="H6732" i="6" s="1"/>
  <c r="G6731" i="6"/>
  <c r="H6731" i="6" s="1"/>
  <c r="G6735" i="6"/>
  <c r="H6735" i="6" s="1"/>
  <c r="G6734" i="6"/>
  <c r="H6734" i="6" s="1"/>
  <c r="G6698" i="6"/>
  <c r="H6698" i="6" s="1"/>
  <c r="G6697" i="6"/>
  <c r="H6697" i="6" s="1"/>
  <c r="G6706" i="6"/>
  <c r="H6706" i="6" s="1"/>
  <c r="G6736" i="6"/>
  <c r="H6736" i="6" s="1"/>
  <c r="G6711" i="6"/>
  <c r="H6711" i="6" s="1"/>
  <c r="G6730" i="6"/>
  <c r="H6730" i="6" s="1"/>
  <c r="G6700" i="6"/>
  <c r="H6700" i="6" s="1"/>
  <c r="G6710" i="6"/>
  <c r="H6710" i="6" s="1"/>
  <c r="G6842" i="6"/>
  <c r="H6842" i="6" s="1"/>
  <c r="G6840" i="6"/>
  <c r="H6840" i="6" s="1"/>
  <c r="G6841" i="6"/>
  <c r="H6841" i="6" s="1"/>
  <c r="G6878" i="6"/>
  <c r="H6878" i="6" s="1"/>
  <c r="G6877" i="6"/>
  <c r="H6877" i="6" s="1"/>
  <c r="G6874" i="6"/>
  <c r="H6874" i="6" s="1"/>
  <c r="G6880" i="6"/>
  <c r="H6880" i="6" s="1"/>
  <c r="G6894" i="6"/>
  <c r="H6894" i="6" s="1"/>
  <c r="G6897" i="6"/>
  <c r="H6897" i="6" s="1"/>
  <c r="G6898" i="6"/>
  <c r="H6898" i="6" s="1"/>
  <c r="G6895" i="6"/>
  <c r="H6895" i="6" s="1"/>
  <c r="G7" i="6"/>
  <c r="H7" i="6" s="1"/>
  <c r="G8" i="6"/>
  <c r="H8" i="6" s="1"/>
  <c r="G4" i="6"/>
  <c r="H4" i="6" s="1"/>
  <c r="G5" i="6"/>
  <c r="H5" i="6" s="1"/>
  <c r="G139" i="6"/>
  <c r="H139" i="6" s="1"/>
  <c r="G211" i="6"/>
  <c r="H211" i="6" s="1"/>
  <c r="G141" i="6"/>
  <c r="H141" i="6" s="1"/>
  <c r="G213" i="6"/>
  <c r="H213" i="6" s="1"/>
  <c r="G143" i="6"/>
  <c r="H143" i="6" s="1"/>
  <c r="G215" i="6"/>
  <c r="H215" i="6" s="1"/>
  <c r="G140" i="6"/>
  <c r="H140" i="6" s="1"/>
  <c r="G212" i="6"/>
  <c r="H212" i="6" s="1"/>
  <c r="G142" i="6"/>
  <c r="H142" i="6" s="1"/>
  <c r="G214" i="6"/>
  <c r="H214" i="6" s="1"/>
  <c r="G144" i="6"/>
  <c r="H144" i="6" s="1"/>
  <c r="G216" i="6"/>
  <c r="H216" i="6" s="1"/>
  <c r="G332" i="6"/>
  <c r="H332" i="6" s="1"/>
  <c r="G335" i="6"/>
  <c r="H335" i="6" s="1"/>
  <c r="G336" i="6"/>
  <c r="H336" i="6" s="1"/>
  <c r="G337" i="6"/>
  <c r="H337" i="6" s="1"/>
  <c r="G694" i="6"/>
  <c r="H694" i="6" s="1"/>
  <c r="G692" i="6"/>
  <c r="H692" i="6" s="1"/>
  <c r="G691" i="6"/>
  <c r="H691" i="6" s="1"/>
  <c r="G689" i="6"/>
  <c r="H689" i="6" s="1"/>
  <c r="G708" i="6"/>
  <c r="H708" i="6" s="1"/>
  <c r="G705" i="6"/>
  <c r="H705" i="6" s="1"/>
  <c r="G703" i="6"/>
  <c r="H703" i="6" s="1"/>
  <c r="G697" i="6"/>
  <c r="H697" i="6" s="1"/>
  <c r="G707" i="6"/>
  <c r="H707" i="6" s="1"/>
  <c r="G704" i="6"/>
  <c r="H704" i="6" s="1"/>
  <c r="G701" i="6"/>
  <c r="H701" i="6" s="1"/>
  <c r="G695" i="6"/>
  <c r="H695" i="6" s="1"/>
  <c r="G702" i="6"/>
  <c r="H702" i="6" s="1"/>
  <c r="G696" i="6"/>
  <c r="H696" i="6" s="1"/>
  <c r="G693" i="6"/>
  <c r="H693" i="6" s="1"/>
  <c r="G690" i="6"/>
  <c r="H690" i="6" s="1"/>
  <c r="G706" i="6"/>
  <c r="H706" i="6" s="1"/>
  <c r="G698" i="6"/>
  <c r="H698" i="6" s="1"/>
  <c r="G699" i="6"/>
  <c r="H699" i="6" s="1"/>
  <c r="G700" i="6"/>
  <c r="H700" i="6" s="1"/>
  <c r="G711" i="6"/>
  <c r="H711" i="6" s="1"/>
  <c r="G709" i="6"/>
  <c r="H709" i="6" s="1"/>
  <c r="G715" i="6"/>
  <c r="H715" i="6" s="1"/>
  <c r="G713" i="6"/>
  <c r="H713" i="6" s="1"/>
  <c r="G723" i="6"/>
  <c r="H723" i="6" s="1"/>
  <c r="G721" i="6"/>
  <c r="H721" i="6" s="1"/>
  <c r="G719" i="6"/>
  <c r="H719" i="6" s="1"/>
  <c r="G717" i="6"/>
  <c r="H717" i="6" s="1"/>
  <c r="G716" i="6"/>
  <c r="H716" i="6" s="1"/>
  <c r="G714" i="6"/>
  <c r="H714" i="6" s="1"/>
  <c r="G712" i="6"/>
  <c r="H712" i="6" s="1"/>
  <c r="G710" i="6"/>
  <c r="H710" i="6" s="1"/>
  <c r="G724" i="6"/>
  <c r="H724" i="6" s="1"/>
  <c r="G722" i="6"/>
  <c r="H722" i="6" s="1"/>
  <c r="G720" i="6"/>
  <c r="H720" i="6" s="1"/>
  <c r="G718" i="6"/>
  <c r="H718" i="6" s="1"/>
  <c r="G729" i="6"/>
  <c r="H729" i="6" s="1"/>
  <c r="G730" i="6"/>
  <c r="H730" i="6" s="1"/>
  <c r="G731" i="6"/>
  <c r="H731" i="6" s="1"/>
  <c r="G725" i="6"/>
  <c r="H725" i="6" s="1"/>
  <c r="G774" i="6"/>
  <c r="H774" i="6" s="1"/>
  <c r="G775" i="6"/>
  <c r="H775" i="6" s="1"/>
  <c r="G767" i="6"/>
  <c r="H767" i="6" s="1"/>
  <c r="G777" i="6"/>
  <c r="H777" i="6" s="1"/>
  <c r="G771" i="6"/>
  <c r="H771" i="6" s="1"/>
  <c r="G769" i="6"/>
  <c r="H769" i="6" s="1"/>
  <c r="G770" i="6"/>
  <c r="H770" i="6" s="1"/>
  <c r="G766" i="6"/>
  <c r="H766" i="6" s="1"/>
  <c r="G768" i="6"/>
  <c r="H768" i="6" s="1"/>
  <c r="G779" i="6"/>
  <c r="H779" i="6" s="1"/>
  <c r="G778" i="6"/>
  <c r="H778" i="6" s="1"/>
  <c r="G772" i="6"/>
  <c r="H772" i="6" s="1"/>
  <c r="G776" i="6"/>
  <c r="H776" i="6" s="1"/>
  <c r="G781" i="6"/>
  <c r="H781" i="6" s="1"/>
  <c r="G780" i="6"/>
  <c r="H780" i="6" s="1"/>
  <c r="G773" i="6"/>
  <c r="H773" i="6" s="1"/>
  <c r="G732" i="6"/>
  <c r="H732" i="6" s="1"/>
  <c r="G733" i="6"/>
  <c r="H733" i="6" s="1"/>
  <c r="G734" i="6"/>
  <c r="H734" i="6" s="1"/>
  <c r="G726" i="6"/>
  <c r="H726" i="6" s="1"/>
  <c r="G824" i="6"/>
  <c r="H824" i="6" s="1"/>
  <c r="G810" i="6"/>
  <c r="H810" i="6" s="1"/>
  <c r="G813" i="6"/>
  <c r="H813" i="6" s="1"/>
  <c r="G815" i="6"/>
  <c r="H815" i="6" s="1"/>
  <c r="G820" i="6"/>
  <c r="H820" i="6" s="1"/>
  <c r="G817" i="6"/>
  <c r="H817" i="6" s="1"/>
  <c r="G818" i="6"/>
  <c r="H818" i="6" s="1"/>
  <c r="G812" i="6"/>
  <c r="H812" i="6" s="1"/>
  <c r="G814" i="6"/>
  <c r="H814" i="6" s="1"/>
  <c r="G819" i="6"/>
  <c r="H819" i="6" s="1"/>
  <c r="G816" i="6"/>
  <c r="H816" i="6" s="1"/>
  <c r="G821" i="6"/>
  <c r="H821" i="6" s="1"/>
  <c r="G811" i="6"/>
  <c r="H811" i="6" s="1"/>
  <c r="G825" i="6"/>
  <c r="H825" i="6" s="1"/>
  <c r="G822" i="6"/>
  <c r="H822" i="6" s="1"/>
  <c r="G823" i="6"/>
  <c r="H823" i="6" s="1"/>
  <c r="G735" i="6"/>
  <c r="H735" i="6" s="1"/>
  <c r="G736" i="6"/>
  <c r="H736" i="6" s="1"/>
  <c r="G737" i="6"/>
  <c r="H737" i="6" s="1"/>
  <c r="G727" i="6"/>
  <c r="H727" i="6" s="1"/>
  <c r="G895" i="6"/>
  <c r="H895" i="6" s="1"/>
  <c r="G880" i="6"/>
  <c r="H880" i="6" s="1"/>
  <c r="G883" i="6"/>
  <c r="H883" i="6" s="1"/>
  <c r="G885" i="6"/>
  <c r="H885" i="6" s="1"/>
  <c r="G890" i="6"/>
  <c r="H890" i="6" s="1"/>
  <c r="G887" i="6"/>
  <c r="H887" i="6" s="1"/>
  <c r="G888" i="6"/>
  <c r="H888" i="6" s="1"/>
  <c r="G882" i="6"/>
  <c r="H882" i="6" s="1"/>
  <c r="G884" i="6"/>
  <c r="H884" i="6" s="1"/>
  <c r="G889" i="6"/>
  <c r="H889" i="6" s="1"/>
  <c r="G886" i="6"/>
  <c r="H886" i="6" s="1"/>
  <c r="G891" i="6"/>
  <c r="H891" i="6" s="1"/>
  <c r="G881" i="6"/>
  <c r="H881" i="6" s="1"/>
  <c r="G894" i="6"/>
  <c r="H894" i="6" s="1"/>
  <c r="G892" i="6"/>
  <c r="H892" i="6" s="1"/>
  <c r="G893" i="6"/>
  <c r="H893" i="6" s="1"/>
  <c r="G738" i="6"/>
  <c r="H738" i="6" s="1"/>
  <c r="G739" i="6"/>
  <c r="H739" i="6" s="1"/>
  <c r="G740" i="6"/>
  <c r="H740" i="6" s="1"/>
  <c r="G728" i="6"/>
  <c r="H728" i="6" s="1"/>
  <c r="G926" i="6"/>
  <c r="H926" i="6" s="1"/>
  <c r="G927" i="6"/>
  <c r="H927" i="6" s="1"/>
  <c r="G930" i="6"/>
  <c r="H930" i="6" s="1"/>
  <c r="G932" i="6"/>
  <c r="H932" i="6" s="1"/>
  <c r="G937" i="6"/>
  <c r="H937" i="6" s="1"/>
  <c r="G934" i="6"/>
  <c r="H934" i="6" s="1"/>
  <c r="G935" i="6"/>
  <c r="H935" i="6" s="1"/>
  <c r="G929" i="6"/>
  <c r="H929" i="6" s="1"/>
  <c r="G931" i="6"/>
  <c r="H931" i="6" s="1"/>
  <c r="G936" i="6"/>
  <c r="H936" i="6" s="1"/>
  <c r="G933" i="6"/>
  <c r="H933" i="6" s="1"/>
  <c r="G938" i="6"/>
  <c r="H938" i="6" s="1"/>
  <c r="G928" i="6"/>
  <c r="H928" i="6" s="1"/>
  <c r="G941" i="6"/>
  <c r="H941" i="6" s="1"/>
  <c r="G939" i="6"/>
  <c r="H939" i="6" s="1"/>
  <c r="G940" i="6"/>
  <c r="H940" i="6" s="1"/>
  <c r="G763" i="6"/>
  <c r="H763" i="6" s="1"/>
  <c r="G807" i="6"/>
  <c r="H807" i="6" s="1"/>
  <c r="G920" i="6"/>
  <c r="H920" i="6" s="1"/>
  <c r="G874" i="6"/>
  <c r="H874" i="6" s="1"/>
  <c r="G873" i="6"/>
  <c r="H873" i="6" s="1"/>
  <c r="G742" i="6"/>
  <c r="H742" i="6" s="1"/>
  <c r="G784" i="6"/>
  <c r="H784" i="6" s="1"/>
  <c r="G898" i="6"/>
  <c r="H898" i="6" s="1"/>
  <c r="G829" i="6"/>
  <c r="H829" i="6" s="1"/>
  <c r="G828" i="6"/>
  <c r="H828" i="6" s="1"/>
  <c r="G764" i="6"/>
  <c r="H764" i="6" s="1"/>
  <c r="G808" i="6"/>
  <c r="H808" i="6" s="1"/>
  <c r="G921" i="6"/>
  <c r="H921" i="6" s="1"/>
  <c r="G876" i="6"/>
  <c r="H876" i="6" s="1"/>
  <c r="G875" i="6"/>
  <c r="H875" i="6" s="1"/>
  <c r="G751" i="6"/>
  <c r="H751" i="6" s="1"/>
  <c r="G794" i="6"/>
  <c r="H794" i="6" s="1"/>
  <c r="G908" i="6"/>
  <c r="H908" i="6" s="1"/>
  <c r="G836" i="6"/>
  <c r="H836" i="6" s="1"/>
  <c r="G830" i="6"/>
  <c r="H830" i="6" s="1"/>
  <c r="G765" i="6"/>
  <c r="H765" i="6" s="1"/>
  <c r="G809" i="6"/>
  <c r="H809" i="6" s="1"/>
  <c r="G922" i="6"/>
  <c r="H922" i="6" s="1"/>
  <c r="G877" i="6"/>
  <c r="H877" i="6" s="1"/>
  <c r="G878" i="6"/>
  <c r="H878" i="6" s="1"/>
  <c r="G752" i="6"/>
  <c r="H752" i="6" s="1"/>
  <c r="G795" i="6"/>
  <c r="H795" i="6" s="1"/>
  <c r="G909" i="6"/>
  <c r="H909" i="6" s="1"/>
  <c r="G850" i="6"/>
  <c r="H850" i="6" s="1"/>
  <c r="G851" i="6"/>
  <c r="H851" i="6" s="1"/>
  <c r="G783" i="6"/>
  <c r="H783" i="6" s="1"/>
  <c r="G827" i="6"/>
  <c r="H827" i="6" s="1"/>
  <c r="G924" i="6"/>
  <c r="H924" i="6" s="1"/>
  <c r="G896" i="6"/>
  <c r="H896" i="6" s="1"/>
  <c r="G897" i="6"/>
  <c r="H897" i="6" s="1"/>
  <c r="G753" i="6"/>
  <c r="H753" i="6" s="1"/>
  <c r="G796" i="6"/>
  <c r="H796" i="6" s="1"/>
  <c r="G910" i="6"/>
  <c r="H910" i="6" s="1"/>
  <c r="G852" i="6"/>
  <c r="H852" i="6" s="1"/>
  <c r="G853" i="6"/>
  <c r="H853" i="6" s="1"/>
  <c r="G782" i="6"/>
  <c r="H782" i="6" s="1"/>
  <c r="G826" i="6"/>
  <c r="H826" i="6" s="1"/>
  <c r="G923" i="6"/>
  <c r="H923" i="6" s="1"/>
  <c r="G757" i="6"/>
  <c r="H757" i="6" s="1"/>
  <c r="G800" i="6"/>
  <c r="H800" i="6" s="1"/>
  <c r="G913" i="6"/>
  <c r="H913" i="6" s="1"/>
  <c r="G859" i="6"/>
  <c r="H859" i="6" s="1"/>
  <c r="G860" i="6"/>
  <c r="H860" i="6" s="1"/>
  <c r="G758" i="6"/>
  <c r="H758" i="6" s="1"/>
  <c r="G801" i="6"/>
  <c r="H801" i="6" s="1"/>
  <c r="G914" i="6"/>
  <c r="H914" i="6" s="1"/>
  <c r="G863" i="6"/>
  <c r="H863" i="6" s="1"/>
  <c r="G864" i="6"/>
  <c r="H864" i="6" s="1"/>
  <c r="G743" i="6"/>
  <c r="H743" i="6" s="1"/>
  <c r="G785" i="6"/>
  <c r="H785" i="6" s="1"/>
  <c r="G899" i="6"/>
  <c r="H899" i="6" s="1"/>
  <c r="G843" i="6"/>
  <c r="H843" i="6" s="1"/>
  <c r="G842" i="6"/>
  <c r="H842" i="6" s="1"/>
  <c r="G741" i="6"/>
  <c r="H741" i="6" s="1"/>
  <c r="G786" i="6"/>
  <c r="H786" i="6" s="1"/>
  <c r="G900" i="6"/>
  <c r="H900" i="6" s="1"/>
  <c r="G845" i="6"/>
  <c r="H845" i="6" s="1"/>
  <c r="G844" i="6"/>
  <c r="H844" i="6" s="1"/>
  <c r="G744" i="6"/>
  <c r="H744" i="6" s="1"/>
  <c r="G787" i="6"/>
  <c r="H787" i="6" s="1"/>
  <c r="G901" i="6"/>
  <c r="H901" i="6" s="1"/>
  <c r="G847" i="6"/>
  <c r="H847" i="6" s="1"/>
  <c r="G846" i="6"/>
  <c r="H846" i="6" s="1"/>
  <c r="G745" i="6"/>
  <c r="H745" i="6" s="1"/>
  <c r="G788" i="6"/>
  <c r="H788" i="6" s="1"/>
  <c r="G902" i="6"/>
  <c r="H902" i="6" s="1"/>
  <c r="G849" i="6"/>
  <c r="H849" i="6" s="1"/>
  <c r="G848" i="6"/>
  <c r="H848" i="6" s="1"/>
  <c r="G759" i="6"/>
  <c r="H759" i="6" s="1"/>
  <c r="G802" i="6"/>
  <c r="H802" i="6" s="1"/>
  <c r="G916" i="6"/>
  <c r="H916" i="6" s="1"/>
  <c r="G865" i="6"/>
  <c r="H865" i="6" s="1"/>
  <c r="G866" i="6"/>
  <c r="H866" i="6" s="1"/>
  <c r="G746" i="6"/>
  <c r="H746" i="6" s="1"/>
  <c r="G789" i="6"/>
  <c r="H789" i="6" s="1"/>
  <c r="G903" i="6"/>
  <c r="H903" i="6" s="1"/>
  <c r="G837" i="6"/>
  <c r="H837" i="6" s="1"/>
  <c r="G831" i="6"/>
  <c r="H831" i="6" s="1"/>
  <c r="G747" i="6"/>
  <c r="H747" i="6" s="1"/>
  <c r="G790" i="6"/>
  <c r="H790" i="6" s="1"/>
  <c r="G904" i="6"/>
  <c r="H904" i="6" s="1"/>
  <c r="G838" i="6"/>
  <c r="H838" i="6" s="1"/>
  <c r="G832" i="6"/>
  <c r="H832" i="6" s="1"/>
  <c r="G748" i="6"/>
  <c r="H748" i="6" s="1"/>
  <c r="G791" i="6"/>
  <c r="H791" i="6" s="1"/>
  <c r="G905" i="6"/>
  <c r="H905" i="6" s="1"/>
  <c r="G839" i="6"/>
  <c r="H839" i="6" s="1"/>
  <c r="G833" i="6"/>
  <c r="H833" i="6" s="1"/>
  <c r="G749" i="6"/>
  <c r="H749" i="6" s="1"/>
  <c r="G792" i="6"/>
  <c r="H792" i="6" s="1"/>
  <c r="G906" i="6"/>
  <c r="H906" i="6" s="1"/>
  <c r="G840" i="6"/>
  <c r="H840" i="6" s="1"/>
  <c r="G834" i="6"/>
  <c r="H834" i="6" s="1"/>
  <c r="G750" i="6"/>
  <c r="H750" i="6" s="1"/>
  <c r="G793" i="6"/>
  <c r="H793" i="6" s="1"/>
  <c r="G907" i="6"/>
  <c r="H907" i="6" s="1"/>
  <c r="G841" i="6"/>
  <c r="H841" i="6" s="1"/>
  <c r="G835" i="6"/>
  <c r="H835" i="6" s="1"/>
  <c r="G755" i="6"/>
  <c r="H755" i="6" s="1"/>
  <c r="G798" i="6"/>
  <c r="H798" i="6" s="1"/>
  <c r="G915" i="6"/>
  <c r="H915" i="6" s="1"/>
  <c r="G861" i="6"/>
  <c r="H861" i="6" s="1"/>
  <c r="G862" i="6"/>
  <c r="H862" i="6" s="1"/>
  <c r="G762" i="6"/>
  <c r="H762" i="6" s="1"/>
  <c r="G805" i="6"/>
  <c r="H805" i="6" s="1"/>
  <c r="G919" i="6"/>
  <c r="H919" i="6" s="1"/>
  <c r="G871" i="6"/>
  <c r="H871" i="6" s="1"/>
  <c r="G872" i="6"/>
  <c r="H872" i="6" s="1"/>
  <c r="G754" i="6"/>
  <c r="H754" i="6" s="1"/>
  <c r="G761" i="6"/>
  <c r="H761" i="6" s="1"/>
  <c r="G760" i="6"/>
  <c r="H760" i="6" s="1"/>
  <c r="G756" i="6"/>
  <c r="H756" i="6" s="1"/>
  <c r="G797" i="6"/>
  <c r="H797" i="6" s="1"/>
  <c r="G804" i="6"/>
  <c r="H804" i="6" s="1"/>
  <c r="G803" i="6"/>
  <c r="H803" i="6" s="1"/>
  <c r="G799" i="6"/>
  <c r="H799" i="6" s="1"/>
  <c r="G911" i="6"/>
  <c r="H911" i="6" s="1"/>
  <c r="G918" i="6"/>
  <c r="H918" i="6" s="1"/>
  <c r="G917" i="6"/>
  <c r="H917" i="6" s="1"/>
  <c r="G912" i="6"/>
  <c r="H912" i="6" s="1"/>
  <c r="G855" i="6"/>
  <c r="H855" i="6" s="1"/>
  <c r="G869" i="6"/>
  <c r="H869" i="6" s="1"/>
  <c r="G867" i="6"/>
  <c r="H867" i="6" s="1"/>
  <c r="G857" i="6"/>
  <c r="H857" i="6" s="1"/>
  <c r="G856" i="6"/>
  <c r="H856" i="6" s="1"/>
  <c r="G870" i="6"/>
  <c r="H870" i="6" s="1"/>
  <c r="G868" i="6"/>
  <c r="H868" i="6" s="1"/>
  <c r="G858" i="6"/>
  <c r="H858" i="6" s="1"/>
  <c r="G879" i="6"/>
  <c r="H879" i="6" s="1"/>
  <c r="G854" i="6"/>
  <c r="H854" i="6" s="1"/>
  <c r="G946" i="6"/>
  <c r="H946" i="6" s="1"/>
  <c r="G948" i="6"/>
  <c r="H948" i="6" s="1"/>
  <c r="G947" i="6"/>
  <c r="H947" i="6" s="1"/>
  <c r="G945" i="6"/>
  <c r="H945" i="6" s="1"/>
  <c r="G949" i="6"/>
  <c r="H949" i="6" s="1"/>
  <c r="G950" i="6"/>
  <c r="H950" i="6" s="1"/>
  <c r="G951" i="6"/>
  <c r="H951" i="6" s="1"/>
  <c r="G952" i="6"/>
  <c r="H952" i="6" s="1"/>
  <c r="G954" i="6"/>
  <c r="H954" i="6" s="1"/>
  <c r="G953" i="6"/>
  <c r="H953" i="6" s="1"/>
  <c r="G958" i="6"/>
  <c r="H958" i="6" s="1"/>
  <c r="G957" i="6"/>
  <c r="H957" i="6" s="1"/>
  <c r="G963" i="6"/>
  <c r="H963" i="6" s="1"/>
  <c r="G956" i="6"/>
  <c r="H956" i="6" s="1"/>
  <c r="G955" i="6"/>
  <c r="H955" i="6" s="1"/>
  <c r="G962" i="6"/>
  <c r="H962" i="6" s="1"/>
  <c r="G960" i="6"/>
  <c r="H960" i="6" s="1"/>
  <c r="G959" i="6"/>
  <c r="H959" i="6" s="1"/>
  <c r="G961" i="6"/>
  <c r="H961" i="6" s="1"/>
  <c r="G967" i="6"/>
  <c r="H967" i="6" s="1"/>
  <c r="G968" i="6"/>
  <c r="H968" i="6" s="1"/>
  <c r="G974" i="6"/>
  <c r="H974" i="6" s="1"/>
  <c r="G976" i="6"/>
  <c r="H976" i="6" s="1"/>
  <c r="G980" i="6"/>
  <c r="H980" i="6" s="1"/>
  <c r="G979" i="6"/>
  <c r="H979" i="6" s="1"/>
  <c r="G977" i="6"/>
  <c r="H977" i="6" s="1"/>
  <c r="G982" i="6"/>
  <c r="H982" i="6" s="1"/>
  <c r="G981" i="6"/>
  <c r="H981" i="6" s="1"/>
  <c r="G978" i="6"/>
  <c r="H978" i="6" s="1"/>
  <c r="G975" i="6"/>
  <c r="H975" i="6" s="1"/>
  <c r="G1635" i="6"/>
  <c r="H1635" i="6" s="1"/>
  <c r="G1634" i="6"/>
  <c r="H1634" i="6" s="1"/>
  <c r="G1636" i="6"/>
  <c r="H1636" i="6" s="1"/>
  <c r="G1637" i="6"/>
  <c r="H1637" i="6" s="1"/>
  <c r="G1638" i="6"/>
  <c r="H1638" i="6" s="1"/>
  <c r="G1639" i="6"/>
  <c r="H1639" i="6" s="1"/>
  <c r="G1677" i="6"/>
  <c r="H1677" i="6" s="1"/>
  <c r="G1678" i="6"/>
  <c r="H1678" i="6" s="1"/>
  <c r="G1676" i="6"/>
  <c r="H1676" i="6" s="1"/>
  <c r="G1679" i="6"/>
  <c r="H1679" i="6" s="1"/>
  <c r="G1179" i="6"/>
  <c r="H1179" i="6" s="1"/>
  <c r="G1172" i="6"/>
  <c r="H1172" i="6" s="1"/>
  <c r="G1239" i="6"/>
  <c r="H1239" i="6" s="1"/>
  <c r="G1243" i="6"/>
  <c r="H1243" i="6" s="1"/>
  <c r="G2179" i="6"/>
  <c r="H2179" i="6" s="1"/>
  <c r="G2178" i="6"/>
  <c r="H2178" i="6" s="1"/>
  <c r="G2537" i="6"/>
  <c r="H2537" i="6" s="1"/>
  <c r="G2536" i="6"/>
  <c r="H2536" i="6" s="1"/>
  <c r="G2545" i="6"/>
  <c r="H2545" i="6" s="1"/>
  <c r="G2543" i="6"/>
  <c r="H2543" i="6" s="1"/>
  <c r="G2541" i="6"/>
  <c r="H2541" i="6" s="1"/>
  <c r="G2539" i="6"/>
  <c r="H2539" i="6" s="1"/>
  <c r="G2532" i="6"/>
  <c r="H2532" i="6" s="1"/>
  <c r="G2535" i="6"/>
  <c r="H2535" i="6" s="1"/>
  <c r="G2533" i="6"/>
  <c r="H2533" i="6" s="1"/>
  <c r="G2556" i="6"/>
  <c r="H2556" i="6" s="1"/>
  <c r="G2559" i="6"/>
  <c r="H2559" i="6" s="1"/>
  <c r="G2562" i="6"/>
  <c r="H2562" i="6" s="1"/>
  <c r="G2563" i="6"/>
  <c r="H2563" i="6" s="1"/>
  <c r="G2564" i="6"/>
  <c r="H2564" i="6" s="1"/>
  <c r="G2557" i="6"/>
  <c r="H2557" i="6" s="1"/>
  <c r="G2547" i="6"/>
  <c r="H2547" i="6" s="1"/>
  <c r="G2549" i="6"/>
  <c r="H2549" i="6" s="1"/>
  <c r="G2551" i="6"/>
  <c r="H2551" i="6" s="1"/>
  <c r="G2552" i="6"/>
  <c r="H2552" i="6" s="1"/>
  <c r="G3121" i="6"/>
  <c r="H3121" i="6" s="1"/>
  <c r="G3122" i="6"/>
  <c r="H3122" i="6" s="1"/>
  <c r="G3160" i="6"/>
  <c r="H3160" i="6" s="1"/>
  <c r="G3161" i="6"/>
  <c r="H3161" i="6" s="1"/>
  <c r="G3516" i="6"/>
  <c r="H3516" i="6" s="1"/>
  <c r="G3513" i="6"/>
  <c r="H3513" i="6" s="1"/>
  <c r="G3514" i="6"/>
  <c r="H3514" i="6" s="1"/>
  <c r="G3519" i="6"/>
  <c r="H3519" i="6" s="1"/>
  <c r="G3518" i="6"/>
  <c r="H3518" i="6" s="1"/>
  <c r="G3477" i="6"/>
  <c r="H3477" i="6" s="1"/>
  <c r="G3478" i="6"/>
  <c r="H3478" i="6" s="1"/>
  <c r="G3480" i="6"/>
  <c r="H3480" i="6" s="1"/>
  <c r="G3479" i="6"/>
  <c r="H3479" i="6" s="1"/>
  <c r="G3481" i="6"/>
  <c r="H3481" i="6" s="1"/>
  <c r="G3483" i="6"/>
  <c r="H3483" i="6" s="1"/>
  <c r="G3482" i="6"/>
  <c r="H3482" i="6" s="1"/>
  <c r="G3463" i="6"/>
  <c r="H3463" i="6" s="1"/>
  <c r="G3465" i="6"/>
  <c r="H3465" i="6" s="1"/>
  <c r="G3469" i="6"/>
  <c r="H3469" i="6" s="1"/>
  <c r="G3467" i="6"/>
  <c r="H3467" i="6" s="1"/>
  <c r="G3471" i="6"/>
  <c r="H3471" i="6" s="1"/>
  <c r="G3475" i="6"/>
  <c r="H3475" i="6" s="1"/>
  <c r="G3473" i="6"/>
  <c r="H3473" i="6" s="1"/>
  <c r="G3449" i="6"/>
  <c r="H3449" i="6" s="1"/>
  <c r="G3450" i="6"/>
  <c r="H3450" i="6" s="1"/>
  <c r="G3452" i="6"/>
  <c r="H3452" i="6" s="1"/>
  <c r="G3451" i="6"/>
  <c r="H3451" i="6" s="1"/>
  <c r="G3453" i="6"/>
  <c r="H3453" i="6" s="1"/>
  <c r="G3455" i="6"/>
  <c r="H3455" i="6" s="1"/>
  <c r="G3454" i="6"/>
  <c r="H3454" i="6" s="1"/>
  <c r="G3464" i="6"/>
  <c r="H3464" i="6" s="1"/>
  <c r="G3466" i="6"/>
  <c r="H3466" i="6" s="1"/>
  <c r="G3470" i="6"/>
  <c r="H3470" i="6" s="1"/>
  <c r="G3468" i="6"/>
  <c r="H3468" i="6" s="1"/>
  <c r="G3472" i="6"/>
  <c r="H3472" i="6" s="1"/>
  <c r="G3476" i="6"/>
  <c r="H3476" i="6" s="1"/>
  <c r="G3474" i="6"/>
  <c r="H3474" i="6" s="1"/>
  <c r="G3517" i="6"/>
  <c r="H3517" i="6" s="1"/>
  <c r="G3515" i="6"/>
  <c r="H3515" i="6" s="1"/>
  <c r="G3608" i="6"/>
  <c r="H3608" i="6" s="1"/>
  <c r="G3607" i="6"/>
  <c r="H3607" i="6" s="1"/>
  <c r="G3602" i="6"/>
  <c r="H3602" i="6" s="1"/>
  <c r="G3605" i="6"/>
  <c r="H3605" i="6" s="1"/>
  <c r="G3604" i="6"/>
  <c r="H3604" i="6" s="1"/>
  <c r="G3603" i="6"/>
  <c r="H3603" i="6" s="1"/>
  <c r="G3606" i="6"/>
  <c r="H3606" i="6" s="1"/>
  <c r="G3610" i="6"/>
  <c r="H3610" i="6" s="1"/>
  <c r="G3609" i="6"/>
  <c r="H3609" i="6" s="1"/>
  <c r="G3689" i="6"/>
  <c r="H3689" i="6" s="1"/>
  <c r="G3690" i="6"/>
  <c r="H3690" i="6" s="1"/>
  <c r="G3692" i="6"/>
  <c r="H3692" i="6" s="1"/>
  <c r="G3691" i="6"/>
  <c r="H3691" i="6" s="1"/>
  <c r="G3680" i="6"/>
  <c r="H3680" i="6" s="1"/>
  <c r="G3687" i="6"/>
  <c r="H3687" i="6" s="1"/>
  <c r="G3688" i="6"/>
  <c r="H3688" i="6" s="1"/>
  <c r="G3685" i="6"/>
  <c r="H3685" i="6" s="1"/>
  <c r="G3686" i="6"/>
  <c r="H3686" i="6" s="1"/>
  <c r="G3733" i="6"/>
  <c r="H3733" i="6" s="1"/>
  <c r="G3732" i="6"/>
  <c r="H3732" i="6" s="1"/>
  <c r="G3730" i="6"/>
  <c r="H3730" i="6" s="1"/>
  <c r="G3731" i="6"/>
  <c r="H3731" i="6" s="1"/>
  <c r="G3722" i="6"/>
  <c r="H3722" i="6" s="1"/>
  <c r="G3721" i="6"/>
  <c r="H3721" i="6" s="1"/>
  <c r="G3719" i="6"/>
  <c r="H3719" i="6" s="1"/>
  <c r="G3720" i="6"/>
  <c r="H3720" i="6" s="1"/>
  <c r="G3740" i="6"/>
  <c r="H3740" i="6" s="1"/>
  <c r="G3797" i="6"/>
  <c r="H3797" i="6" s="1"/>
  <c r="G4137" i="6"/>
  <c r="H4137" i="6" s="1"/>
  <c r="G4301" i="6"/>
  <c r="H4301" i="6" s="1"/>
  <c r="G4299" i="6"/>
  <c r="H4299" i="6" s="1"/>
  <c r="G4300" i="6"/>
  <c r="H4300" i="6" s="1"/>
  <c r="G4298" i="6"/>
  <c r="H4298" i="6" s="1"/>
  <c r="G4297" i="6"/>
  <c r="H4297" i="6" s="1"/>
  <c r="G4296" i="6"/>
  <c r="H4296" i="6" s="1"/>
  <c r="G4401" i="6"/>
  <c r="H4401" i="6" s="1"/>
  <c r="G4400" i="6"/>
  <c r="H4400" i="6" s="1"/>
  <c r="G4403" i="6"/>
  <c r="H4403" i="6" s="1"/>
  <c r="G4494" i="6"/>
  <c r="H4494" i="6" s="1"/>
  <c r="G4495" i="6"/>
  <c r="H4495" i="6" s="1"/>
  <c r="G4493" i="6"/>
  <c r="H4493" i="6" s="1"/>
  <c r="G4489" i="6"/>
  <c r="H4489" i="6" s="1"/>
  <c r="G4490" i="6"/>
  <c r="H4490" i="6" s="1"/>
  <c r="G4491" i="6"/>
  <c r="H4491" i="6" s="1"/>
  <c r="G4779" i="6"/>
  <c r="H4779" i="6" s="1"/>
  <c r="G4784" i="6"/>
  <c r="H4784" i="6" s="1"/>
  <c r="G4805" i="6"/>
  <c r="H4805" i="6" s="1"/>
  <c r="G4780" i="6"/>
  <c r="H4780" i="6" s="1"/>
  <c r="G4802" i="6"/>
  <c r="H4802" i="6" s="1"/>
  <c r="G4781" i="6"/>
  <c r="H4781" i="6" s="1"/>
  <c r="G4803" i="6"/>
  <c r="H4803" i="6" s="1"/>
  <c r="G4788" i="6"/>
  <c r="H4788" i="6" s="1"/>
  <c r="G4808" i="6"/>
  <c r="H4808" i="6" s="1"/>
  <c r="G4790" i="6"/>
  <c r="H4790" i="6" s="1"/>
  <c r="G4809" i="6"/>
  <c r="H4809" i="6" s="1"/>
  <c r="G4793" i="6"/>
  <c r="H4793" i="6" s="1"/>
  <c r="G4789" i="6"/>
  <c r="H4789" i="6" s="1"/>
  <c r="G4799" i="6"/>
  <c r="H4799" i="6" s="1"/>
  <c r="G4798" i="6"/>
  <c r="H4798" i="6" s="1"/>
  <c r="G4791" i="6"/>
  <c r="H4791" i="6" s="1"/>
  <c r="G4800" i="6"/>
  <c r="H4800" i="6" s="1"/>
  <c r="G4785" i="6"/>
  <c r="H4785" i="6" s="1"/>
  <c r="G4794" i="6"/>
  <c r="H4794" i="6" s="1"/>
  <c r="G4796" i="6"/>
  <c r="H4796" i="6" s="1"/>
  <c r="G4801" i="6"/>
  <c r="H4801" i="6" s="1"/>
  <c r="G4782" i="6"/>
  <c r="H4782" i="6" s="1"/>
  <c r="G4795" i="6"/>
  <c r="H4795" i="6" s="1"/>
  <c r="G5250" i="6"/>
  <c r="H5250" i="6" s="1"/>
  <c r="G5251" i="6"/>
  <c r="H5251" i="6" s="1"/>
  <c r="G5450" i="6"/>
  <c r="H5450" i="6" s="1"/>
  <c r="G5451" i="6"/>
  <c r="H5451" i="6" s="1"/>
  <c r="G5455" i="6"/>
  <c r="H5455" i="6" s="1"/>
  <c r="G5456" i="6"/>
  <c r="H5456" i="6" s="1"/>
  <c r="G5458" i="6"/>
  <c r="H5458" i="6" s="1"/>
  <c r="G5459" i="6"/>
  <c r="H5459" i="6" s="1"/>
  <c r="G5432" i="6"/>
  <c r="H5432" i="6" s="1"/>
  <c r="G5433" i="6"/>
  <c r="H5433" i="6" s="1"/>
  <c r="G5438" i="6"/>
  <c r="H5438" i="6" s="1"/>
  <c r="G5439" i="6"/>
  <c r="H5439" i="6" s="1"/>
  <c r="G5435" i="6"/>
  <c r="H5435" i="6" s="1"/>
  <c r="G5436" i="6"/>
  <c r="H5436" i="6" s="1"/>
  <c r="G5440" i="6"/>
  <c r="H5440" i="6" s="1"/>
  <c r="G5441" i="6"/>
  <c r="H5441" i="6" s="1"/>
  <c r="G5443" i="6"/>
  <c r="H5443" i="6" s="1"/>
  <c r="G5444" i="6"/>
  <c r="H5444" i="6" s="1"/>
  <c r="G5394" i="6"/>
  <c r="H5394" i="6" s="1"/>
  <c r="G5400" i="6"/>
  <c r="H5400" i="6" s="1"/>
  <c r="G5405" i="6"/>
  <c r="H5405" i="6" s="1"/>
  <c r="G5568" i="6"/>
  <c r="H5568" i="6" s="1"/>
  <c r="G5561" i="6"/>
  <c r="H5561" i="6" s="1"/>
  <c r="G5571" i="6"/>
  <c r="H5571" i="6" s="1"/>
  <c r="G5564" i="6"/>
  <c r="H5564" i="6" s="1"/>
  <c r="G5560" i="6"/>
  <c r="H5560" i="6" s="1"/>
  <c r="G5555" i="6"/>
  <c r="H5555" i="6" s="1"/>
  <c r="G5554" i="6"/>
  <c r="H5554" i="6" s="1"/>
  <c r="G5556" i="6"/>
  <c r="H5556" i="6" s="1"/>
  <c r="G5572" i="6"/>
  <c r="H5572" i="6" s="1"/>
  <c r="G5565" i="6"/>
  <c r="H5565" i="6" s="1"/>
  <c r="G6195" i="6"/>
  <c r="H6195" i="6" s="1"/>
  <c r="G6196" i="6"/>
  <c r="H6196" i="6" s="1"/>
  <c r="G6197" i="6"/>
  <c r="H6197" i="6" s="1"/>
  <c r="G6194" i="6"/>
  <c r="H6194" i="6" s="1"/>
  <c r="G6198" i="6"/>
  <c r="H6198" i="6" s="1"/>
  <c r="G6199" i="6"/>
  <c r="H6199" i="6" s="1"/>
  <c r="G202" i="6"/>
  <c r="H202" i="6" s="1"/>
  <c r="G238" i="6"/>
  <c r="H238" i="6" s="1"/>
  <c r="G268" i="6"/>
  <c r="H268" i="6" s="1"/>
  <c r="G298" i="6"/>
  <c r="H298" i="6" s="1"/>
  <c r="G203" i="6"/>
  <c r="H203" i="6" s="1"/>
  <c r="G239" i="6"/>
  <c r="H239" i="6" s="1"/>
  <c r="G269" i="6"/>
  <c r="H269" i="6" s="1"/>
  <c r="G299" i="6"/>
  <c r="H299" i="6" s="1"/>
  <c r="G204" i="6"/>
  <c r="H204" i="6" s="1"/>
  <c r="G240" i="6"/>
  <c r="H240" i="6" s="1"/>
  <c r="G270" i="6"/>
  <c r="H270" i="6" s="1"/>
  <c r="G300" i="6"/>
  <c r="H300" i="6" s="1"/>
  <c r="G190" i="6"/>
  <c r="H190" i="6" s="1"/>
  <c r="G226" i="6"/>
  <c r="H226" i="6" s="1"/>
  <c r="G256" i="6"/>
  <c r="H256" i="6" s="1"/>
  <c r="G286" i="6"/>
  <c r="H286" i="6" s="1"/>
  <c r="G191" i="6"/>
  <c r="H191" i="6" s="1"/>
  <c r="G227" i="6"/>
  <c r="H227" i="6" s="1"/>
  <c r="G257" i="6"/>
  <c r="H257" i="6" s="1"/>
  <c r="G287" i="6"/>
  <c r="H287" i="6" s="1"/>
  <c r="G192" i="6"/>
  <c r="H192" i="6" s="1"/>
  <c r="G228" i="6"/>
  <c r="H228" i="6" s="1"/>
  <c r="G258" i="6"/>
  <c r="H258" i="6" s="1"/>
  <c r="G288" i="6"/>
  <c r="H288" i="6" s="1"/>
  <c r="G205" i="6"/>
  <c r="H205" i="6" s="1"/>
  <c r="G241" i="6"/>
  <c r="H241" i="6" s="1"/>
  <c r="G271" i="6"/>
  <c r="H271" i="6" s="1"/>
  <c r="G301" i="6"/>
  <c r="H301" i="6" s="1"/>
  <c r="G206" i="6"/>
  <c r="H206" i="6" s="1"/>
  <c r="G242" i="6"/>
  <c r="H242" i="6" s="1"/>
  <c r="G272" i="6"/>
  <c r="H272" i="6" s="1"/>
  <c r="G302" i="6"/>
  <c r="H302" i="6" s="1"/>
  <c r="G207" i="6"/>
  <c r="H207" i="6" s="1"/>
  <c r="G243" i="6"/>
  <c r="H243" i="6" s="1"/>
  <c r="G273" i="6"/>
  <c r="H273" i="6" s="1"/>
  <c r="G303" i="6"/>
  <c r="H303" i="6" s="1"/>
  <c r="G193" i="6"/>
  <c r="H193" i="6" s="1"/>
  <c r="G229" i="6"/>
  <c r="H229" i="6" s="1"/>
  <c r="G259" i="6"/>
  <c r="H259" i="6" s="1"/>
  <c r="G289" i="6"/>
  <c r="H289" i="6" s="1"/>
  <c r="G194" i="6"/>
  <c r="H194" i="6" s="1"/>
  <c r="G230" i="6"/>
  <c r="H230" i="6" s="1"/>
  <c r="G260" i="6"/>
  <c r="H260" i="6" s="1"/>
  <c r="G290" i="6"/>
  <c r="H290" i="6" s="1"/>
  <c r="G195" i="6"/>
  <c r="H195" i="6" s="1"/>
  <c r="G231" i="6"/>
  <c r="H231" i="6" s="1"/>
  <c r="G261" i="6"/>
  <c r="H261" i="6" s="1"/>
  <c r="G291" i="6"/>
  <c r="H291" i="6" s="1"/>
  <c r="G208" i="6"/>
  <c r="H208" i="6" s="1"/>
  <c r="G244" i="6"/>
  <c r="H244" i="6" s="1"/>
  <c r="G274" i="6"/>
  <c r="H274" i="6" s="1"/>
  <c r="G304" i="6"/>
  <c r="H304" i="6" s="1"/>
  <c r="G209" i="6"/>
  <c r="H209" i="6" s="1"/>
  <c r="G245" i="6"/>
  <c r="H245" i="6" s="1"/>
  <c r="G275" i="6"/>
  <c r="H275" i="6" s="1"/>
  <c r="G305" i="6"/>
  <c r="H305" i="6" s="1"/>
  <c r="G210" i="6"/>
  <c r="H210" i="6" s="1"/>
  <c r="G246" i="6"/>
  <c r="H246" i="6" s="1"/>
  <c r="G276" i="6"/>
  <c r="H276" i="6" s="1"/>
  <c r="G306" i="6"/>
  <c r="H306" i="6" s="1"/>
  <c r="G196" i="6"/>
  <c r="H196" i="6" s="1"/>
  <c r="G232" i="6"/>
  <c r="H232" i="6" s="1"/>
  <c r="G262" i="6"/>
  <c r="H262" i="6" s="1"/>
  <c r="G292" i="6"/>
  <c r="H292" i="6" s="1"/>
  <c r="G197" i="6"/>
  <c r="H197" i="6" s="1"/>
  <c r="G233" i="6"/>
  <c r="H233" i="6" s="1"/>
  <c r="G263" i="6"/>
  <c r="H263" i="6" s="1"/>
  <c r="G293" i="6"/>
  <c r="H293" i="6" s="1"/>
  <c r="G198" i="6"/>
  <c r="H198" i="6" s="1"/>
  <c r="G234" i="6"/>
  <c r="H234" i="6" s="1"/>
  <c r="G264" i="6"/>
  <c r="H264" i="6" s="1"/>
  <c r="G294" i="6"/>
  <c r="H294" i="6" s="1"/>
  <c r="G199" i="6"/>
  <c r="H199" i="6" s="1"/>
  <c r="G235" i="6"/>
  <c r="H235" i="6" s="1"/>
  <c r="G265" i="6"/>
  <c r="H265" i="6" s="1"/>
  <c r="G295" i="6"/>
  <c r="H295" i="6" s="1"/>
  <c r="G200" i="6"/>
  <c r="H200" i="6" s="1"/>
  <c r="G236" i="6"/>
  <c r="H236" i="6" s="1"/>
  <c r="G266" i="6"/>
  <c r="H266" i="6" s="1"/>
  <c r="G296" i="6"/>
  <c r="H296" i="6" s="1"/>
  <c r="G201" i="6"/>
  <c r="H201" i="6" s="1"/>
  <c r="G237" i="6"/>
  <c r="H237" i="6" s="1"/>
  <c r="G267" i="6"/>
  <c r="H267" i="6" s="1"/>
  <c r="G297" i="6"/>
  <c r="H297" i="6" s="1"/>
  <c r="G187" i="6"/>
  <c r="H187" i="6" s="1"/>
  <c r="G223" i="6"/>
  <c r="H223" i="6" s="1"/>
  <c r="G253" i="6"/>
  <c r="H253" i="6" s="1"/>
  <c r="G283" i="6"/>
  <c r="H283" i="6" s="1"/>
  <c r="G188" i="6"/>
  <c r="H188" i="6" s="1"/>
  <c r="G224" i="6"/>
  <c r="H224" i="6" s="1"/>
  <c r="G254" i="6"/>
  <c r="H254" i="6" s="1"/>
  <c r="G284" i="6"/>
  <c r="H284" i="6" s="1"/>
  <c r="G189" i="6"/>
  <c r="H189" i="6" s="1"/>
  <c r="G225" i="6"/>
  <c r="H225" i="6" s="1"/>
  <c r="G255" i="6"/>
  <c r="H255" i="6" s="1"/>
  <c r="G285" i="6"/>
  <c r="H285" i="6" s="1"/>
  <c r="G184" i="6"/>
  <c r="H184" i="6" s="1"/>
  <c r="G220" i="6"/>
  <c r="H220" i="6" s="1"/>
  <c r="G250" i="6"/>
  <c r="H250" i="6" s="1"/>
  <c r="G280" i="6"/>
  <c r="H280" i="6" s="1"/>
  <c r="G185" i="6"/>
  <c r="H185" i="6" s="1"/>
  <c r="G221" i="6"/>
  <c r="H221" i="6" s="1"/>
  <c r="G251" i="6"/>
  <c r="H251" i="6" s="1"/>
  <c r="G281" i="6"/>
  <c r="H281" i="6" s="1"/>
  <c r="G186" i="6"/>
  <c r="H186" i="6" s="1"/>
  <c r="G222" i="6"/>
  <c r="H222" i="6" s="1"/>
  <c r="G252" i="6"/>
  <c r="H252" i="6" s="1"/>
  <c r="G282" i="6"/>
  <c r="H282" i="6" s="1"/>
  <c r="G181" i="6"/>
  <c r="H181" i="6" s="1"/>
  <c r="G217" i="6"/>
  <c r="H217" i="6" s="1"/>
  <c r="G247" i="6"/>
  <c r="H247" i="6" s="1"/>
  <c r="G277" i="6"/>
  <c r="H277" i="6" s="1"/>
  <c r="G182" i="6"/>
  <c r="H182" i="6" s="1"/>
  <c r="G218" i="6"/>
  <c r="H218" i="6" s="1"/>
  <c r="G248" i="6"/>
  <c r="H248" i="6" s="1"/>
  <c r="G278" i="6"/>
  <c r="H278" i="6" s="1"/>
  <c r="G183" i="6"/>
  <c r="H183" i="6" s="1"/>
  <c r="G219" i="6"/>
  <c r="H219" i="6" s="1"/>
  <c r="G249" i="6"/>
  <c r="H249" i="6" s="1"/>
  <c r="G279" i="6"/>
  <c r="H279" i="6" s="1"/>
  <c r="G166" i="6"/>
  <c r="H166" i="6" s="1"/>
  <c r="G173" i="6"/>
  <c r="H173" i="6" s="1"/>
  <c r="G178" i="6"/>
  <c r="H178" i="6" s="1"/>
  <c r="G167" i="6"/>
  <c r="H167" i="6" s="1"/>
  <c r="G174" i="6"/>
  <c r="H174" i="6" s="1"/>
  <c r="G179" i="6"/>
  <c r="H179" i="6" s="1"/>
  <c r="G168" i="6"/>
  <c r="H168" i="6" s="1"/>
  <c r="G175" i="6"/>
  <c r="H175" i="6" s="1"/>
  <c r="G180" i="6"/>
  <c r="H180" i="6" s="1"/>
  <c r="G163" i="6"/>
  <c r="H163" i="6" s="1"/>
  <c r="G170" i="6"/>
  <c r="H170" i="6" s="1"/>
  <c r="G176" i="6"/>
  <c r="H176" i="6" s="1"/>
  <c r="G164" i="6"/>
  <c r="H164" i="6" s="1"/>
  <c r="G171" i="6"/>
  <c r="H171" i="6" s="1"/>
  <c r="G177" i="6"/>
  <c r="H177" i="6" s="1"/>
  <c r="G165" i="6"/>
  <c r="H165" i="6" s="1"/>
  <c r="G172" i="6"/>
  <c r="H172" i="6" s="1"/>
  <c r="G169" i="6"/>
  <c r="H169" i="6" s="1"/>
  <c r="G160" i="6"/>
  <c r="H160" i="6" s="1"/>
  <c r="G148" i="6"/>
  <c r="H148" i="6" s="1"/>
  <c r="G154" i="6"/>
  <c r="H154" i="6" s="1"/>
  <c r="G161" i="6"/>
  <c r="H161" i="6" s="1"/>
  <c r="G149" i="6"/>
  <c r="H149" i="6" s="1"/>
  <c r="G155" i="6"/>
  <c r="H155" i="6" s="1"/>
  <c r="G162" i="6"/>
  <c r="H162" i="6" s="1"/>
  <c r="G150" i="6"/>
  <c r="H150" i="6" s="1"/>
  <c r="G156" i="6"/>
  <c r="H156" i="6" s="1"/>
  <c r="G157" i="6"/>
  <c r="H157" i="6" s="1"/>
  <c r="G145" i="6"/>
  <c r="H145" i="6" s="1"/>
  <c r="G151" i="6"/>
  <c r="H151" i="6" s="1"/>
  <c r="G158" i="6"/>
  <c r="H158" i="6" s="1"/>
  <c r="G146" i="6"/>
  <c r="H146" i="6" s="1"/>
  <c r="G152" i="6"/>
  <c r="H152" i="6" s="1"/>
  <c r="G159" i="6"/>
  <c r="H159" i="6" s="1"/>
  <c r="G147" i="6"/>
  <c r="H147" i="6" s="1"/>
  <c r="G153" i="6"/>
  <c r="H153" i="6" s="1"/>
  <c r="G3774" i="6"/>
  <c r="H3774" i="6" s="1"/>
  <c r="G3798" i="6"/>
  <c r="H3798" i="6" s="1"/>
  <c r="G3799" i="6"/>
  <c r="H3799" i="6" s="1"/>
  <c r="G3781" i="6"/>
  <c r="H3781" i="6" s="1"/>
  <c r="G3784" i="6"/>
  <c r="H3784" i="6" s="1"/>
  <c r="G3782" i="6"/>
  <c r="H3782" i="6" s="1"/>
  <c r="G3785" i="6"/>
  <c r="H3785" i="6" s="1"/>
  <c r="G3766" i="6"/>
  <c r="H3766" i="6" s="1"/>
  <c r="G3767" i="6"/>
  <c r="H3767" i="6" s="1"/>
  <c r="G3772" i="6"/>
  <c r="H3772" i="6" s="1"/>
  <c r="G3775" i="6"/>
  <c r="H3775" i="6" s="1"/>
  <c r="G3777" i="6"/>
  <c r="H3777" i="6" s="1"/>
  <c r="G3779" i="6"/>
  <c r="H3779" i="6" s="1"/>
  <c r="G3773" i="6"/>
  <c r="H3773" i="6" s="1"/>
  <c r="G3776" i="6"/>
  <c r="H3776" i="6" s="1"/>
  <c r="G3778" i="6"/>
  <c r="H3778" i="6" s="1"/>
  <c r="G3780" i="6"/>
  <c r="H3780" i="6" s="1"/>
  <c r="G3763" i="6"/>
  <c r="H3763" i="6" s="1"/>
  <c r="G3764" i="6"/>
  <c r="H3764" i="6" s="1"/>
  <c r="G3765" i="6"/>
  <c r="H3765" i="6" s="1"/>
  <c r="G3807" i="6"/>
  <c r="H3807" i="6" s="1"/>
  <c r="G3804" i="6"/>
  <c r="H3804" i="6" s="1"/>
  <c r="G3810" i="6"/>
  <c r="H3810" i="6" s="1"/>
  <c r="G3809" i="6"/>
  <c r="H3809" i="6" s="1"/>
  <c r="G3808" i="6"/>
  <c r="H3808" i="6" s="1"/>
  <c r="G3823" i="6"/>
  <c r="H3823" i="6" s="1"/>
  <c r="G3824" i="6"/>
  <c r="H3824" i="6" s="1"/>
  <c r="G3805" i="6"/>
  <c r="H3805" i="6" s="1"/>
  <c r="G3806" i="6"/>
  <c r="H3806" i="6" s="1"/>
  <c r="G3813" i="6"/>
  <c r="H3813" i="6" s="1"/>
  <c r="G3811" i="6"/>
  <c r="H3811" i="6" s="1"/>
  <c r="G3819" i="6"/>
  <c r="H3819" i="6" s="1"/>
  <c r="G3820" i="6"/>
  <c r="H3820" i="6" s="1"/>
  <c r="G3818" i="6"/>
  <c r="H3818" i="6" s="1"/>
  <c r="G3812" i="6"/>
  <c r="H3812" i="6" s="1"/>
  <c r="G3821" i="6"/>
  <c r="H3821" i="6" s="1"/>
  <c r="G3822" i="6"/>
  <c r="H3822" i="6" s="1"/>
  <c r="G3769" i="6"/>
  <c r="H3769" i="6" s="1"/>
  <c r="G3771" i="6"/>
  <c r="H3771" i="6" s="1"/>
  <c r="G3783" i="6"/>
  <c r="H3783" i="6" s="1"/>
  <c r="G3770" i="6"/>
  <c r="H3770" i="6" s="1"/>
  <c r="G3791" i="6"/>
  <c r="H3791" i="6" s="1"/>
  <c r="G3768" i="6"/>
  <c r="H3768" i="6" s="1"/>
  <c r="G3786" i="6"/>
  <c r="H3786" i="6" s="1"/>
  <c r="G3826" i="6"/>
  <c r="H3826" i="6" s="1"/>
  <c r="G3830" i="6"/>
  <c r="H3830" i="6" s="1"/>
  <c r="G3792" i="6"/>
  <c r="H3792" i="6" s="1"/>
  <c r="G3827" i="6"/>
  <c r="H3827" i="6" s="1"/>
  <c r="G3828" i="6"/>
  <c r="H3828" i="6" s="1"/>
  <c r="G3831" i="6"/>
  <c r="H3831" i="6" s="1"/>
  <c r="G3832" i="6"/>
  <c r="H3832" i="6" s="1"/>
  <c r="G3789" i="6"/>
  <c r="H3789" i="6" s="1"/>
  <c r="G3787" i="6"/>
  <c r="H3787" i="6" s="1"/>
  <c r="G3788" i="6"/>
  <c r="H3788" i="6" s="1"/>
  <c r="G3790" i="6"/>
  <c r="H3790" i="6" s="1"/>
  <c r="G3795" i="6"/>
  <c r="H3795" i="6" s="1"/>
  <c r="G3796" i="6"/>
  <c r="H3796" i="6" s="1"/>
  <c r="G3793" i="6"/>
  <c r="H3793" i="6" s="1"/>
  <c r="G3794" i="6"/>
  <c r="H3794" i="6" s="1"/>
  <c r="G3825" i="6"/>
  <c r="H3825" i="6" s="1"/>
  <c r="G3829" i="6"/>
  <c r="H3829" i="6" s="1"/>
  <c r="G3814" i="6"/>
  <c r="H3814" i="6" s="1"/>
  <c r="G3815" i="6"/>
  <c r="H3815" i="6" s="1"/>
  <c r="G3816" i="6"/>
  <c r="H3816" i="6" s="1"/>
  <c r="G3817" i="6"/>
  <c r="H3817" i="6" s="1"/>
  <c r="G5825" i="6"/>
  <c r="H5825" i="6" s="1"/>
  <c r="G5826" i="6"/>
  <c r="H5826" i="6" s="1"/>
  <c r="G2093" i="6"/>
  <c r="H2093" i="6" s="1"/>
  <c r="G2153" i="6"/>
  <c r="H2153" i="6" s="1"/>
  <c r="G6052" i="6"/>
  <c r="H6052" i="6" s="1"/>
  <c r="G6053" i="6"/>
  <c r="H6053" i="6" s="1"/>
  <c r="G6521" i="6"/>
  <c r="H6521" i="6" s="1"/>
  <c r="G6525" i="6"/>
  <c r="H6525" i="6" s="1"/>
  <c r="G6540" i="6"/>
  <c r="H6540" i="6" s="1"/>
  <c r="G6544" i="6"/>
  <c r="H6544" i="6" s="1"/>
  <c r="G6532" i="6"/>
  <c r="H6532" i="6" s="1"/>
  <c r="G6534" i="6"/>
  <c r="H6534" i="6" s="1"/>
  <c r="G6533" i="6"/>
  <c r="H6533" i="6" s="1"/>
  <c r="G6522" i="6"/>
  <c r="H6522" i="6" s="1"/>
  <c r="G6531" i="6"/>
  <c r="H6531" i="6" s="1"/>
  <c r="G6535" i="6"/>
  <c r="H6535" i="6" s="1"/>
  <c r="G6537" i="6"/>
  <c r="H6537" i="6" s="1"/>
  <c r="G6549" i="6"/>
  <c r="H6549" i="6" s="1"/>
  <c r="G6519" i="6"/>
  <c r="H6519" i="6" s="1"/>
  <c r="G6547" i="6"/>
  <c r="H6547" i="6" s="1"/>
  <c r="G6543" i="6"/>
  <c r="H6543" i="6" s="1"/>
  <c r="G6548" i="6"/>
  <c r="H6548" i="6" s="1"/>
  <c r="G6520" i="6"/>
  <c r="H6520" i="6" s="1"/>
  <c r="G6538" i="6"/>
  <c r="H6538" i="6" s="1"/>
  <c r="G6529" i="6"/>
  <c r="H6529" i="6" s="1"/>
  <c r="G6552" i="6"/>
  <c r="H6552" i="6" s="1"/>
  <c r="G6528" i="6"/>
  <c r="H6528" i="6" s="1"/>
  <c r="G6539" i="6"/>
  <c r="H6539" i="6" s="1"/>
  <c r="G6530" i="6"/>
  <c r="H6530" i="6" s="1"/>
  <c r="G6553" i="6"/>
  <c r="H6553" i="6" s="1"/>
  <c r="G6524" i="6"/>
  <c r="H6524" i="6" s="1"/>
  <c r="G6527" i="6"/>
  <c r="H6527" i="6" s="1"/>
  <c r="G6551" i="6"/>
  <c r="H6551" i="6" s="1"/>
  <c r="G6550" i="6"/>
  <c r="H6550" i="6" s="1"/>
  <c r="G6523" i="6"/>
  <c r="H6523" i="6" s="1"/>
  <c r="G6526" i="6"/>
  <c r="H6526" i="6" s="1"/>
  <c r="G6541" i="6"/>
  <c r="H6541" i="6" s="1"/>
  <c r="G6545" i="6"/>
  <c r="H6545" i="6" s="1"/>
  <c r="G6542" i="6"/>
  <c r="H6542" i="6" s="1"/>
  <c r="G6546" i="6"/>
  <c r="H6546" i="6" s="1"/>
  <c r="G1864" i="6"/>
  <c r="H1864" i="6" s="1"/>
  <c r="G2095" i="6"/>
  <c r="H2095" i="6" s="1"/>
  <c r="G2091" i="6"/>
  <c r="H2091" i="6" s="1"/>
  <c r="G2152" i="6"/>
  <c r="H2152" i="6" s="1"/>
  <c r="G2100" i="6"/>
  <c r="H2100" i="6" s="1"/>
  <c r="G2146" i="6"/>
  <c r="H2146" i="6" s="1"/>
  <c r="G2149" i="6"/>
  <c r="H2149" i="6" s="1"/>
  <c r="G2092" i="6"/>
  <c r="H2092" i="6" s="1"/>
  <c r="G2123" i="6"/>
  <c r="H2123" i="6" s="1"/>
  <c r="G2140" i="6"/>
  <c r="H2140" i="6" s="1"/>
  <c r="G2119" i="6"/>
  <c r="H2119" i="6" s="1"/>
  <c r="G2106" i="6"/>
  <c r="H2106" i="6" s="1"/>
  <c r="G2117" i="6"/>
  <c r="H2117" i="6" s="1"/>
  <c r="G2094" i="6"/>
  <c r="H2094" i="6" s="1"/>
  <c r="G2142" i="6"/>
  <c r="H2142" i="6" s="1"/>
  <c r="G2145" i="6"/>
  <c r="H2145" i="6" s="1"/>
  <c r="G2143" i="6"/>
  <c r="H2143" i="6" s="1"/>
  <c r="G2144" i="6"/>
  <c r="H2144" i="6" s="1"/>
  <c r="G2124" i="6"/>
  <c r="H2124" i="6" s="1"/>
  <c r="G2136" i="6"/>
  <c r="H2136" i="6" s="1"/>
  <c r="G2132" i="6"/>
  <c r="H2132" i="6" s="1"/>
  <c r="G2134" i="6"/>
  <c r="H2134" i="6" s="1"/>
  <c r="G2150" i="6"/>
  <c r="H2150" i="6" s="1"/>
  <c r="G2151" i="6"/>
  <c r="H2151" i="6" s="1"/>
  <c r="G2158" i="6"/>
  <c r="H2158" i="6" s="1"/>
  <c r="G2159" i="6"/>
  <c r="H2159" i="6" s="1"/>
  <c r="G2147" i="6"/>
  <c r="H2147" i="6" s="1"/>
  <c r="G2148" i="6"/>
  <c r="H2148" i="6" s="1"/>
  <c r="G2105" i="6"/>
  <c r="H2105" i="6" s="1"/>
  <c r="G2102" i="6"/>
  <c r="H2102" i="6" s="1"/>
  <c r="G2118" i="6"/>
  <c r="H2118" i="6" s="1"/>
  <c r="G2110" i="6"/>
  <c r="H2110" i="6" s="1"/>
  <c r="G2115" i="6"/>
  <c r="H2115" i="6" s="1"/>
  <c r="G2116" i="6"/>
  <c r="H2116" i="6" s="1"/>
  <c r="G2103" i="6"/>
  <c r="H2103" i="6" s="1"/>
  <c r="G2125" i="6"/>
  <c r="H2125" i="6" s="1"/>
  <c r="G2120" i="6"/>
  <c r="H2120" i="6" s="1"/>
  <c r="G2141" i="6"/>
  <c r="H2141" i="6" s="1"/>
  <c r="G2130" i="6"/>
  <c r="H2130" i="6" s="1"/>
  <c r="G2138" i="6"/>
  <c r="H2138" i="6" s="1"/>
  <c r="G2139" i="6"/>
  <c r="H2139" i="6" s="1"/>
  <c r="G2121" i="6"/>
  <c r="H2121" i="6" s="1"/>
  <c r="G2104" i="6"/>
  <c r="H2104" i="6" s="1"/>
  <c r="G2111" i="6"/>
  <c r="H2111" i="6" s="1"/>
  <c r="G2114" i="6"/>
  <c r="H2114" i="6" s="1"/>
  <c r="G2112" i="6"/>
  <c r="H2112" i="6" s="1"/>
  <c r="G2113" i="6"/>
  <c r="H2113" i="6" s="1"/>
  <c r="G2122" i="6"/>
  <c r="H2122" i="6" s="1"/>
  <c r="G2131" i="6"/>
  <c r="H2131" i="6" s="1"/>
  <c r="G2137" i="6"/>
  <c r="H2137" i="6" s="1"/>
  <c r="G2133" i="6"/>
  <c r="H2133" i="6" s="1"/>
  <c r="G2135" i="6"/>
  <c r="H2135" i="6" s="1"/>
  <c r="G2107" i="6"/>
  <c r="H2107" i="6" s="1"/>
  <c r="G2108" i="6"/>
  <c r="H2108" i="6" s="1"/>
  <c r="G2101" i="6"/>
  <c r="H2101" i="6" s="1"/>
  <c r="G2109" i="6"/>
  <c r="H2109" i="6" s="1"/>
  <c r="G2126" i="6"/>
  <c r="H2126" i="6" s="1"/>
  <c r="G2127" i="6"/>
  <c r="H2127" i="6" s="1"/>
  <c r="G2128" i="6"/>
  <c r="H2128" i="6" s="1"/>
  <c r="G2129" i="6"/>
  <c r="H2129" i="6" s="1"/>
  <c r="G2096" i="6"/>
  <c r="H2096" i="6" s="1"/>
  <c r="G2154" i="6"/>
  <c r="H2154" i="6" s="1"/>
  <c r="G2099" i="6"/>
  <c r="H2099" i="6" s="1"/>
  <c r="G2157" i="6"/>
  <c r="H2157" i="6" s="1"/>
  <c r="G2098" i="6"/>
  <c r="H2098" i="6" s="1"/>
  <c r="G2156" i="6"/>
  <c r="H2156" i="6" s="1"/>
  <c r="G2097" i="6"/>
  <c r="H2097" i="6" s="1"/>
  <c r="G2155" i="6"/>
  <c r="H2155" i="6" s="1"/>
  <c r="G6081" i="6"/>
  <c r="H6081" i="6" s="1"/>
  <c r="G6082" i="6"/>
  <c r="H6082" i="6" s="1"/>
  <c r="G6737" i="6"/>
  <c r="H6737" i="6" s="1"/>
  <c r="G6743" i="6"/>
  <c r="H6743" i="6" s="1"/>
  <c r="G6739" i="6"/>
  <c r="H6739" i="6" s="1"/>
  <c r="G6741" i="6"/>
  <c r="H6741" i="6" s="1"/>
  <c r="G6738" i="6"/>
  <c r="H6738" i="6" s="1"/>
  <c r="G6744" i="6"/>
  <c r="H6744" i="6" s="1"/>
  <c r="G6740" i="6"/>
  <c r="H6740" i="6" s="1"/>
  <c r="G6742" i="6"/>
  <c r="H6742" i="6" s="1"/>
  <c r="G990" i="6"/>
  <c r="H990" i="6" s="1"/>
  <c r="G991" i="6"/>
  <c r="H991" i="6" s="1"/>
  <c r="G1831" i="6"/>
  <c r="H1831" i="6" s="1"/>
  <c r="G1832" i="6"/>
  <c r="H1832" i="6" s="1"/>
  <c r="G1833" i="6"/>
  <c r="H1833" i="6" s="1"/>
  <c r="G1834" i="6"/>
  <c r="H1834" i="6" s="1"/>
  <c r="G1835" i="6"/>
  <c r="H1835" i="6" s="1"/>
  <c r="G1836" i="6"/>
  <c r="H1836" i="6" s="1"/>
  <c r="G1837" i="6"/>
  <c r="H1837" i="6" s="1"/>
  <c r="G1838" i="6"/>
  <c r="H1838" i="6" s="1"/>
  <c r="G2281" i="6"/>
  <c r="H2281" i="6" s="1"/>
  <c r="G2282" i="6"/>
  <c r="H2282" i="6" s="1"/>
  <c r="G2289" i="6"/>
  <c r="H2289" i="6" s="1"/>
  <c r="G3739" i="6"/>
  <c r="H3739" i="6" s="1"/>
  <c r="G5869" i="6"/>
  <c r="H5869" i="6" s="1"/>
  <c r="G5870" i="6"/>
  <c r="H5870" i="6" s="1"/>
  <c r="G5864" i="6"/>
  <c r="H5864" i="6" s="1"/>
  <c r="G5865" i="6"/>
  <c r="H5865" i="6" s="1"/>
  <c r="G5866" i="6"/>
  <c r="H5866" i="6" s="1"/>
  <c r="G5867" i="6"/>
  <c r="H5867" i="6" s="1"/>
  <c r="G5868" i="6"/>
  <c r="H5868" i="6" s="1"/>
  <c r="G6086" i="6"/>
  <c r="H6086" i="6" s="1"/>
  <c r="G6103" i="6"/>
  <c r="H6103" i="6" s="1"/>
  <c r="G6105" i="6"/>
  <c r="H6105" i="6" s="1"/>
  <c r="G6087" i="6"/>
  <c r="H6087" i="6" s="1"/>
  <c r="G6088" i="6"/>
  <c r="H6088" i="6" s="1"/>
  <c r="G6089" i="6"/>
  <c r="H6089" i="6" s="1"/>
  <c r="G6090" i="6"/>
  <c r="H6090" i="6" s="1"/>
  <c r="G6091" i="6"/>
  <c r="H6091" i="6" s="1"/>
  <c r="G6092" i="6"/>
  <c r="H6092" i="6" s="1"/>
  <c r="G6093" i="6"/>
  <c r="H6093" i="6" s="1"/>
  <c r="G6094" i="6"/>
  <c r="H6094" i="6" s="1"/>
  <c r="G6095" i="6"/>
  <c r="H6095" i="6" s="1"/>
  <c r="G6096" i="6"/>
  <c r="H6096" i="6" s="1"/>
  <c r="G6097" i="6"/>
  <c r="H6097" i="6" s="1"/>
  <c r="G6098" i="6"/>
  <c r="H6098" i="6" s="1"/>
  <c r="G6099" i="6"/>
  <c r="H6099" i="6" s="1"/>
  <c r="G6083" i="6"/>
  <c r="H6083" i="6" s="1"/>
  <c r="G6102" i="6"/>
  <c r="H6102" i="6" s="1"/>
  <c r="G6104" i="6"/>
  <c r="H6104" i="6" s="1"/>
  <c r="G6084" i="6"/>
  <c r="H6084" i="6" s="1"/>
  <c r="G6100" i="6"/>
  <c r="H6100" i="6" s="1"/>
  <c r="G6613" i="6"/>
  <c r="H6613" i="6" s="1"/>
  <c r="G6614" i="6"/>
  <c r="H6614" i="6" s="1"/>
  <c r="G6623" i="6"/>
  <c r="H6623" i="6" s="1"/>
  <c r="G6633" i="6"/>
  <c r="H6633" i="6" s="1"/>
  <c r="G6624" i="6"/>
  <c r="H6624" i="6" s="1"/>
  <c r="G6615" i="6"/>
  <c r="H6615" i="6" s="1"/>
  <c r="G6616" i="6"/>
  <c r="H6616" i="6" s="1"/>
  <c r="G6617" i="6"/>
  <c r="H6617" i="6" s="1"/>
  <c r="G6625" i="6"/>
  <c r="H6625" i="6" s="1"/>
  <c r="G6634" i="6"/>
  <c r="H6634" i="6" s="1"/>
  <c r="G6626" i="6"/>
  <c r="H6626" i="6" s="1"/>
  <c r="G6618" i="6"/>
  <c r="H6618" i="6" s="1"/>
  <c r="G6627" i="6"/>
  <c r="H6627" i="6" s="1"/>
  <c r="G6619" i="6"/>
  <c r="H6619" i="6" s="1"/>
  <c r="G6628" i="6"/>
  <c r="H6628" i="6" s="1"/>
  <c r="G6635" i="6"/>
  <c r="H6635" i="6" s="1"/>
  <c r="G6629" i="6"/>
  <c r="H6629" i="6" s="1"/>
  <c r="G6620" i="6"/>
  <c r="H6620" i="6" s="1"/>
  <c r="G6630" i="6"/>
  <c r="H6630" i="6" s="1"/>
  <c r="G6621" i="6"/>
  <c r="H6621" i="6" s="1"/>
  <c r="G6631" i="6"/>
  <c r="H6631" i="6" s="1"/>
  <c r="G6636" i="6"/>
  <c r="H6636" i="6" s="1"/>
  <c r="G6632" i="6"/>
  <c r="H6632" i="6" s="1"/>
  <c r="G6622" i="6"/>
  <c r="H6622" i="6" s="1"/>
  <c r="G6690" i="6"/>
  <c r="H6690" i="6" s="1"/>
  <c r="G6691" i="6"/>
  <c r="H6691" i="6" s="1"/>
  <c r="G6689" i="6"/>
  <c r="H6689" i="6" s="1"/>
  <c r="G6692" i="6"/>
  <c r="H6692" i="6" s="1"/>
  <c r="G6693" i="6"/>
  <c r="H6693" i="6" s="1"/>
  <c r="G6694" i="6"/>
  <c r="H6694" i="6" s="1"/>
  <c r="G6695" i="6"/>
  <c r="H6695" i="6" s="1"/>
  <c r="G6696" i="6"/>
  <c r="H6696" i="6" s="1"/>
  <c r="G4379" i="6"/>
  <c r="H4379" i="6" s="1"/>
  <c r="G4380" i="6"/>
  <c r="H4380" i="6" s="1"/>
  <c r="G983" i="6"/>
  <c r="H983" i="6" s="1"/>
  <c r="G987" i="6"/>
  <c r="H987" i="6" s="1"/>
  <c r="G986" i="6"/>
  <c r="H986" i="6" s="1"/>
  <c r="G984" i="6"/>
  <c r="H984" i="6" s="1"/>
  <c r="G989" i="6"/>
  <c r="H989" i="6" s="1"/>
  <c r="G988" i="6"/>
  <c r="H988" i="6" s="1"/>
  <c r="G985" i="6"/>
  <c r="H985" i="6" s="1"/>
  <c r="G1342" i="6"/>
  <c r="H1342" i="6" s="1"/>
  <c r="G1344" i="6"/>
  <c r="H1344" i="6" s="1"/>
  <c r="G1332" i="6"/>
  <c r="H1332" i="6" s="1"/>
  <c r="G1336" i="6"/>
  <c r="H1336" i="6" s="1"/>
  <c r="G1334" i="6"/>
  <c r="H1334" i="6" s="1"/>
  <c r="G1358" i="6"/>
  <c r="H1358" i="6" s="1"/>
  <c r="G1360" i="6"/>
  <c r="H1360" i="6" s="1"/>
  <c r="G1352" i="6"/>
  <c r="H1352" i="6" s="1"/>
  <c r="G1354" i="6"/>
  <c r="H1354" i="6" s="1"/>
  <c r="G1348" i="6"/>
  <c r="H1348" i="6" s="1"/>
  <c r="G1349" i="6"/>
  <c r="H1349" i="6" s="1"/>
  <c r="G1345" i="6"/>
  <c r="H1345" i="6" s="1"/>
  <c r="G1339" i="6"/>
  <c r="H1339" i="6" s="1"/>
  <c r="G1338" i="6"/>
  <c r="H1338" i="6" s="1"/>
  <c r="G1362" i="6"/>
  <c r="H1362" i="6" s="1"/>
  <c r="G1356" i="6"/>
  <c r="H1356" i="6" s="1"/>
  <c r="G2393" i="6"/>
  <c r="H2393" i="6" s="1"/>
  <c r="G2394" i="6"/>
  <c r="H2394" i="6" s="1"/>
  <c r="G2397" i="6"/>
  <c r="H2397" i="6" s="1"/>
  <c r="G4357" i="6"/>
  <c r="H4357" i="6" s="1"/>
  <c r="G4358" i="6"/>
  <c r="H4358" i="6" s="1"/>
  <c r="G4359" i="6"/>
  <c r="H4359" i="6" s="1"/>
  <c r="G4360" i="6"/>
  <c r="H4360" i="6" s="1"/>
  <c r="G4381" i="6"/>
  <c r="H4381" i="6" s="1"/>
  <c r="G4382" i="6"/>
  <c r="H4382" i="6" s="1"/>
  <c r="G4953" i="6"/>
  <c r="H4953" i="6" s="1"/>
  <c r="G4955" i="6"/>
  <c r="H4955" i="6" s="1"/>
  <c r="G4956" i="6"/>
  <c r="H4956" i="6" s="1"/>
  <c r="G4957" i="6"/>
  <c r="H4957" i="6" s="1"/>
  <c r="G4972" i="6"/>
  <c r="H4972" i="6" s="1"/>
  <c r="G4973" i="6"/>
  <c r="H4973" i="6" s="1"/>
  <c r="G4976" i="6"/>
  <c r="H4976" i="6" s="1"/>
  <c r="G4977" i="6"/>
  <c r="H4977" i="6" s="1"/>
  <c r="G4970" i="6"/>
  <c r="H4970" i="6" s="1"/>
  <c r="G4971" i="6"/>
  <c r="H4971" i="6" s="1"/>
  <c r="G4974" i="6"/>
  <c r="H4974" i="6" s="1"/>
  <c r="G4975" i="6"/>
  <c r="H4975" i="6" s="1"/>
  <c r="G5663" i="6"/>
  <c r="H5663" i="6" s="1"/>
  <c r="G6237" i="6"/>
  <c r="H6237" i="6" s="1"/>
  <c r="G6239" i="6"/>
  <c r="H6239" i="6" s="1"/>
  <c r="G6245" i="6"/>
  <c r="H6245" i="6" s="1"/>
  <c r="G6251" i="6"/>
  <c r="H6251" i="6" s="1"/>
  <c r="G6269" i="6"/>
  <c r="H6269" i="6" s="1"/>
  <c r="G1520" i="6"/>
  <c r="H1520" i="6" s="1"/>
  <c r="G1521" i="6"/>
  <c r="H1521" i="6" s="1"/>
  <c r="G1519" i="6"/>
  <c r="H1519" i="6" s="1"/>
  <c r="G3673" i="6"/>
  <c r="H3673" i="6" s="1"/>
  <c r="G3943" i="6"/>
  <c r="H3943" i="6" s="1"/>
  <c r="G3947" i="6"/>
  <c r="H3947" i="6" s="1"/>
  <c r="G3945" i="6"/>
  <c r="H3945" i="6" s="1"/>
  <c r="G3944" i="6"/>
  <c r="H3944" i="6" s="1"/>
  <c r="G3948" i="6"/>
  <c r="H3948" i="6" s="1"/>
  <c r="G3961" i="6"/>
  <c r="H3961" i="6" s="1"/>
  <c r="G3965" i="6"/>
  <c r="H3965" i="6" s="1"/>
  <c r="G3958" i="6"/>
  <c r="H3958" i="6" s="1"/>
  <c r="G3959" i="6"/>
  <c r="H3959" i="6" s="1"/>
  <c r="G3960" i="6"/>
  <c r="H3960" i="6" s="1"/>
  <c r="G3952" i="6"/>
  <c r="H3952" i="6" s="1"/>
  <c r="G3951" i="6"/>
  <c r="H3951" i="6" s="1"/>
  <c r="G3964" i="6"/>
  <c r="H3964" i="6" s="1"/>
  <c r="G3953" i="6"/>
  <c r="H3953" i="6" s="1"/>
  <c r="G3954" i="6"/>
  <c r="H3954" i="6" s="1"/>
  <c r="G3955" i="6"/>
  <c r="H3955" i="6" s="1"/>
  <c r="G3956" i="6"/>
  <c r="H3956" i="6" s="1"/>
  <c r="G3950" i="6"/>
  <c r="H3950" i="6" s="1"/>
  <c r="G3968" i="6"/>
  <c r="H3968" i="6" s="1"/>
  <c r="G3970" i="6"/>
  <c r="H3970" i="6" s="1"/>
  <c r="G3969" i="6"/>
  <c r="H3969" i="6" s="1"/>
  <c r="G3949" i="6"/>
  <c r="H3949" i="6" s="1"/>
  <c r="G3966" i="6"/>
  <c r="H3966" i="6" s="1"/>
  <c r="G3957" i="6"/>
  <c r="H3957" i="6" s="1"/>
  <c r="G3962" i="6"/>
  <c r="H3962" i="6" s="1"/>
  <c r="G3967" i="6"/>
  <c r="H3967" i="6" s="1"/>
  <c r="G3963" i="6"/>
  <c r="H3963" i="6" s="1"/>
  <c r="G5656" i="6"/>
  <c r="H5656" i="6" s="1"/>
  <c r="G5654" i="6"/>
  <c r="H5654" i="6" s="1"/>
  <c r="G5658" i="6"/>
  <c r="H5658" i="6" s="1"/>
  <c r="G5659" i="6"/>
  <c r="H5659" i="6" s="1"/>
  <c r="G5657" i="6"/>
  <c r="H5657" i="6" s="1"/>
  <c r="G5653" i="6"/>
  <c r="H5653" i="6" s="1"/>
  <c r="G5655" i="6"/>
  <c r="H5655" i="6" s="1"/>
  <c r="G5267" i="6"/>
  <c r="H5267" i="6" s="1"/>
  <c r="G5268" i="6"/>
  <c r="H5268" i="6" s="1"/>
  <c r="G5266" i="6"/>
  <c r="H5266" i="6" s="1"/>
  <c r="G3637" i="6"/>
  <c r="H3637" i="6" s="1"/>
  <c r="G1402" i="6"/>
  <c r="H1402" i="6" s="1"/>
  <c r="G1407" i="6"/>
  <c r="H1407" i="6" s="1"/>
  <c r="G1398" i="6"/>
  <c r="H1398" i="6" s="1"/>
  <c r="G1403" i="6"/>
  <c r="H1403" i="6" s="1"/>
  <c r="G1399" i="6"/>
  <c r="H1399" i="6" s="1"/>
  <c r="G1404" i="6"/>
  <c r="H1404" i="6" s="1"/>
  <c r="G1401" i="6"/>
  <c r="H1401" i="6" s="1"/>
  <c r="G1406" i="6"/>
  <c r="H1406" i="6" s="1"/>
  <c r="G1400" i="6"/>
  <c r="H1400" i="6" s="1"/>
  <c r="G1405" i="6"/>
  <c r="H1405" i="6" s="1"/>
  <c r="G2014" i="6"/>
  <c r="H2014" i="6" s="1"/>
  <c r="G2013" i="6"/>
  <c r="H2013" i="6" s="1"/>
  <c r="G1863" i="6"/>
  <c r="H1863" i="6" s="1"/>
  <c r="G1861" i="6"/>
  <c r="H1861" i="6" s="1"/>
  <c r="G1909" i="6"/>
  <c r="H1909" i="6" s="1"/>
  <c r="G1862" i="6"/>
  <c r="H1862" i="6" s="1"/>
  <c r="G1840" i="6"/>
  <c r="H1840" i="6" s="1"/>
  <c r="G1839" i="6"/>
  <c r="H1839" i="6" s="1"/>
  <c r="G1843" i="6"/>
  <c r="H1843" i="6" s="1"/>
  <c r="G1845" i="6"/>
  <c r="H1845" i="6" s="1"/>
  <c r="G2294" i="6"/>
  <c r="H2294" i="6" s="1"/>
  <c r="G2295" i="6"/>
  <c r="H2295" i="6" s="1"/>
  <c r="G3097" i="6"/>
  <c r="H3097" i="6" s="1"/>
  <c r="G3096" i="6"/>
  <c r="H3096" i="6" s="1"/>
  <c r="G3089" i="6"/>
  <c r="H3089" i="6" s="1"/>
  <c r="G3088" i="6"/>
  <c r="H3088" i="6" s="1"/>
  <c r="G3109" i="6"/>
  <c r="H3109" i="6" s="1"/>
  <c r="G3112" i="6"/>
  <c r="H3112" i="6" s="1"/>
  <c r="G3103" i="6"/>
  <c r="H3103" i="6" s="1"/>
  <c r="G3106" i="6"/>
  <c r="H3106" i="6" s="1"/>
  <c r="G3630" i="6"/>
  <c r="H3630" i="6" s="1"/>
  <c r="G3632" i="6"/>
  <c r="H3632" i="6" s="1"/>
  <c r="G3635" i="6"/>
  <c r="H3635" i="6" s="1"/>
  <c r="G4681" i="6"/>
  <c r="H4681" i="6" s="1"/>
  <c r="G4678" i="6"/>
  <c r="H4678" i="6" s="1"/>
  <c r="G4667" i="6"/>
  <c r="H4667" i="6" s="1"/>
  <c r="G4666" i="6"/>
  <c r="H4666" i="6" s="1"/>
  <c r="G4665" i="6"/>
  <c r="H4665" i="6" s="1"/>
  <c r="G4677" i="6"/>
  <c r="H4677" i="6" s="1"/>
  <c r="G4680" i="6"/>
  <c r="H4680" i="6" s="1"/>
  <c r="G4744" i="6"/>
  <c r="H4744" i="6" s="1"/>
  <c r="G4687" i="6"/>
  <c r="H4687" i="6" s="1"/>
  <c r="G4688" i="6"/>
  <c r="H4688" i="6" s="1"/>
  <c r="G4675" i="6"/>
  <c r="H4675" i="6" s="1"/>
  <c r="G4690" i="6"/>
  <c r="H4690" i="6" s="1"/>
  <c r="G4693" i="6"/>
  <c r="H4693" i="6" s="1"/>
  <c r="G4712" i="6"/>
  <c r="H4712" i="6" s="1"/>
  <c r="G4715" i="6"/>
  <c r="H4715" i="6" s="1"/>
  <c r="G4861" i="6"/>
  <c r="H4861" i="6" s="1"/>
  <c r="G4860" i="6"/>
  <c r="H4860" i="6" s="1"/>
  <c r="G4854" i="6"/>
  <c r="H4854" i="6" s="1"/>
  <c r="G4853" i="6"/>
  <c r="H4853" i="6" s="1"/>
  <c r="G4871" i="6"/>
  <c r="H4871" i="6" s="1"/>
  <c r="G4873" i="6"/>
  <c r="H4873" i="6" s="1"/>
  <c r="G4866" i="6"/>
  <c r="H4866" i="6" s="1"/>
  <c r="G4868" i="6"/>
  <c r="H4868" i="6" s="1"/>
  <c r="G4916" i="6"/>
  <c r="H4916" i="6" s="1"/>
  <c r="G5027" i="6"/>
  <c r="H5027" i="6" s="1"/>
  <c r="G5026" i="6"/>
  <c r="H5026" i="6" s="1"/>
  <c r="G5019" i="6"/>
  <c r="H5019" i="6" s="1"/>
  <c r="G5018" i="6"/>
  <c r="H5018" i="6" s="1"/>
  <c r="G5040" i="6"/>
  <c r="H5040" i="6" s="1"/>
  <c r="G5042" i="6"/>
  <c r="H5042" i="6" s="1"/>
  <c r="G5034" i="6"/>
  <c r="H5034" i="6" s="1"/>
  <c r="G5036" i="6"/>
  <c r="H5036" i="6" s="1"/>
  <c r="G5395" i="6"/>
  <c r="H5395" i="6" s="1"/>
  <c r="G5401" i="6"/>
  <c r="H5401" i="6" s="1"/>
  <c r="G5413" i="6"/>
  <c r="H5413" i="6" s="1"/>
  <c r="G6062" i="6"/>
  <c r="H6062" i="6" s="1"/>
  <c r="G6063" i="6"/>
  <c r="H6063" i="6" s="1"/>
  <c r="G6061" i="6"/>
  <c r="H6061" i="6" s="1"/>
  <c r="G6065" i="6"/>
  <c r="H6065" i="6" s="1"/>
  <c r="G6066" i="6"/>
  <c r="H6066" i="6" s="1"/>
  <c r="G6064" i="6"/>
  <c r="H6064" i="6" s="1"/>
  <c r="G6067" i="6"/>
  <c r="H6067" i="6" s="1"/>
  <c r="G6068" i="6"/>
  <c r="H6068" i="6" s="1"/>
  <c r="G6069" i="6"/>
  <c r="H6069" i="6" s="1"/>
  <c r="G6070" i="6"/>
  <c r="H6070" i="6" s="1"/>
  <c r="G6079" i="6"/>
  <c r="H6079" i="6" s="1"/>
  <c r="G6080" i="6"/>
  <c r="H6080" i="6" s="1"/>
  <c r="G6499" i="6"/>
  <c r="H6499" i="6" s="1"/>
  <c r="G6793" i="6"/>
  <c r="H6793" i="6" s="1"/>
  <c r="G6773" i="6"/>
  <c r="H6773" i="6" s="1"/>
  <c r="G6766" i="6"/>
  <c r="H6766" i="6" s="1"/>
  <c r="G6769" i="6"/>
  <c r="H6769" i="6" s="1"/>
  <c r="G6787" i="6"/>
  <c r="H6787" i="6" s="1"/>
  <c r="G6772" i="6"/>
  <c r="H6772" i="6" s="1"/>
  <c r="G6765" i="6"/>
  <c r="H6765" i="6" s="1"/>
  <c r="G6768" i="6"/>
  <c r="H6768" i="6" s="1"/>
  <c r="G6786" i="6"/>
  <c r="H6786" i="6" s="1"/>
  <c r="G6771" i="6"/>
  <c r="H6771" i="6" s="1"/>
  <c r="G6764" i="6"/>
  <c r="H6764" i="6" s="1"/>
  <c r="G6767" i="6"/>
  <c r="H6767" i="6" s="1"/>
  <c r="G6770" i="6"/>
  <c r="H6770" i="6" s="1"/>
  <c r="G6783" i="6"/>
  <c r="H6783" i="6" s="1"/>
  <c r="G6777" i="6"/>
  <c r="H6777" i="6" s="1"/>
  <c r="G6779" i="6"/>
  <c r="H6779" i="6" s="1"/>
  <c r="G6785" i="6"/>
  <c r="H6785" i="6" s="1"/>
  <c r="G6775" i="6"/>
  <c r="H6775" i="6" s="1"/>
  <c r="G6781" i="6"/>
  <c r="H6781" i="6" s="1"/>
  <c r="G6794" i="6"/>
  <c r="H6794" i="6" s="1"/>
  <c r="G6795" i="6"/>
  <c r="H6795" i="6" s="1"/>
  <c r="G6796" i="6"/>
  <c r="H6796" i="6" s="1"/>
  <c r="G6782" i="6"/>
  <c r="H6782" i="6" s="1"/>
  <c r="G6776" i="6"/>
  <c r="H6776" i="6" s="1"/>
  <c r="G6778" i="6"/>
  <c r="H6778" i="6" s="1"/>
  <c r="G6784" i="6"/>
  <c r="H6784" i="6" s="1"/>
  <c r="G6774" i="6"/>
  <c r="H6774" i="6" s="1"/>
  <c r="G6780" i="6"/>
  <c r="H6780" i="6" s="1"/>
  <c r="G6788" i="6"/>
  <c r="H6788" i="6" s="1"/>
  <c r="G6789" i="6"/>
  <c r="H6789" i="6" s="1"/>
  <c r="G6790" i="6"/>
  <c r="H6790" i="6" s="1"/>
  <c r="G6751" i="6"/>
  <c r="H6751" i="6" s="1"/>
  <c r="G6749" i="6"/>
  <c r="H6749" i="6" s="1"/>
  <c r="G6745" i="6"/>
  <c r="H6745" i="6" s="1"/>
  <c r="G6747" i="6"/>
  <c r="H6747" i="6" s="1"/>
  <c r="G6797" i="6"/>
  <c r="H6797" i="6" s="1"/>
  <c r="G6752" i="6"/>
  <c r="H6752" i="6" s="1"/>
  <c r="G6750" i="6"/>
  <c r="H6750" i="6" s="1"/>
  <c r="G6746" i="6"/>
  <c r="H6746" i="6" s="1"/>
  <c r="G6748" i="6"/>
  <c r="H6748" i="6" s="1"/>
  <c r="G6815" i="6"/>
  <c r="H6815" i="6" s="1"/>
  <c r="G6803" i="6"/>
  <c r="H6803" i="6" s="1"/>
  <c r="G6761" i="6"/>
  <c r="H6761" i="6" s="1"/>
  <c r="G6800" i="6"/>
  <c r="H6800" i="6" s="1"/>
  <c r="G6817" i="6"/>
  <c r="H6817" i="6" s="1"/>
  <c r="G6805" i="6"/>
  <c r="H6805" i="6" s="1"/>
  <c r="G6763" i="6"/>
  <c r="H6763" i="6" s="1"/>
  <c r="G6816" i="6"/>
  <c r="H6816" i="6" s="1"/>
  <c r="G6804" i="6"/>
  <c r="H6804" i="6" s="1"/>
  <c r="G6762" i="6"/>
  <c r="H6762" i="6" s="1"/>
  <c r="G6798" i="6"/>
  <c r="H6798" i="6" s="1"/>
  <c r="G6799" i="6"/>
  <c r="H6799" i="6" s="1"/>
  <c r="G6807" i="6"/>
  <c r="H6807" i="6" s="1"/>
  <c r="G6811" i="6"/>
  <c r="H6811" i="6" s="1"/>
  <c r="G6814" i="6"/>
  <c r="H6814" i="6" s="1"/>
  <c r="G6758" i="6"/>
  <c r="H6758" i="6" s="1"/>
  <c r="G6809" i="6"/>
  <c r="H6809" i="6" s="1"/>
  <c r="G6754" i="6"/>
  <c r="H6754" i="6" s="1"/>
  <c r="G6760" i="6"/>
  <c r="H6760" i="6" s="1"/>
  <c r="G6802" i="6"/>
  <c r="H6802" i="6" s="1"/>
  <c r="G6756" i="6"/>
  <c r="H6756" i="6" s="1"/>
  <c r="G6791" i="6"/>
  <c r="H6791" i="6" s="1"/>
  <c r="G6792" i="6"/>
  <c r="H6792" i="6" s="1"/>
  <c r="G6806" i="6"/>
  <c r="H6806" i="6" s="1"/>
  <c r="G6810" i="6"/>
  <c r="H6810" i="6" s="1"/>
  <c r="G6813" i="6"/>
  <c r="H6813" i="6" s="1"/>
  <c r="G6812" i="6"/>
  <c r="H6812" i="6" s="1"/>
  <c r="G6757" i="6"/>
  <c r="H6757" i="6" s="1"/>
  <c r="G6808" i="6"/>
  <c r="H6808" i="6" s="1"/>
  <c r="G6753" i="6"/>
  <c r="H6753" i="6" s="1"/>
  <c r="G6759" i="6"/>
  <c r="H6759" i="6" s="1"/>
  <c r="G6801" i="6"/>
  <c r="H6801" i="6" s="1"/>
  <c r="G6755" i="6"/>
  <c r="H6755" i="6" s="1"/>
  <c r="G4142" i="6"/>
  <c r="H4142" i="6" s="1"/>
  <c r="G5273" i="6"/>
  <c r="H5273" i="6" s="1"/>
  <c r="G5277" i="6"/>
  <c r="H5277" i="6" s="1"/>
  <c r="G5281" i="6"/>
  <c r="H5281" i="6" s="1"/>
  <c r="G5272" i="6"/>
  <c r="H5272" i="6" s="1"/>
  <c r="G5278" i="6"/>
  <c r="H5278" i="6" s="1"/>
  <c r="G5279" i="6"/>
  <c r="H5279" i="6" s="1"/>
  <c r="G5274" i="6"/>
  <c r="H5274" i="6" s="1"/>
  <c r="G5275" i="6"/>
  <c r="H5275" i="6" s="1"/>
  <c r="G5271" i="6"/>
  <c r="H5271" i="6" s="1"/>
  <c r="G5280" i="6"/>
  <c r="H5280" i="6" s="1"/>
  <c r="G5282" i="6"/>
  <c r="H5282" i="6" s="1"/>
  <c r="G5264" i="6"/>
  <c r="H5264" i="6" s="1"/>
  <c r="G3098" i="6"/>
  <c r="H3098" i="6" s="1"/>
  <c r="G3100" i="6"/>
  <c r="H3100" i="6" s="1"/>
  <c r="G3099" i="6"/>
  <c r="H3099" i="6" s="1"/>
  <c r="G3090" i="6"/>
  <c r="H3090" i="6" s="1"/>
  <c r="G3092" i="6"/>
  <c r="H3092" i="6" s="1"/>
  <c r="G3091" i="6"/>
  <c r="H3091" i="6" s="1"/>
  <c r="G3113" i="6"/>
  <c r="H3113" i="6" s="1"/>
  <c r="G3110" i="6"/>
  <c r="H3110" i="6" s="1"/>
  <c r="G3111" i="6"/>
  <c r="H3111" i="6" s="1"/>
  <c r="G3107" i="6"/>
  <c r="H3107" i="6" s="1"/>
  <c r="G3104" i="6"/>
  <c r="H3104" i="6" s="1"/>
  <c r="G3105" i="6"/>
  <c r="H3105" i="6" s="1"/>
  <c r="G4716" i="6"/>
  <c r="H4716" i="6" s="1"/>
  <c r="G4717" i="6"/>
  <c r="H4717" i="6" s="1"/>
  <c r="G4673" i="6"/>
  <c r="H4673" i="6" s="1"/>
  <c r="G4674" i="6"/>
  <c r="H4674" i="6" s="1"/>
  <c r="G4862" i="6"/>
  <c r="H4862" i="6" s="1"/>
  <c r="G4863" i="6"/>
  <c r="H4863" i="6" s="1"/>
  <c r="G4855" i="6"/>
  <c r="H4855" i="6" s="1"/>
  <c r="G4856" i="6"/>
  <c r="H4856" i="6" s="1"/>
  <c r="G4874" i="6"/>
  <c r="H4874" i="6" s="1"/>
  <c r="G4872" i="6"/>
  <c r="H4872" i="6" s="1"/>
  <c r="G4869" i="6"/>
  <c r="H4869" i="6" s="1"/>
  <c r="G4867" i="6"/>
  <c r="H4867" i="6" s="1"/>
  <c r="G5028" i="6"/>
  <c r="H5028" i="6" s="1"/>
  <c r="G5029" i="6"/>
  <c r="H5029" i="6" s="1"/>
  <c r="G5030" i="6"/>
  <c r="H5030" i="6" s="1"/>
  <c r="G5020" i="6"/>
  <c r="H5020" i="6" s="1"/>
  <c r="G5021" i="6"/>
  <c r="H5021" i="6" s="1"/>
  <c r="G5022" i="6"/>
  <c r="H5022" i="6" s="1"/>
  <c r="G5044" i="6"/>
  <c r="H5044" i="6" s="1"/>
  <c r="G5043" i="6"/>
  <c r="H5043" i="6" s="1"/>
  <c r="G5041" i="6"/>
  <c r="H5041" i="6" s="1"/>
  <c r="G5038" i="6"/>
  <c r="H5038" i="6" s="1"/>
  <c r="G5037" i="6"/>
  <c r="H5037" i="6" s="1"/>
  <c r="G5035" i="6"/>
  <c r="H5035" i="6" s="1"/>
  <c r="G5927" i="6"/>
  <c r="H5927" i="6" s="1"/>
  <c r="G5930" i="6"/>
  <c r="H5930" i="6" s="1"/>
  <c r="G5925" i="6"/>
  <c r="H5925" i="6" s="1"/>
  <c r="G5929" i="6"/>
  <c r="H5929" i="6" s="1"/>
  <c r="G5928" i="6"/>
  <c r="H5928" i="6" s="1"/>
  <c r="G5926" i="6"/>
  <c r="H5926" i="6" s="1"/>
  <c r="G6910" i="6"/>
  <c r="H6910" i="6" s="1"/>
  <c r="G6913" i="6"/>
  <c r="H6913" i="6" s="1"/>
  <c r="G6911" i="6"/>
  <c r="H6911" i="6" s="1"/>
  <c r="G6912" i="6"/>
  <c r="H6912" i="6" s="1"/>
  <c r="G6918" i="6"/>
  <c r="H6918" i="6" s="1"/>
  <c r="G6915" i="6"/>
  <c r="H6915" i="6" s="1"/>
  <c r="G6917" i="6"/>
  <c r="H6917" i="6" s="1"/>
  <c r="G6916" i="6"/>
  <c r="H6916" i="6" s="1"/>
  <c r="G6900" i="6"/>
  <c r="H6900" i="6" s="1"/>
  <c r="G6903" i="6"/>
  <c r="H6903" i="6" s="1"/>
  <c r="G6901" i="6"/>
  <c r="H6901" i="6" s="1"/>
  <c r="G6902" i="6"/>
  <c r="H6902" i="6" s="1"/>
  <c r="G6908" i="6"/>
  <c r="H6908" i="6" s="1"/>
  <c r="G6905" i="6"/>
  <c r="H6905" i="6" s="1"/>
  <c r="G6907" i="6"/>
  <c r="H6907" i="6" s="1"/>
  <c r="G6906" i="6"/>
  <c r="H6906" i="6" s="1"/>
  <c r="G1738" i="6"/>
  <c r="H1738" i="6" s="1"/>
  <c r="G1748" i="6"/>
  <c r="H1748" i="6" s="1"/>
  <c r="G1744" i="6"/>
  <c r="H1744" i="6" s="1"/>
  <c r="G1747" i="6"/>
  <c r="H1747" i="6" s="1"/>
  <c r="G1745" i="6"/>
  <c r="H1745" i="6" s="1"/>
  <c r="G1746" i="6"/>
  <c r="H1746" i="6" s="1"/>
  <c r="G1762" i="6"/>
  <c r="H1762" i="6" s="1"/>
  <c r="G1763" i="6"/>
  <c r="H1763" i="6" s="1"/>
  <c r="G1760" i="6"/>
  <c r="H1760" i="6" s="1"/>
  <c r="G1761" i="6"/>
  <c r="H1761" i="6" s="1"/>
  <c r="G1766" i="6"/>
  <c r="H1766" i="6" s="1"/>
  <c r="G1767" i="6"/>
  <c r="H1767" i="6" s="1"/>
  <c r="G1764" i="6"/>
  <c r="H1764" i="6" s="1"/>
  <c r="G1765" i="6"/>
  <c r="H1765" i="6" s="1"/>
  <c r="G1784" i="6"/>
  <c r="H1784" i="6" s="1"/>
  <c r="G1795" i="6"/>
  <c r="H1795" i="6" s="1"/>
  <c r="G1773" i="6"/>
  <c r="H1773" i="6" s="1"/>
  <c r="G1778" i="6"/>
  <c r="H1778" i="6" s="1"/>
  <c r="G1780" i="6"/>
  <c r="H1780" i="6" s="1"/>
  <c r="G1792" i="6"/>
  <c r="H1792" i="6" s="1"/>
  <c r="G1769" i="6"/>
  <c r="H1769" i="6" s="1"/>
  <c r="G1775" i="6"/>
  <c r="H1775" i="6" s="1"/>
  <c r="G1779" i="6"/>
  <c r="H1779" i="6" s="1"/>
  <c r="G1791" i="6"/>
  <c r="H1791" i="6" s="1"/>
  <c r="G1768" i="6"/>
  <c r="H1768" i="6" s="1"/>
  <c r="G1774" i="6"/>
  <c r="H1774" i="6" s="1"/>
  <c r="G1783" i="6"/>
  <c r="H1783" i="6" s="1"/>
  <c r="G1794" i="6"/>
  <c r="H1794" i="6" s="1"/>
  <c r="G1772" i="6"/>
  <c r="H1772" i="6" s="1"/>
  <c r="G1777" i="6"/>
  <c r="H1777" i="6" s="1"/>
  <c r="G1759" i="6"/>
  <c r="H1759" i="6" s="1"/>
  <c r="G1758" i="6"/>
  <c r="H1758" i="6" s="1"/>
  <c r="G1782" i="6"/>
  <c r="H1782" i="6" s="1"/>
  <c r="G1771" i="6"/>
  <c r="H1771" i="6" s="1"/>
  <c r="G1751" i="6"/>
  <c r="H1751" i="6" s="1"/>
  <c r="G1752" i="6"/>
  <c r="H1752" i="6" s="1"/>
  <c r="G1787" i="6"/>
  <c r="H1787" i="6" s="1"/>
  <c r="G1788" i="6"/>
  <c r="H1788" i="6" s="1"/>
  <c r="G1789" i="6"/>
  <c r="H1789" i="6" s="1"/>
  <c r="G1790" i="6"/>
  <c r="H1790" i="6" s="1"/>
  <c r="G1739" i="6"/>
  <c r="H1739" i="6" s="1"/>
  <c r="G1749" i="6"/>
  <c r="H1749" i="6" s="1"/>
  <c r="G1740" i="6"/>
  <c r="H1740" i="6" s="1"/>
  <c r="G1743" i="6"/>
  <c r="H1743" i="6" s="1"/>
  <c r="G1741" i="6"/>
  <c r="H1741" i="6" s="1"/>
  <c r="G1742" i="6"/>
  <c r="H1742" i="6" s="1"/>
  <c r="G1786" i="6"/>
  <c r="H1786" i="6" s="1"/>
  <c r="G1800" i="6"/>
  <c r="H1800" i="6" s="1"/>
  <c r="G3372" i="6"/>
  <c r="H3372" i="6" s="1"/>
  <c r="G5265" i="6"/>
  <c r="H5265" i="6" s="1"/>
  <c r="G6055" i="6"/>
  <c r="H6055" i="6" s="1"/>
  <c r="G6056" i="6"/>
  <c r="H6056" i="6" s="1"/>
  <c r="G6054" i="6"/>
  <c r="H6054" i="6" s="1"/>
  <c r="G4656" i="6"/>
  <c r="H4656" i="6" s="1"/>
  <c r="G4653" i="6"/>
  <c r="H4653" i="6" s="1"/>
  <c r="G4654" i="6"/>
  <c r="H4654" i="6" s="1"/>
  <c r="G4655" i="6"/>
  <c r="H4655" i="6" s="1"/>
  <c r="G4372" i="6"/>
  <c r="H4372" i="6" s="1"/>
  <c r="G4371" i="6"/>
  <c r="H4371" i="6" s="1"/>
  <c r="G4373" i="6"/>
  <c r="H4373" i="6" s="1"/>
  <c r="G4375" i="6"/>
  <c r="H4375" i="6" s="1"/>
  <c r="G4383" i="6"/>
  <c r="H4383" i="6" s="1"/>
  <c r="G4385" i="6"/>
  <c r="H4385" i="6" s="1"/>
  <c r="G4389" i="6"/>
  <c r="H4389" i="6" s="1"/>
  <c r="G4388" i="6"/>
  <c r="H4388" i="6" s="1"/>
  <c r="G4390" i="6"/>
  <c r="H4390" i="6" s="1"/>
  <c r="G1754" i="6"/>
  <c r="H1754" i="6" s="1"/>
  <c r="G1757" i="6"/>
  <c r="H1757" i="6" s="1"/>
  <c r="G1755" i="6"/>
  <c r="H1755" i="6" s="1"/>
  <c r="G1756" i="6"/>
  <c r="H1756" i="6" s="1"/>
  <c r="G1821" i="6"/>
  <c r="H1821" i="6" s="1"/>
  <c r="G1822" i="6"/>
  <c r="H1822" i="6" s="1"/>
  <c r="G1823" i="6"/>
  <c r="H1823" i="6" s="1"/>
  <c r="G1824" i="6"/>
  <c r="H1824" i="6" s="1"/>
  <c r="G1825" i="6"/>
  <c r="H1825" i="6" s="1"/>
  <c r="G1826" i="6"/>
  <c r="H1826" i="6" s="1"/>
  <c r="G1827" i="6"/>
  <c r="H1827" i="6" s="1"/>
  <c r="G1828" i="6"/>
  <c r="H1828" i="6" s="1"/>
  <c r="G1817" i="6"/>
  <c r="H1817" i="6" s="1"/>
  <c r="G1813" i="6"/>
  <c r="H1813" i="6" s="1"/>
  <c r="G1818" i="6"/>
  <c r="H1818" i="6" s="1"/>
  <c r="G1814" i="6"/>
  <c r="H1814" i="6" s="1"/>
  <c r="G1819" i="6"/>
  <c r="H1819" i="6" s="1"/>
  <c r="G1815" i="6"/>
  <c r="H1815" i="6" s="1"/>
  <c r="G1820" i="6"/>
  <c r="H1820" i="6" s="1"/>
  <c r="G1816" i="6"/>
  <c r="H1816" i="6" s="1"/>
  <c r="G1829" i="6"/>
  <c r="H1829" i="6" s="1"/>
  <c r="G1830" i="6"/>
  <c r="H1830" i="6" s="1"/>
  <c r="G1809" i="6"/>
  <c r="H1809" i="6" s="1"/>
  <c r="G1810" i="6"/>
  <c r="H1810" i="6" s="1"/>
  <c r="G1811" i="6"/>
  <c r="H1811" i="6" s="1"/>
  <c r="G1812" i="6"/>
  <c r="H1812" i="6" s="1"/>
  <c r="G2020" i="6"/>
  <c r="H2020" i="6" s="1"/>
  <c r="G2021" i="6"/>
  <c r="H2021" i="6" s="1"/>
  <c r="G2046" i="6"/>
  <c r="H2046" i="6" s="1"/>
  <c r="G2045" i="6"/>
  <c r="H2045" i="6" s="1"/>
  <c r="G2299" i="6"/>
  <c r="H2299" i="6" s="1"/>
  <c r="G2296" i="6"/>
  <c r="H2296" i="6" s="1"/>
  <c r="G2298" i="6"/>
  <c r="H2298" i="6" s="1"/>
  <c r="G2297" i="6"/>
  <c r="H2297" i="6" s="1"/>
  <c r="G2388" i="6"/>
  <c r="H2388" i="6" s="1"/>
  <c r="G2386" i="6"/>
  <c r="H2386" i="6" s="1"/>
  <c r="G2389" i="6"/>
  <c r="H2389" i="6" s="1"/>
  <c r="G2391" i="6"/>
  <c r="H2391" i="6" s="1"/>
  <c r="G2390" i="6"/>
  <c r="H2390" i="6" s="1"/>
  <c r="G2392" i="6"/>
  <c r="H2392" i="6" s="1"/>
  <c r="G2477" i="6"/>
  <c r="H2477" i="6" s="1"/>
  <c r="G2478" i="6"/>
  <c r="H2478" i="6" s="1"/>
  <c r="G2485" i="6"/>
  <c r="H2485" i="6" s="1"/>
  <c r="G2486" i="6"/>
  <c r="H2486" i="6" s="1"/>
  <c r="G2481" i="6"/>
  <c r="H2481" i="6" s="1"/>
  <c r="G2482" i="6"/>
  <c r="H2482" i="6" s="1"/>
  <c r="G2833" i="6"/>
  <c r="H2833" i="6" s="1"/>
  <c r="G2828" i="6"/>
  <c r="H2828" i="6" s="1"/>
  <c r="G2830" i="6"/>
  <c r="H2830" i="6" s="1"/>
  <c r="G3102" i="6"/>
  <c r="H3102" i="6" s="1"/>
  <c r="G3101" i="6"/>
  <c r="H3101" i="6" s="1"/>
  <c r="G3094" i="6"/>
  <c r="H3094" i="6" s="1"/>
  <c r="G3093" i="6"/>
  <c r="H3093" i="6" s="1"/>
  <c r="G3095" i="6"/>
  <c r="H3095" i="6" s="1"/>
  <c r="G3114" i="6"/>
  <c r="H3114" i="6" s="1"/>
  <c r="G3087" i="6"/>
  <c r="H3087" i="6" s="1"/>
  <c r="G3108" i="6"/>
  <c r="H3108" i="6" s="1"/>
  <c r="G3140" i="6"/>
  <c r="H3140" i="6" s="1"/>
  <c r="G3131" i="6"/>
  <c r="H3131" i="6" s="1"/>
  <c r="G3141" i="6"/>
  <c r="H3141" i="6" s="1"/>
  <c r="G3143" i="6"/>
  <c r="H3143" i="6" s="1"/>
  <c r="G3134" i="6"/>
  <c r="H3134" i="6" s="1"/>
  <c r="G3157" i="6"/>
  <c r="H3157" i="6" s="1"/>
  <c r="G3158" i="6"/>
  <c r="H3158" i="6" s="1"/>
  <c r="G3156" i="6"/>
  <c r="H3156" i="6" s="1"/>
  <c r="G3128" i="6"/>
  <c r="H3128" i="6" s="1"/>
  <c r="G3129" i="6"/>
  <c r="H3129" i="6" s="1"/>
  <c r="G3127" i="6"/>
  <c r="H3127" i="6" s="1"/>
  <c r="G3139" i="6"/>
  <c r="H3139" i="6" s="1"/>
  <c r="G3142" i="6"/>
  <c r="H3142" i="6" s="1"/>
  <c r="G3133" i="6"/>
  <c r="H3133" i="6" s="1"/>
  <c r="G3138" i="6"/>
  <c r="H3138" i="6" s="1"/>
  <c r="G3132" i="6"/>
  <c r="H3132" i="6" s="1"/>
  <c r="G3135" i="6"/>
  <c r="H3135" i="6" s="1"/>
  <c r="G3136" i="6"/>
  <c r="H3136" i="6" s="1"/>
  <c r="G3137" i="6"/>
  <c r="H3137" i="6" s="1"/>
  <c r="G3148" i="6"/>
  <c r="H3148" i="6" s="1"/>
  <c r="G3149" i="6"/>
  <c r="H3149" i="6" s="1"/>
  <c r="G3147" i="6"/>
  <c r="H3147" i="6" s="1"/>
  <c r="G3126" i="6"/>
  <c r="H3126" i="6" s="1"/>
  <c r="G3151" i="6"/>
  <c r="H3151" i="6" s="1"/>
  <c r="G3152" i="6"/>
  <c r="H3152" i="6" s="1"/>
  <c r="G3150" i="6"/>
  <c r="H3150" i="6" s="1"/>
  <c r="G3119" i="6"/>
  <c r="H3119" i="6" s="1"/>
  <c r="G3120" i="6"/>
  <c r="H3120" i="6" s="1"/>
  <c r="G3118" i="6"/>
  <c r="H3118" i="6" s="1"/>
  <c r="G3145" i="6"/>
  <c r="H3145" i="6" s="1"/>
  <c r="G3146" i="6"/>
  <c r="H3146" i="6" s="1"/>
  <c r="G3144" i="6"/>
  <c r="H3144" i="6" s="1"/>
  <c r="G3123" i="6"/>
  <c r="H3123" i="6" s="1"/>
  <c r="G3124" i="6"/>
  <c r="H3124" i="6" s="1"/>
  <c r="G3125" i="6"/>
  <c r="H3125" i="6" s="1"/>
  <c r="G3130" i="6"/>
  <c r="H3130" i="6" s="1"/>
  <c r="G3154" i="6"/>
  <c r="H3154" i="6" s="1"/>
  <c r="G3155" i="6"/>
  <c r="H3155" i="6" s="1"/>
  <c r="G3153" i="6"/>
  <c r="H3153" i="6" s="1"/>
  <c r="G3373" i="6"/>
  <c r="H3373" i="6" s="1"/>
  <c r="G3383" i="6"/>
  <c r="H3383" i="6" s="1"/>
  <c r="G3381" i="6"/>
  <c r="H3381" i="6" s="1"/>
  <c r="G3384" i="6"/>
  <c r="H3384" i="6" s="1"/>
  <c r="G3382" i="6"/>
  <c r="H3382" i="6" s="1"/>
  <c r="G3387" i="6"/>
  <c r="H3387" i="6" s="1"/>
  <c r="G3385" i="6"/>
  <c r="H3385" i="6" s="1"/>
  <c r="G3388" i="6"/>
  <c r="H3388" i="6" s="1"/>
  <c r="G3386" i="6"/>
  <c r="H3386" i="6" s="1"/>
  <c r="G3380" i="6"/>
  <c r="H3380" i="6" s="1"/>
  <c r="G3379" i="6"/>
  <c r="H3379" i="6" s="1"/>
  <c r="G3402" i="6"/>
  <c r="H3402" i="6" s="1"/>
  <c r="G3393" i="6"/>
  <c r="H3393" i="6" s="1"/>
  <c r="G3428" i="6"/>
  <c r="H3428" i="6" s="1"/>
  <c r="G3421" i="6"/>
  <c r="H3421" i="6" s="1"/>
  <c r="G3404" i="6"/>
  <c r="H3404" i="6" s="1"/>
  <c r="G3400" i="6"/>
  <c r="H3400" i="6" s="1"/>
  <c r="G3430" i="6"/>
  <c r="H3430" i="6" s="1"/>
  <c r="G3426" i="6"/>
  <c r="H3426" i="6" s="1"/>
  <c r="G3435" i="6"/>
  <c r="H3435" i="6" s="1"/>
  <c r="G3438" i="6"/>
  <c r="H3438" i="6" s="1"/>
  <c r="G3437" i="6"/>
  <c r="H3437" i="6" s="1"/>
  <c r="G3439" i="6"/>
  <c r="H3439" i="6" s="1"/>
  <c r="G3436" i="6"/>
  <c r="H3436" i="6" s="1"/>
  <c r="G3412" i="6"/>
  <c r="H3412" i="6" s="1"/>
  <c r="G3434" i="6"/>
  <c r="H3434" i="6" s="1"/>
  <c r="G3410" i="6"/>
  <c r="H3410" i="6" s="1"/>
  <c r="G3432" i="6"/>
  <c r="H3432" i="6" s="1"/>
  <c r="G3411" i="6"/>
  <c r="H3411" i="6" s="1"/>
  <c r="G3433" i="6"/>
  <c r="H3433" i="6" s="1"/>
  <c r="G3406" i="6"/>
  <c r="H3406" i="6" s="1"/>
  <c r="G3409" i="6"/>
  <c r="H3409" i="6" s="1"/>
  <c r="G3408" i="6"/>
  <c r="H3408" i="6" s="1"/>
  <c r="G3407" i="6"/>
  <c r="H3407" i="6" s="1"/>
  <c r="G3413" i="6"/>
  <c r="H3413" i="6" s="1"/>
  <c r="G3415" i="6"/>
  <c r="H3415" i="6" s="1"/>
  <c r="G3414" i="6"/>
  <c r="H3414" i="6" s="1"/>
  <c r="G3416" i="6"/>
  <c r="H3416" i="6" s="1"/>
  <c r="G3394" i="6"/>
  <c r="H3394" i="6" s="1"/>
  <c r="G3422" i="6"/>
  <c r="H3422" i="6" s="1"/>
  <c r="G3399" i="6"/>
  <c r="H3399" i="6" s="1"/>
  <c r="G3425" i="6"/>
  <c r="H3425" i="6" s="1"/>
  <c r="G3398" i="6"/>
  <c r="H3398" i="6" s="1"/>
  <c r="G3424" i="6"/>
  <c r="H3424" i="6" s="1"/>
  <c r="G3419" i="6"/>
  <c r="H3419" i="6" s="1"/>
  <c r="G3417" i="6"/>
  <c r="H3417" i="6" s="1"/>
  <c r="G3420" i="6"/>
  <c r="H3420" i="6" s="1"/>
  <c r="G3418" i="6"/>
  <c r="H3418" i="6" s="1"/>
  <c r="G3390" i="6"/>
  <c r="H3390" i="6" s="1"/>
  <c r="G3389" i="6"/>
  <c r="H3389" i="6" s="1"/>
  <c r="G3397" i="6"/>
  <c r="H3397" i="6" s="1"/>
  <c r="G3396" i="6"/>
  <c r="H3396" i="6" s="1"/>
  <c r="G3403" i="6"/>
  <c r="H3403" i="6" s="1"/>
  <c r="G3395" i="6"/>
  <c r="H3395" i="6" s="1"/>
  <c r="G3429" i="6"/>
  <c r="H3429" i="6" s="1"/>
  <c r="G3423" i="6"/>
  <c r="H3423" i="6" s="1"/>
  <c r="G3405" i="6"/>
  <c r="H3405" i="6" s="1"/>
  <c r="G3401" i="6"/>
  <c r="H3401" i="6" s="1"/>
  <c r="G3431" i="6"/>
  <c r="H3431" i="6" s="1"/>
  <c r="G3427" i="6"/>
  <c r="H3427" i="6" s="1"/>
  <c r="G3441" i="6"/>
  <c r="H3441" i="6" s="1"/>
  <c r="G3443" i="6"/>
  <c r="H3443" i="6" s="1"/>
  <c r="G3440" i="6"/>
  <c r="H3440" i="6" s="1"/>
  <c r="G3442" i="6"/>
  <c r="H3442" i="6" s="1"/>
  <c r="G3631" i="6"/>
  <c r="H3631" i="6" s="1"/>
  <c r="G3633" i="6"/>
  <c r="H3633" i="6" s="1"/>
  <c r="G3634" i="6"/>
  <c r="H3634" i="6" s="1"/>
  <c r="G3636" i="6"/>
  <c r="H3636" i="6" s="1"/>
  <c r="G4225" i="6"/>
  <c r="H4225" i="6" s="1"/>
  <c r="G4223" i="6"/>
  <c r="H4223" i="6" s="1"/>
  <c r="G4226" i="6"/>
  <c r="H4226" i="6" s="1"/>
  <c r="G4221" i="6"/>
  <c r="H4221" i="6" s="1"/>
  <c r="G4222" i="6"/>
  <c r="H4222" i="6" s="1"/>
  <c r="G4227" i="6"/>
  <c r="H4227" i="6" s="1"/>
  <c r="G4224" i="6"/>
  <c r="H4224" i="6" s="1"/>
  <c r="G4361" i="6"/>
  <c r="H4361" i="6" s="1"/>
  <c r="G4368" i="6"/>
  <c r="H4368" i="6" s="1"/>
  <c r="G4395" i="6"/>
  <c r="H4395" i="6" s="1"/>
  <c r="G4476" i="6"/>
  <c r="H4476" i="6" s="1"/>
  <c r="G4477" i="6"/>
  <c r="H4477" i="6" s="1"/>
  <c r="G4478" i="6"/>
  <c r="H4478" i="6" s="1"/>
  <c r="G4543" i="6"/>
  <c r="H4543" i="6" s="1"/>
  <c r="G4559" i="6"/>
  <c r="H4559" i="6" s="1"/>
  <c r="G4558" i="6"/>
  <c r="H4558" i="6" s="1"/>
  <c r="G4548" i="6"/>
  <c r="H4548" i="6" s="1"/>
  <c r="G4552" i="6"/>
  <c r="H4552" i="6" s="1"/>
  <c r="G4550" i="6"/>
  <c r="H4550" i="6" s="1"/>
  <c r="G4554" i="6"/>
  <c r="H4554" i="6" s="1"/>
  <c r="G4556" i="6"/>
  <c r="H4556" i="6" s="1"/>
  <c r="G4546" i="6"/>
  <c r="H4546" i="6" s="1"/>
  <c r="G4549" i="6"/>
  <c r="H4549" i="6" s="1"/>
  <c r="G4553" i="6"/>
  <c r="H4553" i="6" s="1"/>
  <c r="G4551" i="6"/>
  <c r="H4551" i="6" s="1"/>
  <c r="G4555" i="6"/>
  <c r="H4555" i="6" s="1"/>
  <c r="G4557" i="6"/>
  <c r="H4557" i="6" s="1"/>
  <c r="G4547" i="6"/>
  <c r="H4547" i="6" s="1"/>
  <c r="G4544" i="6"/>
  <c r="H4544" i="6" s="1"/>
  <c r="G4545" i="6"/>
  <c r="H4545" i="6" s="1"/>
  <c r="G4518" i="6"/>
  <c r="H4518" i="6" s="1"/>
  <c r="G4502" i="6"/>
  <c r="H4502" i="6" s="1"/>
  <c r="G4542" i="6"/>
  <c r="H4542" i="6" s="1"/>
  <c r="G4539" i="6"/>
  <c r="H4539" i="6" s="1"/>
  <c r="G4532" i="6"/>
  <c r="H4532" i="6" s="1"/>
  <c r="G4529" i="6"/>
  <c r="H4529" i="6" s="1"/>
  <c r="G4526" i="6"/>
  <c r="H4526" i="6" s="1"/>
  <c r="G4536" i="6"/>
  <c r="H4536" i="6" s="1"/>
  <c r="G4534" i="6"/>
  <c r="H4534" i="6" s="1"/>
  <c r="G4521" i="6"/>
  <c r="H4521" i="6" s="1"/>
  <c r="G4498" i="6"/>
  <c r="H4498" i="6" s="1"/>
  <c r="G4512" i="6"/>
  <c r="H4512" i="6" s="1"/>
  <c r="G4657" i="6"/>
  <c r="H4657" i="6" s="1"/>
  <c r="G4658" i="6"/>
  <c r="H4658" i="6" s="1"/>
  <c r="G4661" i="6"/>
  <c r="H4661" i="6" s="1"/>
  <c r="G4662" i="6"/>
  <c r="H4662" i="6" s="1"/>
  <c r="G4663" i="6"/>
  <c r="H4663" i="6" s="1"/>
  <c r="G4659" i="6"/>
  <c r="H4659" i="6" s="1"/>
  <c r="G4660" i="6"/>
  <c r="H4660" i="6" s="1"/>
  <c r="G4664" i="6"/>
  <c r="H4664" i="6" s="1"/>
  <c r="G4783" i="6"/>
  <c r="H4783" i="6" s="1"/>
  <c r="G4804" i="6"/>
  <c r="H4804" i="6" s="1"/>
  <c r="G4786" i="6"/>
  <c r="H4786" i="6" s="1"/>
  <c r="G4806" i="6"/>
  <c r="H4806" i="6" s="1"/>
  <c r="G4787" i="6"/>
  <c r="H4787" i="6" s="1"/>
  <c r="G4807" i="6"/>
  <c r="H4807" i="6" s="1"/>
  <c r="G4865" i="6"/>
  <c r="H4865" i="6" s="1"/>
  <c r="G4864" i="6"/>
  <c r="H4864" i="6" s="1"/>
  <c r="G4858" i="6"/>
  <c r="H4858" i="6" s="1"/>
  <c r="G4857" i="6"/>
  <c r="H4857" i="6" s="1"/>
  <c r="G4859" i="6"/>
  <c r="H4859" i="6" s="1"/>
  <c r="G4875" i="6"/>
  <c r="H4875" i="6" s="1"/>
  <c r="G4852" i="6"/>
  <c r="H4852" i="6" s="1"/>
  <c r="G4870" i="6"/>
  <c r="H4870" i="6" s="1"/>
  <c r="G4909" i="6"/>
  <c r="H4909" i="6" s="1"/>
  <c r="G4911" i="6"/>
  <c r="H4911" i="6" s="1"/>
  <c r="G4913" i="6"/>
  <c r="H4913" i="6" s="1"/>
  <c r="G4912" i="6"/>
  <c r="H4912" i="6" s="1"/>
  <c r="G4914" i="6"/>
  <c r="H4914" i="6" s="1"/>
  <c r="G4915" i="6"/>
  <c r="H4915" i="6" s="1"/>
  <c r="G4910" i="6"/>
  <c r="H4910" i="6" s="1"/>
  <c r="G4900" i="6"/>
  <c r="H4900" i="6" s="1"/>
  <c r="G4902" i="6"/>
  <c r="H4902" i="6" s="1"/>
  <c r="G4904" i="6"/>
  <c r="H4904" i="6" s="1"/>
  <c r="G4903" i="6"/>
  <c r="H4903" i="6" s="1"/>
  <c r="G4905" i="6"/>
  <c r="H4905" i="6" s="1"/>
  <c r="G4906" i="6"/>
  <c r="H4906" i="6" s="1"/>
  <c r="G4901" i="6"/>
  <c r="H4901" i="6" s="1"/>
  <c r="G4907" i="6"/>
  <c r="H4907" i="6" s="1"/>
  <c r="G4908" i="6"/>
  <c r="H4908" i="6" s="1"/>
  <c r="G4961" i="6"/>
  <c r="H4961" i="6" s="1"/>
  <c r="G4965" i="6"/>
  <c r="H4965" i="6" s="1"/>
  <c r="G4963" i="6"/>
  <c r="H4963" i="6" s="1"/>
  <c r="G4967" i="6"/>
  <c r="H4967" i="6" s="1"/>
  <c r="G4966" i="6"/>
  <c r="H4966" i="6" s="1"/>
  <c r="G4964" i="6"/>
  <c r="H4964" i="6" s="1"/>
  <c r="G4960" i="6"/>
  <c r="H4960" i="6" s="1"/>
  <c r="G4962" i="6"/>
  <c r="H4962" i="6" s="1"/>
  <c r="G4968" i="6"/>
  <c r="H4968" i="6" s="1"/>
  <c r="G4969" i="6"/>
  <c r="H4969" i="6" s="1"/>
  <c r="G4982" i="6"/>
  <c r="H4982" i="6" s="1"/>
  <c r="G4984" i="6"/>
  <c r="H4984" i="6" s="1"/>
  <c r="G4983" i="6"/>
  <c r="H4983" i="6" s="1"/>
  <c r="G4985" i="6"/>
  <c r="H4985" i="6" s="1"/>
  <c r="G5008" i="6"/>
  <c r="H5008" i="6" s="1"/>
  <c r="G5011" i="6"/>
  <c r="H5011" i="6" s="1"/>
  <c r="G5010" i="6"/>
  <c r="H5010" i="6" s="1"/>
  <c r="G5009" i="6"/>
  <c r="H5009" i="6" s="1"/>
  <c r="G5007" i="6"/>
  <c r="H5007" i="6" s="1"/>
  <c r="G5005" i="6"/>
  <c r="H5005" i="6" s="1"/>
  <c r="G5006" i="6"/>
  <c r="H5006" i="6" s="1"/>
  <c r="G4991" i="6"/>
  <c r="H4991" i="6" s="1"/>
  <c r="G4992" i="6"/>
  <c r="H4992" i="6" s="1"/>
  <c r="G4995" i="6"/>
  <c r="H4995" i="6" s="1"/>
  <c r="G4990" i="6"/>
  <c r="H4990" i="6" s="1"/>
  <c r="G4996" i="6"/>
  <c r="H4996" i="6" s="1"/>
  <c r="G4981" i="6"/>
  <c r="H4981" i="6" s="1"/>
  <c r="G4989" i="6"/>
  <c r="H4989" i="6" s="1"/>
  <c r="G5003" i="6"/>
  <c r="H5003" i="6" s="1"/>
  <c r="G4997" i="6"/>
  <c r="H4997" i="6" s="1"/>
  <c r="G5004" i="6"/>
  <c r="H5004" i="6" s="1"/>
  <c r="G4980" i="6"/>
  <c r="H4980" i="6" s="1"/>
  <c r="G5002" i="6"/>
  <c r="H5002" i="6" s="1"/>
  <c r="G5001" i="6"/>
  <c r="H5001" i="6" s="1"/>
  <c r="G4993" i="6"/>
  <c r="H4993" i="6" s="1"/>
  <c r="G4994" i="6"/>
  <c r="H4994" i="6" s="1"/>
  <c r="G4978" i="6"/>
  <c r="H4978" i="6" s="1"/>
  <c r="G4979" i="6"/>
  <c r="H4979" i="6" s="1"/>
  <c r="G4986" i="6"/>
  <c r="H4986" i="6" s="1"/>
  <c r="G5000" i="6"/>
  <c r="H5000" i="6" s="1"/>
  <c r="G4998" i="6"/>
  <c r="H4998" i="6" s="1"/>
  <c r="G4999" i="6"/>
  <c r="H4999" i="6" s="1"/>
  <c r="G5016" i="6"/>
  <c r="H5016" i="6" s="1"/>
  <c r="G5032" i="6"/>
  <c r="H5032" i="6" s="1"/>
  <c r="G5031" i="6"/>
  <c r="H5031" i="6" s="1"/>
  <c r="G5024" i="6"/>
  <c r="H5024" i="6" s="1"/>
  <c r="G5023" i="6"/>
  <c r="H5023" i="6" s="1"/>
  <c r="G5025" i="6"/>
  <c r="H5025" i="6" s="1"/>
  <c r="G5039" i="6"/>
  <c r="H5039" i="6" s="1"/>
  <c r="G5017" i="6"/>
  <c r="H5017" i="6" s="1"/>
  <c r="G5033" i="6"/>
  <c r="H5033" i="6" s="1"/>
  <c r="G5045" i="6"/>
  <c r="H5045" i="6" s="1"/>
  <c r="G5276" i="6"/>
  <c r="H5276" i="6" s="1"/>
  <c r="G5350" i="6"/>
  <c r="H5350" i="6" s="1"/>
  <c r="G5411" i="6"/>
  <c r="H5411" i="6" s="1"/>
  <c r="G5396" i="6"/>
  <c r="H5396" i="6" s="1"/>
  <c r="G5402" i="6"/>
  <c r="H5402" i="6" s="1"/>
  <c r="G5407" i="6"/>
  <c r="H5407" i="6" s="1"/>
  <c r="G5410" i="6"/>
  <c r="H5410" i="6" s="1"/>
  <c r="G5393" i="6"/>
  <c r="H5393" i="6" s="1"/>
  <c r="G5399" i="6"/>
  <c r="H5399" i="6" s="1"/>
  <c r="G5406" i="6"/>
  <c r="H5406" i="6" s="1"/>
  <c r="G5428" i="6"/>
  <c r="H5428" i="6" s="1"/>
  <c r="G5425" i="6"/>
  <c r="H5425" i="6" s="1"/>
  <c r="G5427" i="6"/>
  <c r="H5427" i="6" s="1"/>
  <c r="G5424" i="6"/>
  <c r="H5424" i="6" s="1"/>
  <c r="G5426" i="6"/>
  <c r="H5426" i="6" s="1"/>
  <c r="G5429" i="6"/>
  <c r="H5429" i="6" s="1"/>
  <c r="G5373" i="6"/>
  <c r="H5373" i="6" s="1"/>
  <c r="G5374" i="6"/>
  <c r="H5374" i="6" s="1"/>
  <c r="G5420" i="6"/>
  <c r="H5420" i="6" s="1"/>
  <c r="G5375" i="6"/>
  <c r="H5375" i="6" s="1"/>
  <c r="G5376" i="6"/>
  <c r="H5376" i="6" s="1"/>
  <c r="G5377" i="6"/>
  <c r="H5377" i="6" s="1"/>
  <c r="G5423" i="6"/>
  <c r="H5423" i="6" s="1"/>
  <c r="G5421" i="6"/>
  <c r="H5421" i="6" s="1"/>
  <c r="G5422" i="6"/>
  <c r="H5422" i="6" s="1"/>
  <c r="G5412" i="6"/>
  <c r="H5412" i="6" s="1"/>
  <c r="G5397" i="6"/>
  <c r="H5397" i="6" s="1"/>
  <c r="G5403" i="6"/>
  <c r="H5403" i="6" s="1"/>
  <c r="G5408" i="6"/>
  <c r="H5408" i="6" s="1"/>
  <c r="G5398" i="6"/>
  <c r="H5398" i="6" s="1"/>
  <c r="G5404" i="6"/>
  <c r="H5404" i="6" s="1"/>
  <c r="G5409" i="6"/>
  <c r="H5409" i="6" s="1"/>
  <c r="G5772" i="6"/>
  <c r="H5772" i="6" s="1"/>
  <c r="G5778" i="6"/>
  <c r="H5778" i="6" s="1"/>
  <c r="G5773" i="6"/>
  <c r="H5773" i="6" s="1"/>
  <c r="G5774" i="6"/>
  <c r="H5774" i="6" s="1"/>
  <c r="G5775" i="6"/>
  <c r="H5775" i="6" s="1"/>
  <c r="G5776" i="6"/>
  <c r="H5776" i="6" s="1"/>
  <c r="G5771" i="6"/>
  <c r="H5771" i="6" s="1"/>
  <c r="G5777" i="6"/>
  <c r="H5777" i="6" s="1"/>
  <c r="G5086" i="6"/>
  <c r="H5086" i="6" s="1"/>
  <c r="G5093" i="6"/>
  <c r="H5093" i="6" s="1"/>
  <c r="G5854" i="6"/>
  <c r="H5854" i="6" s="1"/>
  <c r="G5855" i="6"/>
  <c r="H5855" i="6" s="1"/>
  <c r="G5859" i="6"/>
  <c r="H5859" i="6" s="1"/>
  <c r="G5853" i="6"/>
  <c r="H5853" i="6" s="1"/>
  <c r="G5856" i="6"/>
  <c r="H5856" i="6" s="1"/>
  <c r="G5860" i="6"/>
  <c r="H5860" i="6" s="1"/>
  <c r="G5857" i="6"/>
  <c r="H5857" i="6" s="1"/>
  <c r="G5858" i="6"/>
  <c r="H5858" i="6" s="1"/>
  <c r="G5861" i="6"/>
  <c r="H5861" i="6" s="1"/>
  <c r="G6057" i="6"/>
  <c r="H6057" i="6" s="1"/>
  <c r="G6058" i="6"/>
  <c r="H6058" i="6" s="1"/>
  <c r="G6059" i="6"/>
  <c r="H6059" i="6" s="1"/>
  <c r="G6060" i="6"/>
  <c r="H6060" i="6" s="1"/>
  <c r="G6127" i="6"/>
  <c r="H6127" i="6" s="1"/>
  <c r="G6126" i="6"/>
  <c r="H6126" i="6" s="1"/>
  <c r="G6125" i="6"/>
  <c r="H6125" i="6" s="1"/>
  <c r="G6124" i="6"/>
  <c r="H6124" i="6" s="1"/>
  <c r="G6133" i="6"/>
  <c r="H6133" i="6" s="1"/>
  <c r="G6132" i="6"/>
  <c r="H6132" i="6" s="1"/>
  <c r="G6135" i="6"/>
  <c r="H6135" i="6" s="1"/>
  <c r="G6134" i="6"/>
  <c r="H6134" i="6" s="1"/>
  <c r="G6131" i="6"/>
  <c r="H6131" i="6" s="1"/>
  <c r="G6130" i="6"/>
  <c r="H6130" i="6" s="1"/>
  <c r="G6129" i="6"/>
  <c r="H6129" i="6" s="1"/>
  <c r="G6128" i="6"/>
  <c r="H6128" i="6" s="1"/>
  <c r="G6142" i="6"/>
  <c r="H6142" i="6" s="1"/>
  <c r="G6241" i="6"/>
  <c r="H6241" i="6" s="1"/>
  <c r="G6240" i="6"/>
  <c r="H6240" i="6" s="1"/>
  <c r="G6247" i="6"/>
  <c r="H6247" i="6" s="1"/>
  <c r="G6246" i="6"/>
  <c r="H6246" i="6" s="1"/>
  <c r="G6438" i="6"/>
  <c r="H6438" i="6" s="1"/>
  <c r="G6437" i="6"/>
  <c r="H6437" i="6" s="1"/>
  <c r="G6434" i="6"/>
  <c r="H6434" i="6" s="1"/>
  <c r="G6436" i="6"/>
  <c r="H6436" i="6" s="1"/>
  <c r="G6435" i="6"/>
  <c r="H6435" i="6" s="1"/>
  <c r="G6433" i="6"/>
  <c r="H6433" i="6" s="1"/>
  <c r="G6432" i="6"/>
  <c r="H6432" i="6" s="1"/>
  <c r="G6441" i="6"/>
  <c r="H6441" i="6" s="1"/>
  <c r="G6439" i="6"/>
  <c r="H6439" i="6" s="1"/>
  <c r="G6440" i="6"/>
  <c r="H6440" i="6" s="1"/>
  <c r="G6442" i="6"/>
  <c r="H6442" i="6" s="1"/>
  <c r="G6443" i="6"/>
  <c r="H6443" i="6" s="1"/>
  <c r="G6445" i="6"/>
  <c r="H6445" i="6" s="1"/>
  <c r="G6446" i="6"/>
  <c r="H6446" i="6" s="1"/>
  <c r="G6447" i="6"/>
  <c r="H6447" i="6" s="1"/>
  <c r="G6444" i="6"/>
  <c r="H6444" i="6" s="1"/>
  <c r="G6448" i="6"/>
  <c r="H6448" i="6" s="1"/>
  <c r="G6455" i="6"/>
  <c r="H6455" i="6" s="1"/>
  <c r="G6457" i="6"/>
  <c r="H6457" i="6" s="1"/>
  <c r="G6454" i="6"/>
  <c r="H6454" i="6" s="1"/>
  <c r="G6456" i="6"/>
  <c r="H6456" i="6" s="1"/>
  <c r="G6451" i="6"/>
  <c r="H6451" i="6" s="1"/>
  <c r="G6453" i="6"/>
  <c r="H6453" i="6" s="1"/>
  <c r="G6450" i="6"/>
  <c r="H6450" i="6" s="1"/>
  <c r="G6452" i="6"/>
  <c r="H6452" i="6" s="1"/>
  <c r="G6302" i="6"/>
  <c r="H6302" i="6" s="1"/>
  <c r="G6304" i="6"/>
  <c r="H6304" i="6" s="1"/>
  <c r="G6301" i="6"/>
  <c r="H6301" i="6" s="1"/>
  <c r="G6303" i="6"/>
  <c r="H6303" i="6" s="1"/>
  <c r="G6671" i="6"/>
  <c r="H6671" i="6" s="1"/>
  <c r="G6688" i="6"/>
  <c r="H6688" i="6" s="1"/>
  <c r="G6862" i="6"/>
  <c r="H6862" i="6" s="1"/>
  <c r="G6860" i="6"/>
  <c r="H6860" i="6" s="1"/>
  <c r="G6857" i="6"/>
  <c r="H6857" i="6" s="1"/>
  <c r="G6873" i="6"/>
  <c r="H6873" i="6" s="1"/>
  <c r="G6872" i="6"/>
  <c r="H6872" i="6" s="1"/>
  <c r="G6851" i="6"/>
  <c r="H6851" i="6" s="1"/>
  <c r="G6866" i="6"/>
  <c r="H6866" i="6" s="1"/>
  <c r="G6850" i="6"/>
  <c r="H6850" i="6" s="1"/>
  <c r="G6867" i="6"/>
  <c r="H6867" i="6" s="1"/>
  <c r="G6868" i="6"/>
  <c r="H6868" i="6" s="1"/>
  <c r="G6869" i="6"/>
  <c r="H6869" i="6" s="1"/>
  <c r="G6863" i="6"/>
  <c r="H6863" i="6" s="1"/>
  <c r="G6861" i="6"/>
  <c r="H6861" i="6" s="1"/>
  <c r="G6859" i="6"/>
  <c r="H6859" i="6" s="1"/>
  <c r="G6858" i="6"/>
  <c r="H6858" i="6" s="1"/>
  <c r="G6871" i="6"/>
  <c r="H6871" i="6" s="1"/>
  <c r="G6870" i="6"/>
  <c r="H6870" i="6" s="1"/>
  <c r="G6865" i="6"/>
  <c r="H6865" i="6" s="1"/>
  <c r="G6864" i="6"/>
  <c r="H6864" i="6" s="1"/>
  <c r="G6852" i="6"/>
  <c r="H6852" i="6" s="1"/>
  <c r="G6879" i="6"/>
  <c r="H6879" i="6" s="1"/>
  <c r="G6876" i="6"/>
  <c r="H6876" i="6" s="1"/>
  <c r="G6875" i="6"/>
  <c r="H6875" i="6" s="1"/>
  <c r="G6881" i="6"/>
  <c r="H6881" i="6" s="1"/>
  <c r="G6896" i="6"/>
  <c r="H6896" i="6" s="1"/>
  <c r="G6914" i="6"/>
  <c r="H6914" i="6" s="1"/>
  <c r="G6909" i="6"/>
  <c r="H6909" i="6" s="1"/>
  <c r="G6904" i="6"/>
  <c r="H6904" i="6" s="1"/>
  <c r="G6899" i="6"/>
  <c r="H6899" i="6" s="1"/>
  <c r="G4386" i="6"/>
  <c r="H4386" i="6" s="1"/>
  <c r="G4387" i="6"/>
  <c r="H4387" i="6" s="1"/>
  <c r="G4369" i="6"/>
  <c r="H4369" i="6" s="1"/>
  <c r="G4370" i="6"/>
  <c r="H4370" i="6" s="1"/>
  <c r="G2502" i="6"/>
  <c r="H2502" i="6" s="1"/>
  <c r="E4372" i="6"/>
  <c r="E4371" i="6"/>
  <c r="E4373" i="6"/>
  <c r="E4384" i="6"/>
  <c r="E4376" i="6"/>
  <c r="E4375" i="6"/>
  <c r="E2765" i="6"/>
  <c r="E2806" i="6"/>
  <c r="E2807" i="6"/>
  <c r="E3927" i="6"/>
  <c r="E3926" i="6"/>
  <c r="E2763" i="6"/>
  <c r="E2766" i="6"/>
  <c r="E2811" i="6"/>
  <c r="E2812" i="6"/>
  <c r="E2802" i="6"/>
  <c r="E2803" i="6"/>
  <c r="E2768" i="6"/>
  <c r="E2769" i="6"/>
  <c r="E2773" i="6"/>
  <c r="E2774" i="6"/>
  <c r="E2777" i="6"/>
  <c r="E2778" i="6"/>
  <c r="E2793" i="6"/>
  <c r="E2794" i="6"/>
  <c r="E2727" i="6"/>
  <c r="E2729" i="6"/>
  <c r="E2752" i="6"/>
  <c r="E2753" i="6"/>
  <c r="E2731" i="6"/>
  <c r="E2732" i="6"/>
  <c r="E2735" i="6"/>
  <c r="E2736" i="6"/>
  <c r="E2744" i="6"/>
  <c r="E2745" i="6"/>
  <c r="E4362" i="6"/>
  <c r="E4367" i="6"/>
  <c r="E4379" i="6"/>
  <c r="E4386" i="6"/>
  <c r="E382" i="6"/>
  <c r="E384" i="6"/>
  <c r="E4374" i="6"/>
  <c r="E4391" i="6"/>
  <c r="E4392" i="6"/>
  <c r="E5581" i="6"/>
  <c r="E5582" i="6"/>
  <c r="E5740" i="6"/>
  <c r="E5741" i="6"/>
  <c r="E5742" i="6"/>
  <c r="E5743" i="6"/>
  <c r="E5744" i="6"/>
  <c r="E5747" i="6"/>
  <c r="E5746" i="6"/>
  <c r="E5745" i="6"/>
  <c r="E436" i="6"/>
  <c r="E430" i="6"/>
  <c r="E444" i="6"/>
  <c r="E442" i="6"/>
  <c r="E434" i="6"/>
  <c r="E432" i="6"/>
  <c r="E438" i="6"/>
  <c r="E440" i="6"/>
  <c r="E437" i="6"/>
  <c r="E431" i="6"/>
  <c r="E445" i="6"/>
  <c r="E443" i="6"/>
  <c r="E435" i="6"/>
  <c r="E433" i="6"/>
  <c r="E439" i="6"/>
  <c r="E441" i="6"/>
  <c r="E3924" i="6"/>
  <c r="E3925" i="6"/>
  <c r="E2764" i="6"/>
  <c r="E2767" i="6"/>
  <c r="E2813" i="6"/>
  <c r="E2814" i="6"/>
  <c r="E2804" i="6"/>
  <c r="E2805" i="6"/>
  <c r="E2770" i="6"/>
  <c r="E2771" i="6"/>
  <c r="E2775" i="6"/>
  <c r="E2776" i="6"/>
  <c r="E2779" i="6"/>
  <c r="E2780" i="6"/>
  <c r="E2795" i="6"/>
  <c r="E2796" i="6"/>
  <c r="E2728" i="6"/>
  <c r="E2730" i="6"/>
  <c r="E2754" i="6"/>
  <c r="E2755" i="6"/>
  <c r="E2733" i="6"/>
  <c r="E2734" i="6"/>
  <c r="E2737" i="6"/>
  <c r="E2738" i="6"/>
  <c r="E2746" i="6"/>
  <c r="E2747" i="6"/>
  <c r="E370" i="6"/>
  <c r="E371" i="6"/>
  <c r="E372" i="6"/>
  <c r="E373" i="6"/>
  <c r="E377" i="6"/>
  <c r="E378" i="6"/>
  <c r="E354" i="6"/>
  <c r="E346" i="6"/>
  <c r="E348" i="6"/>
  <c r="E349" i="6"/>
  <c r="E347" i="6"/>
  <c r="E345" i="6"/>
  <c r="E350" i="6"/>
  <c r="E352" i="6"/>
  <c r="E353" i="6"/>
  <c r="E351" i="6"/>
  <c r="E374" i="6"/>
  <c r="E375" i="6"/>
  <c r="E376" i="6"/>
  <c r="E342" i="6"/>
  <c r="E343" i="6"/>
  <c r="E344" i="6"/>
  <c r="E355" i="6"/>
  <c r="E356" i="6"/>
  <c r="E379" i="6"/>
  <c r="E380" i="6"/>
  <c r="E361" i="6"/>
  <c r="E363" i="6"/>
  <c r="E362" i="6"/>
  <c r="E357" i="6"/>
  <c r="E358" i="6"/>
  <c r="E364" i="6"/>
  <c r="E365" i="6"/>
  <c r="E359" i="6"/>
  <c r="E360" i="6"/>
  <c r="E366" i="6"/>
  <c r="E367" i="6"/>
  <c r="E368" i="6"/>
  <c r="E369" i="6"/>
  <c r="E381" i="6"/>
  <c r="E383" i="6"/>
  <c r="E385" i="6"/>
  <c r="E390" i="6"/>
  <c r="E386" i="6"/>
  <c r="E394" i="6"/>
  <c r="E398" i="6"/>
  <c r="E402" i="6"/>
  <c r="E392" i="6"/>
  <c r="E388" i="6"/>
  <c r="E396" i="6"/>
  <c r="E400" i="6"/>
  <c r="E409" i="6"/>
  <c r="E428" i="6"/>
  <c r="E421" i="6"/>
  <c r="E429" i="6"/>
  <c r="E422" i="6"/>
  <c r="E416" i="6"/>
  <c r="E403" i="6"/>
  <c r="E417" i="6"/>
  <c r="E404" i="6"/>
  <c r="E418" i="6"/>
  <c r="E405" i="6"/>
  <c r="E419" i="6"/>
  <c r="E406" i="6"/>
  <c r="E420" i="6"/>
  <c r="E407" i="6"/>
  <c r="E423" i="6"/>
  <c r="E410" i="6"/>
  <c r="E424" i="6"/>
  <c r="E411" i="6"/>
  <c r="E425" i="6"/>
  <c r="E412" i="6"/>
  <c r="E426" i="6"/>
  <c r="E413" i="6"/>
  <c r="E427" i="6"/>
  <c r="E414" i="6"/>
  <c r="E391" i="6"/>
  <c r="E387" i="6"/>
  <c r="E395" i="6"/>
  <c r="E399" i="6"/>
  <c r="E408" i="6"/>
  <c r="E393" i="6"/>
  <c r="E389" i="6"/>
  <c r="E397" i="6"/>
  <c r="E401" i="6"/>
  <c r="E415" i="6"/>
  <c r="E448" i="6"/>
  <c r="E446" i="6"/>
  <c r="E450" i="6"/>
  <c r="E452" i="6"/>
  <c r="E449" i="6"/>
  <c r="E447" i="6"/>
  <c r="E451" i="6"/>
  <c r="E453" i="6"/>
  <c r="E2279" i="6"/>
  <c r="E2283" i="6"/>
  <c r="E2285" i="6"/>
  <c r="E2287" i="6"/>
  <c r="E2280" i="6"/>
  <c r="E2284" i="6"/>
  <c r="E2286" i="6"/>
  <c r="E2288" i="6"/>
  <c r="E3678" i="6"/>
  <c r="E3679" i="6"/>
  <c r="E4363" i="6"/>
  <c r="E4364" i="6"/>
  <c r="E4353" i="6"/>
  <c r="E4354" i="6"/>
  <c r="E4377" i="6"/>
  <c r="E4378" i="6"/>
  <c r="E4380" i="6"/>
  <c r="E3637" i="6"/>
  <c r="E4383" i="6"/>
  <c r="E4385" i="6"/>
  <c r="E4387" i="6"/>
  <c r="E4389" i="6"/>
  <c r="E4388" i="6"/>
  <c r="E4390" i="6"/>
  <c r="E2991" i="6"/>
  <c r="E2989" i="6"/>
  <c r="E2998" i="6"/>
  <c r="E2997" i="6"/>
  <c r="E2985" i="6"/>
  <c r="E2996" i="6"/>
  <c r="E2994" i="6"/>
  <c r="E2995" i="6"/>
  <c r="E2992" i="6"/>
  <c r="E2990" i="6"/>
  <c r="E2984" i="6"/>
  <c r="E2988" i="6"/>
  <c r="E2987" i="6"/>
  <c r="E2983" i="6"/>
  <c r="E2982" i="6"/>
  <c r="E2986" i="6"/>
  <c r="E2981" i="6"/>
  <c r="E2979" i="6"/>
  <c r="E2978" i="6"/>
  <c r="E2977" i="6"/>
  <c r="E2993" i="6"/>
  <c r="E2999" i="6"/>
  <c r="E2980" i="6"/>
  <c r="E2502" i="6"/>
  <c r="E2499" i="6"/>
  <c r="E2496" i="6"/>
  <c r="E3447" i="6"/>
  <c r="E1365" i="6"/>
  <c r="E1603" i="6"/>
  <c r="E1604" i="6"/>
  <c r="E1607" i="6"/>
  <c r="E1608" i="6"/>
  <c r="E1606" i="6"/>
  <c r="E1605" i="6"/>
  <c r="E1619" i="6"/>
  <c r="E1621" i="6"/>
  <c r="E1620" i="6"/>
  <c r="E1618" i="6"/>
  <c r="E1624" i="6"/>
  <c r="E1622" i="6"/>
  <c r="E1626" i="6"/>
  <c r="E1628" i="6"/>
  <c r="E1630" i="6"/>
  <c r="E1632" i="6"/>
  <c r="E1625" i="6"/>
  <c r="E1623" i="6"/>
  <c r="E1627" i="6"/>
  <c r="E1629" i="6"/>
  <c r="E1631" i="6"/>
  <c r="E1633" i="6"/>
  <c r="E1644" i="6"/>
  <c r="E1640" i="6"/>
  <c r="E1643" i="6"/>
  <c r="E1642" i="6"/>
  <c r="E1641" i="6"/>
  <c r="E1657" i="6"/>
  <c r="E1658" i="6"/>
  <c r="E1661" i="6"/>
  <c r="E1662" i="6"/>
  <c r="E1660" i="6"/>
  <c r="E1659" i="6"/>
  <c r="E1670" i="6"/>
  <c r="E1672" i="6"/>
  <c r="E1668" i="6"/>
  <c r="E1674" i="6"/>
  <c r="E1671" i="6"/>
  <c r="E1673" i="6"/>
  <c r="E1669" i="6"/>
  <c r="E1675" i="6"/>
  <c r="E1688" i="6"/>
  <c r="E1681" i="6"/>
  <c r="E1692" i="6"/>
  <c r="E1685" i="6"/>
  <c r="E1693" i="6"/>
  <c r="E1686" i="6"/>
  <c r="E1689" i="6"/>
  <c r="E1682" i="6"/>
  <c r="E1690" i="6"/>
  <c r="E1683" i="6"/>
  <c r="E1687" i="6"/>
  <c r="E1680" i="6"/>
  <c r="E1691" i="6"/>
  <c r="E1684" i="6"/>
  <c r="E1705" i="6"/>
  <c r="E1704" i="6"/>
  <c r="E1703" i="6"/>
  <c r="E1702" i="6"/>
  <c r="E1701" i="6"/>
  <c r="E1706" i="6"/>
  <c r="E1707" i="6"/>
  <c r="E1710" i="6"/>
  <c r="E1711" i="6"/>
  <c r="E1709" i="6"/>
  <c r="E1708" i="6"/>
  <c r="E1724" i="6"/>
  <c r="E1723" i="6"/>
  <c r="E1721" i="6"/>
  <c r="E1722" i="6"/>
  <c r="E1719" i="6"/>
  <c r="E1720" i="6"/>
  <c r="E1725" i="6"/>
  <c r="E1726" i="6"/>
  <c r="E1727" i="6"/>
  <c r="E1728" i="6"/>
  <c r="E1731" i="6"/>
  <c r="E1732" i="6"/>
  <c r="E1730" i="6"/>
  <c r="E1729" i="6"/>
  <c r="E1733" i="6"/>
  <c r="E1734" i="6"/>
  <c r="E1736" i="6"/>
  <c r="E1737" i="6"/>
  <c r="E1735" i="6"/>
  <c r="E3579" i="6"/>
  <c r="E3580" i="6"/>
  <c r="E3581" i="6"/>
  <c r="E3573" i="6"/>
  <c r="E3574" i="6"/>
  <c r="E3575" i="6"/>
  <c r="E3585" i="6"/>
  <c r="E3586" i="6"/>
  <c r="E3587" i="6"/>
  <c r="E3582" i="6"/>
  <c r="E3583" i="6"/>
  <c r="E3584" i="6"/>
  <c r="E3571" i="6"/>
  <c r="E3569" i="6"/>
  <c r="E3570" i="6"/>
  <c r="E3576" i="6"/>
  <c r="E3577" i="6"/>
  <c r="E3578" i="6"/>
  <c r="E3590" i="6"/>
  <c r="E3595" i="6"/>
  <c r="E3596" i="6"/>
  <c r="E3588" i="6"/>
  <c r="E3591" i="6"/>
  <c r="E3592" i="6"/>
  <c r="E3589" i="6"/>
  <c r="E3593" i="6"/>
  <c r="E3594" i="6"/>
  <c r="E3597" i="6"/>
  <c r="E3598" i="6"/>
  <c r="E3599" i="6"/>
  <c r="E4987" i="6"/>
  <c r="E4988" i="6"/>
  <c r="E5102" i="6"/>
  <c r="E5109" i="6"/>
  <c r="E5095" i="6"/>
  <c r="E5113" i="6"/>
  <c r="E5103" i="6"/>
  <c r="E5110" i="6"/>
  <c r="E5096" i="6"/>
  <c r="E5114" i="6"/>
  <c r="E5104" i="6"/>
  <c r="E5111" i="6"/>
  <c r="E5097" i="6"/>
  <c r="E5115" i="6"/>
  <c r="E5112" i="6"/>
  <c r="E5116" i="6"/>
  <c r="E5750" i="6"/>
  <c r="E5754" i="6"/>
  <c r="E5751" i="6"/>
  <c r="E5755" i="6"/>
  <c r="E5752" i="6"/>
  <c r="E5756" i="6"/>
  <c r="E5753" i="6"/>
  <c r="E5757" i="6"/>
  <c r="E5661" i="6"/>
  <c r="E5662" i="6"/>
  <c r="E5680" i="6"/>
  <c r="E5681" i="6"/>
  <c r="E5667" i="6"/>
  <c r="E5678" i="6"/>
  <c r="E5679" i="6"/>
  <c r="E5665" i="6"/>
  <c r="E5660" i="6"/>
  <c r="E5666" i="6"/>
  <c r="E5677" i="6"/>
  <c r="E5668" i="6"/>
  <c r="E5669" i="6"/>
  <c r="E5670" i="6"/>
  <c r="E5671" i="6"/>
  <c r="E5672" i="6"/>
  <c r="E5673" i="6"/>
  <c r="E5674" i="6"/>
  <c r="E5675" i="6"/>
  <c r="E5676" i="6"/>
  <c r="E6139" i="6"/>
  <c r="E6138" i="6"/>
  <c r="E6143" i="6"/>
  <c r="E6145" i="6"/>
  <c r="E6258" i="6"/>
  <c r="E6259" i="6"/>
  <c r="E6266" i="6"/>
  <c r="E6270" i="6"/>
  <c r="E6272" i="6"/>
  <c r="E6449" i="6"/>
  <c r="E6458" i="6"/>
  <c r="E6459" i="6"/>
  <c r="E6853" i="6"/>
  <c r="E6855" i="6"/>
  <c r="E6854" i="6"/>
  <c r="E6856" i="6"/>
  <c r="E2381" i="6"/>
  <c r="E2380" i="6"/>
  <c r="E6419" i="6"/>
  <c r="E6838" i="6"/>
  <c r="E6825" i="6"/>
  <c r="E6831" i="6"/>
  <c r="E6826" i="6"/>
  <c r="E6835" i="6"/>
  <c r="E6827" i="6"/>
  <c r="E6829" i="6"/>
  <c r="E6833" i="6"/>
  <c r="E6834" i="6"/>
  <c r="E6828" i="6"/>
  <c r="E6830" i="6"/>
  <c r="E6837" i="6"/>
  <c r="E6843" i="6"/>
  <c r="E6823" i="6"/>
  <c r="E6824" i="6"/>
  <c r="E6832" i="6"/>
  <c r="E6836" i="6"/>
  <c r="E6845" i="6"/>
  <c r="E6844" i="6"/>
  <c r="E6839" i="6"/>
  <c r="E2261" i="6"/>
  <c r="E2260" i="6"/>
  <c r="E2259" i="6"/>
  <c r="E2258" i="6"/>
  <c r="E2277" i="6"/>
  <c r="E2271" i="6"/>
  <c r="E2276" i="6"/>
  <c r="E2270" i="6"/>
  <c r="E2275" i="6"/>
  <c r="E2262" i="6"/>
  <c r="E2278" i="6"/>
  <c r="E2272" i="6"/>
  <c r="E2273" i="6"/>
  <c r="E2265" i="6"/>
  <c r="E2274" i="6"/>
  <c r="E2266" i="6"/>
  <c r="E2263" i="6"/>
  <c r="E2267" i="6"/>
  <c r="E2268" i="6"/>
  <c r="E2264" i="6"/>
  <c r="E2269" i="6"/>
  <c r="E3159" i="6"/>
  <c r="E3374" i="6"/>
  <c r="E3375" i="6"/>
  <c r="E3376" i="6"/>
  <c r="E3377" i="6"/>
  <c r="E3378" i="6"/>
  <c r="E4517" i="6"/>
  <c r="E4500" i="6"/>
  <c r="E4541" i="6"/>
  <c r="E4538" i="6"/>
  <c r="E4531" i="6"/>
  <c r="E4528" i="6"/>
  <c r="E4524" i="6"/>
  <c r="E4496" i="6"/>
  <c r="E4535" i="6"/>
  <c r="E4533" i="6"/>
  <c r="E4686" i="6"/>
  <c r="E4713" i="6"/>
  <c r="E4708" i="6"/>
  <c r="E4689" i="6"/>
  <c r="E4739" i="6"/>
  <c r="E4684" i="6"/>
  <c r="E4685" i="6"/>
  <c r="E4740" i="6"/>
  <c r="E4709" i="6"/>
  <c r="E4710" i="6"/>
  <c r="E4737" i="6"/>
  <c r="E4718" i="6"/>
  <c r="E4719" i="6"/>
  <c r="E4702" i="6"/>
  <c r="E4698" i="6"/>
  <c r="E4700" i="6"/>
  <c r="E4703" i="6"/>
  <c r="E4699" i="6"/>
  <c r="E4701" i="6"/>
  <c r="E4741" i="6"/>
  <c r="E4682" i="6"/>
  <c r="E4683" i="6"/>
  <c r="E4742" i="6"/>
  <c r="E4704" i="6"/>
  <c r="E4705" i="6"/>
  <c r="E4743" i="6"/>
  <c r="E4706" i="6"/>
  <c r="E4707" i="6"/>
  <c r="E4738" i="6"/>
  <c r="E4720" i="6"/>
  <c r="E4721" i="6"/>
  <c r="E4696" i="6"/>
  <c r="E4691" i="6"/>
  <c r="E4694" i="6"/>
  <c r="E4697" i="6"/>
  <c r="E4692" i="6"/>
  <c r="E4695" i="6"/>
  <c r="E964" i="6"/>
  <c r="E965" i="6"/>
  <c r="E966" i="6"/>
  <c r="E5566" i="6"/>
  <c r="E5694" i="6"/>
  <c r="E5695" i="6"/>
  <c r="E5696" i="6"/>
  <c r="E5697" i="6"/>
  <c r="E1078" i="6"/>
  <c r="E1102" i="6"/>
  <c r="E1073" i="6"/>
  <c r="E1075" i="6"/>
  <c r="E1103" i="6"/>
  <c r="E1077" i="6"/>
  <c r="E1090" i="6"/>
  <c r="E1120" i="6"/>
  <c r="E1121" i="6"/>
  <c r="E1107" i="6"/>
  <c r="E1069" i="6"/>
  <c r="E1094" i="6"/>
  <c r="E1098" i="6"/>
  <c r="E1100" i="6"/>
  <c r="E1067" i="6"/>
  <c r="E1092" i="6"/>
  <c r="E1111" i="6"/>
  <c r="E1113" i="6"/>
  <c r="E1115" i="6"/>
  <c r="E1152" i="6"/>
  <c r="E1153" i="6"/>
  <c r="E6077" i="6"/>
  <c r="E5978" i="6"/>
  <c r="E5977" i="6"/>
  <c r="E5985" i="6"/>
  <c r="E5986" i="6"/>
  <c r="E6460" i="6"/>
  <c r="E6461" i="6"/>
  <c r="E6462" i="6"/>
  <c r="E4304" i="6"/>
  <c r="E4305" i="6"/>
  <c r="E5240" i="6"/>
  <c r="E5238" i="6"/>
  <c r="E5241" i="6"/>
  <c r="E5239" i="6"/>
  <c r="E1132" i="6"/>
  <c r="E1135" i="6"/>
  <c r="E1138" i="6"/>
  <c r="E1133" i="6"/>
  <c r="E1136" i="6"/>
  <c r="E1139" i="6"/>
  <c r="E1134" i="6"/>
  <c r="E1137" i="6"/>
  <c r="E1236" i="6"/>
  <c r="E1216" i="6"/>
  <c r="E1226" i="6"/>
  <c r="E1215" i="6"/>
  <c r="E1221" i="6"/>
  <c r="E1233" i="6"/>
  <c r="E1235" i="6"/>
  <c r="E1234" i="6"/>
  <c r="E1237" i="6"/>
  <c r="E1238" i="6"/>
  <c r="E1231" i="6"/>
  <c r="E1232" i="6"/>
  <c r="E1230" i="6"/>
  <c r="E1219" i="6"/>
  <c r="E1220" i="6"/>
  <c r="E1229" i="6"/>
  <c r="E1228" i="6"/>
  <c r="E1217" i="6"/>
  <c r="E1227" i="6"/>
  <c r="E1218" i="6"/>
  <c r="E5348" i="6"/>
  <c r="E5349" i="6"/>
  <c r="E5342" i="6"/>
  <c r="E5343" i="6"/>
  <c r="E5344" i="6"/>
  <c r="E5345" i="6"/>
  <c r="E5346" i="6"/>
  <c r="E5347" i="6"/>
  <c r="E311" i="6"/>
  <c r="E313" i="6"/>
  <c r="E312" i="6"/>
  <c r="E314" i="6"/>
  <c r="E315" i="6"/>
  <c r="E316" i="6"/>
  <c r="E318" i="6"/>
  <c r="E326" i="6"/>
  <c r="E327" i="6"/>
  <c r="E317" i="6"/>
  <c r="E319" i="6"/>
  <c r="E324" i="6"/>
  <c r="E325" i="6"/>
  <c r="E329" i="6"/>
  <c r="E330" i="6"/>
  <c r="E331" i="6"/>
  <c r="E328" i="6"/>
  <c r="E333" i="6"/>
  <c r="E334" i="6"/>
  <c r="E338" i="6"/>
  <c r="E339" i="6"/>
  <c r="E340" i="6"/>
  <c r="E341" i="6"/>
  <c r="E454" i="6"/>
  <c r="E457" i="6"/>
  <c r="E461" i="6"/>
  <c r="E464" i="6"/>
  <c r="E466" i="6"/>
  <c r="E471" i="6"/>
  <c r="E476" i="6"/>
  <c r="E473" i="6"/>
  <c r="E806" i="6"/>
  <c r="E925" i="6"/>
  <c r="E942" i="6"/>
  <c r="E944" i="6"/>
  <c r="E943" i="6"/>
  <c r="E971" i="6"/>
  <c r="E969" i="6"/>
  <c r="E970" i="6"/>
  <c r="E972" i="6"/>
  <c r="E1002" i="6"/>
  <c r="E1006" i="6"/>
  <c r="E996" i="6"/>
  <c r="E998" i="6"/>
  <c r="E994" i="6"/>
  <c r="E992" i="6"/>
  <c r="E1007" i="6"/>
  <c r="E1000" i="6"/>
  <c r="E1003" i="6"/>
  <c r="E1004" i="6"/>
  <c r="E995" i="6"/>
  <c r="E993" i="6"/>
  <c r="E1008" i="6"/>
  <c r="E1001" i="6"/>
  <c r="E1005" i="6"/>
  <c r="E997" i="6"/>
  <c r="E1009" i="6"/>
  <c r="E999" i="6"/>
  <c r="E1010" i="6"/>
  <c r="E1025" i="6"/>
  <c r="E1042" i="6"/>
  <c r="E1011" i="6"/>
  <c r="E1053" i="6"/>
  <c r="E1718" i="6"/>
  <c r="E1712" i="6"/>
  <c r="E1717" i="6"/>
  <c r="E1715" i="6"/>
  <c r="E1714" i="6"/>
  <c r="E1716" i="6"/>
  <c r="E1713" i="6"/>
  <c r="E1396" i="6"/>
  <c r="E1397" i="6"/>
  <c r="E1378" i="6"/>
  <c r="E1416" i="6"/>
  <c r="E1495" i="6"/>
  <c r="E1494" i="6"/>
  <c r="E1493" i="6"/>
  <c r="E1489" i="6"/>
  <c r="E1486" i="6"/>
  <c r="E1492" i="6"/>
  <c r="E1488" i="6"/>
  <c r="E1485" i="6"/>
  <c r="E1491" i="6"/>
  <c r="E1487" i="6"/>
  <c r="E1484" i="6"/>
  <c r="E1490" i="6"/>
  <c r="E1498" i="6"/>
  <c r="E1497" i="6"/>
  <c r="E1496" i="6"/>
  <c r="E1469" i="6"/>
  <c r="E1475" i="6"/>
  <c r="E1481" i="6"/>
  <c r="E1470" i="6"/>
  <c r="E1476" i="6"/>
  <c r="E1482" i="6"/>
  <c r="E1471" i="6"/>
  <c r="E1477" i="6"/>
  <c r="E1483" i="6"/>
  <c r="E1466" i="6"/>
  <c r="E1472" i="6"/>
  <c r="E1478" i="6"/>
  <c r="E1467" i="6"/>
  <c r="E1473" i="6"/>
  <c r="E1479" i="6"/>
  <c r="E1468" i="6"/>
  <c r="E1474" i="6"/>
  <c r="E1480" i="6"/>
  <c r="E1501" i="6"/>
  <c r="E1507" i="6"/>
  <c r="E1515" i="6"/>
  <c r="E1502" i="6"/>
  <c r="E1508" i="6"/>
  <c r="E1509" i="6"/>
  <c r="E1510" i="6"/>
  <c r="E1516" i="6"/>
  <c r="E1517" i="6"/>
  <c r="E1518" i="6"/>
  <c r="E1499" i="6"/>
  <c r="E1503" i="6"/>
  <c r="E1511" i="6"/>
  <c r="E1500" i="6"/>
  <c r="E1504" i="6"/>
  <c r="E1505" i="6"/>
  <c r="E1506" i="6"/>
  <c r="E1512" i="6"/>
  <c r="E1513" i="6"/>
  <c r="E1514" i="6"/>
  <c r="E1564" i="6"/>
  <c r="E1601" i="6"/>
  <c r="E1565" i="6"/>
  <c r="E1562" i="6"/>
  <c r="E1599" i="6"/>
  <c r="E1563" i="6"/>
  <c r="E1561" i="6"/>
  <c r="E1554" i="6"/>
  <c r="E1602" i="6"/>
  <c r="E1557" i="6"/>
  <c r="E1553" i="6"/>
  <c r="E1600" i="6"/>
  <c r="E1556" i="6"/>
  <c r="E1552" i="6"/>
  <c r="E1598" i="6"/>
  <c r="E1555" i="6"/>
  <c r="E1568" i="6"/>
  <c r="E1567" i="6"/>
  <c r="E1566" i="6"/>
  <c r="E1537" i="6"/>
  <c r="E1543" i="6"/>
  <c r="E1549" i="6"/>
  <c r="E1538" i="6"/>
  <c r="E1544" i="6"/>
  <c r="E1550" i="6"/>
  <c r="E1539" i="6"/>
  <c r="E1545" i="6"/>
  <c r="E1551" i="6"/>
  <c r="E1534" i="6"/>
  <c r="E1540" i="6"/>
  <c r="E1546" i="6"/>
  <c r="E1535" i="6"/>
  <c r="E1541" i="6"/>
  <c r="E1547" i="6"/>
  <c r="E1536" i="6"/>
  <c r="E1542" i="6"/>
  <c r="E1548" i="6"/>
  <c r="E1529" i="6"/>
  <c r="E1531" i="6"/>
  <c r="E1533" i="6"/>
  <c r="E1523" i="6"/>
  <c r="E1525" i="6"/>
  <c r="E1527" i="6"/>
  <c r="E1528" i="6"/>
  <c r="E1530" i="6"/>
  <c r="E1532" i="6"/>
  <c r="E1522" i="6"/>
  <c r="E1524" i="6"/>
  <c r="E1526" i="6"/>
  <c r="E1571" i="6"/>
  <c r="E1577" i="6"/>
  <c r="E1585" i="6"/>
  <c r="E1572" i="6"/>
  <c r="E1578" i="6"/>
  <c r="E1579" i="6"/>
  <c r="E1580" i="6"/>
  <c r="E1586" i="6"/>
  <c r="E1587" i="6"/>
  <c r="E1588" i="6"/>
  <c r="E1569" i="6"/>
  <c r="E1573" i="6"/>
  <c r="E1581" i="6"/>
  <c r="E1570" i="6"/>
  <c r="E1574" i="6"/>
  <c r="E1575" i="6"/>
  <c r="E1576" i="6"/>
  <c r="E1582" i="6"/>
  <c r="E1583" i="6"/>
  <c r="E1584" i="6"/>
  <c r="E1590" i="6"/>
  <c r="E1592" i="6"/>
  <c r="E1597" i="6"/>
  <c r="E1589" i="6"/>
  <c r="E1591" i="6"/>
  <c r="E1593" i="6"/>
  <c r="E1594" i="6"/>
  <c r="E1595" i="6"/>
  <c r="E1596" i="6"/>
  <c r="E1560" i="6"/>
  <c r="E1559" i="6"/>
  <c r="E1558" i="6"/>
  <c r="E1154" i="6"/>
  <c r="E1155" i="6"/>
  <c r="E1168" i="6"/>
  <c r="E1169" i="6"/>
  <c r="E1150" i="6"/>
  <c r="E1151" i="6"/>
  <c r="E1148" i="6"/>
  <c r="E1149" i="6"/>
  <c r="E1156" i="6"/>
  <c r="E1140" i="6"/>
  <c r="E1141" i="6"/>
  <c r="E1170" i="6"/>
  <c r="E1171" i="6"/>
  <c r="E1157" i="6"/>
  <c r="E1159" i="6"/>
  <c r="E1160" i="6"/>
  <c r="E1161" i="6"/>
  <c r="E1162" i="6"/>
  <c r="E1146" i="6"/>
  <c r="E1142" i="6"/>
  <c r="E1158" i="6"/>
  <c r="E1163" i="6"/>
  <c r="E1164" i="6"/>
  <c r="E1165" i="6"/>
  <c r="E1177" i="6"/>
  <c r="E1178" i="6"/>
  <c r="E1174" i="6"/>
  <c r="E1176" i="6"/>
  <c r="E1173" i="6"/>
  <c r="E1175" i="6"/>
  <c r="E1197" i="6"/>
  <c r="E1193" i="6"/>
  <c r="E1204" i="6"/>
  <c r="E1203" i="6"/>
  <c r="E1187" i="6"/>
  <c r="E1184" i="6"/>
  <c r="E1207" i="6"/>
  <c r="E1211" i="6"/>
  <c r="E1214" i="6"/>
  <c r="E1201" i="6"/>
  <c r="E1199" i="6"/>
  <c r="E1200" i="6"/>
  <c r="E1191" i="6"/>
  <c r="E1190" i="6"/>
  <c r="E1192" i="6"/>
  <c r="E1198" i="6"/>
  <c r="E1195" i="6"/>
  <c r="E1189" i="6"/>
  <c r="E1188" i="6"/>
  <c r="E1186" i="6"/>
  <c r="E1183" i="6"/>
  <c r="E1206" i="6"/>
  <c r="E1210" i="6"/>
  <c r="E1213" i="6"/>
  <c r="E1209" i="6"/>
  <c r="E1196" i="6"/>
  <c r="E1212" i="6"/>
  <c r="E1194" i="6"/>
  <c r="E1205" i="6"/>
  <c r="E1185" i="6"/>
  <c r="E1208" i="6"/>
  <c r="E1202" i="6"/>
  <c r="E2337" i="6"/>
  <c r="E2335" i="6"/>
  <c r="E2338" i="6"/>
  <c r="E2336" i="6"/>
  <c r="E2334" i="6"/>
  <c r="E2357" i="6"/>
  <c r="E2376" i="6"/>
  <c r="E2365" i="6"/>
  <c r="E2366" i="6"/>
  <c r="E2372" i="6"/>
  <c r="E2370" i="6"/>
  <c r="E2371" i="6"/>
  <c r="E2359" i="6"/>
  <c r="E2358" i="6"/>
  <c r="E2373" i="6"/>
  <c r="E2340" i="6"/>
  <c r="E2383" i="6"/>
  <c r="E2342" i="6"/>
  <c r="E2360" i="6"/>
  <c r="E2339" i="6"/>
  <c r="E2382" i="6"/>
  <c r="E2341" i="6"/>
  <c r="E2356" i="6"/>
  <c r="E2355" i="6"/>
  <c r="E2354" i="6"/>
  <c r="E2353" i="6"/>
  <c r="E2375" i="6"/>
  <c r="E2364" i="6"/>
  <c r="E2385" i="6"/>
  <c r="E2347" i="6"/>
  <c r="E2351" i="6"/>
  <c r="E2343" i="6"/>
  <c r="E2345" i="6"/>
  <c r="E2348" i="6"/>
  <c r="E2352" i="6"/>
  <c r="E2346" i="6"/>
  <c r="E2344" i="6"/>
  <c r="E2361" i="6"/>
  <c r="E2349" i="6"/>
  <c r="E2362" i="6"/>
  <c r="E2350" i="6"/>
  <c r="E2374" i="6"/>
  <c r="E2379" i="6"/>
  <c r="E2377" i="6"/>
  <c r="E2378" i="6"/>
  <c r="E2363" i="6"/>
  <c r="E2369" i="6"/>
  <c r="E2367" i="6"/>
  <c r="E2368" i="6"/>
  <c r="E2396" i="6"/>
  <c r="E2654" i="6"/>
  <c r="E2656" i="6"/>
  <c r="E2681" i="6"/>
  <c r="E2683" i="6"/>
  <c r="E2638" i="6"/>
  <c r="E2640" i="6"/>
  <c r="E2650" i="6"/>
  <c r="E2652" i="6"/>
  <c r="E2576" i="6"/>
  <c r="E2578" i="6"/>
  <c r="E2686" i="6"/>
  <c r="E2687" i="6"/>
  <c r="E2692" i="6"/>
  <c r="E2693" i="6"/>
  <c r="E2696" i="6"/>
  <c r="E2697" i="6"/>
  <c r="E2700" i="6"/>
  <c r="E2702" i="6"/>
  <c r="E2623" i="6"/>
  <c r="E2627" i="6"/>
  <c r="E2624" i="6"/>
  <c r="E2628" i="6"/>
  <c r="E2660" i="6"/>
  <c r="E2613" i="6"/>
  <c r="E2615" i="6"/>
  <c r="E2645" i="6"/>
  <c r="E2566" i="6"/>
  <c r="E2569" i="6"/>
  <c r="E2571" i="6"/>
  <c r="E2573" i="6"/>
  <c r="E2661" i="6"/>
  <c r="E2664" i="6"/>
  <c r="E2671" i="6"/>
  <c r="E2674" i="6"/>
  <c r="E2586" i="6"/>
  <c r="E2587" i="6"/>
  <c r="E2588" i="6"/>
  <c r="E2589" i="6"/>
  <c r="E2598" i="6"/>
  <c r="E2599" i="6"/>
  <c r="E2600" i="6"/>
  <c r="E2601" i="6"/>
  <c r="E2590" i="6"/>
  <c r="E2591" i="6"/>
  <c r="E2602" i="6"/>
  <c r="E2603" i="6"/>
  <c r="E2655" i="6"/>
  <c r="E2682" i="6"/>
  <c r="E2635" i="6"/>
  <c r="E2639" i="6"/>
  <c r="E2651" i="6"/>
  <c r="E2579" i="6"/>
  <c r="E2581" i="6"/>
  <c r="E2577" i="6"/>
  <c r="E2677" i="6"/>
  <c r="E2679" i="6"/>
  <c r="E2688" i="6"/>
  <c r="E2690" i="6"/>
  <c r="E2701" i="6"/>
  <c r="E2704" i="6"/>
  <c r="E2616" i="6"/>
  <c r="E2617" i="6"/>
  <c r="E2618" i="6"/>
  <c r="E2619" i="6"/>
  <c r="E2625" i="6"/>
  <c r="E2626" i="6"/>
  <c r="E2629" i="6"/>
  <c r="E2620" i="6"/>
  <c r="E2622" i="6"/>
  <c r="E2621" i="6"/>
  <c r="E2659" i="6"/>
  <c r="E2612" i="6"/>
  <c r="E2614" i="6"/>
  <c r="E2646" i="6"/>
  <c r="E2567" i="6"/>
  <c r="E2570" i="6"/>
  <c r="E2572" i="6"/>
  <c r="E2574" i="6"/>
  <c r="E2662" i="6"/>
  <c r="E2665" i="6"/>
  <c r="E2672" i="6"/>
  <c r="E2675" i="6"/>
  <c r="E2592" i="6"/>
  <c r="E2593" i="6"/>
  <c r="E2594" i="6"/>
  <c r="E2595" i="6"/>
  <c r="E2604" i="6"/>
  <c r="E2605" i="6"/>
  <c r="E2606" i="6"/>
  <c r="E2607" i="6"/>
  <c r="E2596" i="6"/>
  <c r="E2597" i="6"/>
  <c r="E2608" i="6"/>
  <c r="E2609" i="6"/>
  <c r="E2723" i="6"/>
  <c r="E2762" i="6"/>
  <c r="E2714" i="6"/>
  <c r="E2797" i="6"/>
  <c r="E2772" i="6"/>
  <c r="E2781" i="6"/>
  <c r="E2792" i="6"/>
  <c r="E2782" i="6"/>
  <c r="E2787" i="6"/>
  <c r="E2905" i="6"/>
  <c r="E2906" i="6"/>
  <c r="E3044" i="6"/>
  <c r="E3042" i="6"/>
  <c r="E3043" i="6"/>
  <c r="E3067" i="6"/>
  <c r="E3059" i="6"/>
  <c r="E3063" i="6"/>
  <c r="E3078" i="6"/>
  <c r="E3084" i="6"/>
  <c r="E3081" i="6"/>
  <c r="E3072" i="6"/>
  <c r="E3068" i="6"/>
  <c r="E3079" i="6"/>
  <c r="E3085" i="6"/>
  <c r="E3082" i="6"/>
  <c r="E3073" i="6"/>
  <c r="E3069" i="6"/>
  <c r="E3077" i="6"/>
  <c r="E3075" i="6"/>
  <c r="E3066" i="6"/>
  <c r="E3071" i="6"/>
  <c r="E3061" i="6"/>
  <c r="E3062" i="6"/>
  <c r="E3064" i="6"/>
  <c r="E3076" i="6"/>
  <c r="E3183" i="6"/>
  <c r="E3185" i="6"/>
  <c r="E3178" i="6"/>
  <c r="E3177" i="6"/>
  <c r="E3180" i="6"/>
  <c r="E3179" i="6"/>
  <c r="E3187" i="6"/>
  <c r="E3188" i="6"/>
  <c r="E3175" i="6"/>
  <c r="E3176" i="6"/>
  <c r="E3184" i="6"/>
  <c r="E3186" i="6"/>
  <c r="E3181" i="6"/>
  <c r="E3182" i="6"/>
  <c r="E3203" i="6"/>
  <c r="E3562" i="6"/>
  <c r="E3563" i="6"/>
  <c r="E3564" i="6"/>
  <c r="E3565" i="6"/>
  <c r="E3540" i="6"/>
  <c r="E3541" i="6"/>
  <c r="E3542" i="6"/>
  <c r="E3543" i="6"/>
  <c r="E3544" i="6"/>
  <c r="E3547" i="6"/>
  <c r="E3546" i="6"/>
  <c r="E3545" i="6"/>
  <c r="E3548" i="6"/>
  <c r="E3539" i="6"/>
  <c r="E3522" i="6"/>
  <c r="E3525" i="6"/>
  <c r="E3523" i="6"/>
  <c r="E3537" i="6"/>
  <c r="E3538" i="6"/>
  <c r="E3526" i="6"/>
  <c r="E3527" i="6"/>
  <c r="E3726" i="6"/>
  <c r="E3725" i="6"/>
  <c r="E3723" i="6"/>
  <c r="E3724" i="6"/>
  <c r="E3729" i="6"/>
  <c r="E3728" i="6"/>
  <c r="E3727" i="6"/>
  <c r="E3901" i="6"/>
  <c r="E3906" i="6"/>
  <c r="E3902" i="6"/>
  <c r="E3903" i="6"/>
  <c r="E3904" i="6"/>
  <c r="E3915" i="6"/>
  <c r="E3919" i="6"/>
  <c r="E3899" i="6"/>
  <c r="E3905" i="6"/>
  <c r="E3910" i="6"/>
  <c r="E3913" i="6"/>
  <c r="E3916" i="6"/>
  <c r="E3914" i="6"/>
  <c r="E3917" i="6"/>
  <c r="E3918" i="6"/>
  <c r="E3920" i="6"/>
  <c r="E3897" i="6"/>
  <c r="E3898" i="6"/>
  <c r="E3900" i="6"/>
  <c r="E3907" i="6"/>
  <c r="E3912" i="6"/>
  <c r="E3908" i="6"/>
  <c r="E3909" i="6"/>
  <c r="E3911" i="6"/>
  <c r="E3946" i="6"/>
  <c r="E4072" i="6"/>
  <c r="E4078" i="6"/>
  <c r="E4075" i="6"/>
  <c r="E4080" i="6"/>
  <c r="E4064" i="6"/>
  <c r="E4056" i="6"/>
  <c r="E4068" i="6"/>
  <c r="E4058" i="6"/>
  <c r="E4060" i="6"/>
  <c r="E4054" i="6"/>
  <c r="E4118" i="6"/>
  <c r="E4134" i="6"/>
  <c r="E4125" i="6"/>
  <c r="E4121" i="6"/>
  <c r="E4082" i="6"/>
  <c r="E4091" i="6"/>
  <c r="E4084" i="6"/>
  <c r="E4092" i="6"/>
  <c r="E4085" i="6"/>
  <c r="E4093" i="6"/>
  <c r="E4086" i="6"/>
  <c r="E4110" i="6"/>
  <c r="E4109" i="6"/>
  <c r="E4126" i="6"/>
  <c r="E4130" i="6"/>
  <c r="E4101" i="6"/>
  <c r="E4104" i="6"/>
  <c r="E4123" i="6"/>
  <c r="E4089" i="6"/>
  <c r="E4122" i="6"/>
  <c r="E4088" i="6"/>
  <c r="E4124" i="6"/>
  <c r="E4090" i="6"/>
  <c r="E4094" i="6"/>
  <c r="E4087" i="6"/>
  <c r="E4099" i="6"/>
  <c r="E4098" i="6"/>
  <c r="E4097" i="6"/>
  <c r="E4119" i="6"/>
  <c r="E4135" i="6"/>
  <c r="E4133" i="6"/>
  <c r="E4127" i="6"/>
  <c r="E4083" i="6"/>
  <c r="E4096" i="6"/>
  <c r="E4095" i="6"/>
  <c r="E4162" i="6"/>
  <c r="E4163" i="6"/>
  <c r="E4228" i="6"/>
  <c r="E4230" i="6"/>
  <c r="E4231" i="6"/>
  <c r="E4229" i="6"/>
  <c r="E4255" i="6"/>
  <c r="E4256" i="6"/>
  <c r="E4279" i="6"/>
  <c r="E4280" i="6"/>
  <c r="E4281" i="6"/>
  <c r="E4282" i="6"/>
  <c r="E4283" i="6"/>
  <c r="E4265" i="6"/>
  <c r="E4271" i="6"/>
  <c r="E4273" i="6"/>
  <c r="E4244" i="6"/>
  <c r="E4246" i="6"/>
  <c r="E4268" i="6"/>
  <c r="E4239" i="6"/>
  <c r="E4238" i="6"/>
  <c r="E4267" i="6"/>
  <c r="E4275" i="6"/>
  <c r="E4277" i="6"/>
  <c r="E4250" i="6"/>
  <c r="E4248" i="6"/>
  <c r="E4254" i="6"/>
  <c r="E4252" i="6"/>
  <c r="E4253" i="6"/>
  <c r="E4257" i="6"/>
  <c r="E4240" i="6"/>
  <c r="E4345" i="6"/>
  <c r="E4344" i="6"/>
  <c r="E4346" i="6"/>
  <c r="E4341" i="6"/>
  <c r="E4343" i="6"/>
  <c r="E4342" i="6"/>
  <c r="E4340" i="6"/>
  <c r="E4339" i="6"/>
  <c r="E4338" i="6"/>
  <c r="E4348" i="6"/>
  <c r="E4347" i="6"/>
  <c r="E4349" i="6"/>
  <c r="E4399" i="6"/>
  <c r="E4398" i="6"/>
  <c r="E4402" i="6"/>
  <c r="E4614" i="6"/>
  <c r="E4623" i="6"/>
  <c r="E4618" i="6"/>
  <c r="E4622" i="6"/>
  <c r="E4609" i="6"/>
  <c r="E4627" i="6"/>
  <c r="E4631" i="6"/>
  <c r="E4629" i="6"/>
  <c r="E4633" i="6"/>
  <c r="E4635" i="6"/>
  <c r="E4639" i="6"/>
  <c r="E4643" i="6"/>
  <c r="E4647" i="6"/>
  <c r="E4637" i="6"/>
  <c r="E4641" i="6"/>
  <c r="E4645" i="6"/>
  <c r="E4649" i="6"/>
  <c r="E4636" i="6"/>
  <c r="E4640" i="6"/>
  <c r="E4644" i="6"/>
  <c r="E4648" i="6"/>
  <c r="E4638" i="6"/>
  <c r="E4642" i="6"/>
  <c r="E4646" i="6"/>
  <c r="E4650" i="6"/>
  <c r="E4651" i="6"/>
  <c r="E4676" i="6"/>
  <c r="E4679" i="6"/>
  <c r="E4668" i="6"/>
  <c r="E4671" i="6"/>
  <c r="E4672" i="6"/>
  <c r="E4669" i="6"/>
  <c r="E4670" i="6"/>
  <c r="E4725" i="6"/>
  <c r="E4734" i="6"/>
  <c r="E4730" i="6"/>
  <c r="E4731" i="6"/>
  <c r="E4722" i="6"/>
  <c r="E4723" i="6"/>
  <c r="E4726" i="6"/>
  <c r="E4727" i="6"/>
  <c r="E4729" i="6"/>
  <c r="E4735" i="6"/>
  <c r="E4733" i="6"/>
  <c r="E4736" i="6"/>
  <c r="E4711" i="6"/>
  <c r="E4714" i="6"/>
  <c r="E4845" i="6"/>
  <c r="E4848" i="6"/>
  <c r="E4825" i="6"/>
  <c r="E4824" i="6"/>
  <c r="E4817" i="6"/>
  <c r="E4816" i="6"/>
  <c r="E4841" i="6"/>
  <c r="E4844" i="6"/>
  <c r="E4833" i="6"/>
  <c r="E4836" i="6"/>
  <c r="E4838" i="6"/>
  <c r="E4839" i="6"/>
  <c r="E4846" i="6"/>
  <c r="E4849" i="6"/>
  <c r="E4810" i="6"/>
  <c r="E4811" i="6"/>
  <c r="E4812" i="6"/>
  <c r="E4847" i="6"/>
  <c r="E4850" i="6"/>
  <c r="E4813" i="6"/>
  <c r="E4814" i="6"/>
  <c r="E4815" i="6"/>
  <c r="E4959" i="6"/>
  <c r="E5050" i="6"/>
  <c r="E5057" i="6"/>
  <c r="E5053" i="6"/>
  <c r="E5055" i="6"/>
  <c r="E5051" i="6"/>
  <c r="E5052" i="6"/>
  <c r="E5058" i="6"/>
  <c r="E5054" i="6"/>
  <c r="E5056" i="6"/>
  <c r="E5059" i="6"/>
  <c r="E5060" i="6"/>
  <c r="E5062" i="6"/>
  <c r="E5061" i="6"/>
  <c r="E5460" i="6"/>
  <c r="E5464" i="6"/>
  <c r="E5462" i="6"/>
  <c r="E5461" i="6"/>
  <c r="E5463" i="6"/>
  <c r="E5764" i="6"/>
  <c r="E5766" i="6"/>
  <c r="E5767" i="6"/>
  <c r="E5763" i="6"/>
  <c r="E5768" i="6"/>
  <c r="E5759" i="6"/>
  <c r="E5765" i="6"/>
  <c r="E5758" i="6"/>
  <c r="E5760" i="6"/>
  <c r="E5548" i="6"/>
  <c r="E5549" i="6"/>
  <c r="E5550" i="6"/>
  <c r="E5545" i="6"/>
  <c r="E5546" i="6"/>
  <c r="E5547" i="6"/>
  <c r="E5570" i="6"/>
  <c r="E5591" i="6"/>
  <c r="E5583" i="6"/>
  <c r="E5584" i="6"/>
  <c r="E5590" i="6"/>
  <c r="E5589" i="6"/>
  <c r="E5588" i="6"/>
  <c r="E5781" i="6"/>
  <c r="E5782" i="6"/>
  <c r="E5804" i="6"/>
  <c r="E5805" i="6"/>
  <c r="E5806" i="6"/>
  <c r="E5795" i="6"/>
  <c r="E6044" i="6"/>
  <c r="E6046" i="6"/>
  <c r="E6042" i="6"/>
  <c r="E6040" i="6"/>
  <c r="E6045" i="6"/>
  <c r="E6047" i="6"/>
  <c r="E6043" i="6"/>
  <c r="E6041" i="6"/>
  <c r="E6071" i="6"/>
  <c r="E6073" i="6"/>
  <c r="E6074" i="6"/>
  <c r="E6072" i="6"/>
  <c r="E6078" i="6"/>
  <c r="E6101" i="6"/>
  <c r="E6085" i="6"/>
  <c r="E6114" i="6"/>
  <c r="E6112" i="6"/>
  <c r="E6113" i="6"/>
  <c r="E6115" i="6"/>
  <c r="E6120" i="6"/>
  <c r="E6206" i="6"/>
  <c r="E6211" i="6"/>
  <c r="E6208" i="6"/>
  <c r="E6202" i="6"/>
  <c r="E6213" i="6"/>
  <c r="E6204" i="6"/>
  <c r="E6215" i="6"/>
  <c r="E6223" i="6"/>
  <c r="E6224" i="6"/>
  <c r="E6228" i="6"/>
  <c r="E6222" i="6"/>
  <c r="E6236" i="6"/>
  <c r="E6238" i="6"/>
  <c r="E6268" i="6"/>
  <c r="E6271" i="6"/>
  <c r="E6420" i="6"/>
  <c r="E6421" i="6"/>
  <c r="E6422" i="6"/>
  <c r="E6423" i="6"/>
  <c r="E6424" i="6"/>
  <c r="E6425" i="6"/>
  <c r="E6426" i="6"/>
  <c r="E6427" i="6"/>
  <c r="E6428" i="6"/>
  <c r="E6429" i="6"/>
  <c r="E6464" i="6"/>
  <c r="E6463" i="6"/>
  <c r="E6466" i="6"/>
  <c r="E6467" i="6"/>
  <c r="E6465" i="6"/>
  <c r="E6479" i="6"/>
  <c r="E6481" i="6"/>
  <c r="E6480" i="6"/>
  <c r="E6483" i="6"/>
  <c r="E6482" i="6"/>
  <c r="E6489" i="6"/>
  <c r="E6484" i="6"/>
  <c r="E6490" i="6"/>
  <c r="E6485" i="6"/>
  <c r="E6492" i="6"/>
  <c r="E6486" i="6"/>
  <c r="E6496" i="6"/>
  <c r="E6488" i="6"/>
  <c r="E6491" i="6"/>
  <c r="E6493" i="6"/>
  <c r="E6497" i="6"/>
  <c r="E6495" i="6"/>
  <c r="E6487" i="6"/>
  <c r="E6494" i="6"/>
  <c r="E6599" i="6"/>
  <c r="E6596" i="6"/>
  <c r="E6593" i="6"/>
  <c r="E6594" i="6"/>
  <c r="E6590" i="6"/>
  <c r="E6606" i="6"/>
  <c r="E6604" i="6"/>
  <c r="E6605" i="6"/>
  <c r="E6603" i="6"/>
  <c r="E6600" i="6"/>
  <c r="E6602" i="6"/>
  <c r="E6601" i="6"/>
  <c r="E6609" i="6"/>
  <c r="E6610" i="6"/>
  <c r="E6612" i="6"/>
  <c r="E6611" i="6"/>
  <c r="E6597" i="6"/>
  <c r="E6607" i="6"/>
  <c r="E6595" i="6"/>
  <c r="E6598" i="6"/>
  <c r="E6608" i="6"/>
  <c r="E6884" i="6"/>
  <c r="E6888" i="6"/>
  <c r="E6892" i="6"/>
  <c r="E6882" i="6"/>
  <c r="E6886" i="6"/>
  <c r="E6890" i="6"/>
  <c r="E6885" i="6"/>
  <c r="E6889" i="6"/>
  <c r="E6893" i="6"/>
  <c r="E6883" i="6"/>
  <c r="E6887" i="6"/>
  <c r="E6891" i="6"/>
  <c r="E3647" i="6"/>
  <c r="E3664" i="6"/>
  <c r="E3654" i="6"/>
  <c r="E3667" i="6"/>
  <c r="E3638" i="6"/>
  <c r="E3660" i="6"/>
  <c r="E3642" i="6"/>
  <c r="E3644" i="6"/>
  <c r="E3645" i="6"/>
  <c r="E3657" i="6"/>
  <c r="E3670" i="6"/>
  <c r="E3658" i="6"/>
  <c r="E3671" i="6"/>
  <c r="E3641" i="6"/>
  <c r="E3663" i="6"/>
  <c r="E3652" i="6"/>
  <c r="E3666" i="6"/>
  <c r="E3640" i="6"/>
  <c r="E3662" i="6"/>
  <c r="E3648" i="6"/>
  <c r="E3665" i="6"/>
  <c r="E3656" i="6"/>
  <c r="E3669" i="6"/>
  <c r="E3639" i="6"/>
  <c r="E3661" i="6"/>
  <c r="E3643" i="6"/>
  <c r="E3653" i="6"/>
  <c r="E3651" i="6"/>
  <c r="E3646" i="6"/>
  <c r="E3649" i="6"/>
  <c r="E3650" i="6"/>
  <c r="E3655" i="6"/>
  <c r="E3668" i="6"/>
  <c r="E3659" i="6"/>
  <c r="E3672" i="6"/>
  <c r="E3922" i="6"/>
  <c r="E3921" i="6"/>
  <c r="E3930" i="6"/>
  <c r="E3929" i="6"/>
  <c r="E3928" i="6"/>
  <c r="E3931" i="6"/>
  <c r="E4220" i="6"/>
  <c r="E5808" i="6"/>
  <c r="E5809" i="6"/>
  <c r="E5807" i="6"/>
  <c r="E5812" i="6"/>
  <c r="E5813" i="6"/>
  <c r="E5821" i="6"/>
  <c r="E5822" i="6"/>
  <c r="E5820" i="6"/>
  <c r="E5823" i="6"/>
  <c r="E5824" i="6"/>
  <c r="E5810" i="6"/>
  <c r="E5811" i="6"/>
  <c r="E5816" i="6"/>
  <c r="E5817" i="6"/>
  <c r="E5814" i="6"/>
  <c r="E5815" i="6"/>
  <c r="E5818" i="6"/>
  <c r="E5819" i="6"/>
  <c r="E2" i="6"/>
  <c r="E456" i="6"/>
  <c r="E455" i="6"/>
  <c r="E458" i="6"/>
  <c r="E459" i="6"/>
  <c r="E460" i="6"/>
  <c r="E462" i="6"/>
  <c r="E463" i="6"/>
  <c r="E465" i="6"/>
  <c r="E467" i="6"/>
  <c r="E468" i="6"/>
  <c r="E469" i="6"/>
  <c r="E470" i="6"/>
  <c r="E475" i="6"/>
  <c r="E477" i="6"/>
  <c r="E474" i="6"/>
  <c r="E472" i="6"/>
  <c r="E973" i="6"/>
  <c r="E1038" i="6"/>
  <c r="E1052" i="6"/>
  <c r="E1024" i="6"/>
  <c r="E1066" i="6"/>
  <c r="E1036" i="6"/>
  <c r="E1050" i="6"/>
  <c r="E1022" i="6"/>
  <c r="E1064" i="6"/>
  <c r="E1026" i="6"/>
  <c r="E1043" i="6"/>
  <c r="E1012" i="6"/>
  <c r="E1054" i="6"/>
  <c r="E1034" i="6"/>
  <c r="E1040" i="6"/>
  <c r="E1020" i="6"/>
  <c r="E1062" i="6"/>
  <c r="E1368" i="6"/>
  <c r="E1371" i="6"/>
  <c r="E1373" i="6"/>
  <c r="E1370" i="6"/>
  <c r="E1379" i="6"/>
  <c r="E1381" i="6"/>
  <c r="E1380" i="6"/>
  <c r="E1376" i="6"/>
  <c r="E1374" i="6"/>
  <c r="E1383" i="6"/>
  <c r="E1384" i="6"/>
  <c r="E1377" i="6"/>
  <c r="E1369" i="6"/>
  <c r="E1372" i="6"/>
  <c r="E1375" i="6"/>
  <c r="E1367" i="6"/>
  <c r="E1166" i="6"/>
  <c r="E1167" i="6"/>
  <c r="E1144" i="6"/>
  <c r="E1145" i="6"/>
  <c r="E1147" i="6"/>
  <c r="E1143" i="6"/>
  <c r="E2384" i="6"/>
  <c r="E2657" i="6"/>
  <c r="E2658" i="6"/>
  <c r="E2684" i="6"/>
  <c r="E2685" i="6"/>
  <c r="E2636" i="6"/>
  <c r="E2637" i="6"/>
  <c r="E2641" i="6"/>
  <c r="E2642" i="6"/>
  <c r="E2649" i="6"/>
  <c r="E2653" i="6"/>
  <c r="E2575" i="6"/>
  <c r="E2580" i="6"/>
  <c r="E2678" i="6"/>
  <c r="E2680" i="6"/>
  <c r="E2689" i="6"/>
  <c r="E2691" i="6"/>
  <c r="E2694" i="6"/>
  <c r="E2695" i="6"/>
  <c r="E2698" i="6"/>
  <c r="E2699" i="6"/>
  <c r="E2703" i="6"/>
  <c r="E2705" i="6"/>
  <c r="E2630" i="6"/>
  <c r="E2632" i="6"/>
  <c r="E2631" i="6"/>
  <c r="E2633" i="6"/>
  <c r="E2643" i="6"/>
  <c r="E2644" i="6"/>
  <c r="E2610" i="6"/>
  <c r="E2611" i="6"/>
  <c r="E2647" i="6"/>
  <c r="E2648" i="6"/>
  <c r="E2565" i="6"/>
  <c r="E2568" i="6"/>
  <c r="E2663" i="6"/>
  <c r="E2666" i="6"/>
  <c r="E2667" i="6"/>
  <c r="E2668" i="6"/>
  <c r="E2669" i="6"/>
  <c r="E2670" i="6"/>
  <c r="E2673" i="6"/>
  <c r="E2676" i="6"/>
  <c r="E2582" i="6"/>
  <c r="E2584" i="6"/>
  <c r="E2583" i="6"/>
  <c r="E2585" i="6"/>
  <c r="E2634" i="6"/>
  <c r="E2719" i="6"/>
  <c r="E2721" i="6"/>
  <c r="E2720" i="6"/>
  <c r="E2722" i="6"/>
  <c r="E2758" i="6"/>
  <c r="E2760" i="6"/>
  <c r="E2759" i="6"/>
  <c r="E2761" i="6"/>
  <c r="E2715" i="6"/>
  <c r="E2717" i="6"/>
  <c r="E2716" i="6"/>
  <c r="E2718" i="6"/>
  <c r="E2706" i="6"/>
  <c r="E2708" i="6"/>
  <c r="E2707" i="6"/>
  <c r="E2709" i="6"/>
  <c r="E2798" i="6"/>
  <c r="E2800" i="6"/>
  <c r="E2799" i="6"/>
  <c r="E2801" i="6"/>
  <c r="E2783" i="6"/>
  <c r="E2785" i="6"/>
  <c r="E2784" i="6"/>
  <c r="E2786" i="6"/>
  <c r="E2788" i="6"/>
  <c r="E2790" i="6"/>
  <c r="E2789" i="6"/>
  <c r="E2791" i="6"/>
  <c r="E2756" i="6"/>
  <c r="E2725" i="6"/>
  <c r="E2724" i="6"/>
  <c r="E2726" i="6"/>
  <c r="E2710" i="6"/>
  <c r="E2712" i="6"/>
  <c r="E2711" i="6"/>
  <c r="E2713" i="6"/>
  <c r="E2748" i="6"/>
  <c r="E2750" i="6"/>
  <c r="E2749" i="6"/>
  <c r="E2751" i="6"/>
  <c r="E2757" i="6"/>
  <c r="E2739" i="6"/>
  <c r="E2741" i="6"/>
  <c r="E2740" i="6"/>
  <c r="E2742" i="6"/>
  <c r="E2808" i="6"/>
  <c r="E2810" i="6"/>
  <c r="E2809" i="6"/>
  <c r="E2743" i="6"/>
  <c r="E3202" i="6"/>
  <c r="E4312" i="6"/>
  <c r="E4313" i="6"/>
  <c r="E4322" i="6"/>
  <c r="E4323" i="6"/>
  <c r="E4314" i="6"/>
  <c r="E4329" i="6"/>
  <c r="E4332" i="6"/>
  <c r="E4330" i="6"/>
  <c r="E4333" i="6"/>
  <c r="E4331" i="6"/>
  <c r="E4328" i="6"/>
  <c r="E4327" i="6"/>
  <c r="E4326" i="6"/>
  <c r="E4315" i="6"/>
  <c r="E4316" i="6"/>
  <c r="E4336" i="6"/>
  <c r="E4335" i="6"/>
  <c r="E4334" i="6"/>
  <c r="E4325" i="6"/>
  <c r="E4324" i="6"/>
  <c r="E4320" i="6"/>
  <c r="E4321" i="6"/>
  <c r="E4318" i="6"/>
  <c r="E4317" i="6"/>
  <c r="E4319" i="6"/>
  <c r="E4562" i="6"/>
  <c r="E5157" i="6"/>
  <c r="E5158" i="6"/>
  <c r="E5156" i="6"/>
  <c r="E5181" i="6"/>
  <c r="E5160" i="6"/>
  <c r="E5159" i="6"/>
  <c r="E5155" i="6"/>
  <c r="E5163" i="6"/>
  <c r="E5164" i="6"/>
  <c r="E5162" i="6"/>
  <c r="E5182" i="6"/>
  <c r="E5166" i="6"/>
  <c r="E5165" i="6"/>
  <c r="E5161" i="6"/>
  <c r="E5199" i="6"/>
  <c r="E5200" i="6"/>
  <c r="E5198" i="6"/>
  <c r="E5209" i="6"/>
  <c r="E5202" i="6"/>
  <c r="E5201" i="6"/>
  <c r="E5197" i="6"/>
  <c r="E5205" i="6"/>
  <c r="E5206" i="6"/>
  <c r="E5204" i="6"/>
  <c r="E5210" i="6"/>
  <c r="E5208" i="6"/>
  <c r="E5207" i="6"/>
  <c r="E5203" i="6"/>
  <c r="E5167" i="6"/>
  <c r="E5168" i="6"/>
  <c r="E5180" i="6"/>
  <c r="E5179" i="6"/>
  <c r="E5178" i="6"/>
  <c r="E5177" i="6"/>
  <c r="E5174" i="6"/>
  <c r="E5173" i="6"/>
  <c r="E5170" i="6"/>
  <c r="E5169" i="6"/>
  <c r="E5176" i="6"/>
  <c r="E5175" i="6"/>
  <c r="E5172" i="6"/>
  <c r="E5171" i="6"/>
  <c r="E5187" i="6"/>
  <c r="E5183" i="6"/>
  <c r="E5185" i="6"/>
  <c r="E5189" i="6"/>
  <c r="E5193" i="6"/>
  <c r="E5195" i="6"/>
  <c r="E5191" i="6"/>
  <c r="E5188" i="6"/>
  <c r="E5184" i="6"/>
  <c r="E5186" i="6"/>
  <c r="E5190" i="6"/>
  <c r="E5194" i="6"/>
  <c r="E5196" i="6"/>
  <c r="E5192" i="6"/>
  <c r="E5213" i="6"/>
  <c r="E5214" i="6"/>
  <c r="E5212" i="6"/>
  <c r="E5223" i="6"/>
  <c r="E5216" i="6"/>
  <c r="E5215" i="6"/>
  <c r="E5211" i="6"/>
  <c r="E5219" i="6"/>
  <c r="E5220" i="6"/>
  <c r="E5218" i="6"/>
  <c r="E5224" i="6"/>
  <c r="E5222" i="6"/>
  <c r="E5221" i="6"/>
  <c r="E5217" i="6"/>
  <c r="E5430" i="6"/>
  <c r="E5987" i="6"/>
  <c r="E5983" i="6"/>
  <c r="E5997" i="6"/>
  <c r="E5996" i="6"/>
  <c r="E5980" i="6"/>
  <c r="E5979" i="6"/>
  <c r="E6030" i="6"/>
  <c r="E6031" i="6"/>
  <c r="E5994" i="6"/>
  <c r="E5995" i="6"/>
  <c r="E5969" i="6"/>
  <c r="E5971" i="6"/>
  <c r="E5970" i="6"/>
  <c r="E5972" i="6"/>
  <c r="E5988" i="6"/>
  <c r="E5989" i="6"/>
  <c r="E6430" i="6"/>
  <c r="E6431" i="6"/>
  <c r="E6468" i="6"/>
  <c r="E6469" i="6"/>
  <c r="E6470" i="6"/>
  <c r="E6471" i="6"/>
  <c r="E6472" i="6"/>
  <c r="E6473" i="6"/>
  <c r="E6474" i="6"/>
  <c r="E6475" i="6"/>
  <c r="E6476" i="6"/>
  <c r="E6477" i="6"/>
  <c r="E6478" i="6"/>
  <c r="E1037" i="6"/>
  <c r="E1051" i="6"/>
  <c r="E1023" i="6"/>
  <c r="E1065" i="6"/>
  <c r="E1035" i="6"/>
  <c r="E1041" i="6"/>
  <c r="E1021" i="6"/>
  <c r="E1063" i="6"/>
  <c r="E1027" i="6"/>
  <c r="E1044" i="6"/>
  <c r="E1013" i="6"/>
  <c r="E1055" i="6"/>
  <c r="E1028" i="6"/>
  <c r="E1045" i="6"/>
  <c r="E1014" i="6"/>
  <c r="E1056" i="6"/>
  <c r="E1029" i="6"/>
  <c r="E1046" i="6"/>
  <c r="E1015" i="6"/>
  <c r="E1057" i="6"/>
  <c r="E1030" i="6"/>
  <c r="E1047" i="6"/>
  <c r="E1016" i="6"/>
  <c r="E1058" i="6"/>
  <c r="E1031" i="6"/>
  <c r="E1048" i="6"/>
  <c r="E1017" i="6"/>
  <c r="E1059" i="6"/>
  <c r="E1033" i="6"/>
  <c r="E1049" i="6"/>
  <c r="E1019" i="6"/>
  <c r="E1060" i="6"/>
  <c r="E1032" i="6"/>
  <c r="E1039" i="6"/>
  <c r="E1018" i="6"/>
  <c r="E1061" i="6"/>
  <c r="E6182" i="6"/>
  <c r="E6536" i="6"/>
  <c r="E1079" i="6"/>
  <c r="E1089" i="6"/>
  <c r="E1117" i="6"/>
  <c r="E1119" i="6"/>
  <c r="E1118" i="6"/>
  <c r="E1182" i="6"/>
  <c r="E1180" i="6"/>
  <c r="E1181" i="6"/>
  <c r="E1241" i="6"/>
  <c r="E1240" i="6"/>
  <c r="E1242" i="6"/>
  <c r="E2819" i="6"/>
  <c r="E2820" i="6"/>
  <c r="E2817" i="6"/>
  <c r="E2818" i="6"/>
  <c r="E2816" i="6"/>
  <c r="E2815" i="6"/>
  <c r="E3701" i="6"/>
  <c r="E3838" i="6"/>
  <c r="E3837" i="6"/>
  <c r="E3839" i="6"/>
  <c r="E3847" i="6"/>
  <c r="E3848" i="6"/>
  <c r="E3833" i="6"/>
  <c r="E3835" i="6"/>
  <c r="E3849" i="6"/>
  <c r="E3836" i="6"/>
  <c r="E3834" i="6"/>
  <c r="E4143" i="6"/>
  <c r="E4159" i="6"/>
  <c r="E4157" i="6"/>
  <c r="E4141" i="6"/>
  <c r="E4154" i="6"/>
  <c r="E4144" i="6"/>
  <c r="E4145" i="6"/>
  <c r="E4158" i="6"/>
  <c r="E4156" i="6"/>
  <c r="E4155" i="6"/>
  <c r="E4146" i="6"/>
  <c r="E4147" i="6"/>
  <c r="E4148" i="6"/>
  <c r="E4149" i="6"/>
  <c r="E4140" i="6"/>
  <c r="E4161" i="6"/>
  <c r="E4160" i="6"/>
  <c r="E4150" i="6"/>
  <c r="E4151" i="6"/>
  <c r="E4153" i="6"/>
  <c r="E4152" i="6"/>
  <c r="E4261" i="6"/>
  <c r="E4262" i="6"/>
  <c r="E4263" i="6"/>
  <c r="E4266" i="6"/>
  <c r="E4272" i="6"/>
  <c r="E4274" i="6"/>
  <c r="E4245" i="6"/>
  <c r="E4247" i="6"/>
  <c r="E4269" i="6"/>
  <c r="E4242" i="6"/>
  <c r="E4241" i="6"/>
  <c r="E4270" i="6"/>
  <c r="E4276" i="6"/>
  <c r="E4278" i="6"/>
  <c r="E4251" i="6"/>
  <c r="E4249" i="6"/>
  <c r="E4260" i="6"/>
  <c r="E4258" i="6"/>
  <c r="E4259" i="6"/>
  <c r="E4264" i="6"/>
  <c r="E4243" i="6"/>
  <c r="E4284" i="6"/>
  <c r="E4302" i="6"/>
  <c r="E4303" i="6"/>
  <c r="E4310" i="6"/>
  <c r="E4311" i="6"/>
  <c r="E5269" i="6"/>
  <c r="E5270" i="6"/>
  <c r="E5615" i="6"/>
  <c r="E5614" i="6"/>
  <c r="E5613" i="6"/>
  <c r="E5606" i="6"/>
  <c r="E5592" i="6"/>
  <c r="E5599" i="6"/>
  <c r="E5607" i="6"/>
  <c r="E5600" i="6"/>
  <c r="E5593" i="6"/>
  <c r="E5611" i="6"/>
  <c r="E5610" i="6"/>
  <c r="E5608" i="6"/>
  <c r="E5612" i="6"/>
  <c r="E5604" i="6"/>
  <c r="E5603" i="6"/>
  <c r="E5601" i="6"/>
  <c r="E5605" i="6"/>
  <c r="E5597" i="6"/>
  <c r="E5596" i="6"/>
  <c r="E5594" i="6"/>
  <c r="E5598" i="6"/>
  <c r="E5609" i="6"/>
  <c r="E5602" i="6"/>
  <c r="E5595" i="6"/>
  <c r="E5587" i="6"/>
  <c r="E5586" i="6"/>
  <c r="E5585" i="6"/>
  <c r="E5796" i="6"/>
  <c r="E5802" i="6"/>
  <c r="E5799" i="6"/>
  <c r="E5803" i="6"/>
  <c r="E5797" i="6"/>
  <c r="E5800" i="6"/>
  <c r="E5798" i="6"/>
  <c r="E5801" i="6"/>
  <c r="E5793" i="6"/>
  <c r="E5794" i="6"/>
  <c r="E6147" i="6"/>
  <c r="E6148" i="6"/>
  <c r="E6149" i="6"/>
  <c r="E6162" i="6"/>
  <c r="E6163" i="6"/>
  <c r="E6164" i="6"/>
  <c r="E6165" i="6"/>
  <c r="E6166" i="6"/>
  <c r="E6167" i="6"/>
  <c r="E6150" i="6"/>
  <c r="E6151" i="6"/>
  <c r="E6152" i="6"/>
  <c r="E6153" i="6"/>
  <c r="E6154" i="6"/>
  <c r="E6155" i="6"/>
  <c r="E6156" i="6"/>
  <c r="E6157" i="6"/>
  <c r="E6158" i="6"/>
  <c r="E6159" i="6"/>
  <c r="E6160" i="6"/>
  <c r="E6161" i="6"/>
  <c r="E6277" i="6"/>
  <c r="E6500" i="6"/>
  <c r="E6503" i="6"/>
  <c r="E6509" i="6"/>
  <c r="E6506" i="6"/>
  <c r="E6501" i="6"/>
  <c r="E6504" i="6"/>
  <c r="E6510" i="6"/>
  <c r="E6507" i="6"/>
  <c r="E6514" i="6"/>
  <c r="E6512" i="6"/>
  <c r="E6515" i="6"/>
  <c r="E6513" i="6"/>
  <c r="E4471" i="6"/>
  <c r="E1415" i="6"/>
  <c r="E2042" i="6"/>
  <c r="E2040" i="6"/>
  <c r="E2043" i="6"/>
  <c r="E2041" i="6"/>
  <c r="E2503" i="6"/>
  <c r="E2500" i="6"/>
  <c r="E2497" i="6"/>
  <c r="E2491" i="6"/>
  <c r="E2489" i="6"/>
  <c r="E2487" i="6"/>
  <c r="E2495" i="6"/>
  <c r="E2493" i="6"/>
  <c r="E2494" i="6"/>
  <c r="E2513" i="6"/>
  <c r="E2514" i="6"/>
  <c r="E2512" i="6"/>
  <c r="E2511" i="6"/>
  <c r="E2519" i="6"/>
  <c r="E2515" i="6"/>
  <c r="E2516" i="6"/>
  <c r="E2517" i="6"/>
  <c r="E2518" i="6"/>
  <c r="E2521" i="6"/>
  <c r="E2544" i="6"/>
  <c r="E2542" i="6"/>
  <c r="E2540" i="6"/>
  <c r="E2538" i="6"/>
  <c r="E2531" i="6"/>
  <c r="E2534" i="6"/>
  <c r="E2555" i="6"/>
  <c r="E2558" i="6"/>
  <c r="E2560" i="6"/>
  <c r="E2561" i="6"/>
  <c r="E2546" i="6"/>
  <c r="E2548" i="6"/>
  <c r="E2550" i="6"/>
  <c r="E2553" i="6"/>
  <c r="E2554" i="6"/>
  <c r="E3046" i="6"/>
  <c r="E3049" i="6"/>
  <c r="E3052" i="6"/>
  <c r="E3045" i="6"/>
  <c r="E3051" i="6"/>
  <c r="E3048" i="6"/>
  <c r="E3070" i="6"/>
  <c r="E3060" i="6"/>
  <c r="E3065" i="6"/>
  <c r="E3080" i="6"/>
  <c r="E3086" i="6"/>
  <c r="E3083" i="6"/>
  <c r="E3074" i="6"/>
  <c r="E3558" i="6"/>
  <c r="E3559" i="6"/>
  <c r="E3551" i="6"/>
  <c r="E3528" i="6"/>
  <c r="E3561" i="6"/>
  <c r="E3560" i="6"/>
  <c r="E3552" i="6"/>
  <c r="E3553" i="6"/>
  <c r="E3535" i="6"/>
  <c r="E3555" i="6"/>
  <c r="E3554" i="6"/>
  <c r="E3536" i="6"/>
  <c r="E3524" i="6"/>
  <c r="E3550" i="6"/>
  <c r="E3549" i="6"/>
  <c r="E3557" i="6"/>
  <c r="E4073" i="6"/>
  <c r="E4076" i="6"/>
  <c r="E4065" i="6"/>
  <c r="E4069" i="6"/>
  <c r="E4061" i="6"/>
  <c r="E4066" i="6"/>
  <c r="E4070" i="6"/>
  <c r="E4062" i="6"/>
  <c r="E4074" i="6"/>
  <c r="E4079" i="6"/>
  <c r="E4077" i="6"/>
  <c r="E4081" i="6"/>
  <c r="E4067" i="6"/>
  <c r="E4057" i="6"/>
  <c r="E4071" i="6"/>
  <c r="E4059" i="6"/>
  <c r="E4063" i="6"/>
  <c r="E4055" i="6"/>
  <c r="E4111" i="6"/>
  <c r="E4112" i="6"/>
  <c r="E4113" i="6"/>
  <c r="E4114" i="6"/>
  <c r="E4132" i="6"/>
  <c r="E4131" i="6"/>
  <c r="E4129" i="6"/>
  <c r="E4128" i="6"/>
  <c r="E4106" i="6"/>
  <c r="E4105" i="6"/>
  <c r="E4103" i="6"/>
  <c r="E4102" i="6"/>
  <c r="E4165" i="6"/>
  <c r="E4414" i="6"/>
  <c r="E4420" i="6"/>
  <c r="E4416" i="6"/>
  <c r="E4419" i="6"/>
  <c r="E4418" i="6"/>
  <c r="E4415" i="6"/>
  <c r="E4421" i="6"/>
  <c r="E4417" i="6"/>
  <c r="E4427" i="6"/>
  <c r="E4431" i="6"/>
  <c r="E4428" i="6"/>
  <c r="E4430" i="6"/>
  <c r="E4429" i="6"/>
  <c r="E4462" i="6"/>
  <c r="E4466" i="6"/>
  <c r="E4463" i="6"/>
  <c r="E4465" i="6"/>
  <c r="E4464" i="6"/>
  <c r="E4447" i="6"/>
  <c r="E4451" i="6"/>
  <c r="E4448" i="6"/>
  <c r="E4450" i="6"/>
  <c r="E4449" i="6"/>
  <c r="E4432" i="6"/>
  <c r="E4436" i="6"/>
  <c r="E4433" i="6"/>
  <c r="E4435" i="6"/>
  <c r="E4434" i="6"/>
  <c r="E4409" i="6"/>
  <c r="E4413" i="6"/>
  <c r="E4410" i="6"/>
  <c r="E4412" i="6"/>
  <c r="E4411" i="6"/>
  <c r="E4422" i="6"/>
  <c r="E4426" i="6"/>
  <c r="E4423" i="6"/>
  <c r="E4425" i="6"/>
  <c r="E4424" i="6"/>
  <c r="E4437" i="6"/>
  <c r="E4441" i="6"/>
  <c r="E4438" i="6"/>
  <c r="E4440" i="6"/>
  <c r="E4439" i="6"/>
  <c r="E4442" i="6"/>
  <c r="E4446" i="6"/>
  <c r="E4443" i="6"/>
  <c r="E4445" i="6"/>
  <c r="E4444" i="6"/>
  <c r="E4404" i="6"/>
  <c r="E4408" i="6"/>
  <c r="E4405" i="6"/>
  <c r="E4407" i="6"/>
  <c r="E4406" i="6"/>
  <c r="E4480" i="6"/>
  <c r="E4482" i="6"/>
  <c r="E4479" i="6"/>
  <c r="E4481" i="6"/>
  <c r="E4485" i="6"/>
  <c r="E4488" i="6"/>
  <c r="E4483" i="6"/>
  <c r="E4487" i="6"/>
  <c r="E4486" i="6"/>
  <c r="E4484" i="6"/>
  <c r="E4628" i="6"/>
  <c r="E4632" i="6"/>
  <c r="E4630" i="6"/>
  <c r="E4634" i="6"/>
  <c r="E4827" i="6"/>
  <c r="E4826" i="6"/>
  <c r="E4828" i="6"/>
  <c r="E4819" i="6"/>
  <c r="E4818" i="6"/>
  <c r="E4820" i="6"/>
  <c r="E4840" i="6"/>
  <c r="E4843" i="6"/>
  <c r="E4842" i="6"/>
  <c r="E4832" i="6"/>
  <c r="E4835" i="6"/>
  <c r="E4834" i="6"/>
  <c r="E4896" i="6"/>
  <c r="E4884" i="6"/>
  <c r="E4888" i="6"/>
  <c r="E4892" i="6"/>
  <c r="E4878" i="6"/>
  <c r="E4876" i="6"/>
  <c r="E4880" i="6"/>
  <c r="E4882" i="6"/>
  <c r="E4897" i="6"/>
  <c r="E4885" i="6"/>
  <c r="E4889" i="6"/>
  <c r="E4893" i="6"/>
  <c r="E4932" i="6"/>
  <c r="E4933" i="6"/>
  <c r="E4934" i="6"/>
  <c r="E4931" i="6"/>
  <c r="E4951" i="6"/>
  <c r="E4947" i="6"/>
  <c r="E4949" i="6"/>
  <c r="E4950" i="6"/>
  <c r="E4948" i="6"/>
  <c r="E4936" i="6"/>
  <c r="E4941" i="6"/>
  <c r="E4946" i="6"/>
  <c r="E4935" i="6"/>
  <c r="E4920" i="6"/>
  <c r="E4919" i="6"/>
  <c r="E4952" i="6"/>
  <c r="E4928" i="6"/>
  <c r="E4929" i="6"/>
  <c r="E4930" i="6"/>
  <c r="E4927" i="6"/>
  <c r="E4924" i="6"/>
  <c r="E4925" i="6"/>
  <c r="E4926" i="6"/>
  <c r="E4923" i="6"/>
  <c r="E4938" i="6"/>
  <c r="E4939" i="6"/>
  <c r="E4940" i="6"/>
  <c r="E4937" i="6"/>
  <c r="E4943" i="6"/>
  <c r="E4944" i="6"/>
  <c r="E4945" i="6"/>
  <c r="E4942" i="6"/>
  <c r="E4918" i="6"/>
  <c r="E4917" i="6"/>
  <c r="E4922" i="6"/>
  <c r="E4921" i="6"/>
  <c r="E4954" i="6"/>
  <c r="E4958" i="6"/>
  <c r="E5225" i="6"/>
  <c r="E5229" i="6"/>
  <c r="E5226" i="6"/>
  <c r="E5228" i="6"/>
  <c r="E5227" i="6"/>
  <c r="E5230" i="6"/>
  <c r="E5446" i="6"/>
  <c r="E5452" i="6"/>
  <c r="E5457" i="6"/>
  <c r="E5447" i="6"/>
  <c r="E5453" i="6"/>
  <c r="E5454" i="6"/>
  <c r="E5448" i="6"/>
  <c r="E5449" i="6"/>
  <c r="E5431" i="6"/>
  <c r="E5437" i="6"/>
  <c r="E5434" i="6"/>
  <c r="E5442" i="6"/>
  <c r="E5445" i="6"/>
  <c r="E5562" i="6"/>
  <c r="E5573" i="6"/>
  <c r="E5567" i="6"/>
  <c r="E5558" i="6"/>
  <c r="E5559" i="6"/>
  <c r="E5876" i="6"/>
  <c r="E5875" i="6"/>
  <c r="E5871" i="6"/>
  <c r="E5872" i="6"/>
  <c r="E5874" i="6"/>
  <c r="E5873" i="6"/>
  <c r="E5882" i="6"/>
  <c r="E5888" i="6"/>
  <c r="E5878" i="6"/>
  <c r="E5886" i="6"/>
  <c r="E5884" i="6"/>
  <c r="E5880" i="6"/>
  <c r="E5881" i="6"/>
  <c r="E5887" i="6"/>
  <c r="E5877" i="6"/>
  <c r="E5885" i="6"/>
  <c r="E5883" i="6"/>
  <c r="E5879" i="6"/>
  <c r="E5891" i="6"/>
  <c r="E5894" i="6"/>
  <c r="E5889" i="6"/>
  <c r="E5893" i="6"/>
  <c r="E5892" i="6"/>
  <c r="E5890" i="6"/>
  <c r="E5905" i="6"/>
  <c r="E5920" i="6"/>
  <c r="E5895" i="6"/>
  <c r="E5915" i="6"/>
  <c r="E5910" i="6"/>
  <c r="E5900" i="6"/>
  <c r="E5908" i="6"/>
  <c r="E5923" i="6"/>
  <c r="E5898" i="6"/>
  <c r="E5918" i="6"/>
  <c r="E5913" i="6"/>
  <c r="E5903" i="6"/>
  <c r="E5909" i="6"/>
  <c r="E5924" i="6"/>
  <c r="E5899" i="6"/>
  <c r="E5919" i="6"/>
  <c r="E5914" i="6"/>
  <c r="E5904" i="6"/>
  <c r="E5906" i="6"/>
  <c r="E5921" i="6"/>
  <c r="E5896" i="6"/>
  <c r="E5916" i="6"/>
  <c r="E5911" i="6"/>
  <c r="E5901" i="6"/>
  <c r="E5907" i="6"/>
  <c r="E5922" i="6"/>
  <c r="E5897" i="6"/>
  <c r="E5917" i="6"/>
  <c r="E5912" i="6"/>
  <c r="E5902" i="6"/>
  <c r="E5941" i="6"/>
  <c r="E5942" i="6"/>
  <c r="E5943" i="6"/>
  <c r="E5944" i="6"/>
  <c r="E5956" i="6"/>
  <c r="E5957" i="6"/>
  <c r="E5958" i="6"/>
  <c r="E5959" i="6"/>
  <c r="E5931" i="6"/>
  <c r="E5932" i="6"/>
  <c r="E5933" i="6"/>
  <c r="E5934" i="6"/>
  <c r="E5951" i="6"/>
  <c r="E5952" i="6"/>
  <c r="E5953" i="6"/>
  <c r="E5954" i="6"/>
  <c r="E5946" i="6"/>
  <c r="E5947" i="6"/>
  <c r="E5948" i="6"/>
  <c r="E5949" i="6"/>
  <c r="E5936" i="6"/>
  <c r="E5937" i="6"/>
  <c r="E5938" i="6"/>
  <c r="E5939" i="6"/>
  <c r="E5945" i="6"/>
  <c r="E5960" i="6"/>
  <c r="E5935" i="6"/>
  <c r="E5955" i="6"/>
  <c r="E5950" i="6"/>
  <c r="E5940" i="6"/>
  <c r="E5963" i="6"/>
  <c r="E5966" i="6"/>
  <c r="E5961" i="6"/>
  <c r="E5965" i="6"/>
  <c r="E5964" i="6"/>
  <c r="E5962" i="6"/>
  <c r="E5968" i="6"/>
  <c r="E5967" i="6"/>
  <c r="E6076" i="6"/>
  <c r="E6075" i="6"/>
  <c r="E6117" i="6"/>
  <c r="E6119" i="6"/>
  <c r="E6123" i="6"/>
  <c r="E6118" i="6"/>
  <c r="E6122" i="6"/>
  <c r="E6116" i="6"/>
  <c r="E6121" i="6"/>
  <c r="E686" i="6"/>
  <c r="E546" i="6"/>
  <c r="E543" i="6"/>
  <c r="E545" i="6"/>
  <c r="E547" i="6"/>
  <c r="E544" i="6"/>
  <c r="E1801" i="6"/>
  <c r="E1807" i="6"/>
  <c r="E1805" i="6"/>
  <c r="E1803" i="6"/>
  <c r="E1804" i="6"/>
  <c r="E2492" i="6"/>
  <c r="E2490" i="6"/>
  <c r="E2488" i="6"/>
  <c r="E3844" i="6"/>
  <c r="E3845" i="6"/>
  <c r="E4307" i="6"/>
  <c r="E4308" i="6"/>
  <c r="E5469" i="6"/>
  <c r="E5616" i="6"/>
  <c r="E6183" i="6"/>
  <c r="E6185" i="6"/>
  <c r="E6186" i="6"/>
  <c r="E6557" i="6"/>
  <c r="E6560" i="6"/>
  <c r="E6555" i="6"/>
  <c r="E6559" i="6"/>
  <c r="E6558" i="6"/>
  <c r="E6556" i="6"/>
  <c r="E6564" i="6"/>
  <c r="E6566" i="6"/>
  <c r="E6568" i="6"/>
  <c r="E6565" i="6"/>
  <c r="E6567" i="6"/>
  <c r="E6582" i="6"/>
  <c r="E6584" i="6"/>
  <c r="E6581" i="6"/>
  <c r="E6583" i="6"/>
  <c r="E6576" i="6"/>
  <c r="E6579" i="6"/>
  <c r="E6575" i="6"/>
  <c r="E6577" i="6"/>
  <c r="E6571" i="6"/>
  <c r="E6573" i="6"/>
  <c r="E6570" i="6"/>
  <c r="E6572" i="6"/>
  <c r="E6578" i="6"/>
  <c r="E3696" i="6"/>
  <c r="E3693" i="6"/>
  <c r="E3698" i="6"/>
  <c r="E3699" i="6"/>
  <c r="E3697" i="6"/>
  <c r="E3695" i="6"/>
  <c r="E3694" i="6"/>
  <c r="E3700" i="6"/>
  <c r="E3702" i="6"/>
  <c r="E3707" i="6"/>
  <c r="E3704" i="6"/>
  <c r="E3703" i="6"/>
  <c r="E3706" i="6"/>
  <c r="E3705" i="6"/>
  <c r="E6278" i="6"/>
  <c r="E6279" i="6"/>
  <c r="E6502" i="6"/>
  <c r="E6505" i="6"/>
  <c r="E6511" i="6"/>
  <c r="E6508" i="6"/>
  <c r="E6518" i="6"/>
  <c r="E6516" i="6"/>
  <c r="E6517" i="6"/>
  <c r="E551" i="6"/>
  <c r="E550" i="6"/>
  <c r="E549" i="6"/>
  <c r="E548" i="6"/>
  <c r="E1080" i="6"/>
  <c r="E1104" i="6"/>
  <c r="E1122" i="6"/>
  <c r="E1123" i="6"/>
  <c r="E1108" i="6"/>
  <c r="E1070" i="6"/>
  <c r="E1095" i="6"/>
  <c r="E1126" i="6"/>
  <c r="E1130" i="6"/>
  <c r="E1127" i="6"/>
  <c r="E1323" i="6"/>
  <c r="E1325" i="6"/>
  <c r="E1327" i="6"/>
  <c r="E1329" i="6"/>
  <c r="E2395" i="6"/>
  <c r="E2967" i="6"/>
  <c r="E2968" i="6"/>
  <c r="E2969" i="6"/>
  <c r="E3004" i="6"/>
  <c r="E3006" i="6"/>
  <c r="E3012" i="6"/>
  <c r="E3010" i="6"/>
  <c r="E3014" i="6"/>
  <c r="E3000" i="6"/>
  <c r="E3002" i="6"/>
  <c r="E3008" i="6"/>
  <c r="E3005" i="6"/>
  <c r="E3007" i="6"/>
  <c r="E3013" i="6"/>
  <c r="E3011" i="6"/>
  <c r="E3015" i="6"/>
  <c r="E3001" i="6"/>
  <c r="E3003" i="6"/>
  <c r="E3009" i="6"/>
  <c r="E3205" i="6"/>
  <c r="E3204" i="6"/>
  <c r="E3207" i="6"/>
  <c r="E3206" i="6"/>
  <c r="E3484" i="6"/>
  <c r="E3487" i="6"/>
  <c r="E3493" i="6"/>
  <c r="E3490" i="6"/>
  <c r="E3496" i="6"/>
  <c r="E3502" i="6"/>
  <c r="E3499" i="6"/>
  <c r="E3485" i="6"/>
  <c r="E3488" i="6"/>
  <c r="E3494" i="6"/>
  <c r="E3491" i="6"/>
  <c r="E3497" i="6"/>
  <c r="E3503" i="6"/>
  <c r="E3500" i="6"/>
  <c r="E3456" i="6"/>
  <c r="E3457" i="6"/>
  <c r="E3459" i="6"/>
  <c r="E3458" i="6"/>
  <c r="E3460" i="6"/>
  <c r="E3462" i="6"/>
  <c r="E3461" i="6"/>
  <c r="E3486" i="6"/>
  <c r="E3489" i="6"/>
  <c r="E3495" i="6"/>
  <c r="E3492" i="6"/>
  <c r="E3498" i="6"/>
  <c r="E3504" i="6"/>
  <c r="E3501" i="6"/>
  <c r="E3512" i="6"/>
  <c r="E3840" i="6"/>
  <c r="E3843" i="6"/>
  <c r="E3842" i="6"/>
  <c r="E3841" i="6"/>
  <c r="E3867" i="6"/>
  <c r="E3885" i="6"/>
  <c r="E3872" i="6"/>
  <c r="E3890" i="6"/>
  <c r="E3856" i="6"/>
  <c r="E3858" i="6"/>
  <c r="E3876" i="6"/>
  <c r="E3894" i="6"/>
  <c r="E3875" i="6"/>
  <c r="E3893" i="6"/>
  <c r="E3870" i="6"/>
  <c r="E3888" i="6"/>
  <c r="E3896" i="6"/>
  <c r="E3869" i="6"/>
  <c r="E3887" i="6"/>
  <c r="E3859" i="6"/>
  <c r="E3877" i="6"/>
  <c r="E3871" i="6"/>
  <c r="E3889" i="6"/>
  <c r="E4306" i="6"/>
  <c r="E4309" i="6"/>
  <c r="E4350" i="6"/>
  <c r="E4503" i="6"/>
  <c r="E4507" i="6"/>
  <c r="E4513" i="6"/>
  <c r="E4515" i="6"/>
  <c r="E4519" i="6"/>
  <c r="E4592" i="6"/>
  <c r="E4590" i="6"/>
  <c r="E4591" i="6"/>
  <c r="E4594" i="6"/>
  <c r="E4596" i="6"/>
  <c r="E4575" i="6"/>
  <c r="E4580" i="6"/>
  <c r="E4601" i="6"/>
  <c r="E4605" i="6"/>
  <c r="E4602" i="6"/>
  <c r="E4606" i="6"/>
  <c r="E5258" i="6"/>
  <c r="E5253" i="6"/>
  <c r="E5259" i="6"/>
  <c r="E5254" i="6"/>
  <c r="E5247" i="6"/>
  <c r="E5262" i="6"/>
  <c r="E5248" i="6"/>
  <c r="E5263" i="6"/>
  <c r="E6184" i="6"/>
  <c r="E6181" i="6"/>
  <c r="E6180" i="6"/>
  <c r="E6561" i="6"/>
  <c r="E6562" i="6"/>
  <c r="E6554" i="6"/>
  <c r="E6569" i="6"/>
  <c r="E6585" i="6"/>
  <c r="E6580" i="6"/>
  <c r="E6574" i="6"/>
  <c r="E6818" i="6"/>
  <c r="E6819" i="6"/>
  <c r="E6820" i="6"/>
  <c r="E6847" i="6"/>
  <c r="E6821" i="6"/>
  <c r="E6849" i="6"/>
  <c r="E6846" i="6"/>
  <c r="E6822" i="6"/>
  <c r="E6848" i="6"/>
  <c r="E4022" i="6"/>
  <c r="E4023" i="6"/>
  <c r="E4024" i="6"/>
  <c r="E3971" i="6"/>
  <c r="E3972" i="6"/>
  <c r="E3973" i="6"/>
  <c r="E4492" i="6"/>
  <c r="E6" i="6"/>
  <c r="E3" i="6"/>
  <c r="E69" i="6"/>
  <c r="E70" i="6"/>
  <c r="E65" i="6"/>
  <c r="E64" i="6"/>
  <c r="E58" i="6"/>
  <c r="E57" i="6"/>
  <c r="E62" i="6"/>
  <c r="E59" i="6"/>
  <c r="E68" i="6"/>
  <c r="E109" i="6"/>
  <c r="E71" i="6"/>
  <c r="E111" i="6"/>
  <c r="E66" i="6"/>
  <c r="E107" i="6"/>
  <c r="E63" i="6"/>
  <c r="E105" i="6"/>
  <c r="E67" i="6"/>
  <c r="E108" i="6"/>
  <c r="E60" i="6"/>
  <c r="E61" i="6"/>
  <c r="E135" i="6"/>
  <c r="E136" i="6"/>
  <c r="E103" i="6"/>
  <c r="E104" i="6"/>
  <c r="E137" i="6"/>
  <c r="E138" i="6"/>
  <c r="E110" i="6"/>
  <c r="E99" i="6"/>
  <c r="E106" i="6"/>
  <c r="E101" i="6"/>
  <c r="E102" i="6"/>
  <c r="E100" i="6"/>
  <c r="E84" i="6"/>
  <c r="E81" i="6"/>
  <c r="E86" i="6"/>
  <c r="E83" i="6"/>
  <c r="E85" i="6"/>
  <c r="E82" i="6"/>
  <c r="E54" i="6"/>
  <c r="E96" i="6"/>
  <c r="E51" i="6"/>
  <c r="E93" i="6"/>
  <c r="E56" i="6"/>
  <c r="E98" i="6"/>
  <c r="E53" i="6"/>
  <c r="E95" i="6"/>
  <c r="E55" i="6"/>
  <c r="E97" i="6"/>
  <c r="E52" i="6"/>
  <c r="E94" i="6"/>
  <c r="E48" i="6"/>
  <c r="E90" i="6"/>
  <c r="E45" i="6"/>
  <c r="E87" i="6"/>
  <c r="E50" i="6"/>
  <c r="E92" i="6"/>
  <c r="E47" i="6"/>
  <c r="E89" i="6"/>
  <c r="E49" i="6"/>
  <c r="E91" i="6"/>
  <c r="E46" i="6"/>
  <c r="E88" i="6"/>
  <c r="E36" i="6"/>
  <c r="E42" i="6"/>
  <c r="E33" i="6"/>
  <c r="E39" i="6"/>
  <c r="E38" i="6"/>
  <c r="E44" i="6"/>
  <c r="E35" i="6"/>
  <c r="E41" i="6"/>
  <c r="E37" i="6"/>
  <c r="E43" i="6"/>
  <c r="E34" i="6"/>
  <c r="E40" i="6"/>
  <c r="E24" i="6"/>
  <c r="E30" i="6"/>
  <c r="E21" i="6"/>
  <c r="E27" i="6"/>
  <c r="E26" i="6"/>
  <c r="E32" i="6"/>
  <c r="E23" i="6"/>
  <c r="E29" i="6"/>
  <c r="E25" i="6"/>
  <c r="E31" i="6"/>
  <c r="E22" i="6"/>
  <c r="E28" i="6"/>
  <c r="E12" i="6"/>
  <c r="E18" i="6"/>
  <c r="E9" i="6"/>
  <c r="E15" i="6"/>
  <c r="E14" i="6"/>
  <c r="E20" i="6"/>
  <c r="E11" i="6"/>
  <c r="E17" i="6"/>
  <c r="E13" i="6"/>
  <c r="E19" i="6"/>
  <c r="E10" i="6"/>
  <c r="E16" i="6"/>
  <c r="E124" i="6"/>
  <c r="E130" i="6"/>
  <c r="E121" i="6"/>
  <c r="E127" i="6"/>
  <c r="E126" i="6"/>
  <c r="E132" i="6"/>
  <c r="E123" i="6"/>
  <c r="E129" i="6"/>
  <c r="E125" i="6"/>
  <c r="E131" i="6"/>
  <c r="E122" i="6"/>
  <c r="E128" i="6"/>
  <c r="E77" i="6"/>
  <c r="E80" i="6"/>
  <c r="E72" i="6"/>
  <c r="E76" i="6"/>
  <c r="E79" i="6"/>
  <c r="E74" i="6"/>
  <c r="E75" i="6"/>
  <c r="E78" i="6"/>
  <c r="E73" i="6"/>
  <c r="E113" i="6"/>
  <c r="E116" i="6"/>
  <c r="E119" i="6"/>
  <c r="E120" i="6"/>
  <c r="E134" i="6"/>
  <c r="E117" i="6"/>
  <c r="E112" i="6"/>
  <c r="E114" i="6"/>
  <c r="E118" i="6"/>
  <c r="E133" i="6"/>
  <c r="E115" i="6"/>
  <c r="E309" i="6"/>
  <c r="E307" i="6"/>
  <c r="E310" i="6"/>
  <c r="E308" i="6"/>
  <c r="E322" i="6"/>
  <c r="E323" i="6"/>
  <c r="E320" i="6"/>
  <c r="E321" i="6"/>
  <c r="E687" i="6"/>
  <c r="E552" i="6"/>
  <c r="E539" i="6"/>
  <c r="E515" i="6"/>
  <c r="E521" i="6"/>
  <c r="E498" i="6"/>
  <c r="E519" i="6"/>
  <c r="E525" i="6"/>
  <c r="E502" i="6"/>
  <c r="E517" i="6"/>
  <c r="E523" i="6"/>
  <c r="E500" i="6"/>
  <c r="E482" i="6"/>
  <c r="E504" i="6"/>
  <c r="E505" i="6"/>
  <c r="E688" i="6"/>
  <c r="E481" i="6"/>
  <c r="E563" i="6"/>
  <c r="E565" i="6"/>
  <c r="E555" i="6"/>
  <c r="E559" i="6"/>
  <c r="E560" i="6"/>
  <c r="E562" i="6"/>
  <c r="E556" i="6"/>
  <c r="E554" i="6"/>
  <c r="E553" i="6"/>
  <c r="E561" i="6"/>
  <c r="E564" i="6"/>
  <c r="E557" i="6"/>
  <c r="E558" i="6"/>
  <c r="E671" i="6"/>
  <c r="E673" i="6"/>
  <c r="E664" i="6"/>
  <c r="E667" i="6"/>
  <c r="E668" i="6"/>
  <c r="E670" i="6"/>
  <c r="E665" i="6"/>
  <c r="E663" i="6"/>
  <c r="E662" i="6"/>
  <c r="E669" i="6"/>
  <c r="E672" i="6"/>
  <c r="E666" i="6"/>
  <c r="E659" i="6"/>
  <c r="E661" i="6"/>
  <c r="E653" i="6"/>
  <c r="E655" i="6"/>
  <c r="E656" i="6"/>
  <c r="E658" i="6"/>
  <c r="E654" i="6"/>
  <c r="E652" i="6"/>
  <c r="E651" i="6"/>
  <c r="E657" i="6"/>
  <c r="E660" i="6"/>
  <c r="E650" i="6"/>
  <c r="E635" i="6"/>
  <c r="E637" i="6"/>
  <c r="E628" i="6"/>
  <c r="E631" i="6"/>
  <c r="E632" i="6"/>
  <c r="E634" i="6"/>
  <c r="E629" i="6"/>
  <c r="E627" i="6"/>
  <c r="E626" i="6"/>
  <c r="E633" i="6"/>
  <c r="E636" i="6"/>
  <c r="E630" i="6"/>
  <c r="E575" i="6"/>
  <c r="E577" i="6"/>
  <c r="E568" i="6"/>
  <c r="E571" i="6"/>
  <c r="E572" i="6"/>
  <c r="E574" i="6"/>
  <c r="E569" i="6"/>
  <c r="E567" i="6"/>
  <c r="E566" i="6"/>
  <c r="E573" i="6"/>
  <c r="E576" i="6"/>
  <c r="E570" i="6"/>
  <c r="E587" i="6"/>
  <c r="E589" i="6"/>
  <c r="E580" i="6"/>
  <c r="E583" i="6"/>
  <c r="E584" i="6"/>
  <c r="E586" i="6"/>
  <c r="E581" i="6"/>
  <c r="E579" i="6"/>
  <c r="E578" i="6"/>
  <c r="E585" i="6"/>
  <c r="E588" i="6"/>
  <c r="E582" i="6"/>
  <c r="E647" i="6"/>
  <c r="E649" i="6"/>
  <c r="E640" i="6"/>
  <c r="E643" i="6"/>
  <c r="E644" i="6"/>
  <c r="E646" i="6"/>
  <c r="E641" i="6"/>
  <c r="E639" i="6"/>
  <c r="E638" i="6"/>
  <c r="E645" i="6"/>
  <c r="E648" i="6"/>
  <c r="E642" i="6"/>
  <c r="E623" i="6"/>
  <c r="E625" i="6"/>
  <c r="E616" i="6"/>
  <c r="E619" i="6"/>
  <c r="E620" i="6"/>
  <c r="E622" i="6"/>
  <c r="E617" i="6"/>
  <c r="E615" i="6"/>
  <c r="E614" i="6"/>
  <c r="E621" i="6"/>
  <c r="E624" i="6"/>
  <c r="E618" i="6"/>
  <c r="E599" i="6"/>
  <c r="E601" i="6"/>
  <c r="E592" i="6"/>
  <c r="E595" i="6"/>
  <c r="E596" i="6"/>
  <c r="E598" i="6"/>
  <c r="E593" i="6"/>
  <c r="E591" i="6"/>
  <c r="E590" i="6"/>
  <c r="E597" i="6"/>
  <c r="E600" i="6"/>
  <c r="E594" i="6"/>
  <c r="E611" i="6"/>
  <c r="E613" i="6"/>
  <c r="E604" i="6"/>
  <c r="E607" i="6"/>
  <c r="E608" i="6"/>
  <c r="E610" i="6"/>
  <c r="E605" i="6"/>
  <c r="E603" i="6"/>
  <c r="E602" i="6"/>
  <c r="E609" i="6"/>
  <c r="E612" i="6"/>
  <c r="E606" i="6"/>
  <c r="E479" i="6"/>
  <c r="E480" i="6"/>
  <c r="E478" i="6"/>
  <c r="E496" i="6"/>
  <c r="E497" i="6"/>
  <c r="E495" i="6"/>
  <c r="E541" i="6"/>
  <c r="E542" i="6"/>
  <c r="E540" i="6"/>
  <c r="E516" i="6"/>
  <c r="E522" i="6"/>
  <c r="E499" i="6"/>
  <c r="E520" i="6"/>
  <c r="E526" i="6"/>
  <c r="E503" i="6"/>
  <c r="E518" i="6"/>
  <c r="E524" i="6"/>
  <c r="E501" i="6"/>
  <c r="E492" i="6"/>
  <c r="E494" i="6"/>
  <c r="E485" i="6"/>
  <c r="E488" i="6"/>
  <c r="E489" i="6"/>
  <c r="E491" i="6"/>
  <c r="E486" i="6"/>
  <c r="E484" i="6"/>
  <c r="E483" i="6"/>
  <c r="E490" i="6"/>
  <c r="E493" i="6"/>
  <c r="E487" i="6"/>
  <c r="E510" i="6"/>
  <c r="E511" i="6"/>
  <c r="E513" i="6"/>
  <c r="E508" i="6"/>
  <c r="E507" i="6"/>
  <c r="E506" i="6"/>
  <c r="E512" i="6"/>
  <c r="E514" i="6"/>
  <c r="E509" i="6"/>
  <c r="E683" i="6"/>
  <c r="E685" i="6"/>
  <c r="E676" i="6"/>
  <c r="E679" i="6"/>
  <c r="E680" i="6"/>
  <c r="E682" i="6"/>
  <c r="E677" i="6"/>
  <c r="E675" i="6"/>
  <c r="E674" i="6"/>
  <c r="E681" i="6"/>
  <c r="E684" i="6"/>
  <c r="E678" i="6"/>
  <c r="E536" i="6"/>
  <c r="E538" i="6"/>
  <c r="E529" i="6"/>
  <c r="E532" i="6"/>
  <c r="E533" i="6"/>
  <c r="E535" i="6"/>
  <c r="E530" i="6"/>
  <c r="E528" i="6"/>
  <c r="E527" i="6"/>
  <c r="E534" i="6"/>
  <c r="E537" i="6"/>
  <c r="E531" i="6"/>
  <c r="E1083" i="6"/>
  <c r="E1106" i="6"/>
  <c r="E1082" i="6"/>
  <c r="E1105" i="6"/>
  <c r="E1074" i="6"/>
  <c r="E1076" i="6"/>
  <c r="E1084" i="6"/>
  <c r="E1081" i="6"/>
  <c r="E1091" i="6"/>
  <c r="E1125" i="6"/>
  <c r="E1124" i="6"/>
  <c r="E1110" i="6"/>
  <c r="E1072" i="6"/>
  <c r="E1097" i="6"/>
  <c r="E1109" i="6"/>
  <c r="E1071" i="6"/>
  <c r="E1096" i="6"/>
  <c r="E1099" i="6"/>
  <c r="E1101" i="6"/>
  <c r="E1085" i="6"/>
  <c r="E1088" i="6"/>
  <c r="E1086" i="6"/>
  <c r="E1087" i="6"/>
  <c r="E1068" i="6"/>
  <c r="E1093" i="6"/>
  <c r="E1112" i="6"/>
  <c r="E1114" i="6"/>
  <c r="E1116" i="6"/>
  <c r="E1128" i="6"/>
  <c r="E1131" i="6"/>
  <c r="E1129" i="6"/>
  <c r="E1614" i="6"/>
  <c r="E1612" i="6"/>
  <c r="E1613" i="6"/>
  <c r="E1611" i="6"/>
  <c r="E1610" i="6"/>
  <c r="E1609" i="6"/>
  <c r="E1615" i="6"/>
  <c r="E1616" i="6"/>
  <c r="E1617" i="6"/>
  <c r="E1656" i="6"/>
  <c r="E1655" i="6"/>
  <c r="E1654" i="6"/>
  <c r="E1653" i="6"/>
  <c r="E1652" i="6"/>
  <c r="E1651" i="6"/>
  <c r="E1647" i="6"/>
  <c r="E1645" i="6"/>
  <c r="E1649" i="6"/>
  <c r="E1648" i="6"/>
  <c r="E1646" i="6"/>
  <c r="E1650" i="6"/>
  <c r="E1663" i="6"/>
  <c r="E1664" i="6"/>
  <c r="E1665" i="6"/>
  <c r="E1666" i="6"/>
  <c r="E1667" i="6"/>
  <c r="E1695" i="6"/>
  <c r="E1699" i="6"/>
  <c r="E1700" i="6"/>
  <c r="E1696" i="6"/>
  <c r="E1697" i="6"/>
  <c r="E1694" i="6"/>
  <c r="E1698" i="6"/>
  <c r="E1341" i="6"/>
  <c r="E1343" i="6"/>
  <c r="E1324" i="6"/>
  <c r="E1326" i="6"/>
  <c r="E1331" i="6"/>
  <c r="E1335" i="6"/>
  <c r="E1333" i="6"/>
  <c r="E1357" i="6"/>
  <c r="E1359" i="6"/>
  <c r="E1351" i="6"/>
  <c r="E1353" i="6"/>
  <c r="E1363" i="6"/>
  <c r="E1364" i="6"/>
  <c r="E1347" i="6"/>
  <c r="E1350" i="6"/>
  <c r="E1346" i="6"/>
  <c r="E1328" i="6"/>
  <c r="E1330" i="6"/>
  <c r="E1337" i="6"/>
  <c r="E1340" i="6"/>
  <c r="E1361" i="6"/>
  <c r="E1355" i="6"/>
  <c r="E1392" i="6"/>
  <c r="E1391" i="6"/>
  <c r="E1386" i="6"/>
  <c r="E1395" i="6"/>
  <c r="E1388" i="6"/>
  <c r="E1390" i="6"/>
  <c r="E1387" i="6"/>
  <c r="E1393" i="6"/>
  <c r="E1389" i="6"/>
  <c r="E1394" i="6"/>
  <c r="E1382" i="6"/>
  <c r="E1385" i="6"/>
  <c r="E1366" i="6"/>
  <c r="E1413" i="6"/>
  <c r="E1420" i="6"/>
  <c r="E1424" i="6"/>
  <c r="E1428" i="6"/>
  <c r="E1436" i="6"/>
  <c r="E1432" i="6"/>
  <c r="E1438" i="6"/>
  <c r="E1440" i="6"/>
  <c r="E1441" i="6"/>
  <c r="E1442" i="6"/>
  <c r="E1444" i="6"/>
  <c r="E1446" i="6"/>
  <c r="E1448" i="6"/>
  <c r="E1439" i="6"/>
  <c r="E1450" i="6"/>
  <c r="E1451" i="6"/>
  <c r="E1408" i="6"/>
  <c r="E1409" i="6"/>
  <c r="E1410" i="6"/>
  <c r="E1411" i="6"/>
  <c r="E1418" i="6"/>
  <c r="E1422" i="6"/>
  <c r="E1426" i="6"/>
  <c r="E1434" i="6"/>
  <c r="E1430" i="6"/>
  <c r="E1457" i="6"/>
  <c r="E1456" i="6"/>
  <c r="E1417" i="6"/>
  <c r="E1414" i="6"/>
  <c r="E1421" i="6"/>
  <c r="E1425" i="6"/>
  <c r="E1429" i="6"/>
  <c r="E1437" i="6"/>
  <c r="E1433" i="6"/>
  <c r="E1412" i="6"/>
  <c r="E1419" i="6"/>
  <c r="E1423" i="6"/>
  <c r="E1427" i="6"/>
  <c r="E1435" i="6"/>
  <c r="E1431" i="6"/>
  <c r="E1443" i="6"/>
  <c r="E1445" i="6"/>
  <c r="E1447" i="6"/>
  <c r="E1449" i="6"/>
  <c r="E1458" i="6"/>
  <c r="E1459" i="6"/>
  <c r="E1452" i="6"/>
  <c r="E1453" i="6"/>
  <c r="E1454" i="6"/>
  <c r="E1455" i="6"/>
  <c r="E1462" i="6"/>
  <c r="E1463" i="6"/>
  <c r="E1464" i="6"/>
  <c r="E1465" i="6"/>
  <c r="E1460" i="6"/>
  <c r="E1461" i="6"/>
  <c r="E1224" i="6"/>
  <c r="E1225" i="6"/>
  <c r="E1222" i="6"/>
  <c r="E1223" i="6"/>
  <c r="E1277" i="6"/>
  <c r="E1278" i="6"/>
  <c r="E1279" i="6"/>
  <c r="E1280" i="6"/>
  <c r="E1256" i="6"/>
  <c r="E1257" i="6"/>
  <c r="E1258" i="6"/>
  <c r="E1259" i="6"/>
  <c r="E1281" i="6"/>
  <c r="E1282" i="6"/>
  <c r="E1248" i="6"/>
  <c r="E1249" i="6"/>
  <c r="E1250" i="6"/>
  <c r="E1251" i="6"/>
  <c r="E1321" i="6"/>
  <c r="E1322" i="6"/>
  <c r="E1245" i="6"/>
  <c r="E1244" i="6"/>
  <c r="E1246" i="6"/>
  <c r="E1309" i="6"/>
  <c r="E1276" i="6"/>
  <c r="E1275" i="6"/>
  <c r="E1308" i="6"/>
  <c r="E1307" i="6"/>
  <c r="E1247" i="6"/>
  <c r="E1317" i="6"/>
  <c r="E1312" i="6"/>
  <c r="E1310" i="6"/>
  <c r="E1315" i="6"/>
  <c r="E1311" i="6"/>
  <c r="E1316" i="6"/>
  <c r="E1319" i="6"/>
  <c r="E1318" i="6"/>
  <c r="E1283" i="6"/>
  <c r="E1284" i="6"/>
  <c r="E1260" i="6"/>
  <c r="E1261" i="6"/>
  <c r="E1285" i="6"/>
  <c r="E1286" i="6"/>
  <c r="E1262" i="6"/>
  <c r="E1263" i="6"/>
  <c r="E1320" i="6"/>
  <c r="E1287" i="6"/>
  <c r="E1313" i="6"/>
  <c r="E1288" i="6"/>
  <c r="E1314" i="6"/>
  <c r="E1264" i="6"/>
  <c r="E1265" i="6"/>
  <c r="E1266" i="6"/>
  <c r="E1267" i="6"/>
  <c r="E1268" i="6"/>
  <c r="E1269" i="6"/>
  <c r="E1270" i="6"/>
  <c r="E1271" i="6"/>
  <c r="E1289" i="6"/>
  <c r="E1290" i="6"/>
  <c r="E1291" i="6"/>
  <c r="E1292" i="6"/>
  <c r="E1293" i="6"/>
  <c r="E1294" i="6"/>
  <c r="E1272" i="6"/>
  <c r="E1273" i="6"/>
  <c r="E1274" i="6"/>
  <c r="E1295" i="6"/>
  <c r="E1296" i="6"/>
  <c r="E1297" i="6"/>
  <c r="E1298" i="6"/>
  <c r="E1299" i="6"/>
  <c r="E1300" i="6"/>
  <c r="E1301" i="6"/>
  <c r="E1302" i="6"/>
  <c r="E1303" i="6"/>
  <c r="E1304" i="6"/>
  <c r="E1305" i="6"/>
  <c r="E1306" i="6"/>
  <c r="E1252" i="6"/>
  <c r="E1253" i="6"/>
  <c r="E1254" i="6"/>
  <c r="E1255" i="6"/>
  <c r="E1785" i="6"/>
  <c r="E1781" i="6"/>
  <c r="E1793" i="6"/>
  <c r="E1770" i="6"/>
  <c r="E1776" i="6"/>
  <c r="E1750" i="6"/>
  <c r="E1753" i="6"/>
  <c r="E1802" i="6"/>
  <c r="E1808" i="6"/>
  <c r="E1806" i="6"/>
  <c r="E1944" i="6"/>
  <c r="E1945" i="6"/>
  <c r="E1946" i="6"/>
  <c r="E1947" i="6"/>
  <c r="E1948" i="6"/>
  <c r="E1929" i="6"/>
  <c r="E1930" i="6"/>
  <c r="E1931" i="6"/>
  <c r="E1932" i="6"/>
  <c r="E1933" i="6"/>
  <c r="E1960" i="6"/>
  <c r="E2002" i="6"/>
  <c r="E1988" i="6"/>
  <c r="E1991" i="6"/>
  <c r="E1994" i="6"/>
  <c r="E2008" i="6"/>
  <c r="E1918" i="6"/>
  <c r="E1919" i="6"/>
  <c r="E1847" i="6"/>
  <c r="E1934" i="6"/>
  <c r="E1935" i="6"/>
  <c r="E1936" i="6"/>
  <c r="E1937" i="6"/>
  <c r="E1938" i="6"/>
  <c r="E1939" i="6"/>
  <c r="E1940" i="6"/>
  <c r="E1941" i="6"/>
  <c r="E1942" i="6"/>
  <c r="E1943" i="6"/>
  <c r="E1865" i="6"/>
  <c r="E1866" i="6"/>
  <c r="E1867" i="6"/>
  <c r="E1868" i="6"/>
  <c r="E1869" i="6"/>
  <c r="E1924" i="6"/>
  <c r="E1925" i="6"/>
  <c r="E1926" i="6"/>
  <c r="E1927" i="6"/>
  <c r="E1928" i="6"/>
  <c r="E1871" i="6"/>
  <c r="E1876" i="6"/>
  <c r="E1873" i="6"/>
  <c r="E1874" i="6"/>
  <c r="E1875" i="6"/>
  <c r="E2011" i="6"/>
  <c r="E1964" i="6"/>
  <c r="E2001" i="6"/>
  <c r="E1987" i="6"/>
  <c r="E1990" i="6"/>
  <c r="E1993" i="6"/>
  <c r="E2010" i="6"/>
  <c r="E1961" i="6"/>
  <c r="E1995" i="6"/>
  <c r="E1976" i="6"/>
  <c r="E1989" i="6"/>
  <c r="E1992" i="6"/>
  <c r="E2009" i="6"/>
  <c r="E1872" i="6"/>
  <c r="E1880" i="6"/>
  <c r="E1877" i="6"/>
  <c r="E1878" i="6"/>
  <c r="E1879" i="6"/>
  <c r="E2012" i="6"/>
  <c r="E1977" i="6"/>
  <c r="E1978" i="6"/>
  <c r="E1979" i="6"/>
  <c r="E1980" i="6"/>
  <c r="E1981" i="6"/>
  <c r="E1982" i="6"/>
  <c r="E1983" i="6"/>
  <c r="E1984" i="6"/>
  <c r="E1985" i="6"/>
  <c r="E1986" i="6"/>
  <c r="E1996" i="6"/>
  <c r="E1997" i="6"/>
  <c r="E1998" i="6"/>
  <c r="E1999" i="6"/>
  <c r="E2000" i="6"/>
  <c r="E1962" i="6"/>
  <c r="E1965" i="6"/>
  <c r="E1973" i="6"/>
  <c r="E1974" i="6"/>
  <c r="E1967" i="6"/>
  <c r="E1971" i="6"/>
  <c r="E1969" i="6"/>
  <c r="E1968" i="6"/>
  <c r="E1975" i="6"/>
  <c r="E1972" i="6"/>
  <c r="E1970" i="6"/>
  <c r="E1966" i="6"/>
  <c r="E1891" i="6"/>
  <c r="E1895" i="6"/>
  <c r="E1893" i="6"/>
  <c r="E1896" i="6"/>
  <c r="E1898" i="6"/>
  <c r="E1897" i="6"/>
  <c r="E1899" i="6"/>
  <c r="E1901" i="6"/>
  <c r="E1900" i="6"/>
  <c r="E1889" i="6"/>
  <c r="E1894" i="6"/>
  <c r="E1888" i="6"/>
  <c r="E1906" i="6"/>
  <c r="E1908" i="6"/>
  <c r="E1905" i="6"/>
  <c r="E1902" i="6"/>
  <c r="E1890" i="6"/>
  <c r="E1887" i="6"/>
  <c r="E1892" i="6"/>
  <c r="E1885" i="6"/>
  <c r="E1886" i="6"/>
  <c r="E1904" i="6"/>
  <c r="E1907" i="6"/>
  <c r="E1903" i="6"/>
  <c r="E1963" i="6"/>
  <c r="E1922" i="6"/>
  <c r="E1921" i="6"/>
  <c r="E1923" i="6"/>
  <c r="E1854" i="6"/>
  <c r="E1856" i="6"/>
  <c r="E1857" i="6"/>
  <c r="E1855" i="6"/>
  <c r="E1955" i="6"/>
  <c r="E1953" i="6"/>
  <c r="E1954" i="6"/>
  <c r="E1956" i="6"/>
  <c r="E1952" i="6"/>
  <c r="E1957" i="6"/>
  <c r="E1949" i="6"/>
  <c r="E1950" i="6"/>
  <c r="E1951" i="6"/>
  <c r="E1911" i="6"/>
  <c r="E1916" i="6"/>
  <c r="E1913" i="6"/>
  <c r="E1914" i="6"/>
  <c r="E1910" i="6"/>
  <c r="E1915" i="6"/>
  <c r="E1912" i="6"/>
  <c r="E1958" i="6"/>
  <c r="E2006" i="6"/>
  <c r="E2003" i="6"/>
  <c r="E2004" i="6"/>
  <c r="E2005" i="6"/>
  <c r="E1870" i="6"/>
  <c r="E1884" i="6"/>
  <c r="E1881" i="6"/>
  <c r="E1882" i="6"/>
  <c r="E1883" i="6"/>
  <c r="E1848" i="6"/>
  <c r="E1851" i="6"/>
  <c r="E1850" i="6"/>
  <c r="E1849" i="6"/>
  <c r="E2015" i="6"/>
  <c r="E1853" i="6"/>
  <c r="E1852" i="6"/>
  <c r="E1920" i="6"/>
  <c r="E1858" i="6"/>
  <c r="E1917" i="6"/>
  <c r="E1860" i="6"/>
  <c r="E2007" i="6"/>
  <c r="E1859" i="6"/>
  <c r="E1959" i="6"/>
  <c r="E1842" i="6"/>
  <c r="E1841" i="6"/>
  <c r="E1844" i="6"/>
  <c r="E1846" i="6"/>
  <c r="E2065" i="6"/>
  <c r="E2017" i="6"/>
  <c r="E2037" i="6"/>
  <c r="E2023" i="6"/>
  <c r="E2036" i="6"/>
  <c r="E2039" i="6"/>
  <c r="E2038" i="6"/>
  <c r="E2028" i="6"/>
  <c r="E2029" i="6"/>
  <c r="E2016" i="6"/>
  <c r="E2035" i="6"/>
  <c r="E2022" i="6"/>
  <c r="E2034" i="6"/>
  <c r="E2085" i="6"/>
  <c r="E2019" i="6"/>
  <c r="E2032" i="6"/>
  <c r="E2026" i="6"/>
  <c r="E2027" i="6"/>
  <c r="E2084" i="6"/>
  <c r="E2083" i="6"/>
  <c r="E2089" i="6"/>
  <c r="E2088" i="6"/>
  <c r="E2087" i="6"/>
  <c r="E2086" i="6"/>
  <c r="E2066" i="6"/>
  <c r="E2067" i="6"/>
  <c r="E2068" i="6"/>
  <c r="E2069" i="6"/>
  <c r="E2062" i="6"/>
  <c r="E2060" i="6"/>
  <c r="E2058" i="6"/>
  <c r="E2053" i="6"/>
  <c r="E2051" i="6"/>
  <c r="E2070" i="6"/>
  <c r="E2073" i="6"/>
  <c r="E2071" i="6"/>
  <c r="E2054" i="6"/>
  <c r="E2055" i="6"/>
  <c r="E2056" i="6"/>
  <c r="E2057" i="6"/>
  <c r="E2031" i="6"/>
  <c r="E2030" i="6"/>
  <c r="E2033" i="6"/>
  <c r="E2018" i="6"/>
  <c r="E2090" i="6"/>
  <c r="E2074" i="6"/>
  <c r="E2063" i="6"/>
  <c r="E2061" i="6"/>
  <c r="E2059" i="6"/>
  <c r="E2052" i="6"/>
  <c r="E2075" i="6"/>
  <c r="E2076" i="6"/>
  <c r="E2077" i="6"/>
  <c r="E2064" i="6"/>
  <c r="E2078" i="6"/>
  <c r="E2079" i="6"/>
  <c r="E2080" i="6"/>
  <c r="E2081" i="6"/>
  <c r="E2082" i="6"/>
  <c r="E2050" i="6"/>
  <c r="E2048" i="6"/>
  <c r="E2049" i="6"/>
  <c r="E2072" i="6"/>
  <c r="E2024" i="6"/>
  <c r="E2025" i="6"/>
  <c r="E2044" i="6"/>
  <c r="E2047" i="6"/>
  <c r="E2174" i="6"/>
  <c r="E2177" i="6"/>
  <c r="E2175" i="6"/>
  <c r="E2176" i="6"/>
  <c r="E2170" i="6"/>
  <c r="E2172" i="6"/>
  <c r="E2163" i="6"/>
  <c r="E2165" i="6"/>
  <c r="E2164" i="6"/>
  <c r="E2171" i="6"/>
  <c r="E2160" i="6"/>
  <c r="E2161" i="6"/>
  <c r="E2168" i="6"/>
  <c r="E2169" i="6"/>
  <c r="E2166" i="6"/>
  <c r="E2167" i="6"/>
  <c r="E2162" i="6"/>
  <c r="E2173" i="6"/>
  <c r="E2196" i="6"/>
  <c r="E2197" i="6"/>
  <c r="E2192" i="6"/>
  <c r="E2194" i="6"/>
  <c r="E2198" i="6"/>
  <c r="E2203" i="6"/>
  <c r="E2208" i="6"/>
  <c r="E2210" i="6"/>
  <c r="E2199" i="6"/>
  <c r="E2204" i="6"/>
  <c r="E2200" i="6"/>
  <c r="E2201" i="6"/>
  <c r="E2205" i="6"/>
  <c r="E2206" i="6"/>
  <c r="E2190" i="6"/>
  <c r="E2191" i="6"/>
  <c r="E2193" i="6"/>
  <c r="E2195" i="6"/>
  <c r="E2202" i="6"/>
  <c r="E2207" i="6"/>
  <c r="E2209" i="6"/>
  <c r="E2211" i="6"/>
  <c r="E2212" i="6"/>
  <c r="E2213" i="6"/>
  <c r="E2180" i="6"/>
  <c r="E2184" i="6"/>
  <c r="E2188" i="6"/>
  <c r="E2189" i="6"/>
  <c r="E2181" i="6"/>
  <c r="E2185" i="6"/>
  <c r="E2182" i="6"/>
  <c r="E2183" i="6"/>
  <c r="E2186" i="6"/>
  <c r="E2187" i="6"/>
  <c r="E2234" i="6"/>
  <c r="E2245" i="6"/>
  <c r="E2232" i="6"/>
  <c r="E2230" i="6"/>
  <c r="E2222" i="6"/>
  <c r="E2224" i="6"/>
  <c r="E2216" i="6"/>
  <c r="E2214" i="6"/>
  <c r="E2218" i="6"/>
  <c r="E2228" i="6"/>
  <c r="E2226" i="6"/>
  <c r="E2220" i="6"/>
  <c r="E2244" i="6"/>
  <c r="E2243" i="6"/>
  <c r="E2239" i="6"/>
  <c r="E2240" i="6"/>
  <c r="E2236" i="6"/>
  <c r="E2235" i="6"/>
  <c r="E2237" i="6"/>
  <c r="E2242" i="6"/>
  <c r="E2241" i="6"/>
  <c r="E2238" i="6"/>
  <c r="E2233" i="6"/>
  <c r="E2231" i="6"/>
  <c r="E2223" i="6"/>
  <c r="E2225" i="6"/>
  <c r="E2217" i="6"/>
  <c r="E2215" i="6"/>
  <c r="E2219" i="6"/>
  <c r="E2229" i="6"/>
  <c r="E2227" i="6"/>
  <c r="E2221" i="6"/>
  <c r="E2257" i="6"/>
  <c r="E2250" i="6"/>
  <c r="E2251" i="6"/>
  <c r="E2256" i="6"/>
  <c r="E2254" i="6"/>
  <c r="E2248" i="6"/>
  <c r="E2255" i="6"/>
  <c r="E2253" i="6"/>
  <c r="E2247" i="6"/>
  <c r="E2249" i="6"/>
  <c r="E2252" i="6"/>
  <c r="E2315" i="6"/>
  <c r="E2312" i="6"/>
  <c r="E2324" i="6"/>
  <c r="E2323" i="6"/>
  <c r="E2314" i="6"/>
  <c r="E2313" i="6"/>
  <c r="E2329" i="6"/>
  <c r="E2327" i="6"/>
  <c r="E2322" i="6"/>
  <c r="E2321" i="6"/>
  <c r="E2330" i="6"/>
  <c r="E2328" i="6"/>
  <c r="E2293" i="6"/>
  <c r="E2290" i="6"/>
  <c r="E2292" i="6"/>
  <c r="E2291" i="6"/>
  <c r="E2307" i="6"/>
  <c r="E2301" i="6"/>
  <c r="E2305" i="6"/>
  <c r="E2303" i="6"/>
  <c r="E2306" i="6"/>
  <c r="E2300" i="6"/>
  <c r="E2304" i="6"/>
  <c r="E2302" i="6"/>
  <c r="E2311" i="6"/>
  <c r="E2308" i="6"/>
  <c r="E2310" i="6"/>
  <c r="E2309" i="6"/>
  <c r="E2319" i="6"/>
  <c r="E2325" i="6"/>
  <c r="E2316" i="6"/>
  <c r="E2331" i="6"/>
  <c r="E2320" i="6"/>
  <c r="E2326" i="6"/>
  <c r="E2317" i="6"/>
  <c r="E2332" i="6"/>
  <c r="E2318" i="6"/>
  <c r="E2333" i="6"/>
  <c r="E2387" i="6"/>
  <c r="E2401" i="6"/>
  <c r="E2403" i="6"/>
  <c r="E2400" i="6"/>
  <c r="E2404" i="6"/>
  <c r="E2399" i="6"/>
  <c r="E2398" i="6"/>
  <c r="E2402" i="6"/>
  <c r="E2415" i="6"/>
  <c r="E2416" i="6"/>
  <c r="E2414" i="6"/>
  <c r="E2413" i="6"/>
  <c r="E2411" i="6"/>
  <c r="E2412" i="6"/>
  <c r="E2410" i="6"/>
  <c r="E2409" i="6"/>
  <c r="E2419" i="6"/>
  <c r="E2420" i="6"/>
  <c r="E2418" i="6"/>
  <c r="E2417" i="6"/>
  <c r="E2407" i="6"/>
  <c r="E2408" i="6"/>
  <c r="E2406" i="6"/>
  <c r="E2405" i="6"/>
  <c r="E2424" i="6"/>
  <c r="E2425" i="6"/>
  <c r="E2423" i="6"/>
  <c r="E2426" i="6"/>
  <c r="E2422" i="6"/>
  <c r="E2421" i="6"/>
  <c r="E2430" i="6"/>
  <c r="E2431" i="6"/>
  <c r="E2429" i="6"/>
  <c r="E2432" i="6"/>
  <c r="E2428" i="6"/>
  <c r="E2427" i="6"/>
  <c r="E2435" i="6"/>
  <c r="E2437" i="6"/>
  <c r="E2436" i="6"/>
  <c r="E2438" i="6"/>
  <c r="E2434" i="6"/>
  <c r="E2433" i="6"/>
  <c r="E2441" i="6"/>
  <c r="E2443" i="6"/>
  <c r="E2442" i="6"/>
  <c r="E2444" i="6"/>
  <c r="E2440" i="6"/>
  <c r="E2439" i="6"/>
  <c r="E2472" i="6"/>
  <c r="E2473" i="6"/>
  <c r="E2471" i="6"/>
  <c r="E2474" i="6"/>
  <c r="E2470" i="6"/>
  <c r="E2469" i="6"/>
  <c r="E2448" i="6"/>
  <c r="E2449" i="6"/>
  <c r="E2447" i="6"/>
  <c r="E2450" i="6"/>
  <c r="E2446" i="6"/>
  <c r="E2445" i="6"/>
  <c r="E2454" i="6"/>
  <c r="E2455" i="6"/>
  <c r="E2453" i="6"/>
  <c r="E2456" i="6"/>
  <c r="E2452" i="6"/>
  <c r="E2451" i="6"/>
  <c r="E2460" i="6"/>
  <c r="E2461" i="6"/>
  <c r="E2459" i="6"/>
  <c r="E2462" i="6"/>
  <c r="E2458" i="6"/>
  <c r="E2457" i="6"/>
  <c r="E2465" i="6"/>
  <c r="E2467" i="6"/>
  <c r="E2466" i="6"/>
  <c r="E2468" i="6"/>
  <c r="E2464" i="6"/>
  <c r="E2463" i="6"/>
  <c r="E2476" i="6"/>
  <c r="E2475" i="6"/>
  <c r="E2484" i="6"/>
  <c r="E2483" i="6"/>
  <c r="E2480" i="6"/>
  <c r="E2479" i="6"/>
  <c r="E2504" i="6"/>
  <c r="E2501" i="6"/>
  <c r="E2498" i="6"/>
  <c r="E2507" i="6"/>
  <c r="E2506" i="6"/>
  <c r="E2505" i="6"/>
  <c r="E2510" i="6"/>
  <c r="E2508" i="6"/>
  <c r="E2509" i="6"/>
  <c r="E2525" i="6"/>
  <c r="E2526" i="6"/>
  <c r="E2524" i="6"/>
  <c r="E2523" i="6"/>
  <c r="E2520" i="6"/>
  <c r="E2530" i="6"/>
  <c r="E2527" i="6"/>
  <c r="E2528" i="6"/>
  <c r="E2529" i="6"/>
  <c r="E2522" i="6"/>
  <c r="E2831" i="6"/>
  <c r="E2825" i="6"/>
  <c r="E2836" i="6"/>
  <c r="E2835" i="6"/>
  <c r="E2826" i="6"/>
  <c r="E2837" i="6"/>
  <c r="E2838" i="6"/>
  <c r="E2832" i="6"/>
  <c r="E2827" i="6"/>
  <c r="E2829" i="6"/>
  <c r="E2821" i="6"/>
  <c r="E2822" i="6"/>
  <c r="E2823" i="6"/>
  <c r="E2824" i="6"/>
  <c r="E2840" i="6"/>
  <c r="E2843" i="6"/>
  <c r="E2839" i="6"/>
  <c r="E2842" i="6"/>
  <c r="E2834" i="6"/>
  <c r="E2841" i="6"/>
  <c r="E2855" i="6"/>
  <c r="E2853" i="6"/>
  <c r="E2854" i="6"/>
  <c r="E2852" i="6"/>
  <c r="E2847" i="6"/>
  <c r="E2848" i="6"/>
  <c r="E2846" i="6"/>
  <c r="E2844" i="6"/>
  <c r="E2851" i="6"/>
  <c r="E2849" i="6"/>
  <c r="E2850" i="6"/>
  <c r="E2856" i="6"/>
  <c r="E2857" i="6"/>
  <c r="E2888" i="6"/>
  <c r="E2886" i="6"/>
  <c r="E2887" i="6"/>
  <c r="E2885" i="6"/>
  <c r="E2883" i="6"/>
  <c r="E2884" i="6"/>
  <c r="E2889" i="6"/>
  <c r="E2890" i="6"/>
  <c r="E2881" i="6"/>
  <c r="E2882" i="6"/>
  <c r="E2878" i="6"/>
  <c r="E2876" i="6"/>
  <c r="E2877" i="6"/>
  <c r="E2858" i="6"/>
  <c r="E2862" i="6"/>
  <c r="E2863" i="6"/>
  <c r="E2859" i="6"/>
  <c r="E2845" i="6"/>
  <c r="E2875" i="6"/>
  <c r="E2873" i="6"/>
  <c r="E2874" i="6"/>
  <c r="E2879" i="6"/>
  <c r="E2880" i="6"/>
  <c r="E2864" i="6"/>
  <c r="E2869" i="6"/>
  <c r="E2868" i="6"/>
  <c r="E2870" i="6"/>
  <c r="E2872" i="6"/>
  <c r="E2871" i="6"/>
  <c r="E2860" i="6"/>
  <c r="E2861" i="6"/>
  <c r="E2866" i="6"/>
  <c r="E2865" i="6"/>
  <c r="E2867" i="6"/>
  <c r="E2891" i="6"/>
  <c r="E2892" i="6"/>
  <c r="E2896" i="6"/>
  <c r="E2902" i="6"/>
  <c r="E2907" i="6"/>
  <c r="E2909" i="6"/>
  <c r="E2893" i="6"/>
  <c r="E2915" i="6"/>
  <c r="E2901" i="6"/>
  <c r="E2899" i="6"/>
  <c r="E2894" i="6"/>
  <c r="E2898" i="6"/>
  <c r="E2904" i="6"/>
  <c r="E2910" i="6"/>
  <c r="E2895" i="6"/>
  <c r="E2897" i="6"/>
  <c r="E2903" i="6"/>
  <c r="E2908" i="6"/>
  <c r="E2911" i="6"/>
  <c r="E2912" i="6"/>
  <c r="E2900" i="6"/>
  <c r="E2914" i="6"/>
  <c r="E2913" i="6"/>
  <c r="E2975" i="6"/>
  <c r="E2976" i="6"/>
  <c r="E2966" i="6"/>
  <c r="E2973" i="6"/>
  <c r="E2974" i="6"/>
  <c r="E2970" i="6"/>
  <c r="E2971" i="6"/>
  <c r="E2972" i="6"/>
  <c r="E2963" i="6"/>
  <c r="E2964" i="6"/>
  <c r="E2965" i="6"/>
  <c r="E2962" i="6"/>
  <c r="E2937" i="6"/>
  <c r="E2957" i="6"/>
  <c r="E2956" i="6"/>
  <c r="E2961" i="6"/>
  <c r="E2960" i="6"/>
  <c r="E2959" i="6"/>
  <c r="E2958" i="6"/>
  <c r="E2951" i="6"/>
  <c r="E2950" i="6"/>
  <c r="E2955" i="6"/>
  <c r="E2954" i="6"/>
  <c r="E2953" i="6"/>
  <c r="E2952" i="6"/>
  <c r="E2939" i="6"/>
  <c r="E2940" i="6"/>
  <c r="E2941" i="6"/>
  <c r="E2938" i="6"/>
  <c r="E2947" i="6"/>
  <c r="E2948" i="6"/>
  <c r="E2949" i="6"/>
  <c r="E2946" i="6"/>
  <c r="E2943" i="6"/>
  <c r="E2944" i="6"/>
  <c r="E2945" i="6"/>
  <c r="E2942" i="6"/>
  <c r="E2920" i="6"/>
  <c r="E2921" i="6"/>
  <c r="E2919" i="6"/>
  <c r="E2917" i="6"/>
  <c r="E2918" i="6"/>
  <c r="E2916" i="6"/>
  <c r="E2923" i="6"/>
  <c r="E2924" i="6"/>
  <c r="E2922" i="6"/>
  <c r="E2926" i="6"/>
  <c r="E2927" i="6"/>
  <c r="E2925" i="6"/>
  <c r="E2929" i="6"/>
  <c r="E2930" i="6"/>
  <c r="E2928" i="6"/>
  <c r="E2932" i="6"/>
  <c r="E2933" i="6"/>
  <c r="E2931" i="6"/>
  <c r="E2935" i="6"/>
  <c r="E2936" i="6"/>
  <c r="E2934"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56" i="6"/>
  <c r="E3057" i="6"/>
  <c r="E3047" i="6"/>
  <c r="E3050" i="6"/>
  <c r="E3053" i="6"/>
  <c r="E3054" i="6"/>
  <c r="E3058" i="6"/>
  <c r="E3055" i="6"/>
  <c r="E3167" i="6"/>
  <c r="E3162" i="6"/>
  <c r="E3169" i="6"/>
  <c r="E3163" i="6"/>
  <c r="E3170" i="6"/>
  <c r="E3164" i="6"/>
  <c r="E3171" i="6"/>
  <c r="E3165" i="6"/>
  <c r="E3168" i="6"/>
  <c r="E3166" i="6"/>
  <c r="E3172" i="6"/>
  <c r="E3174" i="6"/>
  <c r="E3173" i="6"/>
  <c r="E3199" i="6"/>
  <c r="E3200" i="6"/>
  <c r="E3201" i="6"/>
  <c r="E3193" i="6"/>
  <c r="E3195" i="6"/>
  <c r="E3194" i="6"/>
  <c r="E3192" i="6"/>
  <c r="E3191" i="6"/>
  <c r="E3190" i="6"/>
  <c r="E3189" i="6"/>
  <c r="E3196" i="6"/>
  <c r="E3198" i="6"/>
  <c r="E3197" i="6"/>
  <c r="E3208" i="6"/>
  <c r="E3320" i="6"/>
  <c r="E3269" i="6"/>
  <c r="E3218" i="6"/>
  <c r="E3213" i="6"/>
  <c r="E3369" i="6"/>
  <c r="E3318" i="6"/>
  <c r="E3267" i="6"/>
  <c r="E3212" i="6"/>
  <c r="E3365" i="6"/>
  <c r="E3314" i="6"/>
  <c r="E3263" i="6"/>
  <c r="E3210" i="6"/>
  <c r="E3322" i="6"/>
  <c r="E3271" i="6"/>
  <c r="E3220" i="6"/>
  <c r="E3211" i="6"/>
  <c r="E3323" i="6"/>
  <c r="E3272" i="6"/>
  <c r="E3221" i="6"/>
  <c r="E3325" i="6"/>
  <c r="E3347" i="6"/>
  <c r="E3334" i="6"/>
  <c r="E3331" i="6"/>
  <c r="E3328" i="6"/>
  <c r="E3274" i="6"/>
  <c r="E3296" i="6"/>
  <c r="E3283" i="6"/>
  <c r="E3280" i="6"/>
  <c r="E3277" i="6"/>
  <c r="E3223" i="6"/>
  <c r="E3245" i="6"/>
  <c r="E3232" i="6"/>
  <c r="E3229" i="6"/>
  <c r="E3226" i="6"/>
  <c r="E3348" i="6"/>
  <c r="E3352" i="6"/>
  <c r="E3351" i="6"/>
  <c r="E3350" i="6"/>
  <c r="E3349" i="6"/>
  <c r="E3297" i="6"/>
  <c r="E3301" i="6"/>
  <c r="E3300" i="6"/>
  <c r="E3299" i="6"/>
  <c r="E3298" i="6"/>
  <c r="E3246" i="6"/>
  <c r="E3250" i="6"/>
  <c r="E3249" i="6"/>
  <c r="E3248" i="6"/>
  <c r="E3247" i="6"/>
  <c r="E3359" i="6"/>
  <c r="E3368" i="6"/>
  <c r="E3366" i="6"/>
  <c r="E3363" i="6"/>
  <c r="E3361" i="6"/>
  <c r="E3308" i="6"/>
  <c r="E3317" i="6"/>
  <c r="E3315" i="6"/>
  <c r="E3312" i="6"/>
  <c r="E3310" i="6"/>
  <c r="E3257" i="6"/>
  <c r="E3266" i="6"/>
  <c r="E3264" i="6"/>
  <c r="E3261" i="6"/>
  <c r="E3259" i="6"/>
  <c r="E3340" i="6"/>
  <c r="E3344" i="6"/>
  <c r="E3343" i="6"/>
  <c r="E3342" i="6"/>
  <c r="E3341" i="6"/>
  <c r="E3289" i="6"/>
  <c r="E3293" i="6"/>
  <c r="E3292" i="6"/>
  <c r="E3291" i="6"/>
  <c r="E3290" i="6"/>
  <c r="E3238" i="6"/>
  <c r="E3242" i="6"/>
  <c r="E3241" i="6"/>
  <c r="E3240" i="6"/>
  <c r="E3239" i="6"/>
  <c r="E3353" i="6"/>
  <c r="E3357" i="6"/>
  <c r="E3356" i="6"/>
  <c r="E3355" i="6"/>
  <c r="E3354" i="6"/>
  <c r="E3302" i="6"/>
  <c r="E3306" i="6"/>
  <c r="E3305" i="6"/>
  <c r="E3304" i="6"/>
  <c r="E3303" i="6"/>
  <c r="E3251" i="6"/>
  <c r="E3255" i="6"/>
  <c r="E3254" i="6"/>
  <c r="E3253" i="6"/>
  <c r="E3252" i="6"/>
  <c r="E3335" i="6"/>
  <c r="E3339" i="6"/>
  <c r="E3338" i="6"/>
  <c r="E3337" i="6"/>
  <c r="E3336" i="6"/>
  <c r="E3284" i="6"/>
  <c r="E3288" i="6"/>
  <c r="E3287" i="6"/>
  <c r="E3286" i="6"/>
  <c r="E3285" i="6"/>
  <c r="E3233" i="6"/>
  <c r="E3237" i="6"/>
  <c r="E3236" i="6"/>
  <c r="E3235" i="6"/>
  <c r="E3234" i="6"/>
  <c r="E3358" i="6"/>
  <c r="E3307" i="6"/>
  <c r="E3256" i="6"/>
  <c r="E3345" i="6"/>
  <c r="E3332" i="6"/>
  <c r="E3329" i="6"/>
  <c r="E3326" i="6"/>
  <c r="E3294" i="6"/>
  <c r="E3281" i="6"/>
  <c r="E3278" i="6"/>
  <c r="E3275" i="6"/>
  <c r="E3243" i="6"/>
  <c r="E3230" i="6"/>
  <c r="E3227" i="6"/>
  <c r="E3224" i="6"/>
  <c r="E3367" i="6"/>
  <c r="E3364" i="6"/>
  <c r="E3362" i="6"/>
  <c r="E3360" i="6"/>
  <c r="E3316" i="6"/>
  <c r="E3313" i="6"/>
  <c r="E3311" i="6"/>
  <c r="E3309" i="6"/>
  <c r="E3265" i="6"/>
  <c r="E3262" i="6"/>
  <c r="E3260" i="6"/>
  <c r="E3258" i="6"/>
  <c r="E3324" i="6"/>
  <c r="E3346" i="6"/>
  <c r="E3333" i="6"/>
  <c r="E3330" i="6"/>
  <c r="E3327" i="6"/>
  <c r="E3273" i="6"/>
  <c r="E3295" i="6"/>
  <c r="E3282" i="6"/>
  <c r="E3279" i="6"/>
  <c r="E3276" i="6"/>
  <c r="E3222" i="6"/>
  <c r="E3244" i="6"/>
  <c r="E3231" i="6"/>
  <c r="E3228" i="6"/>
  <c r="E3225" i="6"/>
  <c r="E3209" i="6"/>
  <c r="E3217" i="6"/>
  <c r="E3219" i="6"/>
  <c r="E3268" i="6"/>
  <c r="E3270" i="6"/>
  <c r="E3319" i="6"/>
  <c r="E3321" i="6"/>
  <c r="E3370" i="6"/>
  <c r="E3371" i="6"/>
  <c r="E3214" i="6"/>
  <c r="E3215" i="6"/>
  <c r="E3216" i="6"/>
  <c r="E3391" i="6"/>
  <c r="E3392" i="6"/>
  <c r="E3444" i="6"/>
  <c r="E3445" i="6"/>
  <c r="E3446" i="6"/>
  <c r="E3448" i="6"/>
  <c r="E3508" i="6"/>
  <c r="E3507" i="6"/>
  <c r="E3509" i="6"/>
  <c r="E3511" i="6"/>
  <c r="E3510" i="6"/>
  <c r="E3506" i="6"/>
  <c r="E3505" i="6"/>
  <c r="E3521" i="6"/>
  <c r="E3520" i="6"/>
  <c r="E3568" i="6"/>
  <c r="E3567" i="6"/>
  <c r="E3572" i="6"/>
  <c r="E3600" i="6"/>
  <c r="E3601" i="6"/>
  <c r="E3566" i="6"/>
  <c r="E3533" i="6"/>
  <c r="E3531" i="6"/>
  <c r="E3530" i="6"/>
  <c r="E3529" i="6"/>
  <c r="E3556" i="6"/>
  <c r="E3534" i="6"/>
  <c r="E3532" i="6"/>
  <c r="E3615" i="6"/>
  <c r="E3613" i="6"/>
  <c r="E3612" i="6"/>
  <c r="E3611" i="6"/>
  <c r="E3614" i="6"/>
  <c r="E3617" i="6"/>
  <c r="E3618" i="6"/>
  <c r="E3627" i="6"/>
  <c r="E3624" i="6"/>
  <c r="E3619" i="6"/>
  <c r="E3623" i="6"/>
  <c r="E3625" i="6"/>
  <c r="E3620" i="6"/>
  <c r="E3621" i="6"/>
  <c r="E3626" i="6"/>
  <c r="E3622" i="6"/>
  <c r="E3616" i="6"/>
  <c r="E3677" i="6"/>
  <c r="E3674" i="6"/>
  <c r="E3676" i="6"/>
  <c r="E3675" i="6"/>
  <c r="E3681" i="6"/>
  <c r="E3684" i="6"/>
  <c r="E3682" i="6"/>
  <c r="E3683" i="6"/>
  <c r="E3715" i="6"/>
  <c r="E3718" i="6"/>
  <c r="E3708" i="6"/>
  <c r="E3709" i="6"/>
  <c r="E3711" i="6"/>
  <c r="E3717" i="6"/>
  <c r="E3712" i="6"/>
  <c r="E3714" i="6"/>
  <c r="E3716" i="6"/>
  <c r="E3713" i="6"/>
  <c r="E3710" i="6"/>
  <c r="E3736" i="6"/>
  <c r="E3735" i="6"/>
  <c r="E3737" i="6"/>
  <c r="E3738" i="6"/>
  <c r="E3734" i="6"/>
  <c r="E3800" i="6"/>
  <c r="E3801" i="6"/>
  <c r="E3802" i="6"/>
  <c r="E3803" i="6"/>
  <c r="E3846" i="6"/>
  <c r="E3854" i="6"/>
  <c r="E3852" i="6"/>
  <c r="E3853" i="6"/>
  <c r="E3851" i="6"/>
  <c r="E3850" i="6"/>
  <c r="E3861" i="6"/>
  <c r="E3879" i="6"/>
  <c r="E3866" i="6"/>
  <c r="E3884" i="6"/>
  <c r="E3855" i="6"/>
  <c r="E3857" i="6"/>
  <c r="E3874" i="6"/>
  <c r="E3892" i="6"/>
  <c r="E3873" i="6"/>
  <c r="E3891" i="6"/>
  <c r="E3864" i="6"/>
  <c r="E3882" i="6"/>
  <c r="E3895" i="6"/>
  <c r="E3868" i="6"/>
  <c r="E3886" i="6"/>
  <c r="E3862" i="6"/>
  <c r="E3880" i="6"/>
  <c r="E3863" i="6"/>
  <c r="E3881" i="6"/>
  <c r="E3860" i="6"/>
  <c r="E3878" i="6"/>
  <c r="E3865" i="6"/>
  <c r="E3883" i="6"/>
  <c r="E3923" i="6"/>
  <c r="E3937" i="6"/>
  <c r="E3938" i="6"/>
  <c r="E3936" i="6"/>
  <c r="E3933" i="6"/>
  <c r="E3932" i="6"/>
  <c r="E3940" i="6"/>
  <c r="E3939" i="6"/>
  <c r="E3942" i="6"/>
  <c r="E3941" i="6"/>
  <c r="E3935" i="6"/>
  <c r="E3934" i="6"/>
  <c r="E3975" i="6"/>
  <c r="E4001" i="6"/>
  <c r="E3974" i="6"/>
  <c r="E4000" i="6"/>
  <c r="E3988" i="6"/>
  <c r="E4040" i="6"/>
  <c r="E3980" i="6"/>
  <c r="E4035" i="6"/>
  <c r="E3977" i="6"/>
  <c r="E4033" i="6"/>
  <c r="E3993" i="6"/>
  <c r="E4030" i="6"/>
  <c r="E3996" i="6"/>
  <c r="E4044" i="6"/>
  <c r="E3984" i="6"/>
  <c r="E4038" i="6"/>
  <c r="E3976" i="6"/>
  <c r="E4032" i="6"/>
  <c r="E3987" i="6"/>
  <c r="E4039" i="6"/>
  <c r="E3985" i="6"/>
  <c r="E4017" i="6"/>
  <c r="E4047" i="6"/>
  <c r="E4018" i="6"/>
  <c r="E4019" i="6"/>
  <c r="E4020" i="6"/>
  <c r="E4021" i="6"/>
  <c r="E3989" i="6"/>
  <c r="E4052" i="6"/>
  <c r="E3981" i="6"/>
  <c r="E4050" i="6"/>
  <c r="E3978" i="6"/>
  <c r="E4049" i="6"/>
  <c r="E3994" i="6"/>
  <c r="E4048" i="6"/>
  <c r="E3997" i="6"/>
  <c r="E4053" i="6"/>
  <c r="E3986" i="6"/>
  <c r="E4051" i="6"/>
  <c r="E3999" i="6"/>
  <c r="E4046" i="6"/>
  <c r="E3992" i="6"/>
  <c r="E4043" i="6"/>
  <c r="E3983" i="6"/>
  <c r="E4037" i="6"/>
  <c r="E3991" i="6"/>
  <c r="E4042" i="6"/>
  <c r="E3990" i="6"/>
  <c r="E4041" i="6"/>
  <c r="E3982" i="6"/>
  <c r="E4036" i="6"/>
  <c r="E3979" i="6"/>
  <c r="E4034" i="6"/>
  <c r="E3995" i="6"/>
  <c r="E4031" i="6"/>
  <c r="E3998" i="6"/>
  <c r="E4045" i="6"/>
  <c r="E4008" i="6"/>
  <c r="E4006" i="6"/>
  <c r="E4004" i="6"/>
  <c r="E4002" i="6"/>
  <c r="E4010" i="6"/>
  <c r="E4009" i="6"/>
  <c r="E4007" i="6"/>
  <c r="E4005" i="6"/>
  <c r="E4003" i="6"/>
  <c r="E4011" i="6"/>
  <c r="E4028" i="6"/>
  <c r="E4027" i="6"/>
  <c r="E4026" i="6"/>
  <c r="E4025" i="6"/>
  <c r="E4029" i="6"/>
  <c r="E4015" i="6"/>
  <c r="E4014" i="6"/>
  <c r="E4013" i="6"/>
  <c r="E4012" i="6"/>
  <c r="E4016" i="6"/>
  <c r="E4117" i="6"/>
  <c r="E4115" i="6"/>
  <c r="E4116" i="6"/>
  <c r="E4108" i="6"/>
  <c r="E4120" i="6"/>
  <c r="E4107" i="6"/>
  <c r="E4100" i="6"/>
  <c r="E4139" i="6"/>
  <c r="E4138" i="6"/>
  <c r="E4136" i="6"/>
  <c r="E4164" i="6"/>
  <c r="E4194" i="6"/>
  <c r="E4204" i="6"/>
  <c r="E4184" i="6"/>
  <c r="E4190" i="6"/>
  <c r="E4195" i="6"/>
  <c r="E4205" i="6"/>
  <c r="E4185" i="6"/>
  <c r="E4191" i="6"/>
  <c r="E4213" i="6"/>
  <c r="E4166" i="6"/>
  <c r="E4214" i="6"/>
  <c r="E4167" i="6"/>
  <c r="E4215" i="6"/>
  <c r="E4192" i="6"/>
  <c r="E4200" i="6"/>
  <c r="E4180" i="6"/>
  <c r="E4186" i="6"/>
  <c r="E4193" i="6"/>
  <c r="E4201" i="6"/>
  <c r="E4181" i="6"/>
  <c r="E4187" i="6"/>
  <c r="E4212" i="6"/>
  <c r="E4198" i="6"/>
  <c r="E4207" i="6"/>
  <c r="E4211" i="6"/>
  <c r="E4210" i="6"/>
  <c r="E4199" i="6"/>
  <c r="E4208" i="6"/>
  <c r="E4209" i="6"/>
  <c r="E4206" i="6"/>
  <c r="E4196" i="6"/>
  <c r="E4202" i="6"/>
  <c r="E4182" i="6"/>
  <c r="E4188" i="6"/>
  <c r="E4197" i="6"/>
  <c r="E4203" i="6"/>
  <c r="E4183" i="6"/>
  <c r="E4189" i="6"/>
  <c r="E4176" i="6"/>
  <c r="E4168" i="6"/>
  <c r="E4172" i="6"/>
  <c r="E4178" i="6"/>
  <c r="E4170" i="6"/>
  <c r="E4174" i="6"/>
  <c r="E4177" i="6"/>
  <c r="E4169" i="6"/>
  <c r="E4173" i="6"/>
  <c r="E4179" i="6"/>
  <c r="E4171" i="6"/>
  <c r="E4175" i="6"/>
  <c r="E4216" i="6"/>
  <c r="E4218" i="6"/>
  <c r="E4217" i="6"/>
  <c r="E4219" i="6"/>
  <c r="E4232" i="6"/>
  <c r="E4234" i="6"/>
  <c r="E4236" i="6"/>
  <c r="E4233" i="6"/>
  <c r="E4235" i="6"/>
  <c r="E4237" i="6"/>
  <c r="E4292" i="6"/>
  <c r="E4287" i="6"/>
  <c r="E4285" i="6"/>
  <c r="E4286" i="6"/>
  <c r="E4293" i="6"/>
  <c r="E4294" i="6"/>
  <c r="E4295" i="6"/>
  <c r="E4337" i="6"/>
  <c r="E4365" i="6"/>
  <c r="E4366" i="6"/>
  <c r="E4351" i="6"/>
  <c r="E4352" i="6"/>
  <c r="E4355" i="6"/>
  <c r="E4356" i="6"/>
  <c r="E4394" i="6"/>
  <c r="E4396" i="6"/>
  <c r="E4397" i="6"/>
  <c r="E4452" i="6"/>
  <c r="E4456" i="6"/>
  <c r="E4453" i="6"/>
  <c r="E4455" i="6"/>
  <c r="E4454" i="6"/>
  <c r="E4457" i="6"/>
  <c r="E4461" i="6"/>
  <c r="E4458" i="6"/>
  <c r="E4460" i="6"/>
  <c r="E4459" i="6"/>
  <c r="E4470" i="6"/>
  <c r="E4472" i="6"/>
  <c r="E4474" i="6"/>
  <c r="E4473" i="6"/>
  <c r="E4469" i="6"/>
  <c r="E4475" i="6"/>
  <c r="E4504" i="6"/>
  <c r="E4509" i="6"/>
  <c r="E4514" i="6"/>
  <c r="E4516" i="6"/>
  <c r="E4499" i="6"/>
  <c r="E4505" i="6"/>
  <c r="E4506" i="6"/>
  <c r="E4501" i="6"/>
  <c r="E4540" i="6"/>
  <c r="E4537" i="6"/>
  <c r="E4530" i="6"/>
  <c r="E4527" i="6"/>
  <c r="E4523" i="6"/>
  <c r="E4522" i="6"/>
  <c r="E4525" i="6"/>
  <c r="E4520" i="6"/>
  <c r="E4497" i="6"/>
  <c r="E4508" i="6"/>
  <c r="E4510" i="6"/>
  <c r="E4511" i="6"/>
  <c r="E4563" i="6"/>
  <c r="E4564" i="6"/>
  <c r="E4593" i="6"/>
  <c r="E4569" i="6"/>
  <c r="E4597" i="6"/>
  <c r="E4595" i="6"/>
  <c r="E4576" i="6"/>
  <c r="E4581" i="6"/>
  <c r="E4600" i="6"/>
  <c r="E4571" i="6"/>
  <c r="E4599" i="6"/>
  <c r="E4570" i="6"/>
  <c r="E4579" i="6"/>
  <c r="E4578" i="6"/>
  <c r="E4584" i="6"/>
  <c r="E4583" i="6"/>
  <c r="E4577" i="6"/>
  <c r="E4582" i="6"/>
  <c r="E4598" i="6"/>
  <c r="E4589" i="6"/>
  <c r="E4585" i="6"/>
  <c r="E4586" i="6"/>
  <c r="E4587" i="6"/>
  <c r="E4588" i="6"/>
  <c r="E4573" i="6"/>
  <c r="E4574" i="6"/>
  <c r="E4567" i="6"/>
  <c r="E4568" i="6"/>
  <c r="E4565" i="6"/>
  <c r="E4561" i="6"/>
  <c r="E4566" i="6"/>
  <c r="E4560" i="6"/>
  <c r="E4572" i="6"/>
  <c r="E4603" i="6"/>
  <c r="E4607" i="6"/>
  <c r="E4604" i="6"/>
  <c r="E4608" i="6"/>
  <c r="E4617" i="6"/>
  <c r="E4626" i="6"/>
  <c r="E4615" i="6"/>
  <c r="E4624" i="6"/>
  <c r="E4616" i="6"/>
  <c r="E4625" i="6"/>
  <c r="E4621" i="6"/>
  <c r="E4619" i="6"/>
  <c r="E4620" i="6"/>
  <c r="E4610" i="6"/>
  <c r="E4613" i="6"/>
  <c r="E4611" i="6"/>
  <c r="E4612" i="6"/>
  <c r="E4652" i="6"/>
  <c r="E4724" i="6"/>
  <c r="E4728" i="6"/>
  <c r="E4732" i="6"/>
  <c r="E4761" i="6"/>
  <c r="E4762" i="6"/>
  <c r="E4759" i="6"/>
  <c r="E4757" i="6"/>
  <c r="E4768" i="6"/>
  <c r="E4763" i="6"/>
  <c r="E4775" i="6"/>
  <c r="E4773" i="6"/>
  <c r="E4769" i="6"/>
  <c r="E4764" i="6"/>
  <c r="E4770" i="6"/>
  <c r="E4771" i="6"/>
  <c r="E4765" i="6"/>
  <c r="E4766" i="6"/>
  <c r="E4755" i="6"/>
  <c r="E4756" i="6"/>
  <c r="E4760" i="6"/>
  <c r="E4758" i="6"/>
  <c r="E4772" i="6"/>
  <c r="E4767" i="6"/>
  <c r="E4776" i="6"/>
  <c r="E4774" i="6"/>
  <c r="E4778" i="6"/>
  <c r="E4777" i="6"/>
  <c r="E4749" i="6"/>
  <c r="E4745" i="6"/>
  <c r="E4754" i="6"/>
  <c r="E4753" i="6"/>
  <c r="E4750" i="6"/>
  <c r="E4746" i="6"/>
  <c r="E4751" i="6"/>
  <c r="E4752" i="6"/>
  <c r="E4747" i="6"/>
  <c r="E4748" i="6"/>
  <c r="E4792" i="6"/>
  <c r="E4797" i="6"/>
  <c r="E4830" i="6"/>
  <c r="E4829" i="6"/>
  <c r="E4822" i="6"/>
  <c r="E4821" i="6"/>
  <c r="E4831" i="6"/>
  <c r="E4851" i="6"/>
  <c r="E4823" i="6"/>
  <c r="E4837" i="6"/>
  <c r="E4898" i="6"/>
  <c r="E4886" i="6"/>
  <c r="E4890" i="6"/>
  <c r="E4894" i="6"/>
  <c r="E4879" i="6"/>
  <c r="E4877" i="6"/>
  <c r="E4881" i="6"/>
  <c r="E4883" i="6"/>
  <c r="E4899" i="6"/>
  <c r="E4887" i="6"/>
  <c r="E4891" i="6"/>
  <c r="E4895" i="6"/>
  <c r="E5012" i="6"/>
  <c r="E5013" i="6"/>
  <c r="E5014" i="6"/>
  <c r="E5015" i="6"/>
  <c r="E5048" i="6"/>
  <c r="E5046" i="6"/>
  <c r="E5047" i="6"/>
  <c r="E5049" i="6"/>
  <c r="E5094" i="6"/>
  <c r="E5105" i="6"/>
  <c r="E5098" i="6"/>
  <c r="E5106" i="6"/>
  <c r="E5099" i="6"/>
  <c r="E5107" i="6"/>
  <c r="E5100" i="6"/>
  <c r="E5108" i="6"/>
  <c r="E5101" i="6"/>
  <c r="E5119" i="6"/>
  <c r="E5120" i="6"/>
  <c r="E5117" i="6"/>
  <c r="E5118" i="6"/>
  <c r="E5145" i="6"/>
  <c r="E5146" i="6"/>
  <c r="E5147" i="6"/>
  <c r="E5148" i="6"/>
  <c r="E5143" i="6"/>
  <c r="E5144" i="6"/>
  <c r="E5142" i="6"/>
  <c r="E5140" i="6"/>
  <c r="E5141" i="6"/>
  <c r="E5139" i="6"/>
  <c r="E5134" i="6"/>
  <c r="E5135" i="6"/>
  <c r="E5133" i="6"/>
  <c r="E5137" i="6"/>
  <c r="E5138" i="6"/>
  <c r="E5136" i="6"/>
  <c r="E5125" i="6"/>
  <c r="E5126" i="6"/>
  <c r="E5124" i="6"/>
  <c r="E5122" i="6"/>
  <c r="E5123" i="6"/>
  <c r="E5121" i="6"/>
  <c r="E5131" i="6"/>
  <c r="E5132" i="6"/>
  <c r="E5130" i="6"/>
  <c r="E5128" i="6"/>
  <c r="E5129" i="6"/>
  <c r="E5127" i="6"/>
  <c r="E5152" i="6"/>
  <c r="E5151" i="6"/>
  <c r="E5149" i="6"/>
  <c r="E5153" i="6"/>
  <c r="E5154" i="6"/>
  <c r="E5150" i="6"/>
  <c r="E5255" i="6"/>
  <c r="E5257" i="6"/>
  <c r="E5256" i="6"/>
  <c r="E5252" i="6"/>
  <c r="E5249" i="6"/>
  <c r="E5261" i="6"/>
  <c r="E5246" i="6"/>
  <c r="E5260" i="6"/>
  <c r="E5283" i="6"/>
  <c r="E5284" i="6"/>
  <c r="E5287" i="6"/>
  <c r="E5289" i="6"/>
  <c r="E5288" i="6"/>
  <c r="E5290" i="6"/>
  <c r="E5285" i="6"/>
  <c r="E5286" i="6"/>
  <c r="E5291" i="6"/>
  <c r="E5292" i="6"/>
  <c r="E5293" i="6"/>
  <c r="E5295" i="6"/>
  <c r="E5294" i="6"/>
  <c r="E5298" i="6"/>
  <c r="E5296" i="6"/>
  <c r="E5297" i="6"/>
  <c r="E5325" i="6"/>
  <c r="E5323" i="6"/>
  <c r="E5324" i="6"/>
  <c r="E5322" i="6"/>
  <c r="E5332" i="6"/>
  <c r="E5330" i="6"/>
  <c r="E5331" i="6"/>
  <c r="E5329" i="6"/>
  <c r="E5327" i="6"/>
  <c r="E5328" i="6"/>
  <c r="E5326" i="6"/>
  <c r="E5302" i="6"/>
  <c r="E5320" i="6"/>
  <c r="E5300" i="6"/>
  <c r="E5316" i="6"/>
  <c r="E5301" i="6"/>
  <c r="E5318" i="6"/>
  <c r="E5299" i="6"/>
  <c r="E5315" i="6"/>
  <c r="E5321" i="6"/>
  <c r="E5317" i="6"/>
  <c r="E5319" i="6"/>
  <c r="E5314" i="6"/>
  <c r="E5340" i="6"/>
  <c r="E5338" i="6"/>
  <c r="E5339" i="6"/>
  <c r="E5337" i="6"/>
  <c r="E5306" i="6"/>
  <c r="E5304" i="6"/>
  <c r="E5305" i="6"/>
  <c r="E5303" i="6"/>
  <c r="E5310" i="6"/>
  <c r="E5308" i="6"/>
  <c r="E5309" i="6"/>
  <c r="E5307" i="6"/>
  <c r="E5336" i="6"/>
  <c r="E5334" i="6"/>
  <c r="E5335" i="6"/>
  <c r="E5333" i="6"/>
  <c r="E5313" i="6"/>
  <c r="E5311" i="6"/>
  <c r="E5312" i="6"/>
  <c r="E5341" i="6"/>
  <c r="E5353" i="6"/>
  <c r="E5352" i="6"/>
  <c r="E5351" i="6"/>
  <c r="E5356" i="6"/>
  <c r="E5354" i="6"/>
  <c r="E5357" i="6"/>
  <c r="E5355" i="6"/>
  <c r="E5359" i="6"/>
  <c r="E5366" i="6"/>
  <c r="E5363" i="6"/>
  <c r="E5358" i="6"/>
  <c r="E5365" i="6"/>
  <c r="E5361" i="6"/>
  <c r="E5370" i="6"/>
  <c r="E5368" i="6"/>
  <c r="E5369" i="6"/>
  <c r="E5362" i="6"/>
  <c r="E5360" i="6"/>
  <c r="E5367" i="6"/>
  <c r="E5364" i="6"/>
  <c r="E5379" i="6"/>
  <c r="E5382" i="6"/>
  <c r="E5387" i="6"/>
  <c r="E5381" i="6"/>
  <c r="E5386" i="6"/>
  <c r="E5383" i="6"/>
  <c r="E5378" i="6"/>
  <c r="E5384" i="6"/>
  <c r="E5385" i="6"/>
  <c r="E5391" i="6"/>
  <c r="E5392" i="6"/>
  <c r="E5390" i="6"/>
  <c r="E5388" i="6"/>
  <c r="E5380" i="6"/>
  <c r="E5389" i="6"/>
  <c r="E5761" i="6"/>
  <c r="E5762" i="6"/>
  <c r="E5779" i="6"/>
  <c r="E5780" i="6"/>
  <c r="E5769" i="6"/>
  <c r="E5770" i="6"/>
  <c r="E5470" i="6"/>
  <c r="E5465" i="6"/>
  <c r="E5467" i="6"/>
  <c r="E5466" i="6"/>
  <c r="E5468" i="6"/>
  <c r="E5479" i="6"/>
  <c r="E5480" i="6"/>
  <c r="E5539" i="6"/>
  <c r="E5540" i="6"/>
  <c r="E5491" i="6"/>
  <c r="E5497" i="6"/>
  <c r="E5503" i="6"/>
  <c r="E5520" i="6"/>
  <c r="E5530" i="6"/>
  <c r="E5531" i="6"/>
  <c r="E5532" i="6"/>
  <c r="E5538" i="6"/>
  <c r="E5504" i="6"/>
  <c r="E5533" i="6"/>
  <c r="E5505" i="6"/>
  <c r="E5534" i="6"/>
  <c r="E5506" i="6"/>
  <c r="E5535" i="6"/>
  <c r="E5507" i="6"/>
  <c r="E5536" i="6"/>
  <c r="E5508" i="6"/>
  <c r="E5537" i="6"/>
  <c r="E5492" i="6"/>
  <c r="E5498" i="6"/>
  <c r="E5509" i="6"/>
  <c r="E5521" i="6"/>
  <c r="E5493" i="6"/>
  <c r="E5499" i="6"/>
  <c r="E5510" i="6"/>
  <c r="E5522" i="6"/>
  <c r="E5494" i="6"/>
  <c r="E5500" i="6"/>
  <c r="E5511" i="6"/>
  <c r="E5523" i="6"/>
  <c r="E5495" i="6"/>
  <c r="E5501" i="6"/>
  <c r="E5512" i="6"/>
  <c r="E5524" i="6"/>
  <c r="E5496" i="6"/>
  <c r="E5502" i="6"/>
  <c r="E5513" i="6"/>
  <c r="E5525" i="6"/>
  <c r="E5481" i="6"/>
  <c r="E5482" i="6"/>
  <c r="E5483" i="6"/>
  <c r="E5486" i="6"/>
  <c r="E5487" i="6"/>
  <c r="E5488" i="6"/>
  <c r="E5489" i="6"/>
  <c r="E5490" i="6"/>
  <c r="E5484" i="6"/>
  <c r="E5485" i="6"/>
  <c r="E5541" i="6"/>
  <c r="E5542" i="6"/>
  <c r="E5543" i="6"/>
  <c r="E5544" i="6"/>
  <c r="E5526" i="6"/>
  <c r="E5527" i="6"/>
  <c r="E5528" i="6"/>
  <c r="E5529" i="6"/>
  <c r="E5519" i="6"/>
  <c r="E5518" i="6"/>
  <c r="E5517" i="6"/>
  <c r="E5516" i="6"/>
  <c r="E5515" i="6"/>
  <c r="E5514" i="6"/>
  <c r="E5477" i="6"/>
  <c r="E5471" i="6"/>
  <c r="E5475" i="6"/>
  <c r="E5478" i="6"/>
  <c r="E5473" i="6"/>
  <c r="E5476" i="6"/>
  <c r="E5472" i="6"/>
  <c r="E5474" i="6"/>
  <c r="E5578" i="6"/>
  <c r="E5574" i="6"/>
  <c r="E5575" i="6"/>
  <c r="E5577" i="6"/>
  <c r="E5576" i="6"/>
  <c r="E5579" i="6"/>
  <c r="E5580" i="6"/>
  <c r="E5569" i="6"/>
  <c r="E5553" i="6"/>
  <c r="E5557" i="6"/>
  <c r="E5563" i="6"/>
  <c r="E5617" i="6"/>
  <c r="E5618" i="6"/>
  <c r="E5664" i="6"/>
  <c r="E5687" i="6"/>
  <c r="E5721" i="6"/>
  <c r="E5698" i="6"/>
  <c r="E5699" i="6"/>
  <c r="E5701" i="6"/>
  <c r="E5700" i="6"/>
  <c r="E5737" i="6"/>
  <c r="E5686" i="6"/>
  <c r="E5720" i="6"/>
  <c r="E5706" i="6"/>
  <c r="E5689" i="6"/>
  <c r="E5723" i="6"/>
  <c r="E5703" i="6"/>
  <c r="E5688" i="6"/>
  <c r="E5722" i="6"/>
  <c r="E5702" i="6"/>
  <c r="E5691" i="6"/>
  <c r="E5724" i="6"/>
  <c r="E5704" i="6"/>
  <c r="E5690" i="6"/>
  <c r="E5725" i="6"/>
  <c r="E5705" i="6"/>
  <c r="E5693" i="6"/>
  <c r="E5726" i="6"/>
  <c r="E5715" i="6"/>
  <c r="E5727" i="6"/>
  <c r="E5730" i="6"/>
  <c r="E5729" i="6"/>
  <c r="E5728" i="6"/>
  <c r="E5738" i="6"/>
  <c r="E5716" i="6"/>
  <c r="E5717" i="6"/>
  <c r="E5718" i="6"/>
  <c r="E5719" i="6"/>
  <c r="E5713" i="6"/>
  <c r="E5714" i="6"/>
  <c r="E5707" i="6"/>
  <c r="E5708" i="6"/>
  <c r="E5711" i="6"/>
  <c r="E5712" i="6"/>
  <c r="E5709" i="6"/>
  <c r="E5710" i="6"/>
  <c r="E5692" i="6"/>
  <c r="E5739" i="6"/>
  <c r="E5682" i="6"/>
  <c r="E5683" i="6"/>
  <c r="E5685" i="6"/>
  <c r="E5684" i="6"/>
  <c r="E5736" i="6"/>
  <c r="E5731" i="6"/>
  <c r="E5734" i="6"/>
  <c r="E5733" i="6"/>
  <c r="E5732" i="6"/>
  <c r="E5735" i="6"/>
  <c r="E5748" i="6"/>
  <c r="E5749" i="6"/>
  <c r="E5066" i="6"/>
  <c r="E5067" i="6"/>
  <c r="E5068" i="6"/>
  <c r="E5087" i="6"/>
  <c r="E5069" i="6"/>
  <c r="E5088" i="6"/>
  <c r="E5070" i="6"/>
  <c r="E5089" i="6"/>
  <c r="E5071" i="6"/>
  <c r="E5072" i="6"/>
  <c r="E5073" i="6"/>
  <c r="E5090" i="6"/>
  <c r="E5074" i="6"/>
  <c r="E5075" i="6"/>
  <c r="E5076" i="6"/>
  <c r="E5091" i="6"/>
  <c r="E5077" i="6"/>
  <c r="E5078" i="6"/>
  <c r="E5079" i="6"/>
  <c r="E5080" i="6"/>
  <c r="E5063" i="6"/>
  <c r="E5065" i="6"/>
  <c r="E5064" i="6"/>
  <c r="E5085" i="6"/>
  <c r="E5081" i="6"/>
  <c r="E5082" i="6"/>
  <c r="E5083" i="6"/>
  <c r="E5092" i="6"/>
  <c r="E5084" i="6"/>
  <c r="E5792" i="6"/>
  <c r="E5791" i="6"/>
  <c r="E5790" i="6"/>
  <c r="E5789" i="6"/>
  <c r="E5788" i="6"/>
  <c r="E5787" i="6"/>
  <c r="E5785" i="6"/>
  <c r="E5784" i="6"/>
  <c r="E5786" i="6"/>
  <c r="E5783" i="6"/>
  <c r="E5827" i="6"/>
  <c r="E5850" i="6"/>
  <c r="E5828" i="6"/>
  <c r="E5851" i="6"/>
  <c r="E5829" i="6"/>
  <c r="E5852" i="6"/>
  <c r="E5830" i="6"/>
  <c r="E5847" i="6"/>
  <c r="E5831" i="6"/>
  <c r="E5848" i="6"/>
  <c r="E5832" i="6"/>
  <c r="E5849" i="6"/>
  <c r="E5840" i="6"/>
  <c r="E5841" i="6"/>
  <c r="E5845" i="6"/>
  <c r="E5846" i="6"/>
  <c r="E5842" i="6"/>
  <c r="E5843" i="6"/>
  <c r="E5844" i="6"/>
  <c r="E5833" i="6"/>
  <c r="E5834" i="6"/>
  <c r="E5838" i="6"/>
  <c r="E5839" i="6"/>
  <c r="E5835" i="6"/>
  <c r="E5836" i="6"/>
  <c r="E5837" i="6"/>
  <c r="E5863" i="6"/>
  <c r="E5862" i="6"/>
  <c r="E6038" i="6"/>
  <c r="E6039" i="6"/>
  <c r="E6012" i="6"/>
  <c r="E6011" i="6"/>
  <c r="E6016" i="6"/>
  <c r="E6015" i="6"/>
  <c r="E5992" i="6"/>
  <c r="E5990" i="6"/>
  <c r="E6025" i="6"/>
  <c r="E6020" i="6"/>
  <c r="E6014" i="6"/>
  <c r="E6013" i="6"/>
  <c r="E6018" i="6"/>
  <c r="E6017" i="6"/>
  <c r="E5999" i="6"/>
  <c r="E5998" i="6"/>
  <c r="E6008" i="6"/>
  <c r="E6019" i="6"/>
  <c r="E6010" i="6"/>
  <c r="E6009" i="6"/>
  <c r="E5981" i="6"/>
  <c r="E5982" i="6"/>
  <c r="E6026" i="6"/>
  <c r="E6021" i="6"/>
  <c r="E6027" i="6"/>
  <c r="E6022" i="6"/>
  <c r="E6034" i="6"/>
  <c r="E6035" i="6"/>
  <c r="E6037" i="6"/>
  <c r="E6036" i="6"/>
  <c r="E6032" i="6"/>
  <c r="E6033" i="6"/>
  <c r="E6029" i="6"/>
  <c r="E6023" i="6"/>
  <c r="E5993" i="6"/>
  <c r="E5984" i="6"/>
  <c r="E6000" i="6"/>
  <c r="E6002" i="6"/>
  <c r="E6006" i="6"/>
  <c r="E6004" i="6"/>
  <c r="E5975" i="6"/>
  <c r="E5973" i="6"/>
  <c r="E6001" i="6"/>
  <c r="E6003" i="6"/>
  <c r="E6007" i="6"/>
  <c r="E6005" i="6"/>
  <c r="E5976" i="6"/>
  <c r="E5974" i="6"/>
  <c r="E6028" i="6"/>
  <c r="E6024" i="6"/>
  <c r="E5991" i="6"/>
  <c r="E6050" i="6"/>
  <c r="E6049" i="6"/>
  <c r="E6051" i="6"/>
  <c r="E6048" i="6"/>
  <c r="E6108" i="6"/>
  <c r="E6110" i="6"/>
  <c r="E6109" i="6"/>
  <c r="E6111" i="6"/>
  <c r="E6106" i="6"/>
  <c r="E6107" i="6"/>
  <c r="E6137" i="6"/>
  <c r="E6141" i="6"/>
  <c r="E6136" i="6"/>
  <c r="E6140" i="6"/>
  <c r="E6144" i="6"/>
  <c r="E6146" i="6"/>
  <c r="E6170" i="6"/>
  <c r="E6171" i="6"/>
  <c r="E6169" i="6"/>
  <c r="E6168" i="6"/>
  <c r="E6178" i="6"/>
  <c r="E6179" i="6"/>
  <c r="E6177" i="6"/>
  <c r="E6176" i="6"/>
  <c r="E6174" i="6"/>
  <c r="E6175" i="6"/>
  <c r="E6173" i="6"/>
  <c r="E6172" i="6"/>
  <c r="E6192" i="6"/>
  <c r="E6193" i="6"/>
  <c r="E6191" i="6"/>
  <c r="E6190" i="6"/>
  <c r="E6187" i="6"/>
  <c r="E6189" i="6"/>
  <c r="E6188" i="6"/>
  <c r="E6205" i="6"/>
  <c r="E6210" i="6"/>
  <c r="E6207" i="6"/>
  <c r="E6200" i="6"/>
  <c r="E6209" i="6"/>
  <c r="E6220" i="6"/>
  <c r="E6218" i="6"/>
  <c r="E6216" i="6"/>
  <c r="E6219" i="6"/>
  <c r="E6217" i="6"/>
  <c r="E6221" i="6"/>
  <c r="E6201" i="6"/>
  <c r="E6212" i="6"/>
  <c r="E6203" i="6"/>
  <c r="E6214" i="6"/>
  <c r="E6226" i="6"/>
  <c r="E6227" i="6"/>
  <c r="E6229" i="6"/>
  <c r="E6225" i="6"/>
  <c r="E6232" i="6"/>
  <c r="E6235" i="6"/>
  <c r="E6233" i="6"/>
  <c r="E6244" i="6"/>
  <c r="E6250" i="6"/>
  <c r="E6261" i="6"/>
  <c r="E6263" i="6"/>
  <c r="E6265" i="6"/>
  <c r="E6260" i="6"/>
  <c r="E6262" i="6"/>
  <c r="E6264" i="6"/>
  <c r="E6267" i="6"/>
  <c r="E6276" i="6"/>
  <c r="E6281" i="6"/>
  <c r="E6274" i="6"/>
  <c r="E6283" i="6"/>
  <c r="E6284" i="6"/>
  <c r="E6282" i="6"/>
  <c r="E6275" i="6"/>
  <c r="E6280" i="6"/>
  <c r="E6273" i="6"/>
  <c r="E6498" i="6"/>
  <c r="E6289" i="6"/>
  <c r="E6286" i="6"/>
  <c r="E6288" i="6"/>
  <c r="E6292" i="6"/>
  <c r="E6298" i="6"/>
  <c r="E6299" i="6"/>
  <c r="E6300" i="6"/>
  <c r="E6294" i="6"/>
  <c r="E6290" i="6"/>
  <c r="E6285" i="6"/>
  <c r="E6287" i="6"/>
  <c r="E6291" i="6"/>
  <c r="E6295" i="6"/>
  <c r="E6296" i="6"/>
  <c r="E6297" i="6"/>
  <c r="E6293" i="6"/>
  <c r="E6305" i="6"/>
  <c r="E6306" i="6"/>
  <c r="E6307" i="6"/>
  <c r="E6308" i="6"/>
  <c r="E6309" i="6"/>
  <c r="E6310" i="6"/>
  <c r="E6311" i="6"/>
  <c r="E6312" i="6"/>
  <c r="E6313" i="6"/>
  <c r="E6314" i="6"/>
  <c r="E6315" i="6"/>
  <c r="E6316" i="6"/>
  <c r="E6317" i="6"/>
  <c r="E6319" i="6"/>
  <c r="E6318" i="6"/>
  <c r="E6320" i="6"/>
  <c r="E6322" i="6"/>
  <c r="E6321" i="6"/>
  <c r="E6326" i="6"/>
  <c r="E6327" i="6"/>
  <c r="E6328" i="6"/>
  <c r="E6330" i="6"/>
  <c r="E6336" i="6"/>
  <c r="E6337" i="6"/>
  <c r="E6338" i="6"/>
  <c r="E6332" i="6"/>
  <c r="E6323" i="6"/>
  <c r="E6324" i="6"/>
  <c r="E6325" i="6"/>
  <c r="E6329" i="6"/>
  <c r="E6333" i="6"/>
  <c r="E6334" i="6"/>
  <c r="E6335" i="6"/>
  <c r="E6331" i="6"/>
  <c r="E6341" i="6"/>
  <c r="E6343" i="6"/>
  <c r="E6340" i="6"/>
  <c r="E6346" i="6"/>
  <c r="E6348" i="6"/>
  <c r="E6356" i="6"/>
  <c r="E6357" i="6"/>
  <c r="E6358" i="6"/>
  <c r="E6351" i="6"/>
  <c r="E6352" i="6"/>
  <c r="E6342" i="6"/>
  <c r="E6344" i="6"/>
  <c r="E6339" i="6"/>
  <c r="E6345" i="6"/>
  <c r="E6347" i="6"/>
  <c r="E6353" i="6"/>
  <c r="E6354" i="6"/>
  <c r="E6355" i="6"/>
  <c r="E6349" i="6"/>
  <c r="E6350" i="6"/>
  <c r="E6362" i="6"/>
  <c r="E6366" i="6"/>
  <c r="E6370" i="6"/>
  <c r="E6361" i="6"/>
  <c r="E6365" i="6"/>
  <c r="E6369" i="6"/>
  <c r="E6359" i="6"/>
  <c r="E6363" i="6"/>
  <c r="E6367" i="6"/>
  <c r="E6360" i="6"/>
  <c r="E6364" i="6"/>
  <c r="E6368" i="6"/>
  <c r="E6375" i="6"/>
  <c r="E6376" i="6"/>
  <c r="E6377" i="6"/>
  <c r="E6378" i="6"/>
  <c r="E6371" i="6"/>
  <c r="E6372" i="6"/>
  <c r="E6373" i="6"/>
  <c r="E6374" i="6"/>
  <c r="E6381" i="6"/>
  <c r="E6379" i="6"/>
  <c r="E6380" i="6"/>
  <c r="E6382" i="6"/>
  <c r="E6395" i="6"/>
  <c r="E6396" i="6"/>
  <c r="E6397" i="6"/>
  <c r="E6398" i="6"/>
  <c r="E6407" i="6"/>
  <c r="E6408" i="6"/>
  <c r="E6409" i="6"/>
  <c r="E6410" i="6"/>
  <c r="E6411" i="6"/>
  <c r="E6412" i="6"/>
  <c r="E6413" i="6"/>
  <c r="E6414" i="6"/>
  <c r="E6403" i="6"/>
  <c r="E6404" i="6"/>
  <c r="E6405" i="6"/>
  <c r="E6406" i="6"/>
  <c r="E6391" i="6"/>
  <c r="E6392" i="6"/>
  <c r="E6393" i="6"/>
  <c r="E6394" i="6"/>
  <c r="E6399" i="6"/>
  <c r="E6400" i="6"/>
  <c r="E6401" i="6"/>
  <c r="E6402" i="6"/>
  <c r="E6387" i="6"/>
  <c r="E6388" i="6"/>
  <c r="E6389" i="6"/>
  <c r="E6390" i="6"/>
  <c r="E6383" i="6"/>
  <c r="E6384" i="6"/>
  <c r="E6385" i="6"/>
  <c r="E6386" i="6"/>
  <c r="E6415" i="6"/>
  <c r="E6416" i="6"/>
  <c r="E6417" i="6"/>
  <c r="E6418" i="6"/>
  <c r="E6563" i="6"/>
  <c r="E6587" i="6"/>
  <c r="E6586" i="6"/>
  <c r="E6588" i="6"/>
  <c r="E6589" i="6"/>
  <c r="E6591" i="6"/>
  <c r="E6592" i="6"/>
  <c r="E6643" i="6"/>
  <c r="E6646" i="6"/>
  <c r="E6666" i="6"/>
  <c r="E6667" i="6"/>
  <c r="E6669" i="6"/>
  <c r="E6645" i="6"/>
  <c r="E6644" i="6"/>
  <c r="E6668" i="6"/>
  <c r="E6670" i="6"/>
  <c r="E6642" i="6"/>
  <c r="E6647" i="6"/>
  <c r="E6648" i="6"/>
  <c r="E6649" i="6"/>
  <c r="E6678" i="6"/>
  <c r="E6684" i="6"/>
  <c r="E6677" i="6"/>
  <c r="E6683" i="6"/>
  <c r="E6680" i="6"/>
  <c r="E6682" i="6"/>
  <c r="E6681" i="6"/>
  <c r="E6687" i="6"/>
  <c r="E6657" i="6"/>
  <c r="E6662" i="6"/>
  <c r="E6661" i="6"/>
  <c r="E6653" i="6"/>
  <c r="E6652" i="6"/>
  <c r="E6651" i="6"/>
  <c r="E6650" i="6"/>
  <c r="E6660" i="6"/>
  <c r="E6659" i="6"/>
  <c r="E6658" i="6"/>
  <c r="E6665" i="6"/>
  <c r="E6664" i="6"/>
  <c r="E6663" i="6"/>
  <c r="E6656" i="6"/>
  <c r="E6655" i="6"/>
  <c r="E6654" i="6"/>
  <c r="E6641" i="6"/>
  <c r="E6637" i="6"/>
  <c r="E6640" i="6"/>
  <c r="E6639" i="6"/>
  <c r="E6638" i="6"/>
  <c r="E6672" i="6"/>
  <c r="E6673" i="6"/>
  <c r="E6685" i="6"/>
  <c r="E6686" i="6"/>
  <c r="E6679" i="6"/>
  <c r="E6676" i="6"/>
  <c r="E6675" i="6"/>
  <c r="E6674" i="6"/>
  <c r="E6699" i="6"/>
  <c r="E6709" i="6"/>
  <c r="E6707" i="6"/>
  <c r="E6708" i="6"/>
  <c r="E6723" i="6"/>
  <c r="E6724" i="6"/>
  <c r="E6725" i="6"/>
  <c r="E6726" i="6"/>
  <c r="E6727" i="6"/>
  <c r="E6728" i="6"/>
  <c r="E6729" i="6"/>
  <c r="E6712" i="6"/>
  <c r="E6713" i="6"/>
  <c r="E6714" i="6"/>
  <c r="E6715" i="6"/>
  <c r="E6716" i="6"/>
  <c r="E6717" i="6"/>
  <c r="E6718" i="6"/>
  <c r="E6719" i="6"/>
  <c r="E6720" i="6"/>
  <c r="E6721" i="6"/>
  <c r="E6722" i="6"/>
  <c r="E6703" i="6"/>
  <c r="E6702" i="6"/>
  <c r="E6701" i="6"/>
  <c r="E6705" i="6"/>
  <c r="E6704" i="6"/>
  <c r="E6733" i="6"/>
  <c r="E6732" i="6"/>
  <c r="E6731" i="6"/>
  <c r="E6735" i="6"/>
  <c r="E6734" i="6"/>
  <c r="E6698" i="6"/>
  <c r="E6697" i="6"/>
  <c r="E6706" i="6"/>
  <c r="E6736" i="6"/>
  <c r="E6711" i="6"/>
  <c r="E6730" i="6"/>
  <c r="E6700" i="6"/>
  <c r="E6710" i="6"/>
  <c r="E6842" i="6"/>
  <c r="E6840" i="6"/>
  <c r="E6841" i="6"/>
  <c r="E6878" i="6"/>
  <c r="E6877" i="6"/>
  <c r="E6874" i="6"/>
  <c r="E6880" i="6"/>
  <c r="E6894" i="6"/>
  <c r="E6897" i="6"/>
  <c r="E6898" i="6"/>
  <c r="E6895" i="6"/>
  <c r="E7" i="6"/>
  <c r="E8" i="6"/>
  <c r="E4" i="6"/>
  <c r="E5" i="6"/>
  <c r="E139" i="6"/>
  <c r="E211" i="6"/>
  <c r="E141" i="6"/>
  <c r="E213" i="6"/>
  <c r="E143" i="6"/>
  <c r="E215" i="6"/>
  <c r="E140" i="6"/>
  <c r="E212" i="6"/>
  <c r="E142" i="6"/>
  <c r="E214" i="6"/>
  <c r="E144" i="6"/>
  <c r="E216" i="6"/>
  <c r="E332" i="6"/>
  <c r="E335" i="6"/>
  <c r="E336" i="6"/>
  <c r="E337" i="6"/>
  <c r="E694" i="6"/>
  <c r="E692" i="6"/>
  <c r="E691" i="6"/>
  <c r="E689" i="6"/>
  <c r="E708" i="6"/>
  <c r="E705" i="6"/>
  <c r="E703" i="6"/>
  <c r="E697" i="6"/>
  <c r="E707" i="6"/>
  <c r="E704" i="6"/>
  <c r="E701" i="6"/>
  <c r="E695" i="6"/>
  <c r="E702" i="6"/>
  <c r="E696" i="6"/>
  <c r="E693" i="6"/>
  <c r="E690" i="6"/>
  <c r="E706" i="6"/>
  <c r="E698" i="6"/>
  <c r="E699" i="6"/>
  <c r="E700" i="6"/>
  <c r="E711" i="6"/>
  <c r="E709" i="6"/>
  <c r="E715" i="6"/>
  <c r="E713" i="6"/>
  <c r="E723" i="6"/>
  <c r="E721" i="6"/>
  <c r="E719" i="6"/>
  <c r="E717" i="6"/>
  <c r="E716" i="6"/>
  <c r="E714" i="6"/>
  <c r="E712" i="6"/>
  <c r="E710" i="6"/>
  <c r="E724" i="6"/>
  <c r="E722" i="6"/>
  <c r="E720" i="6"/>
  <c r="E718" i="6"/>
  <c r="E729" i="6"/>
  <c r="E730" i="6"/>
  <c r="E731" i="6"/>
  <c r="E725" i="6"/>
  <c r="E774" i="6"/>
  <c r="E775" i="6"/>
  <c r="E767" i="6"/>
  <c r="E777" i="6"/>
  <c r="E771" i="6"/>
  <c r="E769" i="6"/>
  <c r="E770" i="6"/>
  <c r="E766" i="6"/>
  <c r="E768" i="6"/>
  <c r="E779" i="6"/>
  <c r="E778" i="6"/>
  <c r="E772" i="6"/>
  <c r="E776" i="6"/>
  <c r="E781" i="6"/>
  <c r="E780" i="6"/>
  <c r="E773" i="6"/>
  <c r="E732" i="6"/>
  <c r="E733" i="6"/>
  <c r="E734" i="6"/>
  <c r="E726" i="6"/>
  <c r="E824" i="6"/>
  <c r="E810" i="6"/>
  <c r="E813" i="6"/>
  <c r="E815" i="6"/>
  <c r="E820" i="6"/>
  <c r="E817" i="6"/>
  <c r="E818" i="6"/>
  <c r="E812" i="6"/>
  <c r="E814" i="6"/>
  <c r="E819" i="6"/>
  <c r="E816" i="6"/>
  <c r="E821" i="6"/>
  <c r="E811" i="6"/>
  <c r="E825" i="6"/>
  <c r="E822" i="6"/>
  <c r="E823" i="6"/>
  <c r="E735" i="6"/>
  <c r="E736" i="6"/>
  <c r="E737" i="6"/>
  <c r="E727" i="6"/>
  <c r="E895" i="6"/>
  <c r="E880" i="6"/>
  <c r="E883" i="6"/>
  <c r="E885" i="6"/>
  <c r="E890" i="6"/>
  <c r="E887" i="6"/>
  <c r="E888" i="6"/>
  <c r="E882" i="6"/>
  <c r="E884" i="6"/>
  <c r="E889" i="6"/>
  <c r="E886" i="6"/>
  <c r="E891" i="6"/>
  <c r="E881" i="6"/>
  <c r="E894" i="6"/>
  <c r="E892" i="6"/>
  <c r="E893" i="6"/>
  <c r="E738" i="6"/>
  <c r="E739" i="6"/>
  <c r="E740" i="6"/>
  <c r="E728" i="6"/>
  <c r="E926" i="6"/>
  <c r="E927" i="6"/>
  <c r="E930" i="6"/>
  <c r="E932" i="6"/>
  <c r="E937" i="6"/>
  <c r="E934" i="6"/>
  <c r="E935" i="6"/>
  <c r="E929" i="6"/>
  <c r="E931" i="6"/>
  <c r="E936" i="6"/>
  <c r="E933" i="6"/>
  <c r="E938" i="6"/>
  <c r="E928" i="6"/>
  <c r="E941" i="6"/>
  <c r="E939" i="6"/>
  <c r="E940" i="6"/>
  <c r="E763" i="6"/>
  <c r="E807" i="6"/>
  <c r="E920" i="6"/>
  <c r="E874" i="6"/>
  <c r="E873" i="6"/>
  <c r="E742" i="6"/>
  <c r="E784" i="6"/>
  <c r="E898" i="6"/>
  <c r="E829" i="6"/>
  <c r="E828" i="6"/>
  <c r="E764" i="6"/>
  <c r="E808" i="6"/>
  <c r="E921" i="6"/>
  <c r="E876" i="6"/>
  <c r="E875" i="6"/>
  <c r="E751" i="6"/>
  <c r="E794" i="6"/>
  <c r="E908" i="6"/>
  <c r="E836" i="6"/>
  <c r="E830" i="6"/>
  <c r="E765" i="6"/>
  <c r="E809" i="6"/>
  <c r="E922" i="6"/>
  <c r="E877" i="6"/>
  <c r="E878" i="6"/>
  <c r="E752" i="6"/>
  <c r="E795" i="6"/>
  <c r="E909" i="6"/>
  <c r="E850" i="6"/>
  <c r="E851" i="6"/>
  <c r="E783" i="6"/>
  <c r="E827" i="6"/>
  <c r="E924" i="6"/>
  <c r="E896" i="6"/>
  <c r="E897" i="6"/>
  <c r="E753" i="6"/>
  <c r="E796" i="6"/>
  <c r="E910" i="6"/>
  <c r="E852" i="6"/>
  <c r="E853" i="6"/>
  <c r="E782" i="6"/>
  <c r="E826" i="6"/>
  <c r="E923" i="6"/>
  <c r="E757" i="6"/>
  <c r="E800" i="6"/>
  <c r="E913" i="6"/>
  <c r="E859" i="6"/>
  <c r="E860" i="6"/>
  <c r="E758" i="6"/>
  <c r="E801" i="6"/>
  <c r="E914" i="6"/>
  <c r="E863" i="6"/>
  <c r="E864" i="6"/>
  <c r="E743" i="6"/>
  <c r="E785" i="6"/>
  <c r="E899" i="6"/>
  <c r="E843" i="6"/>
  <c r="E842" i="6"/>
  <c r="E741" i="6"/>
  <c r="E786" i="6"/>
  <c r="E900" i="6"/>
  <c r="E845" i="6"/>
  <c r="E844" i="6"/>
  <c r="E744" i="6"/>
  <c r="E787" i="6"/>
  <c r="E901" i="6"/>
  <c r="E847" i="6"/>
  <c r="E846" i="6"/>
  <c r="E745" i="6"/>
  <c r="E788" i="6"/>
  <c r="E902" i="6"/>
  <c r="E849" i="6"/>
  <c r="E848" i="6"/>
  <c r="E759" i="6"/>
  <c r="E802" i="6"/>
  <c r="E916" i="6"/>
  <c r="E865" i="6"/>
  <c r="E866" i="6"/>
  <c r="E746" i="6"/>
  <c r="E789" i="6"/>
  <c r="E903" i="6"/>
  <c r="E837" i="6"/>
  <c r="E831" i="6"/>
  <c r="E747" i="6"/>
  <c r="E790" i="6"/>
  <c r="E904" i="6"/>
  <c r="E838" i="6"/>
  <c r="E832" i="6"/>
  <c r="E748" i="6"/>
  <c r="E791" i="6"/>
  <c r="E905" i="6"/>
  <c r="E839" i="6"/>
  <c r="E833" i="6"/>
  <c r="E749" i="6"/>
  <c r="E792" i="6"/>
  <c r="E906" i="6"/>
  <c r="E840" i="6"/>
  <c r="E834" i="6"/>
  <c r="E750" i="6"/>
  <c r="E793" i="6"/>
  <c r="E907" i="6"/>
  <c r="E841" i="6"/>
  <c r="E835" i="6"/>
  <c r="E755" i="6"/>
  <c r="E798" i="6"/>
  <c r="E915" i="6"/>
  <c r="E861" i="6"/>
  <c r="E862" i="6"/>
  <c r="E762" i="6"/>
  <c r="E805" i="6"/>
  <c r="E919" i="6"/>
  <c r="E871" i="6"/>
  <c r="E872" i="6"/>
  <c r="E754" i="6"/>
  <c r="E761" i="6"/>
  <c r="E760" i="6"/>
  <c r="E756" i="6"/>
  <c r="E797" i="6"/>
  <c r="E804" i="6"/>
  <c r="E803" i="6"/>
  <c r="E799" i="6"/>
  <c r="E911" i="6"/>
  <c r="E918" i="6"/>
  <c r="E917" i="6"/>
  <c r="E912" i="6"/>
  <c r="E855" i="6"/>
  <c r="E869" i="6"/>
  <c r="E867" i="6"/>
  <c r="E857" i="6"/>
  <c r="E856" i="6"/>
  <c r="E870" i="6"/>
  <c r="E868" i="6"/>
  <c r="E858" i="6"/>
  <c r="E879" i="6"/>
  <c r="E854" i="6"/>
  <c r="E946" i="6"/>
  <c r="E948" i="6"/>
  <c r="E947" i="6"/>
  <c r="E945" i="6"/>
  <c r="E949" i="6"/>
  <c r="E950" i="6"/>
  <c r="E951" i="6"/>
  <c r="E952" i="6"/>
  <c r="E954" i="6"/>
  <c r="E953" i="6"/>
  <c r="E958" i="6"/>
  <c r="E957" i="6"/>
  <c r="E963" i="6"/>
  <c r="E956" i="6"/>
  <c r="E955" i="6"/>
  <c r="E962" i="6"/>
  <c r="E960" i="6"/>
  <c r="E959" i="6"/>
  <c r="E961" i="6"/>
  <c r="E967" i="6"/>
  <c r="E968" i="6"/>
  <c r="E974" i="6"/>
  <c r="E976" i="6"/>
  <c r="E980" i="6"/>
  <c r="E979" i="6"/>
  <c r="E977" i="6"/>
  <c r="E982" i="6"/>
  <c r="E981" i="6"/>
  <c r="E978" i="6"/>
  <c r="E975" i="6"/>
  <c r="E1635" i="6"/>
  <c r="E1634" i="6"/>
  <c r="E1636" i="6"/>
  <c r="E1637" i="6"/>
  <c r="E1638" i="6"/>
  <c r="E1639" i="6"/>
  <c r="E1677" i="6"/>
  <c r="E1678" i="6"/>
  <c r="E1676" i="6"/>
  <c r="E1679" i="6"/>
  <c r="E1179" i="6"/>
  <c r="E1172" i="6"/>
  <c r="E1239" i="6"/>
  <c r="E1243" i="6"/>
  <c r="E2179" i="6"/>
  <c r="E2178" i="6"/>
  <c r="E2537" i="6"/>
  <c r="E2536" i="6"/>
  <c r="E2545" i="6"/>
  <c r="E2543" i="6"/>
  <c r="E2541" i="6"/>
  <c r="E2539" i="6"/>
  <c r="E2532" i="6"/>
  <c r="E2535" i="6"/>
  <c r="E2533" i="6"/>
  <c r="E2556" i="6"/>
  <c r="E2559" i="6"/>
  <c r="E2562" i="6"/>
  <c r="E2563" i="6"/>
  <c r="E2564" i="6"/>
  <c r="E2557" i="6"/>
  <c r="E2547" i="6"/>
  <c r="E2549" i="6"/>
  <c r="E2551" i="6"/>
  <c r="E2552" i="6"/>
  <c r="E3121" i="6"/>
  <c r="E3122" i="6"/>
  <c r="E3160" i="6"/>
  <c r="E3161" i="6"/>
  <c r="E3516" i="6"/>
  <c r="E3513" i="6"/>
  <c r="E3514" i="6"/>
  <c r="E3519" i="6"/>
  <c r="E3518" i="6"/>
  <c r="E3477" i="6"/>
  <c r="E3478" i="6"/>
  <c r="E3480" i="6"/>
  <c r="E3479" i="6"/>
  <c r="E3481" i="6"/>
  <c r="E3483" i="6"/>
  <c r="E3482" i="6"/>
  <c r="E3463" i="6"/>
  <c r="E3465" i="6"/>
  <c r="E3469" i="6"/>
  <c r="E3467" i="6"/>
  <c r="E3471" i="6"/>
  <c r="E3475" i="6"/>
  <c r="E3473" i="6"/>
  <c r="E3449" i="6"/>
  <c r="E3450" i="6"/>
  <c r="E3452" i="6"/>
  <c r="E3451" i="6"/>
  <c r="E3453" i="6"/>
  <c r="E3455" i="6"/>
  <c r="E3454" i="6"/>
  <c r="E3464" i="6"/>
  <c r="E3466" i="6"/>
  <c r="E3470" i="6"/>
  <c r="E3468" i="6"/>
  <c r="E3472" i="6"/>
  <c r="E3476" i="6"/>
  <c r="E3474" i="6"/>
  <c r="E3517" i="6"/>
  <c r="E3515" i="6"/>
  <c r="E3608" i="6"/>
  <c r="E3607" i="6"/>
  <c r="E3602" i="6"/>
  <c r="E3605" i="6"/>
  <c r="E3604" i="6"/>
  <c r="E3603" i="6"/>
  <c r="E3606" i="6"/>
  <c r="E3610" i="6"/>
  <c r="E3609" i="6"/>
  <c r="E3689" i="6"/>
  <c r="E3690" i="6"/>
  <c r="E3692" i="6"/>
  <c r="E3691" i="6"/>
  <c r="E3680" i="6"/>
  <c r="E3687" i="6"/>
  <c r="E3688" i="6"/>
  <c r="E3685" i="6"/>
  <c r="E3686" i="6"/>
  <c r="E3733" i="6"/>
  <c r="E3732" i="6"/>
  <c r="E3730" i="6"/>
  <c r="E3731" i="6"/>
  <c r="E3722" i="6"/>
  <c r="E3721" i="6"/>
  <c r="E3719" i="6"/>
  <c r="E3720" i="6"/>
  <c r="E3740" i="6"/>
  <c r="E3797" i="6"/>
  <c r="E4137" i="6"/>
  <c r="E4301" i="6"/>
  <c r="E4299" i="6"/>
  <c r="E4300" i="6"/>
  <c r="E4298" i="6"/>
  <c r="E4297" i="6"/>
  <c r="E4296" i="6"/>
  <c r="E4401" i="6"/>
  <c r="E4400" i="6"/>
  <c r="E4403" i="6"/>
  <c r="E4494" i="6"/>
  <c r="E4495" i="6"/>
  <c r="E4493" i="6"/>
  <c r="E4489" i="6"/>
  <c r="E4490" i="6"/>
  <c r="E4491" i="6"/>
  <c r="E4779" i="6"/>
  <c r="E4784" i="6"/>
  <c r="E4805" i="6"/>
  <c r="E4780" i="6"/>
  <c r="E4802" i="6"/>
  <c r="E4781" i="6"/>
  <c r="E4803" i="6"/>
  <c r="E4788" i="6"/>
  <c r="E4808" i="6"/>
  <c r="E4790" i="6"/>
  <c r="E4809" i="6"/>
  <c r="E4793" i="6"/>
  <c r="E4789" i="6"/>
  <c r="E4799" i="6"/>
  <c r="E4798" i="6"/>
  <c r="E4791" i="6"/>
  <c r="E4800" i="6"/>
  <c r="E4785" i="6"/>
  <c r="E4794" i="6"/>
  <c r="E4796" i="6"/>
  <c r="E4801" i="6"/>
  <c r="E4782" i="6"/>
  <c r="E4795" i="6"/>
  <c r="E5250" i="6"/>
  <c r="E5251" i="6"/>
  <c r="E5450" i="6"/>
  <c r="E5451" i="6"/>
  <c r="E5455" i="6"/>
  <c r="E5456" i="6"/>
  <c r="E5458" i="6"/>
  <c r="E5459" i="6"/>
  <c r="E5432" i="6"/>
  <c r="E5433" i="6"/>
  <c r="E5438" i="6"/>
  <c r="E5439" i="6"/>
  <c r="E5435" i="6"/>
  <c r="E5436" i="6"/>
  <c r="E5440" i="6"/>
  <c r="E5441" i="6"/>
  <c r="E5443" i="6"/>
  <c r="E5444" i="6"/>
  <c r="E5394" i="6"/>
  <c r="E5400" i="6"/>
  <c r="E5405" i="6"/>
  <c r="E5568" i="6"/>
  <c r="E5561" i="6"/>
  <c r="E5571" i="6"/>
  <c r="E5564" i="6"/>
  <c r="E5560" i="6"/>
  <c r="E5555" i="6"/>
  <c r="E5554" i="6"/>
  <c r="E5556" i="6"/>
  <c r="E5572" i="6"/>
  <c r="E5565" i="6"/>
  <c r="E6195" i="6"/>
  <c r="E6196" i="6"/>
  <c r="E6197" i="6"/>
  <c r="E6194" i="6"/>
  <c r="E6198" i="6"/>
  <c r="E6199" i="6"/>
  <c r="E2093" i="6"/>
  <c r="E2153" i="6"/>
  <c r="E6052" i="6"/>
  <c r="E6053" i="6"/>
  <c r="E6521" i="6"/>
  <c r="E6525" i="6"/>
  <c r="E6540" i="6"/>
  <c r="E6544" i="6"/>
  <c r="E6532" i="6"/>
  <c r="E6534" i="6"/>
  <c r="E6533" i="6"/>
  <c r="E6522" i="6"/>
  <c r="E6531" i="6"/>
  <c r="E6535" i="6"/>
  <c r="E6537" i="6"/>
  <c r="E6549" i="6"/>
  <c r="E6519" i="6"/>
  <c r="E6547" i="6"/>
  <c r="E6543" i="6"/>
  <c r="E6548" i="6"/>
  <c r="E6520" i="6"/>
  <c r="E6538" i="6"/>
  <c r="E6529" i="6"/>
  <c r="E6552" i="6"/>
  <c r="E6528" i="6"/>
  <c r="E6539" i="6"/>
  <c r="E6530" i="6"/>
  <c r="E6553" i="6"/>
  <c r="E6524" i="6"/>
  <c r="E6527" i="6"/>
  <c r="E6551" i="6"/>
  <c r="E6550" i="6"/>
  <c r="E6523" i="6"/>
  <c r="E6526" i="6"/>
  <c r="E6541" i="6"/>
  <c r="E6545" i="6"/>
  <c r="E6542" i="6"/>
  <c r="E6546" i="6"/>
  <c r="E1864" i="6"/>
  <c r="E2095" i="6"/>
  <c r="E2091" i="6"/>
  <c r="E2152" i="6"/>
  <c r="E2100" i="6"/>
  <c r="E2146" i="6"/>
  <c r="E2149" i="6"/>
  <c r="E2092" i="6"/>
  <c r="E2123" i="6"/>
  <c r="E2140" i="6"/>
  <c r="E2119" i="6"/>
  <c r="E2106" i="6"/>
  <c r="E2117" i="6"/>
  <c r="E2094" i="6"/>
  <c r="E2142" i="6"/>
  <c r="E2145" i="6"/>
  <c r="E2143" i="6"/>
  <c r="E2144" i="6"/>
  <c r="E2124" i="6"/>
  <c r="E2136" i="6"/>
  <c r="E2132" i="6"/>
  <c r="E2134" i="6"/>
  <c r="E2150" i="6"/>
  <c r="E2151" i="6"/>
  <c r="E2158" i="6"/>
  <c r="E2159" i="6"/>
  <c r="E2147" i="6"/>
  <c r="E2148" i="6"/>
  <c r="E2105" i="6"/>
  <c r="E2102" i="6"/>
  <c r="E2118" i="6"/>
  <c r="E2110" i="6"/>
  <c r="E2115" i="6"/>
  <c r="E2116" i="6"/>
  <c r="E2103" i="6"/>
  <c r="E2125" i="6"/>
  <c r="E2120" i="6"/>
  <c r="E2141" i="6"/>
  <c r="E2130" i="6"/>
  <c r="E2138" i="6"/>
  <c r="E2139" i="6"/>
  <c r="E2121" i="6"/>
  <c r="E2104" i="6"/>
  <c r="E2111" i="6"/>
  <c r="E2114" i="6"/>
  <c r="E2112" i="6"/>
  <c r="E2113" i="6"/>
  <c r="E2122" i="6"/>
  <c r="E2131" i="6"/>
  <c r="E2137" i="6"/>
  <c r="E2133" i="6"/>
  <c r="E2135" i="6"/>
  <c r="E2107" i="6"/>
  <c r="E2108" i="6"/>
  <c r="E2101" i="6"/>
  <c r="E2109" i="6"/>
  <c r="E2126" i="6"/>
  <c r="E2127" i="6"/>
  <c r="E2128" i="6"/>
  <c r="E2129" i="6"/>
  <c r="E2096" i="6"/>
  <c r="E2154" i="6"/>
  <c r="E2099" i="6"/>
  <c r="E2157" i="6"/>
  <c r="E2098" i="6"/>
  <c r="E2156" i="6"/>
  <c r="E2097" i="6"/>
  <c r="E2155" i="6"/>
  <c r="E6081" i="6"/>
  <c r="E6082" i="6"/>
  <c r="E6737" i="6"/>
  <c r="E6743" i="6"/>
  <c r="E6739" i="6"/>
  <c r="E6741" i="6"/>
  <c r="E6738" i="6"/>
  <c r="E6744" i="6"/>
  <c r="E6740" i="6"/>
  <c r="E6742" i="6"/>
  <c r="E990" i="6"/>
  <c r="E991" i="6"/>
  <c r="E1831" i="6"/>
  <c r="E1832" i="6"/>
  <c r="E1833" i="6"/>
  <c r="E1834" i="6"/>
  <c r="E1835" i="6"/>
  <c r="E1836" i="6"/>
  <c r="E1837" i="6"/>
  <c r="E1838" i="6"/>
  <c r="E2281" i="6"/>
  <c r="E2282" i="6"/>
  <c r="E2289" i="6"/>
  <c r="E3739" i="6"/>
  <c r="E5869" i="6"/>
  <c r="E5870" i="6"/>
  <c r="E5864" i="6"/>
  <c r="E5865" i="6"/>
  <c r="E5866" i="6"/>
  <c r="E5867" i="6"/>
  <c r="E5868" i="6"/>
  <c r="E6086" i="6"/>
  <c r="E6103" i="6"/>
  <c r="E6105" i="6"/>
  <c r="E6087" i="6"/>
  <c r="E6088" i="6"/>
  <c r="E6089" i="6"/>
  <c r="E6090" i="6"/>
  <c r="E6091" i="6"/>
  <c r="E6092" i="6"/>
  <c r="E6093" i="6"/>
  <c r="E6094" i="6"/>
  <c r="E6095" i="6"/>
  <c r="E6096" i="6"/>
  <c r="E6097" i="6"/>
  <c r="E6098" i="6"/>
  <c r="E6099" i="6"/>
  <c r="E6083" i="6"/>
  <c r="E6102" i="6"/>
  <c r="E6104" i="6"/>
  <c r="E6084" i="6"/>
  <c r="E6100" i="6"/>
  <c r="E6613" i="6"/>
  <c r="E6614" i="6"/>
  <c r="E6623" i="6"/>
  <c r="E6633" i="6"/>
  <c r="E6624" i="6"/>
  <c r="E6615" i="6"/>
  <c r="E6616" i="6"/>
  <c r="E6617" i="6"/>
  <c r="E6625" i="6"/>
  <c r="E6634" i="6"/>
  <c r="E6626" i="6"/>
  <c r="E6618" i="6"/>
  <c r="E6627" i="6"/>
  <c r="E6619" i="6"/>
  <c r="E6628" i="6"/>
  <c r="E6635" i="6"/>
  <c r="E6629" i="6"/>
  <c r="E6620" i="6"/>
  <c r="E6630" i="6"/>
  <c r="E6621" i="6"/>
  <c r="E6631" i="6"/>
  <c r="E6636" i="6"/>
  <c r="E6632" i="6"/>
  <c r="E6622" i="6"/>
  <c r="E6690" i="6"/>
  <c r="E6691" i="6"/>
  <c r="E6689" i="6"/>
  <c r="E6692" i="6"/>
  <c r="E6693" i="6"/>
  <c r="E6694" i="6"/>
  <c r="E6695" i="6"/>
  <c r="E6696" i="6"/>
  <c r="E983" i="6"/>
  <c r="E987" i="6"/>
  <c r="E986" i="6"/>
  <c r="E984" i="6"/>
  <c r="E989" i="6"/>
  <c r="E988" i="6"/>
  <c r="E985" i="6"/>
  <c r="E1342" i="6"/>
  <c r="E1344" i="6"/>
  <c r="E1332" i="6"/>
  <c r="E1336" i="6"/>
  <c r="E1334" i="6"/>
  <c r="E1358" i="6"/>
  <c r="E1360" i="6"/>
  <c r="E1352" i="6"/>
  <c r="E1354" i="6"/>
  <c r="E1348" i="6"/>
  <c r="E1349" i="6"/>
  <c r="E1345" i="6"/>
  <c r="E1339" i="6"/>
  <c r="E1338" i="6"/>
  <c r="E1362" i="6"/>
  <c r="E1356" i="6"/>
  <c r="E2393" i="6"/>
  <c r="E2394" i="6"/>
  <c r="E2397" i="6"/>
  <c r="E4357" i="6"/>
  <c r="E4358" i="6"/>
  <c r="E4359" i="6"/>
  <c r="E4360" i="6"/>
  <c r="E4381" i="6"/>
  <c r="E4382" i="6"/>
  <c r="E4953" i="6"/>
  <c r="E4955" i="6"/>
  <c r="E4956" i="6"/>
  <c r="E4957" i="6"/>
  <c r="E4972" i="6"/>
  <c r="E4973" i="6"/>
  <c r="E4976" i="6"/>
  <c r="E4977" i="6"/>
  <c r="E4970" i="6"/>
  <c r="E4971" i="6"/>
  <c r="E4974" i="6"/>
  <c r="E4975" i="6"/>
  <c r="E5663" i="6"/>
  <c r="E6237" i="6"/>
  <c r="E6239" i="6"/>
  <c r="E6245" i="6"/>
  <c r="E6251" i="6"/>
  <c r="E6269" i="6"/>
  <c r="E1520" i="6"/>
  <c r="E1521" i="6"/>
  <c r="E1519" i="6"/>
  <c r="E3673" i="6"/>
  <c r="E3943" i="6"/>
  <c r="E3947" i="6"/>
  <c r="E3945" i="6"/>
  <c r="E3944" i="6"/>
  <c r="E3948" i="6"/>
  <c r="E3961" i="6"/>
  <c r="E3965" i="6"/>
  <c r="E3958" i="6"/>
  <c r="E3959" i="6"/>
  <c r="E3960" i="6"/>
  <c r="E3952" i="6"/>
  <c r="E3951" i="6"/>
  <c r="E3964" i="6"/>
  <c r="E3953" i="6"/>
  <c r="E3954" i="6"/>
  <c r="E3955" i="6"/>
  <c r="E3956" i="6"/>
  <c r="E3950" i="6"/>
  <c r="E3968" i="6"/>
  <c r="E3970" i="6"/>
  <c r="E3969" i="6"/>
  <c r="E3949" i="6"/>
  <c r="E3966" i="6"/>
  <c r="E3957" i="6"/>
  <c r="E3962" i="6"/>
  <c r="E3967" i="6"/>
  <c r="E3963" i="6"/>
  <c r="E5267" i="6"/>
  <c r="E5268" i="6"/>
  <c r="E5266" i="6"/>
  <c r="E1402" i="6"/>
  <c r="E1407" i="6"/>
  <c r="E1398" i="6"/>
  <c r="E1403" i="6"/>
  <c r="E1399" i="6"/>
  <c r="E1404" i="6"/>
  <c r="E1401" i="6"/>
  <c r="E1406" i="6"/>
  <c r="E1400" i="6"/>
  <c r="E1405" i="6"/>
  <c r="E2014" i="6"/>
  <c r="E2013" i="6"/>
  <c r="E1863" i="6"/>
  <c r="E1861" i="6"/>
  <c r="E1909" i="6"/>
  <c r="E1862" i="6"/>
  <c r="E1840" i="6"/>
  <c r="E1839" i="6"/>
  <c r="E1843" i="6"/>
  <c r="E1845" i="6"/>
  <c r="E2294" i="6"/>
  <c r="E2295" i="6"/>
  <c r="E3097" i="6"/>
  <c r="E3096" i="6"/>
  <c r="E3089" i="6"/>
  <c r="E3088" i="6"/>
  <c r="E3109" i="6"/>
  <c r="E3112" i="6"/>
  <c r="E3103" i="6"/>
  <c r="E3106" i="6"/>
  <c r="E3630" i="6"/>
  <c r="E3632" i="6"/>
  <c r="E3635" i="6"/>
  <c r="E4681" i="6"/>
  <c r="E4678" i="6"/>
  <c r="E4667" i="6"/>
  <c r="E4666" i="6"/>
  <c r="E4665" i="6"/>
  <c r="E4677" i="6"/>
  <c r="E4680" i="6"/>
  <c r="E4744" i="6"/>
  <c r="E4687" i="6"/>
  <c r="E4688" i="6"/>
  <c r="E4675" i="6"/>
  <c r="E4690" i="6"/>
  <c r="E4693" i="6"/>
  <c r="E4712" i="6"/>
  <c r="E4715" i="6"/>
  <c r="E4861" i="6"/>
  <c r="E4860" i="6"/>
  <c r="E4854" i="6"/>
  <c r="E4853" i="6"/>
  <c r="E4871" i="6"/>
  <c r="E4873" i="6"/>
  <c r="E4866" i="6"/>
  <c r="E4868" i="6"/>
  <c r="E4916" i="6"/>
  <c r="E5027" i="6"/>
  <c r="E5026" i="6"/>
  <c r="E5019" i="6"/>
  <c r="E5018" i="6"/>
  <c r="E5040" i="6"/>
  <c r="E5042" i="6"/>
  <c r="E5034" i="6"/>
  <c r="E5036" i="6"/>
  <c r="E5395" i="6"/>
  <c r="E5401" i="6"/>
  <c r="E5413" i="6"/>
  <c r="E6062" i="6"/>
  <c r="E6063" i="6"/>
  <c r="E6061" i="6"/>
  <c r="E6065" i="6"/>
  <c r="E6066" i="6"/>
  <c r="E6064" i="6"/>
  <c r="E6067" i="6"/>
  <c r="E6068" i="6"/>
  <c r="E6069" i="6"/>
  <c r="E6070" i="6"/>
  <c r="E6079" i="6"/>
  <c r="E6080" i="6"/>
  <c r="E6499" i="6"/>
  <c r="E6793" i="6"/>
  <c r="E6773" i="6"/>
  <c r="E6766" i="6"/>
  <c r="E6769" i="6"/>
  <c r="E6787" i="6"/>
  <c r="E6772" i="6"/>
  <c r="E6765" i="6"/>
  <c r="E6768" i="6"/>
  <c r="E6786" i="6"/>
  <c r="E6771" i="6"/>
  <c r="E6764" i="6"/>
  <c r="E6767" i="6"/>
  <c r="E6770" i="6"/>
  <c r="E6783" i="6"/>
  <c r="E6777" i="6"/>
  <c r="E6779" i="6"/>
  <c r="E6785" i="6"/>
  <c r="E6775" i="6"/>
  <c r="E6781" i="6"/>
  <c r="E6794" i="6"/>
  <c r="E6795" i="6"/>
  <c r="E6796" i="6"/>
  <c r="E6782" i="6"/>
  <c r="E6776" i="6"/>
  <c r="E6778" i="6"/>
  <c r="E6784" i="6"/>
  <c r="E6774" i="6"/>
  <c r="E6780" i="6"/>
  <c r="E6788" i="6"/>
  <c r="E6789" i="6"/>
  <c r="E6790" i="6"/>
  <c r="E6751" i="6"/>
  <c r="E6749" i="6"/>
  <c r="E6745" i="6"/>
  <c r="E6747" i="6"/>
  <c r="E6797" i="6"/>
  <c r="E6752" i="6"/>
  <c r="E6750" i="6"/>
  <c r="E6746" i="6"/>
  <c r="E6748" i="6"/>
  <c r="E6815" i="6"/>
  <c r="E6803" i="6"/>
  <c r="E6761" i="6"/>
  <c r="E6800" i="6"/>
  <c r="E6817" i="6"/>
  <c r="E6805" i="6"/>
  <c r="E6763" i="6"/>
  <c r="E6816" i="6"/>
  <c r="E6804" i="6"/>
  <c r="E6762" i="6"/>
  <c r="E6798" i="6"/>
  <c r="E6799" i="6"/>
  <c r="E6807" i="6"/>
  <c r="E6811" i="6"/>
  <c r="E6814" i="6"/>
  <c r="E6758" i="6"/>
  <c r="E6809" i="6"/>
  <c r="E6754" i="6"/>
  <c r="E6760" i="6"/>
  <c r="E6802" i="6"/>
  <c r="E6756" i="6"/>
  <c r="E6791" i="6"/>
  <c r="E6792" i="6"/>
  <c r="E6806" i="6"/>
  <c r="E6810" i="6"/>
  <c r="E6813" i="6"/>
  <c r="E6812" i="6"/>
  <c r="E6757" i="6"/>
  <c r="E6808" i="6"/>
  <c r="E6753" i="6"/>
  <c r="E6759" i="6"/>
  <c r="E6801" i="6"/>
  <c r="E6755" i="6"/>
  <c r="E4142" i="6"/>
  <c r="E5273" i="6"/>
  <c r="E5277" i="6"/>
  <c r="E5281" i="6"/>
  <c r="E5272" i="6"/>
  <c r="E5278" i="6"/>
  <c r="E5279" i="6"/>
  <c r="E5274" i="6"/>
  <c r="E5275" i="6"/>
  <c r="E5271" i="6"/>
  <c r="E5280" i="6"/>
  <c r="E5282" i="6"/>
  <c r="E5264" i="6"/>
  <c r="E3098" i="6"/>
  <c r="E3100" i="6"/>
  <c r="E3099" i="6"/>
  <c r="E3090" i="6"/>
  <c r="E3092" i="6"/>
  <c r="E3091" i="6"/>
  <c r="E3113" i="6"/>
  <c r="E3110" i="6"/>
  <c r="E3111" i="6"/>
  <c r="E3107" i="6"/>
  <c r="E3104" i="6"/>
  <c r="E3105" i="6"/>
  <c r="E4716" i="6"/>
  <c r="E4717" i="6"/>
  <c r="E4673" i="6"/>
  <c r="E4674" i="6"/>
  <c r="E4862" i="6"/>
  <c r="E4863" i="6"/>
  <c r="E4855" i="6"/>
  <c r="E4856" i="6"/>
  <c r="E4874" i="6"/>
  <c r="E4872" i="6"/>
  <c r="E4869" i="6"/>
  <c r="E4867" i="6"/>
  <c r="E5028" i="6"/>
  <c r="E5029" i="6"/>
  <c r="E5030" i="6"/>
  <c r="E5020" i="6"/>
  <c r="E5021" i="6"/>
  <c r="E5022" i="6"/>
  <c r="E5044" i="6"/>
  <c r="E5043" i="6"/>
  <c r="E5041" i="6"/>
  <c r="E5038" i="6"/>
  <c r="E5037" i="6"/>
  <c r="E5035" i="6"/>
  <c r="E5927" i="6"/>
  <c r="E5930" i="6"/>
  <c r="E5925" i="6"/>
  <c r="E5929" i="6"/>
  <c r="E5928" i="6"/>
  <c r="E5926" i="6"/>
  <c r="E6910" i="6"/>
  <c r="E6913" i="6"/>
  <c r="E6911" i="6"/>
  <c r="E6912" i="6"/>
  <c r="E6918" i="6"/>
  <c r="E6915" i="6"/>
  <c r="E6917" i="6"/>
  <c r="E6916" i="6"/>
  <c r="E6900" i="6"/>
  <c r="E6903" i="6"/>
  <c r="E6901" i="6"/>
  <c r="E6902" i="6"/>
  <c r="E6908" i="6"/>
  <c r="E6905" i="6"/>
  <c r="E6907" i="6"/>
  <c r="E6906" i="6"/>
  <c r="E1738" i="6"/>
  <c r="E1748" i="6"/>
  <c r="E1744" i="6"/>
  <c r="E1747" i="6"/>
  <c r="E1745" i="6"/>
  <c r="E1746" i="6"/>
  <c r="E1762" i="6"/>
  <c r="E1763" i="6"/>
  <c r="E1760" i="6"/>
  <c r="E1761" i="6"/>
  <c r="E1766" i="6"/>
  <c r="E1767" i="6"/>
  <c r="E1764" i="6"/>
  <c r="E1765" i="6"/>
  <c r="E1784" i="6"/>
  <c r="E1795" i="6"/>
  <c r="E1773" i="6"/>
  <c r="E1778" i="6"/>
  <c r="E1780" i="6"/>
  <c r="E1792" i="6"/>
  <c r="E1769" i="6"/>
  <c r="E1775" i="6"/>
  <c r="E1779" i="6"/>
  <c r="E1791" i="6"/>
  <c r="E1768" i="6"/>
  <c r="E1774" i="6"/>
  <c r="E1783" i="6"/>
  <c r="E1794" i="6"/>
  <c r="E1772" i="6"/>
  <c r="E1777" i="6"/>
  <c r="E1759" i="6"/>
  <c r="E1758" i="6"/>
  <c r="E1782" i="6"/>
  <c r="E1771" i="6"/>
  <c r="E1751" i="6"/>
  <c r="E1752" i="6"/>
  <c r="E1787" i="6"/>
  <c r="E1788" i="6"/>
  <c r="E1789" i="6"/>
  <c r="E1790" i="6"/>
  <c r="E1739" i="6"/>
  <c r="E1749" i="6"/>
  <c r="E1740" i="6"/>
  <c r="E1743" i="6"/>
  <c r="E1741" i="6"/>
  <c r="E1742" i="6"/>
  <c r="E1786" i="6"/>
  <c r="E1800" i="6"/>
  <c r="E3372" i="6"/>
  <c r="E5265" i="6"/>
  <c r="E6055" i="6"/>
  <c r="E6056" i="6"/>
  <c r="E6054" i="6"/>
  <c r="E4656" i="6"/>
  <c r="E4653" i="6"/>
  <c r="E4654" i="6"/>
  <c r="E4655" i="6"/>
  <c r="E1754" i="6"/>
  <c r="E1757" i="6"/>
  <c r="E1755" i="6"/>
  <c r="E1756" i="6"/>
  <c r="E1821" i="6"/>
  <c r="E1822" i="6"/>
  <c r="E1823" i="6"/>
  <c r="E1824" i="6"/>
  <c r="E1825" i="6"/>
  <c r="E1826" i="6"/>
  <c r="E1827" i="6"/>
  <c r="E1828" i="6"/>
  <c r="E1817" i="6"/>
  <c r="E1813" i="6"/>
  <c r="E1818" i="6"/>
  <c r="E1814" i="6"/>
  <c r="E1819" i="6"/>
  <c r="E1815" i="6"/>
  <c r="E1820" i="6"/>
  <c r="E1816" i="6"/>
  <c r="E1829" i="6"/>
  <c r="E1830" i="6"/>
  <c r="E1809" i="6"/>
  <c r="E1810" i="6"/>
  <c r="E1811" i="6"/>
  <c r="E1812" i="6"/>
  <c r="E2020" i="6"/>
  <c r="E2021" i="6"/>
  <c r="E2046" i="6"/>
  <c r="E2045" i="6"/>
  <c r="E2299" i="6"/>
  <c r="E2296" i="6"/>
  <c r="E2298" i="6"/>
  <c r="E2297" i="6"/>
  <c r="E2388" i="6"/>
  <c r="E2386" i="6"/>
  <c r="E2389" i="6"/>
  <c r="E2391" i="6"/>
  <c r="E2390" i="6"/>
  <c r="E2392" i="6"/>
  <c r="E2477" i="6"/>
  <c r="E2478" i="6"/>
  <c r="E2485" i="6"/>
  <c r="E2486" i="6"/>
  <c r="E2481" i="6"/>
  <c r="E2482" i="6"/>
  <c r="E2833" i="6"/>
  <c r="E2828" i="6"/>
  <c r="E2830" i="6"/>
  <c r="E3102" i="6"/>
  <c r="E3101" i="6"/>
  <c r="E3094" i="6"/>
  <c r="E3093" i="6"/>
  <c r="E3095" i="6"/>
  <c r="E3114" i="6"/>
  <c r="E3087" i="6"/>
  <c r="E3108" i="6"/>
  <c r="E3140" i="6"/>
  <c r="E3131" i="6"/>
  <c r="E3141" i="6"/>
  <c r="E3143" i="6"/>
  <c r="E3134" i="6"/>
  <c r="E3157" i="6"/>
  <c r="E3158" i="6"/>
  <c r="E3156" i="6"/>
  <c r="E3128" i="6"/>
  <c r="E3129" i="6"/>
  <c r="E3127" i="6"/>
  <c r="E3139" i="6"/>
  <c r="E3142" i="6"/>
  <c r="E3133" i="6"/>
  <c r="E3138" i="6"/>
  <c r="E3132" i="6"/>
  <c r="E3135" i="6"/>
  <c r="E3136" i="6"/>
  <c r="E3137" i="6"/>
  <c r="E3148" i="6"/>
  <c r="E3149" i="6"/>
  <c r="E3147" i="6"/>
  <c r="E3126" i="6"/>
  <c r="E3151" i="6"/>
  <c r="E3152" i="6"/>
  <c r="E3150" i="6"/>
  <c r="E3119" i="6"/>
  <c r="E3120" i="6"/>
  <c r="E3118" i="6"/>
  <c r="E3145" i="6"/>
  <c r="E3146" i="6"/>
  <c r="E3144" i="6"/>
  <c r="E3123" i="6"/>
  <c r="E3124" i="6"/>
  <c r="E3125" i="6"/>
  <c r="E3130" i="6"/>
  <c r="E3154" i="6"/>
  <c r="E3155" i="6"/>
  <c r="E3153" i="6"/>
  <c r="E3373" i="6"/>
  <c r="E3383" i="6"/>
  <c r="E3381" i="6"/>
  <c r="E3384" i="6"/>
  <c r="E3382" i="6"/>
  <c r="E3387" i="6"/>
  <c r="E3385" i="6"/>
  <c r="E3388" i="6"/>
  <c r="E3386" i="6"/>
  <c r="E3380" i="6"/>
  <c r="E3379" i="6"/>
  <c r="E3402" i="6"/>
  <c r="E3393" i="6"/>
  <c r="E3428" i="6"/>
  <c r="E3421" i="6"/>
  <c r="E3404" i="6"/>
  <c r="E3400" i="6"/>
  <c r="E3430" i="6"/>
  <c r="E3426" i="6"/>
  <c r="E3435" i="6"/>
  <c r="E3438" i="6"/>
  <c r="E3437" i="6"/>
  <c r="E3439" i="6"/>
  <c r="E3436" i="6"/>
  <c r="E3412" i="6"/>
  <c r="E3434" i="6"/>
  <c r="E3410" i="6"/>
  <c r="E3432" i="6"/>
  <c r="E3411" i="6"/>
  <c r="E3433" i="6"/>
  <c r="E3406" i="6"/>
  <c r="E3409" i="6"/>
  <c r="E3408" i="6"/>
  <c r="E3407" i="6"/>
  <c r="E3413" i="6"/>
  <c r="E3415" i="6"/>
  <c r="E3414" i="6"/>
  <c r="E3416" i="6"/>
  <c r="E3394" i="6"/>
  <c r="E3422" i="6"/>
  <c r="E3399" i="6"/>
  <c r="E3425" i="6"/>
  <c r="E3398" i="6"/>
  <c r="E3424" i="6"/>
  <c r="E3419" i="6"/>
  <c r="E3417" i="6"/>
  <c r="E3420" i="6"/>
  <c r="E3418" i="6"/>
  <c r="E3390" i="6"/>
  <c r="E3389" i="6"/>
  <c r="E3397" i="6"/>
  <c r="E3396" i="6"/>
  <c r="E3403" i="6"/>
  <c r="E3395" i="6"/>
  <c r="E3429" i="6"/>
  <c r="E3423" i="6"/>
  <c r="E3405" i="6"/>
  <c r="E3401" i="6"/>
  <c r="E3431" i="6"/>
  <c r="E3427" i="6"/>
  <c r="E3441" i="6"/>
  <c r="E3443" i="6"/>
  <c r="E3440" i="6"/>
  <c r="E3442" i="6"/>
  <c r="E3631" i="6"/>
  <c r="E3633" i="6"/>
  <c r="E3634" i="6"/>
  <c r="E3636" i="6"/>
  <c r="E4225" i="6"/>
  <c r="E4223" i="6"/>
  <c r="E4226" i="6"/>
  <c r="E4221" i="6"/>
  <c r="E4222" i="6"/>
  <c r="E4227" i="6"/>
  <c r="E4224" i="6"/>
  <c r="E4361" i="6"/>
  <c r="E4368" i="6"/>
  <c r="E4395" i="6"/>
  <c r="E4476" i="6"/>
  <c r="E4477" i="6"/>
  <c r="E4478" i="6"/>
  <c r="E4543" i="6"/>
  <c r="E4559" i="6"/>
  <c r="E4558" i="6"/>
  <c r="E4548" i="6"/>
  <c r="E4552" i="6"/>
  <c r="E4550" i="6"/>
  <c r="E4554" i="6"/>
  <c r="E4556" i="6"/>
  <c r="E4546" i="6"/>
  <c r="E4549" i="6"/>
  <c r="E4553" i="6"/>
  <c r="E4551" i="6"/>
  <c r="E4555" i="6"/>
  <c r="E4557" i="6"/>
  <c r="E4547" i="6"/>
  <c r="E4544" i="6"/>
  <c r="E4545" i="6"/>
  <c r="E4518" i="6"/>
  <c r="E4502" i="6"/>
  <c r="E4542" i="6"/>
  <c r="E4539" i="6"/>
  <c r="E4532" i="6"/>
  <c r="E4529" i="6"/>
  <c r="E4526" i="6"/>
  <c r="E4536" i="6"/>
  <c r="E4534" i="6"/>
  <c r="E4521" i="6"/>
  <c r="E4498" i="6"/>
  <c r="E4512" i="6"/>
  <c r="E4657" i="6"/>
  <c r="E4658" i="6"/>
  <c r="E4661" i="6"/>
  <c r="E4662" i="6"/>
  <c r="E4663" i="6"/>
  <c r="E4659" i="6"/>
  <c r="E4660" i="6"/>
  <c r="E4664" i="6"/>
  <c r="E4783" i="6"/>
  <c r="E4804" i="6"/>
  <c r="E4786" i="6"/>
  <c r="E4806" i="6"/>
  <c r="E4787" i="6"/>
  <c r="E4807" i="6"/>
  <c r="E4865" i="6"/>
  <c r="E4864" i="6"/>
  <c r="E4858" i="6"/>
  <c r="E4857" i="6"/>
  <c r="E4859" i="6"/>
  <c r="E4875" i="6"/>
  <c r="E4852" i="6"/>
  <c r="E4870" i="6"/>
  <c r="E4909" i="6"/>
  <c r="E4911" i="6"/>
  <c r="E4913" i="6"/>
  <c r="E4912" i="6"/>
  <c r="E4914" i="6"/>
  <c r="E4915" i="6"/>
  <c r="E4910" i="6"/>
  <c r="E4900" i="6"/>
  <c r="E4902" i="6"/>
  <c r="E4904" i="6"/>
  <c r="E4903" i="6"/>
  <c r="E4905" i="6"/>
  <c r="E4906" i="6"/>
  <c r="E4901" i="6"/>
  <c r="E4907" i="6"/>
  <c r="E4908" i="6"/>
  <c r="E4961" i="6"/>
  <c r="E4965" i="6"/>
  <c r="E4963" i="6"/>
  <c r="E4967" i="6"/>
  <c r="E4966" i="6"/>
  <c r="E4964" i="6"/>
  <c r="E4960" i="6"/>
  <c r="E4962" i="6"/>
  <c r="E4968" i="6"/>
  <c r="E4969" i="6"/>
  <c r="E4982" i="6"/>
  <c r="E4984" i="6"/>
  <c r="E4983" i="6"/>
  <c r="E4985" i="6"/>
  <c r="E5008" i="6"/>
  <c r="E5011" i="6"/>
  <c r="E5010" i="6"/>
  <c r="E5009" i="6"/>
  <c r="E5007" i="6"/>
  <c r="E5005" i="6"/>
  <c r="E5006" i="6"/>
  <c r="E4991" i="6"/>
  <c r="E4992" i="6"/>
  <c r="E4995" i="6"/>
  <c r="E4990" i="6"/>
  <c r="E4996" i="6"/>
  <c r="E4981" i="6"/>
  <c r="E4989" i="6"/>
  <c r="E5003" i="6"/>
  <c r="E4997" i="6"/>
  <c r="E5004" i="6"/>
  <c r="E4980" i="6"/>
  <c r="E5002" i="6"/>
  <c r="E5001" i="6"/>
  <c r="E4993" i="6"/>
  <c r="E4994" i="6"/>
  <c r="E4978" i="6"/>
  <c r="E4979" i="6"/>
  <c r="E4986" i="6"/>
  <c r="E5000" i="6"/>
  <c r="E4998" i="6"/>
  <c r="E4999" i="6"/>
  <c r="E5016" i="6"/>
  <c r="E5032" i="6"/>
  <c r="E5031" i="6"/>
  <c r="E5024" i="6"/>
  <c r="E5023" i="6"/>
  <c r="E5025" i="6"/>
  <c r="E5039" i="6"/>
  <c r="E5017" i="6"/>
  <c r="E5033" i="6"/>
  <c r="E5045" i="6"/>
  <c r="E5276" i="6"/>
  <c r="E5350" i="6"/>
  <c r="E5411" i="6"/>
  <c r="E5396" i="6"/>
  <c r="E5402" i="6"/>
  <c r="E5407" i="6"/>
  <c r="E5410" i="6"/>
  <c r="E5393" i="6"/>
  <c r="E5399" i="6"/>
  <c r="E5406" i="6"/>
  <c r="E5428" i="6"/>
  <c r="E5425" i="6"/>
  <c r="E5427" i="6"/>
  <c r="E5424" i="6"/>
  <c r="E5426" i="6"/>
  <c r="E5429" i="6"/>
  <c r="E5373" i="6"/>
  <c r="E5374" i="6"/>
  <c r="E5420" i="6"/>
  <c r="E5375" i="6"/>
  <c r="E5376" i="6"/>
  <c r="E5377" i="6"/>
  <c r="E5423" i="6"/>
  <c r="E5421" i="6"/>
  <c r="E5422" i="6"/>
  <c r="E5412" i="6"/>
  <c r="E5397" i="6"/>
  <c r="E5403" i="6"/>
  <c r="E5408" i="6"/>
  <c r="E5398" i="6"/>
  <c r="E5404" i="6"/>
  <c r="E5409" i="6"/>
  <c r="E5772" i="6"/>
  <c r="E5778" i="6"/>
  <c r="E5773" i="6"/>
  <c r="E5774" i="6"/>
  <c r="E5775" i="6"/>
  <c r="E5776" i="6"/>
  <c r="E5771" i="6"/>
  <c r="E5777" i="6"/>
  <c r="E5086" i="6"/>
  <c r="E5093" i="6"/>
  <c r="E5854" i="6"/>
  <c r="E5855" i="6"/>
  <c r="E5859" i="6"/>
  <c r="E5853" i="6"/>
  <c r="E5856" i="6"/>
  <c r="E5860" i="6"/>
  <c r="E5857" i="6"/>
  <c r="E5858" i="6"/>
  <c r="E5861" i="6"/>
  <c r="E6057" i="6"/>
  <c r="E6058" i="6"/>
  <c r="E6059" i="6"/>
  <c r="E6060" i="6"/>
  <c r="E6127" i="6"/>
  <c r="E6126" i="6"/>
  <c r="E6125" i="6"/>
  <c r="E6124" i="6"/>
  <c r="E6133" i="6"/>
  <c r="E6132" i="6"/>
  <c r="E6135" i="6"/>
  <c r="E6134" i="6"/>
  <c r="E6131" i="6"/>
  <c r="E6130" i="6"/>
  <c r="E6129" i="6"/>
  <c r="E6128" i="6"/>
  <c r="E6142" i="6"/>
  <c r="E6241" i="6"/>
  <c r="E6240" i="6"/>
  <c r="E6247" i="6"/>
  <c r="E6246" i="6"/>
  <c r="E6438" i="6"/>
  <c r="E6437" i="6"/>
  <c r="E6434" i="6"/>
  <c r="E6436" i="6"/>
  <c r="E6435" i="6"/>
  <c r="E6433" i="6"/>
  <c r="E6432" i="6"/>
  <c r="E6441" i="6"/>
  <c r="E6439" i="6"/>
  <c r="E6440" i="6"/>
  <c r="E6442" i="6"/>
  <c r="E6443" i="6"/>
  <c r="E6445" i="6"/>
  <c r="E6446" i="6"/>
  <c r="E6447" i="6"/>
  <c r="E6444" i="6"/>
  <c r="E6448" i="6"/>
  <c r="E6455" i="6"/>
  <c r="E6457" i="6"/>
  <c r="E6454" i="6"/>
  <c r="E6456" i="6"/>
  <c r="E6451" i="6"/>
  <c r="E6453" i="6"/>
  <c r="E6450" i="6"/>
  <c r="E6452" i="6"/>
  <c r="E6302" i="6"/>
  <c r="E6304" i="6"/>
  <c r="E6301" i="6"/>
  <c r="E6303" i="6"/>
  <c r="E6671" i="6"/>
  <c r="E6688" i="6"/>
  <c r="E6862" i="6"/>
  <c r="E6860" i="6"/>
  <c r="E6857" i="6"/>
  <c r="E6873" i="6"/>
  <c r="E6872" i="6"/>
  <c r="E6851" i="6"/>
  <c r="E6866" i="6"/>
  <c r="E6850" i="6"/>
  <c r="E6867" i="6"/>
  <c r="E6868" i="6"/>
  <c r="E6869" i="6"/>
  <c r="E6863" i="6"/>
  <c r="E6861" i="6"/>
  <c r="E6859" i="6"/>
  <c r="E6858" i="6"/>
  <c r="E6871" i="6"/>
  <c r="E6870" i="6"/>
  <c r="E6865" i="6"/>
  <c r="E6864" i="6"/>
  <c r="E6852" i="6"/>
  <c r="E6879" i="6"/>
  <c r="E6876" i="6"/>
  <c r="E6875" i="6"/>
  <c r="E6881" i="6"/>
  <c r="E6896" i="6"/>
  <c r="E6914" i="6"/>
  <c r="E6909" i="6"/>
  <c r="E6904" i="6"/>
  <c r="E6899" i="6"/>
  <c r="E4369" i="6"/>
  <c r="E4370" i="6"/>
  <c r="C3" i="1"/>
  <c r="C207" i="1"/>
  <c r="C208" i="1"/>
  <c r="C4" i="1"/>
  <c r="C5" i="1"/>
  <c r="C6" i="1"/>
  <c r="C7" i="1"/>
  <c r="C8" i="1"/>
  <c r="C209" i="1"/>
  <c r="C210" i="1"/>
  <c r="C9" i="1"/>
  <c r="C10" i="1"/>
  <c r="C211" i="1"/>
  <c r="C11" i="1"/>
  <c r="C212" i="1"/>
  <c r="C12" i="1"/>
  <c r="C13" i="1"/>
  <c r="C213" i="1"/>
  <c r="C14" i="1"/>
  <c r="C15" i="1"/>
  <c r="C16" i="1"/>
  <c r="C17" i="1"/>
  <c r="C18" i="1"/>
  <c r="C214" i="1"/>
  <c r="C215" i="1"/>
  <c r="C216" i="1"/>
  <c r="C19" i="1"/>
  <c r="C20" i="1"/>
  <c r="C21" i="1"/>
  <c r="C22" i="1"/>
  <c r="C23" i="1"/>
  <c r="C24" i="1"/>
  <c r="C25" i="1"/>
  <c r="C26" i="1"/>
  <c r="C217"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77" i="1"/>
  <c r="C251" i="1"/>
  <c r="C78" i="1"/>
  <c r="C252" i="1"/>
  <c r="C79" i="1"/>
  <c r="C253" i="1"/>
  <c r="C254" i="1"/>
  <c r="C255" i="1"/>
  <c r="C80" i="1"/>
  <c r="C81" i="1"/>
  <c r="C256" i="1"/>
  <c r="C82" i="1"/>
  <c r="C257" i="1"/>
  <c r="C258" i="1"/>
  <c r="C83" i="1"/>
  <c r="C259" i="1"/>
  <c r="C84" i="1"/>
  <c r="C260" i="1"/>
  <c r="C261" i="1"/>
  <c r="C85" i="1"/>
  <c r="C86" i="1"/>
  <c r="C87" i="1"/>
  <c r="C88" i="1"/>
  <c r="C262" i="1"/>
  <c r="C263" i="1"/>
  <c r="C264" i="1"/>
  <c r="C89" i="1"/>
  <c r="C265" i="1"/>
  <c r="C266" i="1"/>
  <c r="C90" i="1"/>
  <c r="C267" i="1"/>
  <c r="C91" i="1"/>
  <c r="C92" i="1"/>
  <c r="C268" i="1"/>
  <c r="C93" i="1"/>
  <c r="C269" i="1"/>
  <c r="C94" i="1"/>
  <c r="C95" i="1"/>
  <c r="C96" i="1"/>
  <c r="C97" i="1"/>
  <c r="C98" i="1"/>
  <c r="C99" i="1"/>
  <c r="C270" i="1"/>
  <c r="C271" i="1"/>
  <c r="C100" i="1"/>
  <c r="C101" i="1"/>
  <c r="C102" i="1"/>
  <c r="C103" i="1"/>
  <c r="C272" i="1"/>
  <c r="C104" i="1"/>
  <c r="C105" i="1"/>
  <c r="C106" i="1"/>
  <c r="C107" i="1"/>
  <c r="C273" i="1"/>
  <c r="C108" i="1"/>
  <c r="C109" i="1"/>
  <c r="C110" i="1"/>
  <c r="C111" i="1"/>
  <c r="C274" i="1"/>
  <c r="C275" i="1"/>
  <c r="C112" i="1"/>
  <c r="C276" i="1"/>
  <c r="C113" i="1"/>
  <c r="C114" i="1"/>
  <c r="C115" i="1"/>
  <c r="C277" i="1"/>
  <c r="C116" i="1"/>
  <c r="C117" i="1"/>
  <c r="C278" i="1"/>
  <c r="C118" i="1"/>
  <c r="C279" i="1"/>
  <c r="C119" i="1"/>
  <c r="C120" i="1"/>
  <c r="C121" i="1"/>
  <c r="C280" i="1"/>
  <c r="C122" i="1"/>
  <c r="C281" i="1"/>
  <c r="C123" i="1"/>
  <c r="C124" i="1"/>
  <c r="C125" i="1"/>
  <c r="C126" i="1"/>
  <c r="C127" i="1"/>
  <c r="C128" i="1"/>
  <c r="C129" i="1"/>
  <c r="C282" i="1"/>
  <c r="C130" i="1"/>
  <c r="C131" i="1"/>
  <c r="C132" i="1"/>
  <c r="C283" i="1"/>
  <c r="C133" i="1"/>
  <c r="C284" i="1"/>
  <c r="C134" i="1"/>
  <c r="C285" i="1"/>
  <c r="C135" i="1"/>
  <c r="C286" i="1"/>
  <c r="C136" i="1"/>
  <c r="C287" i="1"/>
  <c r="C137" i="1"/>
  <c r="C138" i="1"/>
  <c r="C139" i="1"/>
  <c r="C288" i="1"/>
  <c r="C289" i="1"/>
  <c r="C290" i="1"/>
  <c r="C140" i="1"/>
  <c r="C291" i="1"/>
  <c r="C141" i="1"/>
  <c r="C142" i="1"/>
  <c r="C143" i="1"/>
  <c r="C292" i="1"/>
  <c r="C293" i="1"/>
  <c r="C144" i="1"/>
  <c r="C145" i="1"/>
  <c r="C146" i="1"/>
  <c r="C294" i="1"/>
  <c r="C295" i="1"/>
  <c r="C147" i="1"/>
  <c r="C148" i="1"/>
  <c r="C296" i="1"/>
  <c r="C297" i="1"/>
  <c r="C149" i="1"/>
  <c r="C150" i="1"/>
  <c r="C151" i="1"/>
  <c r="C298" i="1"/>
  <c r="C152" i="1"/>
  <c r="C153" i="1"/>
  <c r="C154" i="1"/>
  <c r="C155" i="1"/>
  <c r="C156" i="1"/>
  <c r="C157" i="1"/>
  <c r="C158" i="1"/>
  <c r="C159" i="1"/>
  <c r="C160" i="1"/>
  <c r="C299" i="1"/>
  <c r="C300" i="1"/>
  <c r="C301" i="1"/>
  <c r="C302" i="1"/>
  <c r="C303" i="1"/>
  <c r="C304" i="1"/>
  <c r="C305" i="1"/>
  <c r="C306" i="1"/>
  <c r="C161" i="1"/>
  <c r="C307" i="1"/>
  <c r="C162" i="1"/>
  <c r="C163" i="1"/>
  <c r="C164" i="1"/>
  <c r="C308" i="1"/>
  <c r="C165" i="1"/>
  <c r="C166" i="1"/>
  <c r="C309" i="1"/>
  <c r="C167" i="1"/>
  <c r="C310" i="1"/>
  <c r="C168" i="1"/>
  <c r="C169" i="1"/>
  <c r="C170" i="1"/>
  <c r="C171" i="1"/>
  <c r="C172" i="1"/>
  <c r="C311" i="1"/>
  <c r="C173" i="1"/>
  <c r="C312" i="1"/>
  <c r="C174" i="1"/>
  <c r="C175" i="1"/>
  <c r="C176" i="1"/>
  <c r="C177" i="1"/>
  <c r="C313" i="1"/>
  <c r="C178" i="1"/>
  <c r="C179" i="1"/>
  <c r="C180" i="1"/>
  <c r="C181" i="1"/>
  <c r="C314" i="1"/>
  <c r="C182" i="1"/>
  <c r="C183" i="1"/>
  <c r="C184" i="1"/>
  <c r="C185" i="1"/>
  <c r="C186" i="1"/>
  <c r="C187" i="1"/>
  <c r="C188" i="1"/>
  <c r="C189" i="1"/>
  <c r="C190" i="1"/>
  <c r="C191" i="1"/>
  <c r="C192" i="1"/>
  <c r="C193" i="1"/>
  <c r="C194" i="1"/>
  <c r="C195" i="1"/>
  <c r="C196" i="1"/>
  <c r="C197" i="1"/>
  <c r="C198" i="1"/>
  <c r="C199" i="1"/>
  <c r="C315" i="1"/>
  <c r="C316" i="1"/>
  <c r="C317" i="1"/>
  <c r="C318" i="1"/>
  <c r="C319" i="1"/>
  <c r="C200" i="1"/>
  <c r="C320" i="1"/>
  <c r="C321" i="1"/>
  <c r="C322" i="1"/>
  <c r="C201" i="1"/>
  <c r="C202" i="1"/>
  <c r="C203" i="1"/>
  <c r="C204" i="1"/>
  <c r="C323" i="1"/>
  <c r="C205" i="1"/>
  <c r="C206" i="1"/>
  <c r="C2" i="1"/>
  <c r="F260" i="4"/>
  <c r="F259" i="4"/>
  <c r="D259" i="4"/>
  <c r="F258" i="4"/>
  <c r="D258" i="4"/>
  <c r="F257" i="4"/>
  <c r="D257" i="4"/>
  <c r="F256" i="4"/>
  <c r="D256" i="4"/>
  <c r="F255" i="4"/>
  <c r="D255" i="4"/>
  <c r="F254" i="4"/>
  <c r="D254" i="4"/>
  <c r="F253" i="4"/>
  <c r="D253" i="4"/>
  <c r="F252" i="4"/>
  <c r="D252" i="4"/>
  <c r="F251" i="4"/>
  <c r="D251" i="4"/>
  <c r="F250" i="4"/>
  <c r="D250" i="4"/>
  <c r="F249" i="4"/>
  <c r="D249" i="4"/>
  <c r="F248" i="4"/>
  <c r="D248" i="4"/>
  <c r="F247" i="4"/>
  <c r="D247" i="4"/>
  <c r="F246" i="4"/>
  <c r="D246" i="4"/>
  <c r="F245" i="4"/>
  <c r="D245" i="4"/>
  <c r="F244" i="4"/>
  <c r="D244" i="4"/>
  <c r="F243" i="4"/>
  <c r="D243" i="4"/>
  <c r="F242" i="4"/>
  <c r="D242" i="4"/>
  <c r="F241" i="4"/>
  <c r="D241" i="4"/>
  <c r="F240" i="4"/>
  <c r="D240" i="4"/>
  <c r="F239" i="4"/>
  <c r="D239" i="4"/>
  <c r="F238" i="4"/>
  <c r="D238" i="4"/>
  <c r="F237" i="4"/>
  <c r="D237" i="4"/>
  <c r="F236" i="4"/>
  <c r="D236" i="4"/>
  <c r="F235" i="4"/>
  <c r="D235" i="4"/>
  <c r="F234" i="4"/>
  <c r="D234" i="4"/>
  <c r="F233" i="4"/>
  <c r="D233" i="4"/>
  <c r="F232" i="4"/>
  <c r="D232" i="4"/>
  <c r="F231" i="4"/>
  <c r="D231" i="4"/>
  <c r="F230" i="4"/>
  <c r="D230" i="4"/>
  <c r="F229" i="4"/>
  <c r="D229" i="4"/>
  <c r="F228" i="4"/>
  <c r="D228" i="4"/>
  <c r="F227" i="4"/>
  <c r="D227" i="4"/>
  <c r="F226" i="4"/>
  <c r="D226" i="4"/>
  <c r="F225" i="4"/>
  <c r="D225" i="4"/>
  <c r="F224" i="4"/>
  <c r="D224" i="4"/>
  <c r="F223" i="4"/>
  <c r="D223" i="4"/>
  <c r="F222" i="4"/>
  <c r="D222" i="4"/>
  <c r="F221" i="4"/>
  <c r="D221" i="4"/>
  <c r="F220" i="4"/>
  <c r="D220" i="4"/>
  <c r="F219" i="4"/>
  <c r="D219" i="4"/>
  <c r="F218" i="4"/>
  <c r="D218" i="4"/>
  <c r="F217" i="4"/>
  <c r="D217" i="4"/>
  <c r="F216" i="4"/>
  <c r="D216" i="4"/>
  <c r="F215" i="4"/>
  <c r="D215" i="4"/>
  <c r="F214" i="4"/>
  <c r="D214" i="4"/>
  <c r="F213" i="4"/>
  <c r="D213" i="4"/>
  <c r="F212" i="4"/>
  <c r="D212" i="4"/>
  <c r="F211" i="4"/>
  <c r="D211" i="4"/>
  <c r="F210" i="4"/>
  <c r="D210" i="4"/>
  <c r="F209" i="4"/>
  <c r="D209" i="4"/>
  <c r="F208" i="4"/>
  <c r="D208" i="4"/>
  <c r="F207" i="4"/>
  <c r="D207" i="4"/>
  <c r="F206" i="4"/>
  <c r="D206" i="4"/>
  <c r="F205" i="4"/>
  <c r="D205" i="4"/>
  <c r="F204" i="4"/>
  <c r="D204" i="4"/>
  <c r="F203" i="4"/>
  <c r="D203" i="4"/>
  <c r="F202" i="4"/>
  <c r="D202" i="4"/>
  <c r="F201" i="4"/>
  <c r="D201" i="4"/>
  <c r="F200" i="4"/>
  <c r="D200" i="4"/>
  <c r="F199" i="4"/>
  <c r="D199" i="4"/>
  <c r="F198" i="4"/>
  <c r="D198" i="4"/>
  <c r="F197" i="4"/>
  <c r="D197" i="4"/>
  <c r="F196" i="4"/>
  <c r="D196" i="4"/>
  <c r="F195" i="4"/>
  <c r="D195" i="4"/>
  <c r="F194" i="4"/>
  <c r="D194" i="4"/>
  <c r="F193" i="4"/>
  <c r="D193" i="4"/>
  <c r="F192" i="4"/>
  <c r="D192" i="4"/>
  <c r="F191" i="4"/>
  <c r="D191" i="4"/>
  <c r="F190" i="4"/>
  <c r="D190" i="4"/>
  <c r="F189" i="4"/>
  <c r="D189" i="4"/>
  <c r="F188" i="4"/>
  <c r="D188" i="4"/>
  <c r="F187" i="4"/>
  <c r="D187" i="4"/>
  <c r="F186" i="4"/>
  <c r="D186" i="4"/>
  <c r="F185" i="4"/>
  <c r="D185" i="4"/>
  <c r="F184" i="4"/>
  <c r="D184" i="4"/>
  <c r="F183" i="4"/>
  <c r="D183" i="4"/>
  <c r="F182" i="4"/>
  <c r="D182" i="4"/>
  <c r="F181" i="4"/>
  <c r="D181" i="4"/>
  <c r="F180" i="4"/>
  <c r="D180" i="4"/>
  <c r="F179" i="4"/>
  <c r="D179" i="4"/>
  <c r="F178" i="4"/>
  <c r="D178" i="4"/>
  <c r="F177" i="4"/>
  <c r="D177" i="4"/>
  <c r="F176" i="4"/>
  <c r="D176" i="4"/>
  <c r="F175" i="4"/>
  <c r="D175" i="4"/>
  <c r="F174" i="4"/>
  <c r="D174" i="4"/>
  <c r="F173" i="4"/>
  <c r="D173" i="4"/>
  <c r="F172" i="4"/>
  <c r="D172" i="4"/>
  <c r="F171" i="4"/>
  <c r="D171" i="4"/>
  <c r="F170" i="4"/>
  <c r="D170" i="4"/>
  <c r="F169" i="4"/>
  <c r="D169" i="4"/>
  <c r="F168" i="4"/>
  <c r="D168" i="4"/>
  <c r="F167" i="4"/>
  <c r="D167" i="4"/>
  <c r="F166" i="4"/>
  <c r="D166" i="4"/>
  <c r="F165" i="4"/>
  <c r="D165" i="4"/>
  <c r="F164" i="4"/>
  <c r="D164" i="4"/>
  <c r="F163" i="4"/>
  <c r="D163" i="4"/>
  <c r="F162" i="4"/>
  <c r="D162" i="4"/>
  <c r="F161" i="4"/>
  <c r="D161" i="4"/>
  <c r="F160" i="4"/>
  <c r="D160" i="4"/>
  <c r="F159" i="4"/>
  <c r="D159" i="4"/>
  <c r="F158" i="4"/>
  <c r="D158" i="4"/>
  <c r="F157" i="4"/>
  <c r="D157" i="4"/>
  <c r="F156" i="4"/>
  <c r="D156" i="4"/>
  <c r="F155" i="4"/>
  <c r="D155" i="4"/>
  <c r="F154" i="4"/>
  <c r="D154" i="4"/>
  <c r="F153" i="4"/>
  <c r="D153" i="4"/>
  <c r="F152" i="4"/>
  <c r="D152" i="4"/>
  <c r="F151" i="4"/>
  <c r="D151" i="4"/>
  <c r="F150" i="4"/>
  <c r="D150" i="4"/>
  <c r="F149" i="4"/>
  <c r="D149" i="4"/>
  <c r="F148" i="4"/>
  <c r="D148" i="4"/>
  <c r="F147" i="4"/>
  <c r="D147" i="4"/>
  <c r="F146" i="4"/>
  <c r="D146" i="4"/>
  <c r="F145" i="4"/>
  <c r="D145" i="4"/>
  <c r="F144" i="4"/>
  <c r="D144" i="4"/>
  <c r="F143" i="4"/>
  <c r="D143" i="4"/>
  <c r="F142" i="4"/>
  <c r="D142" i="4"/>
  <c r="F141" i="4"/>
  <c r="D141" i="4"/>
  <c r="F140" i="4"/>
  <c r="D140" i="4"/>
  <c r="F139" i="4"/>
  <c r="D139" i="4"/>
  <c r="F138" i="4"/>
  <c r="D138" i="4"/>
  <c r="F137" i="4"/>
  <c r="D137" i="4"/>
  <c r="F136" i="4"/>
  <c r="D136" i="4"/>
  <c r="F135" i="4"/>
  <c r="D135" i="4"/>
  <c r="F134" i="4"/>
  <c r="D134" i="4"/>
  <c r="F133" i="4"/>
  <c r="D133" i="4"/>
  <c r="F132" i="4"/>
  <c r="D132" i="4"/>
  <c r="F131" i="4"/>
  <c r="D131" i="4"/>
  <c r="F130" i="4"/>
  <c r="D130" i="4"/>
  <c r="F129" i="4"/>
  <c r="D129" i="4"/>
  <c r="F128" i="4"/>
  <c r="D128" i="4"/>
  <c r="F127" i="4"/>
  <c r="D127" i="4"/>
  <c r="F126" i="4"/>
  <c r="D126" i="4"/>
  <c r="F125" i="4"/>
  <c r="D125" i="4"/>
  <c r="F124" i="4"/>
  <c r="D124" i="4"/>
  <c r="F123" i="4"/>
  <c r="D123" i="4"/>
  <c r="F122" i="4"/>
  <c r="D122" i="4"/>
  <c r="F121" i="4"/>
  <c r="D121" i="4"/>
  <c r="F120" i="4"/>
  <c r="D120" i="4"/>
  <c r="F119" i="4"/>
  <c r="D119" i="4"/>
  <c r="F118" i="4"/>
  <c r="D118" i="4"/>
  <c r="F117" i="4"/>
  <c r="D117" i="4"/>
  <c r="F116" i="4"/>
  <c r="D116" i="4"/>
  <c r="F115" i="4"/>
  <c r="D115" i="4"/>
  <c r="F114" i="4"/>
  <c r="D114" i="4"/>
  <c r="F113" i="4"/>
  <c r="D113" i="4"/>
  <c r="F112" i="4"/>
  <c r="D112" i="4"/>
  <c r="F111" i="4"/>
  <c r="D111" i="4"/>
  <c r="F110" i="4"/>
  <c r="D110" i="4"/>
  <c r="F109" i="4"/>
  <c r="D109" i="4"/>
  <c r="F108" i="4"/>
  <c r="D108" i="4"/>
  <c r="F107" i="4"/>
  <c r="D107" i="4"/>
  <c r="F106" i="4"/>
  <c r="D106" i="4"/>
  <c r="F105" i="4"/>
  <c r="D105" i="4"/>
  <c r="F104" i="4"/>
  <c r="D104" i="4"/>
  <c r="F103" i="4"/>
  <c r="D103" i="4"/>
  <c r="F102" i="4"/>
  <c r="D102" i="4"/>
  <c r="F101" i="4"/>
  <c r="D101" i="4"/>
  <c r="F100" i="4"/>
  <c r="D100" i="4"/>
  <c r="F99" i="4"/>
  <c r="D99" i="4"/>
  <c r="F98" i="4"/>
  <c r="D98" i="4"/>
  <c r="F97" i="4"/>
  <c r="D97" i="4"/>
  <c r="F96" i="4"/>
  <c r="D96" i="4"/>
  <c r="F95" i="4"/>
  <c r="D95" i="4"/>
  <c r="F94" i="4"/>
  <c r="D94" i="4"/>
  <c r="F93" i="4"/>
  <c r="D93" i="4"/>
  <c r="F92" i="4"/>
  <c r="D92" i="4"/>
  <c r="F91" i="4"/>
  <c r="D91" i="4"/>
  <c r="F90" i="4"/>
  <c r="D90" i="4"/>
  <c r="F89" i="4"/>
  <c r="D89" i="4"/>
  <c r="F88" i="4"/>
  <c r="D88" i="4"/>
  <c r="F87" i="4"/>
  <c r="D87" i="4"/>
  <c r="F86" i="4"/>
  <c r="D86" i="4"/>
  <c r="F85" i="4"/>
  <c r="D85" i="4"/>
  <c r="F84" i="4"/>
  <c r="D84" i="4"/>
  <c r="F83" i="4"/>
  <c r="D83" i="4"/>
  <c r="F82" i="4"/>
  <c r="D82" i="4"/>
  <c r="F81" i="4"/>
  <c r="D81" i="4"/>
  <c r="F80" i="4"/>
  <c r="D80" i="4"/>
  <c r="F79" i="4"/>
  <c r="D79" i="4"/>
  <c r="F78" i="4"/>
  <c r="D78" i="4"/>
  <c r="F77" i="4"/>
  <c r="D77" i="4"/>
  <c r="F76" i="4"/>
  <c r="D76" i="4"/>
  <c r="F75" i="4"/>
  <c r="D75" i="4"/>
  <c r="F74" i="4"/>
  <c r="D74" i="4"/>
  <c r="F73" i="4"/>
  <c r="D73" i="4"/>
  <c r="F72" i="4"/>
  <c r="D72" i="4"/>
  <c r="F71" i="4"/>
  <c r="D71" i="4"/>
  <c r="F70" i="4"/>
  <c r="D70" i="4"/>
  <c r="F69" i="4"/>
  <c r="D69" i="4"/>
  <c r="F68" i="4"/>
  <c r="D68" i="4"/>
  <c r="F67" i="4"/>
  <c r="D67" i="4"/>
  <c r="F66" i="4"/>
  <c r="D66" i="4"/>
  <c r="F65" i="4"/>
  <c r="D65" i="4"/>
  <c r="F64" i="4"/>
  <c r="D64" i="4"/>
  <c r="F63" i="4"/>
  <c r="D63" i="4"/>
  <c r="F62" i="4"/>
  <c r="D62" i="4"/>
  <c r="F61" i="4"/>
  <c r="D61" i="4"/>
  <c r="F60" i="4"/>
  <c r="D60" i="4"/>
  <c r="F59" i="4"/>
  <c r="D59" i="4"/>
  <c r="F58" i="4"/>
  <c r="D58" i="4"/>
  <c r="F57" i="4"/>
  <c r="D57" i="4"/>
  <c r="F56" i="4"/>
  <c r="D56" i="4"/>
  <c r="F55" i="4"/>
  <c r="D55" i="4"/>
  <c r="F54" i="4"/>
  <c r="D54" i="4"/>
  <c r="F53" i="4"/>
  <c r="D53" i="4"/>
  <c r="F52" i="4"/>
  <c r="D52" i="4"/>
  <c r="F51" i="4"/>
  <c r="D51" i="4"/>
  <c r="F50" i="4"/>
  <c r="D50" i="4"/>
  <c r="F49" i="4"/>
  <c r="D49" i="4"/>
  <c r="F48" i="4"/>
  <c r="D48" i="4"/>
  <c r="F47" i="4"/>
  <c r="D47" i="4"/>
  <c r="F46" i="4"/>
  <c r="D46" i="4"/>
  <c r="F45" i="4"/>
  <c r="D45" i="4"/>
  <c r="F44" i="4"/>
  <c r="D44" i="4"/>
  <c r="F43" i="4"/>
  <c r="D43" i="4"/>
  <c r="F42" i="4"/>
  <c r="D42" i="4"/>
  <c r="F41" i="4"/>
  <c r="D41" i="4"/>
  <c r="F40" i="4"/>
  <c r="D40" i="4"/>
  <c r="F39" i="4"/>
  <c r="D39" i="4"/>
  <c r="F38" i="4"/>
  <c r="D38" i="4"/>
  <c r="F37" i="4"/>
  <c r="D37" i="4"/>
  <c r="F36" i="4"/>
  <c r="D36" i="4"/>
  <c r="F35" i="4"/>
  <c r="D35" i="4"/>
  <c r="F34" i="4"/>
  <c r="D34" i="4"/>
  <c r="F33" i="4"/>
  <c r="D33" i="4"/>
  <c r="F32" i="4"/>
  <c r="D32" i="4"/>
  <c r="F31" i="4"/>
  <c r="D31" i="4"/>
  <c r="F30" i="4"/>
  <c r="D30" i="4"/>
  <c r="F29" i="4"/>
  <c r="D29" i="4"/>
  <c r="F28" i="4"/>
  <c r="D28" i="4"/>
  <c r="F27" i="4"/>
  <c r="D27" i="4"/>
  <c r="F26" i="4"/>
  <c r="D26" i="4"/>
  <c r="F25" i="4"/>
  <c r="D25" i="4"/>
  <c r="F24" i="4"/>
  <c r="D24" i="4"/>
  <c r="F23" i="4"/>
  <c r="D23" i="4"/>
  <c r="F22" i="4"/>
  <c r="D22" i="4"/>
  <c r="F21" i="4"/>
  <c r="D21" i="4"/>
  <c r="F20" i="4"/>
  <c r="D20" i="4"/>
  <c r="F19" i="4"/>
  <c r="D19" i="4"/>
  <c r="F18" i="4"/>
  <c r="D18" i="4"/>
  <c r="F17" i="4"/>
  <c r="D17" i="4"/>
  <c r="F16" i="4"/>
  <c r="D16" i="4"/>
  <c r="F15" i="4"/>
  <c r="D15" i="4"/>
  <c r="F14" i="4"/>
  <c r="D14" i="4"/>
  <c r="F13" i="4"/>
  <c r="D13" i="4"/>
  <c r="F12" i="4"/>
  <c r="D12" i="4"/>
  <c r="F11" i="4"/>
  <c r="D11" i="4"/>
  <c r="F10" i="4"/>
  <c r="D10" i="4"/>
  <c r="F9" i="4"/>
  <c r="D9" i="4"/>
  <c r="F8" i="4"/>
  <c r="D8" i="4"/>
  <c r="F7" i="4"/>
  <c r="D7" i="4"/>
  <c r="F6" i="4"/>
  <c r="D6" i="4"/>
  <c r="F5" i="4"/>
  <c r="D5" i="4"/>
  <c r="F4" i="4"/>
  <c r="D4" i="4"/>
  <c r="F3" i="4"/>
  <c r="D3" i="4"/>
  <c r="F2" i="4"/>
  <c r="D2" i="4"/>
  <c r="I421" i="3"/>
  <c r="F421" i="3"/>
  <c r="H421" i="3" s="1"/>
  <c r="I420" i="3"/>
  <c r="F420" i="3"/>
  <c r="G420" i="3" s="1"/>
  <c r="I419" i="3"/>
  <c r="F419" i="3"/>
  <c r="I418" i="3"/>
  <c r="F418" i="3"/>
  <c r="H418" i="3" s="1"/>
  <c r="I417" i="3"/>
  <c r="F417" i="3"/>
  <c r="G417" i="3" s="1"/>
  <c r="I416" i="3"/>
  <c r="F416" i="3"/>
  <c r="G416" i="3" s="1"/>
  <c r="I415" i="3"/>
  <c r="F415" i="3"/>
  <c r="I414" i="3"/>
  <c r="F414" i="3"/>
  <c r="H414" i="3" s="1"/>
  <c r="I413" i="3"/>
  <c r="F413" i="3"/>
  <c r="H413" i="3" s="1"/>
  <c r="I412" i="3"/>
  <c r="F412" i="3"/>
  <c r="G412" i="3" s="1"/>
  <c r="I411" i="3"/>
  <c r="F411" i="3"/>
  <c r="I410" i="3"/>
  <c r="F410" i="3"/>
  <c r="H410" i="3" s="1"/>
  <c r="I409" i="3"/>
  <c r="F409" i="3"/>
  <c r="H409" i="3" s="1"/>
  <c r="I408" i="3"/>
  <c r="F408" i="3"/>
  <c r="G408" i="3" s="1"/>
  <c r="I407" i="3"/>
  <c r="F407" i="3"/>
  <c r="I406" i="3"/>
  <c r="F406" i="3"/>
  <c r="H406" i="3" s="1"/>
  <c r="I405" i="3"/>
  <c r="F405" i="3"/>
  <c r="H405" i="3" s="1"/>
  <c r="I404" i="3"/>
  <c r="F404" i="3"/>
  <c r="G404" i="3" s="1"/>
  <c r="I403" i="3"/>
  <c r="F403" i="3"/>
  <c r="I402" i="3"/>
  <c r="F402" i="3"/>
  <c r="H402" i="3" s="1"/>
  <c r="I401" i="3"/>
  <c r="F401" i="3"/>
  <c r="H401" i="3" s="1"/>
  <c r="I400" i="3"/>
  <c r="F400" i="3"/>
  <c r="G400" i="3" s="1"/>
  <c r="I399" i="3"/>
  <c r="F399" i="3"/>
  <c r="I398" i="3"/>
  <c r="F398" i="3"/>
  <c r="H398" i="3" s="1"/>
  <c r="I397" i="3"/>
  <c r="F397" i="3"/>
  <c r="H397" i="3" s="1"/>
  <c r="I396" i="3"/>
  <c r="F396" i="3"/>
  <c r="G396" i="3" s="1"/>
  <c r="I395" i="3"/>
  <c r="F395" i="3"/>
  <c r="I394" i="3"/>
  <c r="F394" i="3"/>
  <c r="H394" i="3" s="1"/>
  <c r="I393" i="3"/>
  <c r="F393" i="3"/>
  <c r="H393" i="3" s="1"/>
  <c r="I392" i="3"/>
  <c r="F392" i="3"/>
  <c r="G392" i="3" s="1"/>
  <c r="I391" i="3"/>
  <c r="F391" i="3"/>
  <c r="I390" i="3"/>
  <c r="F390" i="3"/>
  <c r="H390" i="3" s="1"/>
  <c r="I389" i="3"/>
  <c r="F389" i="3"/>
  <c r="H389" i="3" s="1"/>
  <c r="I388" i="3"/>
  <c r="F388" i="3"/>
  <c r="H388" i="3" s="1"/>
  <c r="I387" i="3"/>
  <c r="F387" i="3"/>
  <c r="I386" i="3"/>
  <c r="F386" i="3"/>
  <c r="H386" i="3" s="1"/>
  <c r="I385" i="3"/>
  <c r="H385" i="3"/>
  <c r="F385" i="3"/>
  <c r="G385" i="3" s="1"/>
  <c r="I384" i="3"/>
  <c r="H384" i="3"/>
  <c r="F384" i="3"/>
  <c r="G384" i="3" s="1"/>
  <c r="I383" i="3"/>
  <c r="F383" i="3"/>
  <c r="I382" i="3"/>
  <c r="F382" i="3"/>
  <c r="H382" i="3" s="1"/>
  <c r="I381" i="3"/>
  <c r="H381" i="3"/>
  <c r="F381" i="3"/>
  <c r="G381" i="3" s="1"/>
  <c r="I380" i="3"/>
  <c r="F380" i="3"/>
  <c r="G380" i="3" s="1"/>
  <c r="I379" i="3"/>
  <c r="F379" i="3"/>
  <c r="I378" i="3"/>
  <c r="F378" i="3"/>
  <c r="H378" i="3" s="1"/>
  <c r="I377" i="3"/>
  <c r="F377" i="3"/>
  <c r="G377" i="3" s="1"/>
  <c r="I376" i="3"/>
  <c r="F376" i="3"/>
  <c r="G376" i="3" s="1"/>
  <c r="I375" i="3"/>
  <c r="F375" i="3"/>
  <c r="I374" i="3"/>
  <c r="F374" i="3"/>
  <c r="H374" i="3" s="1"/>
  <c r="I373" i="3"/>
  <c r="F373" i="3"/>
  <c r="H373" i="3" s="1"/>
  <c r="I372" i="3"/>
  <c r="F372" i="3"/>
  <c r="H372" i="3" s="1"/>
  <c r="I371" i="3"/>
  <c r="F371" i="3"/>
  <c r="I370" i="3"/>
  <c r="G370" i="3"/>
  <c r="F370" i="3"/>
  <c r="H370" i="3" s="1"/>
  <c r="I369" i="3"/>
  <c r="H369" i="3"/>
  <c r="G369" i="3"/>
  <c r="F369" i="3"/>
  <c r="I368" i="3"/>
  <c r="H368" i="3"/>
  <c r="G368" i="3"/>
  <c r="F368" i="3"/>
  <c r="I367" i="3"/>
  <c r="F367" i="3"/>
  <c r="I366" i="3"/>
  <c r="F366" i="3"/>
  <c r="H366" i="3" s="1"/>
  <c r="I365" i="3"/>
  <c r="F365" i="3"/>
  <c r="G365" i="3" s="1"/>
  <c r="I364" i="3"/>
  <c r="F364" i="3"/>
  <c r="G364" i="3" s="1"/>
  <c r="I363" i="3"/>
  <c r="F363" i="3"/>
  <c r="I362" i="3"/>
  <c r="F362" i="3"/>
  <c r="H362" i="3" s="1"/>
  <c r="I361" i="3"/>
  <c r="F361" i="3"/>
  <c r="G361" i="3" s="1"/>
  <c r="I360" i="3"/>
  <c r="F360" i="3"/>
  <c r="G360" i="3" s="1"/>
  <c r="I359" i="3"/>
  <c r="F359" i="3"/>
  <c r="I358" i="3"/>
  <c r="F358" i="3"/>
  <c r="H358" i="3" s="1"/>
  <c r="I357" i="3"/>
  <c r="F357" i="3"/>
  <c r="H357" i="3" s="1"/>
  <c r="I356" i="3"/>
  <c r="F356" i="3"/>
  <c r="H356" i="3" s="1"/>
  <c r="I355" i="3"/>
  <c r="F355" i="3"/>
  <c r="I354" i="3"/>
  <c r="F354" i="3"/>
  <c r="H354" i="3" s="1"/>
  <c r="I353" i="3"/>
  <c r="F353" i="3"/>
  <c r="H353" i="3" s="1"/>
  <c r="I352" i="3"/>
  <c r="F352" i="3"/>
  <c r="H352" i="3" s="1"/>
  <c r="I351" i="3"/>
  <c r="F351" i="3"/>
  <c r="I350" i="3"/>
  <c r="F350" i="3"/>
  <c r="H350" i="3" s="1"/>
  <c r="I349" i="3"/>
  <c r="F349" i="3"/>
  <c r="G349" i="3" s="1"/>
  <c r="I348" i="3"/>
  <c r="F348" i="3"/>
  <c r="G348" i="3" s="1"/>
  <c r="I347" i="3"/>
  <c r="F347" i="3"/>
  <c r="I346" i="3"/>
  <c r="F346" i="3"/>
  <c r="H346" i="3" s="1"/>
  <c r="I345" i="3"/>
  <c r="F345" i="3"/>
  <c r="G345" i="3" s="1"/>
  <c r="I344" i="3"/>
  <c r="F344" i="3"/>
  <c r="G344" i="3" s="1"/>
  <c r="I343" i="3"/>
  <c r="F343" i="3"/>
  <c r="I342" i="3"/>
  <c r="F342" i="3"/>
  <c r="H342" i="3" s="1"/>
  <c r="I341" i="3"/>
  <c r="F341" i="3"/>
  <c r="H341" i="3" s="1"/>
  <c r="I340" i="3"/>
  <c r="F340" i="3"/>
  <c r="H340" i="3" s="1"/>
  <c r="I339" i="3"/>
  <c r="F339" i="3"/>
  <c r="I338" i="3"/>
  <c r="F338" i="3"/>
  <c r="H338" i="3" s="1"/>
  <c r="I337" i="3"/>
  <c r="F337" i="3"/>
  <c r="H337" i="3" s="1"/>
  <c r="I336" i="3"/>
  <c r="F336" i="3"/>
  <c r="H336" i="3" s="1"/>
  <c r="I335" i="3"/>
  <c r="F335" i="3"/>
  <c r="I334" i="3"/>
  <c r="F334" i="3"/>
  <c r="H334" i="3" s="1"/>
  <c r="I333" i="3"/>
  <c r="F333" i="3"/>
  <c r="G333" i="3" s="1"/>
  <c r="I332" i="3"/>
  <c r="H332" i="3"/>
  <c r="F332" i="3"/>
  <c r="G332" i="3" s="1"/>
  <c r="I331" i="3"/>
  <c r="F331" i="3"/>
  <c r="I330" i="3"/>
  <c r="F330" i="3"/>
  <c r="H330" i="3" s="1"/>
  <c r="I329" i="3"/>
  <c r="F329" i="3"/>
  <c r="G329" i="3" s="1"/>
  <c r="I328" i="3"/>
  <c r="F328" i="3"/>
  <c r="G328" i="3" s="1"/>
  <c r="I327" i="3"/>
  <c r="F327" i="3"/>
  <c r="I326" i="3"/>
  <c r="F326" i="3"/>
  <c r="H326" i="3" s="1"/>
  <c r="I325" i="3"/>
  <c r="F325" i="3"/>
  <c r="H325" i="3" s="1"/>
  <c r="I324" i="3"/>
  <c r="F324" i="3"/>
  <c r="H324" i="3" s="1"/>
  <c r="I323" i="3"/>
  <c r="F323" i="3"/>
  <c r="I322" i="3"/>
  <c r="F322" i="3"/>
  <c r="H322" i="3" s="1"/>
  <c r="I321" i="3"/>
  <c r="H321" i="3"/>
  <c r="F321" i="3"/>
  <c r="G321" i="3" s="1"/>
  <c r="I320" i="3"/>
  <c r="G320" i="3"/>
  <c r="F320" i="3"/>
  <c r="H320" i="3" s="1"/>
  <c r="I319" i="3"/>
  <c r="F319" i="3"/>
  <c r="I318" i="3"/>
  <c r="F318" i="3"/>
  <c r="H318" i="3" s="1"/>
  <c r="I317" i="3"/>
  <c r="F317" i="3"/>
  <c r="G317" i="3" s="1"/>
  <c r="I316" i="3"/>
  <c r="F316" i="3"/>
  <c r="G316" i="3" s="1"/>
  <c r="I315" i="3"/>
  <c r="F315" i="3"/>
  <c r="I314" i="3"/>
  <c r="F314" i="3"/>
  <c r="I313" i="3"/>
  <c r="F313" i="3"/>
  <c r="G313" i="3" s="1"/>
  <c r="I312" i="3"/>
  <c r="H312" i="3"/>
  <c r="F312" i="3"/>
  <c r="G312" i="3" s="1"/>
  <c r="I311" i="3"/>
  <c r="F311" i="3"/>
  <c r="I310" i="3"/>
  <c r="F310" i="3"/>
  <c r="H310" i="3" s="1"/>
  <c r="I309" i="3"/>
  <c r="G309" i="3"/>
  <c r="F309" i="3"/>
  <c r="H309" i="3" s="1"/>
  <c r="I308" i="3"/>
  <c r="F308" i="3"/>
  <c r="G308" i="3" s="1"/>
  <c r="I307" i="3"/>
  <c r="F307" i="3"/>
  <c r="G307" i="3" s="1"/>
  <c r="I306" i="3"/>
  <c r="F306" i="3"/>
  <c r="G306" i="3" s="1"/>
  <c r="I305" i="3"/>
  <c r="F305" i="3"/>
  <c r="H305" i="3" s="1"/>
  <c r="I304" i="3"/>
  <c r="F304" i="3"/>
  <c r="I303" i="3"/>
  <c r="F303" i="3"/>
  <c r="G303" i="3" s="1"/>
  <c r="I302" i="3"/>
  <c r="F302" i="3"/>
  <c r="I301" i="3"/>
  <c r="F301" i="3"/>
  <c r="I300" i="3"/>
  <c r="F300" i="3"/>
  <c r="H300" i="3" s="1"/>
  <c r="I299" i="3"/>
  <c r="F299" i="3"/>
  <c r="G299" i="3" s="1"/>
  <c r="I298" i="3"/>
  <c r="H298" i="3"/>
  <c r="F298" i="3"/>
  <c r="G298" i="3" s="1"/>
  <c r="I297" i="3"/>
  <c r="F297" i="3"/>
  <c r="H297" i="3" s="1"/>
  <c r="I296" i="3"/>
  <c r="F296" i="3"/>
  <c r="H296" i="3" s="1"/>
  <c r="I295" i="3"/>
  <c r="F295" i="3"/>
  <c r="H295" i="3" s="1"/>
  <c r="I294" i="3"/>
  <c r="F294" i="3"/>
  <c r="G294" i="3" s="1"/>
  <c r="I293" i="3"/>
  <c r="F293" i="3"/>
  <c r="H293" i="3" s="1"/>
  <c r="I292" i="3"/>
  <c r="F292" i="3"/>
  <c r="G292" i="3" s="1"/>
  <c r="I291" i="3"/>
  <c r="H291" i="3"/>
  <c r="F291" i="3"/>
  <c r="G291" i="3" s="1"/>
  <c r="I290" i="3"/>
  <c r="F290" i="3"/>
  <c r="G290" i="3" s="1"/>
  <c r="I289" i="3"/>
  <c r="F289" i="3"/>
  <c r="H289" i="3" s="1"/>
  <c r="I288" i="3"/>
  <c r="F288" i="3"/>
  <c r="I287" i="3"/>
  <c r="F287" i="3"/>
  <c r="H287" i="3" s="1"/>
  <c r="I286" i="3"/>
  <c r="F286" i="3"/>
  <c r="I285" i="3"/>
  <c r="F285" i="3"/>
  <c r="I284" i="3"/>
  <c r="F284" i="3"/>
  <c r="H284" i="3" s="1"/>
  <c r="I283" i="3"/>
  <c r="F283" i="3"/>
  <c r="G283" i="3" s="1"/>
  <c r="I282" i="3"/>
  <c r="F282" i="3"/>
  <c r="G282" i="3" s="1"/>
  <c r="I281" i="3"/>
  <c r="F281" i="3"/>
  <c r="H281" i="3" s="1"/>
  <c r="I280" i="3"/>
  <c r="H280" i="3"/>
  <c r="F280" i="3"/>
  <c r="G280" i="3" s="1"/>
  <c r="I279" i="3"/>
  <c r="F279" i="3"/>
  <c r="G279" i="3" s="1"/>
  <c r="I278" i="3"/>
  <c r="F278" i="3"/>
  <c r="H278" i="3" s="1"/>
  <c r="I277" i="3"/>
  <c r="F277" i="3"/>
  <c r="G277" i="3" s="1"/>
  <c r="I276" i="3"/>
  <c r="F276" i="3"/>
  <c r="G276" i="3" s="1"/>
  <c r="I275" i="3"/>
  <c r="F275" i="3"/>
  <c r="G275" i="3" s="1"/>
  <c r="I274" i="3"/>
  <c r="F274" i="3"/>
  <c r="H274" i="3" s="1"/>
  <c r="I273" i="3"/>
  <c r="F273" i="3"/>
  <c r="I272" i="3"/>
  <c r="F272" i="3"/>
  <c r="I271" i="3"/>
  <c r="F271" i="3"/>
  <c r="I270" i="3"/>
  <c r="F270" i="3"/>
  <c r="I269" i="3"/>
  <c r="F269" i="3"/>
  <c r="H269" i="3" s="1"/>
  <c r="I268" i="3"/>
  <c r="F268" i="3"/>
  <c r="H268" i="3" s="1"/>
  <c r="I267" i="3"/>
  <c r="F267" i="3"/>
  <c r="G267" i="3" s="1"/>
  <c r="I266" i="3"/>
  <c r="F266" i="3"/>
  <c r="G266" i="3" s="1"/>
  <c r="I265" i="3"/>
  <c r="F265" i="3"/>
  <c r="G265" i="3" s="1"/>
  <c r="I264" i="3"/>
  <c r="F264" i="3"/>
  <c r="I263" i="3"/>
  <c r="F263" i="3"/>
  <c r="H263" i="3" s="1"/>
  <c r="I262" i="3"/>
  <c r="F262" i="3"/>
  <c r="H262" i="3" s="1"/>
  <c r="I261" i="3"/>
  <c r="F261" i="3"/>
  <c r="H261" i="3" s="1"/>
  <c r="I260" i="3"/>
  <c r="F260" i="3"/>
  <c r="I259" i="3"/>
  <c r="F259" i="3"/>
  <c r="I258" i="3"/>
  <c r="F258" i="3"/>
  <c r="I257" i="3"/>
  <c r="F257" i="3"/>
  <c r="I256" i="3"/>
  <c r="F256" i="3"/>
  <c r="I255" i="3"/>
  <c r="F255" i="3"/>
  <c r="H255" i="3" s="1"/>
  <c r="I254" i="3"/>
  <c r="F254" i="3"/>
  <c r="H254" i="3" s="1"/>
  <c r="I253" i="3"/>
  <c r="F253" i="3"/>
  <c r="H253" i="3" s="1"/>
  <c r="I252" i="3"/>
  <c r="F252" i="3"/>
  <c r="I251" i="3"/>
  <c r="F251" i="3"/>
  <c r="H251" i="3" s="1"/>
  <c r="I250" i="3"/>
  <c r="F250" i="3"/>
  <c r="G250" i="3" s="1"/>
  <c r="I249" i="3"/>
  <c r="H249" i="3"/>
  <c r="F249" i="3"/>
  <c r="G249" i="3" s="1"/>
  <c r="I248" i="3"/>
  <c r="F248" i="3"/>
  <c r="I247" i="3"/>
  <c r="F247" i="3"/>
  <c r="H247" i="3" s="1"/>
  <c r="I246" i="3"/>
  <c r="F246" i="3"/>
  <c r="H246" i="3" s="1"/>
  <c r="I245" i="3"/>
  <c r="F245" i="3"/>
  <c r="H245" i="3" s="1"/>
  <c r="I244" i="3"/>
  <c r="F244" i="3"/>
  <c r="I243" i="3"/>
  <c r="F243" i="3"/>
  <c r="I242" i="3"/>
  <c r="F242" i="3"/>
  <c r="I241" i="3"/>
  <c r="F241" i="3"/>
  <c r="I240" i="3"/>
  <c r="F240" i="3"/>
  <c r="I239" i="3"/>
  <c r="F239" i="3"/>
  <c r="H239" i="3" s="1"/>
  <c r="I238" i="3"/>
  <c r="H238" i="3"/>
  <c r="F238" i="3"/>
  <c r="G238" i="3" s="1"/>
  <c r="J238" i="3" s="1"/>
  <c r="I237" i="3"/>
  <c r="H237" i="3"/>
  <c r="F237" i="3"/>
  <c r="G237" i="3" s="1"/>
  <c r="J237" i="3" s="1"/>
  <c r="I236" i="3"/>
  <c r="F236" i="3"/>
  <c r="I235" i="3"/>
  <c r="F235" i="3"/>
  <c r="H235" i="3" s="1"/>
  <c r="I234" i="3"/>
  <c r="H234" i="3"/>
  <c r="F234" i="3"/>
  <c r="G234" i="3" s="1"/>
  <c r="I233" i="3"/>
  <c r="F233" i="3"/>
  <c r="G233" i="3" s="1"/>
  <c r="I232" i="3"/>
  <c r="F232" i="3"/>
  <c r="I231" i="3"/>
  <c r="F231" i="3"/>
  <c r="H231" i="3" s="1"/>
  <c r="I230" i="3"/>
  <c r="F230" i="3"/>
  <c r="H230" i="3" s="1"/>
  <c r="I229" i="3"/>
  <c r="F229" i="3"/>
  <c r="H229" i="3" s="1"/>
  <c r="I228" i="3"/>
  <c r="F228" i="3"/>
  <c r="I227" i="3"/>
  <c r="F227" i="3"/>
  <c r="I226" i="3"/>
  <c r="F226" i="3"/>
  <c r="I225" i="3"/>
  <c r="F225" i="3"/>
  <c r="I224" i="3"/>
  <c r="F224" i="3"/>
  <c r="I223" i="3"/>
  <c r="G223" i="3"/>
  <c r="J223" i="3" s="1"/>
  <c r="F223" i="3"/>
  <c r="H223" i="3" s="1"/>
  <c r="I222" i="3"/>
  <c r="H222" i="3"/>
  <c r="G222" i="3"/>
  <c r="J222" i="3" s="1"/>
  <c r="F222" i="3"/>
  <c r="I221" i="3"/>
  <c r="H221" i="3"/>
  <c r="G221" i="3"/>
  <c r="J221" i="3" s="1"/>
  <c r="F221" i="3"/>
  <c r="I220" i="3"/>
  <c r="F220" i="3"/>
  <c r="I219" i="3"/>
  <c r="F219" i="3"/>
  <c r="H219" i="3" s="1"/>
  <c r="I218" i="3"/>
  <c r="F218" i="3"/>
  <c r="G218" i="3" s="1"/>
  <c r="I217" i="3"/>
  <c r="F217" i="3"/>
  <c r="G217" i="3" s="1"/>
  <c r="I216" i="3"/>
  <c r="F216" i="3"/>
  <c r="I215" i="3"/>
  <c r="F215" i="3"/>
  <c r="H215" i="3" s="1"/>
  <c r="I214" i="3"/>
  <c r="F214" i="3"/>
  <c r="H214" i="3" s="1"/>
  <c r="I213" i="3"/>
  <c r="F213" i="3"/>
  <c r="H213" i="3" s="1"/>
  <c r="I212" i="3"/>
  <c r="F212" i="3"/>
  <c r="I211" i="3"/>
  <c r="F211" i="3"/>
  <c r="I210" i="3"/>
  <c r="F210" i="3"/>
  <c r="I209" i="3"/>
  <c r="F209" i="3"/>
  <c r="I208" i="3"/>
  <c r="F208" i="3"/>
  <c r="I207" i="3"/>
  <c r="F207" i="3"/>
  <c r="H207" i="3" s="1"/>
  <c r="I206" i="3"/>
  <c r="F206" i="3"/>
  <c r="H206" i="3" s="1"/>
  <c r="I205" i="3"/>
  <c r="F205" i="3"/>
  <c r="H205" i="3" s="1"/>
  <c r="I204" i="3"/>
  <c r="F204" i="3"/>
  <c r="G204" i="3" s="1"/>
  <c r="I203" i="3"/>
  <c r="F203" i="3"/>
  <c r="H203" i="3" s="1"/>
  <c r="I202" i="3"/>
  <c r="F202" i="3"/>
  <c r="H202" i="3" s="1"/>
  <c r="I201" i="3"/>
  <c r="H201" i="3"/>
  <c r="G201" i="3"/>
  <c r="F201" i="3"/>
  <c r="I200" i="3"/>
  <c r="F200" i="3"/>
  <c r="G200" i="3" s="1"/>
  <c r="I199" i="3"/>
  <c r="F199" i="3"/>
  <c r="H199" i="3" s="1"/>
  <c r="I198" i="3"/>
  <c r="H198" i="3"/>
  <c r="G198" i="3"/>
  <c r="J198" i="3" s="1"/>
  <c r="F198" i="3"/>
  <c r="I197" i="3"/>
  <c r="F197" i="3"/>
  <c r="I196" i="3"/>
  <c r="F196" i="3"/>
  <c r="H196" i="3" s="1"/>
  <c r="I195" i="3"/>
  <c r="F195" i="3"/>
  <c r="H195" i="3" s="1"/>
  <c r="I194" i="3"/>
  <c r="F194" i="3"/>
  <c r="H194" i="3" s="1"/>
  <c r="I193" i="3"/>
  <c r="F193" i="3"/>
  <c r="I192" i="3"/>
  <c r="F192" i="3"/>
  <c r="H192" i="3" s="1"/>
  <c r="I191" i="3"/>
  <c r="F191" i="3"/>
  <c r="H191" i="3" s="1"/>
  <c r="I190" i="3"/>
  <c r="H190" i="3"/>
  <c r="G190" i="3"/>
  <c r="J190" i="3" s="1"/>
  <c r="F190" i="3"/>
  <c r="I189" i="3"/>
  <c r="F189" i="3"/>
  <c r="I188" i="3"/>
  <c r="F188" i="3"/>
  <c r="H188" i="3" s="1"/>
  <c r="I187" i="3"/>
  <c r="F187" i="3"/>
  <c r="H187" i="3" s="1"/>
  <c r="I186" i="3"/>
  <c r="F186" i="3"/>
  <c r="H186" i="3" s="1"/>
  <c r="I185" i="3"/>
  <c r="F185" i="3"/>
  <c r="I184" i="3"/>
  <c r="F184" i="3"/>
  <c r="H184" i="3" s="1"/>
  <c r="I183" i="3"/>
  <c r="F183" i="3"/>
  <c r="H183" i="3" s="1"/>
  <c r="I182" i="3"/>
  <c r="H182" i="3"/>
  <c r="G182" i="3"/>
  <c r="J182" i="3" s="1"/>
  <c r="F182" i="3"/>
  <c r="I181" i="3"/>
  <c r="F181" i="3"/>
  <c r="G181" i="3" s="1"/>
  <c r="I180" i="3"/>
  <c r="F180" i="3"/>
  <c r="I179" i="3"/>
  <c r="F179" i="3"/>
  <c r="H179" i="3" s="1"/>
  <c r="I178" i="3"/>
  <c r="F178" i="3"/>
  <c r="H178" i="3" s="1"/>
  <c r="I177" i="3"/>
  <c r="F177" i="3"/>
  <c r="G177" i="3" s="1"/>
  <c r="I176" i="3"/>
  <c r="F176" i="3"/>
  <c r="I175" i="3"/>
  <c r="F175" i="3"/>
  <c r="H175" i="3" s="1"/>
  <c r="I174" i="3"/>
  <c r="H174" i="3"/>
  <c r="F174" i="3"/>
  <c r="G174" i="3" s="1"/>
  <c r="J174" i="3" s="1"/>
  <c r="I173" i="3"/>
  <c r="F173" i="3"/>
  <c r="G173" i="3" s="1"/>
  <c r="I172" i="3"/>
  <c r="F172" i="3"/>
  <c r="I171" i="3"/>
  <c r="F171" i="3"/>
  <c r="H171" i="3" s="1"/>
  <c r="I170" i="3"/>
  <c r="F170" i="3"/>
  <c r="H170" i="3" s="1"/>
  <c r="I169" i="3"/>
  <c r="F169" i="3"/>
  <c r="G169" i="3" s="1"/>
  <c r="I168" i="3"/>
  <c r="F168" i="3"/>
  <c r="I167" i="3"/>
  <c r="F167" i="3"/>
  <c r="H167" i="3" s="1"/>
  <c r="I166" i="3"/>
  <c r="H166" i="3"/>
  <c r="F166" i="3"/>
  <c r="G166" i="3" s="1"/>
  <c r="J166" i="3" s="1"/>
  <c r="I165" i="3"/>
  <c r="F165" i="3"/>
  <c r="G165" i="3" s="1"/>
  <c r="I164" i="3"/>
  <c r="F164" i="3"/>
  <c r="I163" i="3"/>
  <c r="F163" i="3"/>
  <c r="H163" i="3" s="1"/>
  <c r="I162" i="3"/>
  <c r="F162" i="3"/>
  <c r="G162" i="3" s="1"/>
  <c r="I161" i="3"/>
  <c r="F161" i="3"/>
  <c r="G161" i="3" s="1"/>
  <c r="I160" i="3"/>
  <c r="F160" i="3"/>
  <c r="I159" i="3"/>
  <c r="F159" i="3"/>
  <c r="H159" i="3" s="1"/>
  <c r="I158" i="3"/>
  <c r="H158" i="3"/>
  <c r="F158" i="3"/>
  <c r="G158" i="3" s="1"/>
  <c r="J158" i="3" s="1"/>
  <c r="I157" i="3"/>
  <c r="F157" i="3"/>
  <c r="G157" i="3" s="1"/>
  <c r="I156" i="3"/>
  <c r="F156" i="3"/>
  <c r="I155" i="3"/>
  <c r="F155" i="3"/>
  <c r="H155" i="3" s="1"/>
  <c r="I154" i="3"/>
  <c r="F154" i="3"/>
  <c r="H154" i="3" s="1"/>
  <c r="I153" i="3"/>
  <c r="F153" i="3"/>
  <c r="G153" i="3" s="1"/>
  <c r="I152" i="3"/>
  <c r="F152" i="3"/>
  <c r="I151" i="3"/>
  <c r="F151" i="3"/>
  <c r="H151" i="3" s="1"/>
  <c r="I150" i="3"/>
  <c r="F150" i="3"/>
  <c r="H150" i="3" s="1"/>
  <c r="I149" i="3"/>
  <c r="F149" i="3"/>
  <c r="G149" i="3" s="1"/>
  <c r="I148" i="3"/>
  <c r="F148" i="3"/>
  <c r="I147" i="3"/>
  <c r="F147" i="3"/>
  <c r="H147" i="3" s="1"/>
  <c r="I146" i="3"/>
  <c r="F146" i="3"/>
  <c r="G146" i="3" s="1"/>
  <c r="I145" i="3"/>
  <c r="F145" i="3"/>
  <c r="G145" i="3" s="1"/>
  <c r="I144" i="3"/>
  <c r="F144" i="3"/>
  <c r="I143" i="3"/>
  <c r="F143" i="3"/>
  <c r="H143" i="3" s="1"/>
  <c r="I142" i="3"/>
  <c r="H142" i="3"/>
  <c r="F142" i="3"/>
  <c r="G142" i="3" s="1"/>
  <c r="J142" i="3" s="1"/>
  <c r="I141" i="3"/>
  <c r="F141" i="3"/>
  <c r="G141" i="3" s="1"/>
  <c r="I140" i="3"/>
  <c r="F140" i="3"/>
  <c r="I139" i="3"/>
  <c r="F139" i="3"/>
  <c r="H139" i="3" s="1"/>
  <c r="I138" i="3"/>
  <c r="F138" i="3"/>
  <c r="H138" i="3" s="1"/>
  <c r="I137" i="3"/>
  <c r="F137" i="3"/>
  <c r="G137" i="3" s="1"/>
  <c r="I136" i="3"/>
  <c r="F136" i="3"/>
  <c r="I135" i="3"/>
  <c r="F135" i="3"/>
  <c r="H135" i="3" s="1"/>
  <c r="I134" i="3"/>
  <c r="F134" i="3"/>
  <c r="H134" i="3" s="1"/>
  <c r="I133" i="3"/>
  <c r="F133" i="3"/>
  <c r="G133" i="3" s="1"/>
  <c r="I132" i="3"/>
  <c r="F132" i="3"/>
  <c r="I131" i="3"/>
  <c r="F131" i="3"/>
  <c r="H131" i="3" s="1"/>
  <c r="I130" i="3"/>
  <c r="F130" i="3"/>
  <c r="G130" i="3" s="1"/>
  <c r="I129" i="3"/>
  <c r="F129" i="3"/>
  <c r="G129" i="3" s="1"/>
  <c r="I128" i="3"/>
  <c r="F128" i="3"/>
  <c r="I127" i="3"/>
  <c r="F127" i="3"/>
  <c r="H127" i="3" s="1"/>
  <c r="I126" i="3"/>
  <c r="H126" i="3"/>
  <c r="F126" i="3"/>
  <c r="G126" i="3" s="1"/>
  <c r="J126" i="3" s="1"/>
  <c r="I125" i="3"/>
  <c r="F125" i="3"/>
  <c r="G125" i="3" s="1"/>
  <c r="I124" i="3"/>
  <c r="F124" i="3"/>
  <c r="I123" i="3"/>
  <c r="F123" i="3"/>
  <c r="H123" i="3" s="1"/>
  <c r="I122" i="3"/>
  <c r="F122" i="3"/>
  <c r="H122" i="3" s="1"/>
  <c r="I121" i="3"/>
  <c r="F121" i="3"/>
  <c r="G121" i="3" s="1"/>
  <c r="I120" i="3"/>
  <c r="F120" i="3"/>
  <c r="H120" i="3" s="1"/>
  <c r="I119" i="3"/>
  <c r="F119" i="3"/>
  <c r="H119" i="3" s="1"/>
  <c r="I118" i="3"/>
  <c r="F118" i="3"/>
  <c r="H118" i="3" s="1"/>
  <c r="I117" i="3"/>
  <c r="F117" i="3"/>
  <c r="G117" i="3" s="1"/>
  <c r="I116" i="3"/>
  <c r="F116" i="3"/>
  <c r="H116" i="3" s="1"/>
  <c r="I115" i="3"/>
  <c r="F115" i="3"/>
  <c r="H115" i="3" s="1"/>
  <c r="I114" i="3"/>
  <c r="F114" i="3"/>
  <c r="H114" i="3" s="1"/>
  <c r="I113" i="3"/>
  <c r="F113" i="3"/>
  <c r="G113" i="3" s="1"/>
  <c r="I112" i="3"/>
  <c r="F112" i="3"/>
  <c r="H112" i="3" s="1"/>
  <c r="I111" i="3"/>
  <c r="F111" i="3"/>
  <c r="H111" i="3" s="1"/>
  <c r="I110" i="3"/>
  <c r="F110" i="3"/>
  <c r="G110" i="3" s="1"/>
  <c r="I109" i="3"/>
  <c r="F109" i="3"/>
  <c r="G109" i="3" s="1"/>
  <c r="I108" i="3"/>
  <c r="F108" i="3"/>
  <c r="H108" i="3" s="1"/>
  <c r="I107" i="3"/>
  <c r="F107" i="3"/>
  <c r="H107" i="3" s="1"/>
  <c r="I106" i="3"/>
  <c r="F106" i="3"/>
  <c r="H106" i="3" s="1"/>
  <c r="I105" i="3"/>
  <c r="F105" i="3"/>
  <c r="G105" i="3" s="1"/>
  <c r="I104" i="3"/>
  <c r="F104" i="3"/>
  <c r="H104" i="3" s="1"/>
  <c r="I103" i="3"/>
  <c r="F103" i="3"/>
  <c r="H103" i="3" s="1"/>
  <c r="I102" i="3"/>
  <c r="F102" i="3"/>
  <c r="G102" i="3" s="1"/>
  <c r="I101" i="3"/>
  <c r="F101" i="3"/>
  <c r="G101" i="3" s="1"/>
  <c r="I100" i="3"/>
  <c r="F100" i="3"/>
  <c r="H100" i="3" s="1"/>
  <c r="I99" i="3"/>
  <c r="F99" i="3"/>
  <c r="H99" i="3" s="1"/>
  <c r="I98" i="3"/>
  <c r="F98" i="3"/>
  <c r="G98" i="3" s="1"/>
  <c r="I97" i="3"/>
  <c r="F97" i="3"/>
  <c r="G97" i="3" s="1"/>
  <c r="I96" i="3"/>
  <c r="F96" i="3"/>
  <c r="H96" i="3" s="1"/>
  <c r="I95" i="3"/>
  <c r="F95" i="3"/>
  <c r="H95" i="3" s="1"/>
  <c r="I94" i="3"/>
  <c r="F94" i="3"/>
  <c r="H94" i="3" s="1"/>
  <c r="I93" i="3"/>
  <c r="F93" i="3"/>
  <c r="G93" i="3" s="1"/>
  <c r="I92" i="3"/>
  <c r="F92" i="3"/>
  <c r="H92" i="3" s="1"/>
  <c r="I91" i="3"/>
  <c r="F91" i="3"/>
  <c r="H91" i="3" s="1"/>
  <c r="I90" i="3"/>
  <c r="F90" i="3"/>
  <c r="H90" i="3" s="1"/>
  <c r="I89" i="3"/>
  <c r="F89" i="3"/>
  <c r="G89" i="3" s="1"/>
  <c r="I88" i="3"/>
  <c r="F88" i="3"/>
  <c r="H88" i="3" s="1"/>
  <c r="I87" i="3"/>
  <c r="F87" i="3"/>
  <c r="H87" i="3" s="1"/>
  <c r="I86" i="3"/>
  <c r="F86" i="3"/>
  <c r="G86" i="3" s="1"/>
  <c r="I85" i="3"/>
  <c r="F85" i="3"/>
  <c r="G85" i="3" s="1"/>
  <c r="I84" i="3"/>
  <c r="F84" i="3"/>
  <c r="H84" i="3" s="1"/>
  <c r="I83" i="3"/>
  <c r="F83" i="3"/>
  <c r="H83" i="3" s="1"/>
  <c r="I82" i="3"/>
  <c r="F82" i="3"/>
  <c r="H82" i="3" s="1"/>
  <c r="I81" i="3"/>
  <c r="F81" i="3"/>
  <c r="G81" i="3" s="1"/>
  <c r="I80" i="3"/>
  <c r="F80" i="3"/>
  <c r="H80" i="3" s="1"/>
  <c r="I79" i="3"/>
  <c r="F79" i="3"/>
  <c r="H79" i="3" s="1"/>
  <c r="I78" i="3"/>
  <c r="F78" i="3"/>
  <c r="G78" i="3" s="1"/>
  <c r="I77" i="3"/>
  <c r="F77" i="3"/>
  <c r="G77" i="3" s="1"/>
  <c r="I76" i="3"/>
  <c r="F76" i="3"/>
  <c r="H76" i="3" s="1"/>
  <c r="I75" i="3"/>
  <c r="F75" i="3"/>
  <c r="H75" i="3" s="1"/>
  <c r="I74" i="3"/>
  <c r="F74" i="3"/>
  <c r="H74" i="3" s="1"/>
  <c r="I73" i="3"/>
  <c r="F73" i="3"/>
  <c r="G73" i="3" s="1"/>
  <c r="I72" i="3"/>
  <c r="F72" i="3"/>
  <c r="H72" i="3" s="1"/>
  <c r="I71" i="3"/>
  <c r="F71" i="3"/>
  <c r="H71" i="3" s="1"/>
  <c r="I70" i="3"/>
  <c r="F70" i="3"/>
  <c r="H70" i="3" s="1"/>
  <c r="I69" i="3"/>
  <c r="F69" i="3"/>
  <c r="G69" i="3" s="1"/>
  <c r="I68" i="3"/>
  <c r="F68" i="3"/>
  <c r="H68" i="3" s="1"/>
  <c r="I67" i="3"/>
  <c r="F67" i="3"/>
  <c r="H67" i="3" s="1"/>
  <c r="I66" i="3"/>
  <c r="F66" i="3"/>
  <c r="G66" i="3" s="1"/>
  <c r="I65" i="3"/>
  <c r="F65" i="3"/>
  <c r="G65" i="3" s="1"/>
  <c r="I64" i="3"/>
  <c r="F64" i="3"/>
  <c r="H64" i="3" s="1"/>
  <c r="I63" i="3"/>
  <c r="F63" i="3"/>
  <c r="I62" i="3"/>
  <c r="F62" i="3"/>
  <c r="H62" i="3" s="1"/>
  <c r="I61" i="3"/>
  <c r="F61" i="3"/>
  <c r="G61" i="3" s="1"/>
  <c r="I60" i="3"/>
  <c r="F60" i="3"/>
  <c r="H60" i="3" s="1"/>
  <c r="I59" i="3"/>
  <c r="F59" i="3"/>
  <c r="I58" i="3"/>
  <c r="F58" i="3"/>
  <c r="G58" i="3" s="1"/>
  <c r="I57" i="3"/>
  <c r="F57" i="3"/>
  <c r="G57" i="3" s="1"/>
  <c r="I56" i="3"/>
  <c r="F56" i="3"/>
  <c r="H56" i="3" s="1"/>
  <c r="I55" i="3"/>
  <c r="F55" i="3"/>
  <c r="I54" i="3"/>
  <c r="F54" i="3"/>
  <c r="G54" i="3" s="1"/>
  <c r="I53" i="3"/>
  <c r="F53" i="3"/>
  <c r="G53" i="3" s="1"/>
  <c r="I52" i="3"/>
  <c r="F52" i="3"/>
  <c r="H52" i="3" s="1"/>
  <c r="I51" i="3"/>
  <c r="F51" i="3"/>
  <c r="I50" i="3"/>
  <c r="F50" i="3"/>
  <c r="H50" i="3" s="1"/>
  <c r="I49" i="3"/>
  <c r="F49" i="3"/>
  <c r="G49" i="3" s="1"/>
  <c r="I48" i="3"/>
  <c r="F48" i="3"/>
  <c r="H48" i="3" s="1"/>
  <c r="I47" i="3"/>
  <c r="F47" i="3"/>
  <c r="I46" i="3"/>
  <c r="F46" i="3"/>
  <c r="G46" i="3" s="1"/>
  <c r="I45" i="3"/>
  <c r="F45" i="3"/>
  <c r="G45" i="3" s="1"/>
  <c r="I44" i="3"/>
  <c r="F44" i="3"/>
  <c r="H44" i="3" s="1"/>
  <c r="I43" i="3"/>
  <c r="F43" i="3"/>
  <c r="I42" i="3"/>
  <c r="F42" i="3"/>
  <c r="H42" i="3" s="1"/>
  <c r="I41" i="3"/>
  <c r="F41" i="3"/>
  <c r="G41" i="3" s="1"/>
  <c r="I40" i="3"/>
  <c r="F40" i="3"/>
  <c r="H40" i="3" s="1"/>
  <c r="I39" i="3"/>
  <c r="F39" i="3"/>
  <c r="I38" i="3"/>
  <c r="F38" i="3"/>
  <c r="G38" i="3" s="1"/>
  <c r="I37" i="3"/>
  <c r="F37" i="3"/>
  <c r="G37" i="3" s="1"/>
  <c r="I36" i="3"/>
  <c r="F36" i="3"/>
  <c r="H36" i="3" s="1"/>
  <c r="I35" i="3"/>
  <c r="F35" i="3"/>
  <c r="I34" i="3"/>
  <c r="F34" i="3"/>
  <c r="H34" i="3" s="1"/>
  <c r="I33" i="3"/>
  <c r="F33" i="3"/>
  <c r="G33" i="3" s="1"/>
  <c r="I32" i="3"/>
  <c r="F32" i="3"/>
  <c r="H32" i="3" s="1"/>
  <c r="I31" i="3"/>
  <c r="F31" i="3"/>
  <c r="I30" i="3"/>
  <c r="F30" i="3"/>
  <c r="G30" i="3" s="1"/>
  <c r="I29" i="3"/>
  <c r="F29" i="3"/>
  <c r="G29" i="3" s="1"/>
  <c r="I28" i="3"/>
  <c r="F28" i="3"/>
  <c r="H28" i="3" s="1"/>
  <c r="I27" i="3"/>
  <c r="F27" i="3"/>
  <c r="I26" i="3"/>
  <c r="F26" i="3"/>
  <c r="H26" i="3" s="1"/>
  <c r="I25" i="3"/>
  <c r="F25" i="3"/>
  <c r="G25" i="3" s="1"/>
  <c r="I24" i="3"/>
  <c r="F24" i="3"/>
  <c r="H24" i="3" s="1"/>
  <c r="I23" i="3"/>
  <c r="F23" i="3"/>
  <c r="I22" i="3"/>
  <c r="F22" i="3"/>
  <c r="H22" i="3" s="1"/>
  <c r="I21" i="3"/>
  <c r="F21" i="3"/>
  <c r="G21" i="3" s="1"/>
  <c r="I20" i="3"/>
  <c r="F20" i="3"/>
  <c r="H20" i="3" s="1"/>
  <c r="I19" i="3"/>
  <c r="F19" i="3"/>
  <c r="I18" i="3"/>
  <c r="F18" i="3"/>
  <c r="H18" i="3" s="1"/>
  <c r="I17" i="3"/>
  <c r="F17" i="3"/>
  <c r="G17" i="3" s="1"/>
  <c r="I16" i="3"/>
  <c r="F16" i="3"/>
  <c r="H16" i="3" s="1"/>
  <c r="I15" i="3"/>
  <c r="F15" i="3"/>
  <c r="I14" i="3"/>
  <c r="F14" i="3"/>
  <c r="H14" i="3" s="1"/>
  <c r="I13" i="3"/>
  <c r="F13" i="3"/>
  <c r="G13" i="3" s="1"/>
  <c r="I12" i="3"/>
  <c r="F12" i="3"/>
  <c r="H12" i="3" s="1"/>
  <c r="I11" i="3"/>
  <c r="F11" i="3"/>
  <c r="I10" i="3"/>
  <c r="F10" i="3"/>
  <c r="H10" i="3" s="1"/>
  <c r="I9" i="3"/>
  <c r="F9" i="3"/>
  <c r="G9" i="3" s="1"/>
  <c r="I8" i="3"/>
  <c r="F8" i="3"/>
  <c r="H8" i="3" s="1"/>
  <c r="I7" i="3"/>
  <c r="F7" i="3"/>
  <c r="G7" i="3" s="1"/>
  <c r="I6" i="3"/>
  <c r="F6" i="3"/>
  <c r="H6" i="3" s="1"/>
  <c r="I5" i="3"/>
  <c r="F5" i="3"/>
  <c r="G5" i="3" s="1"/>
  <c r="I4" i="3"/>
  <c r="F4" i="3"/>
  <c r="H4" i="3" s="1"/>
  <c r="I3" i="3"/>
  <c r="F3" i="3"/>
  <c r="G3" i="3" s="1"/>
  <c r="I2" i="3"/>
  <c r="F2" i="3"/>
  <c r="H2" i="3" s="1"/>
  <c r="G170" i="3" l="1"/>
  <c r="J170" i="3" s="1"/>
  <c r="H218" i="3"/>
  <c r="H233" i="3"/>
  <c r="H317" i="3"/>
  <c r="G352" i="3"/>
  <c r="G353" i="3"/>
  <c r="G354" i="3"/>
  <c r="H365" i="3"/>
  <c r="H380" i="3"/>
  <c r="J380" i="3" s="1"/>
  <c r="G418" i="3"/>
  <c r="J218" i="3"/>
  <c r="G8" i="3"/>
  <c r="J8" i="3" s="1"/>
  <c r="H146" i="3"/>
  <c r="J146" i="3" s="1"/>
  <c r="G186" i="3"/>
  <c r="J186" i="3" s="1"/>
  <c r="G194" i="3"/>
  <c r="J194" i="3" s="1"/>
  <c r="G253" i="3"/>
  <c r="J253" i="3" s="1"/>
  <c r="G254" i="3"/>
  <c r="J254" i="3" s="1"/>
  <c r="G255" i="3"/>
  <c r="J255" i="3" s="1"/>
  <c r="G336" i="3"/>
  <c r="G337" i="3"/>
  <c r="G338" i="3"/>
  <c r="H349" i="3"/>
  <c r="J349" i="3" s="1"/>
  <c r="H130" i="3"/>
  <c r="J130" i="3" s="1"/>
  <c r="H162" i="3"/>
  <c r="J162" i="3" s="1"/>
  <c r="G178" i="3"/>
  <c r="H217" i="3"/>
  <c r="H266" i="3"/>
  <c r="J299" i="3"/>
  <c r="H316" i="3"/>
  <c r="H364" i="3"/>
  <c r="J364" i="3" s="1"/>
  <c r="H417" i="3"/>
  <c r="H129" i="3"/>
  <c r="H145" i="3"/>
  <c r="H161" i="3"/>
  <c r="H177" i="3"/>
  <c r="G239" i="3"/>
  <c r="J239" i="3" s="1"/>
  <c r="H250" i="3"/>
  <c r="H265" i="3"/>
  <c r="G281" i="3"/>
  <c r="J281" i="3" s="1"/>
  <c r="H292" i="3"/>
  <c r="J292" i="3" s="1"/>
  <c r="H299" i="3"/>
  <c r="G310" i="3"/>
  <c r="J310" i="3" s="1"/>
  <c r="H313" i="3"/>
  <c r="G322" i="3"/>
  <c r="J332" i="3"/>
  <c r="H333" i="3"/>
  <c r="J333" i="3" s="1"/>
  <c r="H348" i="3"/>
  <c r="J348" i="3" s="1"/>
  <c r="J381" i="3"/>
  <c r="G386" i="3"/>
  <c r="I5678" i="6"/>
  <c r="K5678" i="6" s="1"/>
  <c r="I6139" i="6"/>
  <c r="K6139" i="6" s="1"/>
  <c r="I4306" i="6"/>
  <c r="K4306" i="6" s="1"/>
  <c r="I6893" i="6"/>
  <c r="K6893" i="6" s="1"/>
  <c r="I3706" i="6"/>
  <c r="K3706" i="6" s="1"/>
  <c r="I6503" i="6"/>
  <c r="K6503" i="6" s="1"/>
  <c r="I5768" i="6"/>
  <c r="K5768" i="6" s="1"/>
  <c r="I6427" i="6"/>
  <c r="K6427" i="6" s="1"/>
  <c r="I4447" i="6"/>
  <c r="K4447" i="6" s="1"/>
  <c r="I4431" i="6"/>
  <c r="K4431" i="6" s="1"/>
  <c r="I5949" i="6"/>
  <c r="K5949" i="6" s="1"/>
  <c r="I1042" i="6"/>
  <c r="K1042" i="6" s="1"/>
  <c r="I4834" i="6"/>
  <c r="K4834" i="6" s="1"/>
  <c r="I2550" i="6"/>
  <c r="K2550" i="6" s="1"/>
  <c r="I1599" i="6"/>
  <c r="K1599" i="6" s="1"/>
  <c r="I3928" i="6"/>
  <c r="K3928" i="6" s="1"/>
  <c r="I4131" i="6"/>
  <c r="K4131" i="6" s="1"/>
  <c r="I4332" i="6"/>
  <c r="K4332" i="6" s="1"/>
  <c r="I4538" i="6"/>
  <c r="K4538" i="6" s="1"/>
  <c r="I4277" i="6"/>
  <c r="K4277" i="6" s="1"/>
  <c r="I1237" i="6"/>
  <c r="K1237" i="6" s="1"/>
  <c r="I4113" i="6"/>
  <c r="K4113" i="6" s="1"/>
  <c r="I1642" i="6"/>
  <c r="K1642" i="6" s="1"/>
  <c r="I326" i="6"/>
  <c r="K326" i="6" s="1"/>
  <c r="I1037" i="6"/>
  <c r="K1037" i="6" s="1"/>
  <c r="I3663" i="6"/>
  <c r="K3663" i="6" s="1"/>
  <c r="I5589" i="6"/>
  <c r="K5589" i="6" s="1"/>
  <c r="I470" i="6"/>
  <c r="K470" i="6" s="1"/>
  <c r="I3524" i="6"/>
  <c r="K3524" i="6" s="1"/>
  <c r="I2632" i="6"/>
  <c r="K2632" i="6" s="1"/>
  <c r="I2715" i="6"/>
  <c r="K2715" i="6" s="1"/>
  <c r="I5638" i="6"/>
  <c r="K5638" i="6" s="1"/>
  <c r="I655" i="6"/>
  <c r="K655" i="6" s="1"/>
  <c r="I591" i="6"/>
  <c r="K591" i="6" s="1"/>
  <c r="I3558" i="6"/>
  <c r="K3558" i="6" s="1"/>
  <c r="I1734" i="6"/>
  <c r="K1734" i="6" s="1"/>
  <c r="I3591" i="6"/>
  <c r="K3591" i="6" s="1"/>
  <c r="I2665" i="6"/>
  <c r="K2665" i="6" s="1"/>
  <c r="I377" i="6"/>
  <c r="K377" i="6" s="1"/>
  <c r="I6151" i="6"/>
  <c r="K6151" i="6" s="1"/>
  <c r="I2977" i="6"/>
  <c r="K2977" i="6" s="1"/>
  <c r="J6206" i="6"/>
  <c r="J1709" i="6"/>
  <c r="J1027" i="6"/>
  <c r="I4150" i="6"/>
  <c r="K4150" i="6" s="1"/>
  <c r="I4488" i="6"/>
  <c r="K4488" i="6" s="1"/>
  <c r="I1063" i="6"/>
  <c r="K1063" i="6" s="1"/>
  <c r="I6883" i="6"/>
  <c r="K6883" i="6" s="1"/>
  <c r="I3702" i="6"/>
  <c r="K3702" i="6" s="1"/>
  <c r="I6515" i="6"/>
  <c r="K6515" i="6" s="1"/>
  <c r="I5764" i="6"/>
  <c r="K5764" i="6" s="1"/>
  <c r="I6423" i="6"/>
  <c r="K6423" i="6" s="1"/>
  <c r="I4443" i="6"/>
  <c r="K4443" i="6" s="1"/>
  <c r="I4427" i="6"/>
  <c r="K4427" i="6" s="1"/>
  <c r="I5874" i="6"/>
  <c r="K5874" i="6" s="1"/>
  <c r="I4849" i="6"/>
  <c r="K4849" i="6" s="1"/>
  <c r="I5963" i="6"/>
  <c r="K5963" i="6" s="1"/>
  <c r="I5062" i="6"/>
  <c r="K5062" i="6" s="1"/>
  <c r="I3598" i="6"/>
  <c r="K3598" i="6" s="1"/>
  <c r="I1171" i="6"/>
  <c r="K1171" i="6" s="1"/>
  <c r="I4123" i="6"/>
  <c r="K4123" i="6" s="1"/>
  <c r="I4324" i="6"/>
  <c r="K4324" i="6" s="1"/>
  <c r="I4279" i="6"/>
  <c r="K4279" i="6" s="1"/>
  <c r="I4273" i="6"/>
  <c r="K4273" i="6" s="1"/>
  <c r="I1041" i="6"/>
  <c r="K1041" i="6" s="1"/>
  <c r="I4101" i="6"/>
  <c r="K4101" i="6" s="1"/>
  <c r="I5056" i="6"/>
  <c r="K5056" i="6" s="1"/>
  <c r="I133" i="6"/>
  <c r="K133" i="6" s="1"/>
  <c r="I6560" i="6"/>
  <c r="K6560" i="6" s="1"/>
  <c r="I3646" i="6"/>
  <c r="K3646" i="6" s="1"/>
  <c r="I3004" i="6"/>
  <c r="K3004" i="6" s="1"/>
  <c r="I4354" i="6"/>
  <c r="K4354" i="6" s="1"/>
  <c r="I4496" i="6"/>
  <c r="K4496" i="6" s="1"/>
  <c r="I2616" i="6"/>
  <c r="K2616" i="6" s="1"/>
  <c r="I2491" i="6"/>
  <c r="K2491" i="6" s="1"/>
  <c r="I5651" i="6"/>
  <c r="K5651" i="6" s="1"/>
  <c r="I639" i="6"/>
  <c r="K639" i="6" s="1"/>
  <c r="I575" i="6"/>
  <c r="K575" i="6" s="1"/>
  <c r="I3542" i="6"/>
  <c r="K3542" i="6" s="1"/>
  <c r="I2987" i="6"/>
  <c r="K2987" i="6" s="1"/>
  <c r="I1177" i="6"/>
  <c r="K1177" i="6" s="1"/>
  <c r="I1571" i="6"/>
  <c r="K1571" i="6" s="1"/>
  <c r="I351" i="6"/>
  <c r="K351" i="6" s="1"/>
  <c r="I1092" i="6"/>
  <c r="K1092" i="6" s="1"/>
  <c r="I2818" i="6"/>
  <c r="K2818" i="6" s="1"/>
  <c r="J4819" i="6"/>
  <c r="J5164" i="6"/>
  <c r="J2351" i="6"/>
  <c r="I3896" i="6"/>
  <c r="K3896" i="6" s="1"/>
  <c r="I4146" i="6"/>
  <c r="K4146" i="6" s="1"/>
  <c r="I5112" i="6"/>
  <c r="K5112" i="6" s="1"/>
  <c r="I1059" i="6"/>
  <c r="K1059" i="6" s="1"/>
  <c r="I4348" i="6"/>
  <c r="K4348" i="6" s="1"/>
  <c r="I3697" i="6"/>
  <c r="K3697" i="6" s="1"/>
  <c r="I4592" i="6"/>
  <c r="K4592" i="6" s="1"/>
  <c r="I4736" i="6"/>
  <c r="K4736" i="6" s="1"/>
  <c r="I2990" i="6"/>
  <c r="K2990" i="6" s="1"/>
  <c r="I4439" i="6"/>
  <c r="K4439" i="6" s="1"/>
  <c r="I4415" i="6"/>
  <c r="K4415" i="6" s="1"/>
  <c r="I1050" i="6"/>
  <c r="K1050" i="6" s="1"/>
  <c r="I4841" i="6"/>
  <c r="K4841" i="6" s="1"/>
  <c r="I5944" i="6"/>
  <c r="K5944" i="6" s="1"/>
  <c r="I5566" i="6"/>
  <c r="K5566" i="6" s="1"/>
  <c r="I3581" i="6"/>
  <c r="K3581" i="6" s="1"/>
  <c r="I5760" i="6"/>
  <c r="K5760" i="6" s="1"/>
  <c r="I3085" i="6"/>
  <c r="K3085" i="6" s="1"/>
  <c r="I4316" i="6"/>
  <c r="K4316" i="6" s="1"/>
  <c r="I4635" i="6"/>
  <c r="K4635" i="6" s="1"/>
  <c r="I4256" i="6"/>
  <c r="K4256" i="6" s="1"/>
  <c r="I5163" i="6"/>
  <c r="K5163" i="6" s="1"/>
  <c r="I2748" i="6"/>
  <c r="K2748" i="6" s="1"/>
  <c r="I6112" i="6"/>
  <c r="K6112" i="6" s="1"/>
  <c r="I5807" i="6"/>
  <c r="K5807" i="6" s="1"/>
  <c r="I6554" i="6"/>
  <c r="K6554" i="6" s="1"/>
  <c r="I6230" i="6"/>
  <c r="K6230" i="6" s="1"/>
  <c r="I3378" i="6"/>
  <c r="K3378" i="6" s="1"/>
  <c r="I4810" i="6"/>
  <c r="K4810" i="6" s="1"/>
  <c r="I5935" i="6"/>
  <c r="K5935" i="6" s="1"/>
  <c r="I2600" i="6"/>
  <c r="K2600" i="6" s="1"/>
  <c r="I2043" i="6"/>
  <c r="K2043" i="6" s="1"/>
  <c r="I5669" i="6"/>
  <c r="K5669" i="6" s="1"/>
  <c r="I623" i="6"/>
  <c r="K623" i="6" s="1"/>
  <c r="I535" i="6"/>
  <c r="K535" i="6" s="1"/>
  <c r="I4720" i="6"/>
  <c r="K4720" i="6" s="1"/>
  <c r="I5912" i="6"/>
  <c r="K5912" i="6" s="1"/>
  <c r="I3840" i="6"/>
  <c r="K3840" i="6" s="1"/>
  <c r="I1004" i="6"/>
  <c r="K1004" i="6" s="1"/>
  <c r="I2651" i="6"/>
  <c r="K2651" i="6" s="1"/>
  <c r="I1547" i="6"/>
  <c r="K1547" i="6" s="1"/>
  <c r="I6601" i="6"/>
  <c r="K6601" i="6" s="1"/>
  <c r="J1552" i="6"/>
  <c r="J1658" i="6"/>
  <c r="I3930" i="6"/>
  <c r="K3930" i="6" s="1"/>
  <c r="I1242" i="6"/>
  <c r="K1242" i="6" s="1"/>
  <c r="I5102" i="6"/>
  <c r="K5102" i="6" s="1"/>
  <c r="I1055" i="6"/>
  <c r="K1055" i="6" s="1"/>
  <c r="I4344" i="6"/>
  <c r="K4344" i="6" s="1"/>
  <c r="I6510" i="6"/>
  <c r="K6510" i="6" s="1"/>
  <c r="I6461" i="6"/>
  <c r="K6461" i="6" s="1"/>
  <c r="I4714" i="6"/>
  <c r="K4714" i="6" s="1"/>
  <c r="I5799" i="6"/>
  <c r="K5799" i="6" s="1"/>
  <c r="I4435" i="6"/>
  <c r="K4435" i="6" s="1"/>
  <c r="I1396" i="6"/>
  <c r="K1396" i="6" s="1"/>
  <c r="I1046" i="6"/>
  <c r="K1046" i="6" s="1"/>
  <c r="I4838" i="6"/>
  <c r="K4838" i="6" s="1"/>
  <c r="I2560" i="6"/>
  <c r="K2560" i="6" s="1"/>
  <c r="I2395" i="6"/>
  <c r="K2395" i="6" s="1"/>
  <c r="I1182" i="6"/>
  <c r="K1182" i="6" s="1"/>
  <c r="I1006" i="6"/>
  <c r="K1006" i="6" s="1"/>
  <c r="I1208" i="6"/>
  <c r="K1208" i="6" s="1"/>
  <c r="I4988" i="6"/>
  <c r="K4988" i="6" s="1"/>
  <c r="I4627" i="6"/>
  <c r="K4627" i="6" s="1"/>
  <c r="I5210" i="6"/>
  <c r="K5210" i="6" s="1"/>
  <c r="I418" i="6"/>
  <c r="K418" i="6" s="1"/>
  <c r="I1122" i="6"/>
  <c r="K1122" i="6" s="1"/>
  <c r="I1156" i="6"/>
  <c r="K1156" i="6" s="1"/>
  <c r="I3458" i="6"/>
  <c r="K3458" i="6" s="1"/>
  <c r="I6279" i="6"/>
  <c r="K6279" i="6" s="1"/>
  <c r="I5605" i="6"/>
  <c r="K5605" i="6" s="1"/>
  <c r="I2264" i="6"/>
  <c r="K2264" i="6" s="1"/>
  <c r="I4090" i="6"/>
  <c r="K4090" i="6" s="1"/>
  <c r="I2584" i="6"/>
  <c r="K2584" i="6" s="1"/>
  <c r="I3757" i="6"/>
  <c r="K3757" i="6" s="1"/>
  <c r="I671" i="6"/>
  <c r="K671" i="6" s="1"/>
  <c r="I607" i="6"/>
  <c r="K607" i="6" s="1"/>
  <c r="I512" i="6"/>
  <c r="K512" i="6" s="1"/>
  <c r="I4706" i="6"/>
  <c r="K4706" i="6" s="1"/>
  <c r="I5909" i="6"/>
  <c r="K5909" i="6" s="1"/>
  <c r="I2684" i="6"/>
  <c r="K2684" i="6" s="1"/>
  <c r="I5185" i="6"/>
  <c r="K5185" i="6" s="1"/>
  <c r="I2762" i="6"/>
  <c r="K2762" i="6" s="1"/>
  <c r="I1529" i="6"/>
  <c r="K1529" i="6" s="1"/>
  <c r="J4349" i="6"/>
  <c r="J4276" i="6"/>
  <c r="J5058" i="6"/>
  <c r="J4410" i="6"/>
  <c r="I2502" i="6"/>
  <c r="K2502" i="6" s="1"/>
  <c r="J2502" i="6"/>
  <c r="J4386" i="6"/>
  <c r="I4386" i="6"/>
  <c r="K4386" i="6" s="1"/>
  <c r="J6914" i="6"/>
  <c r="I6914" i="6"/>
  <c r="K6914" i="6" s="1"/>
  <c r="J6876" i="6"/>
  <c r="I6876" i="6"/>
  <c r="J6865" i="6"/>
  <c r="I6865" i="6"/>
  <c r="K6865" i="6" s="1"/>
  <c r="J6859" i="6"/>
  <c r="I6859" i="6"/>
  <c r="K6859" i="6" s="1"/>
  <c r="J6868" i="6"/>
  <c r="I6868" i="6"/>
  <c r="K6868" i="6" s="1"/>
  <c r="J6851" i="6"/>
  <c r="I6851" i="6"/>
  <c r="K6851" i="6" s="1"/>
  <c r="J6860" i="6"/>
  <c r="I6860" i="6"/>
  <c r="K6860" i="6" s="1"/>
  <c r="J6303" i="6"/>
  <c r="I6303" i="6"/>
  <c r="K6303" i="6" s="1"/>
  <c r="J6452" i="6"/>
  <c r="I6452" i="6"/>
  <c r="J6456" i="6"/>
  <c r="I6456" i="6"/>
  <c r="J6448" i="6"/>
  <c r="I6448" i="6"/>
  <c r="J6445" i="6"/>
  <c r="I6445" i="6"/>
  <c r="J6439" i="6"/>
  <c r="I6439" i="6"/>
  <c r="J6435" i="6"/>
  <c r="I6435" i="6"/>
  <c r="J6438" i="6"/>
  <c r="I6438" i="6"/>
  <c r="K6438" i="6" s="1"/>
  <c r="J6241" i="6"/>
  <c r="I6241" i="6"/>
  <c r="K6241" i="6" s="1"/>
  <c r="J6130" i="6"/>
  <c r="I6130" i="6"/>
  <c r="K6130" i="6" s="1"/>
  <c r="I6132" i="6"/>
  <c r="K6132" i="6" s="1"/>
  <c r="J6132" i="6"/>
  <c r="J6126" i="6"/>
  <c r="I6126" i="6"/>
  <c r="K6126" i="6" s="1"/>
  <c r="I6058" i="6"/>
  <c r="K6058" i="6" s="1"/>
  <c r="J6058" i="6"/>
  <c r="J5857" i="6"/>
  <c r="I5857" i="6"/>
  <c r="K5857" i="6" s="1"/>
  <c r="J5859" i="6"/>
  <c r="I5859" i="6"/>
  <c r="K5859" i="6" s="1"/>
  <c r="J5086" i="6"/>
  <c r="I5086" i="6"/>
  <c r="K5086" i="6" s="1"/>
  <c r="J5775" i="6"/>
  <c r="I5775" i="6"/>
  <c r="J5772" i="6"/>
  <c r="I5772" i="6"/>
  <c r="K5772" i="6" s="1"/>
  <c r="J5408" i="6"/>
  <c r="I5408" i="6"/>
  <c r="J5422" i="6"/>
  <c r="I5422" i="6"/>
  <c r="J5376" i="6"/>
  <c r="I5376" i="6"/>
  <c r="J5373" i="6"/>
  <c r="I5373" i="6"/>
  <c r="J5427" i="6"/>
  <c r="I5427" i="6"/>
  <c r="J5399" i="6"/>
  <c r="I5399" i="6"/>
  <c r="J5402" i="6"/>
  <c r="I5402" i="6"/>
  <c r="J5276" i="6"/>
  <c r="I5276" i="6"/>
  <c r="K5276" i="6" s="1"/>
  <c r="J5039" i="6"/>
  <c r="I5039" i="6"/>
  <c r="K5039" i="6" s="1"/>
  <c r="J5031" i="6"/>
  <c r="I5031" i="6"/>
  <c r="K5031" i="6" s="1"/>
  <c r="J4998" i="6"/>
  <c r="I4998" i="6"/>
  <c r="J4978" i="6"/>
  <c r="I4978" i="6"/>
  <c r="K4978" i="6" s="1"/>
  <c r="J5002" i="6"/>
  <c r="I5002" i="6"/>
  <c r="K5002" i="6" s="1"/>
  <c r="J5003" i="6"/>
  <c r="I5003" i="6"/>
  <c r="K5003" i="6" s="1"/>
  <c r="J4990" i="6"/>
  <c r="I4990" i="6"/>
  <c r="K4990" i="6" s="1"/>
  <c r="I5006" i="6"/>
  <c r="K5006" i="6" s="1"/>
  <c r="J5006" i="6"/>
  <c r="J5010" i="6"/>
  <c r="I5010" i="6"/>
  <c r="J4983" i="6"/>
  <c r="I4983" i="6"/>
  <c r="K4983" i="6" s="1"/>
  <c r="J4968" i="6"/>
  <c r="I4968" i="6"/>
  <c r="K4968" i="6" s="1"/>
  <c r="J4966" i="6"/>
  <c r="I4966" i="6"/>
  <c r="K4966" i="6" s="1"/>
  <c r="J4961" i="6"/>
  <c r="I4961" i="6"/>
  <c r="K4961" i="6" s="1"/>
  <c r="J4906" i="6"/>
  <c r="I4906" i="6"/>
  <c r="J4902" i="6"/>
  <c r="I4902" i="6"/>
  <c r="I4914" i="6"/>
  <c r="J4914" i="6"/>
  <c r="J4909" i="6"/>
  <c r="I4909" i="6"/>
  <c r="J4859" i="6"/>
  <c r="I4859" i="6"/>
  <c r="K4859" i="6" s="1"/>
  <c r="J4865" i="6"/>
  <c r="I4865" i="6"/>
  <c r="K4865" i="6" s="1"/>
  <c r="J4786" i="6"/>
  <c r="I4786" i="6"/>
  <c r="K4786" i="6" s="1"/>
  <c r="J4660" i="6"/>
  <c r="I4660" i="6"/>
  <c r="K4660" i="6" s="1"/>
  <c r="J4661" i="6"/>
  <c r="I4661" i="6"/>
  <c r="K4661" i="6" s="1"/>
  <c r="J4498" i="6"/>
  <c r="I4498" i="6"/>
  <c r="K4498" i="6" s="1"/>
  <c r="J4526" i="6"/>
  <c r="I4526" i="6"/>
  <c r="K4526" i="6" s="1"/>
  <c r="J4542" i="6"/>
  <c r="I4542" i="6"/>
  <c r="K4542" i="6" s="1"/>
  <c r="J4544" i="6"/>
  <c r="I4544" i="6"/>
  <c r="J4551" i="6"/>
  <c r="I4551" i="6"/>
  <c r="J4556" i="6"/>
  <c r="I4556" i="6"/>
  <c r="J4548" i="6"/>
  <c r="I4548" i="6"/>
  <c r="J4478" i="6"/>
  <c r="I4478" i="6"/>
  <c r="J4368" i="6"/>
  <c r="I4368" i="6"/>
  <c r="K4368" i="6" s="1"/>
  <c r="J4222" i="6"/>
  <c r="I4222" i="6"/>
  <c r="K4222" i="6" s="1"/>
  <c r="J4225" i="6"/>
  <c r="I4225" i="6"/>
  <c r="K4225" i="6" s="1"/>
  <c r="J3631" i="6"/>
  <c r="I3631" i="6"/>
  <c r="K3631" i="6" s="1"/>
  <c r="J3441" i="6"/>
  <c r="I3441" i="6"/>
  <c r="J3405" i="6"/>
  <c r="I3405" i="6"/>
  <c r="J3403" i="6"/>
  <c r="I3403" i="6"/>
  <c r="J3390" i="6"/>
  <c r="I3390" i="6"/>
  <c r="J3419" i="6"/>
  <c r="I3419" i="6"/>
  <c r="J3399" i="6"/>
  <c r="I3399" i="6"/>
  <c r="J3414" i="6"/>
  <c r="I3414" i="6"/>
  <c r="J3408" i="6"/>
  <c r="I3408" i="6"/>
  <c r="J3411" i="6"/>
  <c r="I3411" i="6"/>
  <c r="J3412" i="6"/>
  <c r="I3412" i="6"/>
  <c r="J3438" i="6"/>
  <c r="I3438" i="6"/>
  <c r="J3400" i="6"/>
  <c r="I3400" i="6"/>
  <c r="J3393" i="6"/>
  <c r="I3393" i="6"/>
  <c r="J3386" i="6"/>
  <c r="I3386" i="6"/>
  <c r="J3382" i="6"/>
  <c r="I3382" i="6"/>
  <c r="J3373" i="6"/>
  <c r="I3373" i="6"/>
  <c r="J3130" i="6"/>
  <c r="I3130" i="6"/>
  <c r="J3144" i="6"/>
  <c r="I3144" i="6"/>
  <c r="J3120" i="6"/>
  <c r="I3120" i="6"/>
  <c r="J3151" i="6"/>
  <c r="I3151" i="6"/>
  <c r="J3148" i="6"/>
  <c r="I3148" i="6"/>
  <c r="J3132" i="6"/>
  <c r="I3132" i="6"/>
  <c r="J3139" i="6"/>
  <c r="I3139" i="6"/>
  <c r="J3156" i="6"/>
  <c r="I3156" i="6"/>
  <c r="J3143" i="6"/>
  <c r="I3143" i="6"/>
  <c r="K3143" i="6" s="1"/>
  <c r="J3108" i="6"/>
  <c r="I3108" i="6"/>
  <c r="K3108" i="6" s="1"/>
  <c r="J3093" i="6"/>
  <c r="I3093" i="6"/>
  <c r="K3093" i="6" s="1"/>
  <c r="J2830" i="6"/>
  <c r="I2830" i="6"/>
  <c r="I2481" i="6"/>
  <c r="K2481" i="6" s="1"/>
  <c r="J2481" i="6"/>
  <c r="J2477" i="6"/>
  <c r="I2477" i="6"/>
  <c r="K2477" i="6" s="1"/>
  <c r="J2389" i="6"/>
  <c r="I2389" i="6"/>
  <c r="K2389" i="6" s="1"/>
  <c r="J2298" i="6"/>
  <c r="I2298" i="6"/>
  <c r="J2046" i="6"/>
  <c r="I2046" i="6"/>
  <c r="K2046" i="6" s="1"/>
  <c r="J1811" i="6"/>
  <c r="I1811" i="6"/>
  <c r="K1811" i="6" s="1"/>
  <c r="J1829" i="6"/>
  <c r="I1829" i="6"/>
  <c r="K1829" i="6" s="1"/>
  <c r="J1819" i="6"/>
  <c r="I1819" i="6"/>
  <c r="K1819" i="6" s="1"/>
  <c r="J1817" i="6"/>
  <c r="I1817" i="6"/>
  <c r="K1817" i="6" s="1"/>
  <c r="J1825" i="6"/>
  <c r="I1825" i="6"/>
  <c r="K1825" i="6" s="1"/>
  <c r="I1821" i="6"/>
  <c r="K1821" i="6" s="1"/>
  <c r="J1821" i="6"/>
  <c r="J1754" i="6"/>
  <c r="I1754" i="6"/>
  <c r="K1754" i="6" s="1"/>
  <c r="J4385" i="6"/>
  <c r="I4385" i="6"/>
  <c r="K4385" i="6" s="1"/>
  <c r="J4371" i="6"/>
  <c r="I4371" i="6"/>
  <c r="K4371" i="6" s="1"/>
  <c r="J4653" i="6"/>
  <c r="I4653" i="6"/>
  <c r="K4653" i="6" s="1"/>
  <c r="J6055" i="6"/>
  <c r="I6055" i="6"/>
  <c r="K6055" i="6" s="1"/>
  <c r="J1786" i="6"/>
  <c r="I1786" i="6"/>
  <c r="K1786" i="6" s="1"/>
  <c r="J1740" i="6"/>
  <c r="I1740" i="6"/>
  <c r="K1740" i="6" s="1"/>
  <c r="J1789" i="6"/>
  <c r="I1789" i="6"/>
  <c r="K1789" i="6" s="1"/>
  <c r="J1751" i="6"/>
  <c r="I1751" i="6"/>
  <c r="K1751" i="6" s="1"/>
  <c r="J1759" i="6"/>
  <c r="I1759" i="6"/>
  <c r="K1759" i="6" s="1"/>
  <c r="J1783" i="6"/>
  <c r="I1783" i="6"/>
  <c r="K1783" i="6" s="1"/>
  <c r="J1779" i="6"/>
  <c r="I1779" i="6"/>
  <c r="J1780" i="6"/>
  <c r="I1780" i="6"/>
  <c r="J1784" i="6"/>
  <c r="I1784" i="6"/>
  <c r="K1784" i="6" s="1"/>
  <c r="J1766" i="6"/>
  <c r="I1766" i="6"/>
  <c r="K1766" i="6" s="1"/>
  <c r="J1762" i="6"/>
  <c r="I1762" i="6"/>
  <c r="K1762" i="6" s="1"/>
  <c r="I1744" i="6"/>
  <c r="K1744" i="6" s="1"/>
  <c r="J1744" i="6"/>
  <c r="J6907" i="6"/>
  <c r="I6907" i="6"/>
  <c r="K6907" i="6" s="1"/>
  <c r="J6901" i="6"/>
  <c r="I6901" i="6"/>
  <c r="K6901" i="6" s="1"/>
  <c r="J6917" i="6"/>
  <c r="I6917" i="6"/>
  <c r="K6917" i="6" s="1"/>
  <c r="J6911" i="6"/>
  <c r="I6911" i="6"/>
  <c r="K6911" i="6" s="1"/>
  <c r="J5928" i="6"/>
  <c r="I5928" i="6"/>
  <c r="K5928" i="6" s="1"/>
  <c r="I5927" i="6"/>
  <c r="K5927" i="6" s="1"/>
  <c r="J5927" i="6"/>
  <c r="J5041" i="6"/>
  <c r="I5041" i="6"/>
  <c r="K5041" i="6" s="1"/>
  <c r="J5021" i="6"/>
  <c r="I5021" i="6"/>
  <c r="K5021" i="6" s="1"/>
  <c r="J5028" i="6"/>
  <c r="I5028" i="6"/>
  <c r="K5028" i="6" s="1"/>
  <c r="J4874" i="6"/>
  <c r="I4874" i="6"/>
  <c r="K4874" i="6" s="1"/>
  <c r="J4862" i="6"/>
  <c r="I4862" i="6"/>
  <c r="K4862" i="6" s="1"/>
  <c r="J4716" i="6"/>
  <c r="I4716" i="6"/>
  <c r="J3111" i="6"/>
  <c r="I3111" i="6"/>
  <c r="K3111" i="6" s="1"/>
  <c r="J3092" i="6"/>
  <c r="I3092" i="6"/>
  <c r="K3092" i="6" s="1"/>
  <c r="J3098" i="6"/>
  <c r="I3098" i="6"/>
  <c r="K3098" i="6" s="1"/>
  <c r="J5271" i="6"/>
  <c r="I5271" i="6"/>
  <c r="K5271" i="6" s="1"/>
  <c r="J5278" i="6"/>
  <c r="I5278" i="6"/>
  <c r="K5278" i="6" s="1"/>
  <c r="I5273" i="6"/>
  <c r="K5273" i="6" s="1"/>
  <c r="J5273" i="6"/>
  <c r="J6759" i="6"/>
  <c r="I6759" i="6"/>
  <c r="K6759" i="6" s="1"/>
  <c r="J6812" i="6"/>
  <c r="I6812" i="6"/>
  <c r="K6812" i="6" s="1"/>
  <c r="J6792" i="6"/>
  <c r="I6792" i="6"/>
  <c r="K6792" i="6" s="1"/>
  <c r="J6760" i="6"/>
  <c r="I6760" i="6"/>
  <c r="K6760" i="6" s="1"/>
  <c r="J6814" i="6"/>
  <c r="I6814" i="6"/>
  <c r="K6814" i="6" s="1"/>
  <c r="J6798" i="6"/>
  <c r="I6798" i="6"/>
  <c r="K6798" i="6" s="1"/>
  <c r="J6763" i="6"/>
  <c r="I6763" i="6"/>
  <c r="J6761" i="6"/>
  <c r="I6761" i="6"/>
  <c r="I6746" i="6"/>
  <c r="K6746" i="6" s="1"/>
  <c r="J6746" i="6"/>
  <c r="J6747" i="6"/>
  <c r="I6747" i="6"/>
  <c r="K6747" i="6" s="1"/>
  <c r="J6790" i="6"/>
  <c r="I6790" i="6"/>
  <c r="K6790" i="6" s="1"/>
  <c r="J6774" i="6"/>
  <c r="I6774" i="6"/>
  <c r="J6782" i="6"/>
  <c r="I6782" i="6"/>
  <c r="J6781" i="6"/>
  <c r="I6781" i="6"/>
  <c r="J6777" i="6"/>
  <c r="I6777" i="6"/>
  <c r="J6764" i="6"/>
  <c r="I6764" i="6"/>
  <c r="K6764" i="6" s="1"/>
  <c r="J6765" i="6"/>
  <c r="I6765" i="6"/>
  <c r="K6765" i="6" s="1"/>
  <c r="J6766" i="6"/>
  <c r="I6766" i="6"/>
  <c r="K6766" i="6" s="1"/>
  <c r="J6080" i="6"/>
  <c r="I6080" i="6"/>
  <c r="J6068" i="6"/>
  <c r="I6068" i="6"/>
  <c r="J6065" i="6"/>
  <c r="I6065" i="6"/>
  <c r="J5413" i="6"/>
  <c r="I5413" i="6"/>
  <c r="J5034" i="6"/>
  <c r="I5034" i="6"/>
  <c r="K5034" i="6" s="1"/>
  <c r="J5019" i="6"/>
  <c r="I5019" i="6"/>
  <c r="K5019" i="6" s="1"/>
  <c r="J4868" i="6"/>
  <c r="I4868" i="6"/>
  <c r="K4868" i="6" s="1"/>
  <c r="J4853" i="6"/>
  <c r="I4853" i="6"/>
  <c r="K4853" i="6" s="1"/>
  <c r="J4715" i="6"/>
  <c r="I4715" i="6"/>
  <c r="K4715" i="6" s="1"/>
  <c r="J4675" i="6"/>
  <c r="I4675" i="6"/>
  <c r="J4680" i="6"/>
  <c r="I4680" i="6"/>
  <c r="K4680" i="6" s="1"/>
  <c r="J4667" i="6"/>
  <c r="I4667" i="6"/>
  <c r="K4667" i="6" s="1"/>
  <c r="J3632" i="6"/>
  <c r="I3632" i="6"/>
  <c r="K3632" i="6" s="1"/>
  <c r="J3112" i="6"/>
  <c r="I3112" i="6"/>
  <c r="K3112" i="6" s="1"/>
  <c r="J3096" i="6"/>
  <c r="I3096" i="6"/>
  <c r="K3096" i="6" s="1"/>
  <c r="J1862" i="6"/>
  <c r="I1862" i="6"/>
  <c r="J2013" i="6"/>
  <c r="I2013" i="6"/>
  <c r="J1406" i="6"/>
  <c r="I1406" i="6"/>
  <c r="K1406" i="6" s="1"/>
  <c r="J1403" i="6"/>
  <c r="I1403" i="6"/>
  <c r="K1403" i="6" s="1"/>
  <c r="J3637" i="6"/>
  <c r="I3637" i="6"/>
  <c r="K3637" i="6" s="1"/>
  <c r="J5655" i="6"/>
  <c r="I5655" i="6"/>
  <c r="K5655" i="6" s="1"/>
  <c r="J5658" i="6"/>
  <c r="I5658" i="6"/>
  <c r="J3967" i="6"/>
  <c r="I3967" i="6"/>
  <c r="K3967" i="6" s="1"/>
  <c r="J3949" i="6"/>
  <c r="I3949" i="6"/>
  <c r="K3949" i="6" s="1"/>
  <c r="J3950" i="6"/>
  <c r="I3950" i="6"/>
  <c r="K3950" i="6" s="1"/>
  <c r="J3953" i="6"/>
  <c r="I3953" i="6"/>
  <c r="K3953" i="6" s="1"/>
  <c r="J3960" i="6"/>
  <c r="I3960" i="6"/>
  <c r="K3960" i="6" s="1"/>
  <c r="J3961" i="6"/>
  <c r="I3961" i="6"/>
  <c r="K3961" i="6" s="1"/>
  <c r="J3947" i="6"/>
  <c r="I3947" i="6"/>
  <c r="K3947" i="6" s="1"/>
  <c r="J3673" i="6"/>
  <c r="I3673" i="6"/>
  <c r="K3673" i="6" s="1"/>
  <c r="J6269" i="6"/>
  <c r="I6269" i="6"/>
  <c r="K6269" i="6" s="1"/>
  <c r="J6237" i="6"/>
  <c r="I6237" i="6"/>
  <c r="K6237" i="6" s="1"/>
  <c r="J4971" i="6"/>
  <c r="I4971" i="6"/>
  <c r="J4973" i="6"/>
  <c r="I4973" i="6"/>
  <c r="J4955" i="6"/>
  <c r="I4955" i="6"/>
  <c r="K4955" i="6" s="1"/>
  <c r="J4360" i="6"/>
  <c r="I4360" i="6"/>
  <c r="K4360" i="6" s="1"/>
  <c r="J2397" i="6"/>
  <c r="I2397" i="6"/>
  <c r="I1362" i="6"/>
  <c r="K1362" i="6" s="1"/>
  <c r="J1362" i="6"/>
  <c r="J1349" i="6"/>
  <c r="I1349" i="6"/>
  <c r="K1349" i="6" s="1"/>
  <c r="J1360" i="6"/>
  <c r="I1360" i="6"/>
  <c r="I1332" i="6"/>
  <c r="J1332" i="6"/>
  <c r="J988" i="6"/>
  <c r="I988" i="6"/>
  <c r="K988" i="6" s="1"/>
  <c r="J987" i="6"/>
  <c r="I987" i="6"/>
  <c r="K987" i="6" s="1"/>
  <c r="J6696" i="6"/>
  <c r="I6696" i="6"/>
  <c r="K6696" i="6" s="1"/>
  <c r="J6692" i="6"/>
  <c r="I6692" i="6"/>
  <c r="K6692" i="6" s="1"/>
  <c r="J6622" i="6"/>
  <c r="I6622" i="6"/>
  <c r="K6622" i="6" s="1"/>
  <c r="J6621" i="6"/>
  <c r="I6621" i="6"/>
  <c r="K6621" i="6" s="1"/>
  <c r="J6635" i="6"/>
  <c r="I6635" i="6"/>
  <c r="K6635" i="6" s="1"/>
  <c r="J6618" i="6"/>
  <c r="I6618" i="6"/>
  <c r="K6618" i="6" s="1"/>
  <c r="J6617" i="6"/>
  <c r="I6617" i="6"/>
  <c r="K6617" i="6" s="1"/>
  <c r="J6633" i="6"/>
  <c r="I6633" i="6"/>
  <c r="K6633" i="6" s="1"/>
  <c r="J6100" i="6"/>
  <c r="I6100" i="6"/>
  <c r="K6100" i="6" s="1"/>
  <c r="J6083" i="6"/>
  <c r="I6083" i="6"/>
  <c r="K6083" i="6" s="1"/>
  <c r="J6096" i="6"/>
  <c r="I6096" i="6"/>
  <c r="K6096" i="6" s="1"/>
  <c r="J6092" i="6"/>
  <c r="I6092" i="6"/>
  <c r="K6092" i="6" s="1"/>
  <c r="J6088" i="6"/>
  <c r="I6088" i="6"/>
  <c r="K6088" i="6" s="1"/>
  <c r="J6086" i="6"/>
  <c r="I6086" i="6"/>
  <c r="K6086" i="6" s="1"/>
  <c r="J5865" i="6"/>
  <c r="I5865" i="6"/>
  <c r="K5865" i="6" s="1"/>
  <c r="J3739" i="6"/>
  <c r="I3739" i="6"/>
  <c r="K3739" i="6" s="1"/>
  <c r="J1838" i="6"/>
  <c r="I1838" i="6"/>
  <c r="K1838" i="6" s="1"/>
  <c r="J1834" i="6"/>
  <c r="I1834" i="6"/>
  <c r="K1834" i="6" s="1"/>
  <c r="J991" i="6"/>
  <c r="I991" i="6"/>
  <c r="K991" i="6" s="1"/>
  <c r="J6744" i="6"/>
  <c r="I6744" i="6"/>
  <c r="K6744" i="6" s="1"/>
  <c r="I6743" i="6"/>
  <c r="K6743" i="6" s="1"/>
  <c r="J6743" i="6"/>
  <c r="J2155" i="6"/>
  <c r="I2155" i="6"/>
  <c r="K2155" i="6" s="1"/>
  <c r="J2157" i="6"/>
  <c r="I2157" i="6"/>
  <c r="K2157" i="6" s="1"/>
  <c r="J2129" i="6"/>
  <c r="I2129" i="6"/>
  <c r="J2109" i="6"/>
  <c r="I2109" i="6"/>
  <c r="J2135" i="6"/>
  <c r="I2135" i="6"/>
  <c r="J2122" i="6"/>
  <c r="I2122" i="6"/>
  <c r="J2111" i="6"/>
  <c r="I2111" i="6"/>
  <c r="J2138" i="6"/>
  <c r="I2138" i="6"/>
  <c r="I2125" i="6"/>
  <c r="J2125" i="6"/>
  <c r="J2110" i="6"/>
  <c r="I2110" i="6"/>
  <c r="J2148" i="6"/>
  <c r="I2148" i="6"/>
  <c r="K2148" i="6" s="1"/>
  <c r="J2151" i="6"/>
  <c r="I2151" i="6"/>
  <c r="K2151" i="6" s="1"/>
  <c r="J2136" i="6"/>
  <c r="I2136" i="6"/>
  <c r="J2145" i="6"/>
  <c r="I2145" i="6"/>
  <c r="K2145" i="6" s="1"/>
  <c r="J2106" i="6"/>
  <c r="I2106" i="6"/>
  <c r="J2092" i="6"/>
  <c r="I2092" i="6"/>
  <c r="J2152" i="6"/>
  <c r="I2152" i="6"/>
  <c r="J6546" i="6"/>
  <c r="I6546" i="6"/>
  <c r="J6526" i="6"/>
  <c r="I6526" i="6"/>
  <c r="J6527" i="6"/>
  <c r="I6527" i="6"/>
  <c r="J6539" i="6"/>
  <c r="I6539" i="6"/>
  <c r="J6538" i="6"/>
  <c r="I6538" i="6"/>
  <c r="J6547" i="6"/>
  <c r="I6547" i="6"/>
  <c r="J6535" i="6"/>
  <c r="I6535" i="6"/>
  <c r="J6534" i="6"/>
  <c r="I6534" i="6"/>
  <c r="J6525" i="6"/>
  <c r="I6525" i="6"/>
  <c r="J2153" i="6"/>
  <c r="I2153" i="6"/>
  <c r="K2153" i="6" s="1"/>
  <c r="J3817" i="6"/>
  <c r="I3817" i="6"/>
  <c r="J3829" i="6"/>
  <c r="I3829" i="6"/>
  <c r="I3796" i="6"/>
  <c r="J3796" i="6"/>
  <c r="J3787" i="6"/>
  <c r="I3787" i="6"/>
  <c r="J3828" i="6"/>
  <c r="I3828" i="6"/>
  <c r="I3826" i="6"/>
  <c r="J3826" i="6"/>
  <c r="J3770" i="6"/>
  <c r="I3770" i="6"/>
  <c r="J3822" i="6"/>
  <c r="I3822" i="6"/>
  <c r="J3820" i="6"/>
  <c r="I3820" i="6"/>
  <c r="J3806" i="6"/>
  <c r="I3806" i="6"/>
  <c r="I3808" i="6"/>
  <c r="J3808" i="6"/>
  <c r="J3807" i="6"/>
  <c r="I3807" i="6"/>
  <c r="J3780" i="6"/>
  <c r="I3780" i="6"/>
  <c r="J3779" i="6"/>
  <c r="I3779" i="6"/>
  <c r="J3767" i="6"/>
  <c r="I3767" i="6"/>
  <c r="J3784" i="6"/>
  <c r="I3784" i="6"/>
  <c r="J3774" i="6"/>
  <c r="I3774" i="6"/>
  <c r="J152" i="6"/>
  <c r="I152" i="6"/>
  <c r="J145" i="6"/>
  <c r="I145" i="6"/>
  <c r="J162" i="6"/>
  <c r="I162" i="6"/>
  <c r="J154" i="6"/>
  <c r="I154" i="6"/>
  <c r="J172" i="6"/>
  <c r="I172" i="6"/>
  <c r="J164" i="6"/>
  <c r="I164" i="6"/>
  <c r="J180" i="6"/>
  <c r="I180" i="6"/>
  <c r="J174" i="6"/>
  <c r="I174" i="6"/>
  <c r="J166" i="6"/>
  <c r="I166" i="6"/>
  <c r="J183" i="6"/>
  <c r="I183" i="6"/>
  <c r="J182" i="6"/>
  <c r="I182" i="6"/>
  <c r="J181" i="6"/>
  <c r="I181" i="6"/>
  <c r="J186" i="6"/>
  <c r="I186" i="6"/>
  <c r="J185" i="6"/>
  <c r="I185" i="6"/>
  <c r="I184" i="6"/>
  <c r="J184" i="6"/>
  <c r="J189" i="6"/>
  <c r="I189" i="6"/>
  <c r="J188" i="6"/>
  <c r="I188" i="6"/>
  <c r="J187" i="6"/>
  <c r="I187" i="6"/>
  <c r="J201" i="6"/>
  <c r="I201" i="6"/>
  <c r="J200" i="6"/>
  <c r="I200" i="6"/>
  <c r="J199" i="6"/>
  <c r="I199" i="6"/>
  <c r="J198" i="6"/>
  <c r="I198" i="6"/>
  <c r="J197" i="6"/>
  <c r="I197" i="6"/>
  <c r="J196" i="6"/>
  <c r="I196" i="6"/>
  <c r="J210" i="6"/>
  <c r="I210" i="6"/>
  <c r="J209" i="6"/>
  <c r="I209" i="6"/>
  <c r="J208" i="6"/>
  <c r="I208" i="6"/>
  <c r="J195" i="6"/>
  <c r="I195" i="6"/>
  <c r="J194" i="6"/>
  <c r="I194" i="6"/>
  <c r="J193" i="6"/>
  <c r="I193" i="6"/>
  <c r="J207" i="6"/>
  <c r="I207" i="6"/>
  <c r="J206" i="6"/>
  <c r="I206" i="6"/>
  <c r="J205" i="6"/>
  <c r="I205" i="6"/>
  <c r="J192" i="6"/>
  <c r="I192" i="6"/>
  <c r="J191" i="6"/>
  <c r="I191" i="6"/>
  <c r="J190" i="6"/>
  <c r="I190" i="6"/>
  <c r="J204" i="6"/>
  <c r="I204" i="6"/>
  <c r="J203" i="6"/>
  <c r="I203" i="6"/>
  <c r="J202" i="6"/>
  <c r="I202" i="6"/>
  <c r="J6197" i="6"/>
  <c r="I6197" i="6"/>
  <c r="J5572" i="6"/>
  <c r="I5572" i="6"/>
  <c r="K5572" i="6" s="1"/>
  <c r="J5560" i="6"/>
  <c r="I5560" i="6"/>
  <c r="K5560" i="6" s="1"/>
  <c r="J5568" i="6"/>
  <c r="I5568" i="6"/>
  <c r="K5568" i="6" s="1"/>
  <c r="J5444" i="6"/>
  <c r="I5444" i="6"/>
  <c r="J5436" i="6"/>
  <c r="I5436" i="6"/>
  <c r="J5433" i="6"/>
  <c r="I5433" i="6"/>
  <c r="J5456" i="6"/>
  <c r="I5456" i="6"/>
  <c r="K5456" i="6" s="1"/>
  <c r="J5251" i="6"/>
  <c r="I5251" i="6"/>
  <c r="J4801" i="6"/>
  <c r="I4801" i="6"/>
  <c r="K4801" i="6" s="1"/>
  <c r="J4800" i="6"/>
  <c r="I4800" i="6"/>
  <c r="K4800" i="6" s="1"/>
  <c r="J4789" i="6"/>
  <c r="I4789" i="6"/>
  <c r="K4789" i="6" s="1"/>
  <c r="J4808" i="6"/>
  <c r="I4808" i="6"/>
  <c r="K4808" i="6" s="1"/>
  <c r="J4802" i="6"/>
  <c r="I4802" i="6"/>
  <c r="K4802" i="6" s="1"/>
  <c r="J4779" i="6"/>
  <c r="I4779" i="6"/>
  <c r="K4779" i="6" s="1"/>
  <c r="J4493" i="6"/>
  <c r="I4493" i="6"/>
  <c r="K4493" i="6" s="1"/>
  <c r="J4400" i="6"/>
  <c r="I4400" i="6"/>
  <c r="K4400" i="6" s="1"/>
  <c r="J4298" i="6"/>
  <c r="I4298" i="6"/>
  <c r="J4137" i="6"/>
  <c r="I4137" i="6"/>
  <c r="K4137" i="6" s="1"/>
  <c r="J3719" i="6"/>
  <c r="I3719" i="6"/>
  <c r="J3730" i="6"/>
  <c r="I3730" i="6"/>
  <c r="J3686" i="6"/>
  <c r="I3686" i="6"/>
  <c r="K3686" i="6" s="1"/>
  <c r="J3687" i="6"/>
  <c r="I3687" i="6"/>
  <c r="K3687" i="6" s="1"/>
  <c r="J3692" i="6"/>
  <c r="I3692" i="6"/>
  <c r="K3692" i="6" s="1"/>
  <c r="J3603" i="6"/>
  <c r="I3603" i="6"/>
  <c r="J3607" i="6"/>
  <c r="I3607" i="6"/>
  <c r="K3607" i="6" s="1"/>
  <c r="J3474" i="6"/>
  <c r="I3474" i="6"/>
  <c r="K3474" i="6" s="1"/>
  <c r="J3470" i="6"/>
  <c r="I3470" i="6"/>
  <c r="K3470" i="6" s="1"/>
  <c r="J3455" i="6"/>
  <c r="I3455" i="6"/>
  <c r="K3455" i="6" s="1"/>
  <c r="J3450" i="6"/>
  <c r="I3450" i="6"/>
  <c r="K3450" i="6" s="1"/>
  <c r="J3471" i="6"/>
  <c r="I3471" i="6"/>
  <c r="K3471" i="6" s="1"/>
  <c r="J3463" i="6"/>
  <c r="I3463" i="6"/>
  <c r="K3463" i="6" s="1"/>
  <c r="J3479" i="6"/>
  <c r="I3479" i="6"/>
  <c r="K3479" i="6" s="1"/>
  <c r="J3518" i="6"/>
  <c r="I3518" i="6"/>
  <c r="J3516" i="6"/>
  <c r="I3516" i="6"/>
  <c r="J3121" i="6"/>
  <c r="I3121" i="6"/>
  <c r="J2551" i="6"/>
  <c r="I2551" i="6"/>
  <c r="K2551" i="6" s="1"/>
  <c r="J2564" i="6"/>
  <c r="I2564" i="6"/>
  <c r="K2564" i="6" s="1"/>
  <c r="J2556" i="6"/>
  <c r="I2556" i="6"/>
  <c r="J2539" i="6"/>
  <c r="I2539" i="6"/>
  <c r="J2536" i="6"/>
  <c r="I2536" i="6"/>
  <c r="J1243" i="6"/>
  <c r="I1243" i="6"/>
  <c r="K1243" i="6" s="1"/>
  <c r="J1679" i="6"/>
  <c r="I1679" i="6"/>
  <c r="J1639" i="6"/>
  <c r="I1639" i="6"/>
  <c r="J1634" i="6"/>
  <c r="I1634" i="6"/>
  <c r="J981" i="6"/>
  <c r="I981" i="6"/>
  <c r="K981" i="6" s="1"/>
  <c r="I980" i="6"/>
  <c r="K980" i="6" s="1"/>
  <c r="J980" i="6"/>
  <c r="J967" i="6"/>
  <c r="I967" i="6"/>
  <c r="J962" i="6"/>
  <c r="I962" i="6"/>
  <c r="J957" i="6"/>
  <c r="I957" i="6"/>
  <c r="J952" i="6"/>
  <c r="I952" i="6"/>
  <c r="J945" i="6"/>
  <c r="I945" i="6"/>
  <c r="I854" i="6"/>
  <c r="K854" i="6" s="1"/>
  <c r="J854" i="6"/>
  <c r="J870" i="6"/>
  <c r="I870" i="6"/>
  <c r="K870" i="6" s="1"/>
  <c r="J869" i="6"/>
  <c r="I869" i="6"/>
  <c r="K869" i="6" s="1"/>
  <c r="I918" i="6"/>
  <c r="K918" i="6" s="1"/>
  <c r="J918" i="6"/>
  <c r="J804" i="6"/>
  <c r="I804" i="6"/>
  <c r="K804" i="6" s="1"/>
  <c r="J761" i="6"/>
  <c r="I761" i="6"/>
  <c r="K761" i="6" s="1"/>
  <c r="J919" i="6"/>
  <c r="I919" i="6"/>
  <c r="K919" i="6" s="1"/>
  <c r="J861" i="6"/>
  <c r="I861" i="6"/>
  <c r="K861" i="6" s="1"/>
  <c r="J835" i="6"/>
  <c r="I835" i="6"/>
  <c r="J750" i="6"/>
  <c r="I750" i="6"/>
  <c r="J792" i="6"/>
  <c r="I792" i="6"/>
  <c r="J905" i="6"/>
  <c r="I905" i="6"/>
  <c r="J838" i="6"/>
  <c r="I838" i="6"/>
  <c r="J831" i="6"/>
  <c r="I831" i="6"/>
  <c r="J746" i="6"/>
  <c r="I746" i="6"/>
  <c r="J802" i="6"/>
  <c r="I802" i="6"/>
  <c r="K802" i="6" s="1"/>
  <c r="J902" i="6"/>
  <c r="I902" i="6"/>
  <c r="J847" i="6"/>
  <c r="I847" i="6"/>
  <c r="J844" i="6"/>
  <c r="I844" i="6"/>
  <c r="J741" i="6"/>
  <c r="I741" i="6"/>
  <c r="J785" i="6"/>
  <c r="I785" i="6"/>
  <c r="J914" i="6"/>
  <c r="I914" i="6"/>
  <c r="K914" i="6" s="1"/>
  <c r="J859" i="6"/>
  <c r="I859" i="6"/>
  <c r="K859" i="6" s="1"/>
  <c r="J923" i="6"/>
  <c r="I923" i="6"/>
  <c r="K923" i="6" s="1"/>
  <c r="J852" i="6"/>
  <c r="I852" i="6"/>
  <c r="K852" i="6" s="1"/>
  <c r="J897" i="6"/>
  <c r="I897" i="6"/>
  <c r="K897" i="6" s="1"/>
  <c r="J783" i="6"/>
  <c r="I783" i="6"/>
  <c r="K783" i="6" s="1"/>
  <c r="J795" i="6"/>
  <c r="I795" i="6"/>
  <c r="K795" i="6" s="1"/>
  <c r="J922" i="6"/>
  <c r="I922" i="6"/>
  <c r="K922" i="6" s="1"/>
  <c r="J836" i="6"/>
  <c r="I836" i="6"/>
  <c r="J875" i="6"/>
  <c r="I875" i="6"/>
  <c r="J764" i="6"/>
  <c r="I764" i="6"/>
  <c r="K764" i="6" s="1"/>
  <c r="J784" i="6"/>
  <c r="I784" i="6"/>
  <c r="K784" i="6" s="1"/>
  <c r="J920" i="6"/>
  <c r="I920" i="6"/>
  <c r="K920" i="6" s="1"/>
  <c r="J939" i="6"/>
  <c r="I939" i="6"/>
  <c r="K939" i="6" s="1"/>
  <c r="J933" i="6"/>
  <c r="I933" i="6"/>
  <c r="K933" i="6" s="1"/>
  <c r="J935" i="6"/>
  <c r="I935" i="6"/>
  <c r="K935" i="6" s="1"/>
  <c r="J930" i="6"/>
  <c r="I930" i="6"/>
  <c r="K930" i="6" s="1"/>
  <c r="J740" i="6"/>
  <c r="I740" i="6"/>
  <c r="K740" i="6" s="1"/>
  <c r="J892" i="6"/>
  <c r="I892" i="6"/>
  <c r="K892" i="6" s="1"/>
  <c r="J886" i="6"/>
  <c r="I886" i="6"/>
  <c r="K886" i="6" s="1"/>
  <c r="J888" i="6"/>
  <c r="I888" i="6"/>
  <c r="K888" i="6" s="1"/>
  <c r="J883" i="6"/>
  <c r="I883" i="6"/>
  <c r="K883" i="6" s="1"/>
  <c r="I737" i="6"/>
  <c r="K737" i="6" s="1"/>
  <c r="J737" i="6"/>
  <c r="J822" i="6"/>
  <c r="I822" i="6"/>
  <c r="K822" i="6" s="1"/>
  <c r="J816" i="6"/>
  <c r="I816" i="6"/>
  <c r="K816" i="6" s="1"/>
  <c r="J818" i="6"/>
  <c r="I818" i="6"/>
  <c r="K818" i="6" s="1"/>
  <c r="J813" i="6"/>
  <c r="I813" i="6"/>
  <c r="K813" i="6" s="1"/>
  <c r="J734" i="6"/>
  <c r="I734" i="6"/>
  <c r="K734" i="6" s="1"/>
  <c r="J780" i="6"/>
  <c r="I780" i="6"/>
  <c r="K780" i="6" s="1"/>
  <c r="J778" i="6"/>
  <c r="I778" i="6"/>
  <c r="K778" i="6" s="1"/>
  <c r="J770" i="6"/>
  <c r="I770" i="6"/>
  <c r="K770" i="6" s="1"/>
  <c r="J767" i="6"/>
  <c r="I767" i="6"/>
  <c r="K767" i="6" s="1"/>
  <c r="J731" i="6"/>
  <c r="I731" i="6"/>
  <c r="K731" i="6" s="1"/>
  <c r="J720" i="6"/>
  <c r="I720" i="6"/>
  <c r="K720" i="6" s="1"/>
  <c r="J712" i="6"/>
  <c r="I712" i="6"/>
  <c r="K712" i="6" s="1"/>
  <c r="J719" i="6"/>
  <c r="I719" i="6"/>
  <c r="K719" i="6" s="1"/>
  <c r="J715" i="6"/>
  <c r="I715" i="6"/>
  <c r="K715" i="6" s="1"/>
  <c r="J699" i="6"/>
  <c r="I699" i="6"/>
  <c r="K699" i="6" s="1"/>
  <c r="J693" i="6"/>
  <c r="I693" i="6"/>
  <c r="K693" i="6" s="1"/>
  <c r="J701" i="6"/>
  <c r="I701" i="6"/>
  <c r="K701" i="6" s="1"/>
  <c r="J703" i="6"/>
  <c r="I703" i="6"/>
  <c r="K703" i="6" s="1"/>
  <c r="J691" i="6"/>
  <c r="I691" i="6"/>
  <c r="K691" i="6" s="1"/>
  <c r="J336" i="6"/>
  <c r="I336" i="6"/>
  <c r="J144" i="6"/>
  <c r="I144" i="6"/>
  <c r="K144" i="6" s="1"/>
  <c r="J140" i="6"/>
  <c r="I140" i="6"/>
  <c r="K140" i="6" s="1"/>
  <c r="J141" i="6"/>
  <c r="I141" i="6"/>
  <c r="K141" i="6" s="1"/>
  <c r="J4" i="6"/>
  <c r="I4" i="6"/>
  <c r="J6898" i="6"/>
  <c r="I6898" i="6"/>
  <c r="K6898" i="6" s="1"/>
  <c r="I6874" i="6"/>
  <c r="K6874" i="6" s="1"/>
  <c r="J6874" i="6"/>
  <c r="J6840" i="6"/>
  <c r="I6840" i="6"/>
  <c r="J6730" i="6"/>
  <c r="I6730" i="6"/>
  <c r="J6697" i="6"/>
  <c r="I6697" i="6"/>
  <c r="J6731" i="6"/>
  <c r="I6731" i="6"/>
  <c r="K6731" i="6" s="1"/>
  <c r="J6705" i="6"/>
  <c r="I6705" i="6"/>
  <c r="K6705" i="6" s="1"/>
  <c r="J6722" i="6"/>
  <c r="I6722" i="6"/>
  <c r="J6718" i="6"/>
  <c r="I6718" i="6"/>
  <c r="J6714" i="6"/>
  <c r="I6714" i="6"/>
  <c r="J6728" i="6"/>
  <c r="I6728" i="6"/>
  <c r="J6724" i="6"/>
  <c r="I6724" i="6"/>
  <c r="J6709" i="6"/>
  <c r="I6709" i="6"/>
  <c r="K6709" i="6" s="1"/>
  <c r="J6676" i="6"/>
  <c r="I6676" i="6"/>
  <c r="J6673" i="6"/>
  <c r="I6673" i="6"/>
  <c r="J6640" i="6"/>
  <c r="I6640" i="6"/>
  <c r="K6640" i="6" s="1"/>
  <c r="J6655" i="6"/>
  <c r="I6655" i="6"/>
  <c r="K6655" i="6" s="1"/>
  <c r="J6665" i="6"/>
  <c r="I6665" i="6"/>
  <c r="K6665" i="6" s="1"/>
  <c r="J6650" i="6"/>
  <c r="I6650" i="6"/>
  <c r="K6650" i="6" s="1"/>
  <c r="J6661" i="6"/>
  <c r="I6661" i="6"/>
  <c r="K6661" i="6" s="1"/>
  <c r="J6681" i="6"/>
  <c r="I6681" i="6"/>
  <c r="K6681" i="6" s="1"/>
  <c r="J6677" i="6"/>
  <c r="I6677" i="6"/>
  <c r="K6677" i="6" s="1"/>
  <c r="J6648" i="6"/>
  <c r="I6648" i="6"/>
  <c r="K6648" i="6" s="1"/>
  <c r="J6668" i="6"/>
  <c r="I6668" i="6"/>
  <c r="K6668" i="6" s="1"/>
  <c r="J6667" i="6"/>
  <c r="I6667" i="6"/>
  <c r="K6667" i="6" s="1"/>
  <c r="J6592" i="6"/>
  <c r="I6592" i="6"/>
  <c r="K6592" i="6" s="1"/>
  <c r="J6586" i="6"/>
  <c r="I6586" i="6"/>
  <c r="J6417" i="6"/>
  <c r="I6417" i="6"/>
  <c r="K6417" i="6" s="1"/>
  <c r="J6385" i="6"/>
  <c r="I6385" i="6"/>
  <c r="K6385" i="6" s="1"/>
  <c r="J6389" i="6"/>
  <c r="I6389" i="6"/>
  <c r="K6389" i="6" s="1"/>
  <c r="J6401" i="6"/>
  <c r="I6401" i="6"/>
  <c r="K6401" i="6" s="1"/>
  <c r="J6393" i="6"/>
  <c r="I6393" i="6"/>
  <c r="K6393" i="6" s="1"/>
  <c r="J6405" i="6"/>
  <c r="I6405" i="6"/>
  <c r="K6405" i="6" s="1"/>
  <c r="J6413" i="6"/>
  <c r="I6413" i="6"/>
  <c r="K6413" i="6" s="1"/>
  <c r="J6409" i="6"/>
  <c r="I6409" i="6"/>
  <c r="K6409" i="6" s="1"/>
  <c r="J6397" i="6"/>
  <c r="I6397" i="6"/>
  <c r="K6397" i="6" s="1"/>
  <c r="J6380" i="6"/>
  <c r="I6380" i="6"/>
  <c r="J6373" i="6"/>
  <c r="I6373" i="6"/>
  <c r="K6373" i="6" s="1"/>
  <c r="J6377" i="6"/>
  <c r="I6377" i="6"/>
  <c r="K6377" i="6" s="1"/>
  <c r="J6364" i="6"/>
  <c r="I6364" i="6"/>
  <c r="J6359" i="6"/>
  <c r="I6359" i="6"/>
  <c r="J6370" i="6"/>
  <c r="I6370" i="6"/>
  <c r="J6349" i="6"/>
  <c r="I6349" i="6"/>
  <c r="K6349" i="6" s="1"/>
  <c r="I6347" i="6"/>
  <c r="K6347" i="6" s="1"/>
  <c r="J6347" i="6"/>
  <c r="J6342" i="6"/>
  <c r="I6342" i="6"/>
  <c r="J6357" i="6"/>
  <c r="I6357" i="6"/>
  <c r="K6357" i="6" s="1"/>
  <c r="J6340" i="6"/>
  <c r="I6340" i="6"/>
  <c r="J6335" i="6"/>
  <c r="I6335" i="6"/>
  <c r="K6335" i="6" s="1"/>
  <c r="J6325" i="6"/>
  <c r="I6325" i="6"/>
  <c r="K6325" i="6" s="1"/>
  <c r="J6338" i="6"/>
  <c r="I6338" i="6"/>
  <c r="K6338" i="6" s="1"/>
  <c r="J6328" i="6"/>
  <c r="I6328" i="6"/>
  <c r="K6328" i="6" s="1"/>
  <c r="J6322" i="6"/>
  <c r="I6322" i="6"/>
  <c r="J6317" i="6"/>
  <c r="I6317" i="6"/>
  <c r="K6317" i="6" s="1"/>
  <c r="J6313" i="6"/>
  <c r="I6313" i="6"/>
  <c r="K6313" i="6" s="1"/>
  <c r="J6309" i="6"/>
  <c r="I6309" i="6"/>
  <c r="K6309" i="6" s="1"/>
  <c r="J6305" i="6"/>
  <c r="I6305" i="6"/>
  <c r="K6305" i="6" s="1"/>
  <c r="J6295" i="6"/>
  <c r="I6295" i="6"/>
  <c r="K6295" i="6" s="1"/>
  <c r="J6290" i="6"/>
  <c r="I6290" i="6"/>
  <c r="J6298" i="6"/>
  <c r="I6298" i="6"/>
  <c r="K6298" i="6" s="1"/>
  <c r="J6289" i="6"/>
  <c r="I6289" i="6"/>
  <c r="J6275" i="6"/>
  <c r="I6275" i="6"/>
  <c r="K6275" i="6" s="1"/>
  <c r="J6274" i="6"/>
  <c r="I6274" i="6"/>
  <c r="K6274" i="6" s="1"/>
  <c r="J6264" i="6"/>
  <c r="I6264" i="6"/>
  <c r="J6263" i="6"/>
  <c r="I6263" i="6"/>
  <c r="K6263" i="6" s="1"/>
  <c r="J6233" i="6"/>
  <c r="I6233" i="6"/>
  <c r="K6233" i="6" s="1"/>
  <c r="J6229" i="6"/>
  <c r="I6229" i="6"/>
  <c r="K6229" i="6" s="1"/>
  <c r="J6203" i="6"/>
  <c r="I6203" i="6"/>
  <c r="J6217" i="6"/>
  <c r="I6217" i="6"/>
  <c r="K6217" i="6" s="1"/>
  <c r="J6220" i="6"/>
  <c r="I6220" i="6"/>
  <c r="K6220" i="6" s="1"/>
  <c r="J6210" i="6"/>
  <c r="I6210" i="6"/>
  <c r="J6187" i="6"/>
  <c r="I6187" i="6"/>
  <c r="K6187" i="6" s="1"/>
  <c r="I6192" i="6"/>
  <c r="K6192" i="6" s="1"/>
  <c r="J6192" i="6"/>
  <c r="J6174" i="6"/>
  <c r="I6174" i="6"/>
  <c r="K6174" i="6" s="1"/>
  <c r="J6178" i="6"/>
  <c r="I6178" i="6"/>
  <c r="K6178" i="6" s="1"/>
  <c r="J6170" i="6"/>
  <c r="I6170" i="6"/>
  <c r="K6170" i="6" s="1"/>
  <c r="J6136" i="6"/>
  <c r="I6136" i="6"/>
  <c r="K6136" i="6" s="1"/>
  <c r="J6106" i="6"/>
  <c r="I6106" i="6"/>
  <c r="K6106" i="6" s="1"/>
  <c r="J6110" i="6"/>
  <c r="I6110" i="6"/>
  <c r="K6110" i="6" s="1"/>
  <c r="J6051" i="6"/>
  <c r="I6051" i="6"/>
  <c r="K6051" i="6" s="1"/>
  <c r="J6024" i="6"/>
  <c r="I6024" i="6"/>
  <c r="K6024" i="6" s="1"/>
  <c r="J6005" i="6"/>
  <c r="I6005" i="6"/>
  <c r="K6005" i="6" s="1"/>
  <c r="I5973" i="6"/>
  <c r="K5973" i="6" s="1"/>
  <c r="J5973" i="6"/>
  <c r="J6002" i="6"/>
  <c r="I6002" i="6"/>
  <c r="K6002" i="6" s="1"/>
  <c r="J6023" i="6"/>
  <c r="I6023" i="6"/>
  <c r="K6023" i="6" s="1"/>
  <c r="J6036" i="6"/>
  <c r="I6036" i="6"/>
  <c r="K6036" i="6" s="1"/>
  <c r="J6022" i="6"/>
  <c r="I6022" i="6"/>
  <c r="K6022" i="6" s="1"/>
  <c r="J5982" i="6"/>
  <c r="I5982" i="6"/>
  <c r="K5982" i="6" s="1"/>
  <c r="J6019" i="6"/>
  <c r="I6019" i="6"/>
  <c r="K6019" i="6" s="1"/>
  <c r="J6017" i="6"/>
  <c r="I6017" i="6"/>
  <c r="K6017" i="6" s="1"/>
  <c r="J6020" i="6"/>
  <c r="I6020" i="6"/>
  <c r="K6020" i="6" s="1"/>
  <c r="J6015" i="6"/>
  <c r="I6015" i="6"/>
  <c r="K6015" i="6" s="1"/>
  <c r="J6039" i="6"/>
  <c r="I6039" i="6"/>
  <c r="K6039" i="6" s="1"/>
  <c r="J5837" i="6"/>
  <c r="I5837" i="6"/>
  <c r="J5838" i="6"/>
  <c r="I5838" i="6"/>
  <c r="J5843" i="6"/>
  <c r="I5843" i="6"/>
  <c r="K5843" i="6" s="1"/>
  <c r="J5841" i="6"/>
  <c r="I5841" i="6"/>
  <c r="K5841" i="6" s="1"/>
  <c r="J5848" i="6"/>
  <c r="I5848" i="6"/>
  <c r="K5848" i="6" s="1"/>
  <c r="J5852" i="6"/>
  <c r="I5852" i="6"/>
  <c r="K5852" i="6" s="1"/>
  <c r="J5850" i="6"/>
  <c r="I5850" i="6"/>
  <c r="K5850" i="6" s="1"/>
  <c r="J5784" i="6"/>
  <c r="I5784" i="6"/>
  <c r="J5789" i="6"/>
  <c r="I5789" i="6"/>
  <c r="J5084" i="6"/>
  <c r="I5084" i="6"/>
  <c r="K5084" i="6" s="1"/>
  <c r="J5081" i="6"/>
  <c r="I5081" i="6"/>
  <c r="K5081" i="6" s="1"/>
  <c r="J5063" i="6"/>
  <c r="I5063" i="6"/>
  <c r="K5063" i="6" s="1"/>
  <c r="J5077" i="6"/>
  <c r="I5077" i="6"/>
  <c r="K5077" i="6" s="1"/>
  <c r="J5074" i="6"/>
  <c r="I5074" i="6"/>
  <c r="K5074" i="6" s="1"/>
  <c r="J5071" i="6"/>
  <c r="I5071" i="6"/>
  <c r="K5071" i="6" s="1"/>
  <c r="J5069" i="6"/>
  <c r="I5069" i="6"/>
  <c r="K5069" i="6" s="1"/>
  <c r="J5066" i="6"/>
  <c r="I5066" i="6"/>
  <c r="K5066" i="6" s="1"/>
  <c r="J5732" i="6"/>
  <c r="I5732" i="6"/>
  <c r="J5736" i="6"/>
  <c r="I5736" i="6"/>
  <c r="J5682" i="6"/>
  <c r="I5682" i="6"/>
  <c r="J5709" i="6"/>
  <c r="I5709" i="6"/>
  <c r="J5707" i="6"/>
  <c r="I5707" i="6"/>
  <c r="J5718" i="6"/>
  <c r="I5718" i="6"/>
  <c r="J5728" i="6"/>
  <c r="I5728" i="6"/>
  <c r="J5715" i="6"/>
  <c r="I5715" i="6"/>
  <c r="J5725" i="6"/>
  <c r="I5725" i="6"/>
  <c r="J5691" i="6"/>
  <c r="I5691" i="6"/>
  <c r="J5703" i="6"/>
  <c r="I5703" i="6"/>
  <c r="J5720" i="6"/>
  <c r="I5720" i="6"/>
  <c r="J5701" i="6"/>
  <c r="I5701" i="6"/>
  <c r="J5687" i="6"/>
  <c r="I5687" i="6"/>
  <c r="J5563" i="6"/>
  <c r="I5563" i="6"/>
  <c r="K5563" i="6" s="1"/>
  <c r="J5580" i="6"/>
  <c r="I5580" i="6"/>
  <c r="K5580" i="6" s="1"/>
  <c r="J5575" i="6"/>
  <c r="I5575" i="6"/>
  <c r="K5575" i="6" s="1"/>
  <c r="J5472" i="6"/>
  <c r="I5472" i="6"/>
  <c r="J5475" i="6"/>
  <c r="I5475" i="6"/>
  <c r="J5515" i="6"/>
  <c r="I5515" i="6"/>
  <c r="J5519" i="6"/>
  <c r="I5519" i="6"/>
  <c r="J5526" i="6"/>
  <c r="I5526" i="6"/>
  <c r="J5541" i="6"/>
  <c r="I5541" i="6"/>
  <c r="J5489" i="6"/>
  <c r="I5489" i="6"/>
  <c r="J5483" i="6"/>
  <c r="I5483" i="6"/>
  <c r="J5513" i="6"/>
  <c r="I5513" i="6"/>
  <c r="J5512" i="6"/>
  <c r="I5512" i="6"/>
  <c r="J5511" i="6"/>
  <c r="I5511" i="6"/>
  <c r="J5510" i="6"/>
  <c r="I5510" i="6"/>
  <c r="J5509" i="6"/>
  <c r="I5509" i="6"/>
  <c r="J5508" i="6"/>
  <c r="I5508" i="6"/>
  <c r="J5506" i="6"/>
  <c r="I5506" i="6"/>
  <c r="J5504" i="6"/>
  <c r="I5504" i="6"/>
  <c r="J5530" i="6"/>
  <c r="I5530" i="6"/>
  <c r="J5491" i="6"/>
  <c r="I5491" i="6"/>
  <c r="J5479" i="6"/>
  <c r="I5479" i="6"/>
  <c r="J5465" i="6"/>
  <c r="I5465" i="6"/>
  <c r="K5465" i="6" s="1"/>
  <c r="J5780" i="6"/>
  <c r="I5780" i="6"/>
  <c r="K5780" i="6" s="1"/>
  <c r="J5389" i="6"/>
  <c r="I5389" i="6"/>
  <c r="K5389" i="6" s="1"/>
  <c r="J5392" i="6"/>
  <c r="I5392" i="6"/>
  <c r="K5392" i="6" s="1"/>
  <c r="J5378" i="6"/>
  <c r="I5378" i="6"/>
  <c r="K5378" i="6" s="1"/>
  <c r="J5387" i="6"/>
  <c r="I5387" i="6"/>
  <c r="K5387" i="6" s="1"/>
  <c r="I5367" i="6"/>
  <c r="K5367" i="6" s="1"/>
  <c r="J5367" i="6"/>
  <c r="J5368" i="6"/>
  <c r="I5368" i="6"/>
  <c r="J5358" i="6"/>
  <c r="I5358" i="6"/>
  <c r="K5358" i="6" s="1"/>
  <c r="J5355" i="6"/>
  <c r="I5355" i="6"/>
  <c r="K5355" i="6" s="1"/>
  <c r="J5351" i="6"/>
  <c r="I5351" i="6"/>
  <c r="K5351" i="6" s="1"/>
  <c r="J5312" i="6"/>
  <c r="I5312" i="6"/>
  <c r="J5335" i="6"/>
  <c r="I5335" i="6"/>
  <c r="J5309" i="6"/>
  <c r="I5309" i="6"/>
  <c r="J5305" i="6"/>
  <c r="I5305" i="6"/>
  <c r="J5339" i="6"/>
  <c r="I5339" i="6"/>
  <c r="J5319" i="6"/>
  <c r="I5319" i="6"/>
  <c r="J5299" i="6"/>
  <c r="I5299" i="6"/>
  <c r="J5300" i="6"/>
  <c r="I5300" i="6"/>
  <c r="J5328" i="6"/>
  <c r="I5328" i="6"/>
  <c r="J4370" i="6"/>
  <c r="I4370" i="6"/>
  <c r="K4370" i="6" s="1"/>
  <c r="J6899" i="6"/>
  <c r="I6899" i="6"/>
  <c r="K6899" i="6" s="1"/>
  <c r="J6896" i="6"/>
  <c r="I6896" i="6"/>
  <c r="K6896" i="6" s="1"/>
  <c r="J6879" i="6"/>
  <c r="I6879" i="6"/>
  <c r="K6879" i="6" s="1"/>
  <c r="J6870" i="6"/>
  <c r="I6870" i="6"/>
  <c r="K6870" i="6" s="1"/>
  <c r="J6861" i="6"/>
  <c r="I6861" i="6"/>
  <c r="K6861" i="6" s="1"/>
  <c r="J6867" i="6"/>
  <c r="I6867" i="6"/>
  <c r="K6867" i="6" s="1"/>
  <c r="J6872" i="6"/>
  <c r="I6872" i="6"/>
  <c r="K6872" i="6" s="1"/>
  <c r="J6862" i="6"/>
  <c r="I6862" i="6"/>
  <c r="K6862" i="6" s="1"/>
  <c r="I6301" i="6"/>
  <c r="K6301" i="6" s="1"/>
  <c r="J6301" i="6"/>
  <c r="J6450" i="6"/>
  <c r="I6450" i="6"/>
  <c r="J6454" i="6"/>
  <c r="I6454" i="6"/>
  <c r="J6444" i="6"/>
  <c r="I6444" i="6"/>
  <c r="J6443" i="6"/>
  <c r="I6443" i="6"/>
  <c r="J6441" i="6"/>
  <c r="I6441" i="6"/>
  <c r="K6441" i="6" s="1"/>
  <c r="J6436" i="6"/>
  <c r="I6436" i="6"/>
  <c r="J6246" i="6"/>
  <c r="I6246" i="6"/>
  <c r="K6246" i="6" s="1"/>
  <c r="J6142" i="6"/>
  <c r="I6142" i="6"/>
  <c r="J6131" i="6"/>
  <c r="I6131" i="6"/>
  <c r="K6131" i="6" s="1"/>
  <c r="J6133" i="6"/>
  <c r="I6133" i="6"/>
  <c r="K6133" i="6" s="1"/>
  <c r="J6127" i="6"/>
  <c r="I6127" i="6"/>
  <c r="K6127" i="6" s="1"/>
  <c r="J6057" i="6"/>
  <c r="I6057" i="6"/>
  <c r="K6057" i="6" s="1"/>
  <c r="J5860" i="6"/>
  <c r="I5860" i="6"/>
  <c r="K5860" i="6" s="1"/>
  <c r="J5855" i="6"/>
  <c r="I5855" i="6"/>
  <c r="K5855" i="6" s="1"/>
  <c r="J5777" i="6"/>
  <c r="I5777" i="6"/>
  <c r="K5777" i="6" s="1"/>
  <c r="J5774" i="6"/>
  <c r="I5774" i="6"/>
  <c r="J5409" i="6"/>
  <c r="I5409" i="6"/>
  <c r="J5403" i="6"/>
  <c r="I5403" i="6"/>
  <c r="J5421" i="6"/>
  <c r="I5421" i="6"/>
  <c r="J5375" i="6"/>
  <c r="I5375" i="6"/>
  <c r="J5429" i="6"/>
  <c r="I5429" i="6"/>
  <c r="K5429" i="6" s="1"/>
  <c r="J5425" i="6"/>
  <c r="I5425" i="6"/>
  <c r="J5393" i="6"/>
  <c r="I5393" i="6"/>
  <c r="J5396" i="6"/>
  <c r="I5396" i="6"/>
  <c r="J5045" i="6"/>
  <c r="I5045" i="6"/>
  <c r="K5045" i="6" s="1"/>
  <c r="J5025" i="6"/>
  <c r="I5025" i="6"/>
  <c r="K5025" i="6" s="1"/>
  <c r="J5032" i="6"/>
  <c r="I5032" i="6"/>
  <c r="K5032" i="6" s="1"/>
  <c r="J5000" i="6"/>
  <c r="I5000" i="6"/>
  <c r="J4994" i="6"/>
  <c r="I4994" i="6"/>
  <c r="K4994" i="6" s="1"/>
  <c r="J4980" i="6"/>
  <c r="I4980" i="6"/>
  <c r="K4980" i="6" s="1"/>
  <c r="I4989" i="6"/>
  <c r="K4989" i="6" s="1"/>
  <c r="J4989" i="6"/>
  <c r="J4995" i="6"/>
  <c r="I4995" i="6"/>
  <c r="K4995" i="6" s="1"/>
  <c r="J5005" i="6"/>
  <c r="I5005" i="6"/>
  <c r="K5005" i="6" s="1"/>
  <c r="J5011" i="6"/>
  <c r="I5011" i="6"/>
  <c r="J4984" i="6"/>
  <c r="I4984" i="6"/>
  <c r="K4984" i="6" s="1"/>
  <c r="J4962" i="6"/>
  <c r="I4962" i="6"/>
  <c r="J4967" i="6"/>
  <c r="I4967" i="6"/>
  <c r="K4967" i="6" s="1"/>
  <c r="J4908" i="6"/>
  <c r="I4908" i="6"/>
  <c r="J4905" i="6"/>
  <c r="I4905" i="6"/>
  <c r="J4900" i="6"/>
  <c r="I4900" i="6"/>
  <c r="J4912" i="6"/>
  <c r="I4912" i="6"/>
  <c r="J4870" i="6"/>
  <c r="I4870" i="6"/>
  <c r="K4870" i="6" s="1"/>
  <c r="J4857" i="6"/>
  <c r="I4857" i="6"/>
  <c r="K4857" i="6" s="1"/>
  <c r="J4807" i="6"/>
  <c r="I4807" i="6"/>
  <c r="K4807" i="6" s="1"/>
  <c r="J4804" i="6"/>
  <c r="I4804" i="6"/>
  <c r="K4804" i="6" s="1"/>
  <c r="I4659" i="6"/>
  <c r="K4659" i="6" s="1"/>
  <c r="J4659" i="6"/>
  <c r="J4658" i="6"/>
  <c r="I4658" i="6"/>
  <c r="J4521" i="6"/>
  <c r="I4521" i="6"/>
  <c r="K4521" i="6" s="1"/>
  <c r="J4529" i="6"/>
  <c r="I4529" i="6"/>
  <c r="K4529" i="6" s="1"/>
  <c r="J4502" i="6"/>
  <c r="I4502" i="6"/>
  <c r="K4502" i="6" s="1"/>
  <c r="J4547" i="6"/>
  <c r="I4547" i="6"/>
  <c r="J4553" i="6"/>
  <c r="I4553" i="6"/>
  <c r="I4554" i="6"/>
  <c r="J4554" i="6"/>
  <c r="J4558" i="6"/>
  <c r="I4558" i="6"/>
  <c r="J4477" i="6"/>
  <c r="I4477" i="6"/>
  <c r="J4361" i="6"/>
  <c r="I4361" i="6"/>
  <c r="K4361" i="6" s="1"/>
  <c r="J4221" i="6"/>
  <c r="I4221" i="6"/>
  <c r="K4221" i="6" s="1"/>
  <c r="J3636" i="6"/>
  <c r="I3636" i="6"/>
  <c r="K3636" i="6" s="1"/>
  <c r="J3442" i="6"/>
  <c r="I3442" i="6"/>
  <c r="I3427" i="6"/>
  <c r="J3427" i="6"/>
  <c r="J3423" i="6"/>
  <c r="I3423" i="6"/>
  <c r="J3396" i="6"/>
  <c r="I3396" i="6"/>
  <c r="J3418" i="6"/>
  <c r="I3418" i="6"/>
  <c r="J3424" i="6"/>
  <c r="I3424" i="6"/>
  <c r="J3422" i="6"/>
  <c r="I3422" i="6"/>
  <c r="J3415" i="6"/>
  <c r="I3415" i="6"/>
  <c r="J3409" i="6"/>
  <c r="I3409" i="6"/>
  <c r="J3432" i="6"/>
  <c r="I3432" i="6"/>
  <c r="J3436" i="6"/>
  <c r="I3436" i="6"/>
  <c r="J3435" i="6"/>
  <c r="I3435" i="6"/>
  <c r="J3404" i="6"/>
  <c r="I3404" i="6"/>
  <c r="J3402" i="6"/>
  <c r="I3402" i="6"/>
  <c r="J3388" i="6"/>
  <c r="I3388" i="6"/>
  <c r="J3384" i="6"/>
  <c r="I3384" i="6"/>
  <c r="J3153" i="6"/>
  <c r="I3153" i="6"/>
  <c r="J3125" i="6"/>
  <c r="I3125" i="6"/>
  <c r="J3146" i="6"/>
  <c r="I3146" i="6"/>
  <c r="J3119" i="6"/>
  <c r="I3119" i="6"/>
  <c r="J3126" i="6"/>
  <c r="I3126" i="6"/>
  <c r="J3137" i="6"/>
  <c r="I3137" i="6"/>
  <c r="J3138" i="6"/>
  <c r="I3138" i="6"/>
  <c r="J3127" i="6"/>
  <c r="I3127" i="6"/>
  <c r="J3158" i="6"/>
  <c r="I3158" i="6"/>
  <c r="J3141" i="6"/>
  <c r="I3141" i="6"/>
  <c r="K3141" i="6" s="1"/>
  <c r="J3087" i="6"/>
  <c r="I3087" i="6"/>
  <c r="K3087" i="6" s="1"/>
  <c r="J3094" i="6"/>
  <c r="I3094" i="6"/>
  <c r="K3094" i="6" s="1"/>
  <c r="I2828" i="6"/>
  <c r="J2828" i="6"/>
  <c r="J2486" i="6"/>
  <c r="I2486" i="6"/>
  <c r="K2486" i="6" s="1"/>
  <c r="J2392" i="6"/>
  <c r="I2392" i="6"/>
  <c r="K2392" i="6" s="1"/>
  <c r="I2386" i="6"/>
  <c r="K2386" i="6" s="1"/>
  <c r="J2386" i="6"/>
  <c r="J2296" i="6"/>
  <c r="I2296" i="6"/>
  <c r="J2021" i="6"/>
  <c r="I2021" i="6"/>
  <c r="K2021" i="6" s="1"/>
  <c r="J1810" i="6"/>
  <c r="I1810" i="6"/>
  <c r="K1810" i="6" s="1"/>
  <c r="J1816" i="6"/>
  <c r="I1816" i="6"/>
  <c r="K1816" i="6" s="1"/>
  <c r="J1814" i="6"/>
  <c r="I1814" i="6"/>
  <c r="K1814" i="6" s="1"/>
  <c r="J1828" i="6"/>
  <c r="I1828" i="6"/>
  <c r="K1828" i="6" s="1"/>
  <c r="J1824" i="6"/>
  <c r="I1824" i="6"/>
  <c r="K1824" i="6" s="1"/>
  <c r="J1756" i="6"/>
  <c r="I1756" i="6"/>
  <c r="K1756" i="6" s="1"/>
  <c r="J4390" i="6"/>
  <c r="I4390" i="6"/>
  <c r="K4390" i="6" s="1"/>
  <c r="J4383" i="6"/>
  <c r="I4383" i="6"/>
  <c r="K4383" i="6" s="1"/>
  <c r="J4372" i="6"/>
  <c r="I4372" i="6"/>
  <c r="K4372" i="6" s="1"/>
  <c r="J4656" i="6"/>
  <c r="I4656" i="6"/>
  <c r="K4656" i="6" s="1"/>
  <c r="I5265" i="6"/>
  <c r="K5265" i="6" s="1"/>
  <c r="J5265" i="6"/>
  <c r="J1742" i="6"/>
  <c r="I1742" i="6"/>
  <c r="K1742" i="6" s="1"/>
  <c r="J1749" i="6"/>
  <c r="I1749" i="6"/>
  <c r="K1749" i="6" s="1"/>
  <c r="J1788" i="6"/>
  <c r="I1788" i="6"/>
  <c r="K1788" i="6" s="1"/>
  <c r="J1771" i="6"/>
  <c r="I1771" i="6"/>
  <c r="K1771" i="6" s="1"/>
  <c r="J1777" i="6"/>
  <c r="I1777" i="6"/>
  <c r="K1777" i="6" s="1"/>
  <c r="J1774" i="6"/>
  <c r="I1774" i="6"/>
  <c r="J1775" i="6"/>
  <c r="I1775" i="6"/>
  <c r="J1778" i="6"/>
  <c r="I1778" i="6"/>
  <c r="K1778" i="6" s="1"/>
  <c r="J1765" i="6"/>
  <c r="I1765" i="6"/>
  <c r="K1765" i="6" s="1"/>
  <c r="J1761" i="6"/>
  <c r="I1761" i="6"/>
  <c r="K1761" i="6" s="1"/>
  <c r="J1746" i="6"/>
  <c r="I1746" i="6"/>
  <c r="K1746" i="6" s="1"/>
  <c r="I1748" i="6"/>
  <c r="K1748" i="6" s="1"/>
  <c r="J1748" i="6"/>
  <c r="J6905" i="6"/>
  <c r="I6905" i="6"/>
  <c r="K6905" i="6" s="1"/>
  <c r="J6903" i="6"/>
  <c r="I6903" i="6"/>
  <c r="K6903" i="6" s="1"/>
  <c r="J6915" i="6"/>
  <c r="I6915" i="6"/>
  <c r="K6915" i="6" s="1"/>
  <c r="J6913" i="6"/>
  <c r="I6913" i="6"/>
  <c r="K6913" i="6" s="1"/>
  <c r="J5929" i="6"/>
  <c r="I5929" i="6"/>
  <c r="K5929" i="6" s="1"/>
  <c r="J5035" i="6"/>
  <c r="I5035" i="6"/>
  <c r="K5035" i="6" s="1"/>
  <c r="J5043" i="6"/>
  <c r="I5043" i="6"/>
  <c r="K5043" i="6" s="1"/>
  <c r="J5020" i="6"/>
  <c r="I5020" i="6"/>
  <c r="K5020" i="6" s="1"/>
  <c r="J4867" i="6"/>
  <c r="I4867" i="6"/>
  <c r="K4867" i="6" s="1"/>
  <c r="J4856" i="6"/>
  <c r="I4856" i="6"/>
  <c r="K4856" i="6" s="1"/>
  <c r="J4674" i="6"/>
  <c r="I4674" i="6"/>
  <c r="J3105" i="6"/>
  <c r="I3105" i="6"/>
  <c r="K3105" i="6" s="1"/>
  <c r="J3110" i="6"/>
  <c r="I3110" i="6"/>
  <c r="K3110" i="6" s="1"/>
  <c r="J3090" i="6"/>
  <c r="I3090" i="6"/>
  <c r="K3090" i="6" s="1"/>
  <c r="J5264" i="6"/>
  <c r="I5264" i="6"/>
  <c r="K5264" i="6" s="1"/>
  <c r="J5275" i="6"/>
  <c r="I5275" i="6"/>
  <c r="K5275" i="6" s="1"/>
  <c r="J5272" i="6"/>
  <c r="I5272" i="6"/>
  <c r="K5272" i="6" s="1"/>
  <c r="J4142" i="6"/>
  <c r="I4142" i="6"/>
  <c r="J6753" i="6"/>
  <c r="I6753" i="6"/>
  <c r="K6753" i="6" s="1"/>
  <c r="I6813" i="6"/>
  <c r="K6813" i="6" s="1"/>
  <c r="J6813" i="6"/>
  <c r="J6791" i="6"/>
  <c r="I6791" i="6"/>
  <c r="K6791" i="6" s="1"/>
  <c r="J6754" i="6"/>
  <c r="I6754" i="6"/>
  <c r="K6754" i="6" s="1"/>
  <c r="J6811" i="6"/>
  <c r="I6811" i="6"/>
  <c r="K6811" i="6" s="1"/>
  <c r="J6762" i="6"/>
  <c r="I6762" i="6"/>
  <c r="J6805" i="6"/>
  <c r="I6805" i="6"/>
  <c r="J6803" i="6"/>
  <c r="I6803" i="6"/>
  <c r="J6750" i="6"/>
  <c r="I6750" i="6"/>
  <c r="K6750" i="6" s="1"/>
  <c r="J6745" i="6"/>
  <c r="I6745" i="6"/>
  <c r="K6745" i="6" s="1"/>
  <c r="J6789" i="6"/>
  <c r="I6789" i="6"/>
  <c r="K6789" i="6" s="1"/>
  <c r="J6784" i="6"/>
  <c r="I6784" i="6"/>
  <c r="J6796" i="6"/>
  <c r="I6796" i="6"/>
  <c r="K6796" i="6" s="1"/>
  <c r="J6775" i="6"/>
  <c r="I6775" i="6"/>
  <c r="J6783" i="6"/>
  <c r="I6783" i="6"/>
  <c r="J6771" i="6"/>
  <c r="I6771" i="6"/>
  <c r="K6771" i="6" s="1"/>
  <c r="J6772" i="6"/>
  <c r="I6772" i="6"/>
  <c r="K6772" i="6" s="1"/>
  <c r="J6773" i="6"/>
  <c r="I6773" i="6"/>
  <c r="K6773" i="6" s="1"/>
  <c r="J6079" i="6"/>
  <c r="I6079" i="6"/>
  <c r="J6067" i="6"/>
  <c r="I6067" i="6"/>
  <c r="J6061" i="6"/>
  <c r="I6061" i="6"/>
  <c r="J5401" i="6"/>
  <c r="I5401" i="6"/>
  <c r="I5042" i="6"/>
  <c r="K5042" i="6" s="1"/>
  <c r="J5042" i="6"/>
  <c r="J5026" i="6"/>
  <c r="I5026" i="6"/>
  <c r="K5026" i="6" s="1"/>
  <c r="J4866" i="6"/>
  <c r="I4866" i="6"/>
  <c r="K4866" i="6" s="1"/>
  <c r="I4854" i="6"/>
  <c r="K4854" i="6" s="1"/>
  <c r="J4854" i="6"/>
  <c r="J4712" i="6"/>
  <c r="I4712" i="6"/>
  <c r="K4712" i="6" s="1"/>
  <c r="J4688" i="6"/>
  <c r="I4688" i="6"/>
  <c r="J4677" i="6"/>
  <c r="I4677" i="6"/>
  <c r="K4677" i="6" s="1"/>
  <c r="J4678" i="6"/>
  <c r="I4678" i="6"/>
  <c r="J3630" i="6"/>
  <c r="I3630" i="6"/>
  <c r="K3630" i="6" s="1"/>
  <c r="J3109" i="6"/>
  <c r="I3109" i="6"/>
  <c r="K3109" i="6" s="1"/>
  <c r="J3097" i="6"/>
  <c r="I3097" i="6"/>
  <c r="K3097" i="6" s="1"/>
  <c r="J1909" i="6"/>
  <c r="I1909" i="6"/>
  <c r="J2014" i="6"/>
  <c r="I2014" i="6"/>
  <c r="J1401" i="6"/>
  <c r="I1401" i="6"/>
  <c r="K1401" i="6" s="1"/>
  <c r="J1398" i="6"/>
  <c r="I1398" i="6"/>
  <c r="K1398" i="6" s="1"/>
  <c r="J5266" i="6"/>
  <c r="I5266" i="6"/>
  <c r="K5266" i="6" s="1"/>
  <c r="J5653" i="6"/>
  <c r="I5653" i="6"/>
  <c r="K5653" i="6" s="1"/>
  <c r="J5654" i="6"/>
  <c r="I5654" i="6"/>
  <c r="J3962" i="6"/>
  <c r="I3962" i="6"/>
  <c r="K3962" i="6" s="1"/>
  <c r="J3969" i="6"/>
  <c r="I3969" i="6"/>
  <c r="K3969" i="6" s="1"/>
  <c r="J3956" i="6"/>
  <c r="I3956" i="6"/>
  <c r="K3956" i="6" s="1"/>
  <c r="J3964" i="6"/>
  <c r="I3964" i="6"/>
  <c r="K3964" i="6" s="1"/>
  <c r="J3959" i="6"/>
  <c r="I3959" i="6"/>
  <c r="K3959" i="6" s="1"/>
  <c r="J3948" i="6"/>
  <c r="I3948" i="6"/>
  <c r="K3948" i="6" s="1"/>
  <c r="J3943" i="6"/>
  <c r="I3943" i="6"/>
  <c r="K3943" i="6" s="1"/>
  <c r="J1519" i="6"/>
  <c r="I1519" i="6"/>
  <c r="J6251" i="6"/>
  <c r="I6251" i="6"/>
  <c r="K6251" i="6" s="1"/>
  <c r="J5663" i="6"/>
  <c r="I5663" i="6"/>
  <c r="K5663" i="6" s="1"/>
  <c r="J4970" i="6"/>
  <c r="I4970" i="6"/>
  <c r="J4972" i="6"/>
  <c r="I4972" i="6"/>
  <c r="J4953" i="6"/>
  <c r="I4953" i="6"/>
  <c r="K4953" i="6" s="1"/>
  <c r="J4359" i="6"/>
  <c r="I4359" i="6"/>
  <c r="K4359" i="6" s="1"/>
  <c r="J2394" i="6"/>
  <c r="I2394" i="6"/>
  <c r="K2394" i="6" s="1"/>
  <c r="J1338" i="6"/>
  <c r="I1338" i="6"/>
  <c r="J1348" i="6"/>
  <c r="I1348" i="6"/>
  <c r="K1348" i="6" s="1"/>
  <c r="J1358" i="6"/>
  <c r="I1358" i="6"/>
  <c r="J1344" i="6"/>
  <c r="I1344" i="6"/>
  <c r="K1344" i="6" s="1"/>
  <c r="J989" i="6"/>
  <c r="I989" i="6"/>
  <c r="K989" i="6" s="1"/>
  <c r="J983" i="6"/>
  <c r="I983" i="6"/>
  <c r="K983" i="6" s="1"/>
  <c r="I6695" i="6"/>
  <c r="K6695" i="6" s="1"/>
  <c r="J6695" i="6"/>
  <c r="I6689" i="6"/>
  <c r="K6689" i="6" s="1"/>
  <c r="J6689" i="6"/>
  <c r="J6632" i="6"/>
  <c r="I6632" i="6"/>
  <c r="K6632" i="6" s="1"/>
  <c r="J6630" i="6"/>
  <c r="I6630" i="6"/>
  <c r="K6630" i="6" s="1"/>
  <c r="J6628" i="6"/>
  <c r="I6628" i="6"/>
  <c r="K6628" i="6" s="1"/>
  <c r="J6626" i="6"/>
  <c r="I6626" i="6"/>
  <c r="K6626" i="6" s="1"/>
  <c r="J6616" i="6"/>
  <c r="I6616" i="6"/>
  <c r="K6616" i="6" s="1"/>
  <c r="J6623" i="6"/>
  <c r="I6623" i="6"/>
  <c r="K6623" i="6" s="1"/>
  <c r="J6084" i="6"/>
  <c r="I6084" i="6"/>
  <c r="K6084" i="6" s="1"/>
  <c r="J6099" i="6"/>
  <c r="I6099" i="6"/>
  <c r="K6099" i="6" s="1"/>
  <c r="J6095" i="6"/>
  <c r="I6095" i="6"/>
  <c r="K6095" i="6" s="1"/>
  <c r="J6091" i="6"/>
  <c r="I6091" i="6"/>
  <c r="K6091" i="6" s="1"/>
  <c r="J6087" i="6"/>
  <c r="I6087" i="6"/>
  <c r="K6087" i="6" s="1"/>
  <c r="J5868" i="6"/>
  <c r="I5868" i="6"/>
  <c r="K5868" i="6" s="1"/>
  <c r="J5864" i="6"/>
  <c r="I5864" i="6"/>
  <c r="K5864" i="6" s="1"/>
  <c r="J2289" i="6"/>
  <c r="I2289" i="6"/>
  <c r="K2289" i="6" s="1"/>
  <c r="J1837" i="6"/>
  <c r="I1837" i="6"/>
  <c r="K1837" i="6" s="1"/>
  <c r="J1833" i="6"/>
  <c r="I1833" i="6"/>
  <c r="K1833" i="6" s="1"/>
  <c r="J990" i="6"/>
  <c r="I990" i="6"/>
  <c r="K990" i="6" s="1"/>
  <c r="J6738" i="6"/>
  <c r="I6738" i="6"/>
  <c r="K6738" i="6" s="1"/>
  <c r="J6737" i="6"/>
  <c r="I6737" i="6"/>
  <c r="K6737" i="6" s="1"/>
  <c r="J2097" i="6"/>
  <c r="I2097" i="6"/>
  <c r="J2099" i="6"/>
  <c r="I2099" i="6"/>
  <c r="J2128" i="6"/>
  <c r="I2128" i="6"/>
  <c r="J2101" i="6"/>
  <c r="I2101" i="6"/>
  <c r="J2133" i="6"/>
  <c r="I2133" i="6"/>
  <c r="J2113" i="6"/>
  <c r="I2113" i="6"/>
  <c r="J2104" i="6"/>
  <c r="I2104" i="6"/>
  <c r="J2130" i="6"/>
  <c r="I2130" i="6"/>
  <c r="J2103" i="6"/>
  <c r="I2103" i="6"/>
  <c r="J2118" i="6"/>
  <c r="I2118" i="6"/>
  <c r="J2147" i="6"/>
  <c r="I2147" i="6"/>
  <c r="J2150" i="6"/>
  <c r="I2150" i="6"/>
  <c r="J2124" i="6"/>
  <c r="I2124" i="6"/>
  <c r="J2142" i="6"/>
  <c r="I2142" i="6"/>
  <c r="J2119" i="6"/>
  <c r="I2119" i="6"/>
  <c r="K2119" i="6" s="1"/>
  <c r="J2149" i="6"/>
  <c r="I2149" i="6"/>
  <c r="J2091" i="6"/>
  <c r="I2091" i="6"/>
  <c r="J6542" i="6"/>
  <c r="I6542" i="6"/>
  <c r="J6523" i="6"/>
  <c r="I6523" i="6"/>
  <c r="J6524" i="6"/>
  <c r="I6524" i="6"/>
  <c r="J6528" i="6"/>
  <c r="I6528" i="6"/>
  <c r="J6520" i="6"/>
  <c r="I6520" i="6"/>
  <c r="J6519" i="6"/>
  <c r="I6519" i="6"/>
  <c r="J6531" i="6"/>
  <c r="I6531" i="6"/>
  <c r="K6531" i="6" s="1"/>
  <c r="I6532" i="6"/>
  <c r="K6532" i="6" s="1"/>
  <c r="J6532" i="6"/>
  <c r="J6521" i="6"/>
  <c r="I6521" i="6"/>
  <c r="J2093" i="6"/>
  <c r="I2093" i="6"/>
  <c r="J3816" i="6"/>
  <c r="I3816" i="6"/>
  <c r="J3825" i="6"/>
  <c r="I3825" i="6"/>
  <c r="J3795" i="6"/>
  <c r="I3795" i="6"/>
  <c r="J3789" i="6"/>
  <c r="I3789" i="6"/>
  <c r="J3827" i="6"/>
  <c r="I3827" i="6"/>
  <c r="J3786" i="6"/>
  <c r="I3786" i="6"/>
  <c r="J3783" i="6"/>
  <c r="I3783" i="6"/>
  <c r="J3821" i="6"/>
  <c r="I3821" i="6"/>
  <c r="J3819" i="6"/>
  <c r="I3819" i="6"/>
  <c r="J3805" i="6"/>
  <c r="I3805" i="6"/>
  <c r="J3809" i="6"/>
  <c r="I3809" i="6"/>
  <c r="J3765" i="6"/>
  <c r="I3765" i="6"/>
  <c r="J3778" i="6"/>
  <c r="I3778" i="6"/>
  <c r="J3777" i="6"/>
  <c r="I3777" i="6"/>
  <c r="J3766" i="6"/>
  <c r="I3766" i="6"/>
  <c r="J3781" i="6"/>
  <c r="I3781" i="6"/>
  <c r="J153" i="6"/>
  <c r="I153" i="6"/>
  <c r="J146" i="6"/>
  <c r="I146" i="6"/>
  <c r="J157" i="6"/>
  <c r="I157" i="6"/>
  <c r="J155" i="6"/>
  <c r="I155" i="6"/>
  <c r="J148" i="6"/>
  <c r="I148" i="6"/>
  <c r="J165" i="6"/>
  <c r="I165" i="6"/>
  <c r="J176" i="6"/>
  <c r="I176" i="6"/>
  <c r="J175" i="6"/>
  <c r="I175" i="6"/>
  <c r="J167" i="6"/>
  <c r="I167" i="6"/>
  <c r="J279" i="6"/>
  <c r="I279" i="6"/>
  <c r="J278" i="6"/>
  <c r="I278" i="6"/>
  <c r="J277" i="6"/>
  <c r="I277" i="6"/>
  <c r="J282" i="6"/>
  <c r="I282" i="6"/>
  <c r="J281" i="6"/>
  <c r="I281" i="6"/>
  <c r="J280" i="6"/>
  <c r="I280" i="6"/>
  <c r="J285" i="6"/>
  <c r="I285" i="6"/>
  <c r="I284" i="6"/>
  <c r="J284" i="6"/>
  <c r="J283" i="6"/>
  <c r="I283" i="6"/>
  <c r="J297" i="6"/>
  <c r="I297" i="6"/>
  <c r="J296" i="6"/>
  <c r="I296" i="6"/>
  <c r="J295" i="6"/>
  <c r="I295" i="6"/>
  <c r="J294" i="6"/>
  <c r="I294" i="6"/>
  <c r="J293" i="6"/>
  <c r="I293" i="6"/>
  <c r="J292" i="6"/>
  <c r="I292" i="6"/>
  <c r="J306" i="6"/>
  <c r="I306" i="6"/>
  <c r="J305" i="6"/>
  <c r="I305" i="6"/>
  <c r="J304" i="6"/>
  <c r="I304" i="6"/>
  <c r="J291" i="6"/>
  <c r="I291" i="6"/>
  <c r="J290" i="6"/>
  <c r="I290" i="6"/>
  <c r="J289" i="6"/>
  <c r="I289" i="6"/>
  <c r="J303" i="6"/>
  <c r="I303" i="6"/>
  <c r="J302" i="6"/>
  <c r="I302" i="6"/>
  <c r="J301" i="6"/>
  <c r="I301" i="6"/>
  <c r="J288" i="6"/>
  <c r="I288" i="6"/>
  <c r="J287" i="6"/>
  <c r="I287" i="6"/>
  <c r="J286" i="6"/>
  <c r="I286" i="6"/>
  <c r="J300" i="6"/>
  <c r="I300" i="6"/>
  <c r="J299" i="6"/>
  <c r="I299" i="6"/>
  <c r="J298" i="6"/>
  <c r="I298" i="6"/>
  <c r="J6199" i="6"/>
  <c r="I6199" i="6"/>
  <c r="J6196" i="6"/>
  <c r="I6196" i="6"/>
  <c r="J5556" i="6"/>
  <c r="I5556" i="6"/>
  <c r="K5556" i="6" s="1"/>
  <c r="J5564" i="6"/>
  <c r="I5564" i="6"/>
  <c r="K5564" i="6" s="1"/>
  <c r="J5405" i="6"/>
  <c r="I5405" i="6"/>
  <c r="J5443" i="6"/>
  <c r="I5443" i="6"/>
  <c r="J5435" i="6"/>
  <c r="I5435" i="6"/>
  <c r="J5432" i="6"/>
  <c r="I5432" i="6"/>
  <c r="J5455" i="6"/>
  <c r="I5455" i="6"/>
  <c r="K5455" i="6" s="1"/>
  <c r="J5250" i="6"/>
  <c r="I5250" i="6"/>
  <c r="J4796" i="6"/>
  <c r="I4796" i="6"/>
  <c r="K4796" i="6" s="1"/>
  <c r="J4791" i="6"/>
  <c r="I4791" i="6"/>
  <c r="K4791" i="6" s="1"/>
  <c r="I4793" i="6"/>
  <c r="K4793" i="6" s="1"/>
  <c r="J4793" i="6"/>
  <c r="J4788" i="6"/>
  <c r="I4788" i="6"/>
  <c r="K4788" i="6" s="1"/>
  <c r="J4780" i="6"/>
  <c r="I4780" i="6"/>
  <c r="K4780" i="6" s="1"/>
  <c r="J4491" i="6"/>
  <c r="I4491" i="6"/>
  <c r="J4495" i="6"/>
  <c r="I4495" i="6"/>
  <c r="K4495" i="6" s="1"/>
  <c r="J4401" i="6"/>
  <c r="I4401" i="6"/>
  <c r="K4401" i="6" s="1"/>
  <c r="J4300" i="6"/>
  <c r="I4300" i="6"/>
  <c r="J3797" i="6"/>
  <c r="I3797" i="6"/>
  <c r="J3721" i="6"/>
  <c r="I3721" i="6"/>
  <c r="J3732" i="6"/>
  <c r="I3732" i="6"/>
  <c r="J3685" i="6"/>
  <c r="I3685" i="6"/>
  <c r="K3685" i="6" s="1"/>
  <c r="J3690" i="6"/>
  <c r="I3690" i="6"/>
  <c r="K3690" i="6" s="1"/>
  <c r="J3609" i="6"/>
  <c r="I3609" i="6"/>
  <c r="J3604" i="6"/>
  <c r="I3604" i="6"/>
  <c r="J3608" i="6"/>
  <c r="I3608" i="6"/>
  <c r="K3608" i="6" s="1"/>
  <c r="J3476" i="6"/>
  <c r="I3476" i="6"/>
  <c r="K3476" i="6" s="1"/>
  <c r="J3466" i="6"/>
  <c r="I3466" i="6"/>
  <c r="K3466" i="6" s="1"/>
  <c r="J3453" i="6"/>
  <c r="I3453" i="6"/>
  <c r="K3453" i="6" s="1"/>
  <c r="J3449" i="6"/>
  <c r="I3449" i="6"/>
  <c r="K3449" i="6" s="1"/>
  <c r="J3467" i="6"/>
  <c r="I3467" i="6"/>
  <c r="K3467" i="6" s="1"/>
  <c r="J3482" i="6"/>
  <c r="I3482" i="6"/>
  <c r="K3482" i="6" s="1"/>
  <c r="J3480" i="6"/>
  <c r="I3480" i="6"/>
  <c r="K3480" i="6" s="1"/>
  <c r="J3519" i="6"/>
  <c r="I3519" i="6"/>
  <c r="J3161" i="6"/>
  <c r="I3161" i="6"/>
  <c r="K3161" i="6" s="1"/>
  <c r="J2549" i="6"/>
  <c r="I2549" i="6"/>
  <c r="J2563" i="6"/>
  <c r="I2563" i="6"/>
  <c r="K2563" i="6" s="1"/>
  <c r="J2533" i="6"/>
  <c r="I2533" i="6"/>
  <c r="J2541" i="6"/>
  <c r="I2541" i="6"/>
  <c r="K2541" i="6" s="1"/>
  <c r="J2537" i="6"/>
  <c r="I2537" i="6"/>
  <c r="K2537" i="6" s="1"/>
  <c r="J1239" i="6"/>
  <c r="I1239" i="6"/>
  <c r="K1239" i="6" s="1"/>
  <c r="J1676" i="6"/>
  <c r="I1676" i="6"/>
  <c r="J1638" i="6"/>
  <c r="I1638" i="6"/>
  <c r="J1635" i="6"/>
  <c r="I1635" i="6"/>
  <c r="J982" i="6"/>
  <c r="I982" i="6"/>
  <c r="K982" i="6" s="1"/>
  <c r="J976" i="6"/>
  <c r="I976" i="6"/>
  <c r="K976" i="6" s="1"/>
  <c r="J961" i="6"/>
  <c r="I961" i="6"/>
  <c r="J955" i="6"/>
  <c r="I955" i="6"/>
  <c r="J958" i="6"/>
  <c r="I958" i="6"/>
  <c r="J951" i="6"/>
  <c r="I951" i="6"/>
  <c r="J947" i="6"/>
  <c r="I947" i="6"/>
  <c r="J879" i="6"/>
  <c r="I879" i="6"/>
  <c r="K879" i="6" s="1"/>
  <c r="J856" i="6"/>
  <c r="I856" i="6"/>
  <c r="K856" i="6" s="1"/>
  <c r="J855" i="6"/>
  <c r="I855" i="6"/>
  <c r="K855" i="6" s="1"/>
  <c r="J911" i="6"/>
  <c r="I911" i="6"/>
  <c r="K911" i="6" s="1"/>
  <c r="I797" i="6"/>
  <c r="K797" i="6" s="1"/>
  <c r="J797" i="6"/>
  <c r="J754" i="6"/>
  <c r="I754" i="6"/>
  <c r="K754" i="6" s="1"/>
  <c r="J805" i="6"/>
  <c r="I805" i="6"/>
  <c r="K805" i="6" s="1"/>
  <c r="J915" i="6"/>
  <c r="I915" i="6"/>
  <c r="K915" i="6" s="1"/>
  <c r="J841" i="6"/>
  <c r="I841" i="6"/>
  <c r="J834" i="6"/>
  <c r="I834" i="6"/>
  <c r="J749" i="6"/>
  <c r="I749" i="6"/>
  <c r="J791" i="6"/>
  <c r="I791" i="6"/>
  <c r="J904" i="6"/>
  <c r="I904" i="6"/>
  <c r="J837" i="6"/>
  <c r="I837" i="6"/>
  <c r="J866" i="6"/>
  <c r="I866" i="6"/>
  <c r="K866" i="6" s="1"/>
  <c r="J759" i="6"/>
  <c r="I759" i="6"/>
  <c r="K759" i="6" s="1"/>
  <c r="J788" i="6"/>
  <c r="I788" i="6"/>
  <c r="J901" i="6"/>
  <c r="I901" i="6"/>
  <c r="J845" i="6"/>
  <c r="I845" i="6"/>
  <c r="J842" i="6"/>
  <c r="I842" i="6"/>
  <c r="J743" i="6"/>
  <c r="I743" i="6"/>
  <c r="J801" i="6"/>
  <c r="I801" i="6"/>
  <c r="K801" i="6" s="1"/>
  <c r="J913" i="6"/>
  <c r="I913" i="6"/>
  <c r="K913" i="6" s="1"/>
  <c r="J826" i="6"/>
  <c r="I826" i="6"/>
  <c r="K826" i="6" s="1"/>
  <c r="J910" i="6"/>
  <c r="I910" i="6"/>
  <c r="K910" i="6" s="1"/>
  <c r="I896" i="6"/>
  <c r="K896" i="6" s="1"/>
  <c r="J896" i="6"/>
  <c r="J851" i="6"/>
  <c r="I851" i="6"/>
  <c r="K851" i="6" s="1"/>
  <c r="J752" i="6"/>
  <c r="I752" i="6"/>
  <c r="K752" i="6" s="1"/>
  <c r="J809" i="6"/>
  <c r="I809" i="6"/>
  <c r="K809" i="6" s="1"/>
  <c r="J908" i="6"/>
  <c r="I908" i="6"/>
  <c r="K908" i="6" s="1"/>
  <c r="J876" i="6"/>
  <c r="I876" i="6"/>
  <c r="J828" i="6"/>
  <c r="I828" i="6"/>
  <c r="J742" i="6"/>
  <c r="I742" i="6"/>
  <c r="K742" i="6" s="1"/>
  <c r="J807" i="6"/>
  <c r="I807" i="6"/>
  <c r="K807" i="6" s="1"/>
  <c r="J941" i="6"/>
  <c r="I941" i="6"/>
  <c r="K941" i="6" s="1"/>
  <c r="I936" i="6"/>
  <c r="K936" i="6" s="1"/>
  <c r="J936" i="6"/>
  <c r="J934" i="6"/>
  <c r="I934" i="6"/>
  <c r="K934" i="6" s="1"/>
  <c r="J927" i="6"/>
  <c r="I927" i="6"/>
  <c r="K927" i="6" s="1"/>
  <c r="J739" i="6"/>
  <c r="I739" i="6"/>
  <c r="K739" i="6" s="1"/>
  <c r="J894" i="6"/>
  <c r="I894" i="6"/>
  <c r="K894" i="6" s="1"/>
  <c r="J889" i="6"/>
  <c r="I889" i="6"/>
  <c r="K889" i="6" s="1"/>
  <c r="J887" i="6"/>
  <c r="I887" i="6"/>
  <c r="K887" i="6" s="1"/>
  <c r="I880" i="6"/>
  <c r="K880" i="6" s="1"/>
  <c r="J880" i="6"/>
  <c r="J736" i="6"/>
  <c r="I736" i="6"/>
  <c r="K736" i="6" s="1"/>
  <c r="J825" i="6"/>
  <c r="I825" i="6"/>
  <c r="K825" i="6" s="1"/>
  <c r="J819" i="6"/>
  <c r="I819" i="6"/>
  <c r="K819" i="6" s="1"/>
  <c r="J817" i="6"/>
  <c r="I817" i="6"/>
  <c r="K817" i="6" s="1"/>
  <c r="J810" i="6"/>
  <c r="I810" i="6"/>
  <c r="K810" i="6" s="1"/>
  <c r="J733" i="6"/>
  <c r="I733" i="6"/>
  <c r="K733" i="6" s="1"/>
  <c r="J781" i="6"/>
  <c r="I781" i="6"/>
  <c r="K781" i="6" s="1"/>
  <c r="J779" i="6"/>
  <c r="I779" i="6"/>
  <c r="K779" i="6" s="1"/>
  <c r="J769" i="6"/>
  <c r="I769" i="6"/>
  <c r="K769" i="6" s="1"/>
  <c r="J775" i="6"/>
  <c r="I775" i="6"/>
  <c r="K775" i="6" s="1"/>
  <c r="J730" i="6"/>
  <c r="I730" i="6"/>
  <c r="K730" i="6" s="1"/>
  <c r="J722" i="6"/>
  <c r="I722" i="6"/>
  <c r="K722" i="6" s="1"/>
  <c r="J714" i="6"/>
  <c r="I714" i="6"/>
  <c r="K714" i="6" s="1"/>
  <c r="J721" i="6"/>
  <c r="I721" i="6"/>
  <c r="K721" i="6" s="1"/>
  <c r="J709" i="6"/>
  <c r="I709" i="6"/>
  <c r="K709" i="6" s="1"/>
  <c r="J698" i="6"/>
  <c r="I698" i="6"/>
  <c r="K698" i="6" s="1"/>
  <c r="J696" i="6"/>
  <c r="I696" i="6"/>
  <c r="K696" i="6" s="1"/>
  <c r="J704" i="6"/>
  <c r="I704" i="6"/>
  <c r="K704" i="6" s="1"/>
  <c r="I705" i="6"/>
  <c r="K705" i="6" s="1"/>
  <c r="J705" i="6"/>
  <c r="J692" i="6"/>
  <c r="I692" i="6"/>
  <c r="K692" i="6" s="1"/>
  <c r="J335" i="6"/>
  <c r="I335" i="6"/>
  <c r="J214" i="6"/>
  <c r="I214" i="6"/>
  <c r="K214" i="6" s="1"/>
  <c r="J215" i="6"/>
  <c r="I215" i="6"/>
  <c r="K215" i="6" s="1"/>
  <c r="J211" i="6"/>
  <c r="I211" i="6"/>
  <c r="K211" i="6" s="1"/>
  <c r="J8" i="6"/>
  <c r="I8" i="6"/>
  <c r="J6897" i="6"/>
  <c r="I6897" i="6"/>
  <c r="K6897" i="6" s="1"/>
  <c r="J6877" i="6"/>
  <c r="I6877" i="6"/>
  <c r="J6842" i="6"/>
  <c r="I6842" i="6"/>
  <c r="J6711" i="6"/>
  <c r="I6711" i="6"/>
  <c r="J6698" i="6"/>
  <c r="I6698" i="6"/>
  <c r="K6698" i="6" s="1"/>
  <c r="J6732" i="6"/>
  <c r="I6732" i="6"/>
  <c r="K6732" i="6" s="1"/>
  <c r="J6701" i="6"/>
  <c r="I6701" i="6"/>
  <c r="K6701" i="6" s="1"/>
  <c r="J6721" i="6"/>
  <c r="I6721" i="6"/>
  <c r="J6717" i="6"/>
  <c r="I6717" i="6"/>
  <c r="I6713" i="6"/>
  <c r="J6713" i="6"/>
  <c r="J6727" i="6"/>
  <c r="I6727" i="6"/>
  <c r="J6723" i="6"/>
  <c r="I6723" i="6"/>
  <c r="J6699" i="6"/>
  <c r="I6699" i="6"/>
  <c r="K6699" i="6" s="1"/>
  <c r="J6679" i="6"/>
  <c r="I6679" i="6"/>
  <c r="K6679" i="6" s="1"/>
  <c r="J6672" i="6"/>
  <c r="I6672" i="6"/>
  <c r="J6637" i="6"/>
  <c r="I6637" i="6"/>
  <c r="K6637" i="6" s="1"/>
  <c r="I6656" i="6"/>
  <c r="K6656" i="6" s="1"/>
  <c r="J6656" i="6"/>
  <c r="J6658" i="6"/>
  <c r="I6658" i="6"/>
  <c r="K6658" i="6" s="1"/>
  <c r="J6651" i="6"/>
  <c r="I6651" i="6"/>
  <c r="K6651" i="6" s="1"/>
  <c r="J6662" i="6"/>
  <c r="I6662" i="6"/>
  <c r="K6662" i="6" s="1"/>
  <c r="J6682" i="6"/>
  <c r="I6682" i="6"/>
  <c r="K6682" i="6" s="1"/>
  <c r="J6684" i="6"/>
  <c r="I6684" i="6"/>
  <c r="K6684" i="6" s="1"/>
  <c r="J6647" i="6"/>
  <c r="I6647" i="6"/>
  <c r="K6647" i="6" s="1"/>
  <c r="J6644" i="6"/>
  <c r="I6644" i="6"/>
  <c r="J6666" i="6"/>
  <c r="I6666" i="6"/>
  <c r="K6666" i="6" s="1"/>
  <c r="I6591" i="6"/>
  <c r="K6591" i="6" s="1"/>
  <c r="J6591" i="6"/>
  <c r="J6587" i="6"/>
  <c r="I6587" i="6"/>
  <c r="J6416" i="6"/>
  <c r="I6416" i="6"/>
  <c r="K6416" i="6" s="1"/>
  <c r="J6384" i="6"/>
  <c r="I6384" i="6"/>
  <c r="K6384" i="6" s="1"/>
  <c r="J6388" i="6"/>
  <c r="I6388" i="6"/>
  <c r="K6388" i="6" s="1"/>
  <c r="J6400" i="6"/>
  <c r="I6400" i="6"/>
  <c r="K6400" i="6" s="1"/>
  <c r="J6392" i="6"/>
  <c r="I6392" i="6"/>
  <c r="K6392" i="6" s="1"/>
  <c r="J6404" i="6"/>
  <c r="I6404" i="6"/>
  <c r="K6404" i="6" s="1"/>
  <c r="J6412" i="6"/>
  <c r="I6412" i="6"/>
  <c r="K6412" i="6" s="1"/>
  <c r="J6408" i="6"/>
  <c r="I6408" i="6"/>
  <c r="K6408" i="6" s="1"/>
  <c r="J6396" i="6"/>
  <c r="I6396" i="6"/>
  <c r="K6396" i="6" s="1"/>
  <c r="J6379" i="6"/>
  <c r="I6379" i="6"/>
  <c r="J6372" i="6"/>
  <c r="I6372" i="6"/>
  <c r="K6372" i="6" s="1"/>
  <c r="J6376" i="6"/>
  <c r="I6376" i="6"/>
  <c r="K6376" i="6" s="1"/>
  <c r="J6360" i="6"/>
  <c r="I6360" i="6"/>
  <c r="J6369" i="6"/>
  <c r="I6369" i="6"/>
  <c r="J6366" i="6"/>
  <c r="I6366" i="6"/>
  <c r="J6355" i="6"/>
  <c r="I6355" i="6"/>
  <c r="K6355" i="6" s="1"/>
  <c r="J6345" i="6"/>
  <c r="I6345" i="6"/>
  <c r="K6345" i="6" s="1"/>
  <c r="J6352" i="6"/>
  <c r="I6352" i="6"/>
  <c r="K6352" i="6" s="1"/>
  <c r="J6356" i="6"/>
  <c r="I6356" i="6"/>
  <c r="K6356" i="6" s="1"/>
  <c r="J6343" i="6"/>
  <c r="I6343" i="6"/>
  <c r="J6334" i="6"/>
  <c r="I6334" i="6"/>
  <c r="K6334" i="6" s="1"/>
  <c r="J6324" i="6"/>
  <c r="I6324" i="6"/>
  <c r="K6324" i="6" s="1"/>
  <c r="J6337" i="6"/>
  <c r="I6337" i="6"/>
  <c r="K6337" i="6" s="1"/>
  <c r="J6327" i="6"/>
  <c r="I6327" i="6"/>
  <c r="K6327" i="6" s="1"/>
  <c r="I6320" i="6"/>
  <c r="J6320" i="6"/>
  <c r="J6316" i="6"/>
  <c r="I6316" i="6"/>
  <c r="K6316" i="6" s="1"/>
  <c r="J6312" i="6"/>
  <c r="I6312" i="6"/>
  <c r="K6312" i="6" s="1"/>
  <c r="J6308" i="6"/>
  <c r="I6308" i="6"/>
  <c r="K6308" i="6" s="1"/>
  <c r="J6293" i="6"/>
  <c r="I6293" i="6"/>
  <c r="K6293" i="6" s="1"/>
  <c r="J6291" i="6"/>
  <c r="I6291" i="6"/>
  <c r="K6291" i="6" s="1"/>
  <c r="I6294" i="6"/>
  <c r="K6294" i="6" s="1"/>
  <c r="J6294" i="6"/>
  <c r="J6292" i="6"/>
  <c r="I6292" i="6"/>
  <c r="K6292" i="6" s="1"/>
  <c r="J6498" i="6"/>
  <c r="I6498" i="6"/>
  <c r="K6498" i="6" s="1"/>
  <c r="J6282" i="6"/>
  <c r="I6282" i="6"/>
  <c r="K6282" i="6" s="1"/>
  <c r="J6281" i="6"/>
  <c r="I6281" i="6"/>
  <c r="K6281" i="6" s="1"/>
  <c r="J6262" i="6"/>
  <c r="I6262" i="6"/>
  <c r="J6261" i="6"/>
  <c r="I6261" i="6"/>
  <c r="K6261" i="6" s="1"/>
  <c r="J6235" i="6"/>
  <c r="I6235" i="6"/>
  <c r="K6235" i="6" s="1"/>
  <c r="J6227" i="6"/>
  <c r="I6227" i="6"/>
  <c r="K6227" i="6" s="1"/>
  <c r="J6212" i="6"/>
  <c r="I6212" i="6"/>
  <c r="J6219" i="6"/>
  <c r="I6219" i="6"/>
  <c r="K6219" i="6" s="1"/>
  <c r="J6209" i="6"/>
  <c r="I6209" i="6"/>
  <c r="J6205" i="6"/>
  <c r="I6205" i="6"/>
  <c r="K6205" i="6" s="1"/>
  <c r="J6190" i="6"/>
  <c r="I6190" i="6"/>
  <c r="K6190" i="6" s="1"/>
  <c r="J6172" i="6"/>
  <c r="I6172" i="6"/>
  <c r="K6172" i="6" s="1"/>
  <c r="J6176" i="6"/>
  <c r="I6176" i="6"/>
  <c r="K6176" i="6" s="1"/>
  <c r="J6168" i="6"/>
  <c r="I6168" i="6"/>
  <c r="K6168" i="6" s="1"/>
  <c r="J6146" i="6"/>
  <c r="I6146" i="6"/>
  <c r="J6141" i="6"/>
  <c r="I6141" i="6"/>
  <c r="K6141" i="6" s="1"/>
  <c r="I6111" i="6"/>
  <c r="K6111" i="6" s="1"/>
  <c r="J6111" i="6"/>
  <c r="J6108" i="6"/>
  <c r="I6108" i="6"/>
  <c r="K6108" i="6" s="1"/>
  <c r="J6049" i="6"/>
  <c r="I6049" i="6"/>
  <c r="K6049" i="6" s="1"/>
  <c r="J6028" i="6"/>
  <c r="I6028" i="6"/>
  <c r="K6028" i="6" s="1"/>
  <c r="J6007" i="6"/>
  <c r="I6007" i="6"/>
  <c r="K6007" i="6" s="1"/>
  <c r="J5975" i="6"/>
  <c r="I5975" i="6"/>
  <c r="K5975" i="6" s="1"/>
  <c r="J6000" i="6"/>
  <c r="I6000" i="6"/>
  <c r="K6000" i="6" s="1"/>
  <c r="J6029" i="6"/>
  <c r="I6029" i="6"/>
  <c r="K6029" i="6" s="1"/>
  <c r="J6037" i="6"/>
  <c r="I6037" i="6"/>
  <c r="K6037" i="6" s="1"/>
  <c r="J6027" i="6"/>
  <c r="I6027" i="6"/>
  <c r="K6027" i="6" s="1"/>
  <c r="J5981" i="6"/>
  <c r="I5981" i="6"/>
  <c r="K5981" i="6" s="1"/>
  <c r="J6008" i="6"/>
  <c r="I6008" i="6"/>
  <c r="K6008" i="6" s="1"/>
  <c r="J6018" i="6"/>
  <c r="I6018" i="6"/>
  <c r="K6018" i="6" s="1"/>
  <c r="J6025" i="6"/>
  <c r="I6025" i="6"/>
  <c r="K6025" i="6" s="1"/>
  <c r="J6016" i="6"/>
  <c r="I6016" i="6"/>
  <c r="K6016" i="6" s="1"/>
  <c r="J6038" i="6"/>
  <c r="I6038" i="6"/>
  <c r="K6038" i="6" s="1"/>
  <c r="J5836" i="6"/>
  <c r="I5836" i="6"/>
  <c r="J5834" i="6"/>
  <c r="I5834" i="6"/>
  <c r="J5842" i="6"/>
  <c r="I5842" i="6"/>
  <c r="K5842" i="6" s="1"/>
  <c r="J5840" i="6"/>
  <c r="I5840" i="6"/>
  <c r="K5840" i="6" s="1"/>
  <c r="J5831" i="6"/>
  <c r="I5831" i="6"/>
  <c r="J5829" i="6"/>
  <c r="I5829" i="6"/>
  <c r="K5829" i="6" s="1"/>
  <c r="J5827" i="6"/>
  <c r="I5827" i="6"/>
  <c r="K5827" i="6" s="1"/>
  <c r="J5785" i="6"/>
  <c r="I5785" i="6"/>
  <c r="J5790" i="6"/>
  <c r="I5790" i="6"/>
  <c r="J5092" i="6"/>
  <c r="I5092" i="6"/>
  <c r="K5092" i="6" s="1"/>
  <c r="J5085" i="6"/>
  <c r="I5085" i="6"/>
  <c r="K5085" i="6" s="1"/>
  <c r="J5080" i="6"/>
  <c r="I5080" i="6"/>
  <c r="K5080" i="6" s="1"/>
  <c r="J5091" i="6"/>
  <c r="I5091" i="6"/>
  <c r="K5091" i="6" s="1"/>
  <c r="J5090" i="6"/>
  <c r="I5090" i="6"/>
  <c r="K5090" i="6" s="1"/>
  <c r="J5089" i="6"/>
  <c r="I5089" i="6"/>
  <c r="K5089" i="6" s="1"/>
  <c r="J5087" i="6"/>
  <c r="I5087" i="6"/>
  <c r="K5087" i="6" s="1"/>
  <c r="J5749" i="6"/>
  <c r="I5749" i="6"/>
  <c r="K5749" i="6" s="1"/>
  <c r="J5733" i="6"/>
  <c r="I5733" i="6"/>
  <c r="J5684" i="6"/>
  <c r="I5684" i="6"/>
  <c r="J5739" i="6"/>
  <c r="I5739" i="6"/>
  <c r="J5712" i="6"/>
  <c r="I5712" i="6"/>
  <c r="J5714" i="6"/>
  <c r="I5714" i="6"/>
  <c r="J5717" i="6"/>
  <c r="I5717" i="6"/>
  <c r="J5729" i="6"/>
  <c r="I5729" i="6"/>
  <c r="J5726" i="6"/>
  <c r="I5726" i="6"/>
  <c r="J5690" i="6"/>
  <c r="I5690" i="6"/>
  <c r="I5702" i="6"/>
  <c r="J5702" i="6"/>
  <c r="J5723" i="6"/>
  <c r="I5723" i="6"/>
  <c r="J5686" i="6"/>
  <c r="I5686" i="6"/>
  <c r="J5699" i="6"/>
  <c r="I5699" i="6"/>
  <c r="J5664" i="6"/>
  <c r="I5664" i="6"/>
  <c r="J5557" i="6"/>
  <c r="I5557" i="6"/>
  <c r="K5557" i="6" s="1"/>
  <c r="J5579" i="6"/>
  <c r="I5579" i="6"/>
  <c r="K5579" i="6" s="1"/>
  <c r="J5574" i="6"/>
  <c r="I5574" i="6"/>
  <c r="K5574" i="6" s="1"/>
  <c r="J5476" i="6"/>
  <c r="I5476" i="6"/>
  <c r="J5471" i="6"/>
  <c r="I5471" i="6"/>
  <c r="J5516" i="6"/>
  <c r="I5516" i="6"/>
  <c r="J5529" i="6"/>
  <c r="I5529" i="6"/>
  <c r="I5544" i="6"/>
  <c r="J5544" i="6"/>
  <c r="J5485" i="6"/>
  <c r="I5485" i="6"/>
  <c r="J5488" i="6"/>
  <c r="I5488" i="6"/>
  <c r="J5482" i="6"/>
  <c r="I5482" i="6"/>
  <c r="J5502" i="6"/>
  <c r="I5502" i="6"/>
  <c r="J5501" i="6"/>
  <c r="I5501" i="6"/>
  <c r="J5500" i="6"/>
  <c r="I5500" i="6"/>
  <c r="J5499" i="6"/>
  <c r="I5499" i="6"/>
  <c r="J5498" i="6"/>
  <c r="I5498" i="6"/>
  <c r="J5536" i="6"/>
  <c r="I5536" i="6"/>
  <c r="J5534" i="6"/>
  <c r="I5534" i="6"/>
  <c r="J5538" i="6"/>
  <c r="I5538" i="6"/>
  <c r="J5520" i="6"/>
  <c r="I5520" i="6"/>
  <c r="J5540" i="6"/>
  <c r="I5540" i="6"/>
  <c r="J5468" i="6"/>
  <c r="I5468" i="6"/>
  <c r="K5468" i="6" s="1"/>
  <c r="J5470" i="6"/>
  <c r="I5470" i="6"/>
  <c r="K5470" i="6" s="1"/>
  <c r="J5779" i="6"/>
  <c r="I5779" i="6"/>
  <c r="K5779" i="6" s="1"/>
  <c r="J5380" i="6"/>
  <c r="I5380" i="6"/>
  <c r="K5380" i="6" s="1"/>
  <c r="J5391" i="6"/>
  <c r="I5391" i="6"/>
  <c r="K5391" i="6" s="1"/>
  <c r="I5383" i="6"/>
  <c r="K5383" i="6" s="1"/>
  <c r="J5383" i="6"/>
  <c r="J5382" i="6"/>
  <c r="I5382" i="6"/>
  <c r="K5382" i="6" s="1"/>
  <c r="J5360" i="6"/>
  <c r="I5360" i="6"/>
  <c r="K5360" i="6" s="1"/>
  <c r="J5370" i="6"/>
  <c r="I5370" i="6"/>
  <c r="J5363" i="6"/>
  <c r="I5363" i="6"/>
  <c r="J5357" i="6"/>
  <c r="I5357" i="6"/>
  <c r="K5357" i="6" s="1"/>
  <c r="J5352" i="6"/>
  <c r="I5352" i="6"/>
  <c r="K5352" i="6" s="1"/>
  <c r="J5311" i="6"/>
  <c r="I5311" i="6"/>
  <c r="J5334" i="6"/>
  <c r="I5334" i="6"/>
  <c r="J5308" i="6"/>
  <c r="I5308" i="6"/>
  <c r="J5304" i="6"/>
  <c r="I5304" i="6"/>
  <c r="J5338" i="6"/>
  <c r="I5338" i="6"/>
  <c r="J5317" i="6"/>
  <c r="I5317" i="6"/>
  <c r="J5318" i="6"/>
  <c r="I5318" i="6"/>
  <c r="J5320" i="6"/>
  <c r="I5320" i="6"/>
  <c r="K5320" i="6" s="1"/>
  <c r="J5327" i="6"/>
  <c r="I5327" i="6"/>
  <c r="J5332" i="6"/>
  <c r="I5332" i="6"/>
  <c r="K5332" i="6" s="1"/>
  <c r="J5325" i="6"/>
  <c r="I5325" i="6"/>
  <c r="K5325" i="6" s="1"/>
  <c r="J5294" i="6"/>
  <c r="I5294" i="6"/>
  <c r="K5294" i="6" s="1"/>
  <c r="J5291" i="6"/>
  <c r="I5291" i="6"/>
  <c r="J5288" i="6"/>
  <c r="I5288" i="6"/>
  <c r="K5288" i="6" s="1"/>
  <c r="J5283" i="6"/>
  <c r="I5283" i="6"/>
  <c r="J5249" i="6"/>
  <c r="I5249" i="6"/>
  <c r="J5255" i="6"/>
  <c r="I5255" i="6"/>
  <c r="J5149" i="6"/>
  <c r="I5149" i="6"/>
  <c r="J5129" i="6"/>
  <c r="I5129" i="6"/>
  <c r="J5131" i="6"/>
  <c r="I5131" i="6"/>
  <c r="J5124" i="6"/>
  <c r="I5124" i="6"/>
  <c r="J5138" i="6"/>
  <c r="I5138" i="6"/>
  <c r="J5134" i="6"/>
  <c r="I5134" i="6"/>
  <c r="J5142" i="6"/>
  <c r="I5142" i="6"/>
  <c r="J5147" i="6"/>
  <c r="I5147" i="6"/>
  <c r="K5147" i="6" s="1"/>
  <c r="J5117" i="6"/>
  <c r="I5117" i="6"/>
  <c r="J5108" i="6"/>
  <c r="I5108" i="6"/>
  <c r="K5108" i="6" s="1"/>
  <c r="J5106" i="6"/>
  <c r="I5106" i="6"/>
  <c r="K5106" i="6" s="1"/>
  <c r="J5049" i="6"/>
  <c r="I5049" i="6"/>
  <c r="K5049" i="6" s="1"/>
  <c r="J5015" i="6"/>
  <c r="I5015" i="6"/>
  <c r="J4895" i="6"/>
  <c r="I4895" i="6"/>
  <c r="J4894" i="6"/>
  <c r="I4894" i="6"/>
  <c r="J4837" i="6"/>
  <c r="I4837" i="6"/>
  <c r="K4837" i="6" s="1"/>
  <c r="J4821" i="6"/>
  <c r="I4821" i="6"/>
  <c r="K4821" i="6" s="1"/>
  <c r="I4797" i="6"/>
  <c r="K4797" i="6" s="1"/>
  <c r="J4797" i="6"/>
  <c r="J4752" i="6"/>
  <c r="I4752" i="6"/>
  <c r="K4752" i="6" s="1"/>
  <c r="J4753" i="6"/>
  <c r="I4753" i="6"/>
  <c r="K4753" i="6" s="1"/>
  <c r="J4777" i="6"/>
  <c r="I4777" i="6"/>
  <c r="K4777" i="6" s="1"/>
  <c r="J4767" i="6"/>
  <c r="I4767" i="6"/>
  <c r="K4767" i="6" s="1"/>
  <c r="J4756" i="6"/>
  <c r="I4756" i="6"/>
  <c r="K4756" i="6" s="1"/>
  <c r="J4771" i="6"/>
  <c r="I4771" i="6"/>
  <c r="K4771" i="6" s="1"/>
  <c r="J4773" i="6"/>
  <c r="I4773" i="6"/>
  <c r="K4773" i="6" s="1"/>
  <c r="J4757" i="6"/>
  <c r="I4757" i="6"/>
  <c r="K4757" i="6" s="1"/>
  <c r="J4732" i="6"/>
  <c r="I4732" i="6"/>
  <c r="K4732" i="6" s="1"/>
  <c r="J4612" i="6"/>
  <c r="I4612" i="6"/>
  <c r="J4620" i="6"/>
  <c r="I4620" i="6"/>
  <c r="J4616" i="6"/>
  <c r="I4616" i="6"/>
  <c r="I4617" i="6"/>
  <c r="J4617" i="6"/>
  <c r="J4603" i="6"/>
  <c r="I4603" i="6"/>
  <c r="K4603" i="6" s="1"/>
  <c r="J4561" i="6"/>
  <c r="I4561" i="6"/>
  <c r="J4574" i="6"/>
  <c r="I4574" i="6"/>
  <c r="J4586" i="6"/>
  <c r="I4586" i="6"/>
  <c r="J4582" i="6"/>
  <c r="I4582" i="6"/>
  <c r="J4578" i="6"/>
  <c r="I4578" i="6"/>
  <c r="J4571" i="6"/>
  <c r="I4571" i="6"/>
  <c r="J4595" i="6"/>
  <c r="I4595" i="6"/>
  <c r="J4564" i="6"/>
  <c r="I4564" i="6"/>
  <c r="K4564" i="6" s="1"/>
  <c r="J4508" i="6"/>
  <c r="I4508" i="6"/>
  <c r="K4508" i="6" s="1"/>
  <c r="J4522" i="6"/>
  <c r="I4522" i="6"/>
  <c r="J4537" i="6"/>
  <c r="I4537" i="6"/>
  <c r="K4537" i="6" s="1"/>
  <c r="J4505" i="6"/>
  <c r="I4505" i="6"/>
  <c r="K4505" i="6" s="1"/>
  <c r="J4509" i="6"/>
  <c r="I4509" i="6"/>
  <c r="K4509" i="6" s="1"/>
  <c r="J4473" i="6"/>
  <c r="I4473" i="6"/>
  <c r="J4459" i="6"/>
  <c r="I4459" i="6"/>
  <c r="K4459" i="6" s="1"/>
  <c r="J4457" i="6"/>
  <c r="I4457" i="6"/>
  <c r="K4457" i="6" s="1"/>
  <c r="J4456" i="6"/>
  <c r="I4456" i="6"/>
  <c r="K4456" i="6" s="1"/>
  <c r="J4394" i="6"/>
  <c r="I4394" i="6"/>
  <c r="J4351" i="6"/>
  <c r="I4351" i="6"/>
  <c r="K4351" i="6" s="1"/>
  <c r="J4295" i="6"/>
  <c r="I4295" i="6"/>
  <c r="K4295" i="6" s="1"/>
  <c r="J4285" i="6"/>
  <c r="I4285" i="6"/>
  <c r="J4235" i="6"/>
  <c r="I4235" i="6"/>
  <c r="K4235" i="6" s="1"/>
  <c r="J4232" i="6"/>
  <c r="I4232" i="6"/>
  <c r="K4232" i="6" s="1"/>
  <c r="J4216" i="6"/>
  <c r="I4216" i="6"/>
  <c r="J4173" i="6"/>
  <c r="I4173" i="6"/>
  <c r="I4170" i="6"/>
  <c r="J4170" i="6"/>
  <c r="J4176" i="6"/>
  <c r="I4176" i="6"/>
  <c r="J4197" i="6"/>
  <c r="I4197" i="6"/>
  <c r="J4196" i="6"/>
  <c r="I4196" i="6"/>
  <c r="J4199" i="6"/>
  <c r="I4199" i="6"/>
  <c r="J4198" i="6"/>
  <c r="I4198" i="6"/>
  <c r="I4201" i="6"/>
  <c r="J4201" i="6"/>
  <c r="J4200" i="6"/>
  <c r="I4200" i="6"/>
  <c r="J4185" i="6"/>
  <c r="I4185" i="6"/>
  <c r="J4184" i="6"/>
  <c r="I4184" i="6"/>
  <c r="J4136" i="6"/>
  <c r="I4136" i="6"/>
  <c r="K4136" i="6" s="1"/>
  <c r="J4107" i="6"/>
  <c r="I4107" i="6"/>
  <c r="K4107" i="6" s="1"/>
  <c r="I4115" i="6"/>
  <c r="K4115" i="6" s="1"/>
  <c r="J4115" i="6"/>
  <c r="J4013" i="6"/>
  <c r="I4013" i="6"/>
  <c r="J4025" i="6"/>
  <c r="I4025" i="6"/>
  <c r="J4011" i="6"/>
  <c r="I4011" i="6"/>
  <c r="K4011" i="6" s="1"/>
  <c r="J4009" i="6"/>
  <c r="I4009" i="6"/>
  <c r="K4009" i="6" s="1"/>
  <c r="J4006" i="6"/>
  <c r="I4006" i="6"/>
  <c r="K4006" i="6" s="1"/>
  <c r="J4031" i="6"/>
  <c r="I4031" i="6"/>
  <c r="K4031" i="6" s="1"/>
  <c r="J4036" i="6"/>
  <c r="I4036" i="6"/>
  <c r="K4036" i="6" s="1"/>
  <c r="J4042" i="6"/>
  <c r="I4042" i="6"/>
  <c r="K4042" i="6" s="1"/>
  <c r="J4043" i="6"/>
  <c r="I4043" i="6"/>
  <c r="K4043" i="6" s="1"/>
  <c r="J4051" i="6"/>
  <c r="I4051" i="6"/>
  <c r="K4051" i="6" s="1"/>
  <c r="J4048" i="6"/>
  <c r="I4048" i="6"/>
  <c r="K4048" i="6" s="1"/>
  <c r="I4050" i="6"/>
  <c r="K4050" i="6" s="1"/>
  <c r="J4050" i="6"/>
  <c r="J4021" i="6"/>
  <c r="I4021" i="6"/>
  <c r="K4021" i="6" s="1"/>
  <c r="J4047" i="6"/>
  <c r="I4047" i="6"/>
  <c r="K4047" i="6" s="1"/>
  <c r="J3987" i="6"/>
  <c r="I3987" i="6"/>
  <c r="J3984" i="6"/>
  <c r="I3984" i="6"/>
  <c r="J3993" i="6"/>
  <c r="I3993" i="6"/>
  <c r="J3980" i="6"/>
  <c r="I3980" i="6"/>
  <c r="J3974" i="6"/>
  <c r="I3974" i="6"/>
  <c r="J3935" i="6"/>
  <c r="I3935" i="6"/>
  <c r="K3935" i="6" s="1"/>
  <c r="J3940" i="6"/>
  <c r="I3940" i="6"/>
  <c r="K3940" i="6" s="1"/>
  <c r="J3938" i="6"/>
  <c r="I3938" i="6"/>
  <c r="K3938" i="6" s="1"/>
  <c r="J3865" i="6"/>
  <c r="I3865" i="6"/>
  <c r="K3865" i="6" s="1"/>
  <c r="J3863" i="6"/>
  <c r="I3863" i="6"/>
  <c r="K3863" i="6" s="1"/>
  <c r="J3868" i="6"/>
  <c r="I3868" i="6"/>
  <c r="K3868" i="6" s="1"/>
  <c r="J3891" i="6"/>
  <c r="I3891" i="6"/>
  <c r="J3857" i="6"/>
  <c r="I3857" i="6"/>
  <c r="K3857" i="6" s="1"/>
  <c r="J3879" i="6"/>
  <c r="I3879" i="6"/>
  <c r="K3879" i="6" s="1"/>
  <c r="J3853" i="6"/>
  <c r="I3853" i="6"/>
  <c r="K3853" i="6" s="1"/>
  <c r="J3803" i="6"/>
  <c r="I3803" i="6"/>
  <c r="K3803" i="6" s="1"/>
  <c r="J3734" i="6"/>
  <c r="I3734" i="6"/>
  <c r="J3736" i="6"/>
  <c r="I3736" i="6"/>
  <c r="K3736" i="6" s="1"/>
  <c r="J3714" i="6"/>
  <c r="I3714" i="6"/>
  <c r="K3714" i="6" s="1"/>
  <c r="J3709" i="6"/>
  <c r="I3709" i="6"/>
  <c r="K3709" i="6" s="1"/>
  <c r="J3683" i="6"/>
  <c r="I3683" i="6"/>
  <c r="K3683" i="6" s="1"/>
  <c r="J3675" i="6"/>
  <c r="I3675" i="6"/>
  <c r="J3616" i="6"/>
  <c r="I3616" i="6"/>
  <c r="J3620" i="6"/>
  <c r="I3620" i="6"/>
  <c r="J3624" i="6"/>
  <c r="I3624" i="6"/>
  <c r="I3614" i="6"/>
  <c r="J3614" i="6"/>
  <c r="J3615" i="6"/>
  <c r="I3615" i="6"/>
  <c r="J3529" i="6"/>
  <c r="I3529" i="6"/>
  <c r="K3529" i="6" s="1"/>
  <c r="J3566" i="6"/>
  <c r="I3566" i="6"/>
  <c r="J3567" i="6"/>
  <c r="I3567" i="6"/>
  <c r="J3505" i="6"/>
  <c r="I3505" i="6"/>
  <c r="J3509" i="6"/>
  <c r="I3509" i="6"/>
  <c r="J3446" i="6"/>
  <c r="I3446" i="6"/>
  <c r="J3391" i="6"/>
  <c r="I3391" i="6"/>
  <c r="J3371" i="6"/>
  <c r="I3371" i="6"/>
  <c r="K3371" i="6" s="1"/>
  <c r="J3270" i="6"/>
  <c r="I3270" i="6"/>
  <c r="K3270" i="6" s="1"/>
  <c r="J3209" i="6"/>
  <c r="I3209" i="6"/>
  <c r="K3209" i="6" s="1"/>
  <c r="J3244" i="6"/>
  <c r="I3244" i="6"/>
  <c r="J3282" i="6"/>
  <c r="I3282" i="6"/>
  <c r="J3330" i="6"/>
  <c r="I3330" i="6"/>
  <c r="J3258" i="6"/>
  <c r="I3258" i="6"/>
  <c r="J3309" i="6"/>
  <c r="I3309" i="6"/>
  <c r="J3360" i="6"/>
  <c r="I3360" i="6"/>
  <c r="J3224" i="6"/>
  <c r="I3224" i="6"/>
  <c r="J3275" i="6"/>
  <c r="I3275" i="6"/>
  <c r="J3326" i="6"/>
  <c r="I3326" i="6"/>
  <c r="J3256" i="6"/>
  <c r="I3256" i="6"/>
  <c r="I3235" i="6"/>
  <c r="K3235" i="6" s="1"/>
  <c r="J3235" i="6"/>
  <c r="J3285" i="6"/>
  <c r="I3285" i="6"/>
  <c r="K3285" i="6" s="1"/>
  <c r="J3284" i="6"/>
  <c r="I3284" i="6"/>
  <c r="K3284" i="6" s="1"/>
  <c r="J4369" i="6"/>
  <c r="I4369" i="6"/>
  <c r="K4369" i="6" s="1"/>
  <c r="J6904" i="6"/>
  <c r="I6904" i="6"/>
  <c r="K6904" i="6" s="1"/>
  <c r="J6881" i="6"/>
  <c r="I6881" i="6"/>
  <c r="K6881" i="6" s="1"/>
  <c r="J6852" i="6"/>
  <c r="I6852" i="6"/>
  <c r="K6852" i="6" s="1"/>
  <c r="J6871" i="6"/>
  <c r="I6871" i="6"/>
  <c r="K6871" i="6" s="1"/>
  <c r="J6863" i="6"/>
  <c r="I6863" i="6"/>
  <c r="K6863" i="6" s="1"/>
  <c r="J6850" i="6"/>
  <c r="I6850" i="6"/>
  <c r="K6850" i="6" s="1"/>
  <c r="J6873" i="6"/>
  <c r="I6873" i="6"/>
  <c r="K6873" i="6" s="1"/>
  <c r="J6688" i="6"/>
  <c r="I6688" i="6"/>
  <c r="K6688" i="6" s="1"/>
  <c r="J6304" i="6"/>
  <c r="I6304" i="6"/>
  <c r="K6304" i="6" s="1"/>
  <c r="J6453" i="6"/>
  <c r="I6453" i="6"/>
  <c r="J6457" i="6"/>
  <c r="I6457" i="6"/>
  <c r="J6447" i="6"/>
  <c r="I6447" i="6"/>
  <c r="J6442" i="6"/>
  <c r="I6442" i="6"/>
  <c r="J6432" i="6"/>
  <c r="I6432" i="6"/>
  <c r="J6434" i="6"/>
  <c r="I6434" i="6"/>
  <c r="J6247" i="6"/>
  <c r="I6247" i="6"/>
  <c r="K6247" i="6" s="1"/>
  <c r="I6128" i="6"/>
  <c r="K6128" i="6" s="1"/>
  <c r="J6128" i="6"/>
  <c r="J6134" i="6"/>
  <c r="I6134" i="6"/>
  <c r="K6134" i="6" s="1"/>
  <c r="J6124" i="6"/>
  <c r="I6124" i="6"/>
  <c r="K6124" i="6" s="1"/>
  <c r="J6060" i="6"/>
  <c r="I6060" i="6"/>
  <c r="K6060" i="6" s="1"/>
  <c r="J5861" i="6"/>
  <c r="I5861" i="6"/>
  <c r="K5861" i="6" s="1"/>
  <c r="J5856" i="6"/>
  <c r="I5856" i="6"/>
  <c r="K5856" i="6" s="1"/>
  <c r="J5854" i="6"/>
  <c r="I5854" i="6"/>
  <c r="K5854" i="6" s="1"/>
  <c r="I5771" i="6"/>
  <c r="K5771" i="6" s="1"/>
  <c r="J5771" i="6"/>
  <c r="J5773" i="6"/>
  <c r="I5773" i="6"/>
  <c r="J5404" i="6"/>
  <c r="I5404" i="6"/>
  <c r="J5397" i="6"/>
  <c r="I5397" i="6"/>
  <c r="J5423" i="6"/>
  <c r="I5423" i="6"/>
  <c r="J5420" i="6"/>
  <c r="I5420" i="6"/>
  <c r="J5426" i="6"/>
  <c r="I5426" i="6"/>
  <c r="J5428" i="6"/>
  <c r="I5428" i="6"/>
  <c r="K5428" i="6" s="1"/>
  <c r="J5410" i="6"/>
  <c r="I5410" i="6"/>
  <c r="K5410" i="6" s="1"/>
  <c r="J5411" i="6"/>
  <c r="I5411" i="6"/>
  <c r="K5411" i="6" s="1"/>
  <c r="J5033" i="6"/>
  <c r="I5033" i="6"/>
  <c r="K5033" i="6" s="1"/>
  <c r="J5023" i="6"/>
  <c r="I5023" i="6"/>
  <c r="K5023" i="6" s="1"/>
  <c r="J5016" i="6"/>
  <c r="I5016" i="6"/>
  <c r="J4986" i="6"/>
  <c r="I4986" i="6"/>
  <c r="K4986" i="6" s="1"/>
  <c r="I4993" i="6"/>
  <c r="K4993" i="6" s="1"/>
  <c r="J4993" i="6"/>
  <c r="J5004" i="6"/>
  <c r="I5004" i="6"/>
  <c r="K5004" i="6" s="1"/>
  <c r="J4981" i="6"/>
  <c r="I4981" i="6"/>
  <c r="K4981" i="6" s="1"/>
  <c r="J4992" i="6"/>
  <c r="I4992" i="6"/>
  <c r="K4992" i="6" s="1"/>
  <c r="J5007" i="6"/>
  <c r="I5007" i="6"/>
  <c r="K5007" i="6" s="1"/>
  <c r="J5008" i="6"/>
  <c r="I5008" i="6"/>
  <c r="J4982" i="6"/>
  <c r="I4982" i="6"/>
  <c r="K4982" i="6" s="1"/>
  <c r="J4960" i="6"/>
  <c r="I4960" i="6"/>
  <c r="K4960" i="6" s="1"/>
  <c r="J4963" i="6"/>
  <c r="I4963" i="6"/>
  <c r="K4963" i="6" s="1"/>
  <c r="J4907" i="6"/>
  <c r="I4907" i="6"/>
  <c r="J4903" i="6"/>
  <c r="I4903" i="6"/>
  <c r="J4910" i="6"/>
  <c r="I4910" i="6"/>
  <c r="J4913" i="6"/>
  <c r="I4913" i="6"/>
  <c r="J4852" i="6"/>
  <c r="I4852" i="6"/>
  <c r="K4852" i="6" s="1"/>
  <c r="J4858" i="6"/>
  <c r="I4858" i="6"/>
  <c r="K4858" i="6" s="1"/>
  <c r="J4787" i="6"/>
  <c r="I4787" i="6"/>
  <c r="K4787" i="6" s="1"/>
  <c r="J4783" i="6"/>
  <c r="I4783" i="6"/>
  <c r="K4783" i="6" s="1"/>
  <c r="J4663" i="6"/>
  <c r="I4663" i="6"/>
  <c r="K4663" i="6" s="1"/>
  <c r="J4657" i="6"/>
  <c r="I4657" i="6"/>
  <c r="J4534" i="6"/>
  <c r="I4534" i="6"/>
  <c r="K4534" i="6" s="1"/>
  <c r="J4532" i="6"/>
  <c r="I4532" i="6"/>
  <c r="K4532" i="6" s="1"/>
  <c r="J4518" i="6"/>
  <c r="I4518" i="6"/>
  <c r="K4518" i="6" s="1"/>
  <c r="J4557" i="6"/>
  <c r="I4557" i="6"/>
  <c r="J4549" i="6"/>
  <c r="I4549" i="6"/>
  <c r="J4550" i="6"/>
  <c r="I4550" i="6"/>
  <c r="J4559" i="6"/>
  <c r="I4559" i="6"/>
  <c r="J4476" i="6"/>
  <c r="I4476" i="6"/>
  <c r="J4224" i="6"/>
  <c r="I4224" i="6"/>
  <c r="K4224" i="6" s="1"/>
  <c r="I4226" i="6"/>
  <c r="K4226" i="6" s="1"/>
  <c r="J4226" i="6"/>
  <c r="J3634" i="6"/>
  <c r="I3634" i="6"/>
  <c r="K3634" i="6" s="1"/>
  <c r="J3440" i="6"/>
  <c r="I3440" i="6"/>
  <c r="J3431" i="6"/>
  <c r="I3431" i="6"/>
  <c r="J3429" i="6"/>
  <c r="I3429" i="6"/>
  <c r="J3397" i="6"/>
  <c r="I3397" i="6"/>
  <c r="J3420" i="6"/>
  <c r="I3420" i="6"/>
  <c r="J3398" i="6"/>
  <c r="I3398" i="6"/>
  <c r="J3394" i="6"/>
  <c r="I3394" i="6"/>
  <c r="J3413" i="6"/>
  <c r="I3413" i="6"/>
  <c r="J3406" i="6"/>
  <c r="I3406" i="6"/>
  <c r="J3410" i="6"/>
  <c r="I3410" i="6"/>
  <c r="J3439" i="6"/>
  <c r="I3439" i="6"/>
  <c r="J3426" i="6"/>
  <c r="I3426" i="6"/>
  <c r="J3421" i="6"/>
  <c r="I3421" i="6"/>
  <c r="J3379" i="6"/>
  <c r="I3379" i="6"/>
  <c r="J3385" i="6"/>
  <c r="I3385" i="6"/>
  <c r="J3381" i="6"/>
  <c r="I3381" i="6"/>
  <c r="J3155" i="6"/>
  <c r="I3155" i="6"/>
  <c r="J3124" i="6"/>
  <c r="I3124" i="6"/>
  <c r="J3145" i="6"/>
  <c r="I3145" i="6"/>
  <c r="J3150" i="6"/>
  <c r="I3150" i="6"/>
  <c r="J3147" i="6"/>
  <c r="I3147" i="6"/>
  <c r="J3136" i="6"/>
  <c r="I3136" i="6"/>
  <c r="J3133" i="6"/>
  <c r="I3133" i="6"/>
  <c r="J3129" i="6"/>
  <c r="I3129" i="6"/>
  <c r="J3157" i="6"/>
  <c r="I3157" i="6"/>
  <c r="J3131" i="6"/>
  <c r="I3131" i="6"/>
  <c r="J3114" i="6"/>
  <c r="I3114" i="6"/>
  <c r="K3114" i="6" s="1"/>
  <c r="J3101" i="6"/>
  <c r="I3101" i="6"/>
  <c r="K3101" i="6" s="1"/>
  <c r="J2833" i="6"/>
  <c r="I2833" i="6"/>
  <c r="K2833" i="6" s="1"/>
  <c r="J2485" i="6"/>
  <c r="I2485" i="6"/>
  <c r="K2485" i="6" s="1"/>
  <c r="J2390" i="6"/>
  <c r="I2390" i="6"/>
  <c r="K2390" i="6" s="1"/>
  <c r="J2388" i="6"/>
  <c r="I2388" i="6"/>
  <c r="K2388" i="6" s="1"/>
  <c r="J2299" i="6"/>
  <c r="I2299" i="6"/>
  <c r="K2299" i="6" s="1"/>
  <c r="J2020" i="6"/>
  <c r="I2020" i="6"/>
  <c r="K2020" i="6" s="1"/>
  <c r="J1809" i="6"/>
  <c r="I1809" i="6"/>
  <c r="K1809" i="6" s="1"/>
  <c r="J1820" i="6"/>
  <c r="I1820" i="6"/>
  <c r="K1820" i="6" s="1"/>
  <c r="J1818" i="6"/>
  <c r="I1818" i="6"/>
  <c r="K1818" i="6" s="1"/>
  <c r="I1827" i="6"/>
  <c r="K1827" i="6" s="1"/>
  <c r="J1827" i="6"/>
  <c r="J1823" i="6"/>
  <c r="I1823" i="6"/>
  <c r="K1823" i="6" s="1"/>
  <c r="J1755" i="6"/>
  <c r="I1755" i="6"/>
  <c r="K1755" i="6" s="1"/>
  <c r="J4388" i="6"/>
  <c r="I4388" i="6"/>
  <c r="K4388" i="6" s="1"/>
  <c r="J4375" i="6"/>
  <c r="I4375" i="6"/>
  <c r="K4375" i="6" s="1"/>
  <c r="J4655" i="6"/>
  <c r="I4655" i="6"/>
  <c r="K4655" i="6" s="1"/>
  <c r="J6054" i="6"/>
  <c r="I6054" i="6"/>
  <c r="K6054" i="6" s="1"/>
  <c r="J3372" i="6"/>
  <c r="I3372" i="6"/>
  <c r="J1741" i="6"/>
  <c r="I1741" i="6"/>
  <c r="K1741" i="6" s="1"/>
  <c r="J1739" i="6"/>
  <c r="I1739" i="6"/>
  <c r="K1739" i="6" s="1"/>
  <c r="J1787" i="6"/>
  <c r="I1787" i="6"/>
  <c r="K1787" i="6" s="1"/>
  <c r="I1782" i="6"/>
  <c r="K1782" i="6" s="1"/>
  <c r="J1782" i="6"/>
  <c r="J1772" i="6"/>
  <c r="I1772" i="6"/>
  <c r="K1772" i="6" s="1"/>
  <c r="J1768" i="6"/>
  <c r="I1768" i="6"/>
  <c r="J1769" i="6"/>
  <c r="I1769" i="6"/>
  <c r="J1773" i="6"/>
  <c r="I1773" i="6"/>
  <c r="K1773" i="6" s="1"/>
  <c r="J1764" i="6"/>
  <c r="I1764" i="6"/>
  <c r="K1764" i="6" s="1"/>
  <c r="I1760" i="6"/>
  <c r="K1760" i="6" s="1"/>
  <c r="J1760" i="6"/>
  <c r="J1745" i="6"/>
  <c r="I1745" i="6"/>
  <c r="K1745" i="6" s="1"/>
  <c r="J1738" i="6"/>
  <c r="I1738" i="6"/>
  <c r="K1738" i="6" s="1"/>
  <c r="J6908" i="6"/>
  <c r="I6908" i="6"/>
  <c r="K6908" i="6" s="1"/>
  <c r="J6900" i="6"/>
  <c r="I6900" i="6"/>
  <c r="K6900" i="6" s="1"/>
  <c r="J6918" i="6"/>
  <c r="I6918" i="6"/>
  <c r="K6918" i="6" s="1"/>
  <c r="J6910" i="6"/>
  <c r="I6910" i="6"/>
  <c r="K6910" i="6" s="1"/>
  <c r="J5925" i="6"/>
  <c r="I5925" i="6"/>
  <c r="K5925" i="6" s="1"/>
  <c r="J5037" i="6"/>
  <c r="I5037" i="6"/>
  <c r="K5037" i="6" s="1"/>
  <c r="J5044" i="6"/>
  <c r="I5044" i="6"/>
  <c r="K5044" i="6" s="1"/>
  <c r="J5030" i="6"/>
  <c r="I5030" i="6"/>
  <c r="K5030" i="6" s="1"/>
  <c r="J4869" i="6"/>
  <c r="I4869" i="6"/>
  <c r="K4869" i="6" s="1"/>
  <c r="J4855" i="6"/>
  <c r="I4855" i="6"/>
  <c r="K4855" i="6" s="1"/>
  <c r="J4673" i="6"/>
  <c r="I4673" i="6"/>
  <c r="I3104" i="6"/>
  <c r="K3104" i="6" s="1"/>
  <c r="J3104" i="6"/>
  <c r="J3113" i="6"/>
  <c r="I3113" i="6"/>
  <c r="K3113" i="6" s="1"/>
  <c r="J3099" i="6"/>
  <c r="I3099" i="6"/>
  <c r="K3099" i="6" s="1"/>
  <c r="J5282" i="6"/>
  <c r="I5282" i="6"/>
  <c r="K5282" i="6" s="1"/>
  <c r="J5274" i="6"/>
  <c r="I5274" i="6"/>
  <c r="K5274" i="6" s="1"/>
  <c r="J5281" i="6"/>
  <c r="I5281" i="6"/>
  <c r="K5281" i="6" s="1"/>
  <c r="J6755" i="6"/>
  <c r="I6755" i="6"/>
  <c r="K6755" i="6" s="1"/>
  <c r="J6808" i="6"/>
  <c r="I6808" i="6"/>
  <c r="K6808" i="6" s="1"/>
  <c r="J6810" i="6"/>
  <c r="I6810" i="6"/>
  <c r="K6810" i="6" s="1"/>
  <c r="J6756" i="6"/>
  <c r="I6756" i="6"/>
  <c r="K6756" i="6" s="1"/>
  <c r="J6809" i="6"/>
  <c r="I6809" i="6"/>
  <c r="K6809" i="6" s="1"/>
  <c r="J6807" i="6"/>
  <c r="I6807" i="6"/>
  <c r="K6807" i="6" s="1"/>
  <c r="J6804" i="6"/>
  <c r="I6804" i="6"/>
  <c r="J6817" i="6"/>
  <c r="I6817" i="6"/>
  <c r="J6815" i="6"/>
  <c r="I6815" i="6"/>
  <c r="J6752" i="6"/>
  <c r="I6752" i="6"/>
  <c r="K6752" i="6" s="1"/>
  <c r="J6749" i="6"/>
  <c r="I6749" i="6"/>
  <c r="K6749" i="6" s="1"/>
  <c r="J6788" i="6"/>
  <c r="I6788" i="6"/>
  <c r="K6788" i="6" s="1"/>
  <c r="J6778" i="6"/>
  <c r="I6778" i="6"/>
  <c r="J6795" i="6"/>
  <c r="I6795" i="6"/>
  <c r="K6795" i="6" s="1"/>
  <c r="J6785" i="6"/>
  <c r="I6785" i="6"/>
  <c r="J6770" i="6"/>
  <c r="I6770" i="6"/>
  <c r="K6770" i="6" s="1"/>
  <c r="J6786" i="6"/>
  <c r="I6786" i="6"/>
  <c r="K6786" i="6" s="1"/>
  <c r="J6787" i="6"/>
  <c r="I6787" i="6"/>
  <c r="K6787" i="6" s="1"/>
  <c r="I6793" i="6"/>
  <c r="K6793" i="6" s="1"/>
  <c r="J6793" i="6"/>
  <c r="J6070" i="6"/>
  <c r="I6070" i="6"/>
  <c r="J6064" i="6"/>
  <c r="I6064" i="6"/>
  <c r="J6063" i="6"/>
  <c r="I6063" i="6"/>
  <c r="J5395" i="6"/>
  <c r="I5395" i="6"/>
  <c r="J5040" i="6"/>
  <c r="I5040" i="6"/>
  <c r="K5040" i="6" s="1"/>
  <c r="J5027" i="6"/>
  <c r="I5027" i="6"/>
  <c r="K5027" i="6" s="1"/>
  <c r="J4873" i="6"/>
  <c r="I4873" i="6"/>
  <c r="K4873" i="6" s="1"/>
  <c r="J4860" i="6"/>
  <c r="I4860" i="6"/>
  <c r="K4860" i="6" s="1"/>
  <c r="J4693" i="6"/>
  <c r="I4693" i="6"/>
  <c r="J4687" i="6"/>
  <c r="I4687" i="6"/>
  <c r="J4665" i="6"/>
  <c r="I4665" i="6"/>
  <c r="I4681" i="6"/>
  <c r="K4681" i="6" s="1"/>
  <c r="J4681" i="6"/>
  <c r="J3106" i="6"/>
  <c r="I3106" i="6"/>
  <c r="K3106" i="6" s="1"/>
  <c r="J3088" i="6"/>
  <c r="I3088" i="6"/>
  <c r="K3088" i="6" s="1"/>
  <c r="I2295" i="6"/>
  <c r="K2295" i="6" s="1"/>
  <c r="J2295" i="6"/>
  <c r="J1839" i="6"/>
  <c r="I1839" i="6"/>
  <c r="J1861" i="6"/>
  <c r="I1861" i="6"/>
  <c r="J1405" i="6"/>
  <c r="I1405" i="6"/>
  <c r="K1405" i="6" s="1"/>
  <c r="J1404" i="6"/>
  <c r="I1404" i="6"/>
  <c r="K1404" i="6" s="1"/>
  <c r="J1407" i="6"/>
  <c r="I1407" i="6"/>
  <c r="K1407" i="6" s="1"/>
  <c r="J5268" i="6"/>
  <c r="I5268" i="6"/>
  <c r="K5268" i="6" s="1"/>
  <c r="J5657" i="6"/>
  <c r="I5657" i="6"/>
  <c r="K5657" i="6" s="1"/>
  <c r="J5656" i="6"/>
  <c r="I5656" i="6"/>
  <c r="K5656" i="6" s="1"/>
  <c r="J3957" i="6"/>
  <c r="I3957" i="6"/>
  <c r="K3957" i="6" s="1"/>
  <c r="J3970" i="6"/>
  <c r="I3970" i="6"/>
  <c r="K3970" i="6" s="1"/>
  <c r="J3955" i="6"/>
  <c r="I3955" i="6"/>
  <c r="K3955" i="6" s="1"/>
  <c r="J3951" i="6"/>
  <c r="I3951" i="6"/>
  <c r="J3958" i="6"/>
  <c r="I3958" i="6"/>
  <c r="K3958" i="6" s="1"/>
  <c r="J3944" i="6"/>
  <c r="I3944" i="6"/>
  <c r="K3944" i="6" s="1"/>
  <c r="J1521" i="6"/>
  <c r="I1521" i="6"/>
  <c r="I6245" i="6"/>
  <c r="K6245" i="6" s="1"/>
  <c r="J6245" i="6"/>
  <c r="J4975" i="6"/>
  <c r="I4975" i="6"/>
  <c r="J4977" i="6"/>
  <c r="I4977" i="6"/>
  <c r="J4957" i="6"/>
  <c r="I4957" i="6"/>
  <c r="K4957" i="6" s="1"/>
  <c r="J4382" i="6"/>
  <c r="I4382" i="6"/>
  <c r="K4382" i="6" s="1"/>
  <c r="J4358" i="6"/>
  <c r="I4358" i="6"/>
  <c r="K4358" i="6" s="1"/>
  <c r="J2393" i="6"/>
  <c r="I2393" i="6"/>
  <c r="J1339" i="6"/>
  <c r="I1339" i="6"/>
  <c r="J1354" i="6"/>
  <c r="I1354" i="6"/>
  <c r="K1354" i="6" s="1"/>
  <c r="J1334" i="6"/>
  <c r="I1334" i="6"/>
  <c r="K1334" i="6" s="1"/>
  <c r="J1342" i="6"/>
  <c r="I1342" i="6"/>
  <c r="K1342" i="6" s="1"/>
  <c r="J984" i="6"/>
  <c r="I984" i="6"/>
  <c r="K984" i="6" s="1"/>
  <c r="J4380" i="6"/>
  <c r="I4380" i="6"/>
  <c r="K4380" i="6" s="1"/>
  <c r="J6694" i="6"/>
  <c r="I6694" i="6"/>
  <c r="K6694" i="6" s="1"/>
  <c r="I6691" i="6"/>
  <c r="K6691" i="6" s="1"/>
  <c r="J6691" i="6"/>
  <c r="J6636" i="6"/>
  <c r="I6636" i="6"/>
  <c r="K6636" i="6" s="1"/>
  <c r="J6620" i="6"/>
  <c r="I6620" i="6"/>
  <c r="K6620" i="6" s="1"/>
  <c r="I6619" i="6"/>
  <c r="K6619" i="6" s="1"/>
  <c r="J6619" i="6"/>
  <c r="J6634" i="6"/>
  <c r="I6634" i="6"/>
  <c r="K6634" i="6" s="1"/>
  <c r="J6615" i="6"/>
  <c r="I6615" i="6"/>
  <c r="K6615" i="6" s="1"/>
  <c r="J6614" i="6"/>
  <c r="I6614" i="6"/>
  <c r="K6614" i="6" s="1"/>
  <c r="J6104" i="6"/>
  <c r="I6104" i="6"/>
  <c r="K6104" i="6" s="1"/>
  <c r="J6098" i="6"/>
  <c r="I6098" i="6"/>
  <c r="K6098" i="6" s="1"/>
  <c r="I6094" i="6"/>
  <c r="K6094" i="6" s="1"/>
  <c r="J6094" i="6"/>
  <c r="I6090" i="6"/>
  <c r="K6090" i="6" s="1"/>
  <c r="J6090" i="6"/>
  <c r="J6105" i="6"/>
  <c r="I6105" i="6"/>
  <c r="K6105" i="6" s="1"/>
  <c r="J5867" i="6"/>
  <c r="I5867" i="6"/>
  <c r="K5867" i="6" s="1"/>
  <c r="J5870" i="6"/>
  <c r="I5870" i="6"/>
  <c r="K5870" i="6" s="1"/>
  <c r="J2282" i="6"/>
  <c r="I2282" i="6"/>
  <c r="K2282" i="6" s="1"/>
  <c r="J1836" i="6"/>
  <c r="I1836" i="6"/>
  <c r="K1836" i="6" s="1"/>
  <c r="J1832" i="6"/>
  <c r="I1832" i="6"/>
  <c r="K1832" i="6" s="1"/>
  <c r="J6742" i="6"/>
  <c r="I6742" i="6"/>
  <c r="K6742" i="6" s="1"/>
  <c r="J6741" i="6"/>
  <c r="I6741" i="6"/>
  <c r="K6741" i="6" s="1"/>
  <c r="J6082" i="6"/>
  <c r="I6082" i="6"/>
  <c r="K6082" i="6" s="1"/>
  <c r="J2156" i="6"/>
  <c r="I2156" i="6"/>
  <c r="K2156" i="6" s="1"/>
  <c r="J2154" i="6"/>
  <c r="I2154" i="6"/>
  <c r="K2154" i="6" s="1"/>
  <c r="J2127" i="6"/>
  <c r="I2127" i="6"/>
  <c r="J2108" i="6"/>
  <c r="I2108" i="6"/>
  <c r="J2137" i="6"/>
  <c r="I2137" i="6"/>
  <c r="J2112" i="6"/>
  <c r="I2112" i="6"/>
  <c r="J2121" i="6"/>
  <c r="I2121" i="6"/>
  <c r="I2141" i="6"/>
  <c r="J2141" i="6"/>
  <c r="J2116" i="6"/>
  <c r="I2116" i="6"/>
  <c r="J2102" i="6"/>
  <c r="I2102" i="6"/>
  <c r="J2159" i="6"/>
  <c r="I2159" i="6"/>
  <c r="J2134" i="6"/>
  <c r="I2134" i="6"/>
  <c r="J2144" i="6"/>
  <c r="I2144" i="6"/>
  <c r="K2144" i="6" s="1"/>
  <c r="J2094" i="6"/>
  <c r="I2094" i="6"/>
  <c r="J2140" i="6"/>
  <c r="I2140" i="6"/>
  <c r="J2146" i="6"/>
  <c r="I2146" i="6"/>
  <c r="K2146" i="6" s="1"/>
  <c r="J2095" i="6"/>
  <c r="I2095" i="6"/>
  <c r="K2095" i="6" s="1"/>
  <c r="J6545" i="6"/>
  <c r="I6545" i="6"/>
  <c r="J6550" i="6"/>
  <c r="I6550" i="6"/>
  <c r="J6553" i="6"/>
  <c r="I6553" i="6"/>
  <c r="J6552" i="6"/>
  <c r="I6552" i="6"/>
  <c r="J6548" i="6"/>
  <c r="I6548" i="6"/>
  <c r="J6549" i="6"/>
  <c r="I6549" i="6"/>
  <c r="J6522" i="6"/>
  <c r="I6522" i="6"/>
  <c r="J6544" i="6"/>
  <c r="I6544" i="6"/>
  <c r="I6053" i="6"/>
  <c r="K6053" i="6" s="1"/>
  <c r="J6053" i="6"/>
  <c r="J5826" i="6"/>
  <c r="I5826" i="6"/>
  <c r="J3815" i="6"/>
  <c r="I3815" i="6"/>
  <c r="J3794" i="6"/>
  <c r="I3794" i="6"/>
  <c r="K3794" i="6" s="1"/>
  <c r="J3790" i="6"/>
  <c r="I3790" i="6"/>
  <c r="J3832" i="6"/>
  <c r="I3832" i="6"/>
  <c r="J3792" i="6"/>
  <c r="I3792" i="6"/>
  <c r="J3768" i="6"/>
  <c r="I3768" i="6"/>
  <c r="J3771" i="6"/>
  <c r="I3771" i="6"/>
  <c r="J3812" i="6"/>
  <c r="I3812" i="6"/>
  <c r="J3811" i="6"/>
  <c r="I3811" i="6"/>
  <c r="I3824" i="6"/>
  <c r="J3824" i="6"/>
  <c r="J3810" i="6"/>
  <c r="I3810" i="6"/>
  <c r="J3764" i="6"/>
  <c r="I3764" i="6"/>
  <c r="J3776" i="6"/>
  <c r="I3776" i="6"/>
  <c r="J3775" i="6"/>
  <c r="I3775" i="6"/>
  <c r="J3785" i="6"/>
  <c r="I3785" i="6"/>
  <c r="J3799" i="6"/>
  <c r="I3799" i="6"/>
  <c r="J147" i="6"/>
  <c r="I147" i="6"/>
  <c r="J158" i="6"/>
  <c r="I158" i="6"/>
  <c r="J156" i="6"/>
  <c r="I156" i="6"/>
  <c r="J149" i="6"/>
  <c r="I149" i="6"/>
  <c r="J160" i="6"/>
  <c r="I160" i="6"/>
  <c r="J177" i="6"/>
  <c r="I177" i="6"/>
  <c r="J170" i="6"/>
  <c r="I170" i="6"/>
  <c r="I168" i="6"/>
  <c r="J168" i="6"/>
  <c r="J178" i="6"/>
  <c r="I178" i="6"/>
  <c r="J249" i="6"/>
  <c r="I249" i="6"/>
  <c r="J248" i="6"/>
  <c r="I248" i="6"/>
  <c r="J247" i="6"/>
  <c r="I247" i="6"/>
  <c r="J252" i="6"/>
  <c r="I252" i="6"/>
  <c r="J251" i="6"/>
  <c r="I251" i="6"/>
  <c r="J250" i="6"/>
  <c r="I250" i="6"/>
  <c r="J255" i="6"/>
  <c r="I255" i="6"/>
  <c r="J254" i="6"/>
  <c r="I254" i="6"/>
  <c r="J253" i="6"/>
  <c r="I253" i="6"/>
  <c r="J267" i="6"/>
  <c r="I267" i="6"/>
  <c r="J266" i="6"/>
  <c r="I266" i="6"/>
  <c r="J265" i="6"/>
  <c r="I265" i="6"/>
  <c r="J264" i="6"/>
  <c r="I264" i="6"/>
  <c r="J263" i="6"/>
  <c r="I263" i="6"/>
  <c r="J262" i="6"/>
  <c r="I262" i="6"/>
  <c r="J276" i="6"/>
  <c r="I276" i="6"/>
  <c r="J275" i="6"/>
  <c r="I275" i="6"/>
  <c r="J274" i="6"/>
  <c r="I274" i="6"/>
  <c r="J261" i="6"/>
  <c r="I261" i="6"/>
  <c r="J260" i="6"/>
  <c r="I260" i="6"/>
  <c r="J259" i="6"/>
  <c r="I259" i="6"/>
  <c r="J273" i="6"/>
  <c r="I273" i="6"/>
  <c r="I272" i="6"/>
  <c r="J272" i="6"/>
  <c r="J271" i="6"/>
  <c r="I271" i="6"/>
  <c r="J258" i="6"/>
  <c r="I258" i="6"/>
  <c r="J257" i="6"/>
  <c r="I257" i="6"/>
  <c r="J256" i="6"/>
  <c r="I256" i="6"/>
  <c r="J270" i="6"/>
  <c r="I270" i="6"/>
  <c r="J269" i="6"/>
  <c r="I269" i="6"/>
  <c r="J268" i="6"/>
  <c r="I268" i="6"/>
  <c r="J6198" i="6"/>
  <c r="I6198" i="6"/>
  <c r="J6195" i="6"/>
  <c r="I6195" i="6"/>
  <c r="J5554" i="6"/>
  <c r="I5554" i="6"/>
  <c r="K5554" i="6" s="1"/>
  <c r="J5571" i="6"/>
  <c r="I5571" i="6"/>
  <c r="K5571" i="6" s="1"/>
  <c r="J5400" i="6"/>
  <c r="I5400" i="6"/>
  <c r="J5441" i="6"/>
  <c r="I5441" i="6"/>
  <c r="J5439" i="6"/>
  <c r="I5439" i="6"/>
  <c r="J5459" i="6"/>
  <c r="I5459" i="6"/>
  <c r="K5459" i="6" s="1"/>
  <c r="I5451" i="6"/>
  <c r="K5451" i="6" s="1"/>
  <c r="J5451" i="6"/>
  <c r="J4795" i="6"/>
  <c r="I4795" i="6"/>
  <c r="K4795" i="6" s="1"/>
  <c r="J4794" i="6"/>
  <c r="I4794" i="6"/>
  <c r="K4794" i="6" s="1"/>
  <c r="J4798" i="6"/>
  <c r="I4798" i="6"/>
  <c r="K4798" i="6" s="1"/>
  <c r="J4809" i="6"/>
  <c r="I4809" i="6"/>
  <c r="K4809" i="6" s="1"/>
  <c r="J4803" i="6"/>
  <c r="I4803" i="6"/>
  <c r="K4803" i="6" s="1"/>
  <c r="J4805" i="6"/>
  <c r="I4805" i="6"/>
  <c r="K4805" i="6" s="1"/>
  <c r="J4490" i="6"/>
  <c r="I4490" i="6"/>
  <c r="J4494" i="6"/>
  <c r="I4494" i="6"/>
  <c r="K4494" i="6" s="1"/>
  <c r="J4296" i="6"/>
  <c r="I4296" i="6"/>
  <c r="J4299" i="6"/>
  <c r="I4299" i="6"/>
  <c r="J3740" i="6"/>
  <c r="I3740" i="6"/>
  <c r="J3722" i="6"/>
  <c r="I3722" i="6"/>
  <c r="K3722" i="6" s="1"/>
  <c r="J3733" i="6"/>
  <c r="I3733" i="6"/>
  <c r="K3733" i="6" s="1"/>
  <c r="J3688" i="6"/>
  <c r="I3688" i="6"/>
  <c r="K3688" i="6" s="1"/>
  <c r="J3680" i="6"/>
  <c r="I3680" i="6"/>
  <c r="K3680" i="6" s="1"/>
  <c r="J3689" i="6"/>
  <c r="I3689" i="6"/>
  <c r="K3689" i="6" s="1"/>
  <c r="J3610" i="6"/>
  <c r="I3610" i="6"/>
  <c r="J3605" i="6"/>
  <c r="I3605" i="6"/>
  <c r="K3605" i="6" s="1"/>
  <c r="J3515" i="6"/>
  <c r="I3515" i="6"/>
  <c r="J3472" i="6"/>
  <c r="I3472" i="6"/>
  <c r="K3472" i="6" s="1"/>
  <c r="I3464" i="6"/>
  <c r="K3464" i="6" s="1"/>
  <c r="J3464" i="6"/>
  <c r="J3451" i="6"/>
  <c r="I3451" i="6"/>
  <c r="K3451" i="6" s="1"/>
  <c r="J3473" i="6"/>
  <c r="I3473" i="6"/>
  <c r="K3473" i="6" s="1"/>
  <c r="J3469" i="6"/>
  <c r="I3469" i="6"/>
  <c r="K3469" i="6" s="1"/>
  <c r="J3483" i="6"/>
  <c r="I3483" i="6"/>
  <c r="K3483" i="6" s="1"/>
  <c r="J3478" i="6"/>
  <c r="I3478" i="6"/>
  <c r="K3478" i="6" s="1"/>
  <c r="I3514" i="6"/>
  <c r="J3514" i="6"/>
  <c r="J3160" i="6"/>
  <c r="I3160" i="6"/>
  <c r="K3160" i="6" s="1"/>
  <c r="J2547" i="6"/>
  <c r="I2547" i="6"/>
  <c r="J2562" i="6"/>
  <c r="I2562" i="6"/>
  <c r="K2562" i="6" s="1"/>
  <c r="J2535" i="6"/>
  <c r="I2535" i="6"/>
  <c r="K2535" i="6" s="1"/>
  <c r="J2543" i="6"/>
  <c r="I2543" i="6"/>
  <c r="J2178" i="6"/>
  <c r="I2178" i="6"/>
  <c r="J1172" i="6"/>
  <c r="I1172" i="6"/>
  <c r="K1172" i="6" s="1"/>
  <c r="J1678" i="6"/>
  <c r="I1678" i="6"/>
  <c r="J1637" i="6"/>
  <c r="I1637" i="6"/>
  <c r="J975" i="6"/>
  <c r="I975" i="6"/>
  <c r="K975" i="6" s="1"/>
  <c r="J977" i="6"/>
  <c r="I977" i="6"/>
  <c r="K977" i="6" s="1"/>
  <c r="J974" i="6"/>
  <c r="I974" i="6"/>
  <c r="K974" i="6" s="1"/>
  <c r="J959" i="6"/>
  <c r="I959" i="6"/>
  <c r="J956" i="6"/>
  <c r="I956" i="6"/>
  <c r="J953" i="6"/>
  <c r="I953" i="6"/>
  <c r="J950" i="6"/>
  <c r="I950" i="6"/>
  <c r="J948" i="6"/>
  <c r="I948" i="6"/>
  <c r="J858" i="6"/>
  <c r="I858" i="6"/>
  <c r="K858" i="6" s="1"/>
  <c r="J857" i="6"/>
  <c r="I857" i="6"/>
  <c r="K857" i="6" s="1"/>
  <c r="J912" i="6"/>
  <c r="I912" i="6"/>
  <c r="K912" i="6" s="1"/>
  <c r="J799" i="6"/>
  <c r="I799" i="6"/>
  <c r="K799" i="6" s="1"/>
  <c r="J756" i="6"/>
  <c r="I756" i="6"/>
  <c r="K756" i="6" s="1"/>
  <c r="J872" i="6"/>
  <c r="I872" i="6"/>
  <c r="K872" i="6" s="1"/>
  <c r="J762" i="6"/>
  <c r="I762" i="6"/>
  <c r="K762" i="6" s="1"/>
  <c r="J798" i="6"/>
  <c r="I798" i="6"/>
  <c r="K798" i="6" s="1"/>
  <c r="J907" i="6"/>
  <c r="I907" i="6"/>
  <c r="J840" i="6"/>
  <c r="I840" i="6"/>
  <c r="J833" i="6"/>
  <c r="I833" i="6"/>
  <c r="J748" i="6"/>
  <c r="I748" i="6"/>
  <c r="J790" i="6"/>
  <c r="I790" i="6"/>
  <c r="J903" i="6"/>
  <c r="I903" i="6"/>
  <c r="J865" i="6"/>
  <c r="I865" i="6"/>
  <c r="K865" i="6" s="1"/>
  <c r="I848" i="6"/>
  <c r="J848" i="6"/>
  <c r="J745" i="6"/>
  <c r="I745" i="6"/>
  <c r="J787" i="6"/>
  <c r="I787" i="6"/>
  <c r="J900" i="6"/>
  <c r="I900" i="6"/>
  <c r="J843" i="6"/>
  <c r="I843" i="6"/>
  <c r="J864" i="6"/>
  <c r="I864" i="6"/>
  <c r="K864" i="6" s="1"/>
  <c r="I758" i="6"/>
  <c r="K758" i="6" s="1"/>
  <c r="J758" i="6"/>
  <c r="J800" i="6"/>
  <c r="I800" i="6"/>
  <c r="K800" i="6" s="1"/>
  <c r="J782" i="6"/>
  <c r="I782" i="6"/>
  <c r="K782" i="6" s="1"/>
  <c r="J796" i="6"/>
  <c r="I796" i="6"/>
  <c r="K796" i="6" s="1"/>
  <c r="J924" i="6"/>
  <c r="I924" i="6"/>
  <c r="K924" i="6" s="1"/>
  <c r="I850" i="6"/>
  <c r="K850" i="6" s="1"/>
  <c r="J850" i="6"/>
  <c r="J878" i="6"/>
  <c r="I878" i="6"/>
  <c r="K878" i="6" s="1"/>
  <c r="J765" i="6"/>
  <c r="I765" i="6"/>
  <c r="K765" i="6" s="1"/>
  <c r="J794" i="6"/>
  <c r="I794" i="6"/>
  <c r="K794" i="6" s="1"/>
  <c r="J921" i="6"/>
  <c r="I921" i="6"/>
  <c r="K921" i="6" s="1"/>
  <c r="J829" i="6"/>
  <c r="I829" i="6"/>
  <c r="J873" i="6"/>
  <c r="I873" i="6"/>
  <c r="J763" i="6"/>
  <c r="I763" i="6"/>
  <c r="K763" i="6" s="1"/>
  <c r="J928" i="6"/>
  <c r="I928" i="6"/>
  <c r="K928" i="6" s="1"/>
  <c r="J931" i="6"/>
  <c r="I931" i="6"/>
  <c r="K931" i="6" s="1"/>
  <c r="J937" i="6"/>
  <c r="I937" i="6"/>
  <c r="K937" i="6" s="1"/>
  <c r="J926" i="6"/>
  <c r="I926" i="6"/>
  <c r="K926" i="6" s="1"/>
  <c r="J738" i="6"/>
  <c r="I738" i="6"/>
  <c r="K738" i="6" s="1"/>
  <c r="J881" i="6"/>
  <c r="I881" i="6"/>
  <c r="K881" i="6" s="1"/>
  <c r="I884" i="6"/>
  <c r="K884" i="6" s="1"/>
  <c r="J884" i="6"/>
  <c r="J890" i="6"/>
  <c r="I890" i="6"/>
  <c r="K890" i="6" s="1"/>
  <c r="J895" i="6"/>
  <c r="I895" i="6"/>
  <c r="K895" i="6" s="1"/>
  <c r="J735" i="6"/>
  <c r="I735" i="6"/>
  <c r="K735" i="6" s="1"/>
  <c r="J811" i="6"/>
  <c r="I811" i="6"/>
  <c r="K811" i="6" s="1"/>
  <c r="J814" i="6"/>
  <c r="I814" i="6"/>
  <c r="K814" i="6" s="1"/>
  <c r="J820" i="6"/>
  <c r="I820" i="6"/>
  <c r="K820" i="6" s="1"/>
  <c r="J824" i="6"/>
  <c r="I824" i="6"/>
  <c r="K824" i="6" s="1"/>
  <c r="J732" i="6"/>
  <c r="I732" i="6"/>
  <c r="K732" i="6" s="1"/>
  <c r="J776" i="6"/>
  <c r="I776" i="6"/>
  <c r="K776" i="6" s="1"/>
  <c r="J768" i="6"/>
  <c r="I768" i="6"/>
  <c r="K768" i="6" s="1"/>
  <c r="I771" i="6"/>
  <c r="K771" i="6" s="1"/>
  <c r="J771" i="6"/>
  <c r="J774" i="6"/>
  <c r="I774" i="6"/>
  <c r="K774" i="6" s="1"/>
  <c r="J729" i="6"/>
  <c r="I729" i="6"/>
  <c r="K729" i="6" s="1"/>
  <c r="J724" i="6"/>
  <c r="I724" i="6"/>
  <c r="K724" i="6" s="1"/>
  <c r="J716" i="6"/>
  <c r="I716" i="6"/>
  <c r="K716" i="6" s="1"/>
  <c r="I723" i="6"/>
  <c r="K723" i="6" s="1"/>
  <c r="J723" i="6"/>
  <c r="J711" i="6"/>
  <c r="I711" i="6"/>
  <c r="K711" i="6" s="1"/>
  <c r="J706" i="6"/>
  <c r="I706" i="6"/>
  <c r="K706" i="6" s="1"/>
  <c r="J702" i="6"/>
  <c r="I702" i="6"/>
  <c r="K702" i="6" s="1"/>
  <c r="J707" i="6"/>
  <c r="I707" i="6"/>
  <c r="K707" i="6" s="1"/>
  <c r="I708" i="6"/>
  <c r="K708" i="6" s="1"/>
  <c r="J708" i="6"/>
  <c r="J694" i="6"/>
  <c r="I694" i="6"/>
  <c r="K694" i="6" s="1"/>
  <c r="J332" i="6"/>
  <c r="I332" i="6"/>
  <c r="J142" i="6"/>
  <c r="I142" i="6"/>
  <c r="K142" i="6" s="1"/>
  <c r="J143" i="6"/>
  <c r="I143" i="6"/>
  <c r="K143" i="6" s="1"/>
  <c r="J139" i="6"/>
  <c r="I139" i="6"/>
  <c r="K139" i="6" s="1"/>
  <c r="J7" i="6"/>
  <c r="I7" i="6"/>
  <c r="J6894" i="6"/>
  <c r="I6894" i="6"/>
  <c r="K6894" i="6" s="1"/>
  <c r="J6878" i="6"/>
  <c r="I6878" i="6"/>
  <c r="K6878" i="6" s="1"/>
  <c r="J6710" i="6"/>
  <c r="I6710" i="6"/>
  <c r="K6710" i="6" s="1"/>
  <c r="J6736" i="6"/>
  <c r="I6736" i="6"/>
  <c r="K6736" i="6" s="1"/>
  <c r="I6734" i="6"/>
  <c r="K6734" i="6" s="1"/>
  <c r="J6734" i="6"/>
  <c r="J6733" i="6"/>
  <c r="I6733" i="6"/>
  <c r="K6733" i="6" s="1"/>
  <c r="J6702" i="6"/>
  <c r="I6702" i="6"/>
  <c r="K6702" i="6" s="1"/>
  <c r="J6720" i="6"/>
  <c r="I6720" i="6"/>
  <c r="J6716" i="6"/>
  <c r="I6716" i="6"/>
  <c r="J6712" i="6"/>
  <c r="I6712" i="6"/>
  <c r="J6726" i="6"/>
  <c r="I6726" i="6"/>
  <c r="J6708" i="6"/>
  <c r="I6708" i="6"/>
  <c r="J6674" i="6"/>
  <c r="I6674" i="6"/>
  <c r="J6686" i="6"/>
  <c r="I6686" i="6"/>
  <c r="J6638" i="6"/>
  <c r="I6638" i="6"/>
  <c r="K6638" i="6" s="1"/>
  <c r="J6641" i="6"/>
  <c r="I6641" i="6"/>
  <c r="K6641" i="6" s="1"/>
  <c r="J6663" i="6"/>
  <c r="I6663" i="6"/>
  <c r="K6663" i="6" s="1"/>
  <c r="J6659" i="6"/>
  <c r="I6659" i="6"/>
  <c r="K6659" i="6" s="1"/>
  <c r="J6652" i="6"/>
  <c r="I6652" i="6"/>
  <c r="K6652" i="6" s="1"/>
  <c r="J6657" i="6"/>
  <c r="I6657" i="6"/>
  <c r="K6657" i="6" s="1"/>
  <c r="J6680" i="6"/>
  <c r="I6680" i="6"/>
  <c r="K6680" i="6" s="1"/>
  <c r="J6678" i="6"/>
  <c r="I6678" i="6"/>
  <c r="K6678" i="6" s="1"/>
  <c r="J6642" i="6"/>
  <c r="I6642" i="6"/>
  <c r="K6642" i="6" s="1"/>
  <c r="J6645" i="6"/>
  <c r="I6645" i="6"/>
  <c r="J6646" i="6"/>
  <c r="I6646" i="6"/>
  <c r="K6646" i="6" s="1"/>
  <c r="J6589" i="6"/>
  <c r="I6589" i="6"/>
  <c r="J6563" i="6"/>
  <c r="I6563" i="6"/>
  <c r="K6563" i="6" s="1"/>
  <c r="I6415" i="6"/>
  <c r="K6415" i="6" s="1"/>
  <c r="J6415" i="6"/>
  <c r="J6383" i="6"/>
  <c r="I6383" i="6"/>
  <c r="K6383" i="6" s="1"/>
  <c r="J6387" i="6"/>
  <c r="I6387" i="6"/>
  <c r="K6387" i="6" s="1"/>
  <c r="J6399" i="6"/>
  <c r="I6399" i="6"/>
  <c r="K6399" i="6" s="1"/>
  <c r="J6391" i="6"/>
  <c r="I6391" i="6"/>
  <c r="K6391" i="6" s="1"/>
  <c r="J6403" i="6"/>
  <c r="I6403" i="6"/>
  <c r="K6403" i="6" s="1"/>
  <c r="J6411" i="6"/>
  <c r="I6411" i="6"/>
  <c r="K6411" i="6" s="1"/>
  <c r="J6407" i="6"/>
  <c r="I6407" i="6"/>
  <c r="K6407" i="6" s="1"/>
  <c r="J6395" i="6"/>
  <c r="I6395" i="6"/>
  <c r="K6395" i="6" s="1"/>
  <c r="J6381" i="6"/>
  <c r="I6381" i="6"/>
  <c r="J6371" i="6"/>
  <c r="I6371" i="6"/>
  <c r="K6371" i="6" s="1"/>
  <c r="J6375" i="6"/>
  <c r="I6375" i="6"/>
  <c r="K6375" i="6" s="1"/>
  <c r="J6367" i="6"/>
  <c r="I6367" i="6"/>
  <c r="J6365" i="6"/>
  <c r="I6365" i="6"/>
  <c r="J6362" i="6"/>
  <c r="I6362" i="6"/>
  <c r="J6354" i="6"/>
  <c r="I6354" i="6"/>
  <c r="K6354" i="6" s="1"/>
  <c r="J6339" i="6"/>
  <c r="I6339" i="6"/>
  <c r="J6351" i="6"/>
  <c r="I6351" i="6"/>
  <c r="K6351" i="6" s="1"/>
  <c r="J6348" i="6"/>
  <c r="I6348" i="6"/>
  <c r="K6348" i="6" s="1"/>
  <c r="J6341" i="6"/>
  <c r="I6341" i="6"/>
  <c r="J6333" i="6"/>
  <c r="I6333" i="6"/>
  <c r="K6333" i="6" s="1"/>
  <c r="J6323" i="6"/>
  <c r="I6323" i="6"/>
  <c r="K6323" i="6" s="1"/>
  <c r="J6336" i="6"/>
  <c r="I6336" i="6"/>
  <c r="K6336" i="6" s="1"/>
  <c r="J6326" i="6"/>
  <c r="I6326" i="6"/>
  <c r="K6326" i="6" s="1"/>
  <c r="J6318" i="6"/>
  <c r="I6318" i="6"/>
  <c r="J6315" i="6"/>
  <c r="I6315" i="6"/>
  <c r="K6315" i="6" s="1"/>
  <c r="J6311" i="6"/>
  <c r="I6311" i="6"/>
  <c r="K6311" i="6" s="1"/>
  <c r="J6307" i="6"/>
  <c r="I6307" i="6"/>
  <c r="K6307" i="6" s="1"/>
  <c r="J6297" i="6"/>
  <c r="I6297" i="6"/>
  <c r="K6297" i="6" s="1"/>
  <c r="J6287" i="6"/>
  <c r="I6287" i="6"/>
  <c r="J6300" i="6"/>
  <c r="I6300" i="6"/>
  <c r="K6300" i="6" s="1"/>
  <c r="J6288" i="6"/>
  <c r="I6288" i="6"/>
  <c r="J6273" i="6"/>
  <c r="I6273" i="6"/>
  <c r="K6273" i="6" s="1"/>
  <c r="J6284" i="6"/>
  <c r="I6284" i="6"/>
  <c r="K6284" i="6" s="1"/>
  <c r="J6276" i="6"/>
  <c r="I6276" i="6"/>
  <c r="K6276" i="6" s="1"/>
  <c r="J6260" i="6"/>
  <c r="I6260" i="6"/>
  <c r="J6250" i="6"/>
  <c r="I6250" i="6"/>
  <c r="K6250" i="6" s="1"/>
  <c r="J6232" i="6"/>
  <c r="I6232" i="6"/>
  <c r="K6232" i="6" s="1"/>
  <c r="J6226" i="6"/>
  <c r="I6226" i="6"/>
  <c r="K6226" i="6" s="1"/>
  <c r="J6201" i="6"/>
  <c r="I6201" i="6"/>
  <c r="J6216" i="6"/>
  <c r="I6216" i="6"/>
  <c r="K6216" i="6" s="1"/>
  <c r="I6200" i="6"/>
  <c r="J6200" i="6"/>
  <c r="J6188" i="6"/>
  <c r="I6188" i="6"/>
  <c r="K6188" i="6" s="1"/>
  <c r="J6191" i="6"/>
  <c r="I6191" i="6"/>
  <c r="K6191" i="6" s="1"/>
  <c r="I6173" i="6"/>
  <c r="K6173" i="6" s="1"/>
  <c r="J6173" i="6"/>
  <c r="I6177" i="6"/>
  <c r="K6177" i="6" s="1"/>
  <c r="J6177" i="6"/>
  <c r="J6169" i="6"/>
  <c r="I6169" i="6"/>
  <c r="K6169" i="6" s="1"/>
  <c r="J6144" i="6"/>
  <c r="I6144" i="6"/>
  <c r="J6137" i="6"/>
  <c r="I6137" i="6"/>
  <c r="K6137" i="6" s="1"/>
  <c r="J6109" i="6"/>
  <c r="I6109" i="6"/>
  <c r="K6109" i="6" s="1"/>
  <c r="J6050" i="6"/>
  <c r="I6050" i="6"/>
  <c r="K6050" i="6" s="1"/>
  <c r="J5974" i="6"/>
  <c r="I5974" i="6"/>
  <c r="K5974" i="6" s="1"/>
  <c r="J6003" i="6"/>
  <c r="I6003" i="6"/>
  <c r="K6003" i="6" s="1"/>
  <c r="J6004" i="6"/>
  <c r="I6004" i="6"/>
  <c r="K6004" i="6" s="1"/>
  <c r="J5984" i="6"/>
  <c r="I5984" i="6"/>
  <c r="K5984" i="6" s="1"/>
  <c r="J6033" i="6"/>
  <c r="I6033" i="6"/>
  <c r="K6033" i="6" s="1"/>
  <c r="J6035" i="6"/>
  <c r="I6035" i="6"/>
  <c r="K6035" i="6" s="1"/>
  <c r="J6021" i="6"/>
  <c r="I6021" i="6"/>
  <c r="K6021" i="6" s="1"/>
  <c r="J6009" i="6"/>
  <c r="I6009" i="6"/>
  <c r="K6009" i="6" s="1"/>
  <c r="J5998" i="6"/>
  <c r="I5998" i="6"/>
  <c r="K5998" i="6" s="1"/>
  <c r="J6013" i="6"/>
  <c r="I6013" i="6"/>
  <c r="K6013" i="6" s="1"/>
  <c r="J5990" i="6"/>
  <c r="I5990" i="6"/>
  <c r="K5990" i="6" s="1"/>
  <c r="J6011" i="6"/>
  <c r="I6011" i="6"/>
  <c r="K6011" i="6" s="1"/>
  <c r="J5862" i="6"/>
  <c r="I5862" i="6"/>
  <c r="K5862" i="6" s="1"/>
  <c r="J5835" i="6"/>
  <c r="I5835" i="6"/>
  <c r="J5833" i="6"/>
  <c r="I5833" i="6"/>
  <c r="J5846" i="6"/>
  <c r="I5846" i="6"/>
  <c r="K5846" i="6" s="1"/>
  <c r="J5849" i="6"/>
  <c r="I5849" i="6"/>
  <c r="K5849" i="6" s="1"/>
  <c r="J5847" i="6"/>
  <c r="I5847" i="6"/>
  <c r="K5847" i="6" s="1"/>
  <c r="J5851" i="6"/>
  <c r="I5851" i="6"/>
  <c r="K5851" i="6" s="1"/>
  <c r="J5783" i="6"/>
  <c r="I5783" i="6"/>
  <c r="K5783" i="6" s="1"/>
  <c r="J5787" i="6"/>
  <c r="I5787" i="6"/>
  <c r="J5791" i="6"/>
  <c r="I5791" i="6"/>
  <c r="K5791" i="6" s="1"/>
  <c r="J5083" i="6"/>
  <c r="I5083" i="6"/>
  <c r="K5083" i="6" s="1"/>
  <c r="I5064" i="6"/>
  <c r="K5064" i="6" s="1"/>
  <c r="J5064" i="6"/>
  <c r="J5079" i="6"/>
  <c r="I5079" i="6"/>
  <c r="K5079" i="6" s="1"/>
  <c r="J5076" i="6"/>
  <c r="I5076" i="6"/>
  <c r="K5076" i="6" s="1"/>
  <c r="J5073" i="6"/>
  <c r="I5073" i="6"/>
  <c r="K5073" i="6" s="1"/>
  <c r="I5070" i="6"/>
  <c r="K5070" i="6" s="1"/>
  <c r="J5070" i="6"/>
  <c r="J5068" i="6"/>
  <c r="I5068" i="6"/>
  <c r="K5068" i="6" s="1"/>
  <c r="J5748" i="6"/>
  <c r="I5748" i="6"/>
  <c r="K5748" i="6" s="1"/>
  <c r="J5734" i="6"/>
  <c r="I5734" i="6"/>
  <c r="J5685" i="6"/>
  <c r="I5685" i="6"/>
  <c r="J5692" i="6"/>
  <c r="I5692" i="6"/>
  <c r="J5711" i="6"/>
  <c r="I5711" i="6"/>
  <c r="J5713" i="6"/>
  <c r="I5713" i="6"/>
  <c r="J5716" i="6"/>
  <c r="I5716" i="6"/>
  <c r="J5730" i="6"/>
  <c r="I5730" i="6"/>
  <c r="J5693" i="6"/>
  <c r="I5693" i="6"/>
  <c r="J5704" i="6"/>
  <c r="I5704" i="6"/>
  <c r="J5722" i="6"/>
  <c r="I5722" i="6"/>
  <c r="J5689" i="6"/>
  <c r="I5689" i="6"/>
  <c r="J5737" i="6"/>
  <c r="I5737" i="6"/>
  <c r="J5698" i="6"/>
  <c r="I5698" i="6"/>
  <c r="J5618" i="6"/>
  <c r="I5618" i="6"/>
  <c r="K5618" i="6" s="1"/>
  <c r="J5553" i="6"/>
  <c r="I5553" i="6"/>
  <c r="K5553" i="6" s="1"/>
  <c r="J5576" i="6"/>
  <c r="I5576" i="6"/>
  <c r="K5576" i="6" s="1"/>
  <c r="J5578" i="6"/>
  <c r="I5578" i="6"/>
  <c r="K5578" i="6" s="1"/>
  <c r="J5473" i="6"/>
  <c r="I5473" i="6"/>
  <c r="J5477" i="6"/>
  <c r="I5477" i="6"/>
  <c r="J5517" i="6"/>
  <c r="I5517" i="6"/>
  <c r="I5528" i="6"/>
  <c r="J5528" i="6"/>
  <c r="J5543" i="6"/>
  <c r="I5543" i="6"/>
  <c r="J5484" i="6"/>
  <c r="I5484" i="6"/>
  <c r="J5487" i="6"/>
  <c r="I5487" i="6"/>
  <c r="J5481" i="6"/>
  <c r="I5481" i="6"/>
  <c r="J5496" i="6"/>
  <c r="I5496" i="6"/>
  <c r="J5495" i="6"/>
  <c r="I5495" i="6"/>
  <c r="J5494" i="6"/>
  <c r="I5494" i="6"/>
  <c r="J5493" i="6"/>
  <c r="I5493" i="6"/>
  <c r="J5492" i="6"/>
  <c r="I5492" i="6"/>
  <c r="J5507" i="6"/>
  <c r="I5507" i="6"/>
  <c r="J5505" i="6"/>
  <c r="I5505" i="6"/>
  <c r="J5532" i="6"/>
  <c r="I5532" i="6"/>
  <c r="J5503" i="6"/>
  <c r="I5503" i="6"/>
  <c r="J5539" i="6"/>
  <c r="I5539" i="6"/>
  <c r="J5466" i="6"/>
  <c r="I5466" i="6"/>
  <c r="K5466" i="6" s="1"/>
  <c r="J5770" i="6"/>
  <c r="I5770" i="6"/>
  <c r="K5770" i="6" s="1"/>
  <c r="J5762" i="6"/>
  <c r="I5762" i="6"/>
  <c r="J5388" i="6"/>
  <c r="I5388" i="6"/>
  <c r="K5388" i="6" s="1"/>
  <c r="J5385" i="6"/>
  <c r="I5385" i="6"/>
  <c r="K5385" i="6" s="1"/>
  <c r="J5386" i="6"/>
  <c r="I5386" i="6"/>
  <c r="K5386" i="6" s="1"/>
  <c r="I5379" i="6"/>
  <c r="K5379" i="6" s="1"/>
  <c r="J5379" i="6"/>
  <c r="J5362" i="6"/>
  <c r="I5362" i="6"/>
  <c r="K5362" i="6" s="1"/>
  <c r="I5361" i="6"/>
  <c r="K5361" i="6" s="1"/>
  <c r="J5361" i="6"/>
  <c r="J5366" i="6"/>
  <c r="I5366" i="6"/>
  <c r="K5366" i="6" s="1"/>
  <c r="I5354" i="6"/>
  <c r="K5354" i="6" s="1"/>
  <c r="J5354" i="6"/>
  <c r="J5353" i="6"/>
  <c r="I5353" i="6"/>
  <c r="K5353" i="6" s="1"/>
  <c r="J5313" i="6"/>
  <c r="I5313" i="6"/>
  <c r="K5313" i="6" s="1"/>
  <c r="J5336" i="6"/>
  <c r="I5336" i="6"/>
  <c r="K5336" i="6" s="1"/>
  <c r="J5310" i="6"/>
  <c r="I5310" i="6"/>
  <c r="K5310" i="6" s="1"/>
  <c r="J5306" i="6"/>
  <c r="I5306" i="6"/>
  <c r="K5306" i="6" s="1"/>
  <c r="J5340" i="6"/>
  <c r="I5340" i="6"/>
  <c r="K5340" i="6" s="1"/>
  <c r="J5321" i="6"/>
  <c r="I5321" i="6"/>
  <c r="K5321" i="6" s="1"/>
  <c r="J5301" i="6"/>
  <c r="I5301" i="6"/>
  <c r="J5302" i="6"/>
  <c r="I5302" i="6"/>
  <c r="K5302" i="6" s="1"/>
  <c r="J5329" i="6"/>
  <c r="I5329" i="6"/>
  <c r="J5322" i="6"/>
  <c r="I5322" i="6"/>
  <c r="I5297" i="6"/>
  <c r="K5297" i="6" s="1"/>
  <c r="J5297" i="6"/>
  <c r="J5295" i="6"/>
  <c r="I5295" i="6"/>
  <c r="K5295" i="6" s="1"/>
  <c r="J5286" i="6"/>
  <c r="I5286" i="6"/>
  <c r="J5289" i="6"/>
  <c r="I5289" i="6"/>
  <c r="K5289" i="6" s="1"/>
  <c r="J5260" i="6"/>
  <c r="I5260" i="6"/>
  <c r="J5252" i="6"/>
  <c r="I5252" i="6"/>
  <c r="J5150" i="6"/>
  <c r="I5150" i="6"/>
  <c r="K5150" i="6" s="1"/>
  <c r="J5151" i="6"/>
  <c r="I5151" i="6"/>
  <c r="K5151" i="6" s="1"/>
  <c r="J5128" i="6"/>
  <c r="I5128" i="6"/>
  <c r="J5121" i="6"/>
  <c r="I5121" i="6"/>
  <c r="J5126" i="6"/>
  <c r="I5126" i="6"/>
  <c r="J5137" i="6"/>
  <c r="I5137" i="6"/>
  <c r="J5139" i="6"/>
  <c r="I5139" i="6"/>
  <c r="J5144" i="6"/>
  <c r="I5144" i="6"/>
  <c r="J5146" i="6"/>
  <c r="I5146" i="6"/>
  <c r="K5146" i="6" s="1"/>
  <c r="J5120" i="6"/>
  <c r="I5120" i="6"/>
  <c r="K5120" i="6" s="1"/>
  <c r="J5100" i="6"/>
  <c r="I5100" i="6"/>
  <c r="J5098" i="6"/>
  <c r="I5098" i="6"/>
  <c r="J5047" i="6"/>
  <c r="I5047" i="6"/>
  <c r="K5047" i="6" s="1"/>
  <c r="J5014" i="6"/>
  <c r="I5014" i="6"/>
  <c r="J4891" i="6"/>
  <c r="I4891" i="6"/>
  <c r="J4890" i="6"/>
  <c r="I4890" i="6"/>
  <c r="J4823" i="6"/>
  <c r="I4823" i="6"/>
  <c r="K4823" i="6" s="1"/>
  <c r="J4822" i="6"/>
  <c r="I4822" i="6"/>
  <c r="K4822" i="6" s="1"/>
  <c r="J4792" i="6"/>
  <c r="I4792" i="6"/>
  <c r="K4792" i="6" s="1"/>
  <c r="J4751" i="6"/>
  <c r="I4751" i="6"/>
  <c r="K4751" i="6" s="1"/>
  <c r="J4754" i="6"/>
  <c r="I4754" i="6"/>
  <c r="K4754" i="6" s="1"/>
  <c r="J4778" i="6"/>
  <c r="I4778" i="6"/>
  <c r="K4778" i="6" s="1"/>
  <c r="J4772" i="6"/>
  <c r="I4772" i="6"/>
  <c r="K4772" i="6" s="1"/>
  <c r="J4755" i="6"/>
  <c r="I4755" i="6"/>
  <c r="K4755" i="6" s="1"/>
  <c r="J4770" i="6"/>
  <c r="I4770" i="6"/>
  <c r="K4770" i="6" s="1"/>
  <c r="J4775" i="6"/>
  <c r="I4775" i="6"/>
  <c r="K4775" i="6" s="1"/>
  <c r="J4759" i="6"/>
  <c r="I4759" i="6"/>
  <c r="K4759" i="6" s="1"/>
  <c r="J4728" i="6"/>
  <c r="I4728" i="6"/>
  <c r="K4728" i="6" s="1"/>
  <c r="J4611" i="6"/>
  <c r="I4611" i="6"/>
  <c r="J4619" i="6"/>
  <c r="I4619" i="6"/>
  <c r="J4624" i="6"/>
  <c r="I4624" i="6"/>
  <c r="I4608" i="6"/>
  <c r="K4608" i="6" s="1"/>
  <c r="J4608" i="6"/>
  <c r="J4572" i="6"/>
  <c r="I4572" i="6"/>
  <c r="K4572" i="6" s="1"/>
  <c r="I4565" i="6"/>
  <c r="J4565" i="6"/>
  <c r="J4573" i="6"/>
  <c r="I4573" i="6"/>
  <c r="J4585" i="6"/>
  <c r="I4585" i="6"/>
  <c r="J4577" i="6"/>
  <c r="I4577" i="6"/>
  <c r="I4579" i="6"/>
  <c r="J4579" i="6"/>
  <c r="J4600" i="6"/>
  <c r="I4600" i="6"/>
  <c r="J4597" i="6"/>
  <c r="I4597" i="6"/>
  <c r="J4563" i="6"/>
  <c r="I4563" i="6"/>
  <c r="K4563" i="6" s="1"/>
  <c r="J4497" i="6"/>
  <c r="I4497" i="6"/>
  <c r="K4497" i="6" s="1"/>
  <c r="J4523" i="6"/>
  <c r="I4523" i="6"/>
  <c r="J4540" i="6"/>
  <c r="I4540" i="6"/>
  <c r="K4540" i="6" s="1"/>
  <c r="J4499" i="6"/>
  <c r="I4499" i="6"/>
  <c r="K4499" i="6" s="1"/>
  <c r="J4504" i="6"/>
  <c r="I4504" i="6"/>
  <c r="K4504" i="6" s="1"/>
  <c r="J4474" i="6"/>
  <c r="I4474" i="6"/>
  <c r="J4460" i="6"/>
  <c r="I4460" i="6"/>
  <c r="K4460" i="6" s="1"/>
  <c r="J4454" i="6"/>
  <c r="I4454" i="6"/>
  <c r="K4454" i="6" s="1"/>
  <c r="I4452" i="6"/>
  <c r="K4452" i="6" s="1"/>
  <c r="J4452" i="6"/>
  <c r="J4356" i="6"/>
  <c r="I4356" i="6"/>
  <c r="K4356" i="6" s="1"/>
  <c r="J4366" i="6"/>
  <c r="I4366" i="6"/>
  <c r="K4366" i="6" s="1"/>
  <c r="I4294" i="6"/>
  <c r="K4294" i="6" s="1"/>
  <c r="J4294" i="6"/>
  <c r="J4287" i="6"/>
  <c r="I4287" i="6"/>
  <c r="J4233" i="6"/>
  <c r="I4233" i="6"/>
  <c r="K4233" i="6" s="1"/>
  <c r="J4219" i="6"/>
  <c r="I4219" i="6"/>
  <c r="J4175" i="6"/>
  <c r="I4175" i="6"/>
  <c r="J4169" i="6"/>
  <c r="I4169" i="6"/>
  <c r="J4178" i="6"/>
  <c r="I4178" i="6"/>
  <c r="J4189" i="6"/>
  <c r="I4189" i="6"/>
  <c r="J4188" i="6"/>
  <c r="I4188" i="6"/>
  <c r="J4206" i="6"/>
  <c r="I4206" i="6"/>
  <c r="J4210" i="6"/>
  <c r="I4210" i="6"/>
  <c r="J4212" i="6"/>
  <c r="I4212" i="6"/>
  <c r="J4193" i="6"/>
  <c r="I4193" i="6"/>
  <c r="J4192" i="6"/>
  <c r="I4192" i="6"/>
  <c r="J4205" i="6"/>
  <c r="I4205" i="6"/>
  <c r="J4204" i="6"/>
  <c r="I4204" i="6"/>
  <c r="J4138" i="6"/>
  <c r="I4138" i="6"/>
  <c r="K4138" i="6" s="1"/>
  <c r="I4120" i="6"/>
  <c r="K4120" i="6" s="1"/>
  <c r="J4120" i="6"/>
  <c r="J4117" i="6"/>
  <c r="I4117" i="6"/>
  <c r="K4117" i="6" s="1"/>
  <c r="J4014" i="6"/>
  <c r="I4014" i="6"/>
  <c r="J4026" i="6"/>
  <c r="I4026" i="6"/>
  <c r="J4003" i="6"/>
  <c r="I4003" i="6"/>
  <c r="K4003" i="6" s="1"/>
  <c r="J4010" i="6"/>
  <c r="I4010" i="6"/>
  <c r="K4010" i="6" s="1"/>
  <c r="J4008" i="6"/>
  <c r="I4008" i="6"/>
  <c r="K4008" i="6" s="1"/>
  <c r="J3995" i="6"/>
  <c r="I3995" i="6"/>
  <c r="J3982" i="6"/>
  <c r="I3982" i="6"/>
  <c r="J3991" i="6"/>
  <c r="I3991" i="6"/>
  <c r="J3992" i="6"/>
  <c r="I3992" i="6"/>
  <c r="J3986" i="6"/>
  <c r="I3986" i="6"/>
  <c r="J3994" i="6"/>
  <c r="I3994" i="6"/>
  <c r="J3981" i="6"/>
  <c r="I3981" i="6"/>
  <c r="J4020" i="6"/>
  <c r="I4020" i="6"/>
  <c r="K4020" i="6" s="1"/>
  <c r="J4017" i="6"/>
  <c r="I4017" i="6"/>
  <c r="K4017" i="6" s="1"/>
  <c r="J4032" i="6"/>
  <c r="I4032" i="6"/>
  <c r="K4032" i="6" s="1"/>
  <c r="J4044" i="6"/>
  <c r="I4044" i="6"/>
  <c r="K4044" i="6" s="1"/>
  <c r="J4033" i="6"/>
  <c r="I4033" i="6"/>
  <c r="K4033" i="6" s="1"/>
  <c r="J4040" i="6"/>
  <c r="I4040" i="6"/>
  <c r="K4040" i="6" s="1"/>
  <c r="J4001" i="6"/>
  <c r="I4001" i="6"/>
  <c r="K4001" i="6" s="1"/>
  <c r="J3941" i="6"/>
  <c r="I3941" i="6"/>
  <c r="J3932" i="6"/>
  <c r="I3932" i="6"/>
  <c r="J3937" i="6"/>
  <c r="I3937" i="6"/>
  <c r="K3937" i="6" s="1"/>
  <c r="I3878" i="6"/>
  <c r="K3878" i="6" s="1"/>
  <c r="J3878" i="6"/>
  <c r="J3880" i="6"/>
  <c r="I3880" i="6"/>
  <c r="K3880" i="6" s="1"/>
  <c r="J3895" i="6"/>
  <c r="I3895" i="6"/>
  <c r="K3895" i="6" s="1"/>
  <c r="J3873" i="6"/>
  <c r="I3873" i="6"/>
  <c r="J3855" i="6"/>
  <c r="I3855" i="6"/>
  <c r="K3855" i="6" s="1"/>
  <c r="J3861" i="6"/>
  <c r="I3861" i="6"/>
  <c r="K3861" i="6" s="1"/>
  <c r="J3852" i="6"/>
  <c r="I3852" i="6"/>
  <c r="K3852" i="6" s="1"/>
  <c r="J3802" i="6"/>
  <c r="I3802" i="6"/>
  <c r="K3802" i="6" s="1"/>
  <c r="J3738" i="6"/>
  <c r="I3738" i="6"/>
  <c r="J3710" i="6"/>
  <c r="I3710" i="6"/>
  <c r="K3710" i="6" s="1"/>
  <c r="J3712" i="6"/>
  <c r="I3712" i="6"/>
  <c r="K3712" i="6" s="1"/>
  <c r="J3708" i="6"/>
  <c r="I3708" i="6"/>
  <c r="K3708" i="6" s="1"/>
  <c r="I3682" i="6"/>
  <c r="K3682" i="6" s="1"/>
  <c r="J3682" i="6"/>
  <c r="J3676" i="6"/>
  <c r="I3676" i="6"/>
  <c r="J3622" i="6"/>
  <c r="I3622" i="6"/>
  <c r="J3625" i="6"/>
  <c r="I3625" i="6"/>
  <c r="I3627" i="6"/>
  <c r="J3627" i="6"/>
  <c r="J3611" i="6"/>
  <c r="I3611" i="6"/>
  <c r="J3532" i="6"/>
  <c r="I3532" i="6"/>
  <c r="K3532" i="6" s="1"/>
  <c r="J3530" i="6"/>
  <c r="I3530" i="6"/>
  <c r="K3530" i="6" s="1"/>
  <c r="J3601" i="6"/>
  <c r="I3601" i="6"/>
  <c r="J3568" i="6"/>
  <c r="I3568" i="6"/>
  <c r="J3506" i="6"/>
  <c r="I3506" i="6"/>
  <c r="J3507" i="6"/>
  <c r="I3507" i="6"/>
  <c r="J3445" i="6"/>
  <c r="I3445" i="6"/>
  <c r="J3216" i="6"/>
  <c r="I3216" i="6"/>
  <c r="K3216" i="6" s="1"/>
  <c r="J3370" i="6"/>
  <c r="I3370" i="6"/>
  <c r="K3370" i="6" s="1"/>
  <c r="J3268" i="6"/>
  <c r="I3268" i="6"/>
  <c r="K3268" i="6" s="1"/>
  <c r="J3225" i="6"/>
  <c r="I3225" i="6"/>
  <c r="J3222" i="6"/>
  <c r="I3222" i="6"/>
  <c r="J3295" i="6"/>
  <c r="I3295" i="6"/>
  <c r="J3333" i="6"/>
  <c r="I3333" i="6"/>
  <c r="J3260" i="6"/>
  <c r="I3260" i="6"/>
  <c r="J3311" i="6"/>
  <c r="I3311" i="6"/>
  <c r="J3362" i="6"/>
  <c r="I3362" i="6"/>
  <c r="J3227" i="6"/>
  <c r="I3227" i="6"/>
  <c r="J3278" i="6"/>
  <c r="I3278" i="6"/>
  <c r="J3329" i="6"/>
  <c r="I3329" i="6"/>
  <c r="J3307" i="6"/>
  <c r="I3307" i="6"/>
  <c r="J3236" i="6"/>
  <c r="I3236" i="6"/>
  <c r="K3236" i="6" s="1"/>
  <c r="J3286" i="6"/>
  <c r="I3286" i="6"/>
  <c r="K3286" i="6" s="1"/>
  <c r="J3336" i="6"/>
  <c r="I3336" i="6"/>
  <c r="K3336" i="6" s="1"/>
  <c r="J3335" i="6"/>
  <c r="I3335" i="6"/>
  <c r="K3335" i="6" s="1"/>
  <c r="J3255" i="6"/>
  <c r="I3255" i="6"/>
  <c r="K3255" i="6" s="1"/>
  <c r="J3305" i="6"/>
  <c r="I3305" i="6"/>
  <c r="K3305" i="6" s="1"/>
  <c r="J3355" i="6"/>
  <c r="I3355" i="6"/>
  <c r="K3355" i="6" s="1"/>
  <c r="J3239" i="6"/>
  <c r="I3239" i="6"/>
  <c r="K3239" i="6" s="1"/>
  <c r="J3238" i="6"/>
  <c r="I3238" i="6"/>
  <c r="K3238" i="6" s="1"/>
  <c r="J3293" i="6"/>
  <c r="I3293" i="6"/>
  <c r="K3293" i="6" s="1"/>
  <c r="J3343" i="6"/>
  <c r="I3343" i="6"/>
  <c r="K3343" i="6" s="1"/>
  <c r="J3261" i="6"/>
  <c r="I3261" i="6"/>
  <c r="K3261" i="6" s="1"/>
  <c r="J3310" i="6"/>
  <c r="I3310" i="6"/>
  <c r="K3310" i="6" s="1"/>
  <c r="J3308" i="6"/>
  <c r="I3308" i="6"/>
  <c r="K3308" i="6" s="1"/>
  <c r="J3368" i="6"/>
  <c r="I3368" i="6"/>
  <c r="K3368" i="6" s="1"/>
  <c r="J3249" i="6"/>
  <c r="I3249" i="6"/>
  <c r="K3249" i="6" s="1"/>
  <c r="I3299" i="6"/>
  <c r="K3299" i="6" s="1"/>
  <c r="J3299" i="6"/>
  <c r="J3349" i="6"/>
  <c r="I3349" i="6"/>
  <c r="K3349" i="6" s="1"/>
  <c r="J3348" i="6"/>
  <c r="I3348" i="6"/>
  <c r="K3348" i="6" s="1"/>
  <c r="J3245" i="6"/>
  <c r="I3245" i="6"/>
  <c r="K3245" i="6" s="1"/>
  <c r="J3283" i="6"/>
  <c r="I3283" i="6"/>
  <c r="K3283" i="6" s="1"/>
  <c r="J3331" i="6"/>
  <c r="I3331" i="6"/>
  <c r="K3331" i="6" s="1"/>
  <c r="J3221" i="6"/>
  <c r="I3221" i="6"/>
  <c r="K3221" i="6" s="1"/>
  <c r="J3220" i="6"/>
  <c r="I3220" i="6"/>
  <c r="K3220" i="6" s="1"/>
  <c r="J3263" i="6"/>
  <c r="I3263" i="6"/>
  <c r="K3263" i="6" s="1"/>
  <c r="J3267" i="6"/>
  <c r="I3267" i="6"/>
  <c r="K3267" i="6" s="1"/>
  <c r="J3218" i="6"/>
  <c r="I3218" i="6"/>
  <c r="K3218" i="6" s="1"/>
  <c r="I3197" i="6"/>
  <c r="K3197" i="6" s="1"/>
  <c r="J3197" i="6"/>
  <c r="J3190" i="6"/>
  <c r="I3190" i="6"/>
  <c r="J3195" i="6"/>
  <c r="I3195" i="6"/>
  <c r="K3195" i="6" s="1"/>
  <c r="J3199" i="6"/>
  <c r="I3199" i="6"/>
  <c r="J3166" i="6"/>
  <c r="I3166" i="6"/>
  <c r="J3164" i="6"/>
  <c r="I3164" i="6"/>
  <c r="J3162" i="6"/>
  <c r="I3162" i="6"/>
  <c r="J3054" i="6"/>
  <c r="I3054" i="6"/>
  <c r="J3057" i="6"/>
  <c r="I3057" i="6"/>
  <c r="J3039" i="6"/>
  <c r="I3039" i="6"/>
  <c r="K3039" i="6" s="1"/>
  <c r="J3035" i="6"/>
  <c r="I3035" i="6"/>
  <c r="K3035" i="6" s="1"/>
  <c r="J3031" i="6"/>
  <c r="I3031" i="6"/>
  <c r="K3031" i="6" s="1"/>
  <c r="J3027" i="6"/>
  <c r="I3027" i="6"/>
  <c r="K3027" i="6" s="1"/>
  <c r="J3023" i="6"/>
  <c r="I3023" i="6"/>
  <c r="K3023" i="6" s="1"/>
  <c r="J3019" i="6"/>
  <c r="I3019" i="6"/>
  <c r="K3019" i="6" s="1"/>
  <c r="J3016" i="6"/>
  <c r="I3016" i="6"/>
  <c r="J2935" i="6"/>
  <c r="I2935" i="6"/>
  <c r="K2935" i="6" s="1"/>
  <c r="J2928" i="6"/>
  <c r="I2928" i="6"/>
  <c r="J2927" i="6"/>
  <c r="I2927" i="6"/>
  <c r="J2923" i="6"/>
  <c r="I2923" i="6"/>
  <c r="J2919" i="6"/>
  <c r="I2919" i="6"/>
  <c r="J2945" i="6"/>
  <c r="I2945" i="6"/>
  <c r="J2949" i="6"/>
  <c r="I2949" i="6"/>
  <c r="J2941" i="6"/>
  <c r="I2941" i="6"/>
  <c r="J2953" i="6"/>
  <c r="I2953" i="6"/>
  <c r="J2951" i="6"/>
  <c r="I2951" i="6"/>
  <c r="J2961" i="6"/>
  <c r="I2961" i="6"/>
  <c r="J2962" i="6"/>
  <c r="I2962" i="6"/>
  <c r="K2962" i="6" s="1"/>
  <c r="J2972" i="6"/>
  <c r="I2972" i="6"/>
  <c r="K2972" i="6" s="1"/>
  <c r="J2973" i="6"/>
  <c r="I2973" i="6"/>
  <c r="J2913" i="6"/>
  <c r="I2913" i="6"/>
  <c r="K2913" i="6" s="1"/>
  <c r="J2911" i="6"/>
  <c r="I2911" i="6"/>
  <c r="K2911" i="6" s="1"/>
  <c r="J2895" i="6"/>
  <c r="I2895" i="6"/>
  <c r="K2895" i="6" s="1"/>
  <c r="J2894" i="6"/>
  <c r="I2894" i="6"/>
  <c r="J2893" i="6"/>
  <c r="I2893" i="6"/>
  <c r="J2896" i="6"/>
  <c r="I2896" i="6"/>
  <c r="K2896" i="6" s="1"/>
  <c r="J2865" i="6"/>
  <c r="I2865" i="6"/>
  <c r="K2865" i="6" s="1"/>
  <c r="J2871" i="6"/>
  <c r="I2871" i="6"/>
  <c r="K2871" i="6" s="1"/>
  <c r="J2869" i="6"/>
  <c r="I2869" i="6"/>
  <c r="K2869" i="6" s="1"/>
  <c r="J2874" i="6"/>
  <c r="I2874" i="6"/>
  <c r="J2859" i="6"/>
  <c r="I2859" i="6"/>
  <c r="J2877" i="6"/>
  <c r="I2877" i="6"/>
  <c r="J2881" i="6"/>
  <c r="I2881" i="6"/>
  <c r="K2881" i="6" s="1"/>
  <c r="J2883" i="6"/>
  <c r="I2883" i="6"/>
  <c r="K2883" i="6" s="1"/>
  <c r="J2888" i="6"/>
  <c r="I2888" i="6"/>
  <c r="K2888" i="6" s="1"/>
  <c r="J2849" i="6"/>
  <c r="I2849" i="6"/>
  <c r="J2848" i="6"/>
  <c r="I2848" i="6"/>
  <c r="J2853" i="6"/>
  <c r="I2853" i="6"/>
  <c r="J2842" i="6"/>
  <c r="I2842" i="6"/>
  <c r="J2824" i="6"/>
  <c r="I2824" i="6"/>
  <c r="J2829" i="6"/>
  <c r="I2829" i="6"/>
  <c r="J2837" i="6"/>
  <c r="I2837" i="6"/>
  <c r="J2825" i="6"/>
  <c r="I2825" i="6"/>
  <c r="J2528" i="6"/>
  <c r="I2528" i="6"/>
  <c r="J2523" i="6"/>
  <c r="I2523" i="6"/>
  <c r="K2523" i="6" s="1"/>
  <c r="J2509" i="6"/>
  <c r="I2509" i="6"/>
  <c r="J2506" i="6"/>
  <c r="I2506" i="6"/>
  <c r="J2504" i="6"/>
  <c r="I2504" i="6"/>
  <c r="K2504" i="6" s="1"/>
  <c r="J2484" i="6"/>
  <c r="I2484" i="6"/>
  <c r="K2484" i="6" s="1"/>
  <c r="I2464" i="6"/>
  <c r="K2464" i="6" s="1"/>
  <c r="J2464" i="6"/>
  <c r="J2465" i="6"/>
  <c r="I2465" i="6"/>
  <c r="K2465" i="6" s="1"/>
  <c r="J2459" i="6"/>
  <c r="I2459" i="6"/>
  <c r="K2459" i="6" s="1"/>
  <c r="J2452" i="6"/>
  <c r="I2452" i="6"/>
  <c r="K2452" i="6" s="1"/>
  <c r="J2454" i="6"/>
  <c r="I2454" i="6"/>
  <c r="K2454" i="6" s="1"/>
  <c r="J2447" i="6"/>
  <c r="I2447" i="6"/>
  <c r="K2447" i="6" s="1"/>
  <c r="J2470" i="6"/>
  <c r="I2470" i="6"/>
  <c r="K2470" i="6" s="1"/>
  <c r="I2472" i="6"/>
  <c r="K2472" i="6" s="1"/>
  <c r="J2472" i="6"/>
  <c r="J2442" i="6"/>
  <c r="I2442" i="6"/>
  <c r="K2442" i="6" s="1"/>
  <c r="J2434" i="6"/>
  <c r="I2434" i="6"/>
  <c r="K2434" i="6" s="1"/>
  <c r="J2435" i="6"/>
  <c r="I2435" i="6"/>
  <c r="K2435" i="6" s="1"/>
  <c r="J2429" i="6"/>
  <c r="I2429" i="6"/>
  <c r="K2429" i="6" s="1"/>
  <c r="J2422" i="6"/>
  <c r="I2422" i="6"/>
  <c r="K2422" i="6" s="1"/>
  <c r="J2424" i="6"/>
  <c r="I2424" i="6"/>
  <c r="K2424" i="6" s="1"/>
  <c r="J2407" i="6"/>
  <c r="I2407" i="6"/>
  <c r="K2407" i="6" s="1"/>
  <c r="J2419" i="6"/>
  <c r="I2419" i="6"/>
  <c r="K2419" i="6" s="1"/>
  <c r="J2411" i="6"/>
  <c r="I2411" i="6"/>
  <c r="K2411" i="6" s="1"/>
  <c r="J2415" i="6"/>
  <c r="I2415" i="6"/>
  <c r="K2415" i="6" s="1"/>
  <c r="J2404" i="6"/>
  <c r="I2404" i="6"/>
  <c r="K2404" i="6" s="1"/>
  <c r="J2387" i="6"/>
  <c r="I2387" i="6"/>
  <c r="K2387" i="6" s="1"/>
  <c r="J2317" i="6"/>
  <c r="I2317" i="6"/>
  <c r="J2316" i="6"/>
  <c r="I2316" i="6"/>
  <c r="J2310" i="6"/>
  <c r="I2310" i="6"/>
  <c r="J2304" i="6"/>
  <c r="I2304" i="6"/>
  <c r="J2305" i="6"/>
  <c r="I2305" i="6"/>
  <c r="J2292" i="6"/>
  <c r="I2292" i="6"/>
  <c r="J2330" i="6"/>
  <c r="I2330" i="6"/>
  <c r="J2329" i="6"/>
  <c r="I2329" i="6"/>
  <c r="J2324" i="6"/>
  <c r="I2324" i="6"/>
  <c r="K2324" i="6" s="1"/>
  <c r="J2249" i="6"/>
  <c r="I2249" i="6"/>
  <c r="K2249" i="6" s="1"/>
  <c r="J2248" i="6"/>
  <c r="I2248" i="6"/>
  <c r="J2250" i="6"/>
  <c r="I2250" i="6"/>
  <c r="K2250" i="6" s="1"/>
  <c r="J2229" i="6"/>
  <c r="I2229" i="6"/>
  <c r="K2229" i="6" s="1"/>
  <c r="J2225" i="6"/>
  <c r="I2225" i="6"/>
  <c r="K2225" i="6" s="1"/>
  <c r="J2238" i="6"/>
  <c r="I2238" i="6"/>
  <c r="K2238" i="6" s="1"/>
  <c r="J2235" i="6"/>
  <c r="I2235" i="6"/>
  <c r="K2235" i="6" s="1"/>
  <c r="I2243" i="6"/>
  <c r="K2243" i="6" s="1"/>
  <c r="J2243" i="6"/>
  <c r="J2228" i="6"/>
  <c r="I2228" i="6"/>
  <c r="K2228" i="6" s="1"/>
  <c r="J2224" i="6"/>
  <c r="I2224" i="6"/>
  <c r="K2224" i="6" s="1"/>
  <c r="J2245" i="6"/>
  <c r="I2245" i="6"/>
  <c r="K2245" i="6" s="1"/>
  <c r="J2183" i="6"/>
  <c r="I2183" i="6"/>
  <c r="K2183" i="6" s="1"/>
  <c r="J2189" i="6"/>
  <c r="I2189" i="6"/>
  <c r="K2189" i="6" s="1"/>
  <c r="J2213" i="6"/>
  <c r="I2213" i="6"/>
  <c r="K2213" i="6" s="1"/>
  <c r="J2207" i="6"/>
  <c r="I2207" i="6"/>
  <c r="K2207" i="6" s="1"/>
  <c r="J2191" i="6"/>
  <c r="I2191" i="6"/>
  <c r="K2191" i="6" s="1"/>
  <c r="J2201" i="6"/>
  <c r="I2201" i="6"/>
  <c r="K2201" i="6" s="1"/>
  <c r="J2210" i="6"/>
  <c r="I2210" i="6"/>
  <c r="K2210" i="6" s="1"/>
  <c r="J2194" i="6"/>
  <c r="I2194" i="6"/>
  <c r="K2194" i="6" s="1"/>
  <c r="J2173" i="6"/>
  <c r="I2173" i="6"/>
  <c r="J2169" i="6"/>
  <c r="I2169" i="6"/>
  <c r="J2171" i="6"/>
  <c r="I2171" i="6"/>
  <c r="J2172" i="6"/>
  <c r="I2172" i="6"/>
  <c r="J2177" i="6"/>
  <c r="I2177" i="6"/>
  <c r="J2025" i="6"/>
  <c r="I2025" i="6"/>
  <c r="J2048" i="6"/>
  <c r="I2048" i="6"/>
  <c r="J2080" i="6"/>
  <c r="I2080" i="6"/>
  <c r="K2080" i="6" s="1"/>
  <c r="J2077" i="6"/>
  <c r="I2077" i="6"/>
  <c r="K2077" i="6" s="1"/>
  <c r="J2059" i="6"/>
  <c r="I2059" i="6"/>
  <c r="K2059" i="6" s="1"/>
  <c r="J2090" i="6"/>
  <c r="I2090" i="6"/>
  <c r="J2031" i="6"/>
  <c r="I2031" i="6"/>
  <c r="J2054" i="6"/>
  <c r="I2054" i="6"/>
  <c r="K2054" i="6" s="1"/>
  <c r="J2051" i="6"/>
  <c r="I2051" i="6"/>
  <c r="J2062" i="6"/>
  <c r="I2062" i="6"/>
  <c r="J2066" i="6"/>
  <c r="I2066" i="6"/>
  <c r="J2089" i="6"/>
  <c r="I2089" i="6"/>
  <c r="K2089" i="6" s="1"/>
  <c r="J2026" i="6"/>
  <c r="I2026" i="6"/>
  <c r="J2034" i="6"/>
  <c r="I2034" i="6"/>
  <c r="J2029" i="6"/>
  <c r="I2029" i="6"/>
  <c r="J2036" i="6"/>
  <c r="I2036" i="6"/>
  <c r="J2065" i="6"/>
  <c r="I2065" i="6"/>
  <c r="J1860" i="6"/>
  <c r="I1860" i="6"/>
  <c r="J1852" i="6"/>
  <c r="I1852" i="6"/>
  <c r="J1850" i="6"/>
  <c r="I1850" i="6"/>
  <c r="J1882" i="6"/>
  <c r="I1882" i="6"/>
  <c r="J2005" i="6"/>
  <c r="I2005" i="6"/>
  <c r="J1958" i="6"/>
  <c r="I1958" i="6"/>
  <c r="J1914" i="6"/>
  <c r="I1914" i="6"/>
  <c r="J1951" i="6"/>
  <c r="I1951" i="6"/>
  <c r="J1952" i="6"/>
  <c r="I1952" i="6"/>
  <c r="J1955" i="6"/>
  <c r="I1955" i="6"/>
  <c r="J1854" i="6"/>
  <c r="I1854" i="6"/>
  <c r="J1963" i="6"/>
  <c r="I1963" i="6"/>
  <c r="J1886" i="6"/>
  <c r="I1886" i="6"/>
  <c r="J1890" i="6"/>
  <c r="I1890" i="6"/>
  <c r="J1906" i="6"/>
  <c r="I1906" i="6"/>
  <c r="J1900" i="6"/>
  <c r="I1900" i="6"/>
  <c r="J1898" i="6"/>
  <c r="I1898" i="6"/>
  <c r="J1891" i="6"/>
  <c r="I1891" i="6"/>
  <c r="J1975" i="6"/>
  <c r="I1975" i="6"/>
  <c r="J1967" i="6"/>
  <c r="I1967" i="6"/>
  <c r="J1962" i="6"/>
  <c r="I1962" i="6"/>
  <c r="J1997" i="6"/>
  <c r="I1997" i="6"/>
  <c r="J1984" i="6"/>
  <c r="I1984" i="6"/>
  <c r="J1980" i="6"/>
  <c r="I1980" i="6"/>
  <c r="J2012" i="6"/>
  <c r="I2012" i="6"/>
  <c r="J1880" i="6"/>
  <c r="I1880" i="6"/>
  <c r="J1989" i="6"/>
  <c r="I1989" i="6"/>
  <c r="J2010" i="6"/>
  <c r="I2010" i="6"/>
  <c r="J2001" i="6"/>
  <c r="I2001" i="6"/>
  <c r="J1874" i="6"/>
  <c r="I1874" i="6"/>
  <c r="I1928" i="6"/>
  <c r="J1928" i="6"/>
  <c r="J1924" i="6"/>
  <c r="I1924" i="6"/>
  <c r="I1866" i="6"/>
  <c r="J1866" i="6"/>
  <c r="J1941" i="6"/>
  <c r="I1941" i="6"/>
  <c r="J1937" i="6"/>
  <c r="I1937" i="6"/>
  <c r="J1847" i="6"/>
  <c r="I1847" i="6"/>
  <c r="J1994" i="6"/>
  <c r="I1994" i="6"/>
  <c r="I1960" i="6"/>
  <c r="J1960" i="6"/>
  <c r="J1930" i="6"/>
  <c r="I1930" i="6"/>
  <c r="J1946" i="6"/>
  <c r="I1946" i="6"/>
  <c r="J1808" i="6"/>
  <c r="I1808" i="6"/>
  <c r="K1808" i="6" s="1"/>
  <c r="I1776" i="6"/>
  <c r="K1776" i="6" s="1"/>
  <c r="J1776" i="6"/>
  <c r="J1785" i="6"/>
  <c r="I1785" i="6"/>
  <c r="K1785" i="6" s="1"/>
  <c r="J1252" i="6"/>
  <c r="I1252" i="6"/>
  <c r="K1252" i="6" s="1"/>
  <c r="I1303" i="6"/>
  <c r="K1303" i="6" s="1"/>
  <c r="J1303" i="6"/>
  <c r="I1299" i="6"/>
  <c r="K1299" i="6" s="1"/>
  <c r="J1299" i="6"/>
  <c r="J1295" i="6"/>
  <c r="I1295" i="6"/>
  <c r="K1295" i="6" s="1"/>
  <c r="J1294" i="6"/>
  <c r="I1294" i="6"/>
  <c r="K1294" i="6" s="1"/>
  <c r="J1290" i="6"/>
  <c r="I1290" i="6"/>
  <c r="K1290" i="6" s="1"/>
  <c r="J1269" i="6"/>
  <c r="I1269" i="6"/>
  <c r="K1269" i="6" s="1"/>
  <c r="J1265" i="6"/>
  <c r="I1265" i="6"/>
  <c r="K1265" i="6" s="1"/>
  <c r="J1313" i="6"/>
  <c r="I1313" i="6"/>
  <c r="K1313" i="6" s="1"/>
  <c r="J1262" i="6"/>
  <c r="I1262" i="6"/>
  <c r="K1262" i="6" s="1"/>
  <c r="J1260" i="6"/>
  <c r="I1260" i="6"/>
  <c r="K1260" i="6" s="1"/>
  <c r="J1319" i="6"/>
  <c r="I1319" i="6"/>
  <c r="K1319" i="6" s="1"/>
  <c r="J1310" i="6"/>
  <c r="I1310" i="6"/>
  <c r="K1310" i="6" s="1"/>
  <c r="J1307" i="6"/>
  <c r="I1307" i="6"/>
  <c r="K1307" i="6" s="1"/>
  <c r="J1309" i="6"/>
  <c r="I1309" i="6"/>
  <c r="K1309" i="6" s="1"/>
  <c r="J1322" i="6"/>
  <c r="I1322" i="6"/>
  <c r="K1322" i="6" s="1"/>
  <c r="J1249" i="6"/>
  <c r="I1249" i="6"/>
  <c r="K1249" i="6" s="1"/>
  <c r="J1259" i="6"/>
  <c r="I1259" i="6"/>
  <c r="K1259" i="6" s="1"/>
  <c r="J1280" i="6"/>
  <c r="I1280" i="6"/>
  <c r="K1280" i="6" s="1"/>
  <c r="J1223" i="6"/>
  <c r="I1223" i="6"/>
  <c r="J1461" i="6"/>
  <c r="I1461" i="6"/>
  <c r="K1461" i="6" s="1"/>
  <c r="J1463" i="6"/>
  <c r="I1463" i="6"/>
  <c r="K1463" i="6" s="1"/>
  <c r="J1453" i="6"/>
  <c r="I1453" i="6"/>
  <c r="K1453" i="6" s="1"/>
  <c r="J1449" i="6"/>
  <c r="I1449" i="6"/>
  <c r="J1431" i="6"/>
  <c r="I1431" i="6"/>
  <c r="J1419" i="6"/>
  <c r="I1419" i="6"/>
  <c r="J1429" i="6"/>
  <c r="I1429" i="6"/>
  <c r="K1429" i="6" s="1"/>
  <c r="J1417" i="6"/>
  <c r="I1417" i="6"/>
  <c r="K1417" i="6" s="1"/>
  <c r="J1434" i="6"/>
  <c r="I1434" i="6"/>
  <c r="J1411" i="6"/>
  <c r="I1411" i="6"/>
  <c r="J1451" i="6"/>
  <c r="I1451" i="6"/>
  <c r="K1451" i="6" s="1"/>
  <c r="J1446" i="6"/>
  <c r="I1446" i="6"/>
  <c r="J1440" i="6"/>
  <c r="I1440" i="6"/>
  <c r="K1440" i="6" s="1"/>
  <c r="J1428" i="6"/>
  <c r="I1428" i="6"/>
  <c r="K1428" i="6" s="1"/>
  <c r="J1366" i="6"/>
  <c r="I1366" i="6"/>
  <c r="K1366" i="6" s="1"/>
  <c r="J1389" i="6"/>
  <c r="I1389" i="6"/>
  <c r="K1389" i="6" s="1"/>
  <c r="J1388" i="6"/>
  <c r="I1388" i="6"/>
  <c r="K1388" i="6" s="1"/>
  <c r="J1392" i="6"/>
  <c r="I1392" i="6"/>
  <c r="K1392" i="6" s="1"/>
  <c r="J1337" i="6"/>
  <c r="I1337" i="6"/>
  <c r="J1350" i="6"/>
  <c r="I1350" i="6"/>
  <c r="K1350" i="6" s="1"/>
  <c r="J1353" i="6"/>
  <c r="I1353" i="6"/>
  <c r="K1353" i="6" s="1"/>
  <c r="J1333" i="6"/>
  <c r="I1333" i="6"/>
  <c r="K1333" i="6" s="1"/>
  <c r="J1324" i="6"/>
  <c r="I1324" i="6"/>
  <c r="J1694" i="6"/>
  <c r="I1694" i="6"/>
  <c r="K1694" i="6" s="1"/>
  <c r="J1699" i="6"/>
  <c r="I1699" i="6"/>
  <c r="K1699" i="6" s="1"/>
  <c r="J1665" i="6"/>
  <c r="I1665" i="6"/>
  <c r="K1665" i="6" s="1"/>
  <c r="J1646" i="6"/>
  <c r="I1646" i="6"/>
  <c r="K1646" i="6" s="1"/>
  <c r="J1647" i="6"/>
  <c r="I1647" i="6"/>
  <c r="K1647" i="6" s="1"/>
  <c r="J1654" i="6"/>
  <c r="I1654" i="6"/>
  <c r="J1616" i="6"/>
  <c r="I1616" i="6"/>
  <c r="J1611" i="6"/>
  <c r="I1611" i="6"/>
  <c r="J1129" i="6"/>
  <c r="I1129" i="6"/>
  <c r="K1129" i="6" s="1"/>
  <c r="I1114" i="6"/>
  <c r="J1114" i="6"/>
  <c r="J1087" i="6"/>
  <c r="I1087" i="6"/>
  <c r="J1101" i="6"/>
  <c r="I1101" i="6"/>
  <c r="J1109" i="6"/>
  <c r="I1109" i="6"/>
  <c r="K1109" i="6" s="1"/>
  <c r="I1124" i="6"/>
  <c r="K1124" i="6" s="1"/>
  <c r="J1124" i="6"/>
  <c r="J1084" i="6"/>
  <c r="I1084" i="6"/>
  <c r="K1084" i="6" s="1"/>
  <c r="I1082" i="6"/>
  <c r="K1082" i="6" s="1"/>
  <c r="J1082" i="6"/>
  <c r="J537" i="6"/>
  <c r="I537" i="6"/>
  <c r="J530" i="6"/>
  <c r="I530" i="6"/>
  <c r="J529" i="6"/>
  <c r="I529" i="6"/>
  <c r="J684" i="6"/>
  <c r="I684" i="6"/>
  <c r="J677" i="6"/>
  <c r="I677" i="6"/>
  <c r="J676" i="6"/>
  <c r="I676" i="6"/>
  <c r="J514" i="6"/>
  <c r="I514" i="6"/>
  <c r="J508" i="6"/>
  <c r="I508" i="6"/>
  <c r="J487" i="6"/>
  <c r="I487" i="6"/>
  <c r="J484" i="6"/>
  <c r="I484" i="6"/>
  <c r="J488" i="6"/>
  <c r="I488" i="6"/>
  <c r="J501" i="6"/>
  <c r="I501" i="6"/>
  <c r="J526" i="6"/>
  <c r="I526" i="6"/>
  <c r="J516" i="6"/>
  <c r="I516" i="6"/>
  <c r="J495" i="6"/>
  <c r="I495" i="6"/>
  <c r="J480" i="6"/>
  <c r="I480" i="6"/>
  <c r="J609" i="6"/>
  <c r="I609" i="6"/>
  <c r="J610" i="6"/>
  <c r="I610" i="6"/>
  <c r="J613" i="6"/>
  <c r="I613" i="6"/>
  <c r="J597" i="6"/>
  <c r="I597" i="6"/>
  <c r="J598" i="6"/>
  <c r="I598" i="6"/>
  <c r="J601" i="6"/>
  <c r="I601" i="6"/>
  <c r="J621" i="6"/>
  <c r="I621" i="6"/>
  <c r="J622" i="6"/>
  <c r="I622" i="6"/>
  <c r="J625" i="6"/>
  <c r="I625" i="6"/>
  <c r="I645" i="6"/>
  <c r="J645" i="6"/>
  <c r="J646" i="6"/>
  <c r="I646" i="6"/>
  <c r="J649" i="6"/>
  <c r="I649" i="6"/>
  <c r="J585" i="6"/>
  <c r="I585" i="6"/>
  <c r="J586" i="6"/>
  <c r="I586" i="6"/>
  <c r="J589" i="6"/>
  <c r="I589" i="6"/>
  <c r="J573" i="6"/>
  <c r="I573" i="6"/>
  <c r="J574" i="6"/>
  <c r="I574" i="6"/>
  <c r="J577" i="6"/>
  <c r="I577" i="6"/>
  <c r="J633" i="6"/>
  <c r="I633" i="6"/>
  <c r="J634" i="6"/>
  <c r="I634" i="6"/>
  <c r="J637" i="6"/>
  <c r="I637" i="6"/>
  <c r="J657" i="6"/>
  <c r="I657" i="6"/>
  <c r="J658" i="6"/>
  <c r="I658" i="6"/>
  <c r="J661" i="6"/>
  <c r="I661" i="6"/>
  <c r="J669" i="6"/>
  <c r="I669" i="6"/>
  <c r="J670" i="6"/>
  <c r="I670" i="6"/>
  <c r="J673" i="6"/>
  <c r="I673" i="6"/>
  <c r="J564" i="6"/>
  <c r="I564" i="6"/>
  <c r="J556" i="6"/>
  <c r="I556" i="6"/>
  <c r="J555" i="6"/>
  <c r="I555" i="6"/>
  <c r="J688" i="6"/>
  <c r="I688" i="6"/>
  <c r="J500" i="6"/>
  <c r="I500" i="6"/>
  <c r="J525" i="6"/>
  <c r="I525" i="6"/>
  <c r="J515" i="6"/>
  <c r="I515" i="6"/>
  <c r="J321" i="6"/>
  <c r="I321" i="6"/>
  <c r="K321" i="6" s="1"/>
  <c r="J308" i="6"/>
  <c r="I308" i="6"/>
  <c r="K308" i="6" s="1"/>
  <c r="J115" i="6"/>
  <c r="I115" i="6"/>
  <c r="J112" i="6"/>
  <c r="I112" i="6"/>
  <c r="J119" i="6"/>
  <c r="I119" i="6"/>
  <c r="I78" i="6"/>
  <c r="J78" i="6"/>
  <c r="J76" i="6"/>
  <c r="I76" i="6"/>
  <c r="I128" i="6"/>
  <c r="J128" i="6"/>
  <c r="J129" i="6"/>
  <c r="I129" i="6"/>
  <c r="J127" i="6"/>
  <c r="I127" i="6"/>
  <c r="J16" i="6"/>
  <c r="I16" i="6"/>
  <c r="J17" i="6"/>
  <c r="I17" i="6"/>
  <c r="J15" i="6"/>
  <c r="I15" i="6"/>
  <c r="J28" i="6"/>
  <c r="I28" i="6"/>
  <c r="J29" i="6"/>
  <c r="I29" i="6"/>
  <c r="J27" i="6"/>
  <c r="I27" i="6"/>
  <c r="J40" i="6"/>
  <c r="I40" i="6"/>
  <c r="I41" i="6"/>
  <c r="J41" i="6"/>
  <c r="J39" i="6"/>
  <c r="I39" i="6"/>
  <c r="J88" i="6"/>
  <c r="I88" i="6"/>
  <c r="J89" i="6"/>
  <c r="I89" i="6"/>
  <c r="J87" i="6"/>
  <c r="I87" i="6"/>
  <c r="J94" i="6"/>
  <c r="I94" i="6"/>
  <c r="J95" i="6"/>
  <c r="I95" i="6"/>
  <c r="J93" i="6"/>
  <c r="I93" i="6"/>
  <c r="J82" i="6"/>
  <c r="I82" i="6"/>
  <c r="J81" i="6"/>
  <c r="I81" i="6"/>
  <c r="J101" i="6"/>
  <c r="I101" i="6"/>
  <c r="J138" i="6"/>
  <c r="I138" i="6"/>
  <c r="J136" i="6"/>
  <c r="I136" i="6"/>
  <c r="J108" i="6"/>
  <c r="I108" i="6"/>
  <c r="J107" i="6"/>
  <c r="I107" i="6"/>
  <c r="J109" i="6"/>
  <c r="I109" i="6"/>
  <c r="J57" i="6"/>
  <c r="I57" i="6"/>
  <c r="J70" i="6"/>
  <c r="I70" i="6"/>
  <c r="K70" i="6" s="1"/>
  <c r="J4378" i="6"/>
  <c r="I4378" i="6"/>
  <c r="K4378" i="6" s="1"/>
  <c r="J4364" i="6"/>
  <c r="I4364" i="6"/>
  <c r="K4364" i="6" s="1"/>
  <c r="J2288" i="6"/>
  <c r="I2288" i="6"/>
  <c r="J2287" i="6"/>
  <c r="I2287" i="6"/>
  <c r="J453" i="6"/>
  <c r="I453" i="6"/>
  <c r="K453" i="6" s="1"/>
  <c r="J452" i="6"/>
  <c r="I452" i="6"/>
  <c r="K452" i="6" s="1"/>
  <c r="J415" i="6"/>
  <c r="I415" i="6"/>
  <c r="J393" i="6"/>
  <c r="I393" i="6"/>
  <c r="K393" i="6" s="1"/>
  <c r="J387" i="6"/>
  <c r="I387" i="6"/>
  <c r="J413" i="6"/>
  <c r="I413" i="6"/>
  <c r="J411" i="6"/>
  <c r="I411" i="6"/>
  <c r="J407" i="6"/>
  <c r="I407" i="6"/>
  <c r="J405" i="6"/>
  <c r="I405" i="6"/>
  <c r="J403" i="6"/>
  <c r="I403" i="6"/>
  <c r="J421" i="6"/>
  <c r="I421" i="6"/>
  <c r="K421" i="6" s="1"/>
  <c r="J396" i="6"/>
  <c r="I396" i="6"/>
  <c r="J398" i="6"/>
  <c r="I398" i="6"/>
  <c r="J385" i="6"/>
  <c r="I385" i="6"/>
  <c r="K385" i="6" s="1"/>
  <c r="J368" i="6"/>
  <c r="I368" i="6"/>
  <c r="J359" i="6"/>
  <c r="I359" i="6"/>
  <c r="J357" i="6"/>
  <c r="I357" i="6"/>
  <c r="J380" i="6"/>
  <c r="I380" i="6"/>
  <c r="J344" i="6"/>
  <c r="I344" i="6"/>
  <c r="J375" i="6"/>
  <c r="I375" i="6"/>
  <c r="J352" i="6"/>
  <c r="I352" i="6"/>
  <c r="J349" i="6"/>
  <c r="I349" i="6"/>
  <c r="J378" i="6"/>
  <c r="I378" i="6"/>
  <c r="J371" i="6"/>
  <c r="I371" i="6"/>
  <c r="J5747" i="6"/>
  <c r="I5747" i="6"/>
  <c r="J5741" i="6"/>
  <c r="I5741" i="6"/>
  <c r="J4392" i="6"/>
  <c r="I4392" i="6"/>
  <c r="K4392" i="6" s="1"/>
  <c r="J382" i="6"/>
  <c r="I382" i="6"/>
  <c r="J3972" i="6"/>
  <c r="I3972" i="6"/>
  <c r="J4022" i="6"/>
  <c r="I4022" i="6"/>
  <c r="K4022" i="6" s="1"/>
  <c r="I6849" i="6"/>
  <c r="J6849" i="6"/>
  <c r="J6819" i="6"/>
  <c r="I6819" i="6"/>
  <c r="J6585" i="6"/>
  <c r="I6585" i="6"/>
  <c r="K6585" i="6" s="1"/>
  <c r="J6561" i="6"/>
  <c r="I6561" i="6"/>
  <c r="K6561" i="6" s="1"/>
  <c r="J5263" i="6"/>
  <c r="I5263" i="6"/>
  <c r="J5254" i="6"/>
  <c r="I5254" i="6"/>
  <c r="J4606" i="6"/>
  <c r="I4606" i="6"/>
  <c r="K4606" i="6" s="1"/>
  <c r="J4580" i="6"/>
  <c r="I4580" i="6"/>
  <c r="J4591" i="6"/>
  <c r="I4591" i="6"/>
  <c r="I4515" i="6"/>
  <c r="K4515" i="6" s="1"/>
  <c r="J4515" i="6"/>
  <c r="J4350" i="6"/>
  <c r="I4350" i="6"/>
  <c r="K4350" i="6" s="1"/>
  <c r="J3871" i="6"/>
  <c r="I3871" i="6"/>
  <c r="K3871" i="6" s="1"/>
  <c r="J3869" i="6"/>
  <c r="I3869" i="6"/>
  <c r="K3869" i="6" s="1"/>
  <c r="J3893" i="6"/>
  <c r="I3893" i="6"/>
  <c r="J3858" i="6"/>
  <c r="I3858" i="6"/>
  <c r="K3858" i="6" s="1"/>
  <c r="J3885" i="6"/>
  <c r="I3885" i="6"/>
  <c r="K3885" i="6" s="1"/>
  <c r="J3843" i="6"/>
  <c r="I3843" i="6"/>
  <c r="I3504" i="6"/>
  <c r="K3504" i="6" s="1"/>
  <c r="J3504" i="6"/>
  <c r="J3489" i="6"/>
  <c r="I3489" i="6"/>
  <c r="K3489" i="6" s="1"/>
  <c r="J3460" i="6"/>
  <c r="I3460" i="6"/>
  <c r="K3460" i="6" s="1"/>
  <c r="I3456" i="6"/>
  <c r="K3456" i="6" s="1"/>
  <c r="J3456" i="6"/>
  <c r="J3491" i="6"/>
  <c r="I3491" i="6"/>
  <c r="K3491" i="6" s="1"/>
  <c r="J3499" i="6"/>
  <c r="I3499" i="6"/>
  <c r="K3499" i="6" s="1"/>
  <c r="J3493" i="6"/>
  <c r="I3493" i="6"/>
  <c r="K3493" i="6" s="1"/>
  <c r="J3207" i="6"/>
  <c r="I3207" i="6"/>
  <c r="K3207" i="6" s="1"/>
  <c r="J3003" i="6"/>
  <c r="I3003" i="6"/>
  <c r="K3003" i="6" s="1"/>
  <c r="J3013" i="6"/>
  <c r="I3013" i="6"/>
  <c r="K3013" i="6" s="1"/>
  <c r="J3002" i="6"/>
  <c r="I3002" i="6"/>
  <c r="K3002" i="6" s="1"/>
  <c r="J3012" i="6"/>
  <c r="I3012" i="6"/>
  <c r="K3012" i="6" s="1"/>
  <c r="J2968" i="6"/>
  <c r="I2968" i="6"/>
  <c r="K2968" i="6" s="1"/>
  <c r="J1327" i="6"/>
  <c r="I1327" i="6"/>
  <c r="J1130" i="6"/>
  <c r="I1130" i="6"/>
  <c r="K1130" i="6" s="1"/>
  <c r="J1108" i="6"/>
  <c r="I1108" i="6"/>
  <c r="K1108" i="6" s="1"/>
  <c r="J1080" i="6"/>
  <c r="I1080" i="6"/>
  <c r="K1080" i="6" s="1"/>
  <c r="J551" i="6"/>
  <c r="I551" i="6"/>
  <c r="J6518" i="6"/>
  <c r="I6518" i="6"/>
  <c r="K6518" i="6" s="1"/>
  <c r="J6502" i="6"/>
  <c r="I6502" i="6"/>
  <c r="K6502" i="6" s="1"/>
  <c r="J4468" i="6"/>
  <c r="I4468" i="6"/>
  <c r="J3704" i="6"/>
  <c r="I3704" i="6"/>
  <c r="K3704" i="6" s="1"/>
  <c r="J3694" i="6"/>
  <c r="I3694" i="6"/>
  <c r="K3694" i="6" s="1"/>
  <c r="J3698" i="6"/>
  <c r="I3698" i="6"/>
  <c r="K3698" i="6" s="1"/>
  <c r="J6572" i="6"/>
  <c r="I6572" i="6"/>
  <c r="K6572" i="6" s="1"/>
  <c r="J6577" i="6"/>
  <c r="I6577" i="6"/>
  <c r="K6577" i="6" s="1"/>
  <c r="J6583" i="6"/>
  <c r="I6583" i="6"/>
  <c r="K6583" i="6" s="1"/>
  <c r="J6567" i="6"/>
  <c r="I6567" i="6"/>
  <c r="K6567" i="6" s="1"/>
  <c r="J6564" i="6"/>
  <c r="I6564" i="6"/>
  <c r="K6564" i="6" s="1"/>
  <c r="J6555" i="6"/>
  <c r="I6555" i="6"/>
  <c r="K6555" i="6" s="1"/>
  <c r="J6185" i="6"/>
  <c r="I6185" i="6"/>
  <c r="K6185" i="6" s="1"/>
  <c r="J4308" i="6"/>
  <c r="I4308" i="6"/>
  <c r="K4308" i="6" s="1"/>
  <c r="J2488" i="6"/>
  <c r="I2488" i="6"/>
  <c r="J1803" i="6"/>
  <c r="I1803" i="6"/>
  <c r="J544" i="6"/>
  <c r="I544" i="6"/>
  <c r="J546" i="6"/>
  <c r="I546" i="6"/>
  <c r="J6122" i="6"/>
  <c r="I6122" i="6"/>
  <c r="K6122" i="6" s="1"/>
  <c r="J6117" i="6"/>
  <c r="I6117" i="6"/>
  <c r="K6117" i="6" s="1"/>
  <c r="J5968" i="6"/>
  <c r="I5968" i="6"/>
  <c r="K5968" i="6" s="1"/>
  <c r="J5961" i="6"/>
  <c r="I5961" i="6"/>
  <c r="K5961" i="6" s="1"/>
  <c r="J5950" i="6"/>
  <c r="I5950" i="6"/>
  <c r="K5950" i="6" s="1"/>
  <c r="J5945" i="6"/>
  <c r="I5945" i="6"/>
  <c r="K5945" i="6" s="1"/>
  <c r="J5936" i="6"/>
  <c r="I5936" i="6"/>
  <c r="K5936" i="6" s="1"/>
  <c r="J5946" i="6"/>
  <c r="I5946" i="6"/>
  <c r="K5946" i="6" s="1"/>
  <c r="J5951" i="6"/>
  <c r="I5951" i="6"/>
  <c r="K5951" i="6" s="1"/>
  <c r="J5931" i="6"/>
  <c r="I5931" i="6"/>
  <c r="K5931" i="6" s="1"/>
  <c r="J5956" i="6"/>
  <c r="I5956" i="6"/>
  <c r="K5956" i="6" s="1"/>
  <c r="J5941" i="6"/>
  <c r="I5941" i="6"/>
  <c r="K5941" i="6" s="1"/>
  <c r="J5897" i="6"/>
  <c r="I5897" i="6"/>
  <c r="J5911" i="6"/>
  <c r="I5911" i="6"/>
  <c r="J5906" i="6"/>
  <c r="I5906" i="6"/>
  <c r="J5899" i="6"/>
  <c r="I5899" i="6"/>
  <c r="J5913" i="6"/>
  <c r="I5913" i="6"/>
  <c r="J5908" i="6"/>
  <c r="I5908" i="6"/>
  <c r="J5895" i="6"/>
  <c r="I5895" i="6"/>
  <c r="K5895" i="6" s="1"/>
  <c r="J5892" i="6"/>
  <c r="I5892" i="6"/>
  <c r="K5892" i="6" s="1"/>
  <c r="J5891" i="6"/>
  <c r="I5891" i="6"/>
  <c r="K5891" i="6" s="1"/>
  <c r="J5877" i="6"/>
  <c r="I5877" i="6"/>
  <c r="K5877" i="6" s="1"/>
  <c r="J5884" i="6"/>
  <c r="I5884" i="6"/>
  <c r="K5884" i="6" s="1"/>
  <c r="J5882" i="6"/>
  <c r="I5882" i="6"/>
  <c r="K5882" i="6" s="1"/>
  <c r="J5871" i="6"/>
  <c r="I5871" i="6"/>
  <c r="K5871" i="6" s="1"/>
  <c r="J5558" i="6"/>
  <c r="I5558" i="6"/>
  <c r="K5558" i="6" s="1"/>
  <c r="J5445" i="6"/>
  <c r="I5445" i="6"/>
  <c r="J5431" i="6"/>
  <c r="I5431" i="6"/>
  <c r="J5453" i="6"/>
  <c r="I5453" i="6"/>
  <c r="K5453" i="6" s="1"/>
  <c r="J5446" i="6"/>
  <c r="I5446" i="6"/>
  <c r="K5446" i="6" s="1"/>
  <c r="J5226" i="6"/>
  <c r="I5226" i="6"/>
  <c r="K5226" i="6" s="1"/>
  <c r="J4954" i="6"/>
  <c r="I4954" i="6"/>
  <c r="K4954" i="6" s="1"/>
  <c r="J4918" i="6"/>
  <c r="I4918" i="6"/>
  <c r="J4943" i="6"/>
  <c r="I4943" i="6"/>
  <c r="J4938" i="6"/>
  <c r="I4938" i="6"/>
  <c r="J4924" i="6"/>
  <c r="I4924" i="6"/>
  <c r="J4928" i="6"/>
  <c r="I4928" i="6"/>
  <c r="J4935" i="6"/>
  <c r="I4935" i="6"/>
  <c r="J4948" i="6"/>
  <c r="I4948" i="6"/>
  <c r="J4951" i="6"/>
  <c r="I4951" i="6"/>
  <c r="J4932" i="6"/>
  <c r="I4932" i="6"/>
  <c r="J4897" i="6"/>
  <c r="I4897" i="6"/>
  <c r="K4897" i="6" s="1"/>
  <c r="I4878" i="6"/>
  <c r="K4878" i="6" s="1"/>
  <c r="J4878" i="6"/>
  <c r="J4896" i="6"/>
  <c r="I4896" i="6"/>
  <c r="K4896" i="6" s="1"/>
  <c r="J4842" i="6"/>
  <c r="I4842" i="6"/>
  <c r="K4842" i="6" s="1"/>
  <c r="J4818" i="6"/>
  <c r="I4818" i="6"/>
  <c r="K4818" i="6" s="1"/>
  <c r="J4827" i="6"/>
  <c r="I4827" i="6"/>
  <c r="K4827" i="6" s="1"/>
  <c r="I4628" i="6"/>
  <c r="K4628" i="6" s="1"/>
  <c r="J4628" i="6"/>
  <c r="J4483" i="6"/>
  <c r="I4483" i="6"/>
  <c r="K4483" i="6" s="1"/>
  <c r="J4479" i="6"/>
  <c r="I4479" i="6"/>
  <c r="K4479" i="6" s="1"/>
  <c r="J4407" i="6"/>
  <c r="I4407" i="6"/>
  <c r="K4407" i="6" s="1"/>
  <c r="J4444" i="6"/>
  <c r="I4444" i="6"/>
  <c r="K4444" i="6" s="1"/>
  <c r="J4442" i="6"/>
  <c r="I4442" i="6"/>
  <c r="K4442" i="6" s="1"/>
  <c r="J4441" i="6"/>
  <c r="I4441" i="6"/>
  <c r="K4441" i="6" s="1"/>
  <c r="J4423" i="6"/>
  <c r="I4423" i="6"/>
  <c r="K4423" i="6" s="1"/>
  <c r="J4412" i="6"/>
  <c r="I4412" i="6"/>
  <c r="J4434" i="6"/>
  <c r="I4434" i="6"/>
  <c r="K4434" i="6" s="1"/>
  <c r="J4432" i="6"/>
  <c r="I4432" i="6"/>
  <c r="K4432" i="6" s="1"/>
  <c r="J4451" i="6"/>
  <c r="I4451" i="6"/>
  <c r="K4451" i="6" s="1"/>
  <c r="J4463" i="6"/>
  <c r="I4463" i="6"/>
  <c r="K4463" i="6" s="1"/>
  <c r="J4430" i="6"/>
  <c r="I4430" i="6"/>
  <c r="K4430" i="6" s="1"/>
  <c r="J4417" i="6"/>
  <c r="I4417" i="6"/>
  <c r="K4417" i="6" s="1"/>
  <c r="J4419" i="6"/>
  <c r="I4419" i="6"/>
  <c r="K4419" i="6" s="1"/>
  <c r="J4165" i="6"/>
  <c r="I4165" i="6"/>
  <c r="K4165" i="6" s="1"/>
  <c r="J4106" i="6"/>
  <c r="I4106" i="6"/>
  <c r="K4106" i="6" s="1"/>
  <c r="I4132" i="6"/>
  <c r="K4132" i="6" s="1"/>
  <c r="J4132" i="6"/>
  <c r="I4111" i="6"/>
  <c r="K4111" i="6" s="1"/>
  <c r="J4111" i="6"/>
  <c r="J4071" i="6"/>
  <c r="I4071" i="6"/>
  <c r="J4077" i="6"/>
  <c r="I4077" i="6"/>
  <c r="J4070" i="6"/>
  <c r="I4070" i="6"/>
  <c r="J4065" i="6"/>
  <c r="I4065" i="6"/>
  <c r="J3549" i="6"/>
  <c r="I3549" i="6"/>
  <c r="J3554" i="6"/>
  <c r="I3554" i="6"/>
  <c r="J3552" i="6"/>
  <c r="I3552" i="6"/>
  <c r="J3551" i="6"/>
  <c r="I3551" i="6"/>
  <c r="J3083" i="6"/>
  <c r="I3083" i="6"/>
  <c r="K3083" i="6" s="1"/>
  <c r="J3060" i="6"/>
  <c r="I3060" i="6"/>
  <c r="K3060" i="6" s="1"/>
  <c r="J3045" i="6"/>
  <c r="I3045" i="6"/>
  <c r="J2554" i="6"/>
  <c r="I2554" i="6"/>
  <c r="K2554" i="6" s="1"/>
  <c r="J2546" i="6"/>
  <c r="I2546" i="6"/>
  <c r="J2555" i="6"/>
  <c r="I2555" i="6"/>
  <c r="J2540" i="6"/>
  <c r="I2540" i="6"/>
  <c r="K2540" i="6" s="1"/>
  <c r="J2518" i="6"/>
  <c r="I2518" i="6"/>
  <c r="K2518" i="6" s="1"/>
  <c r="J2519" i="6"/>
  <c r="I2519" i="6"/>
  <c r="K2519" i="6" s="1"/>
  <c r="J2513" i="6"/>
  <c r="I2513" i="6"/>
  <c r="J2487" i="6"/>
  <c r="I2487" i="6"/>
  <c r="J2500" i="6"/>
  <c r="I2500" i="6"/>
  <c r="J2040" i="6"/>
  <c r="I2040" i="6"/>
  <c r="J6513" i="6"/>
  <c r="I6513" i="6"/>
  <c r="J6507" i="6"/>
  <c r="I6507" i="6"/>
  <c r="K6507" i="6" s="1"/>
  <c r="J6506" i="6"/>
  <c r="I6506" i="6"/>
  <c r="K6506" i="6" s="1"/>
  <c r="J6277" i="6"/>
  <c r="I6277" i="6"/>
  <c r="K6277" i="6" s="1"/>
  <c r="J6158" i="6"/>
  <c r="I6158" i="6"/>
  <c r="J6154" i="6"/>
  <c r="I6154" i="6"/>
  <c r="J6150" i="6"/>
  <c r="I6150" i="6"/>
  <c r="J6164" i="6"/>
  <c r="I6164" i="6"/>
  <c r="J6148" i="6"/>
  <c r="I6148" i="6"/>
  <c r="J5801" i="6"/>
  <c r="I5801" i="6"/>
  <c r="K5801" i="6" s="1"/>
  <c r="J5803" i="6"/>
  <c r="I5803" i="6"/>
  <c r="K5803" i="6" s="1"/>
  <c r="J5585" i="6"/>
  <c r="I5585" i="6"/>
  <c r="K5585" i="6" s="1"/>
  <c r="J5602" i="6"/>
  <c r="I5602" i="6"/>
  <c r="K5602" i="6" s="1"/>
  <c r="J5596" i="6"/>
  <c r="I5596" i="6"/>
  <c r="K5596" i="6" s="1"/>
  <c r="J5603" i="6"/>
  <c r="I5603" i="6"/>
  <c r="K5603" i="6" s="1"/>
  <c r="J5610" i="6"/>
  <c r="I5610" i="6"/>
  <c r="K5610" i="6" s="1"/>
  <c r="J5607" i="6"/>
  <c r="I5607" i="6"/>
  <c r="K5607" i="6" s="1"/>
  <c r="J5606" i="6"/>
  <c r="I5606" i="6"/>
  <c r="K5606" i="6" s="1"/>
  <c r="J5270" i="6"/>
  <c r="I5270" i="6"/>
  <c r="K5270" i="6" s="1"/>
  <c r="J4303" i="6"/>
  <c r="I4303" i="6"/>
  <c r="J4264" i="6"/>
  <c r="I4264" i="6"/>
  <c r="K4264" i="6" s="1"/>
  <c r="J4249" i="6"/>
  <c r="I4249" i="6"/>
  <c r="K4249" i="6" s="1"/>
  <c r="I4270" i="6"/>
  <c r="K4270" i="6" s="1"/>
  <c r="J4270" i="6"/>
  <c r="J4247" i="6"/>
  <c r="I4247" i="6"/>
  <c r="K4247" i="6" s="1"/>
  <c r="J4266" i="6"/>
  <c r="I4266" i="6"/>
  <c r="K4266" i="6" s="1"/>
  <c r="J4152" i="6"/>
  <c r="I4152" i="6"/>
  <c r="K4152" i="6" s="1"/>
  <c r="J4160" i="6"/>
  <c r="I4160" i="6"/>
  <c r="K4160" i="6" s="1"/>
  <c r="J4148" i="6"/>
  <c r="I4148" i="6"/>
  <c r="K4148" i="6" s="1"/>
  <c r="J4156" i="6"/>
  <c r="I4156" i="6"/>
  <c r="J4154" i="6"/>
  <c r="I4154" i="6"/>
  <c r="K4154" i="6" s="1"/>
  <c r="I4143" i="6"/>
  <c r="K4143" i="6" s="1"/>
  <c r="J4143" i="6"/>
  <c r="J3835" i="6"/>
  <c r="I3835" i="6"/>
  <c r="J3839" i="6"/>
  <c r="I3839" i="6"/>
  <c r="J2815" i="6"/>
  <c r="I2815" i="6"/>
  <c r="J2820" i="6"/>
  <c r="I2820" i="6"/>
  <c r="J1241" i="6"/>
  <c r="I1241" i="6"/>
  <c r="K1241" i="6" s="1"/>
  <c r="J1118" i="6"/>
  <c r="I1118" i="6"/>
  <c r="J1079" i="6"/>
  <c r="I1079" i="6"/>
  <c r="K1079" i="6" s="1"/>
  <c r="J1018" i="6"/>
  <c r="I1018" i="6"/>
  <c r="K1018" i="6" s="1"/>
  <c r="J1019" i="6"/>
  <c r="I1019" i="6"/>
  <c r="K1019" i="6" s="1"/>
  <c r="J1017" i="6"/>
  <c r="I1017" i="6"/>
  <c r="K1017" i="6" s="1"/>
  <c r="J1016" i="6"/>
  <c r="I1016" i="6"/>
  <c r="K1016" i="6" s="1"/>
  <c r="J1015" i="6"/>
  <c r="I1015" i="6"/>
  <c r="K1015" i="6" s="1"/>
  <c r="J1014" i="6"/>
  <c r="I1014" i="6"/>
  <c r="K1014" i="6" s="1"/>
  <c r="J1013" i="6"/>
  <c r="I1013" i="6"/>
  <c r="K1013" i="6" s="1"/>
  <c r="I1021" i="6"/>
  <c r="K1021" i="6" s="1"/>
  <c r="J1021" i="6"/>
  <c r="J1023" i="6"/>
  <c r="I1023" i="6"/>
  <c r="K1023" i="6" s="1"/>
  <c r="J6477" i="6"/>
  <c r="I6477" i="6"/>
  <c r="K6477" i="6" s="1"/>
  <c r="J6473" i="6"/>
  <c r="I6473" i="6"/>
  <c r="K6473" i="6" s="1"/>
  <c r="J6469" i="6"/>
  <c r="I6469" i="6"/>
  <c r="K6469" i="6" s="1"/>
  <c r="J5989" i="6"/>
  <c r="I5989" i="6"/>
  <c r="K5989" i="6" s="1"/>
  <c r="J5971" i="6"/>
  <c r="I5971" i="6"/>
  <c r="K5971" i="6" s="1"/>
  <c r="J6031" i="6"/>
  <c r="I6031" i="6"/>
  <c r="K6031" i="6" s="1"/>
  <c r="J5996" i="6"/>
  <c r="I5996" i="6"/>
  <c r="K5996" i="6" s="1"/>
  <c r="J5430" i="6"/>
  <c r="I5430" i="6"/>
  <c r="K5430" i="6" s="1"/>
  <c r="J5224" i="6"/>
  <c r="I5224" i="6"/>
  <c r="K5224" i="6" s="1"/>
  <c r="J5211" i="6"/>
  <c r="I5211" i="6"/>
  <c r="K5211" i="6" s="1"/>
  <c r="J5212" i="6"/>
  <c r="I5212" i="6"/>
  <c r="K5212" i="6" s="1"/>
  <c r="J5196" i="6"/>
  <c r="I5196" i="6"/>
  <c r="J5184" i="6"/>
  <c r="I5184" i="6"/>
  <c r="J5193" i="6"/>
  <c r="I5193" i="6"/>
  <c r="J5187" i="6"/>
  <c r="I5187" i="6"/>
  <c r="J5176" i="6"/>
  <c r="I5176" i="6"/>
  <c r="J5174" i="6"/>
  <c r="I5174" i="6"/>
  <c r="I5180" i="6"/>
  <c r="J5180" i="6"/>
  <c r="J5207" i="6"/>
  <c r="I5207" i="6"/>
  <c r="K5207" i="6" s="1"/>
  <c r="J5206" i="6"/>
  <c r="I5206" i="6"/>
  <c r="K5206" i="6" s="1"/>
  <c r="J5202" i="6"/>
  <c r="I5202" i="6"/>
  <c r="K5202" i="6" s="1"/>
  <c r="J5199" i="6"/>
  <c r="I5199" i="6"/>
  <c r="K5199" i="6" s="1"/>
  <c r="J5182" i="6"/>
  <c r="I5182" i="6"/>
  <c r="K5182" i="6" s="1"/>
  <c r="J5155" i="6"/>
  <c r="I5155" i="6"/>
  <c r="K5155" i="6" s="1"/>
  <c r="I5156" i="6"/>
  <c r="K5156" i="6" s="1"/>
  <c r="J5156" i="6"/>
  <c r="J4319" i="6"/>
  <c r="I4319" i="6"/>
  <c r="K4319" i="6" s="1"/>
  <c r="J4320" i="6"/>
  <c r="I4320" i="6"/>
  <c r="K4320" i="6" s="1"/>
  <c r="J4335" i="6"/>
  <c r="I4335" i="6"/>
  <c r="K4335" i="6" s="1"/>
  <c r="J4326" i="6"/>
  <c r="I4326" i="6"/>
  <c r="K4326" i="6" s="1"/>
  <c r="J4333" i="6"/>
  <c r="I4333" i="6"/>
  <c r="K4333" i="6" s="1"/>
  <c r="J4314" i="6"/>
  <c r="I4314" i="6"/>
  <c r="K4314" i="6" s="1"/>
  <c r="J4312" i="6"/>
  <c r="I4312" i="6"/>
  <c r="K4312" i="6" s="1"/>
  <c r="J2810" i="6"/>
  <c r="I2810" i="6"/>
  <c r="K2810" i="6" s="1"/>
  <c r="J2741" i="6"/>
  <c r="I2741" i="6"/>
  <c r="K2741" i="6" s="1"/>
  <c r="J2749" i="6"/>
  <c r="I2749" i="6"/>
  <c r="K2749" i="6" s="1"/>
  <c r="J2711" i="6"/>
  <c r="I2711" i="6"/>
  <c r="K2711" i="6" s="1"/>
  <c r="I2724" i="6"/>
  <c r="J2724" i="6"/>
  <c r="J2789" i="6"/>
  <c r="I2789" i="6"/>
  <c r="K2789" i="6" s="1"/>
  <c r="J2784" i="6"/>
  <c r="I2784" i="6"/>
  <c r="K2784" i="6" s="1"/>
  <c r="J2799" i="6"/>
  <c r="I2799" i="6"/>
  <c r="K2799" i="6" s="1"/>
  <c r="J2707" i="6"/>
  <c r="I2707" i="6"/>
  <c r="K2707" i="6" s="1"/>
  <c r="J2716" i="6"/>
  <c r="I2716" i="6"/>
  <c r="K2716" i="6" s="1"/>
  <c r="J4387" i="6"/>
  <c r="I4387" i="6"/>
  <c r="K4387" i="6" s="1"/>
  <c r="J6909" i="6"/>
  <c r="I6909" i="6"/>
  <c r="K6909" i="6" s="1"/>
  <c r="J6875" i="6"/>
  <c r="I6875" i="6"/>
  <c r="K6875" i="6" s="1"/>
  <c r="J6864" i="6"/>
  <c r="I6864" i="6"/>
  <c r="K6864" i="6" s="1"/>
  <c r="J6858" i="6"/>
  <c r="I6858" i="6"/>
  <c r="K6858" i="6" s="1"/>
  <c r="I6869" i="6"/>
  <c r="K6869" i="6" s="1"/>
  <c r="J6869" i="6"/>
  <c r="J6866" i="6"/>
  <c r="I6866" i="6"/>
  <c r="K6866" i="6" s="1"/>
  <c r="I6857" i="6"/>
  <c r="K6857" i="6" s="1"/>
  <c r="J6857" i="6"/>
  <c r="J6671" i="6"/>
  <c r="I6671" i="6"/>
  <c r="K6671" i="6" s="1"/>
  <c r="J6302" i="6"/>
  <c r="I6302" i="6"/>
  <c r="K6302" i="6" s="1"/>
  <c r="J6451" i="6"/>
  <c r="I6451" i="6"/>
  <c r="J6455" i="6"/>
  <c r="I6455" i="6"/>
  <c r="J6446" i="6"/>
  <c r="I6446" i="6"/>
  <c r="J6440" i="6"/>
  <c r="I6440" i="6"/>
  <c r="J6433" i="6"/>
  <c r="I6433" i="6"/>
  <c r="J6437" i="6"/>
  <c r="I6437" i="6"/>
  <c r="K6437" i="6" s="1"/>
  <c r="J6240" i="6"/>
  <c r="I6240" i="6"/>
  <c r="K6240" i="6" s="1"/>
  <c r="J6129" i="6"/>
  <c r="I6129" i="6"/>
  <c r="K6129" i="6" s="1"/>
  <c r="J6135" i="6"/>
  <c r="I6135" i="6"/>
  <c r="K6135" i="6" s="1"/>
  <c r="J6125" i="6"/>
  <c r="I6125" i="6"/>
  <c r="K6125" i="6" s="1"/>
  <c r="J6059" i="6"/>
  <c r="I6059" i="6"/>
  <c r="K6059" i="6" s="1"/>
  <c r="J5858" i="6"/>
  <c r="I5858" i="6"/>
  <c r="K5858" i="6" s="1"/>
  <c r="J5853" i="6"/>
  <c r="I5853" i="6"/>
  <c r="K5853" i="6" s="1"/>
  <c r="J5093" i="6"/>
  <c r="I5093" i="6"/>
  <c r="K5093" i="6" s="1"/>
  <c r="J5776" i="6"/>
  <c r="I5776" i="6"/>
  <c r="J5778" i="6"/>
  <c r="I5778" i="6"/>
  <c r="K5778" i="6" s="1"/>
  <c r="J5398" i="6"/>
  <c r="I5398" i="6"/>
  <c r="I5412" i="6"/>
  <c r="K5412" i="6" s="1"/>
  <c r="J5412" i="6"/>
  <c r="J5377" i="6"/>
  <c r="I5377" i="6"/>
  <c r="J5374" i="6"/>
  <c r="I5374" i="6"/>
  <c r="J5424" i="6"/>
  <c r="I5424" i="6"/>
  <c r="J5406" i="6"/>
  <c r="I5406" i="6"/>
  <c r="I5407" i="6"/>
  <c r="J5407" i="6"/>
  <c r="J5350" i="6"/>
  <c r="I5350" i="6"/>
  <c r="K5350" i="6" s="1"/>
  <c r="J5017" i="6"/>
  <c r="I5017" i="6"/>
  <c r="K5017" i="6" s="1"/>
  <c r="J5024" i="6"/>
  <c r="I5024" i="6"/>
  <c r="K5024" i="6" s="1"/>
  <c r="J4999" i="6"/>
  <c r="I4999" i="6"/>
  <c r="J4979" i="6"/>
  <c r="I4979" i="6"/>
  <c r="K4979" i="6" s="1"/>
  <c r="J5001" i="6"/>
  <c r="I5001" i="6"/>
  <c r="K5001" i="6" s="1"/>
  <c r="J4997" i="6"/>
  <c r="I4997" i="6"/>
  <c r="K4997" i="6" s="1"/>
  <c r="J4996" i="6"/>
  <c r="I4996" i="6"/>
  <c r="K4996" i="6" s="1"/>
  <c r="J4991" i="6"/>
  <c r="I4991" i="6"/>
  <c r="K4991" i="6" s="1"/>
  <c r="J5009" i="6"/>
  <c r="I5009" i="6"/>
  <c r="J4985" i="6"/>
  <c r="I4985" i="6"/>
  <c r="K4985" i="6" s="1"/>
  <c r="J4969" i="6"/>
  <c r="I4969" i="6"/>
  <c r="J4964" i="6"/>
  <c r="I4964" i="6"/>
  <c r="K4964" i="6" s="1"/>
  <c r="J4965" i="6"/>
  <c r="I4965" i="6"/>
  <c r="K4965" i="6" s="1"/>
  <c r="J4901" i="6"/>
  <c r="I4901" i="6"/>
  <c r="J4904" i="6"/>
  <c r="I4904" i="6"/>
  <c r="J4915" i="6"/>
  <c r="I4915" i="6"/>
  <c r="J4911" i="6"/>
  <c r="I4911" i="6"/>
  <c r="J4875" i="6"/>
  <c r="I4875" i="6"/>
  <c r="K4875" i="6" s="1"/>
  <c r="J4864" i="6"/>
  <c r="I4864" i="6"/>
  <c r="K4864" i="6" s="1"/>
  <c r="J4806" i="6"/>
  <c r="I4806" i="6"/>
  <c r="K4806" i="6" s="1"/>
  <c r="J4664" i="6"/>
  <c r="I4664" i="6"/>
  <c r="K4664" i="6" s="1"/>
  <c r="J4662" i="6"/>
  <c r="I4662" i="6"/>
  <c r="K4662" i="6" s="1"/>
  <c r="J4512" i="6"/>
  <c r="I4512" i="6"/>
  <c r="K4512" i="6" s="1"/>
  <c r="J4536" i="6"/>
  <c r="I4536" i="6"/>
  <c r="K4536" i="6" s="1"/>
  <c r="J4539" i="6"/>
  <c r="I4539" i="6"/>
  <c r="K4539" i="6" s="1"/>
  <c r="J4545" i="6"/>
  <c r="I4545" i="6"/>
  <c r="J4555" i="6"/>
  <c r="I4555" i="6"/>
  <c r="J4546" i="6"/>
  <c r="I4546" i="6"/>
  <c r="J4552" i="6"/>
  <c r="I4552" i="6"/>
  <c r="J4543" i="6"/>
  <c r="I4543" i="6"/>
  <c r="J4395" i="6"/>
  <c r="I4395" i="6"/>
  <c r="J4227" i="6"/>
  <c r="I4227" i="6"/>
  <c r="K4227" i="6" s="1"/>
  <c r="J4223" i="6"/>
  <c r="I4223" i="6"/>
  <c r="K4223" i="6" s="1"/>
  <c r="J3633" i="6"/>
  <c r="I3633" i="6"/>
  <c r="K3633" i="6" s="1"/>
  <c r="J3443" i="6"/>
  <c r="I3443" i="6"/>
  <c r="J3401" i="6"/>
  <c r="I3401" i="6"/>
  <c r="J3395" i="6"/>
  <c r="I3395" i="6"/>
  <c r="J3389" i="6"/>
  <c r="I3389" i="6"/>
  <c r="J3417" i="6"/>
  <c r="I3417" i="6"/>
  <c r="J3425" i="6"/>
  <c r="I3425" i="6"/>
  <c r="J3416" i="6"/>
  <c r="I3416" i="6"/>
  <c r="J3407" i="6"/>
  <c r="I3407" i="6"/>
  <c r="J3433" i="6"/>
  <c r="I3433" i="6"/>
  <c r="J3434" i="6"/>
  <c r="I3434" i="6"/>
  <c r="J3437" i="6"/>
  <c r="I3437" i="6"/>
  <c r="J3430" i="6"/>
  <c r="I3430" i="6"/>
  <c r="J3428" i="6"/>
  <c r="I3428" i="6"/>
  <c r="J3380" i="6"/>
  <c r="I3380" i="6"/>
  <c r="J3387" i="6"/>
  <c r="I3387" i="6"/>
  <c r="J3383" i="6"/>
  <c r="I3383" i="6"/>
  <c r="I3154" i="6"/>
  <c r="J3154" i="6"/>
  <c r="J3123" i="6"/>
  <c r="I3123" i="6"/>
  <c r="J3118" i="6"/>
  <c r="I3118" i="6"/>
  <c r="J3152" i="6"/>
  <c r="I3152" i="6"/>
  <c r="J3149" i="6"/>
  <c r="I3149" i="6"/>
  <c r="J3135" i="6"/>
  <c r="I3135" i="6"/>
  <c r="J3142" i="6"/>
  <c r="I3142" i="6"/>
  <c r="J3128" i="6"/>
  <c r="I3128" i="6"/>
  <c r="J3134" i="6"/>
  <c r="I3134" i="6"/>
  <c r="K3134" i="6" s="1"/>
  <c r="J3140" i="6"/>
  <c r="I3140" i="6"/>
  <c r="K3140" i="6" s="1"/>
  <c r="J3095" i="6"/>
  <c r="I3095" i="6"/>
  <c r="K3095" i="6" s="1"/>
  <c r="J3102" i="6"/>
  <c r="I3102" i="6"/>
  <c r="K3102" i="6" s="1"/>
  <c r="J2482" i="6"/>
  <c r="I2482" i="6"/>
  <c r="K2482" i="6" s="1"/>
  <c r="J2478" i="6"/>
  <c r="I2478" i="6"/>
  <c r="K2478" i="6" s="1"/>
  <c r="J2391" i="6"/>
  <c r="I2391" i="6"/>
  <c r="K2391" i="6" s="1"/>
  <c r="J2297" i="6"/>
  <c r="I2297" i="6"/>
  <c r="J2045" i="6"/>
  <c r="I2045" i="6"/>
  <c r="K2045" i="6" s="1"/>
  <c r="J1812" i="6"/>
  <c r="I1812" i="6"/>
  <c r="K1812" i="6" s="1"/>
  <c r="J1830" i="6"/>
  <c r="I1830" i="6"/>
  <c r="K1830" i="6" s="1"/>
  <c r="J1815" i="6"/>
  <c r="I1815" i="6"/>
  <c r="K1815" i="6" s="1"/>
  <c r="J1813" i="6"/>
  <c r="I1813" i="6"/>
  <c r="K1813" i="6" s="1"/>
  <c r="J1826" i="6"/>
  <c r="I1826" i="6"/>
  <c r="K1826" i="6" s="1"/>
  <c r="J1822" i="6"/>
  <c r="I1822" i="6"/>
  <c r="K1822" i="6" s="1"/>
  <c r="J1757" i="6"/>
  <c r="I1757" i="6"/>
  <c r="K1757" i="6" s="1"/>
  <c r="J4389" i="6"/>
  <c r="I4389" i="6"/>
  <c r="K4389" i="6" s="1"/>
  <c r="J4373" i="6"/>
  <c r="I4373" i="6"/>
  <c r="K4373" i="6" s="1"/>
  <c r="J4654" i="6"/>
  <c r="I4654" i="6"/>
  <c r="K4654" i="6" s="1"/>
  <c r="J6056" i="6"/>
  <c r="I6056" i="6"/>
  <c r="K6056" i="6" s="1"/>
  <c r="J1800" i="6"/>
  <c r="I1800" i="6"/>
  <c r="K1800" i="6" s="1"/>
  <c r="J1743" i="6"/>
  <c r="I1743" i="6"/>
  <c r="K1743" i="6" s="1"/>
  <c r="J1790" i="6"/>
  <c r="I1790" i="6"/>
  <c r="K1790" i="6" s="1"/>
  <c r="J1752" i="6"/>
  <c r="I1752" i="6"/>
  <c r="K1752" i="6" s="1"/>
  <c r="J1758" i="6"/>
  <c r="I1758" i="6"/>
  <c r="K1758" i="6" s="1"/>
  <c r="J1794" i="6"/>
  <c r="I1794" i="6"/>
  <c r="K1794" i="6" s="1"/>
  <c r="J1791" i="6"/>
  <c r="I1791" i="6"/>
  <c r="J1792" i="6"/>
  <c r="I1792" i="6"/>
  <c r="J1795" i="6"/>
  <c r="I1795" i="6"/>
  <c r="K1795" i="6" s="1"/>
  <c r="J1767" i="6"/>
  <c r="I1767" i="6"/>
  <c r="K1767" i="6" s="1"/>
  <c r="J1763" i="6"/>
  <c r="I1763" i="6"/>
  <c r="K1763" i="6" s="1"/>
  <c r="J1747" i="6"/>
  <c r="I1747" i="6"/>
  <c r="K1747" i="6" s="1"/>
  <c r="J6906" i="6"/>
  <c r="I6906" i="6"/>
  <c r="K6906" i="6" s="1"/>
  <c r="J6902" i="6"/>
  <c r="I6902" i="6"/>
  <c r="K6902" i="6" s="1"/>
  <c r="I6916" i="6"/>
  <c r="K6916" i="6" s="1"/>
  <c r="J6916" i="6"/>
  <c r="J6912" i="6"/>
  <c r="I6912" i="6"/>
  <c r="K6912" i="6" s="1"/>
  <c r="J5926" i="6"/>
  <c r="I5926" i="6"/>
  <c r="K5926" i="6" s="1"/>
  <c r="J5930" i="6"/>
  <c r="I5930" i="6"/>
  <c r="K5930" i="6" s="1"/>
  <c r="J5038" i="6"/>
  <c r="I5038" i="6"/>
  <c r="K5038" i="6" s="1"/>
  <c r="J5022" i="6"/>
  <c r="I5022" i="6"/>
  <c r="K5022" i="6" s="1"/>
  <c r="J5029" i="6"/>
  <c r="I5029" i="6"/>
  <c r="K5029" i="6" s="1"/>
  <c r="J4872" i="6"/>
  <c r="I4872" i="6"/>
  <c r="K4872" i="6" s="1"/>
  <c r="J4863" i="6"/>
  <c r="I4863" i="6"/>
  <c r="K4863" i="6" s="1"/>
  <c r="J4717" i="6"/>
  <c r="I4717" i="6"/>
  <c r="J3107" i="6"/>
  <c r="I3107" i="6"/>
  <c r="K3107" i="6" s="1"/>
  <c r="J3091" i="6"/>
  <c r="I3091" i="6"/>
  <c r="K3091" i="6" s="1"/>
  <c r="J3100" i="6"/>
  <c r="I3100" i="6"/>
  <c r="K3100" i="6" s="1"/>
  <c r="J5280" i="6"/>
  <c r="I5280" i="6"/>
  <c r="K5280" i="6" s="1"/>
  <c r="J5279" i="6"/>
  <c r="I5279" i="6"/>
  <c r="K5279" i="6" s="1"/>
  <c r="I5277" i="6"/>
  <c r="K5277" i="6" s="1"/>
  <c r="J5277" i="6"/>
  <c r="J6801" i="6"/>
  <c r="I6801" i="6"/>
  <c r="K6801" i="6" s="1"/>
  <c r="J6757" i="6"/>
  <c r="I6757" i="6"/>
  <c r="K6757" i="6" s="1"/>
  <c r="J6806" i="6"/>
  <c r="I6806" i="6"/>
  <c r="K6806" i="6" s="1"/>
  <c r="J6802" i="6"/>
  <c r="I6802" i="6"/>
  <c r="K6802" i="6" s="1"/>
  <c r="J6758" i="6"/>
  <c r="I6758" i="6"/>
  <c r="K6758" i="6" s="1"/>
  <c r="J6799" i="6"/>
  <c r="I6799" i="6"/>
  <c r="K6799" i="6" s="1"/>
  <c r="J6816" i="6"/>
  <c r="I6816" i="6"/>
  <c r="J6800" i="6"/>
  <c r="I6800" i="6"/>
  <c r="J6748" i="6"/>
  <c r="I6748" i="6"/>
  <c r="K6748" i="6" s="1"/>
  <c r="J6797" i="6"/>
  <c r="I6797" i="6"/>
  <c r="K6797" i="6" s="1"/>
  <c r="J6751" i="6"/>
  <c r="I6751" i="6"/>
  <c r="K6751" i="6" s="1"/>
  <c r="J6780" i="6"/>
  <c r="I6780" i="6"/>
  <c r="J6776" i="6"/>
  <c r="I6776" i="6"/>
  <c r="J6794" i="6"/>
  <c r="I6794" i="6"/>
  <c r="K6794" i="6" s="1"/>
  <c r="J6779" i="6"/>
  <c r="I6779" i="6"/>
  <c r="J6767" i="6"/>
  <c r="I6767" i="6"/>
  <c r="K6767" i="6" s="1"/>
  <c r="J6768" i="6"/>
  <c r="I6768" i="6"/>
  <c r="K6768" i="6" s="1"/>
  <c r="J6769" i="6"/>
  <c r="I6769" i="6"/>
  <c r="K6769" i="6" s="1"/>
  <c r="J6499" i="6"/>
  <c r="I6499" i="6"/>
  <c r="K6499" i="6" s="1"/>
  <c r="J6069" i="6"/>
  <c r="I6069" i="6"/>
  <c r="J6066" i="6"/>
  <c r="I6066" i="6"/>
  <c r="J6062" i="6"/>
  <c r="I6062" i="6"/>
  <c r="J5036" i="6"/>
  <c r="I5036" i="6"/>
  <c r="K5036" i="6" s="1"/>
  <c r="J5018" i="6"/>
  <c r="I5018" i="6"/>
  <c r="K5018" i="6" s="1"/>
  <c r="J4916" i="6"/>
  <c r="I4916" i="6"/>
  <c r="J4871" i="6"/>
  <c r="I4871" i="6"/>
  <c r="K4871" i="6" s="1"/>
  <c r="J4861" i="6"/>
  <c r="I4861" i="6"/>
  <c r="K4861" i="6" s="1"/>
  <c r="J4690" i="6"/>
  <c r="I4690" i="6"/>
  <c r="J4744" i="6"/>
  <c r="I4744" i="6"/>
  <c r="J4666" i="6"/>
  <c r="I4666" i="6"/>
  <c r="J3635" i="6"/>
  <c r="I3635" i="6"/>
  <c r="K3635" i="6" s="1"/>
  <c r="J3103" i="6"/>
  <c r="I3103" i="6"/>
  <c r="K3103" i="6" s="1"/>
  <c r="J3089" i="6"/>
  <c r="I3089" i="6"/>
  <c r="K3089" i="6" s="1"/>
  <c r="J2294" i="6"/>
  <c r="I2294" i="6"/>
  <c r="K2294" i="6" s="1"/>
  <c r="J1863" i="6"/>
  <c r="I1863" i="6"/>
  <c r="J1400" i="6"/>
  <c r="I1400" i="6"/>
  <c r="K1400" i="6" s="1"/>
  <c r="I1399" i="6"/>
  <c r="K1399" i="6" s="1"/>
  <c r="J1399" i="6"/>
  <c r="J1402" i="6"/>
  <c r="I1402" i="6"/>
  <c r="K1402" i="6" s="1"/>
  <c r="J5267" i="6"/>
  <c r="I5267" i="6"/>
  <c r="K5267" i="6" s="1"/>
  <c r="J5659" i="6"/>
  <c r="I5659" i="6"/>
  <c r="K5659" i="6" s="1"/>
  <c r="J3963" i="6"/>
  <c r="I3963" i="6"/>
  <c r="K3963" i="6" s="1"/>
  <c r="I3966" i="6"/>
  <c r="K3966" i="6" s="1"/>
  <c r="J3966" i="6"/>
  <c r="J3968" i="6"/>
  <c r="I3968" i="6"/>
  <c r="K3968" i="6" s="1"/>
  <c r="J3954" i="6"/>
  <c r="I3954" i="6"/>
  <c r="K3954" i="6" s="1"/>
  <c r="J3952" i="6"/>
  <c r="I3952" i="6"/>
  <c r="K3952" i="6" s="1"/>
  <c r="I3965" i="6"/>
  <c r="K3965" i="6" s="1"/>
  <c r="J3965" i="6"/>
  <c r="J3945" i="6"/>
  <c r="I3945" i="6"/>
  <c r="K3945" i="6" s="1"/>
  <c r="J1520" i="6"/>
  <c r="I1520" i="6"/>
  <c r="J6239" i="6"/>
  <c r="I6239" i="6"/>
  <c r="K6239" i="6" s="1"/>
  <c r="J4974" i="6"/>
  <c r="I4974" i="6"/>
  <c r="J4976" i="6"/>
  <c r="I4976" i="6"/>
  <c r="J4956" i="6"/>
  <c r="I4956" i="6"/>
  <c r="K4956" i="6" s="1"/>
  <c r="J4381" i="6"/>
  <c r="I4381" i="6"/>
  <c r="K4381" i="6" s="1"/>
  <c r="J4357" i="6"/>
  <c r="I4357" i="6"/>
  <c r="K4357" i="6" s="1"/>
  <c r="J1356" i="6"/>
  <c r="I1356" i="6"/>
  <c r="K1356" i="6" s="1"/>
  <c r="J1345" i="6"/>
  <c r="I1345" i="6"/>
  <c r="K1345" i="6" s="1"/>
  <c r="J1352" i="6"/>
  <c r="I1352" i="6"/>
  <c r="J1336" i="6"/>
  <c r="I1336" i="6"/>
  <c r="J985" i="6"/>
  <c r="I985" i="6"/>
  <c r="K985" i="6" s="1"/>
  <c r="J986" i="6"/>
  <c r="I986" i="6"/>
  <c r="K986" i="6" s="1"/>
  <c r="J4379" i="6"/>
  <c r="I4379" i="6"/>
  <c r="K4379" i="6" s="1"/>
  <c r="J6693" i="6"/>
  <c r="I6693" i="6"/>
  <c r="K6693" i="6" s="1"/>
  <c r="J6690" i="6"/>
  <c r="I6690" i="6"/>
  <c r="K6690" i="6" s="1"/>
  <c r="J6631" i="6"/>
  <c r="I6631" i="6"/>
  <c r="K6631" i="6" s="1"/>
  <c r="J6629" i="6"/>
  <c r="I6629" i="6"/>
  <c r="K6629" i="6" s="1"/>
  <c r="J6627" i="6"/>
  <c r="I6627" i="6"/>
  <c r="K6627" i="6" s="1"/>
  <c r="J6625" i="6"/>
  <c r="I6625" i="6"/>
  <c r="K6625" i="6" s="1"/>
  <c r="J6624" i="6"/>
  <c r="I6624" i="6"/>
  <c r="K6624" i="6" s="1"/>
  <c r="J6613" i="6"/>
  <c r="I6613" i="6"/>
  <c r="K6613" i="6" s="1"/>
  <c r="J6102" i="6"/>
  <c r="I6102" i="6"/>
  <c r="K6102" i="6" s="1"/>
  <c r="J6097" i="6"/>
  <c r="I6097" i="6"/>
  <c r="K6097" i="6" s="1"/>
  <c r="J6093" i="6"/>
  <c r="I6093" i="6"/>
  <c r="K6093" i="6" s="1"/>
  <c r="J6089" i="6"/>
  <c r="I6089" i="6"/>
  <c r="K6089" i="6" s="1"/>
  <c r="J6103" i="6"/>
  <c r="I6103" i="6"/>
  <c r="K6103" i="6" s="1"/>
  <c r="J5866" i="6"/>
  <c r="I5866" i="6"/>
  <c r="K5866" i="6" s="1"/>
  <c r="J5869" i="6"/>
  <c r="I5869" i="6"/>
  <c r="K5869" i="6" s="1"/>
  <c r="J2281" i="6"/>
  <c r="I2281" i="6"/>
  <c r="K2281" i="6" s="1"/>
  <c r="J1835" i="6"/>
  <c r="I1835" i="6"/>
  <c r="K1835" i="6" s="1"/>
  <c r="I1831" i="6"/>
  <c r="K1831" i="6" s="1"/>
  <c r="J1831" i="6"/>
  <c r="J6740" i="6"/>
  <c r="I6740" i="6"/>
  <c r="K6740" i="6" s="1"/>
  <c r="I6739" i="6"/>
  <c r="K6739" i="6" s="1"/>
  <c r="J6739" i="6"/>
  <c r="J6081" i="6"/>
  <c r="I6081" i="6"/>
  <c r="K6081" i="6" s="1"/>
  <c r="J2098" i="6"/>
  <c r="I2098" i="6"/>
  <c r="J2096" i="6"/>
  <c r="I2096" i="6"/>
  <c r="J2126" i="6"/>
  <c r="I2126" i="6"/>
  <c r="J2107" i="6"/>
  <c r="I2107" i="6"/>
  <c r="J2131" i="6"/>
  <c r="I2131" i="6"/>
  <c r="J2114" i="6"/>
  <c r="I2114" i="6"/>
  <c r="J2139" i="6"/>
  <c r="I2139" i="6"/>
  <c r="J2120" i="6"/>
  <c r="I2120" i="6"/>
  <c r="J2115" i="6"/>
  <c r="I2115" i="6"/>
  <c r="J2105" i="6"/>
  <c r="I2105" i="6"/>
  <c r="J2158" i="6"/>
  <c r="I2158" i="6"/>
  <c r="J2132" i="6"/>
  <c r="I2132" i="6"/>
  <c r="I2143" i="6"/>
  <c r="K2143" i="6" s="1"/>
  <c r="J2143" i="6"/>
  <c r="J2117" i="6"/>
  <c r="I2117" i="6"/>
  <c r="J2123" i="6"/>
  <c r="I2123" i="6"/>
  <c r="J2100" i="6"/>
  <c r="I2100" i="6"/>
  <c r="K2100" i="6" s="1"/>
  <c r="J1864" i="6"/>
  <c r="I1864" i="6"/>
  <c r="K1864" i="6" s="1"/>
  <c r="J6541" i="6"/>
  <c r="I6541" i="6"/>
  <c r="J6551" i="6"/>
  <c r="I6551" i="6"/>
  <c r="J6530" i="6"/>
  <c r="I6530" i="6"/>
  <c r="J6529" i="6"/>
  <c r="I6529" i="6"/>
  <c r="J6543" i="6"/>
  <c r="I6543" i="6"/>
  <c r="J6537" i="6"/>
  <c r="I6537" i="6"/>
  <c r="J6533" i="6"/>
  <c r="I6533" i="6"/>
  <c r="K6533" i="6" s="1"/>
  <c r="J6540" i="6"/>
  <c r="I6540" i="6"/>
  <c r="J6052" i="6"/>
  <c r="I6052" i="6"/>
  <c r="K6052" i="6" s="1"/>
  <c r="J5825" i="6"/>
  <c r="I5825" i="6"/>
  <c r="K5825" i="6" s="1"/>
  <c r="J3814" i="6"/>
  <c r="I3814" i="6"/>
  <c r="J3793" i="6"/>
  <c r="I3793" i="6"/>
  <c r="K3793" i="6" s="1"/>
  <c r="J3788" i="6"/>
  <c r="I3788" i="6"/>
  <c r="J3831" i="6"/>
  <c r="I3831" i="6"/>
  <c r="J3830" i="6"/>
  <c r="I3830" i="6"/>
  <c r="J3791" i="6"/>
  <c r="I3791" i="6"/>
  <c r="J3769" i="6"/>
  <c r="I3769" i="6"/>
  <c r="J3818" i="6"/>
  <c r="I3818" i="6"/>
  <c r="J3813" i="6"/>
  <c r="I3813" i="6"/>
  <c r="J3823" i="6"/>
  <c r="I3823" i="6"/>
  <c r="J3804" i="6"/>
  <c r="I3804" i="6"/>
  <c r="J3763" i="6"/>
  <c r="I3763" i="6"/>
  <c r="J3773" i="6"/>
  <c r="I3773" i="6"/>
  <c r="J3772" i="6"/>
  <c r="I3772" i="6"/>
  <c r="J3782" i="6"/>
  <c r="I3782" i="6"/>
  <c r="J3798" i="6"/>
  <c r="I3798" i="6"/>
  <c r="J159" i="6"/>
  <c r="I159" i="6"/>
  <c r="J151" i="6"/>
  <c r="I151" i="6"/>
  <c r="J150" i="6"/>
  <c r="I150" i="6"/>
  <c r="J161" i="6"/>
  <c r="I161" i="6"/>
  <c r="J169" i="6"/>
  <c r="I169" i="6"/>
  <c r="J171" i="6"/>
  <c r="I171" i="6"/>
  <c r="J163" i="6"/>
  <c r="I163" i="6"/>
  <c r="J179" i="6"/>
  <c r="I179" i="6"/>
  <c r="J173" i="6"/>
  <c r="I173" i="6"/>
  <c r="J219" i="6"/>
  <c r="I219" i="6"/>
  <c r="J218" i="6"/>
  <c r="I218" i="6"/>
  <c r="J217" i="6"/>
  <c r="I217" i="6"/>
  <c r="J222" i="6"/>
  <c r="I222" i="6"/>
  <c r="J221" i="6"/>
  <c r="I221" i="6"/>
  <c r="J220" i="6"/>
  <c r="I220" i="6"/>
  <c r="J225" i="6"/>
  <c r="I225" i="6"/>
  <c r="J224" i="6"/>
  <c r="I224" i="6"/>
  <c r="J223" i="6"/>
  <c r="I223" i="6"/>
  <c r="J237" i="6"/>
  <c r="I237" i="6"/>
  <c r="J236" i="6"/>
  <c r="I236" i="6"/>
  <c r="J235" i="6"/>
  <c r="I235" i="6"/>
  <c r="J234" i="6"/>
  <c r="I234" i="6"/>
  <c r="J233" i="6"/>
  <c r="I233" i="6"/>
  <c r="J232" i="6"/>
  <c r="I232" i="6"/>
  <c r="J246" i="6"/>
  <c r="I246" i="6"/>
  <c r="J245" i="6"/>
  <c r="I245" i="6"/>
  <c r="J244" i="6"/>
  <c r="I244" i="6"/>
  <c r="J231" i="6"/>
  <c r="I231" i="6"/>
  <c r="J230" i="6"/>
  <c r="I230" i="6"/>
  <c r="J229" i="6"/>
  <c r="I229" i="6"/>
  <c r="J243" i="6"/>
  <c r="I243" i="6"/>
  <c r="J242" i="6"/>
  <c r="I242" i="6"/>
  <c r="J241" i="6"/>
  <c r="I241" i="6"/>
  <c r="J228" i="6"/>
  <c r="I228" i="6"/>
  <c r="J227" i="6"/>
  <c r="I227" i="6"/>
  <c r="J226" i="6"/>
  <c r="I226" i="6"/>
  <c r="J240" i="6"/>
  <c r="I240" i="6"/>
  <c r="J239" i="6"/>
  <c r="I239" i="6"/>
  <c r="I238" i="6"/>
  <c r="J238" i="6"/>
  <c r="J6194" i="6"/>
  <c r="I6194" i="6"/>
  <c r="J5565" i="6"/>
  <c r="I5565" i="6"/>
  <c r="K5565" i="6" s="1"/>
  <c r="J5555" i="6"/>
  <c r="I5555" i="6"/>
  <c r="K5555" i="6" s="1"/>
  <c r="J5561" i="6"/>
  <c r="I5561" i="6"/>
  <c r="K5561" i="6" s="1"/>
  <c r="J5394" i="6"/>
  <c r="I5394" i="6"/>
  <c r="J5440" i="6"/>
  <c r="I5440" i="6"/>
  <c r="J5438" i="6"/>
  <c r="I5438" i="6"/>
  <c r="J5458" i="6"/>
  <c r="I5458" i="6"/>
  <c r="K5458" i="6" s="1"/>
  <c r="J5450" i="6"/>
  <c r="I5450" i="6"/>
  <c r="K5450" i="6" s="1"/>
  <c r="J4782" i="6"/>
  <c r="I4782" i="6"/>
  <c r="K4782" i="6" s="1"/>
  <c r="J4785" i="6"/>
  <c r="I4785" i="6"/>
  <c r="K4785" i="6" s="1"/>
  <c r="J4799" i="6"/>
  <c r="I4799" i="6"/>
  <c r="K4799" i="6" s="1"/>
  <c r="J4790" i="6"/>
  <c r="I4790" i="6"/>
  <c r="K4790" i="6" s="1"/>
  <c r="I4781" i="6"/>
  <c r="K4781" i="6" s="1"/>
  <c r="J4781" i="6"/>
  <c r="J4784" i="6"/>
  <c r="I4784" i="6"/>
  <c r="K4784" i="6" s="1"/>
  <c r="I4489" i="6"/>
  <c r="K4489" i="6" s="1"/>
  <c r="J4489" i="6"/>
  <c r="J4403" i="6"/>
  <c r="I4403" i="6"/>
  <c r="J4297" i="6"/>
  <c r="I4297" i="6"/>
  <c r="J4301" i="6"/>
  <c r="I4301" i="6"/>
  <c r="J3720" i="6"/>
  <c r="I3720" i="6"/>
  <c r="J3731" i="6"/>
  <c r="I3731" i="6"/>
  <c r="I3691" i="6"/>
  <c r="K3691" i="6" s="1"/>
  <c r="J3691" i="6"/>
  <c r="J3606" i="6"/>
  <c r="I3606" i="6"/>
  <c r="K3606" i="6" s="1"/>
  <c r="J3602" i="6"/>
  <c r="I3602" i="6"/>
  <c r="K3602" i="6" s="1"/>
  <c r="J3517" i="6"/>
  <c r="I3517" i="6"/>
  <c r="J3468" i="6"/>
  <c r="I3468" i="6"/>
  <c r="K3468" i="6" s="1"/>
  <c r="J3454" i="6"/>
  <c r="I3454" i="6"/>
  <c r="K3454" i="6" s="1"/>
  <c r="J3452" i="6"/>
  <c r="I3452" i="6"/>
  <c r="K3452" i="6" s="1"/>
  <c r="J3475" i="6"/>
  <c r="I3475" i="6"/>
  <c r="K3475" i="6" s="1"/>
  <c r="J3465" i="6"/>
  <c r="I3465" i="6"/>
  <c r="K3465" i="6" s="1"/>
  <c r="J3481" i="6"/>
  <c r="I3481" i="6"/>
  <c r="K3481" i="6" s="1"/>
  <c r="J3477" i="6"/>
  <c r="I3477" i="6"/>
  <c r="K3477" i="6" s="1"/>
  <c r="J3513" i="6"/>
  <c r="I3513" i="6"/>
  <c r="J3122" i="6"/>
  <c r="I3122" i="6"/>
  <c r="J2552" i="6"/>
  <c r="I2552" i="6"/>
  <c r="K2552" i="6" s="1"/>
  <c r="J2557" i="6"/>
  <c r="I2557" i="6"/>
  <c r="K2557" i="6" s="1"/>
  <c r="J2559" i="6"/>
  <c r="I2559" i="6"/>
  <c r="J2532" i="6"/>
  <c r="I2532" i="6"/>
  <c r="J2545" i="6"/>
  <c r="I2545" i="6"/>
  <c r="K2545" i="6" s="1"/>
  <c r="J2179" i="6"/>
  <c r="I2179" i="6"/>
  <c r="J1179" i="6"/>
  <c r="I1179" i="6"/>
  <c r="K1179" i="6" s="1"/>
  <c r="J1677" i="6"/>
  <c r="I1677" i="6"/>
  <c r="J1636" i="6"/>
  <c r="I1636" i="6"/>
  <c r="J978" i="6"/>
  <c r="I978" i="6"/>
  <c r="K978" i="6" s="1"/>
  <c r="J979" i="6"/>
  <c r="I979" i="6"/>
  <c r="K979" i="6" s="1"/>
  <c r="J968" i="6"/>
  <c r="I968" i="6"/>
  <c r="J960" i="6"/>
  <c r="I960" i="6"/>
  <c r="I963" i="6"/>
  <c r="J963" i="6"/>
  <c r="J954" i="6"/>
  <c r="I954" i="6"/>
  <c r="J949" i="6"/>
  <c r="I949" i="6"/>
  <c r="J946" i="6"/>
  <c r="I946" i="6"/>
  <c r="J868" i="6"/>
  <c r="I868" i="6"/>
  <c r="K868" i="6" s="1"/>
  <c r="I867" i="6"/>
  <c r="K867" i="6" s="1"/>
  <c r="J867" i="6"/>
  <c r="J917" i="6"/>
  <c r="I917" i="6"/>
  <c r="K917" i="6" s="1"/>
  <c r="J803" i="6"/>
  <c r="I803" i="6"/>
  <c r="K803" i="6" s="1"/>
  <c r="J760" i="6"/>
  <c r="I760" i="6"/>
  <c r="K760" i="6" s="1"/>
  <c r="J871" i="6"/>
  <c r="I871" i="6"/>
  <c r="K871" i="6" s="1"/>
  <c r="J862" i="6"/>
  <c r="I862" i="6"/>
  <c r="K862" i="6" s="1"/>
  <c r="J755" i="6"/>
  <c r="I755" i="6"/>
  <c r="K755" i="6" s="1"/>
  <c r="J793" i="6"/>
  <c r="I793" i="6"/>
  <c r="I906" i="6"/>
  <c r="J906" i="6"/>
  <c r="J839" i="6"/>
  <c r="I839" i="6"/>
  <c r="J832" i="6"/>
  <c r="I832" i="6"/>
  <c r="J747" i="6"/>
  <c r="I747" i="6"/>
  <c r="J789" i="6"/>
  <c r="I789" i="6"/>
  <c r="J916" i="6"/>
  <c r="I916" i="6"/>
  <c r="K916" i="6" s="1"/>
  <c r="J849" i="6"/>
  <c r="I849" i="6"/>
  <c r="J846" i="6"/>
  <c r="I846" i="6"/>
  <c r="J744" i="6"/>
  <c r="I744" i="6"/>
  <c r="J786" i="6"/>
  <c r="I786" i="6"/>
  <c r="J899" i="6"/>
  <c r="I899" i="6"/>
  <c r="I863" i="6"/>
  <c r="K863" i="6" s="1"/>
  <c r="J863" i="6"/>
  <c r="J860" i="6"/>
  <c r="I860" i="6"/>
  <c r="K860" i="6" s="1"/>
  <c r="J757" i="6"/>
  <c r="I757" i="6"/>
  <c r="K757" i="6" s="1"/>
  <c r="J853" i="6"/>
  <c r="I853" i="6"/>
  <c r="K853" i="6" s="1"/>
  <c r="J753" i="6"/>
  <c r="I753" i="6"/>
  <c r="K753" i="6" s="1"/>
  <c r="J827" i="6"/>
  <c r="I827" i="6"/>
  <c r="K827" i="6" s="1"/>
  <c r="J909" i="6"/>
  <c r="I909" i="6"/>
  <c r="K909" i="6" s="1"/>
  <c r="J877" i="6"/>
  <c r="I877" i="6"/>
  <c r="K877" i="6" s="1"/>
  <c r="J830" i="6"/>
  <c r="I830" i="6"/>
  <c r="J751" i="6"/>
  <c r="I751" i="6"/>
  <c r="K751" i="6" s="1"/>
  <c r="J808" i="6"/>
  <c r="I808" i="6"/>
  <c r="K808" i="6" s="1"/>
  <c r="J898" i="6"/>
  <c r="I898" i="6"/>
  <c r="K898" i="6" s="1"/>
  <c r="J874" i="6"/>
  <c r="I874" i="6"/>
  <c r="J940" i="6"/>
  <c r="I940" i="6"/>
  <c r="K940" i="6" s="1"/>
  <c r="J938" i="6"/>
  <c r="I938" i="6"/>
  <c r="K938" i="6" s="1"/>
  <c r="J929" i="6"/>
  <c r="I929" i="6"/>
  <c r="K929" i="6" s="1"/>
  <c r="I932" i="6"/>
  <c r="K932" i="6" s="1"/>
  <c r="J932" i="6"/>
  <c r="J728" i="6"/>
  <c r="I728" i="6"/>
  <c r="K728" i="6" s="1"/>
  <c r="J893" i="6"/>
  <c r="I893" i="6"/>
  <c r="K893" i="6" s="1"/>
  <c r="J891" i="6"/>
  <c r="I891" i="6"/>
  <c r="K891" i="6" s="1"/>
  <c r="J882" i="6"/>
  <c r="I882" i="6"/>
  <c r="K882" i="6" s="1"/>
  <c r="J885" i="6"/>
  <c r="I885" i="6"/>
  <c r="K885" i="6" s="1"/>
  <c r="J727" i="6"/>
  <c r="I727" i="6"/>
  <c r="K727" i="6" s="1"/>
  <c r="J823" i="6"/>
  <c r="I823" i="6"/>
  <c r="K823" i="6" s="1"/>
  <c r="J821" i="6"/>
  <c r="I821" i="6"/>
  <c r="K821" i="6" s="1"/>
  <c r="J812" i="6"/>
  <c r="I812" i="6"/>
  <c r="K812" i="6" s="1"/>
  <c r="J815" i="6"/>
  <c r="I815" i="6"/>
  <c r="K815" i="6" s="1"/>
  <c r="J726" i="6"/>
  <c r="I726" i="6"/>
  <c r="K726" i="6" s="1"/>
  <c r="J773" i="6"/>
  <c r="I773" i="6"/>
  <c r="K773" i="6" s="1"/>
  <c r="J772" i="6"/>
  <c r="I772" i="6"/>
  <c r="K772" i="6" s="1"/>
  <c r="J766" i="6"/>
  <c r="I766" i="6"/>
  <c r="K766" i="6" s="1"/>
  <c r="J777" i="6"/>
  <c r="I777" i="6"/>
  <c r="K777" i="6" s="1"/>
  <c r="J725" i="6"/>
  <c r="I725" i="6"/>
  <c r="K725" i="6" s="1"/>
  <c r="J718" i="6"/>
  <c r="I718" i="6"/>
  <c r="K718" i="6" s="1"/>
  <c r="J710" i="6"/>
  <c r="I710" i="6"/>
  <c r="K710" i="6" s="1"/>
  <c r="J717" i="6"/>
  <c r="I717" i="6"/>
  <c r="K717" i="6" s="1"/>
  <c r="J713" i="6"/>
  <c r="I713" i="6"/>
  <c r="K713" i="6" s="1"/>
  <c r="J700" i="6"/>
  <c r="I700" i="6"/>
  <c r="K700" i="6" s="1"/>
  <c r="J690" i="6"/>
  <c r="I690" i="6"/>
  <c r="K690" i="6" s="1"/>
  <c r="J695" i="6"/>
  <c r="I695" i="6"/>
  <c r="K695" i="6" s="1"/>
  <c r="J697" i="6"/>
  <c r="I697" i="6"/>
  <c r="K697" i="6" s="1"/>
  <c r="J689" i="6"/>
  <c r="I689" i="6"/>
  <c r="K689" i="6" s="1"/>
  <c r="J337" i="6"/>
  <c r="I337" i="6"/>
  <c r="J216" i="6"/>
  <c r="I216" i="6"/>
  <c r="K216" i="6" s="1"/>
  <c r="J212" i="6"/>
  <c r="I212" i="6"/>
  <c r="K212" i="6" s="1"/>
  <c r="J213" i="6"/>
  <c r="I213" i="6"/>
  <c r="K213" i="6" s="1"/>
  <c r="J5" i="6"/>
  <c r="I5" i="6"/>
  <c r="J6895" i="6"/>
  <c r="I6895" i="6"/>
  <c r="K6895" i="6" s="1"/>
  <c r="J6880" i="6"/>
  <c r="I6880" i="6"/>
  <c r="K6880" i="6" s="1"/>
  <c r="J6841" i="6"/>
  <c r="I6841" i="6"/>
  <c r="I6700" i="6"/>
  <c r="K6700" i="6" s="1"/>
  <c r="J6700" i="6"/>
  <c r="J6706" i="6"/>
  <c r="I6706" i="6"/>
  <c r="K6706" i="6" s="1"/>
  <c r="J6735" i="6"/>
  <c r="I6735" i="6"/>
  <c r="K6735" i="6" s="1"/>
  <c r="J6704" i="6"/>
  <c r="I6704" i="6"/>
  <c r="K6704" i="6" s="1"/>
  <c r="J6703" i="6"/>
  <c r="I6703" i="6"/>
  <c r="K6703" i="6" s="1"/>
  <c r="J6719" i="6"/>
  <c r="I6719" i="6"/>
  <c r="J6715" i="6"/>
  <c r="I6715" i="6"/>
  <c r="I6729" i="6"/>
  <c r="J6729" i="6"/>
  <c r="J6725" i="6"/>
  <c r="I6725" i="6"/>
  <c r="J6707" i="6"/>
  <c r="I6707" i="6"/>
  <c r="J6675" i="6"/>
  <c r="I6675" i="6"/>
  <c r="J6685" i="6"/>
  <c r="I6685" i="6"/>
  <c r="J6639" i="6"/>
  <c r="I6639" i="6"/>
  <c r="K6639" i="6" s="1"/>
  <c r="J6654" i="6"/>
  <c r="I6654" i="6"/>
  <c r="K6654" i="6" s="1"/>
  <c r="J6664" i="6"/>
  <c r="I6664" i="6"/>
  <c r="K6664" i="6" s="1"/>
  <c r="J6660" i="6"/>
  <c r="I6660" i="6"/>
  <c r="K6660" i="6" s="1"/>
  <c r="J6653" i="6"/>
  <c r="I6653" i="6"/>
  <c r="K6653" i="6" s="1"/>
  <c r="J6687" i="6"/>
  <c r="I6687" i="6"/>
  <c r="K6687" i="6" s="1"/>
  <c r="J6683" i="6"/>
  <c r="I6683" i="6"/>
  <c r="K6683" i="6" s="1"/>
  <c r="J6649" i="6"/>
  <c r="I6649" i="6"/>
  <c r="K6649" i="6" s="1"/>
  <c r="J6670" i="6"/>
  <c r="I6670" i="6"/>
  <c r="K6670" i="6" s="1"/>
  <c r="J6669" i="6"/>
  <c r="I6669" i="6"/>
  <c r="K6669" i="6" s="1"/>
  <c r="J6643" i="6"/>
  <c r="I6643" i="6"/>
  <c r="K6643" i="6" s="1"/>
  <c r="J6588" i="6"/>
  <c r="I6588" i="6"/>
  <c r="J6418" i="6"/>
  <c r="I6418" i="6"/>
  <c r="K6418" i="6" s="1"/>
  <c r="J6386" i="6"/>
  <c r="I6386" i="6"/>
  <c r="K6386" i="6" s="1"/>
  <c r="I6390" i="6"/>
  <c r="K6390" i="6" s="1"/>
  <c r="J6390" i="6"/>
  <c r="J6402" i="6"/>
  <c r="I6402" i="6"/>
  <c r="K6402" i="6" s="1"/>
  <c r="J6394" i="6"/>
  <c r="I6394" i="6"/>
  <c r="K6394" i="6" s="1"/>
  <c r="J6406" i="6"/>
  <c r="I6406" i="6"/>
  <c r="K6406" i="6" s="1"/>
  <c r="J6414" i="6"/>
  <c r="I6414" i="6"/>
  <c r="K6414" i="6" s="1"/>
  <c r="J6410" i="6"/>
  <c r="I6410" i="6"/>
  <c r="K6410" i="6" s="1"/>
  <c r="J6398" i="6"/>
  <c r="I6398" i="6"/>
  <c r="K6398" i="6" s="1"/>
  <c r="J6382" i="6"/>
  <c r="I6382" i="6"/>
  <c r="K6382" i="6" s="1"/>
  <c r="J6374" i="6"/>
  <c r="I6374" i="6"/>
  <c r="K6374" i="6" s="1"/>
  <c r="J6378" i="6"/>
  <c r="I6378" i="6"/>
  <c r="K6378" i="6" s="1"/>
  <c r="J6368" i="6"/>
  <c r="I6368" i="6"/>
  <c r="J6363" i="6"/>
  <c r="I6363" i="6"/>
  <c r="J6361" i="6"/>
  <c r="I6361" i="6"/>
  <c r="J6350" i="6"/>
  <c r="I6350" i="6"/>
  <c r="K6350" i="6" s="1"/>
  <c r="J6353" i="6"/>
  <c r="I6353" i="6"/>
  <c r="K6353" i="6" s="1"/>
  <c r="J6344" i="6"/>
  <c r="I6344" i="6"/>
  <c r="J6358" i="6"/>
  <c r="I6358" i="6"/>
  <c r="K6358" i="6" s="1"/>
  <c r="J6346" i="6"/>
  <c r="I6346" i="6"/>
  <c r="K6346" i="6" s="1"/>
  <c r="J6331" i="6"/>
  <c r="I6331" i="6"/>
  <c r="K6331" i="6" s="1"/>
  <c r="J6329" i="6"/>
  <c r="I6329" i="6"/>
  <c r="K6329" i="6" s="1"/>
  <c r="J6332" i="6"/>
  <c r="I6332" i="6"/>
  <c r="K6332" i="6" s="1"/>
  <c r="J6330" i="6"/>
  <c r="I6330" i="6"/>
  <c r="K6330" i="6" s="1"/>
  <c r="J6321" i="6"/>
  <c r="I6321" i="6"/>
  <c r="J6319" i="6"/>
  <c r="I6319" i="6"/>
  <c r="J6314" i="6"/>
  <c r="I6314" i="6"/>
  <c r="K6314" i="6" s="1"/>
  <c r="J6310" i="6"/>
  <c r="I6310" i="6"/>
  <c r="K6310" i="6" s="1"/>
  <c r="J6306" i="6"/>
  <c r="I6306" i="6"/>
  <c r="K6306" i="6" s="1"/>
  <c r="J6296" i="6"/>
  <c r="I6296" i="6"/>
  <c r="K6296" i="6" s="1"/>
  <c r="J6285" i="6"/>
  <c r="I6285" i="6"/>
  <c r="J6299" i="6"/>
  <c r="I6299" i="6"/>
  <c r="K6299" i="6" s="1"/>
  <c r="J6286" i="6"/>
  <c r="I6286" i="6"/>
  <c r="J6280" i="6"/>
  <c r="I6280" i="6"/>
  <c r="K6280" i="6" s="1"/>
  <c r="J6283" i="6"/>
  <c r="I6283" i="6"/>
  <c r="K6283" i="6" s="1"/>
  <c r="J6267" i="6"/>
  <c r="I6267" i="6"/>
  <c r="J6265" i="6"/>
  <c r="I6265" i="6"/>
  <c r="K6265" i="6" s="1"/>
  <c r="J6244" i="6"/>
  <c r="I6244" i="6"/>
  <c r="K6244" i="6" s="1"/>
  <c r="J6225" i="6"/>
  <c r="I6225" i="6"/>
  <c r="K6225" i="6" s="1"/>
  <c r="J6214" i="6"/>
  <c r="I6214" i="6"/>
  <c r="J6221" i="6"/>
  <c r="I6221" i="6"/>
  <c r="K6221" i="6" s="1"/>
  <c r="J6218" i="6"/>
  <c r="I6218" i="6"/>
  <c r="K6218" i="6" s="1"/>
  <c r="J6207" i="6"/>
  <c r="I6207" i="6"/>
  <c r="K6207" i="6" s="1"/>
  <c r="J6189" i="6"/>
  <c r="I6189" i="6"/>
  <c r="K6189" i="6" s="1"/>
  <c r="J6193" i="6"/>
  <c r="I6193" i="6"/>
  <c r="K6193" i="6" s="1"/>
  <c r="J6175" i="6"/>
  <c r="I6175" i="6"/>
  <c r="K6175" i="6" s="1"/>
  <c r="J6179" i="6"/>
  <c r="I6179" i="6"/>
  <c r="K6179" i="6" s="1"/>
  <c r="J6171" i="6"/>
  <c r="I6171" i="6"/>
  <c r="K6171" i="6" s="1"/>
  <c r="I6140" i="6"/>
  <c r="K6140" i="6" s="1"/>
  <c r="J6140" i="6"/>
  <c r="J6107" i="6"/>
  <c r="I6107" i="6"/>
  <c r="K6107" i="6" s="1"/>
  <c r="J6048" i="6"/>
  <c r="I6048" i="6"/>
  <c r="K6048" i="6" s="1"/>
  <c r="J5991" i="6"/>
  <c r="I5991" i="6"/>
  <c r="K5991" i="6" s="1"/>
  <c r="J5976" i="6"/>
  <c r="I5976" i="6"/>
  <c r="K5976" i="6" s="1"/>
  <c r="J6001" i="6"/>
  <c r="I6001" i="6"/>
  <c r="K6001" i="6" s="1"/>
  <c r="J6006" i="6"/>
  <c r="I6006" i="6"/>
  <c r="K6006" i="6" s="1"/>
  <c r="J5993" i="6"/>
  <c r="I5993" i="6"/>
  <c r="K5993" i="6" s="1"/>
  <c r="J6032" i="6"/>
  <c r="I6032" i="6"/>
  <c r="K6032" i="6" s="1"/>
  <c r="J6034" i="6"/>
  <c r="I6034" i="6"/>
  <c r="K6034" i="6" s="1"/>
  <c r="J6026" i="6"/>
  <c r="I6026" i="6"/>
  <c r="K6026" i="6" s="1"/>
  <c r="J6010" i="6"/>
  <c r="I6010" i="6"/>
  <c r="K6010" i="6" s="1"/>
  <c r="J5999" i="6"/>
  <c r="I5999" i="6"/>
  <c r="K5999" i="6" s="1"/>
  <c r="J6014" i="6"/>
  <c r="I6014" i="6"/>
  <c r="K6014" i="6" s="1"/>
  <c r="I5992" i="6"/>
  <c r="K5992" i="6" s="1"/>
  <c r="J5992" i="6"/>
  <c r="J6012" i="6"/>
  <c r="I6012" i="6"/>
  <c r="K6012" i="6" s="1"/>
  <c r="J5863" i="6"/>
  <c r="I5863" i="6"/>
  <c r="K5863" i="6" s="1"/>
  <c r="J5839" i="6"/>
  <c r="I5839" i="6"/>
  <c r="I5844" i="6"/>
  <c r="K5844" i="6" s="1"/>
  <c r="J5844" i="6"/>
  <c r="J5845" i="6"/>
  <c r="I5845" i="6"/>
  <c r="K5845" i="6" s="1"/>
  <c r="J5832" i="6"/>
  <c r="I5832" i="6"/>
  <c r="J5830" i="6"/>
  <c r="I5830" i="6"/>
  <c r="J5828" i="6"/>
  <c r="I5828" i="6"/>
  <c r="K5828" i="6" s="1"/>
  <c r="J5786" i="6"/>
  <c r="I5786" i="6"/>
  <c r="K5786" i="6" s="1"/>
  <c r="J5788" i="6"/>
  <c r="I5788" i="6"/>
  <c r="J5792" i="6"/>
  <c r="I5792" i="6"/>
  <c r="K5792" i="6" s="1"/>
  <c r="J5082" i="6"/>
  <c r="I5082" i="6"/>
  <c r="K5082" i="6" s="1"/>
  <c r="J5065" i="6"/>
  <c r="I5065" i="6"/>
  <c r="K5065" i="6" s="1"/>
  <c r="J5078" i="6"/>
  <c r="I5078" i="6"/>
  <c r="K5078" i="6" s="1"/>
  <c r="J5075" i="6"/>
  <c r="I5075" i="6"/>
  <c r="K5075" i="6" s="1"/>
  <c r="J5072" i="6"/>
  <c r="I5072" i="6"/>
  <c r="K5072" i="6" s="1"/>
  <c r="J5088" i="6"/>
  <c r="I5088" i="6"/>
  <c r="K5088" i="6" s="1"/>
  <c r="J5067" i="6"/>
  <c r="I5067" i="6"/>
  <c r="K5067" i="6" s="1"/>
  <c r="J5735" i="6"/>
  <c r="I5735" i="6"/>
  <c r="I5731" i="6"/>
  <c r="J5731" i="6"/>
  <c r="J5683" i="6"/>
  <c r="I5683" i="6"/>
  <c r="J5710" i="6"/>
  <c r="I5710" i="6"/>
  <c r="J5708" i="6"/>
  <c r="I5708" i="6"/>
  <c r="J5719" i="6"/>
  <c r="I5719" i="6"/>
  <c r="J5738" i="6"/>
  <c r="I5738" i="6"/>
  <c r="J5727" i="6"/>
  <c r="I5727" i="6"/>
  <c r="J5705" i="6"/>
  <c r="I5705" i="6"/>
  <c r="J5724" i="6"/>
  <c r="I5724" i="6"/>
  <c r="J5688" i="6"/>
  <c r="I5688" i="6"/>
  <c r="J5706" i="6"/>
  <c r="I5706" i="6"/>
  <c r="K5706" i="6" s="1"/>
  <c r="J5700" i="6"/>
  <c r="I5700" i="6"/>
  <c r="J5721" i="6"/>
  <c r="I5721" i="6"/>
  <c r="J5617" i="6"/>
  <c r="I5617" i="6"/>
  <c r="J5569" i="6"/>
  <c r="I5569" i="6"/>
  <c r="K5569" i="6" s="1"/>
  <c r="J5577" i="6"/>
  <c r="I5577" i="6"/>
  <c r="K5577" i="6" s="1"/>
  <c r="J5474" i="6"/>
  <c r="I5474" i="6"/>
  <c r="J5478" i="6"/>
  <c r="I5478" i="6"/>
  <c r="J5514" i="6"/>
  <c r="I5514" i="6"/>
  <c r="J5518" i="6"/>
  <c r="I5518" i="6"/>
  <c r="J5527" i="6"/>
  <c r="I5527" i="6"/>
  <c r="J5542" i="6"/>
  <c r="I5542" i="6"/>
  <c r="J5490" i="6"/>
  <c r="I5490" i="6"/>
  <c r="J5486" i="6"/>
  <c r="I5486" i="6"/>
  <c r="J5525" i="6"/>
  <c r="I5525" i="6"/>
  <c r="J5524" i="6"/>
  <c r="I5524" i="6"/>
  <c r="J5523" i="6"/>
  <c r="I5523" i="6"/>
  <c r="J5522" i="6"/>
  <c r="I5522" i="6"/>
  <c r="J5521" i="6"/>
  <c r="I5521" i="6"/>
  <c r="J5537" i="6"/>
  <c r="I5537" i="6"/>
  <c r="J5535" i="6"/>
  <c r="I5535" i="6"/>
  <c r="J5533" i="6"/>
  <c r="I5533" i="6"/>
  <c r="J5531" i="6"/>
  <c r="I5531" i="6"/>
  <c r="J5497" i="6"/>
  <c r="I5497" i="6"/>
  <c r="J5480" i="6"/>
  <c r="I5480" i="6"/>
  <c r="J5467" i="6"/>
  <c r="I5467" i="6"/>
  <c r="K5467" i="6" s="1"/>
  <c r="J5769" i="6"/>
  <c r="I5769" i="6"/>
  <c r="K5769" i="6" s="1"/>
  <c r="J5761" i="6"/>
  <c r="I5761" i="6"/>
  <c r="J5390" i="6"/>
  <c r="I5390" i="6"/>
  <c r="K5390" i="6" s="1"/>
  <c r="J5384" i="6"/>
  <c r="I5384" i="6"/>
  <c r="K5384" i="6" s="1"/>
  <c r="J5381" i="6"/>
  <c r="I5381" i="6"/>
  <c r="K5381" i="6" s="1"/>
  <c r="J5364" i="6"/>
  <c r="I5364" i="6"/>
  <c r="J5369" i="6"/>
  <c r="I5369" i="6"/>
  <c r="J5365" i="6"/>
  <c r="I5365" i="6"/>
  <c r="K5365" i="6" s="1"/>
  <c r="J5359" i="6"/>
  <c r="I5359" i="6"/>
  <c r="K5359" i="6" s="1"/>
  <c r="J5356" i="6"/>
  <c r="I5356" i="6"/>
  <c r="K5356" i="6" s="1"/>
  <c r="J5341" i="6"/>
  <c r="I5341" i="6"/>
  <c r="J5333" i="6"/>
  <c r="I5333" i="6"/>
  <c r="J5307" i="6"/>
  <c r="I5307" i="6"/>
  <c r="J5303" i="6"/>
  <c r="I5303" i="6"/>
  <c r="J5337" i="6"/>
  <c r="I5337" i="6"/>
  <c r="J5314" i="6"/>
  <c r="I5314" i="6"/>
  <c r="J5315" i="6"/>
  <c r="I5315" i="6"/>
  <c r="J5316" i="6"/>
  <c r="I5316" i="6"/>
  <c r="J5326" i="6"/>
  <c r="I5326" i="6"/>
  <c r="I5331" i="6"/>
  <c r="J5331" i="6"/>
  <c r="J5324" i="6"/>
  <c r="I5324" i="6"/>
  <c r="J5296" i="6"/>
  <c r="I5296" i="6"/>
  <c r="K5296" i="6" s="1"/>
  <c r="J5293" i="6"/>
  <c r="I5293" i="6"/>
  <c r="K5293" i="6" s="1"/>
  <c r="J5285" i="6"/>
  <c r="I5285" i="6"/>
  <c r="J5287" i="6"/>
  <c r="I5287" i="6"/>
  <c r="K5287" i="6" s="1"/>
  <c r="J5246" i="6"/>
  <c r="I5246" i="6"/>
  <c r="J5256" i="6"/>
  <c r="I5256" i="6"/>
  <c r="J5154" i="6"/>
  <c r="I5154" i="6"/>
  <c r="K5154" i="6" s="1"/>
  <c r="J5152" i="6"/>
  <c r="I5152" i="6"/>
  <c r="K5152" i="6" s="1"/>
  <c r="J5130" i="6"/>
  <c r="I5130" i="6"/>
  <c r="J5123" i="6"/>
  <c r="I5123" i="6"/>
  <c r="J5125" i="6"/>
  <c r="I5125" i="6"/>
  <c r="J5133" i="6"/>
  <c r="I5133" i="6"/>
  <c r="J5141" i="6"/>
  <c r="I5141" i="6"/>
  <c r="I5143" i="6"/>
  <c r="J5143" i="6"/>
  <c r="I5145" i="6"/>
  <c r="K5145" i="6" s="1"/>
  <c r="J5145" i="6"/>
  <c r="J5119" i="6"/>
  <c r="I5119" i="6"/>
  <c r="K5119" i="6" s="1"/>
  <c r="J5107" i="6"/>
  <c r="I5107" i="6"/>
  <c r="K5107" i="6" s="1"/>
  <c r="J5105" i="6"/>
  <c r="I5105" i="6"/>
  <c r="K5105" i="6" s="1"/>
  <c r="J5046" i="6"/>
  <c r="I5046" i="6"/>
  <c r="K5046" i="6" s="1"/>
  <c r="J5013" i="6"/>
  <c r="I5013" i="6"/>
  <c r="J4887" i="6"/>
  <c r="I4887" i="6"/>
  <c r="J4886" i="6"/>
  <c r="I4886" i="6"/>
  <c r="J4851" i="6"/>
  <c r="I4851" i="6"/>
  <c r="K4851" i="6" s="1"/>
  <c r="J4829" i="6"/>
  <c r="I4829" i="6"/>
  <c r="K4829" i="6" s="1"/>
  <c r="J4748" i="6"/>
  <c r="I4748" i="6"/>
  <c r="K4748" i="6" s="1"/>
  <c r="J4746" i="6"/>
  <c r="I4746" i="6"/>
  <c r="K4746" i="6" s="1"/>
  <c r="J4745" i="6"/>
  <c r="I4745" i="6"/>
  <c r="K4745" i="6" s="1"/>
  <c r="J4774" i="6"/>
  <c r="I4774" i="6"/>
  <c r="K4774" i="6" s="1"/>
  <c r="J4758" i="6"/>
  <c r="I4758" i="6"/>
  <c r="K4758" i="6" s="1"/>
  <c r="I4766" i="6"/>
  <c r="K4766" i="6" s="1"/>
  <c r="J4766" i="6"/>
  <c r="J4764" i="6"/>
  <c r="I4764" i="6"/>
  <c r="K4764" i="6" s="1"/>
  <c r="J4763" i="6"/>
  <c r="I4763" i="6"/>
  <c r="K4763" i="6" s="1"/>
  <c r="J4762" i="6"/>
  <c r="I4762" i="6"/>
  <c r="K4762" i="6" s="1"/>
  <c r="J4724" i="6"/>
  <c r="I4724" i="6"/>
  <c r="K4724" i="6" s="1"/>
  <c r="J4613" i="6"/>
  <c r="I4613" i="6"/>
  <c r="J4621" i="6"/>
  <c r="I4621" i="6"/>
  <c r="J4615" i="6"/>
  <c r="I4615" i="6"/>
  <c r="I4604" i="6"/>
  <c r="K4604" i="6" s="1"/>
  <c r="J4604" i="6"/>
  <c r="J4560" i="6"/>
  <c r="I4560" i="6"/>
  <c r="J4568" i="6"/>
  <c r="I4568" i="6"/>
  <c r="J4588" i="6"/>
  <c r="I4588" i="6"/>
  <c r="J4589" i="6"/>
  <c r="I4589" i="6"/>
  <c r="K4589" i="6" s="1"/>
  <c r="J4583" i="6"/>
  <c r="I4583" i="6"/>
  <c r="J4570" i="6"/>
  <c r="I4570" i="6"/>
  <c r="J4581" i="6"/>
  <c r="I4581" i="6"/>
  <c r="J4569" i="6"/>
  <c r="I4569" i="6"/>
  <c r="K4569" i="6" s="1"/>
  <c r="J4511" i="6"/>
  <c r="I4511" i="6"/>
  <c r="K4511" i="6" s="1"/>
  <c r="J4520" i="6"/>
  <c r="I4520" i="6"/>
  <c r="K4520" i="6" s="1"/>
  <c r="J4527" i="6"/>
  <c r="I4527" i="6"/>
  <c r="K4527" i="6" s="1"/>
  <c r="J4501" i="6"/>
  <c r="I4501" i="6"/>
  <c r="K4501" i="6" s="1"/>
  <c r="J4516" i="6"/>
  <c r="I4516" i="6"/>
  <c r="K4516" i="6" s="1"/>
  <c r="J4475" i="6"/>
  <c r="I4475" i="6"/>
  <c r="J4472" i="6"/>
  <c r="I4472" i="6"/>
  <c r="J4458" i="6"/>
  <c r="I4458" i="6"/>
  <c r="K4458" i="6" s="1"/>
  <c r="J4455" i="6"/>
  <c r="I4455" i="6"/>
  <c r="K4455" i="6" s="1"/>
  <c r="J4397" i="6"/>
  <c r="I4397" i="6"/>
  <c r="J4355" i="6"/>
  <c r="I4355" i="6"/>
  <c r="K4355" i="6" s="1"/>
  <c r="J4365" i="6"/>
  <c r="I4365" i="6"/>
  <c r="K4365" i="6" s="1"/>
  <c r="J4293" i="6"/>
  <c r="I4293" i="6"/>
  <c r="K4293" i="6" s="1"/>
  <c r="J4292" i="6"/>
  <c r="I4292" i="6"/>
  <c r="J4236" i="6"/>
  <c r="I4236" i="6"/>
  <c r="K4236" i="6" s="1"/>
  <c r="J4217" i="6"/>
  <c r="I4217" i="6"/>
  <c r="J4171" i="6"/>
  <c r="I4171" i="6"/>
  <c r="J4177" i="6"/>
  <c r="I4177" i="6"/>
  <c r="J4172" i="6"/>
  <c r="I4172" i="6"/>
  <c r="J4183" i="6"/>
  <c r="I4183" i="6"/>
  <c r="J4182" i="6"/>
  <c r="I4182" i="6"/>
  <c r="J4209" i="6"/>
  <c r="I4209" i="6"/>
  <c r="J4211" i="6"/>
  <c r="I4211" i="6"/>
  <c r="J4187" i="6"/>
  <c r="I4187" i="6"/>
  <c r="I4186" i="6"/>
  <c r="J4186" i="6"/>
  <c r="J4213" i="6"/>
  <c r="I4213" i="6"/>
  <c r="J4195" i="6"/>
  <c r="I4195" i="6"/>
  <c r="J4194" i="6"/>
  <c r="I4194" i="6"/>
  <c r="J4139" i="6"/>
  <c r="I4139" i="6"/>
  <c r="K4139" i="6" s="1"/>
  <c r="J4108" i="6"/>
  <c r="I4108" i="6"/>
  <c r="K4108" i="6" s="1"/>
  <c r="J4016" i="6"/>
  <c r="I4016" i="6"/>
  <c r="J4015" i="6"/>
  <c r="I4015" i="6"/>
  <c r="J4027" i="6"/>
  <c r="I4027" i="6"/>
  <c r="I4005" i="6"/>
  <c r="K4005" i="6" s="1"/>
  <c r="J4005" i="6"/>
  <c r="J4002" i="6"/>
  <c r="I4002" i="6"/>
  <c r="K4002" i="6" s="1"/>
  <c r="J4045" i="6"/>
  <c r="I4045" i="6"/>
  <c r="K4045" i="6" s="1"/>
  <c r="J4034" i="6"/>
  <c r="I4034" i="6"/>
  <c r="K4034" i="6" s="1"/>
  <c r="J4041" i="6"/>
  <c r="I4041" i="6"/>
  <c r="K4041" i="6" s="1"/>
  <c r="J4037" i="6"/>
  <c r="I4037" i="6"/>
  <c r="K4037" i="6" s="1"/>
  <c r="J4046" i="6"/>
  <c r="I4046" i="6"/>
  <c r="K4046" i="6" s="1"/>
  <c r="J4053" i="6"/>
  <c r="I4053" i="6"/>
  <c r="K4053" i="6" s="1"/>
  <c r="J4049" i="6"/>
  <c r="I4049" i="6"/>
  <c r="K4049" i="6" s="1"/>
  <c r="J4052" i="6"/>
  <c r="I4052" i="6"/>
  <c r="K4052" i="6" s="1"/>
  <c r="J4019" i="6"/>
  <c r="I4019" i="6"/>
  <c r="K4019" i="6" s="1"/>
  <c r="J3985" i="6"/>
  <c r="I3985" i="6"/>
  <c r="J3976" i="6"/>
  <c r="I3976" i="6"/>
  <c r="J3996" i="6"/>
  <c r="I3996" i="6"/>
  <c r="J3977" i="6"/>
  <c r="I3977" i="6"/>
  <c r="J3988" i="6"/>
  <c r="I3988" i="6"/>
  <c r="J3975" i="6"/>
  <c r="I3975" i="6"/>
  <c r="J3942" i="6"/>
  <c r="I3942" i="6"/>
  <c r="K3942" i="6" s="1"/>
  <c r="J3933" i="6"/>
  <c r="I3933" i="6"/>
  <c r="K3933" i="6" s="1"/>
  <c r="J3923" i="6"/>
  <c r="I3923" i="6"/>
  <c r="J3860" i="6"/>
  <c r="I3860" i="6"/>
  <c r="K3860" i="6" s="1"/>
  <c r="I3862" i="6"/>
  <c r="K3862" i="6" s="1"/>
  <c r="J3862" i="6"/>
  <c r="J3882" i="6"/>
  <c r="I3882" i="6"/>
  <c r="K3882" i="6" s="1"/>
  <c r="J3892" i="6"/>
  <c r="I3892" i="6"/>
  <c r="K3892" i="6" s="1"/>
  <c r="J3884" i="6"/>
  <c r="I3884" i="6"/>
  <c r="K3884" i="6" s="1"/>
  <c r="J3850" i="6"/>
  <c r="I3850" i="6"/>
  <c r="K3850" i="6" s="1"/>
  <c r="J3854" i="6"/>
  <c r="I3854" i="6"/>
  <c r="K3854" i="6" s="1"/>
  <c r="J3801" i="6"/>
  <c r="I3801" i="6"/>
  <c r="K3801" i="6" s="1"/>
  <c r="J3737" i="6"/>
  <c r="I3737" i="6"/>
  <c r="J3713" i="6"/>
  <c r="I3713" i="6"/>
  <c r="K3713" i="6" s="1"/>
  <c r="J3717" i="6"/>
  <c r="I3717" i="6"/>
  <c r="K3717" i="6" s="1"/>
  <c r="J3718" i="6"/>
  <c r="I3718" i="6"/>
  <c r="K3718" i="6" s="1"/>
  <c r="J3684" i="6"/>
  <c r="I3684" i="6"/>
  <c r="K3684" i="6" s="1"/>
  <c r="J3674" i="6"/>
  <c r="I3674" i="6"/>
  <c r="J3626" i="6"/>
  <c r="I3626" i="6"/>
  <c r="J3623" i="6"/>
  <c r="I3623" i="6"/>
  <c r="J3618" i="6"/>
  <c r="I3618" i="6"/>
  <c r="J3612" i="6"/>
  <c r="I3612" i="6"/>
  <c r="J3534" i="6"/>
  <c r="I3534" i="6"/>
  <c r="K3534" i="6" s="1"/>
  <c r="J3531" i="6"/>
  <c r="I3531" i="6"/>
  <c r="K3531" i="6" s="1"/>
  <c r="J3600" i="6"/>
  <c r="I3600" i="6"/>
  <c r="J3520" i="6"/>
  <c r="I3520" i="6"/>
  <c r="J3510" i="6"/>
  <c r="I3510" i="6"/>
  <c r="J3508" i="6"/>
  <c r="I3508" i="6"/>
  <c r="J3444" i="6"/>
  <c r="I3444" i="6"/>
  <c r="J3215" i="6"/>
  <c r="I3215" i="6"/>
  <c r="K3215" i="6" s="1"/>
  <c r="J3321" i="6"/>
  <c r="I3321" i="6"/>
  <c r="K3321" i="6" s="1"/>
  <c r="J3219" i="6"/>
  <c r="I3219" i="6"/>
  <c r="K3219" i="6" s="1"/>
  <c r="J3228" i="6"/>
  <c r="I3228" i="6"/>
  <c r="J3276" i="6"/>
  <c r="I3276" i="6"/>
  <c r="J3273" i="6"/>
  <c r="I3273" i="6"/>
  <c r="J3346" i="6"/>
  <c r="I3346" i="6"/>
  <c r="J3262" i="6"/>
  <c r="I3262" i="6"/>
  <c r="J3313" i="6"/>
  <c r="I3313" i="6"/>
  <c r="J3364" i="6"/>
  <c r="I3364" i="6"/>
  <c r="J3230" i="6"/>
  <c r="I3230" i="6"/>
  <c r="J3281" i="6"/>
  <c r="I3281" i="6"/>
  <c r="J3332" i="6"/>
  <c r="I3332" i="6"/>
  <c r="J3358" i="6"/>
  <c r="I3358" i="6"/>
  <c r="J3237" i="6"/>
  <c r="I3237" i="6"/>
  <c r="K3237" i="6" s="1"/>
  <c r="J3287" i="6"/>
  <c r="I3287" i="6"/>
  <c r="K3287" i="6" s="1"/>
  <c r="J3337" i="6"/>
  <c r="I3337" i="6"/>
  <c r="K3337" i="6" s="1"/>
  <c r="J3252" i="6"/>
  <c r="I3252" i="6"/>
  <c r="K3252" i="6" s="1"/>
  <c r="J3306" i="6"/>
  <c r="I3306" i="6"/>
  <c r="K3306" i="6" s="1"/>
  <c r="J3356" i="6"/>
  <c r="I3356" i="6"/>
  <c r="K3356" i="6" s="1"/>
  <c r="J3240" i="6"/>
  <c r="I3240" i="6"/>
  <c r="K3240" i="6" s="1"/>
  <c r="J3290" i="6"/>
  <c r="I3290" i="6"/>
  <c r="K3290" i="6" s="1"/>
  <c r="J3344" i="6"/>
  <c r="I3344" i="6"/>
  <c r="K3344" i="6" s="1"/>
  <c r="J3264" i="6"/>
  <c r="I3264" i="6"/>
  <c r="K3264" i="6" s="1"/>
  <c r="J3312" i="6"/>
  <c r="I3312" i="6"/>
  <c r="K3312" i="6" s="1"/>
  <c r="J3359" i="6"/>
  <c r="I3359" i="6"/>
  <c r="K3359" i="6" s="1"/>
  <c r="J3250" i="6"/>
  <c r="I3250" i="6"/>
  <c r="K3250" i="6" s="1"/>
  <c r="J3300" i="6"/>
  <c r="I3300" i="6"/>
  <c r="K3300" i="6" s="1"/>
  <c r="J3350" i="6"/>
  <c r="I3350" i="6"/>
  <c r="K3350" i="6" s="1"/>
  <c r="J3223" i="6"/>
  <c r="I3223" i="6"/>
  <c r="K3223" i="6" s="1"/>
  <c r="J3296" i="6"/>
  <c r="I3296" i="6"/>
  <c r="K3296" i="6" s="1"/>
  <c r="J3334" i="6"/>
  <c r="I3334" i="6"/>
  <c r="K3334" i="6" s="1"/>
  <c r="J3271" i="6"/>
  <c r="I3271" i="6"/>
  <c r="K3271" i="6" s="1"/>
  <c r="J3314" i="6"/>
  <c r="I3314" i="6"/>
  <c r="K3314" i="6" s="1"/>
  <c r="J3269" i="6"/>
  <c r="I3269" i="6"/>
  <c r="K3269" i="6" s="1"/>
  <c r="J3198" i="6"/>
  <c r="I3198" i="6"/>
  <c r="K3198" i="6" s="1"/>
  <c r="J3191" i="6"/>
  <c r="I3191" i="6"/>
  <c r="J3193" i="6"/>
  <c r="I3193" i="6"/>
  <c r="K3193" i="6" s="1"/>
  <c r="J3173" i="6"/>
  <c r="I3173" i="6"/>
  <c r="J3168" i="6"/>
  <c r="I3168" i="6"/>
  <c r="K3168" i="6" s="1"/>
  <c r="J3170" i="6"/>
  <c r="I3170" i="6"/>
  <c r="K3170" i="6" s="1"/>
  <c r="J3167" i="6"/>
  <c r="I3167" i="6"/>
  <c r="K3167" i="6" s="1"/>
  <c r="J3053" i="6"/>
  <c r="I3053" i="6"/>
  <c r="J3056" i="6"/>
  <c r="I3056" i="6"/>
  <c r="J3038" i="6"/>
  <c r="I3038" i="6"/>
  <c r="K3038" i="6" s="1"/>
  <c r="J3034" i="6"/>
  <c r="I3034" i="6"/>
  <c r="K3034" i="6" s="1"/>
  <c r="J3030" i="6"/>
  <c r="I3030" i="6"/>
  <c r="K3030" i="6" s="1"/>
  <c r="J3026" i="6"/>
  <c r="I3026" i="6"/>
  <c r="K3026" i="6" s="1"/>
  <c r="J3022" i="6"/>
  <c r="I3022" i="6"/>
  <c r="K3022" i="6" s="1"/>
  <c r="J3018" i="6"/>
  <c r="I3018" i="6"/>
  <c r="K3018" i="6" s="1"/>
  <c r="J2931" i="6"/>
  <c r="I2931" i="6"/>
  <c r="J2930" i="6"/>
  <c r="I2930" i="6"/>
  <c r="J2926" i="6"/>
  <c r="I2926" i="6"/>
  <c r="J2916" i="6"/>
  <c r="I2916" i="6"/>
  <c r="J2921" i="6"/>
  <c r="I2921" i="6"/>
  <c r="J2944" i="6"/>
  <c r="I2944" i="6"/>
  <c r="J2948" i="6"/>
  <c r="I2948" i="6"/>
  <c r="J2940" i="6"/>
  <c r="I2940" i="6"/>
  <c r="J2954" i="6"/>
  <c r="I2954" i="6"/>
  <c r="J2958" i="6"/>
  <c r="I2958" i="6"/>
  <c r="J2956" i="6"/>
  <c r="I2956" i="6"/>
  <c r="J2965" i="6"/>
  <c r="I2965" i="6"/>
  <c r="J2971" i="6"/>
  <c r="I2971" i="6"/>
  <c r="K2971" i="6" s="1"/>
  <c r="J2966" i="6"/>
  <c r="I2966" i="6"/>
  <c r="J2914" i="6"/>
  <c r="I2914" i="6"/>
  <c r="K2914" i="6" s="1"/>
  <c r="J2908" i="6"/>
  <c r="I2908" i="6"/>
  <c r="K2908" i="6" s="1"/>
  <c r="J2910" i="6"/>
  <c r="I2910" i="6"/>
  <c r="K2910" i="6" s="1"/>
  <c r="J2899" i="6"/>
  <c r="I2899" i="6"/>
  <c r="J2909" i="6"/>
  <c r="I2909" i="6"/>
  <c r="K2909" i="6" s="1"/>
  <c r="J2866" i="6"/>
  <c r="I2866" i="6"/>
  <c r="K2866" i="6" s="1"/>
  <c r="I2864" i="6"/>
  <c r="K2864" i="6" s="1"/>
  <c r="J2864" i="6"/>
  <c r="J2873" i="6"/>
  <c r="I2873" i="6"/>
  <c r="J2863" i="6"/>
  <c r="I2863" i="6"/>
  <c r="J2876" i="6"/>
  <c r="I2876" i="6"/>
  <c r="J2890" i="6"/>
  <c r="I2890" i="6"/>
  <c r="K2890" i="6" s="1"/>
  <c r="I2885" i="6"/>
  <c r="K2885" i="6" s="1"/>
  <c r="J2885" i="6"/>
  <c r="J2857" i="6"/>
  <c r="I2857" i="6"/>
  <c r="J2851" i="6"/>
  <c r="I2851" i="6"/>
  <c r="J2847" i="6"/>
  <c r="I2847" i="6"/>
  <c r="J2855" i="6"/>
  <c r="I2855" i="6"/>
  <c r="J2839" i="6"/>
  <c r="I2839" i="6"/>
  <c r="J2823" i="6"/>
  <c r="I2823" i="6"/>
  <c r="J2827" i="6"/>
  <c r="I2827" i="6"/>
  <c r="J2826" i="6"/>
  <c r="I2826" i="6"/>
  <c r="J2831" i="6"/>
  <c r="I2831" i="6"/>
  <c r="K2831" i="6" s="1"/>
  <c r="I2527" i="6"/>
  <c r="J2527" i="6"/>
  <c r="J2524" i="6"/>
  <c r="I2524" i="6"/>
  <c r="J2508" i="6"/>
  <c r="I2508" i="6"/>
  <c r="J2507" i="6"/>
  <c r="I2507" i="6"/>
  <c r="K2507" i="6" s="1"/>
  <c r="J2479" i="6"/>
  <c r="I2479" i="6"/>
  <c r="K2479" i="6" s="1"/>
  <c r="I2475" i="6"/>
  <c r="K2475" i="6" s="1"/>
  <c r="J2475" i="6"/>
  <c r="J2468" i="6"/>
  <c r="I2468" i="6"/>
  <c r="K2468" i="6" s="1"/>
  <c r="J2461" i="6"/>
  <c r="I2461" i="6"/>
  <c r="K2461" i="6" s="1"/>
  <c r="J2456" i="6"/>
  <c r="I2456" i="6"/>
  <c r="K2456" i="6" s="1"/>
  <c r="J2445" i="6"/>
  <c r="I2445" i="6"/>
  <c r="K2445" i="6" s="1"/>
  <c r="J2449" i="6"/>
  <c r="I2449" i="6"/>
  <c r="K2449" i="6" s="1"/>
  <c r="J2474" i="6"/>
  <c r="I2474" i="6"/>
  <c r="K2474" i="6" s="1"/>
  <c r="J2439" i="6"/>
  <c r="I2439" i="6"/>
  <c r="K2439" i="6" s="1"/>
  <c r="I2443" i="6"/>
  <c r="K2443" i="6" s="1"/>
  <c r="J2443" i="6"/>
  <c r="J2438" i="6"/>
  <c r="I2438" i="6"/>
  <c r="K2438" i="6" s="1"/>
  <c r="J2427" i="6"/>
  <c r="I2427" i="6"/>
  <c r="K2427" i="6" s="1"/>
  <c r="J2431" i="6"/>
  <c r="I2431" i="6"/>
  <c r="K2431" i="6" s="1"/>
  <c r="J2426" i="6"/>
  <c r="I2426" i="6"/>
  <c r="K2426" i="6" s="1"/>
  <c r="J2405" i="6"/>
  <c r="I2405" i="6"/>
  <c r="K2405" i="6" s="1"/>
  <c r="I2417" i="6"/>
  <c r="K2417" i="6" s="1"/>
  <c r="J2417" i="6"/>
  <c r="J2413" i="6"/>
  <c r="I2413" i="6"/>
  <c r="K2413" i="6" s="1"/>
  <c r="J2400" i="6"/>
  <c r="I2400" i="6"/>
  <c r="K2400" i="6" s="1"/>
  <c r="J2333" i="6"/>
  <c r="I2333" i="6"/>
  <c r="J2325" i="6"/>
  <c r="I2325" i="6"/>
  <c r="K2325" i="6" s="1"/>
  <c r="J2308" i="6"/>
  <c r="I2308" i="6"/>
  <c r="J2300" i="6"/>
  <c r="I2300" i="6"/>
  <c r="J2301" i="6"/>
  <c r="I2301" i="6"/>
  <c r="J2290" i="6"/>
  <c r="I2290" i="6"/>
  <c r="I2321" i="6"/>
  <c r="J2321" i="6"/>
  <c r="J2313" i="6"/>
  <c r="I2313" i="6"/>
  <c r="J2312" i="6"/>
  <c r="I2312" i="6"/>
  <c r="J2247" i="6"/>
  <c r="I2247" i="6"/>
  <c r="J2254" i="6"/>
  <c r="I2254" i="6"/>
  <c r="J2257" i="6"/>
  <c r="I2257" i="6"/>
  <c r="K2257" i="6" s="1"/>
  <c r="J2219" i="6"/>
  <c r="I2219" i="6"/>
  <c r="K2219" i="6" s="1"/>
  <c r="I2223" i="6"/>
  <c r="K2223" i="6" s="1"/>
  <c r="J2223" i="6"/>
  <c r="J2241" i="6"/>
  <c r="I2241" i="6"/>
  <c r="K2241" i="6" s="1"/>
  <c r="J2236" i="6"/>
  <c r="I2236" i="6"/>
  <c r="K2236" i="6" s="1"/>
  <c r="J2244" i="6"/>
  <c r="I2244" i="6"/>
  <c r="K2244" i="6" s="1"/>
  <c r="J2218" i="6"/>
  <c r="I2218" i="6"/>
  <c r="K2218" i="6" s="1"/>
  <c r="J2222" i="6"/>
  <c r="I2222" i="6"/>
  <c r="K2222" i="6" s="1"/>
  <c r="J2234" i="6"/>
  <c r="I2234" i="6"/>
  <c r="K2234" i="6" s="1"/>
  <c r="J2182" i="6"/>
  <c r="I2182" i="6"/>
  <c r="K2182" i="6" s="1"/>
  <c r="J2188" i="6"/>
  <c r="I2188" i="6"/>
  <c r="K2188" i="6" s="1"/>
  <c r="J2202" i="6"/>
  <c r="I2202" i="6"/>
  <c r="K2202" i="6" s="1"/>
  <c r="J2190" i="6"/>
  <c r="I2190" i="6"/>
  <c r="K2190" i="6" s="1"/>
  <c r="J2200" i="6"/>
  <c r="I2200" i="6"/>
  <c r="K2200" i="6" s="1"/>
  <c r="J2208" i="6"/>
  <c r="I2208" i="6"/>
  <c r="K2208" i="6" s="1"/>
  <c r="J2192" i="6"/>
  <c r="I2192" i="6"/>
  <c r="K2192" i="6" s="1"/>
  <c r="J2162" i="6"/>
  <c r="I2162" i="6"/>
  <c r="J2168" i="6"/>
  <c r="I2168" i="6"/>
  <c r="J2164" i="6"/>
  <c r="I2164" i="6"/>
  <c r="J2170" i="6"/>
  <c r="I2170" i="6"/>
  <c r="J2174" i="6"/>
  <c r="I2174" i="6"/>
  <c r="J2024" i="6"/>
  <c r="I2024" i="6"/>
  <c r="J2050" i="6"/>
  <c r="I2050" i="6"/>
  <c r="J2079" i="6"/>
  <c r="I2079" i="6"/>
  <c r="K2079" i="6" s="1"/>
  <c r="J2076" i="6"/>
  <c r="I2076" i="6"/>
  <c r="K2076" i="6" s="1"/>
  <c r="J2061" i="6"/>
  <c r="I2061" i="6"/>
  <c r="K2061" i="6" s="1"/>
  <c r="J2018" i="6"/>
  <c r="I2018" i="6"/>
  <c r="K2018" i="6" s="1"/>
  <c r="J2057" i="6"/>
  <c r="I2057" i="6"/>
  <c r="K2057" i="6" s="1"/>
  <c r="J2071" i="6"/>
  <c r="I2071" i="6"/>
  <c r="J2053" i="6"/>
  <c r="I2053" i="6"/>
  <c r="J2069" i="6"/>
  <c r="I2069" i="6"/>
  <c r="J2086" i="6"/>
  <c r="I2086" i="6"/>
  <c r="K2086" i="6" s="1"/>
  <c r="J2083" i="6"/>
  <c r="I2083" i="6"/>
  <c r="K2083" i="6" s="1"/>
  <c r="J2032" i="6"/>
  <c r="I2032" i="6"/>
  <c r="J2022" i="6"/>
  <c r="I2022" i="6"/>
  <c r="J2028" i="6"/>
  <c r="I2028" i="6"/>
  <c r="J2023" i="6"/>
  <c r="I2023" i="6"/>
  <c r="J1846" i="6"/>
  <c r="I1846" i="6"/>
  <c r="J1959" i="6"/>
  <c r="I1959" i="6"/>
  <c r="J1917" i="6"/>
  <c r="I1917" i="6"/>
  <c r="J1853" i="6"/>
  <c r="I1853" i="6"/>
  <c r="J1851" i="6"/>
  <c r="I1851" i="6"/>
  <c r="J1881" i="6"/>
  <c r="I1881" i="6"/>
  <c r="J2004" i="6"/>
  <c r="I2004" i="6"/>
  <c r="I1912" i="6"/>
  <c r="J1912" i="6"/>
  <c r="J1913" i="6"/>
  <c r="I1913" i="6"/>
  <c r="J1950" i="6"/>
  <c r="I1950" i="6"/>
  <c r="J1956" i="6"/>
  <c r="I1956" i="6"/>
  <c r="J1855" i="6"/>
  <c r="I1855" i="6"/>
  <c r="J1923" i="6"/>
  <c r="I1923" i="6"/>
  <c r="J1903" i="6"/>
  <c r="I1903" i="6"/>
  <c r="J1885" i="6"/>
  <c r="I1885" i="6"/>
  <c r="J1902" i="6"/>
  <c r="I1902" i="6"/>
  <c r="J1888" i="6"/>
  <c r="I1888" i="6"/>
  <c r="J1901" i="6"/>
  <c r="I1901" i="6"/>
  <c r="J1896" i="6"/>
  <c r="I1896" i="6"/>
  <c r="J1966" i="6"/>
  <c r="I1966" i="6"/>
  <c r="J1968" i="6"/>
  <c r="I1968" i="6"/>
  <c r="J1974" i="6"/>
  <c r="I1974" i="6"/>
  <c r="J2000" i="6"/>
  <c r="I2000" i="6"/>
  <c r="J1996" i="6"/>
  <c r="I1996" i="6"/>
  <c r="J1983" i="6"/>
  <c r="I1983" i="6"/>
  <c r="J1979" i="6"/>
  <c r="I1979" i="6"/>
  <c r="J1879" i="6"/>
  <c r="I1879" i="6"/>
  <c r="J1872" i="6"/>
  <c r="I1872" i="6"/>
  <c r="I1976" i="6"/>
  <c r="J1976" i="6"/>
  <c r="J1993" i="6"/>
  <c r="I1993" i="6"/>
  <c r="J1964" i="6"/>
  <c r="I1964" i="6"/>
  <c r="J1873" i="6"/>
  <c r="I1873" i="6"/>
  <c r="J1927" i="6"/>
  <c r="I1927" i="6"/>
  <c r="J1869" i="6"/>
  <c r="I1869" i="6"/>
  <c r="J1865" i="6"/>
  <c r="I1865" i="6"/>
  <c r="J1940" i="6"/>
  <c r="I1940" i="6"/>
  <c r="J1936" i="6"/>
  <c r="I1936" i="6"/>
  <c r="J1919" i="6"/>
  <c r="I1919" i="6"/>
  <c r="J1991" i="6"/>
  <c r="I1991" i="6"/>
  <c r="J1933" i="6"/>
  <c r="I1933" i="6"/>
  <c r="J1929" i="6"/>
  <c r="I1929" i="6"/>
  <c r="J1945" i="6"/>
  <c r="I1945" i="6"/>
  <c r="J1802" i="6"/>
  <c r="I1802" i="6"/>
  <c r="K1802" i="6" s="1"/>
  <c r="J1770" i="6"/>
  <c r="I1770" i="6"/>
  <c r="K1770" i="6" s="1"/>
  <c r="I1255" i="6"/>
  <c r="K1255" i="6" s="1"/>
  <c r="J1255" i="6"/>
  <c r="J1302" i="6"/>
  <c r="I1302" i="6"/>
  <c r="K1302" i="6" s="1"/>
  <c r="J1293" i="6"/>
  <c r="I1293" i="6"/>
  <c r="K1293" i="6" s="1"/>
  <c r="J1289" i="6"/>
  <c r="I1289" i="6"/>
  <c r="K1289" i="6" s="1"/>
  <c r="J1268" i="6"/>
  <c r="I1268" i="6"/>
  <c r="K1268" i="6" s="1"/>
  <c r="J1264" i="6"/>
  <c r="I1264" i="6"/>
  <c r="K1264" i="6" s="1"/>
  <c r="I1287" i="6"/>
  <c r="K1287" i="6" s="1"/>
  <c r="J1287" i="6"/>
  <c r="J1286" i="6"/>
  <c r="I1286" i="6"/>
  <c r="K1286" i="6" s="1"/>
  <c r="J1284" i="6"/>
  <c r="I1284" i="6"/>
  <c r="K1284" i="6" s="1"/>
  <c r="J1316" i="6"/>
  <c r="I1316" i="6"/>
  <c r="K1316" i="6" s="1"/>
  <c r="J1312" i="6"/>
  <c r="I1312" i="6"/>
  <c r="K1312" i="6" s="1"/>
  <c r="J1308" i="6"/>
  <c r="I1308" i="6"/>
  <c r="K1308" i="6" s="1"/>
  <c r="I1246" i="6"/>
  <c r="J1246" i="6"/>
  <c r="J1321" i="6"/>
  <c r="I1321" i="6"/>
  <c r="K1321" i="6" s="1"/>
  <c r="J1248" i="6"/>
  <c r="I1248" i="6"/>
  <c r="K1248" i="6" s="1"/>
  <c r="J1279" i="6"/>
  <c r="I1279" i="6"/>
  <c r="K1279" i="6" s="1"/>
  <c r="J1222" i="6"/>
  <c r="I1222" i="6"/>
  <c r="I1460" i="6"/>
  <c r="K1460" i="6" s="1"/>
  <c r="J1460" i="6"/>
  <c r="I1462" i="6"/>
  <c r="K1462" i="6" s="1"/>
  <c r="J1462" i="6"/>
  <c r="J1447" i="6"/>
  <c r="I1447" i="6"/>
  <c r="J1435" i="6"/>
  <c r="I1435" i="6"/>
  <c r="J1412" i="6"/>
  <c r="I1412" i="6"/>
  <c r="J1425" i="6"/>
  <c r="I1425" i="6"/>
  <c r="K1425" i="6" s="1"/>
  <c r="J1456" i="6"/>
  <c r="I1456" i="6"/>
  <c r="J1426" i="6"/>
  <c r="I1426" i="6"/>
  <c r="J1410" i="6"/>
  <c r="I1410" i="6"/>
  <c r="K1410" i="6" s="1"/>
  <c r="I1450" i="6"/>
  <c r="K1450" i="6" s="1"/>
  <c r="J1450" i="6"/>
  <c r="J1444" i="6"/>
  <c r="I1444" i="6"/>
  <c r="I1438" i="6"/>
  <c r="K1438" i="6" s="1"/>
  <c r="J1438" i="6"/>
  <c r="J1424" i="6"/>
  <c r="I1424" i="6"/>
  <c r="K1424" i="6" s="1"/>
  <c r="J1385" i="6"/>
  <c r="I1385" i="6"/>
  <c r="K1385" i="6" s="1"/>
  <c r="I1395" i="6"/>
  <c r="K1395" i="6" s="1"/>
  <c r="J1395" i="6"/>
  <c r="J1355" i="6"/>
  <c r="I1355" i="6"/>
  <c r="K1355" i="6" s="1"/>
  <c r="J1330" i="6"/>
  <c r="I1330" i="6"/>
  <c r="J1351" i="6"/>
  <c r="I1351" i="6"/>
  <c r="J1335" i="6"/>
  <c r="I1335" i="6"/>
  <c r="J1697" i="6"/>
  <c r="I1697" i="6"/>
  <c r="K1697" i="6" s="1"/>
  <c r="J1695" i="6"/>
  <c r="I1695" i="6"/>
  <c r="K1695" i="6" s="1"/>
  <c r="I1664" i="6"/>
  <c r="K1664" i="6" s="1"/>
  <c r="J1664" i="6"/>
  <c r="J1648" i="6"/>
  <c r="I1648" i="6"/>
  <c r="K1648" i="6" s="1"/>
  <c r="J1651" i="6"/>
  <c r="I1651" i="6"/>
  <c r="J1655" i="6"/>
  <c r="I1655" i="6"/>
  <c r="J1615" i="6"/>
  <c r="I1615" i="6"/>
  <c r="J1613" i="6"/>
  <c r="I1613" i="6"/>
  <c r="J1131" i="6"/>
  <c r="I1131" i="6"/>
  <c r="K1131" i="6" s="1"/>
  <c r="J1112" i="6"/>
  <c r="I1112" i="6"/>
  <c r="J1086" i="6"/>
  <c r="I1086" i="6"/>
  <c r="J1099" i="6"/>
  <c r="I1099" i="6"/>
  <c r="J1097" i="6"/>
  <c r="I1097" i="6"/>
  <c r="J1125" i="6"/>
  <c r="I1125" i="6"/>
  <c r="K1125" i="6" s="1"/>
  <c r="I3747" i="6"/>
  <c r="K3747" i="6" s="1"/>
  <c r="I2840" i="6"/>
  <c r="K2840" i="6" s="1"/>
  <c r="I2892" i="6"/>
  <c r="K2892" i="6" s="1"/>
  <c r="I2903" i="6"/>
  <c r="K2903" i="6" s="1"/>
  <c r="I2872" i="6"/>
  <c r="K2872" i="6" s="1"/>
  <c r="I5894" i="6"/>
  <c r="K5894" i="6" s="1"/>
  <c r="I4340" i="6"/>
  <c r="K4340" i="6" s="1"/>
  <c r="I2969" i="6"/>
  <c r="K2969" i="6" s="1"/>
  <c r="I5915" i="6"/>
  <c r="K5915" i="6" s="1"/>
  <c r="I2015" i="6"/>
  <c r="K2015" i="6" s="1"/>
  <c r="I4406" i="6"/>
  <c r="K4406" i="6" s="1"/>
  <c r="I1318" i="6"/>
  <c r="K1318" i="6" s="1"/>
  <c r="I2212" i="6"/>
  <c r="K2212" i="6" s="1"/>
  <c r="I3318" i="6"/>
  <c r="K3318" i="6" s="1"/>
  <c r="I3289" i="6"/>
  <c r="K3289" i="6" s="1"/>
  <c r="I3257" i="6"/>
  <c r="K3257" i="6" s="1"/>
  <c r="I3226" i="6"/>
  <c r="K3226" i="6" s="1"/>
  <c r="I2047" i="6"/>
  <c r="K2047" i="6" s="1"/>
  <c r="I3889" i="6"/>
  <c r="K3889" i="6" s="1"/>
  <c r="I1298" i="6"/>
  <c r="K1298" i="6" s="1"/>
  <c r="I1266" i="6"/>
  <c r="K1266" i="6" s="1"/>
  <c r="I3212" i="6"/>
  <c r="K3212" i="6" s="1"/>
  <c r="I2448" i="6"/>
  <c r="K2448" i="6" s="1"/>
  <c r="I2421" i="6"/>
  <c r="K2421" i="6" s="1"/>
  <c r="I1452" i="6"/>
  <c r="K1452" i="6" s="1"/>
  <c r="I1409" i="6"/>
  <c r="K1409" i="6" s="1"/>
  <c r="I2233" i="6"/>
  <c r="K2233" i="6" s="1"/>
  <c r="I5986" i="6"/>
  <c r="K5986" i="6" s="1"/>
  <c r="I1698" i="6"/>
  <c r="K1698" i="6" s="1"/>
  <c r="I4525" i="6"/>
  <c r="K4525" i="6" s="1"/>
  <c r="I5234" i="6"/>
  <c r="K5234" i="6" s="1"/>
  <c r="I2318" i="6"/>
  <c r="K2318" i="6" s="1"/>
  <c r="I5101" i="6"/>
  <c r="K5101" i="6" s="1"/>
  <c r="I6516" i="6"/>
  <c r="K6516" i="6" s="1"/>
  <c r="I6145" i="6"/>
  <c r="K6145" i="6" s="1"/>
  <c r="J5330" i="6"/>
  <c r="I5330" i="6"/>
  <c r="J5323" i="6"/>
  <c r="I5323" i="6"/>
  <c r="J5292" i="6"/>
  <c r="I5292" i="6"/>
  <c r="J5290" i="6"/>
  <c r="I5290" i="6"/>
  <c r="K5290" i="6" s="1"/>
  <c r="J5284" i="6"/>
  <c r="I5284" i="6"/>
  <c r="J5257" i="6"/>
  <c r="I5257" i="6"/>
  <c r="J5127" i="6"/>
  <c r="I5127" i="6"/>
  <c r="J5132" i="6"/>
  <c r="I5132" i="6"/>
  <c r="J5122" i="6"/>
  <c r="I5122" i="6"/>
  <c r="I5136" i="6"/>
  <c r="J5136" i="6"/>
  <c r="J5135" i="6"/>
  <c r="I5135" i="6"/>
  <c r="J5140" i="6"/>
  <c r="I5140" i="6"/>
  <c r="J5118" i="6"/>
  <c r="I5118" i="6"/>
  <c r="J5099" i="6"/>
  <c r="I5099" i="6"/>
  <c r="J5094" i="6"/>
  <c r="I5094" i="6"/>
  <c r="K5094" i="6" s="1"/>
  <c r="J5048" i="6"/>
  <c r="I5048" i="6"/>
  <c r="K5048" i="6" s="1"/>
  <c r="J5012" i="6"/>
  <c r="I5012" i="6"/>
  <c r="J4899" i="6"/>
  <c r="I4899" i="6"/>
  <c r="K4899" i="6" s="1"/>
  <c r="J4879" i="6"/>
  <c r="I4879" i="6"/>
  <c r="K4879" i="6" s="1"/>
  <c r="J4898" i="6"/>
  <c r="I4898" i="6"/>
  <c r="K4898" i="6" s="1"/>
  <c r="J4830" i="6"/>
  <c r="I4830" i="6"/>
  <c r="K4830" i="6" s="1"/>
  <c r="J4747" i="6"/>
  <c r="I4747" i="6"/>
  <c r="K4747" i="6" s="1"/>
  <c r="J4750" i="6"/>
  <c r="I4750" i="6"/>
  <c r="K4750" i="6" s="1"/>
  <c r="J4749" i="6"/>
  <c r="I4749" i="6"/>
  <c r="K4749" i="6" s="1"/>
  <c r="J4776" i="6"/>
  <c r="I4776" i="6"/>
  <c r="K4776" i="6" s="1"/>
  <c r="J4760" i="6"/>
  <c r="I4760" i="6"/>
  <c r="K4760" i="6" s="1"/>
  <c r="J4765" i="6"/>
  <c r="I4765" i="6"/>
  <c r="K4765" i="6" s="1"/>
  <c r="J4769" i="6"/>
  <c r="I4769" i="6"/>
  <c r="K4769" i="6" s="1"/>
  <c r="J4768" i="6"/>
  <c r="I4768" i="6"/>
  <c r="K4768" i="6" s="1"/>
  <c r="J4761" i="6"/>
  <c r="I4761" i="6"/>
  <c r="K4761" i="6" s="1"/>
  <c r="J4652" i="6"/>
  <c r="I4652" i="6"/>
  <c r="K4652" i="6" s="1"/>
  <c r="J4610" i="6"/>
  <c r="I4610" i="6"/>
  <c r="J4625" i="6"/>
  <c r="I4625" i="6"/>
  <c r="J4626" i="6"/>
  <c r="I4626" i="6"/>
  <c r="J4607" i="6"/>
  <c r="I4607" i="6"/>
  <c r="K4607" i="6" s="1"/>
  <c r="J4566" i="6"/>
  <c r="I4566" i="6"/>
  <c r="I4567" i="6"/>
  <c r="J4567" i="6"/>
  <c r="J4587" i="6"/>
  <c r="I4587" i="6"/>
  <c r="J4598" i="6"/>
  <c r="I4598" i="6"/>
  <c r="K4598" i="6" s="1"/>
  <c r="J4584" i="6"/>
  <c r="I4584" i="6"/>
  <c r="J4599" i="6"/>
  <c r="I4599" i="6"/>
  <c r="J4576" i="6"/>
  <c r="I4576" i="6"/>
  <c r="I4593" i="6"/>
  <c r="K4593" i="6" s="1"/>
  <c r="J4593" i="6"/>
  <c r="J4510" i="6"/>
  <c r="I4510" i="6"/>
  <c r="K4510" i="6" s="1"/>
  <c r="I4530" i="6"/>
  <c r="K4530" i="6" s="1"/>
  <c r="J4530" i="6"/>
  <c r="J4506" i="6"/>
  <c r="I4506" i="6"/>
  <c r="K4506" i="6" s="1"/>
  <c r="J4514" i="6"/>
  <c r="I4514" i="6"/>
  <c r="K4514" i="6" s="1"/>
  <c r="J4469" i="6"/>
  <c r="I4469" i="6"/>
  <c r="K4469" i="6" s="1"/>
  <c r="J4470" i="6"/>
  <c r="I4470" i="6"/>
  <c r="K4470" i="6" s="1"/>
  <c r="J4461" i="6"/>
  <c r="I4461" i="6"/>
  <c r="K4461" i="6" s="1"/>
  <c r="J4453" i="6"/>
  <c r="I4453" i="6"/>
  <c r="K4453" i="6" s="1"/>
  <c r="J4396" i="6"/>
  <c r="I4396" i="6"/>
  <c r="J4352" i="6"/>
  <c r="I4352" i="6"/>
  <c r="K4352" i="6" s="1"/>
  <c r="I4337" i="6"/>
  <c r="K4337" i="6" s="1"/>
  <c r="J4337" i="6"/>
  <c r="J4286" i="6"/>
  <c r="I4286" i="6"/>
  <c r="J4234" i="6"/>
  <c r="I4234" i="6"/>
  <c r="K4234" i="6" s="1"/>
  <c r="J4218" i="6"/>
  <c r="I4218" i="6"/>
  <c r="J4179" i="6"/>
  <c r="I4179" i="6"/>
  <c r="J4174" i="6"/>
  <c r="I4174" i="6"/>
  <c r="J4168" i="6"/>
  <c r="I4168" i="6"/>
  <c r="J4203" i="6"/>
  <c r="I4203" i="6"/>
  <c r="J4202" i="6"/>
  <c r="I4202" i="6"/>
  <c r="J4208" i="6"/>
  <c r="I4208" i="6"/>
  <c r="J4207" i="6"/>
  <c r="I4207" i="6"/>
  <c r="J4181" i="6"/>
  <c r="I4181" i="6"/>
  <c r="J4180" i="6"/>
  <c r="I4180" i="6"/>
  <c r="J4191" i="6"/>
  <c r="I4191" i="6"/>
  <c r="J4190" i="6"/>
  <c r="I4190" i="6"/>
  <c r="J4164" i="6"/>
  <c r="I4164" i="6"/>
  <c r="J4100" i="6"/>
  <c r="I4100" i="6"/>
  <c r="K4100" i="6" s="1"/>
  <c r="J4116" i="6"/>
  <c r="I4116" i="6"/>
  <c r="K4116" i="6" s="1"/>
  <c r="J4012" i="6"/>
  <c r="I4012" i="6"/>
  <c r="J4029" i="6"/>
  <c r="I4029" i="6"/>
  <c r="J4028" i="6"/>
  <c r="I4028" i="6"/>
  <c r="J4007" i="6"/>
  <c r="I4007" i="6"/>
  <c r="K4007" i="6" s="1"/>
  <c r="J3998" i="6"/>
  <c r="I3998" i="6"/>
  <c r="J3979" i="6"/>
  <c r="I3979" i="6"/>
  <c r="J3990" i="6"/>
  <c r="I3990" i="6"/>
  <c r="J3983" i="6"/>
  <c r="I3983" i="6"/>
  <c r="J3999" i="6"/>
  <c r="I3999" i="6"/>
  <c r="J3997" i="6"/>
  <c r="I3997" i="6"/>
  <c r="J3978" i="6"/>
  <c r="I3978" i="6"/>
  <c r="J3989" i="6"/>
  <c r="I3989" i="6"/>
  <c r="J4018" i="6"/>
  <c r="I4018" i="6"/>
  <c r="K4018" i="6" s="1"/>
  <c r="J4039" i="6"/>
  <c r="I4039" i="6"/>
  <c r="K4039" i="6" s="1"/>
  <c r="J4038" i="6"/>
  <c r="I4038" i="6"/>
  <c r="K4038" i="6" s="1"/>
  <c r="J4030" i="6"/>
  <c r="I4030" i="6"/>
  <c r="K4030" i="6" s="1"/>
  <c r="J4035" i="6"/>
  <c r="I4035" i="6"/>
  <c r="K4035" i="6" s="1"/>
  <c r="J4000" i="6"/>
  <c r="I4000" i="6"/>
  <c r="K4000" i="6" s="1"/>
  <c r="J3934" i="6"/>
  <c r="I3934" i="6"/>
  <c r="J3939" i="6"/>
  <c r="I3939" i="6"/>
  <c r="J3936" i="6"/>
  <c r="I3936" i="6"/>
  <c r="J3883" i="6"/>
  <c r="I3883" i="6"/>
  <c r="K3883" i="6" s="1"/>
  <c r="J3886" i="6"/>
  <c r="I3886" i="6"/>
  <c r="K3886" i="6" s="1"/>
  <c r="J3874" i="6"/>
  <c r="I3874" i="6"/>
  <c r="K3874" i="6" s="1"/>
  <c r="J3866" i="6"/>
  <c r="I3866" i="6"/>
  <c r="K3866" i="6" s="1"/>
  <c r="J3851" i="6"/>
  <c r="I3851" i="6"/>
  <c r="K3851" i="6" s="1"/>
  <c r="J3846" i="6"/>
  <c r="I3846" i="6"/>
  <c r="J3800" i="6"/>
  <c r="I3800" i="6"/>
  <c r="K3800" i="6" s="1"/>
  <c r="J3735" i="6"/>
  <c r="I3735" i="6"/>
  <c r="K3735" i="6" s="1"/>
  <c r="J3716" i="6"/>
  <c r="I3716" i="6"/>
  <c r="K3716" i="6" s="1"/>
  <c r="I3711" i="6"/>
  <c r="K3711" i="6" s="1"/>
  <c r="J3711" i="6"/>
  <c r="I3715" i="6"/>
  <c r="K3715" i="6" s="1"/>
  <c r="J3715" i="6"/>
  <c r="J3681" i="6"/>
  <c r="I3681" i="6"/>
  <c r="K3681" i="6" s="1"/>
  <c r="J3677" i="6"/>
  <c r="I3677" i="6"/>
  <c r="J3621" i="6"/>
  <c r="I3621" i="6"/>
  <c r="J3619" i="6"/>
  <c r="I3619" i="6"/>
  <c r="J3617" i="6"/>
  <c r="I3617" i="6"/>
  <c r="J3613" i="6"/>
  <c r="I3613" i="6"/>
  <c r="J3556" i="6"/>
  <c r="I3556" i="6"/>
  <c r="J3533" i="6"/>
  <c r="I3533" i="6"/>
  <c r="K3533" i="6" s="1"/>
  <c r="J3572" i="6"/>
  <c r="I3572" i="6"/>
  <c r="J3521" i="6"/>
  <c r="I3521" i="6"/>
  <c r="J3511" i="6"/>
  <c r="I3511" i="6"/>
  <c r="J3448" i="6"/>
  <c r="I3448" i="6"/>
  <c r="J3392" i="6"/>
  <c r="I3392" i="6"/>
  <c r="J3214" i="6"/>
  <c r="I3214" i="6"/>
  <c r="K3214" i="6" s="1"/>
  <c r="J3319" i="6"/>
  <c r="I3319" i="6"/>
  <c r="K3319" i="6" s="1"/>
  <c r="J3217" i="6"/>
  <c r="I3217" i="6"/>
  <c r="K3217" i="6" s="1"/>
  <c r="J3231" i="6"/>
  <c r="I3231" i="6"/>
  <c r="I3279" i="6"/>
  <c r="J3279" i="6"/>
  <c r="J3327" i="6"/>
  <c r="I3327" i="6"/>
  <c r="J3324" i="6"/>
  <c r="I3324" i="6"/>
  <c r="J3265" i="6"/>
  <c r="I3265" i="6"/>
  <c r="J3316" i="6"/>
  <c r="I3316" i="6"/>
  <c r="J3367" i="6"/>
  <c r="I3367" i="6"/>
  <c r="J3243" i="6"/>
  <c r="I3243" i="6"/>
  <c r="J3294" i="6"/>
  <c r="I3294" i="6"/>
  <c r="J3345" i="6"/>
  <c r="I3345" i="6"/>
  <c r="J3234" i="6"/>
  <c r="I3234" i="6"/>
  <c r="K3234" i="6" s="1"/>
  <c r="J3233" i="6"/>
  <c r="I3233" i="6"/>
  <c r="K3233" i="6" s="1"/>
  <c r="J3288" i="6"/>
  <c r="I3288" i="6"/>
  <c r="K3288" i="6" s="1"/>
  <c r="J3338" i="6"/>
  <c r="I3338" i="6"/>
  <c r="K3338" i="6" s="1"/>
  <c r="J3253" i="6"/>
  <c r="I3253" i="6"/>
  <c r="K3253" i="6" s="1"/>
  <c r="J3303" i="6"/>
  <c r="I3303" i="6"/>
  <c r="K3303" i="6" s="1"/>
  <c r="J3357" i="6"/>
  <c r="I3357" i="6"/>
  <c r="K3357" i="6" s="1"/>
  <c r="J3241" i="6"/>
  <c r="I3241" i="6"/>
  <c r="K3241" i="6" s="1"/>
  <c r="J3291" i="6"/>
  <c r="I3291" i="6"/>
  <c r="K3291" i="6" s="1"/>
  <c r="J3340" i="6"/>
  <c r="I3340" i="6"/>
  <c r="K3340" i="6" s="1"/>
  <c r="J3315" i="6"/>
  <c r="I3315" i="6"/>
  <c r="K3315" i="6" s="1"/>
  <c r="J3363" i="6"/>
  <c r="I3363" i="6"/>
  <c r="K3363" i="6" s="1"/>
  <c r="J3247" i="6"/>
  <c r="I3247" i="6"/>
  <c r="K3247" i="6" s="1"/>
  <c r="J3246" i="6"/>
  <c r="I3246" i="6"/>
  <c r="K3246" i="6" s="1"/>
  <c r="J3301" i="6"/>
  <c r="I3301" i="6"/>
  <c r="K3301" i="6" s="1"/>
  <c r="J3351" i="6"/>
  <c r="I3351" i="6"/>
  <c r="K3351" i="6" s="1"/>
  <c r="I3229" i="6"/>
  <c r="K3229" i="6" s="1"/>
  <c r="J3229" i="6"/>
  <c r="I3277" i="6"/>
  <c r="K3277" i="6" s="1"/>
  <c r="J3277" i="6"/>
  <c r="J3274" i="6"/>
  <c r="I3274" i="6"/>
  <c r="K3274" i="6" s="1"/>
  <c r="J3347" i="6"/>
  <c r="I3347" i="6"/>
  <c r="K3347" i="6" s="1"/>
  <c r="J3322" i="6"/>
  <c r="I3322" i="6"/>
  <c r="K3322" i="6" s="1"/>
  <c r="I3365" i="6"/>
  <c r="K3365" i="6" s="1"/>
  <c r="J3365" i="6"/>
  <c r="J3320" i="6"/>
  <c r="I3320" i="6"/>
  <c r="K3320" i="6" s="1"/>
  <c r="J3196" i="6"/>
  <c r="I3196" i="6"/>
  <c r="K3196" i="6" s="1"/>
  <c r="J3192" i="6"/>
  <c r="I3192" i="6"/>
  <c r="J3201" i="6"/>
  <c r="I3201" i="6"/>
  <c r="K3201" i="6" s="1"/>
  <c r="J3174" i="6"/>
  <c r="I3174" i="6"/>
  <c r="J3165" i="6"/>
  <c r="I3165" i="6"/>
  <c r="J3163" i="6"/>
  <c r="I3163" i="6"/>
  <c r="J3055" i="6"/>
  <c r="I3055" i="6"/>
  <c r="J3050" i="6"/>
  <c r="I3050" i="6"/>
  <c r="J3041" i="6"/>
  <c r="I3041" i="6"/>
  <c r="K3041" i="6" s="1"/>
  <c r="J3037" i="6"/>
  <c r="I3037" i="6"/>
  <c r="K3037" i="6" s="1"/>
  <c r="J3033" i="6"/>
  <c r="I3033" i="6"/>
  <c r="K3033" i="6" s="1"/>
  <c r="J3029" i="6"/>
  <c r="I3029" i="6"/>
  <c r="K3029" i="6" s="1"/>
  <c r="J3025" i="6"/>
  <c r="I3025" i="6"/>
  <c r="K3025" i="6" s="1"/>
  <c r="J3021" i="6"/>
  <c r="I3021" i="6"/>
  <c r="K3021" i="6" s="1"/>
  <c r="J2934" i="6"/>
  <c r="I2934" i="6"/>
  <c r="K2934" i="6" s="1"/>
  <c r="J2933" i="6"/>
  <c r="I2933" i="6"/>
  <c r="J2929" i="6"/>
  <c r="I2929" i="6"/>
  <c r="J2922" i="6"/>
  <c r="I2922" i="6"/>
  <c r="J2918" i="6"/>
  <c r="I2918" i="6"/>
  <c r="J2920" i="6"/>
  <c r="I2920" i="6"/>
  <c r="J2943" i="6"/>
  <c r="I2943" i="6"/>
  <c r="J2947" i="6"/>
  <c r="I2947" i="6"/>
  <c r="J2939" i="6"/>
  <c r="I2939" i="6"/>
  <c r="J2955" i="6"/>
  <c r="I2955" i="6"/>
  <c r="J2959" i="6"/>
  <c r="I2959" i="6"/>
  <c r="J2957" i="6"/>
  <c r="I2957" i="6"/>
  <c r="J2964" i="6"/>
  <c r="I2964" i="6"/>
  <c r="J2970" i="6"/>
  <c r="I2970" i="6"/>
  <c r="K2970" i="6" s="1"/>
  <c r="J2976" i="6"/>
  <c r="I2976" i="6"/>
  <c r="J2900" i="6"/>
  <c r="I2900" i="6"/>
  <c r="K2900" i="6" s="1"/>
  <c r="J2904" i="6"/>
  <c r="I2904" i="6"/>
  <c r="K2904" i="6" s="1"/>
  <c r="J2901" i="6"/>
  <c r="I2901" i="6"/>
  <c r="J2891" i="6"/>
  <c r="I2891" i="6"/>
  <c r="J2870" i="6"/>
  <c r="I2870" i="6"/>
  <c r="K2870" i="6" s="1"/>
  <c r="J2880" i="6"/>
  <c r="I2880" i="6"/>
  <c r="J2875" i="6"/>
  <c r="I2875" i="6"/>
  <c r="J2878" i="6"/>
  <c r="I2878" i="6"/>
  <c r="J2889" i="6"/>
  <c r="I2889" i="6"/>
  <c r="K2889" i="6" s="1"/>
  <c r="J2887" i="6"/>
  <c r="I2887" i="6"/>
  <c r="K2887" i="6" s="1"/>
  <c r="J2856" i="6"/>
  <c r="I2856" i="6"/>
  <c r="J2844" i="6"/>
  <c r="I2844" i="6"/>
  <c r="K2844" i="6" s="1"/>
  <c r="J2852" i="6"/>
  <c r="I2852" i="6"/>
  <c r="K2852" i="6" s="1"/>
  <c r="J2841" i="6"/>
  <c r="I2841" i="6"/>
  <c r="J2843" i="6"/>
  <c r="I2843" i="6"/>
  <c r="K2843" i="6" s="1"/>
  <c r="J2822" i="6"/>
  <c r="I2822" i="6"/>
  <c r="J2832" i="6"/>
  <c r="I2832" i="6"/>
  <c r="K2832" i="6" s="1"/>
  <c r="J2835" i="6"/>
  <c r="I2835" i="6"/>
  <c r="J2522" i="6"/>
  <c r="I2522" i="6"/>
  <c r="K2522" i="6" s="1"/>
  <c r="J2530" i="6"/>
  <c r="I2530" i="6"/>
  <c r="J2526" i="6"/>
  <c r="I2526" i="6"/>
  <c r="J2510" i="6"/>
  <c r="I2510" i="6"/>
  <c r="K2510" i="6" s="1"/>
  <c r="J2498" i="6"/>
  <c r="I2498" i="6"/>
  <c r="J2480" i="6"/>
  <c r="I2480" i="6"/>
  <c r="K2480" i="6" s="1"/>
  <c r="J2476" i="6"/>
  <c r="I2476" i="6"/>
  <c r="K2476" i="6" s="1"/>
  <c r="J2466" i="6"/>
  <c r="I2466" i="6"/>
  <c r="K2466" i="6" s="1"/>
  <c r="J2460" i="6"/>
  <c r="I2460" i="6"/>
  <c r="K2460" i="6" s="1"/>
  <c r="J2453" i="6"/>
  <c r="I2453" i="6"/>
  <c r="K2453" i="6" s="1"/>
  <c r="J2446" i="6"/>
  <c r="I2446" i="6"/>
  <c r="K2446" i="6" s="1"/>
  <c r="J2471" i="6"/>
  <c r="I2471" i="6"/>
  <c r="K2471" i="6" s="1"/>
  <c r="J2440" i="6"/>
  <c r="I2440" i="6"/>
  <c r="K2440" i="6" s="1"/>
  <c r="I2441" i="6"/>
  <c r="K2441" i="6" s="1"/>
  <c r="J2441" i="6"/>
  <c r="J2436" i="6"/>
  <c r="I2436" i="6"/>
  <c r="K2436" i="6" s="1"/>
  <c r="J2428" i="6"/>
  <c r="I2428" i="6"/>
  <c r="K2428" i="6" s="1"/>
  <c r="J2430" i="6"/>
  <c r="I2430" i="6"/>
  <c r="K2430" i="6" s="1"/>
  <c r="J2423" i="6"/>
  <c r="I2423" i="6"/>
  <c r="K2423" i="6" s="1"/>
  <c r="J2406" i="6"/>
  <c r="I2406" i="6"/>
  <c r="K2406" i="6" s="1"/>
  <c r="J2418" i="6"/>
  <c r="I2418" i="6"/>
  <c r="K2418" i="6" s="1"/>
  <c r="J2410" i="6"/>
  <c r="I2410" i="6"/>
  <c r="K2410" i="6" s="1"/>
  <c r="J2414" i="6"/>
  <c r="I2414" i="6"/>
  <c r="K2414" i="6" s="1"/>
  <c r="I2398" i="6"/>
  <c r="K2398" i="6" s="1"/>
  <c r="J2398" i="6"/>
  <c r="I2403" i="6"/>
  <c r="K2403" i="6" s="1"/>
  <c r="J2403" i="6"/>
  <c r="J2319" i="6"/>
  <c r="I2319" i="6"/>
  <c r="K2319" i="6" s="1"/>
  <c r="J2311" i="6"/>
  <c r="I2311" i="6"/>
  <c r="K2311" i="6" s="1"/>
  <c r="J2306" i="6"/>
  <c r="I2306" i="6"/>
  <c r="K2306" i="6" s="1"/>
  <c r="J2307" i="6"/>
  <c r="I2307" i="6"/>
  <c r="K2307" i="6" s="1"/>
  <c r="J2293" i="6"/>
  <c r="I2293" i="6"/>
  <c r="K2293" i="6" s="1"/>
  <c r="J2322" i="6"/>
  <c r="I2322" i="6"/>
  <c r="K2322" i="6" s="1"/>
  <c r="J2314" i="6"/>
  <c r="I2314" i="6"/>
  <c r="J2315" i="6"/>
  <c r="I2315" i="6"/>
  <c r="K2315" i="6" s="1"/>
  <c r="J2253" i="6"/>
  <c r="I2253" i="6"/>
  <c r="J2256" i="6"/>
  <c r="I2256" i="6"/>
  <c r="J2221" i="6"/>
  <c r="I2221" i="6"/>
  <c r="K2221" i="6" s="1"/>
  <c r="I2215" i="6"/>
  <c r="K2215" i="6" s="1"/>
  <c r="J2215" i="6"/>
  <c r="J2231" i="6"/>
  <c r="I2231" i="6"/>
  <c r="K2231" i="6" s="1"/>
  <c r="J2242" i="6"/>
  <c r="I2242" i="6"/>
  <c r="K2242" i="6" s="1"/>
  <c r="J2240" i="6"/>
  <c r="I2240" i="6"/>
  <c r="K2240" i="6" s="1"/>
  <c r="J2220" i="6"/>
  <c r="I2220" i="6"/>
  <c r="K2220" i="6" s="1"/>
  <c r="J2214" i="6"/>
  <c r="I2214" i="6"/>
  <c r="K2214" i="6" s="1"/>
  <c r="J2230" i="6"/>
  <c r="I2230" i="6"/>
  <c r="K2230" i="6" s="1"/>
  <c r="J2187" i="6"/>
  <c r="I2187" i="6"/>
  <c r="K2187" i="6" s="1"/>
  <c r="J2185" i="6"/>
  <c r="I2185" i="6"/>
  <c r="K2185" i="6" s="1"/>
  <c r="J2184" i="6"/>
  <c r="I2184" i="6"/>
  <c r="K2184" i="6" s="1"/>
  <c r="J2211" i="6"/>
  <c r="I2211" i="6"/>
  <c r="K2211" i="6" s="1"/>
  <c r="J2195" i="6"/>
  <c r="I2195" i="6"/>
  <c r="K2195" i="6" s="1"/>
  <c r="J2206" i="6"/>
  <c r="I2206" i="6"/>
  <c r="K2206" i="6" s="1"/>
  <c r="J2204" i="6"/>
  <c r="I2204" i="6"/>
  <c r="K2204" i="6" s="1"/>
  <c r="I2203" i="6"/>
  <c r="K2203" i="6" s="1"/>
  <c r="J2203" i="6"/>
  <c r="J2197" i="6"/>
  <c r="I2197" i="6"/>
  <c r="J2167" i="6"/>
  <c r="I2167" i="6"/>
  <c r="J2161" i="6"/>
  <c r="I2161" i="6"/>
  <c r="J2165" i="6"/>
  <c r="I2165" i="6"/>
  <c r="J2176" i="6"/>
  <c r="I2176" i="6"/>
  <c r="J2072" i="6"/>
  <c r="I2072" i="6"/>
  <c r="J2082" i="6"/>
  <c r="I2082" i="6"/>
  <c r="K2082" i="6" s="1"/>
  <c r="J2078" i="6"/>
  <c r="I2078" i="6"/>
  <c r="K2078" i="6" s="1"/>
  <c r="J2075" i="6"/>
  <c r="I2075" i="6"/>
  <c r="K2075" i="6" s="1"/>
  <c r="J2063" i="6"/>
  <c r="I2063" i="6"/>
  <c r="K2063" i="6" s="1"/>
  <c r="J2033" i="6"/>
  <c r="I2033" i="6"/>
  <c r="K2033" i="6" s="1"/>
  <c r="J2056" i="6"/>
  <c r="I2056" i="6"/>
  <c r="K2056" i="6" s="1"/>
  <c r="J2073" i="6"/>
  <c r="I2073" i="6"/>
  <c r="K2073" i="6" s="1"/>
  <c r="I2058" i="6"/>
  <c r="J2058" i="6"/>
  <c r="J2068" i="6"/>
  <c r="I2068" i="6"/>
  <c r="J2087" i="6"/>
  <c r="I2087" i="6"/>
  <c r="K2087" i="6" s="1"/>
  <c r="J2084" i="6"/>
  <c r="I2084" i="6"/>
  <c r="K2084" i="6" s="1"/>
  <c r="J2019" i="6"/>
  <c r="I2019" i="6"/>
  <c r="J2035" i="6"/>
  <c r="I2035" i="6"/>
  <c r="J2038" i="6"/>
  <c r="I2038" i="6"/>
  <c r="J2037" i="6"/>
  <c r="I2037" i="6"/>
  <c r="J1844" i="6"/>
  <c r="I1844" i="6"/>
  <c r="J1859" i="6"/>
  <c r="I1859" i="6"/>
  <c r="J1858" i="6"/>
  <c r="I1858" i="6"/>
  <c r="I1848" i="6"/>
  <c r="J1848" i="6"/>
  <c r="J1884" i="6"/>
  <c r="I1884" i="6"/>
  <c r="J2003" i="6"/>
  <c r="I2003" i="6"/>
  <c r="J1915" i="6"/>
  <c r="I1915" i="6"/>
  <c r="J1916" i="6"/>
  <c r="I1916" i="6"/>
  <c r="J1949" i="6"/>
  <c r="I1949" i="6"/>
  <c r="J1954" i="6"/>
  <c r="I1954" i="6"/>
  <c r="J1857" i="6"/>
  <c r="I1857" i="6"/>
  <c r="J1921" i="6"/>
  <c r="I1921" i="6"/>
  <c r="J1907" i="6"/>
  <c r="I1907" i="6"/>
  <c r="I1892" i="6"/>
  <c r="J1892" i="6"/>
  <c r="J1905" i="6"/>
  <c r="I1905" i="6"/>
  <c r="J1894" i="6"/>
  <c r="I1894" i="6"/>
  <c r="J1899" i="6"/>
  <c r="I1899" i="6"/>
  <c r="J1893" i="6"/>
  <c r="I1893" i="6"/>
  <c r="J1970" i="6"/>
  <c r="I1970" i="6"/>
  <c r="J1969" i="6"/>
  <c r="I1969" i="6"/>
  <c r="J1973" i="6"/>
  <c r="I1973" i="6"/>
  <c r="J1999" i="6"/>
  <c r="I1999" i="6"/>
  <c r="J1986" i="6"/>
  <c r="I1986" i="6"/>
  <c r="J1982" i="6"/>
  <c r="I1982" i="6"/>
  <c r="J1978" i="6"/>
  <c r="I1978" i="6"/>
  <c r="J1878" i="6"/>
  <c r="I1878" i="6"/>
  <c r="J2009" i="6"/>
  <c r="I2009" i="6"/>
  <c r="J1995" i="6"/>
  <c r="I1995" i="6"/>
  <c r="J1990" i="6"/>
  <c r="I1990" i="6"/>
  <c r="I2011" i="6"/>
  <c r="J2011" i="6"/>
  <c r="J1876" i="6"/>
  <c r="I1876" i="6"/>
  <c r="J1926" i="6"/>
  <c r="I1926" i="6"/>
  <c r="J1868" i="6"/>
  <c r="I1868" i="6"/>
  <c r="J1943" i="6"/>
  <c r="I1943" i="6"/>
  <c r="J1939" i="6"/>
  <c r="I1939" i="6"/>
  <c r="J1935" i="6"/>
  <c r="I1935" i="6"/>
  <c r="J1918" i="6"/>
  <c r="I1918" i="6"/>
  <c r="J1988" i="6"/>
  <c r="I1988" i="6"/>
  <c r="J1932" i="6"/>
  <c r="I1932" i="6"/>
  <c r="J1948" i="6"/>
  <c r="I1948" i="6"/>
  <c r="J1944" i="6"/>
  <c r="I1944" i="6"/>
  <c r="J1753" i="6"/>
  <c r="I1753" i="6"/>
  <c r="K1753" i="6" s="1"/>
  <c r="J1793" i="6"/>
  <c r="I1793" i="6"/>
  <c r="K1793" i="6" s="1"/>
  <c r="J1254" i="6"/>
  <c r="I1254" i="6"/>
  <c r="K1254" i="6" s="1"/>
  <c r="J1305" i="6"/>
  <c r="I1305" i="6"/>
  <c r="K1305" i="6" s="1"/>
  <c r="J1301" i="6"/>
  <c r="I1301" i="6"/>
  <c r="K1301" i="6" s="1"/>
  <c r="J1297" i="6"/>
  <c r="I1297" i="6"/>
  <c r="K1297" i="6" s="1"/>
  <c r="J1273" i="6"/>
  <c r="I1273" i="6"/>
  <c r="K1273" i="6" s="1"/>
  <c r="J1292" i="6"/>
  <c r="I1292" i="6"/>
  <c r="K1292" i="6" s="1"/>
  <c r="I1271" i="6"/>
  <c r="K1271" i="6" s="1"/>
  <c r="J1271" i="6"/>
  <c r="I1267" i="6"/>
  <c r="K1267" i="6" s="1"/>
  <c r="J1267" i="6"/>
  <c r="J1320" i="6"/>
  <c r="I1320" i="6"/>
  <c r="K1320" i="6" s="1"/>
  <c r="J1285" i="6"/>
  <c r="I1285" i="6"/>
  <c r="K1285" i="6" s="1"/>
  <c r="I1283" i="6"/>
  <c r="K1283" i="6" s="1"/>
  <c r="J1283" i="6"/>
  <c r="J1311" i="6"/>
  <c r="I1311" i="6"/>
  <c r="K1311" i="6" s="1"/>
  <c r="J1317" i="6"/>
  <c r="I1317" i="6"/>
  <c r="K1317" i="6" s="1"/>
  <c r="J1275" i="6"/>
  <c r="I1275" i="6"/>
  <c r="K1275" i="6" s="1"/>
  <c r="J1244" i="6"/>
  <c r="I1244" i="6"/>
  <c r="I1251" i="6"/>
  <c r="K1251" i="6" s="1"/>
  <c r="J1251" i="6"/>
  <c r="J1257" i="6"/>
  <c r="I1257" i="6"/>
  <c r="K1257" i="6" s="1"/>
  <c r="J1278" i="6"/>
  <c r="I1278" i="6"/>
  <c r="K1278" i="6" s="1"/>
  <c r="J1225" i="6"/>
  <c r="I1225" i="6"/>
  <c r="K1225" i="6" s="1"/>
  <c r="J1465" i="6"/>
  <c r="I1465" i="6"/>
  <c r="K1465" i="6" s="1"/>
  <c r="J1455" i="6"/>
  <c r="I1455" i="6"/>
  <c r="K1455" i="6" s="1"/>
  <c r="J1459" i="6"/>
  <c r="I1459" i="6"/>
  <c r="K1459" i="6" s="1"/>
  <c r="J1445" i="6"/>
  <c r="I1445" i="6"/>
  <c r="J1427" i="6"/>
  <c r="I1427" i="6"/>
  <c r="I1433" i="6"/>
  <c r="K1433" i="6" s="1"/>
  <c r="J1433" i="6"/>
  <c r="J1421" i="6"/>
  <c r="I1421" i="6"/>
  <c r="K1421" i="6" s="1"/>
  <c r="J1457" i="6"/>
  <c r="I1457" i="6"/>
  <c r="J1422" i="6"/>
  <c r="I1422" i="6"/>
  <c r="J1439" i="6"/>
  <c r="I1439" i="6"/>
  <c r="K1439" i="6" s="1"/>
  <c r="J1442" i="6"/>
  <c r="I1442" i="6"/>
  <c r="J1432" i="6"/>
  <c r="I1432" i="6"/>
  <c r="K1432" i="6" s="1"/>
  <c r="J1420" i="6"/>
  <c r="I1420" i="6"/>
  <c r="K1420" i="6" s="1"/>
  <c r="J1382" i="6"/>
  <c r="I1382" i="6"/>
  <c r="K1382" i="6" s="1"/>
  <c r="J1387" i="6"/>
  <c r="I1387" i="6"/>
  <c r="K1387" i="6" s="1"/>
  <c r="J1386" i="6"/>
  <c r="I1386" i="6"/>
  <c r="K1386" i="6" s="1"/>
  <c r="J1328" i="6"/>
  <c r="I1328" i="6"/>
  <c r="J1364" i="6"/>
  <c r="I1364" i="6"/>
  <c r="K1364" i="6" s="1"/>
  <c r="J1359" i="6"/>
  <c r="I1359" i="6"/>
  <c r="J1331" i="6"/>
  <c r="I1331" i="6"/>
  <c r="J1341" i="6"/>
  <c r="I1341" i="6"/>
  <c r="K1341" i="6" s="1"/>
  <c r="J1696" i="6"/>
  <c r="I1696" i="6"/>
  <c r="K1696" i="6" s="1"/>
  <c r="J1667" i="6"/>
  <c r="I1667" i="6"/>
  <c r="K1667" i="6" s="1"/>
  <c r="J1663" i="6"/>
  <c r="I1663" i="6"/>
  <c r="K1663" i="6" s="1"/>
  <c r="J1649" i="6"/>
  <c r="I1649" i="6"/>
  <c r="K1649" i="6" s="1"/>
  <c r="J1652" i="6"/>
  <c r="I1652" i="6"/>
  <c r="J1656" i="6"/>
  <c r="I1656" i="6"/>
  <c r="J1609" i="6"/>
  <c r="I1609" i="6"/>
  <c r="J1612" i="6"/>
  <c r="I1612" i="6"/>
  <c r="J1128" i="6"/>
  <c r="I1128" i="6"/>
  <c r="K1128" i="6" s="1"/>
  <c r="J1093" i="6"/>
  <c r="I1093" i="6"/>
  <c r="I1088" i="6"/>
  <c r="K1088" i="6" s="1"/>
  <c r="J1088" i="6"/>
  <c r="J1096" i="6"/>
  <c r="I1096" i="6"/>
  <c r="I3628" i="6"/>
  <c r="K3628" i="6" s="1"/>
  <c r="I2897" i="6"/>
  <c r="K2897" i="6" s="1"/>
  <c r="I2867" i="6"/>
  <c r="K2867" i="6" s="1"/>
  <c r="I5148" i="6"/>
  <c r="K5148" i="6" s="1"/>
  <c r="I4237" i="6"/>
  <c r="K4237" i="6" s="1"/>
  <c r="I4845" i="6"/>
  <c r="K4845" i="6" s="1"/>
  <c r="I4831" i="6"/>
  <c r="K4831" i="6" s="1"/>
  <c r="I3369" i="6"/>
  <c r="K3369" i="6" s="1"/>
  <c r="I3341" i="6"/>
  <c r="K3341" i="6" s="1"/>
  <c r="I3251" i="6"/>
  <c r="K3251" i="6" s="1"/>
  <c r="I1796" i="6"/>
  <c r="K1796" i="6" s="1"/>
  <c r="I3881" i="6"/>
  <c r="K3881" i="6" s="1"/>
  <c r="I1258" i="6"/>
  <c r="K1258" i="6" s="1"/>
  <c r="I1219" i="6"/>
  <c r="K1219" i="6" s="1"/>
  <c r="I1560" i="6"/>
  <c r="K1560" i="6" s="1"/>
  <c r="I3916" i="6"/>
  <c r="K3916" i="6" s="1"/>
  <c r="I3490" i="6"/>
  <c r="K3490" i="6" s="1"/>
  <c r="I3864" i="6"/>
  <c r="K3864" i="6" s="1"/>
  <c r="I2217" i="6"/>
  <c r="K2217" i="6" s="1"/>
  <c r="I1641" i="6"/>
  <c r="K1641" i="6" s="1"/>
  <c r="I559" i="6"/>
  <c r="K559" i="6" s="1"/>
  <c r="I2836" i="6"/>
  <c r="K2836" i="6" s="1"/>
  <c r="J3339" i="6"/>
  <c r="I3339" i="6"/>
  <c r="K3339" i="6" s="1"/>
  <c r="J3254" i="6"/>
  <c r="I3254" i="6"/>
  <c r="K3254" i="6" s="1"/>
  <c r="J3304" i="6"/>
  <c r="I3304" i="6"/>
  <c r="K3304" i="6" s="1"/>
  <c r="J3354" i="6"/>
  <c r="I3354" i="6"/>
  <c r="K3354" i="6" s="1"/>
  <c r="J3242" i="6"/>
  <c r="I3242" i="6"/>
  <c r="K3242" i="6" s="1"/>
  <c r="J3292" i="6"/>
  <c r="I3292" i="6"/>
  <c r="K3292" i="6" s="1"/>
  <c r="J3342" i="6"/>
  <c r="I3342" i="6"/>
  <c r="K3342" i="6" s="1"/>
  <c r="J3259" i="6"/>
  <c r="I3259" i="6"/>
  <c r="K3259" i="6" s="1"/>
  <c r="J3317" i="6"/>
  <c r="I3317" i="6"/>
  <c r="K3317" i="6" s="1"/>
  <c r="J3366" i="6"/>
  <c r="I3366" i="6"/>
  <c r="K3366" i="6" s="1"/>
  <c r="J3248" i="6"/>
  <c r="I3248" i="6"/>
  <c r="K3248" i="6" s="1"/>
  <c r="J3298" i="6"/>
  <c r="I3298" i="6"/>
  <c r="K3298" i="6" s="1"/>
  <c r="J3352" i="6"/>
  <c r="I3352" i="6"/>
  <c r="K3352" i="6" s="1"/>
  <c r="J3232" i="6"/>
  <c r="I3232" i="6"/>
  <c r="K3232" i="6" s="1"/>
  <c r="J3280" i="6"/>
  <c r="I3280" i="6"/>
  <c r="K3280" i="6" s="1"/>
  <c r="J3328" i="6"/>
  <c r="I3328" i="6"/>
  <c r="K3328" i="6" s="1"/>
  <c r="J3325" i="6"/>
  <c r="I3325" i="6"/>
  <c r="K3325" i="6" s="1"/>
  <c r="J3211" i="6"/>
  <c r="I3211" i="6"/>
  <c r="K3211" i="6" s="1"/>
  <c r="J3210" i="6"/>
  <c r="I3210" i="6"/>
  <c r="K3210" i="6" s="1"/>
  <c r="J3213" i="6"/>
  <c r="I3213" i="6"/>
  <c r="K3213" i="6" s="1"/>
  <c r="J3208" i="6"/>
  <c r="I3208" i="6"/>
  <c r="K3208" i="6" s="1"/>
  <c r="J3189" i="6"/>
  <c r="I3189" i="6"/>
  <c r="J3194" i="6"/>
  <c r="I3194" i="6"/>
  <c r="K3194" i="6" s="1"/>
  <c r="J3200" i="6"/>
  <c r="I3200" i="6"/>
  <c r="I3172" i="6"/>
  <c r="K3172" i="6" s="1"/>
  <c r="J3172" i="6"/>
  <c r="J3171" i="6"/>
  <c r="I3171" i="6"/>
  <c r="K3171" i="6" s="1"/>
  <c r="J3169" i="6"/>
  <c r="I3169" i="6"/>
  <c r="K3169" i="6" s="1"/>
  <c r="J3058" i="6"/>
  <c r="I3058" i="6"/>
  <c r="J3047" i="6"/>
  <c r="I3047" i="6"/>
  <c r="J3040" i="6"/>
  <c r="I3040" i="6"/>
  <c r="K3040" i="6" s="1"/>
  <c r="J3036" i="6"/>
  <c r="I3036" i="6"/>
  <c r="K3036" i="6" s="1"/>
  <c r="I3032" i="6"/>
  <c r="K3032" i="6" s="1"/>
  <c r="J3032" i="6"/>
  <c r="J3028" i="6"/>
  <c r="I3028" i="6"/>
  <c r="K3028" i="6" s="1"/>
  <c r="J3024" i="6"/>
  <c r="I3024" i="6"/>
  <c r="K3024" i="6" s="1"/>
  <c r="J3020" i="6"/>
  <c r="I3020" i="6"/>
  <c r="K3020" i="6" s="1"/>
  <c r="J3017" i="6"/>
  <c r="I3017" i="6"/>
  <c r="J2936" i="6"/>
  <c r="I2936" i="6"/>
  <c r="K2936" i="6" s="1"/>
  <c r="J2932" i="6"/>
  <c r="I2932" i="6"/>
  <c r="J2925" i="6"/>
  <c r="I2925" i="6"/>
  <c r="J2924" i="6"/>
  <c r="I2924" i="6"/>
  <c r="J2917" i="6"/>
  <c r="I2917" i="6"/>
  <c r="J2942" i="6"/>
  <c r="I2942" i="6"/>
  <c r="J2946" i="6"/>
  <c r="I2946" i="6"/>
  <c r="J2938" i="6"/>
  <c r="I2938" i="6"/>
  <c r="J2952" i="6"/>
  <c r="I2952" i="6"/>
  <c r="J2950" i="6"/>
  <c r="I2950" i="6"/>
  <c r="J2960" i="6"/>
  <c r="I2960" i="6"/>
  <c r="I2937" i="6"/>
  <c r="K2937" i="6" s="1"/>
  <c r="J2937" i="6"/>
  <c r="J2963" i="6"/>
  <c r="I2963" i="6"/>
  <c r="J2974" i="6"/>
  <c r="I2974" i="6"/>
  <c r="J2975" i="6"/>
  <c r="I2975" i="6"/>
  <c r="I2912" i="6"/>
  <c r="K2912" i="6" s="1"/>
  <c r="J2912" i="6"/>
  <c r="J2898" i="6"/>
  <c r="I2898" i="6"/>
  <c r="K2898" i="6" s="1"/>
  <c r="J2915" i="6"/>
  <c r="I2915" i="6"/>
  <c r="J2902" i="6"/>
  <c r="I2902" i="6"/>
  <c r="K2902" i="6" s="1"/>
  <c r="J2860" i="6"/>
  <c r="I2860" i="6"/>
  <c r="K2860" i="6" s="1"/>
  <c r="J2868" i="6"/>
  <c r="I2868" i="6"/>
  <c r="K2868" i="6" s="1"/>
  <c r="J2879" i="6"/>
  <c r="I2879" i="6"/>
  <c r="J2845" i="6"/>
  <c r="I2845" i="6"/>
  <c r="K2845" i="6" s="1"/>
  <c r="J2858" i="6"/>
  <c r="I2858" i="6"/>
  <c r="K2858" i="6" s="1"/>
  <c r="J2882" i="6"/>
  <c r="I2882" i="6"/>
  <c r="K2882" i="6" s="1"/>
  <c r="J2886" i="6"/>
  <c r="I2886" i="6"/>
  <c r="K2886" i="6" s="1"/>
  <c r="J2850" i="6"/>
  <c r="I2850" i="6"/>
  <c r="J2846" i="6"/>
  <c r="I2846" i="6"/>
  <c r="I2854" i="6"/>
  <c r="J2854" i="6"/>
  <c r="J2834" i="6"/>
  <c r="I2834" i="6"/>
  <c r="J2821" i="6"/>
  <c r="I2821" i="6"/>
  <c r="J2838" i="6"/>
  <c r="I2838" i="6"/>
  <c r="J2529" i="6"/>
  <c r="I2529" i="6"/>
  <c r="K2529" i="6" s="1"/>
  <c r="J2520" i="6"/>
  <c r="I2520" i="6"/>
  <c r="K2520" i="6" s="1"/>
  <c r="J2525" i="6"/>
  <c r="I2525" i="6"/>
  <c r="J2505" i="6"/>
  <c r="I2505" i="6"/>
  <c r="J2501" i="6"/>
  <c r="I2501" i="6"/>
  <c r="J2483" i="6"/>
  <c r="I2483" i="6"/>
  <c r="K2483" i="6" s="1"/>
  <c r="J2463" i="6"/>
  <c r="I2463" i="6"/>
  <c r="K2463" i="6" s="1"/>
  <c r="J2467" i="6"/>
  <c r="I2467" i="6"/>
  <c r="K2467" i="6" s="1"/>
  <c r="J2451" i="6"/>
  <c r="I2451" i="6"/>
  <c r="K2451" i="6" s="1"/>
  <c r="J2455" i="6"/>
  <c r="I2455" i="6"/>
  <c r="K2455" i="6" s="1"/>
  <c r="J2450" i="6"/>
  <c r="I2450" i="6"/>
  <c r="K2450" i="6" s="1"/>
  <c r="I2469" i="6"/>
  <c r="K2469" i="6" s="1"/>
  <c r="J2469" i="6"/>
  <c r="J2473" i="6"/>
  <c r="I2473" i="6"/>
  <c r="K2473" i="6" s="1"/>
  <c r="I2444" i="6"/>
  <c r="K2444" i="6" s="1"/>
  <c r="J2444" i="6"/>
  <c r="J2433" i="6"/>
  <c r="I2433" i="6"/>
  <c r="K2433" i="6" s="1"/>
  <c r="J2437" i="6"/>
  <c r="I2437" i="6"/>
  <c r="K2437" i="6" s="1"/>
  <c r="I2425" i="6"/>
  <c r="K2425" i="6" s="1"/>
  <c r="J2425" i="6"/>
  <c r="J2408" i="6"/>
  <c r="I2408" i="6"/>
  <c r="K2408" i="6" s="1"/>
  <c r="J2420" i="6"/>
  <c r="I2420" i="6"/>
  <c r="K2420" i="6" s="1"/>
  <c r="J2416" i="6"/>
  <c r="I2416" i="6"/>
  <c r="K2416" i="6" s="1"/>
  <c r="J2399" i="6"/>
  <c r="I2399" i="6"/>
  <c r="K2399" i="6" s="1"/>
  <c r="J2401" i="6"/>
  <c r="I2401" i="6"/>
  <c r="K2401" i="6" s="1"/>
  <c r="J2332" i="6"/>
  <c r="I2332" i="6"/>
  <c r="J2331" i="6"/>
  <c r="I2331" i="6"/>
  <c r="J2302" i="6"/>
  <c r="I2302" i="6"/>
  <c r="J2303" i="6"/>
  <c r="I2303" i="6"/>
  <c r="J2291" i="6"/>
  <c r="I2291" i="6"/>
  <c r="J2328" i="6"/>
  <c r="I2328" i="6"/>
  <c r="J2327" i="6"/>
  <c r="I2327" i="6"/>
  <c r="J2323" i="6"/>
  <c r="I2323" i="6"/>
  <c r="J2252" i="6"/>
  <c r="I2252" i="6"/>
  <c r="K2252" i="6" s="1"/>
  <c r="I2255" i="6"/>
  <c r="J2255" i="6"/>
  <c r="J2251" i="6"/>
  <c r="I2251" i="6"/>
  <c r="K2251" i="6" s="1"/>
  <c r="J2227" i="6"/>
  <c r="I2227" i="6"/>
  <c r="K2227" i="6" s="1"/>
  <c r="J2237" i="6"/>
  <c r="I2237" i="6"/>
  <c r="K2237" i="6" s="1"/>
  <c r="J2239" i="6"/>
  <c r="I2239" i="6"/>
  <c r="K2239" i="6" s="1"/>
  <c r="J2226" i="6"/>
  <c r="I2226" i="6"/>
  <c r="K2226" i="6" s="1"/>
  <c r="J2216" i="6"/>
  <c r="I2216" i="6"/>
  <c r="K2216" i="6" s="1"/>
  <c r="J2232" i="6"/>
  <c r="I2232" i="6"/>
  <c r="K2232" i="6" s="1"/>
  <c r="J2186" i="6"/>
  <c r="I2186" i="6"/>
  <c r="K2186" i="6" s="1"/>
  <c r="J2181" i="6"/>
  <c r="I2181" i="6"/>
  <c r="K2181" i="6" s="1"/>
  <c r="J2180" i="6"/>
  <c r="I2180" i="6"/>
  <c r="K2180" i="6" s="1"/>
  <c r="J2209" i="6"/>
  <c r="I2209" i="6"/>
  <c r="K2209" i="6" s="1"/>
  <c r="J2193" i="6"/>
  <c r="I2193" i="6"/>
  <c r="K2193" i="6" s="1"/>
  <c r="J2205" i="6"/>
  <c r="I2205" i="6"/>
  <c r="K2205" i="6" s="1"/>
  <c r="I2199" i="6"/>
  <c r="K2199" i="6" s="1"/>
  <c r="J2199" i="6"/>
  <c r="J2198" i="6"/>
  <c r="I2198" i="6"/>
  <c r="K2198" i="6" s="1"/>
  <c r="J2196" i="6"/>
  <c r="I2196" i="6"/>
  <c r="J2166" i="6"/>
  <c r="I2166" i="6"/>
  <c r="J2160" i="6"/>
  <c r="I2160" i="6"/>
  <c r="J2163" i="6"/>
  <c r="I2163" i="6"/>
  <c r="J2175" i="6"/>
  <c r="I2175" i="6"/>
  <c r="J2044" i="6"/>
  <c r="I2044" i="6"/>
  <c r="K2044" i="6" s="1"/>
  <c r="J2049" i="6"/>
  <c r="I2049" i="6"/>
  <c r="J2081" i="6"/>
  <c r="I2081" i="6"/>
  <c r="K2081" i="6" s="1"/>
  <c r="J2064" i="6"/>
  <c r="I2064" i="6"/>
  <c r="J2052" i="6"/>
  <c r="I2052" i="6"/>
  <c r="K2052" i="6" s="1"/>
  <c r="J2074" i="6"/>
  <c r="I2074" i="6"/>
  <c r="K2074" i="6" s="1"/>
  <c r="J2030" i="6"/>
  <c r="I2030" i="6"/>
  <c r="J2055" i="6"/>
  <c r="I2055" i="6"/>
  <c r="K2055" i="6" s="1"/>
  <c r="J2070" i="6"/>
  <c r="I2070" i="6"/>
  <c r="J2060" i="6"/>
  <c r="I2060" i="6"/>
  <c r="J2067" i="6"/>
  <c r="I2067" i="6"/>
  <c r="J2088" i="6"/>
  <c r="I2088" i="6"/>
  <c r="K2088" i="6" s="1"/>
  <c r="J2027" i="6"/>
  <c r="I2027" i="6"/>
  <c r="J2085" i="6"/>
  <c r="I2085" i="6"/>
  <c r="J2016" i="6"/>
  <c r="I2016" i="6"/>
  <c r="J2039" i="6"/>
  <c r="I2039" i="6"/>
  <c r="J2017" i="6"/>
  <c r="I2017" i="6"/>
  <c r="J1841" i="6"/>
  <c r="I1841" i="6"/>
  <c r="J2007" i="6"/>
  <c r="I2007" i="6"/>
  <c r="J1920" i="6"/>
  <c r="I1920" i="6"/>
  <c r="J1849" i="6"/>
  <c r="I1849" i="6"/>
  <c r="J1883" i="6"/>
  <c r="I1883" i="6"/>
  <c r="J1870" i="6"/>
  <c r="I1870" i="6"/>
  <c r="J2006" i="6"/>
  <c r="I2006" i="6"/>
  <c r="J1910" i="6"/>
  <c r="I1910" i="6"/>
  <c r="J1911" i="6"/>
  <c r="I1911" i="6"/>
  <c r="J1957" i="6"/>
  <c r="I1957" i="6"/>
  <c r="J1953" i="6"/>
  <c r="I1953" i="6"/>
  <c r="J1856" i="6"/>
  <c r="I1856" i="6"/>
  <c r="J1922" i="6"/>
  <c r="I1922" i="6"/>
  <c r="J1904" i="6"/>
  <c r="I1904" i="6"/>
  <c r="J1887" i="6"/>
  <c r="I1887" i="6"/>
  <c r="J1908" i="6"/>
  <c r="I1908" i="6"/>
  <c r="J1889" i="6"/>
  <c r="I1889" i="6"/>
  <c r="J1897" i="6"/>
  <c r="I1897" i="6"/>
  <c r="J1895" i="6"/>
  <c r="I1895" i="6"/>
  <c r="J1972" i="6"/>
  <c r="I1972" i="6"/>
  <c r="J1971" i="6"/>
  <c r="I1971" i="6"/>
  <c r="J1965" i="6"/>
  <c r="I1965" i="6"/>
  <c r="J1998" i="6"/>
  <c r="I1998" i="6"/>
  <c r="J1985" i="6"/>
  <c r="I1985" i="6"/>
  <c r="J1981" i="6"/>
  <c r="I1981" i="6"/>
  <c r="J1977" i="6"/>
  <c r="I1977" i="6"/>
  <c r="J1877" i="6"/>
  <c r="I1877" i="6"/>
  <c r="I1992" i="6"/>
  <c r="J1992" i="6"/>
  <c r="J1961" i="6"/>
  <c r="I1961" i="6"/>
  <c r="J1987" i="6"/>
  <c r="I1987" i="6"/>
  <c r="J1875" i="6"/>
  <c r="I1875" i="6"/>
  <c r="J1871" i="6"/>
  <c r="I1871" i="6"/>
  <c r="J1925" i="6"/>
  <c r="I1925" i="6"/>
  <c r="J1867" i="6"/>
  <c r="I1867" i="6"/>
  <c r="J1942" i="6"/>
  <c r="I1942" i="6"/>
  <c r="J1938" i="6"/>
  <c r="I1938" i="6"/>
  <c r="J1934" i="6"/>
  <c r="I1934" i="6"/>
  <c r="J2008" i="6"/>
  <c r="I2008" i="6"/>
  <c r="J2002" i="6"/>
  <c r="I2002" i="6"/>
  <c r="J1931" i="6"/>
  <c r="I1931" i="6"/>
  <c r="J1947" i="6"/>
  <c r="I1947" i="6"/>
  <c r="J1806" i="6"/>
  <c r="I1806" i="6"/>
  <c r="K1806" i="6" s="1"/>
  <c r="J1781" i="6"/>
  <c r="I1781" i="6"/>
  <c r="K1781" i="6" s="1"/>
  <c r="J1253" i="6"/>
  <c r="I1253" i="6"/>
  <c r="K1253" i="6" s="1"/>
  <c r="J1304" i="6"/>
  <c r="I1304" i="6"/>
  <c r="K1304" i="6" s="1"/>
  <c r="J1300" i="6"/>
  <c r="I1300" i="6"/>
  <c r="K1300" i="6" s="1"/>
  <c r="J1296" i="6"/>
  <c r="I1296" i="6"/>
  <c r="K1296" i="6" s="1"/>
  <c r="J1272" i="6"/>
  <c r="I1272" i="6"/>
  <c r="K1272" i="6" s="1"/>
  <c r="J1291" i="6"/>
  <c r="I1291" i="6"/>
  <c r="K1291" i="6" s="1"/>
  <c r="J1270" i="6"/>
  <c r="I1270" i="6"/>
  <c r="K1270" i="6" s="1"/>
  <c r="J1288" i="6"/>
  <c r="I1288" i="6"/>
  <c r="K1288" i="6" s="1"/>
  <c r="J1263" i="6"/>
  <c r="I1263" i="6"/>
  <c r="K1263" i="6" s="1"/>
  <c r="J1261" i="6"/>
  <c r="I1261" i="6"/>
  <c r="K1261" i="6" s="1"/>
  <c r="I1315" i="6"/>
  <c r="K1315" i="6" s="1"/>
  <c r="J1315" i="6"/>
  <c r="J1247" i="6"/>
  <c r="I1247" i="6"/>
  <c r="K1247" i="6" s="1"/>
  <c r="J1276" i="6"/>
  <c r="I1276" i="6"/>
  <c r="K1276" i="6" s="1"/>
  <c r="J1245" i="6"/>
  <c r="I1245" i="6"/>
  <c r="J1281" i="6"/>
  <c r="I1281" i="6"/>
  <c r="K1281" i="6" s="1"/>
  <c r="J1256" i="6"/>
  <c r="I1256" i="6"/>
  <c r="K1256" i="6" s="1"/>
  <c r="J1277" i="6"/>
  <c r="I1277" i="6"/>
  <c r="K1277" i="6" s="1"/>
  <c r="I1224" i="6"/>
  <c r="K1224" i="6" s="1"/>
  <c r="J1224" i="6"/>
  <c r="J1464" i="6"/>
  <c r="I1464" i="6"/>
  <c r="K1464" i="6" s="1"/>
  <c r="I1454" i="6"/>
  <c r="K1454" i="6" s="1"/>
  <c r="J1454" i="6"/>
  <c r="J1458" i="6"/>
  <c r="I1458" i="6"/>
  <c r="K1458" i="6" s="1"/>
  <c r="J1443" i="6"/>
  <c r="I1443" i="6"/>
  <c r="J1423" i="6"/>
  <c r="I1423" i="6"/>
  <c r="J1414" i="6"/>
  <c r="I1414" i="6"/>
  <c r="K1414" i="6" s="1"/>
  <c r="J1430" i="6"/>
  <c r="I1430" i="6"/>
  <c r="J1418" i="6"/>
  <c r="I1418" i="6"/>
  <c r="J1408" i="6"/>
  <c r="I1408" i="6"/>
  <c r="K1408" i="6" s="1"/>
  <c r="I1448" i="6"/>
  <c r="J1448" i="6"/>
  <c r="J1441" i="6"/>
  <c r="I1441" i="6"/>
  <c r="K1441" i="6" s="1"/>
  <c r="J1436" i="6"/>
  <c r="I1436" i="6"/>
  <c r="K1436" i="6" s="1"/>
  <c r="I1413" i="6"/>
  <c r="K1413" i="6" s="1"/>
  <c r="J1413" i="6"/>
  <c r="J1394" i="6"/>
  <c r="I1394" i="6"/>
  <c r="K1394" i="6" s="1"/>
  <c r="J1390" i="6"/>
  <c r="I1390" i="6"/>
  <c r="K1390" i="6" s="1"/>
  <c r="I1391" i="6"/>
  <c r="K1391" i="6" s="1"/>
  <c r="J1391" i="6"/>
  <c r="J1340" i="6"/>
  <c r="I1340" i="6"/>
  <c r="J1346" i="6"/>
  <c r="I1346" i="6"/>
  <c r="K1346" i="6" s="1"/>
  <c r="J1363" i="6"/>
  <c r="I1363" i="6"/>
  <c r="K1363" i="6" s="1"/>
  <c r="J1357" i="6"/>
  <c r="I1357" i="6"/>
  <c r="J1326" i="6"/>
  <c r="I1326" i="6"/>
  <c r="J1700" i="6"/>
  <c r="I1700" i="6"/>
  <c r="K1700" i="6" s="1"/>
  <c r="J1650" i="6"/>
  <c r="I1650" i="6"/>
  <c r="K1650" i="6" s="1"/>
  <c r="J1645" i="6"/>
  <c r="I1645" i="6"/>
  <c r="K1645" i="6" s="1"/>
  <c r="J1653" i="6"/>
  <c r="I1653" i="6"/>
  <c r="J1617" i="6"/>
  <c r="I1617" i="6"/>
  <c r="J1610" i="6"/>
  <c r="I1610" i="6"/>
  <c r="J1614" i="6"/>
  <c r="I1614" i="6"/>
  <c r="J1116" i="6"/>
  <c r="I1116" i="6"/>
  <c r="J1068" i="6"/>
  <c r="I1068" i="6"/>
  <c r="J1085" i="6"/>
  <c r="I1085" i="6"/>
  <c r="K1085" i="6" s="1"/>
  <c r="J1071" i="6"/>
  <c r="I1071" i="6"/>
  <c r="I1110" i="6"/>
  <c r="K1110" i="6" s="1"/>
  <c r="J1110" i="6"/>
  <c r="J1081" i="6"/>
  <c r="I1081" i="6"/>
  <c r="K1081" i="6" s="1"/>
  <c r="J1105" i="6"/>
  <c r="I1105" i="6"/>
  <c r="K1105" i="6" s="1"/>
  <c r="J531" i="6"/>
  <c r="I531" i="6"/>
  <c r="J528" i="6"/>
  <c r="I528" i="6"/>
  <c r="J532" i="6"/>
  <c r="I532" i="6"/>
  <c r="J678" i="6"/>
  <c r="I678" i="6"/>
  <c r="J675" i="6"/>
  <c r="I675" i="6"/>
  <c r="J679" i="6"/>
  <c r="I679" i="6"/>
  <c r="J509" i="6"/>
  <c r="I509" i="6"/>
  <c r="J507" i="6"/>
  <c r="I507" i="6"/>
  <c r="J510" i="6"/>
  <c r="I510" i="6"/>
  <c r="J483" i="6"/>
  <c r="I483" i="6"/>
  <c r="J489" i="6"/>
  <c r="I489" i="6"/>
  <c r="J492" i="6"/>
  <c r="I492" i="6"/>
  <c r="J503" i="6"/>
  <c r="I503" i="6"/>
  <c r="J522" i="6"/>
  <c r="I522" i="6"/>
  <c r="J541" i="6"/>
  <c r="I541" i="6"/>
  <c r="J478" i="6"/>
  <c r="I478" i="6"/>
  <c r="J612" i="6"/>
  <c r="I612" i="6"/>
  <c r="J605" i="6"/>
  <c r="I605" i="6"/>
  <c r="J604" i="6"/>
  <c r="I604" i="6"/>
  <c r="J600" i="6"/>
  <c r="I600" i="6"/>
  <c r="J593" i="6"/>
  <c r="I593" i="6"/>
  <c r="J592" i="6"/>
  <c r="I592" i="6"/>
  <c r="J624" i="6"/>
  <c r="I624" i="6"/>
  <c r="J617" i="6"/>
  <c r="I617" i="6"/>
  <c r="J616" i="6"/>
  <c r="I616" i="6"/>
  <c r="J648" i="6"/>
  <c r="I648" i="6"/>
  <c r="J641" i="6"/>
  <c r="I641" i="6"/>
  <c r="J640" i="6"/>
  <c r="I640" i="6"/>
  <c r="J588" i="6"/>
  <c r="I588" i="6"/>
  <c r="I581" i="6"/>
  <c r="J581" i="6"/>
  <c r="J580" i="6"/>
  <c r="I580" i="6"/>
  <c r="J576" i="6"/>
  <c r="I576" i="6"/>
  <c r="J569" i="6"/>
  <c r="I569" i="6"/>
  <c r="J568" i="6"/>
  <c r="I568" i="6"/>
  <c r="J636" i="6"/>
  <c r="I636" i="6"/>
  <c r="I629" i="6"/>
  <c r="J629" i="6"/>
  <c r="J628" i="6"/>
  <c r="I628" i="6"/>
  <c r="J660" i="6"/>
  <c r="I660" i="6"/>
  <c r="J654" i="6"/>
  <c r="I654" i="6"/>
  <c r="J653" i="6"/>
  <c r="I653" i="6"/>
  <c r="J672" i="6"/>
  <c r="I672" i="6"/>
  <c r="J665" i="6"/>
  <c r="I665" i="6"/>
  <c r="J664" i="6"/>
  <c r="I664" i="6"/>
  <c r="J557" i="6"/>
  <c r="I557" i="6"/>
  <c r="J554" i="6"/>
  <c r="I554" i="6"/>
  <c r="J481" i="6"/>
  <c r="I481" i="6"/>
  <c r="K481" i="6" s="1"/>
  <c r="J482" i="6"/>
  <c r="I482" i="6"/>
  <c r="J502" i="6"/>
  <c r="I502" i="6"/>
  <c r="J521" i="6"/>
  <c r="I521" i="6"/>
  <c r="J687" i="6"/>
  <c r="I687" i="6"/>
  <c r="J322" i="6"/>
  <c r="I322" i="6"/>
  <c r="K322" i="6" s="1"/>
  <c r="J309" i="6"/>
  <c r="I309" i="6"/>
  <c r="K309" i="6" s="1"/>
  <c r="J114" i="6"/>
  <c r="I114" i="6"/>
  <c r="J120" i="6"/>
  <c r="I120" i="6"/>
  <c r="J73" i="6"/>
  <c r="I73" i="6"/>
  <c r="J79" i="6"/>
  <c r="I79" i="6"/>
  <c r="J77" i="6"/>
  <c r="I77" i="6"/>
  <c r="K77" i="6" s="1"/>
  <c r="J125" i="6"/>
  <c r="I125" i="6"/>
  <c r="J126" i="6"/>
  <c r="I126" i="6"/>
  <c r="J124" i="6"/>
  <c r="I124" i="6"/>
  <c r="I13" i="6"/>
  <c r="J13" i="6"/>
  <c r="J14" i="6"/>
  <c r="I14" i="6"/>
  <c r="J12" i="6"/>
  <c r="I12" i="6"/>
  <c r="J25" i="6"/>
  <c r="I25" i="6"/>
  <c r="J26" i="6"/>
  <c r="I26" i="6"/>
  <c r="J24" i="6"/>
  <c r="I24" i="6"/>
  <c r="J37" i="6"/>
  <c r="I37" i="6"/>
  <c r="J38" i="6"/>
  <c r="I38" i="6"/>
  <c r="J36" i="6"/>
  <c r="I36" i="6"/>
  <c r="J49" i="6"/>
  <c r="I49" i="6"/>
  <c r="J50" i="6"/>
  <c r="I50" i="6"/>
  <c r="J48" i="6"/>
  <c r="I48" i="6"/>
  <c r="J55" i="6"/>
  <c r="I55" i="6"/>
  <c r="J56" i="6"/>
  <c r="I56" i="6"/>
  <c r="I54" i="6"/>
  <c r="J54" i="6"/>
  <c r="J86" i="6"/>
  <c r="I86" i="6"/>
  <c r="J102" i="6"/>
  <c r="I102" i="6"/>
  <c r="J110" i="6"/>
  <c r="I110" i="6"/>
  <c r="K110" i="6" s="1"/>
  <c r="J103" i="6"/>
  <c r="I103" i="6"/>
  <c r="J60" i="6"/>
  <c r="I60" i="6"/>
  <c r="J63" i="6"/>
  <c r="I63" i="6"/>
  <c r="J71" i="6"/>
  <c r="I71" i="6"/>
  <c r="K71" i="6" s="1"/>
  <c r="J62" i="6"/>
  <c r="I62" i="6"/>
  <c r="J65" i="6"/>
  <c r="I65" i="6"/>
  <c r="J6" i="6"/>
  <c r="I6" i="6"/>
  <c r="J4353" i="6"/>
  <c r="I4353" i="6"/>
  <c r="K4353" i="6" s="1"/>
  <c r="J3678" i="6"/>
  <c r="I3678" i="6"/>
  <c r="J2280" i="6"/>
  <c r="I2280" i="6"/>
  <c r="J2279" i="6"/>
  <c r="I2279" i="6"/>
  <c r="J449" i="6"/>
  <c r="I449" i="6"/>
  <c r="J448" i="6"/>
  <c r="I448" i="6"/>
  <c r="J389" i="6"/>
  <c r="I389" i="6"/>
  <c r="J395" i="6"/>
  <c r="I395" i="6"/>
  <c r="J427" i="6"/>
  <c r="I427" i="6"/>
  <c r="K427" i="6" s="1"/>
  <c r="J425" i="6"/>
  <c r="I425" i="6"/>
  <c r="K425" i="6" s="1"/>
  <c r="J423" i="6"/>
  <c r="I423" i="6"/>
  <c r="K423" i="6" s="1"/>
  <c r="J419" i="6"/>
  <c r="I419" i="6"/>
  <c r="K419" i="6" s="1"/>
  <c r="J417" i="6"/>
  <c r="I417" i="6"/>
  <c r="K417" i="6" s="1"/>
  <c r="J429" i="6"/>
  <c r="I429" i="6"/>
  <c r="K429" i="6" s="1"/>
  <c r="J400" i="6"/>
  <c r="I400" i="6"/>
  <c r="J402" i="6"/>
  <c r="I402" i="6"/>
  <c r="J390" i="6"/>
  <c r="I390" i="6"/>
  <c r="K390" i="6" s="1"/>
  <c r="J369" i="6"/>
  <c r="I369" i="6"/>
  <c r="J360" i="6"/>
  <c r="I360" i="6"/>
  <c r="J358" i="6"/>
  <c r="I358" i="6"/>
  <c r="J361" i="6"/>
  <c r="I361" i="6"/>
  <c r="J355" i="6"/>
  <c r="I355" i="6"/>
  <c r="J376" i="6"/>
  <c r="I376" i="6"/>
  <c r="J353" i="6"/>
  <c r="I353" i="6"/>
  <c r="J347" i="6"/>
  <c r="I347" i="6"/>
  <c r="J354" i="6"/>
  <c r="I354" i="6"/>
  <c r="J372" i="6"/>
  <c r="I372" i="6"/>
  <c r="J5746" i="6"/>
  <c r="I5746" i="6"/>
  <c r="J5742" i="6"/>
  <c r="I5742" i="6"/>
  <c r="J5581" i="6"/>
  <c r="I5581" i="6"/>
  <c r="J384" i="6"/>
  <c r="I384" i="6"/>
  <c r="J4384" i="6"/>
  <c r="I4384" i="6"/>
  <c r="K4384" i="6" s="1"/>
  <c r="J3973" i="6"/>
  <c r="I3973" i="6"/>
  <c r="J4023" i="6"/>
  <c r="I4023" i="6"/>
  <c r="K4023" i="6" s="1"/>
  <c r="J6846" i="6"/>
  <c r="I6846" i="6"/>
  <c r="K6846" i="6" s="1"/>
  <c r="J6820" i="6"/>
  <c r="I6820" i="6"/>
  <c r="J6580" i="6"/>
  <c r="I6580" i="6"/>
  <c r="K6580" i="6" s="1"/>
  <c r="J6562" i="6"/>
  <c r="I6562" i="6"/>
  <c r="K6562" i="6" s="1"/>
  <c r="J6184" i="6"/>
  <c r="I6184" i="6"/>
  <c r="K6184" i="6" s="1"/>
  <c r="J5247" i="6"/>
  <c r="I5247" i="6"/>
  <c r="J5258" i="6"/>
  <c r="I5258" i="6"/>
  <c r="J4601" i="6"/>
  <c r="I4601" i="6"/>
  <c r="K4601" i="6" s="1"/>
  <c r="J4594" i="6"/>
  <c r="I4594" i="6"/>
  <c r="J4519" i="6"/>
  <c r="I4519" i="6"/>
  <c r="K4519" i="6" s="1"/>
  <c r="J4503" i="6"/>
  <c r="I4503" i="6"/>
  <c r="K4503" i="6" s="1"/>
  <c r="J3887" i="6"/>
  <c r="I3887" i="6"/>
  <c r="K3887" i="6" s="1"/>
  <c r="I3870" i="6"/>
  <c r="K3870" i="6" s="1"/>
  <c r="J3870" i="6"/>
  <c r="J3876" i="6"/>
  <c r="I3876" i="6"/>
  <c r="K3876" i="6" s="1"/>
  <c r="J3872" i="6"/>
  <c r="I3872" i="6"/>
  <c r="K3872" i="6" s="1"/>
  <c r="J3842" i="6"/>
  <c r="I3842" i="6"/>
  <c r="J3501" i="6"/>
  <c r="I3501" i="6"/>
  <c r="K3501" i="6" s="1"/>
  <c r="J3495" i="6"/>
  <c r="I3495" i="6"/>
  <c r="K3495" i="6" s="1"/>
  <c r="J3462" i="6"/>
  <c r="I3462" i="6"/>
  <c r="K3462" i="6" s="1"/>
  <c r="J3457" i="6"/>
  <c r="I3457" i="6"/>
  <c r="K3457" i="6" s="1"/>
  <c r="J3497" i="6"/>
  <c r="I3497" i="6"/>
  <c r="K3497" i="6" s="1"/>
  <c r="J3485" i="6"/>
  <c r="I3485" i="6"/>
  <c r="K3485" i="6" s="1"/>
  <c r="J3206" i="6"/>
  <c r="I3206" i="6"/>
  <c r="K3206" i="6" s="1"/>
  <c r="J3009" i="6"/>
  <c r="I3009" i="6"/>
  <c r="K3009" i="6" s="1"/>
  <c r="J3011" i="6"/>
  <c r="I3011" i="6"/>
  <c r="K3011" i="6" s="1"/>
  <c r="J3008" i="6"/>
  <c r="I3008" i="6"/>
  <c r="K3008" i="6" s="1"/>
  <c r="J3010" i="6"/>
  <c r="I3010" i="6"/>
  <c r="K3010" i="6" s="1"/>
  <c r="J1329" i="6"/>
  <c r="I1329" i="6"/>
  <c r="J1127" i="6"/>
  <c r="I1127" i="6"/>
  <c r="K1127" i="6" s="1"/>
  <c r="J1070" i="6"/>
  <c r="I1070" i="6"/>
  <c r="J1104" i="6"/>
  <c r="I1104" i="6"/>
  <c r="K1104" i="6" s="1"/>
  <c r="J550" i="6"/>
  <c r="I550" i="6"/>
  <c r="J6505" i="6"/>
  <c r="I6505" i="6"/>
  <c r="K6505" i="6" s="1"/>
  <c r="J4467" i="6"/>
  <c r="I4467" i="6"/>
  <c r="I3703" i="6"/>
  <c r="K3703" i="6" s="1"/>
  <c r="J3703" i="6"/>
  <c r="J3700" i="6"/>
  <c r="I3700" i="6"/>
  <c r="K3700" i="6" s="1"/>
  <c r="J3699" i="6"/>
  <c r="I3699" i="6"/>
  <c r="K3699" i="6" s="1"/>
  <c r="J6578" i="6"/>
  <c r="I6578" i="6"/>
  <c r="K6578" i="6" s="1"/>
  <c r="J6571" i="6"/>
  <c r="I6571" i="6"/>
  <c r="K6571" i="6" s="1"/>
  <c r="I6582" i="6"/>
  <c r="K6582" i="6" s="1"/>
  <c r="J6582" i="6"/>
  <c r="J6566" i="6"/>
  <c r="I6566" i="6"/>
  <c r="K6566" i="6" s="1"/>
  <c r="J6559" i="6"/>
  <c r="I6559" i="6"/>
  <c r="K6559" i="6" s="1"/>
  <c r="J6186" i="6"/>
  <c r="I6186" i="6"/>
  <c r="K6186" i="6" s="1"/>
  <c r="J5469" i="6"/>
  <c r="I5469" i="6"/>
  <c r="K5469" i="6" s="1"/>
  <c r="J3844" i="6"/>
  <c r="I3844" i="6"/>
  <c r="J1804" i="6"/>
  <c r="I1804" i="6"/>
  <c r="J6116" i="6"/>
  <c r="I6116" i="6"/>
  <c r="K6116" i="6" s="1"/>
  <c r="J6119" i="6"/>
  <c r="I6119" i="6"/>
  <c r="K6119" i="6" s="1"/>
  <c r="J5967" i="6"/>
  <c r="I5967" i="6"/>
  <c r="K5967" i="6" s="1"/>
  <c r="J5965" i="6"/>
  <c r="I5965" i="6"/>
  <c r="K5965" i="6" s="1"/>
  <c r="J5940" i="6"/>
  <c r="I5940" i="6"/>
  <c r="K5940" i="6" s="1"/>
  <c r="J5960" i="6"/>
  <c r="I5960" i="6"/>
  <c r="K5960" i="6" s="1"/>
  <c r="I5937" i="6"/>
  <c r="K5937" i="6" s="1"/>
  <c r="J5937" i="6"/>
  <c r="J5947" i="6"/>
  <c r="I5947" i="6"/>
  <c r="K5947" i="6" s="1"/>
  <c r="J5952" i="6"/>
  <c r="I5952" i="6"/>
  <c r="K5952" i="6" s="1"/>
  <c r="J5932" i="6"/>
  <c r="I5932" i="6"/>
  <c r="K5932" i="6" s="1"/>
  <c r="J5942" i="6"/>
  <c r="I5942" i="6"/>
  <c r="K5942" i="6" s="1"/>
  <c r="J5917" i="6"/>
  <c r="I5917" i="6"/>
  <c r="J5901" i="6"/>
  <c r="I5901" i="6"/>
  <c r="J5921" i="6"/>
  <c r="I5921" i="6"/>
  <c r="J5919" i="6"/>
  <c r="I5919" i="6"/>
  <c r="J5903" i="6"/>
  <c r="I5903" i="6"/>
  <c r="J5923" i="6"/>
  <c r="I5923" i="6"/>
  <c r="J5890" i="6"/>
  <c r="I5890" i="6"/>
  <c r="K5890" i="6" s="1"/>
  <c r="J5885" i="6"/>
  <c r="I5885" i="6"/>
  <c r="K5885" i="6" s="1"/>
  <c r="J5880" i="6"/>
  <c r="I5880" i="6"/>
  <c r="K5880" i="6" s="1"/>
  <c r="J5888" i="6"/>
  <c r="I5888" i="6"/>
  <c r="K5888" i="6" s="1"/>
  <c r="J5872" i="6"/>
  <c r="I5872" i="6"/>
  <c r="K5872" i="6" s="1"/>
  <c r="J5559" i="6"/>
  <c r="I5559" i="6"/>
  <c r="K5559" i="6" s="1"/>
  <c r="J5562" i="6"/>
  <c r="I5562" i="6"/>
  <c r="K5562" i="6" s="1"/>
  <c r="J5437" i="6"/>
  <c r="I5437" i="6"/>
  <c r="J5454" i="6"/>
  <c r="I5454" i="6"/>
  <c r="K5454" i="6" s="1"/>
  <c r="J5452" i="6"/>
  <c r="I5452" i="6"/>
  <c r="K5452" i="6" s="1"/>
  <c r="J5228" i="6"/>
  <c r="I5228" i="6"/>
  <c r="K5228" i="6" s="1"/>
  <c r="J4958" i="6"/>
  <c r="I4958" i="6"/>
  <c r="K4958" i="6" s="1"/>
  <c r="J4917" i="6"/>
  <c r="I4917" i="6"/>
  <c r="J4944" i="6"/>
  <c r="I4944" i="6"/>
  <c r="J4939" i="6"/>
  <c r="I4939" i="6"/>
  <c r="J4925" i="6"/>
  <c r="I4925" i="6"/>
  <c r="J4929" i="6"/>
  <c r="I4929" i="6"/>
  <c r="J4920" i="6"/>
  <c r="I4920" i="6"/>
  <c r="J4936" i="6"/>
  <c r="I4936" i="6"/>
  <c r="J4947" i="6"/>
  <c r="I4947" i="6"/>
  <c r="J4933" i="6"/>
  <c r="I4933" i="6"/>
  <c r="J4885" i="6"/>
  <c r="I4885" i="6"/>
  <c r="J4884" i="6"/>
  <c r="I4884" i="6"/>
  <c r="J4832" i="6"/>
  <c r="I4832" i="6"/>
  <c r="K4832" i="6" s="1"/>
  <c r="J4820" i="6"/>
  <c r="I4820" i="6"/>
  <c r="K4820" i="6" s="1"/>
  <c r="J4826" i="6"/>
  <c r="I4826" i="6"/>
  <c r="K4826" i="6" s="1"/>
  <c r="I4632" i="6"/>
  <c r="K4632" i="6" s="1"/>
  <c r="J4632" i="6"/>
  <c r="J4487" i="6"/>
  <c r="I4487" i="6"/>
  <c r="K4487" i="6" s="1"/>
  <c r="J4481" i="6"/>
  <c r="I4481" i="6"/>
  <c r="K4481" i="6" s="1"/>
  <c r="J4404" i="6"/>
  <c r="I4404" i="6"/>
  <c r="K4404" i="6" s="1"/>
  <c r="J4446" i="6"/>
  <c r="I4446" i="6"/>
  <c r="K4446" i="6" s="1"/>
  <c r="J4438" i="6"/>
  <c r="I4438" i="6"/>
  <c r="K4438" i="6" s="1"/>
  <c r="J4425" i="6"/>
  <c r="I4425" i="6"/>
  <c r="K4425" i="6" s="1"/>
  <c r="J4411" i="6"/>
  <c r="I4411" i="6"/>
  <c r="J4409" i="6"/>
  <c r="I4409" i="6"/>
  <c r="I3750" i="6"/>
  <c r="K3750" i="6" s="1"/>
  <c r="I2462" i="6"/>
  <c r="K2462" i="6" s="1"/>
  <c r="I1361" i="6"/>
  <c r="K1361" i="6" s="1"/>
  <c r="I4004" i="6"/>
  <c r="K4004" i="6" s="1"/>
  <c r="I2326" i="6"/>
  <c r="K2326" i="6" s="1"/>
  <c r="I2884" i="6"/>
  <c r="K2884" i="6" s="1"/>
  <c r="I2861" i="6"/>
  <c r="K2861" i="6" s="1"/>
  <c r="I5957" i="6"/>
  <c r="K5957" i="6" s="1"/>
  <c r="I5548" i="6"/>
  <c r="K5548" i="6" s="1"/>
  <c r="I6889" i="6"/>
  <c r="K6889" i="6" s="1"/>
  <c r="I5463" i="6"/>
  <c r="K5463" i="6" s="1"/>
  <c r="I1347" i="6"/>
  <c r="K1347" i="6" s="1"/>
  <c r="I3361" i="6"/>
  <c r="K3361" i="6" s="1"/>
  <c r="I3302" i="6"/>
  <c r="K3302" i="6" s="1"/>
  <c r="I3272" i="6"/>
  <c r="K3272" i="6" s="1"/>
  <c r="I3569" i="6"/>
  <c r="K3569" i="6" s="1"/>
  <c r="I1314" i="6"/>
  <c r="K1314" i="6" s="1"/>
  <c r="I1282" i="6"/>
  <c r="K1282" i="6" s="1"/>
  <c r="I1250" i="6"/>
  <c r="K1250" i="6" s="1"/>
  <c r="I5755" i="6"/>
  <c r="K5755" i="6" s="1"/>
  <c r="I4643" i="6"/>
  <c r="K4643" i="6" s="1"/>
  <c r="I2402" i="6"/>
  <c r="K2402" i="6" s="1"/>
  <c r="I2458" i="6"/>
  <c r="K2458" i="6" s="1"/>
  <c r="I1666" i="6"/>
  <c r="K1666" i="6" s="1"/>
  <c r="I5298" i="6"/>
  <c r="K5298" i="6" s="1"/>
  <c r="I4304" i="6"/>
  <c r="K4304" i="6" s="1"/>
  <c r="I4528" i="6"/>
  <c r="K4528" i="6" s="1"/>
  <c r="I1801" i="6"/>
  <c r="K1801" i="6" s="1"/>
  <c r="I3066" i="6"/>
  <c r="K3066" i="6" s="1"/>
  <c r="I6599" i="6"/>
  <c r="K6599" i="6" s="1"/>
  <c r="I543" i="6"/>
  <c r="K543" i="6" s="1"/>
  <c r="I2862" i="6"/>
  <c r="K2862" i="6" s="1"/>
  <c r="I2309" i="6"/>
  <c r="K2309" i="6" s="1"/>
  <c r="I4700" i="6"/>
  <c r="K4700" i="6" s="1"/>
  <c r="I2759" i="6"/>
  <c r="J2759" i="6"/>
  <c r="J2720" i="6"/>
  <c r="I2720" i="6"/>
  <c r="J2585" i="6"/>
  <c r="I2585" i="6"/>
  <c r="K2585" i="6" s="1"/>
  <c r="J2676" i="6"/>
  <c r="I2676" i="6"/>
  <c r="J2668" i="6"/>
  <c r="I2668" i="6"/>
  <c r="J2568" i="6"/>
  <c r="I2568" i="6"/>
  <c r="J2611" i="6"/>
  <c r="I2611" i="6"/>
  <c r="K2611" i="6" s="1"/>
  <c r="J2633" i="6"/>
  <c r="I2633" i="6"/>
  <c r="K2633" i="6" s="1"/>
  <c r="J2705" i="6"/>
  <c r="I2705" i="6"/>
  <c r="J2695" i="6"/>
  <c r="I2695" i="6"/>
  <c r="J2680" i="6"/>
  <c r="I2680" i="6"/>
  <c r="J2653" i="6"/>
  <c r="I2653" i="6"/>
  <c r="J2637" i="6"/>
  <c r="I2637" i="6"/>
  <c r="K2637" i="6" s="1"/>
  <c r="J2658" i="6"/>
  <c r="I2658" i="6"/>
  <c r="J1147" i="6"/>
  <c r="I1147" i="6"/>
  <c r="K1147" i="6" s="1"/>
  <c r="J1166" i="6"/>
  <c r="I1166" i="6"/>
  <c r="K1166" i="6" s="1"/>
  <c r="J1369" i="6"/>
  <c r="I1369" i="6"/>
  <c r="K1369" i="6" s="1"/>
  <c r="J1374" i="6"/>
  <c r="I1374" i="6"/>
  <c r="K1374" i="6" s="1"/>
  <c r="J1379" i="6"/>
  <c r="I1379" i="6"/>
  <c r="K1379" i="6" s="1"/>
  <c r="J1368" i="6"/>
  <c r="I1368" i="6"/>
  <c r="K1368" i="6" s="1"/>
  <c r="J1034" i="6"/>
  <c r="I1034" i="6"/>
  <c r="K1034" i="6" s="1"/>
  <c r="J1026" i="6"/>
  <c r="I1026" i="6"/>
  <c r="K1026" i="6" s="1"/>
  <c r="J1036" i="6"/>
  <c r="I1036" i="6"/>
  <c r="K1036" i="6" s="1"/>
  <c r="J1038" i="6"/>
  <c r="I1038" i="6"/>
  <c r="K1038" i="6" s="1"/>
  <c r="J477" i="6"/>
  <c r="I477" i="6"/>
  <c r="K477" i="6" s="1"/>
  <c r="J468" i="6"/>
  <c r="I468" i="6"/>
  <c r="K468" i="6" s="1"/>
  <c r="J462" i="6"/>
  <c r="I462" i="6"/>
  <c r="K462" i="6" s="1"/>
  <c r="J455" i="6"/>
  <c r="I455" i="6"/>
  <c r="K455" i="6" s="1"/>
  <c r="J2746" i="6"/>
  <c r="I2746" i="6"/>
  <c r="J2733" i="6"/>
  <c r="I2733" i="6"/>
  <c r="J2728" i="6"/>
  <c r="I2728" i="6"/>
  <c r="J2779" i="6"/>
  <c r="I2779" i="6"/>
  <c r="J2770" i="6"/>
  <c r="I2770" i="6"/>
  <c r="J2813" i="6"/>
  <c r="I2813" i="6"/>
  <c r="J2744" i="6"/>
  <c r="I2744" i="6"/>
  <c r="J2731" i="6"/>
  <c r="I2731" i="6"/>
  <c r="J2727" i="6"/>
  <c r="I2727" i="6"/>
  <c r="J2777" i="6"/>
  <c r="I2777" i="6"/>
  <c r="J2768" i="6"/>
  <c r="I2768" i="6"/>
  <c r="J2811" i="6"/>
  <c r="I2811" i="6"/>
  <c r="J5818" i="6"/>
  <c r="I5818" i="6"/>
  <c r="K5818" i="6" s="1"/>
  <c r="J5816" i="6"/>
  <c r="I5816" i="6"/>
  <c r="K5816" i="6" s="1"/>
  <c r="J5823" i="6"/>
  <c r="I5823" i="6"/>
  <c r="K5823" i="6" s="1"/>
  <c r="J5813" i="6"/>
  <c r="I5813" i="6"/>
  <c r="K5813" i="6" s="1"/>
  <c r="J5808" i="6"/>
  <c r="I5808" i="6"/>
  <c r="J3929" i="6"/>
  <c r="I3929" i="6"/>
  <c r="J3924" i="6"/>
  <c r="I3924" i="6"/>
  <c r="K3924" i="6" s="1"/>
  <c r="J3655" i="6"/>
  <c r="I3655" i="6"/>
  <c r="K3655" i="6" s="1"/>
  <c r="J3651" i="6"/>
  <c r="I3651" i="6"/>
  <c r="K3651" i="6" s="1"/>
  <c r="J3639" i="6"/>
  <c r="I3639" i="6"/>
  <c r="K3639" i="6" s="1"/>
  <c r="J3648" i="6"/>
  <c r="I3648" i="6"/>
  <c r="K3648" i="6" s="1"/>
  <c r="J3652" i="6"/>
  <c r="I3652" i="6"/>
  <c r="K3652" i="6" s="1"/>
  <c r="J3658" i="6"/>
  <c r="I3658" i="6"/>
  <c r="K3658" i="6" s="1"/>
  <c r="J3644" i="6"/>
  <c r="I3644" i="6"/>
  <c r="K3644" i="6" s="1"/>
  <c r="J3667" i="6"/>
  <c r="I3667" i="6"/>
  <c r="K3667" i="6" s="1"/>
  <c r="J6891" i="6"/>
  <c r="I6891" i="6"/>
  <c r="K6891" i="6" s="1"/>
  <c r="J6882" i="6"/>
  <c r="I6882" i="6"/>
  <c r="K6882" i="6" s="1"/>
  <c r="J6608" i="6"/>
  <c r="I6608" i="6"/>
  <c r="J6597" i="6"/>
  <c r="I6597" i="6"/>
  <c r="J6609" i="6"/>
  <c r="I6609" i="6"/>
  <c r="J6603" i="6"/>
  <c r="I6603" i="6"/>
  <c r="J6590" i="6"/>
  <c r="I6590" i="6"/>
  <c r="J6497" i="6"/>
  <c r="I6497" i="6"/>
  <c r="J6496" i="6"/>
  <c r="I6496" i="6"/>
  <c r="J6490" i="6"/>
  <c r="I6490" i="6"/>
  <c r="J6483" i="6"/>
  <c r="I6483" i="6"/>
  <c r="J6465" i="6"/>
  <c r="I6465" i="6"/>
  <c r="K6465" i="6" s="1"/>
  <c r="J6464" i="6"/>
  <c r="I6464" i="6"/>
  <c r="K6464" i="6" s="1"/>
  <c r="J6426" i="6"/>
  <c r="I6426" i="6"/>
  <c r="K6426" i="6" s="1"/>
  <c r="J6422" i="6"/>
  <c r="I6422" i="6"/>
  <c r="K6422" i="6" s="1"/>
  <c r="J6268" i="6"/>
  <c r="I6268" i="6"/>
  <c r="K6268" i="6" s="1"/>
  <c r="I6228" i="6"/>
  <c r="K6228" i="6" s="1"/>
  <c r="J6228" i="6"/>
  <c r="J6204" i="6"/>
  <c r="I6204" i="6"/>
  <c r="J6211" i="6"/>
  <c r="I6211" i="6"/>
  <c r="J6113" i="6"/>
  <c r="I6113" i="6"/>
  <c r="K6113" i="6" s="1"/>
  <c r="J6101" i="6"/>
  <c r="I6101" i="6"/>
  <c r="K6101" i="6" s="1"/>
  <c r="J6073" i="6"/>
  <c r="I6073" i="6"/>
  <c r="J6047" i="6"/>
  <c r="I6047" i="6"/>
  <c r="J6046" i="6"/>
  <c r="I6046" i="6"/>
  <c r="J5805" i="6"/>
  <c r="I5805" i="6"/>
  <c r="K5805" i="6" s="1"/>
  <c r="J5588" i="6"/>
  <c r="I5588" i="6"/>
  <c r="K5588" i="6" s="1"/>
  <c r="J5583" i="6"/>
  <c r="I5583" i="6"/>
  <c r="K5583" i="6" s="1"/>
  <c r="J5546" i="6"/>
  <c r="I5546" i="6"/>
  <c r="K5546" i="6" s="1"/>
  <c r="J5767" i="6"/>
  <c r="I5767" i="6"/>
  <c r="K5767" i="6" s="1"/>
  <c r="J5460" i="6"/>
  <c r="I5460" i="6"/>
  <c r="K5460" i="6" s="1"/>
  <c r="J5059" i="6"/>
  <c r="I5059" i="6"/>
  <c r="K5059" i="6" s="1"/>
  <c r="J5052" i="6"/>
  <c r="I5052" i="6"/>
  <c r="J5057" i="6"/>
  <c r="I5057" i="6"/>
  <c r="K5057" i="6" s="1"/>
  <c r="J4814" i="6"/>
  <c r="I4814" i="6"/>
  <c r="K4814" i="6" s="1"/>
  <c r="J4812" i="6"/>
  <c r="I4812" i="6"/>
  <c r="K4812" i="6" s="1"/>
  <c r="J4846" i="6"/>
  <c r="I4846" i="6"/>
  <c r="K4846" i="6" s="1"/>
  <c r="J4833" i="6"/>
  <c r="I4833" i="6"/>
  <c r="K4833" i="6" s="1"/>
  <c r="J4817" i="6"/>
  <c r="I4817" i="6"/>
  <c r="K4817" i="6" s="1"/>
  <c r="J4733" i="6"/>
  <c r="I4733" i="6"/>
  <c r="K4733" i="6" s="1"/>
  <c r="J4726" i="6"/>
  <c r="I4726" i="6"/>
  <c r="K4726" i="6" s="1"/>
  <c r="J4730" i="6"/>
  <c r="I4730" i="6"/>
  <c r="K4730" i="6" s="1"/>
  <c r="J4669" i="6"/>
  <c r="I4669" i="6"/>
  <c r="J4679" i="6"/>
  <c r="I4679" i="6"/>
  <c r="K4679" i="6" s="1"/>
  <c r="J4646" i="6"/>
  <c r="I4646" i="6"/>
  <c r="K4646" i="6" s="1"/>
  <c r="I4644" i="6"/>
  <c r="K4644" i="6" s="1"/>
  <c r="J4644" i="6"/>
  <c r="J4645" i="6"/>
  <c r="I4645" i="6"/>
  <c r="K4645" i="6" s="1"/>
  <c r="J4629" i="6"/>
  <c r="I4629" i="6"/>
  <c r="K4629" i="6" s="1"/>
  <c r="J4622" i="6"/>
  <c r="I4622" i="6"/>
  <c r="J4402" i="6"/>
  <c r="I4402" i="6"/>
  <c r="J4347" i="6"/>
  <c r="I4347" i="6"/>
  <c r="K4347" i="6" s="1"/>
  <c r="J4346" i="6"/>
  <c r="I4346" i="6"/>
  <c r="K4346" i="6" s="1"/>
  <c r="J4257" i="6"/>
  <c r="I4257" i="6"/>
  <c r="K4257" i="6" s="1"/>
  <c r="J4248" i="6"/>
  <c r="I4248" i="6"/>
  <c r="K4248" i="6" s="1"/>
  <c r="J4267" i="6"/>
  <c r="I4267" i="6"/>
  <c r="K4267" i="6" s="1"/>
  <c r="J4246" i="6"/>
  <c r="I4246" i="6"/>
  <c r="K4246" i="6" s="1"/>
  <c r="J4265" i="6"/>
  <c r="I4265" i="6"/>
  <c r="K4265" i="6" s="1"/>
  <c r="J4280" i="6"/>
  <c r="I4280" i="6"/>
  <c r="K4280" i="6" s="1"/>
  <c r="J4229" i="6"/>
  <c r="I4229" i="6"/>
  <c r="J4163" i="6"/>
  <c r="I4163" i="6"/>
  <c r="J4083" i="6"/>
  <c r="I4083" i="6"/>
  <c r="K4083" i="6" s="1"/>
  <c r="J4119" i="6"/>
  <c r="I4119" i="6"/>
  <c r="K4119" i="6" s="1"/>
  <c r="J4087" i="6"/>
  <c r="I4087" i="6"/>
  <c r="K4087" i="6" s="1"/>
  <c r="J4088" i="6"/>
  <c r="I4088" i="6"/>
  <c r="K4088" i="6" s="1"/>
  <c r="J4104" i="6"/>
  <c r="I4104" i="6"/>
  <c r="K4104" i="6" s="1"/>
  <c r="J4109" i="6"/>
  <c r="I4109" i="6"/>
  <c r="K4109" i="6" s="1"/>
  <c r="J4085" i="6"/>
  <c r="I4085" i="6"/>
  <c r="K4085" i="6" s="1"/>
  <c r="J4082" i="6"/>
  <c r="I4082" i="6"/>
  <c r="K4082" i="6" s="1"/>
  <c r="J4118" i="6"/>
  <c r="I4118" i="6"/>
  <c r="J4068" i="6"/>
  <c r="I4068" i="6"/>
  <c r="J4075" i="6"/>
  <c r="I4075" i="6"/>
  <c r="J3911" i="6"/>
  <c r="I3911" i="6"/>
  <c r="J3907" i="6"/>
  <c r="I3907" i="6"/>
  <c r="J3920" i="6"/>
  <c r="I3920" i="6"/>
  <c r="K3920" i="6" s="1"/>
  <c r="J3899" i="6"/>
  <c r="I3899" i="6"/>
  <c r="K3899" i="6" s="1"/>
  <c r="J3903" i="6"/>
  <c r="I3903" i="6"/>
  <c r="J3727" i="6"/>
  <c r="I3727" i="6"/>
  <c r="J3723" i="6"/>
  <c r="I3723" i="6"/>
  <c r="I3526" i="6"/>
  <c r="J3526" i="6"/>
  <c r="J3525" i="6"/>
  <c r="I3525" i="6"/>
  <c r="K3525" i="6" s="1"/>
  <c r="J3545" i="6"/>
  <c r="I3545" i="6"/>
  <c r="J3543" i="6"/>
  <c r="I3543" i="6"/>
  <c r="J3565" i="6"/>
  <c r="I3565" i="6"/>
  <c r="K3565" i="6" s="1"/>
  <c r="J3203" i="6"/>
  <c r="I3203" i="6"/>
  <c r="K3203" i="6" s="1"/>
  <c r="J3184" i="6"/>
  <c r="I3184" i="6"/>
  <c r="I3187" i="6"/>
  <c r="J3187" i="6"/>
  <c r="J3178" i="6"/>
  <c r="I3178" i="6"/>
  <c r="J3064" i="6"/>
  <c r="I3064" i="6"/>
  <c r="K3064" i="6" s="1"/>
  <c r="J3073" i="6"/>
  <c r="I3073" i="6"/>
  <c r="K3073" i="6" s="1"/>
  <c r="J3068" i="6"/>
  <c r="I3068" i="6"/>
  <c r="K3068" i="6" s="1"/>
  <c r="J3078" i="6"/>
  <c r="I3078" i="6"/>
  <c r="K3078" i="6" s="1"/>
  <c r="J3043" i="6"/>
  <c r="I3043" i="6"/>
  <c r="J2782" i="6"/>
  <c r="I2782" i="6"/>
  <c r="K2782" i="6" s="1"/>
  <c r="I2797" i="6"/>
  <c r="K2797" i="6" s="1"/>
  <c r="J2797" i="6"/>
  <c r="J2609" i="6"/>
  <c r="I2609" i="6"/>
  <c r="K2609" i="6" s="1"/>
  <c r="J2607" i="6"/>
  <c r="I2607" i="6"/>
  <c r="K2607" i="6" s="1"/>
  <c r="J2595" i="6"/>
  <c r="I2595" i="6"/>
  <c r="K2595" i="6" s="1"/>
  <c r="J2675" i="6"/>
  <c r="I2675" i="6"/>
  <c r="J2574" i="6"/>
  <c r="I2574" i="6"/>
  <c r="J2646" i="6"/>
  <c r="I2646" i="6"/>
  <c r="J2621" i="6"/>
  <c r="I2621" i="6"/>
  <c r="K2621" i="6" s="1"/>
  <c r="J2626" i="6"/>
  <c r="I2626" i="6"/>
  <c r="K2626" i="6" s="1"/>
  <c r="J2617" i="6"/>
  <c r="I2617" i="6"/>
  <c r="K2617" i="6" s="1"/>
  <c r="J2690" i="6"/>
  <c r="I2690" i="6"/>
  <c r="J2577" i="6"/>
  <c r="I2577" i="6"/>
  <c r="J2639" i="6"/>
  <c r="I2639" i="6"/>
  <c r="K2639" i="6" s="1"/>
  <c r="J2603" i="6"/>
  <c r="I2603" i="6"/>
  <c r="K2603" i="6" s="1"/>
  <c r="J2601" i="6"/>
  <c r="I2601" i="6"/>
  <c r="K2601" i="6" s="1"/>
  <c r="J2589" i="6"/>
  <c r="I2589" i="6"/>
  <c r="K2589" i="6" s="1"/>
  <c r="J2674" i="6"/>
  <c r="I2674" i="6"/>
  <c r="J2573" i="6"/>
  <c r="I2573" i="6"/>
  <c r="J2645" i="6"/>
  <c r="I2645" i="6"/>
  <c r="J2628" i="6"/>
  <c r="I2628" i="6"/>
  <c r="K2628" i="6" s="1"/>
  <c r="J2702" i="6"/>
  <c r="I2702" i="6"/>
  <c r="J2693" i="6"/>
  <c r="I2693" i="6"/>
  <c r="J2578" i="6"/>
  <c r="I2578" i="6"/>
  <c r="J2640" i="6"/>
  <c r="I2640" i="6"/>
  <c r="K2640" i="6" s="1"/>
  <c r="I2656" i="6"/>
  <c r="J2656" i="6"/>
  <c r="J2367" i="6"/>
  <c r="I2367" i="6"/>
  <c r="J2377" i="6"/>
  <c r="I2377" i="6"/>
  <c r="J2362" i="6"/>
  <c r="I2362" i="6"/>
  <c r="J2346" i="6"/>
  <c r="I2346" i="6"/>
  <c r="J2343" i="6"/>
  <c r="I2343" i="6"/>
  <c r="J2364" i="6"/>
  <c r="I2364" i="6"/>
  <c r="J2355" i="6"/>
  <c r="I2355" i="6"/>
  <c r="J2339" i="6"/>
  <c r="I2339" i="6"/>
  <c r="J2340" i="6"/>
  <c r="I2340" i="6"/>
  <c r="J2371" i="6"/>
  <c r="I2371" i="6"/>
  <c r="J2365" i="6"/>
  <c r="I2365" i="6"/>
  <c r="J2336" i="6"/>
  <c r="I2336" i="6"/>
  <c r="J1202" i="6"/>
  <c r="I1202" i="6"/>
  <c r="K1202" i="6" s="1"/>
  <c r="J1194" i="6"/>
  <c r="I1194" i="6"/>
  <c r="K1194" i="6" s="1"/>
  <c r="I1213" i="6"/>
  <c r="K1213" i="6" s="1"/>
  <c r="J1213" i="6"/>
  <c r="J1198" i="6"/>
  <c r="I1198" i="6"/>
  <c r="K1198" i="6" s="1"/>
  <c r="I1200" i="6"/>
  <c r="K1200" i="6" s="1"/>
  <c r="J1200" i="6"/>
  <c r="J1211" i="6"/>
  <c r="I1211" i="6"/>
  <c r="K1211" i="6" s="1"/>
  <c r="J1203" i="6"/>
  <c r="I1203" i="6"/>
  <c r="K1203" i="6" s="1"/>
  <c r="J1175" i="6"/>
  <c r="I1175" i="6"/>
  <c r="J1178" i="6"/>
  <c r="I1178" i="6"/>
  <c r="J1163" i="6"/>
  <c r="I1163" i="6"/>
  <c r="K1163" i="6" s="1"/>
  <c r="J1162" i="6"/>
  <c r="I1162" i="6"/>
  <c r="K1162" i="6" s="1"/>
  <c r="J1157" i="6"/>
  <c r="I1157" i="6"/>
  <c r="K1157" i="6" s="1"/>
  <c r="I1140" i="6"/>
  <c r="K1140" i="6" s="1"/>
  <c r="J1140" i="6"/>
  <c r="J1151" i="6"/>
  <c r="I1151" i="6"/>
  <c r="K1151" i="6" s="1"/>
  <c r="J1155" i="6"/>
  <c r="I1155" i="6"/>
  <c r="K1155" i="6" s="1"/>
  <c r="J1593" i="6"/>
  <c r="I1593" i="6"/>
  <c r="J1592" i="6"/>
  <c r="I1592" i="6"/>
  <c r="J1582" i="6"/>
  <c r="I1582" i="6"/>
  <c r="J1570" i="6"/>
  <c r="I1570" i="6"/>
  <c r="J1588" i="6"/>
  <c r="I1588" i="6"/>
  <c r="J1579" i="6"/>
  <c r="I1579" i="6"/>
  <c r="J1577" i="6"/>
  <c r="I1577" i="6"/>
  <c r="J1522" i="6"/>
  <c r="I1522" i="6"/>
  <c r="J1527" i="6"/>
  <c r="I1527" i="6"/>
  <c r="J1531" i="6"/>
  <c r="I1531" i="6"/>
  <c r="J1536" i="6"/>
  <c r="I1536" i="6"/>
  <c r="J1546" i="6"/>
  <c r="I1546" i="6"/>
  <c r="J1545" i="6"/>
  <c r="I1545" i="6"/>
  <c r="J1538" i="6"/>
  <c r="I1538" i="6"/>
  <c r="J1566" i="6"/>
  <c r="I1566" i="6"/>
  <c r="K1566" i="6" s="1"/>
  <c r="J1598" i="6"/>
  <c r="I1598" i="6"/>
  <c r="K1598" i="6" s="1"/>
  <c r="J1553" i="6"/>
  <c r="I1553" i="6"/>
  <c r="K1553" i="6" s="1"/>
  <c r="J1561" i="6"/>
  <c r="I1561" i="6"/>
  <c r="K1561" i="6" s="1"/>
  <c r="J1565" i="6"/>
  <c r="I1565" i="6"/>
  <c r="K1565" i="6" s="1"/>
  <c r="J1513" i="6"/>
  <c r="I1513" i="6"/>
  <c r="J1504" i="6"/>
  <c r="I1504" i="6"/>
  <c r="J1499" i="6"/>
  <c r="I1499" i="6"/>
  <c r="J1510" i="6"/>
  <c r="I1510" i="6"/>
  <c r="J1515" i="6"/>
  <c r="I1515" i="6"/>
  <c r="J1474" i="6"/>
  <c r="I1474" i="6"/>
  <c r="J1467" i="6"/>
  <c r="I1467" i="6"/>
  <c r="J1483" i="6"/>
  <c r="I1483" i="6"/>
  <c r="J1476" i="6"/>
  <c r="I1476" i="6"/>
  <c r="J1469" i="6"/>
  <c r="I1469" i="6"/>
  <c r="J1490" i="6"/>
  <c r="I1490" i="6"/>
  <c r="K1490" i="6" s="1"/>
  <c r="J1485" i="6"/>
  <c r="I1485" i="6"/>
  <c r="K1485" i="6" s="1"/>
  <c r="J1489" i="6"/>
  <c r="I1489" i="6"/>
  <c r="K1489" i="6" s="1"/>
  <c r="J1416" i="6"/>
  <c r="I1416" i="6"/>
  <c r="K1416" i="6" s="1"/>
  <c r="J1713" i="6"/>
  <c r="I1713" i="6"/>
  <c r="J1717" i="6"/>
  <c r="I1717" i="6"/>
  <c r="J1053" i="6"/>
  <c r="I1053" i="6"/>
  <c r="K1053" i="6" s="1"/>
  <c r="J1010" i="6"/>
  <c r="I1010" i="6"/>
  <c r="J1005" i="6"/>
  <c r="I1005" i="6"/>
  <c r="J995" i="6"/>
  <c r="I995" i="6"/>
  <c r="K995" i="6" s="1"/>
  <c r="J1007" i="6"/>
  <c r="I1007" i="6"/>
  <c r="J996" i="6"/>
  <c r="I996" i="6"/>
  <c r="J970" i="6"/>
  <c r="I970" i="6"/>
  <c r="J944" i="6"/>
  <c r="I944" i="6"/>
  <c r="J473" i="6"/>
  <c r="I473" i="6"/>
  <c r="K473" i="6" s="1"/>
  <c r="I464" i="6"/>
  <c r="K464" i="6" s="1"/>
  <c r="J464" i="6"/>
  <c r="J341" i="6"/>
  <c r="I341" i="6"/>
  <c r="J334" i="6"/>
  <c r="I334" i="6"/>
  <c r="J330" i="6"/>
  <c r="I330" i="6"/>
  <c r="K330" i="6" s="1"/>
  <c r="J319" i="6"/>
  <c r="I319" i="6"/>
  <c r="J318" i="6"/>
  <c r="I318" i="6"/>
  <c r="J312" i="6"/>
  <c r="I312" i="6"/>
  <c r="J2980" i="6"/>
  <c r="I2980" i="6"/>
  <c r="I2978" i="6"/>
  <c r="J2978" i="6"/>
  <c r="J2982" i="6"/>
  <c r="I2982" i="6"/>
  <c r="J2984" i="6"/>
  <c r="I2984" i="6"/>
  <c r="J2994" i="6"/>
  <c r="I2994" i="6"/>
  <c r="J2998" i="6"/>
  <c r="I2998" i="6"/>
  <c r="J2806" i="6"/>
  <c r="I2806" i="6"/>
  <c r="J5345" i="6"/>
  <c r="I5345" i="6"/>
  <c r="J5349" i="6"/>
  <c r="I5349" i="6"/>
  <c r="I1217" i="6"/>
  <c r="K1217" i="6" s="1"/>
  <c r="J1217" i="6"/>
  <c r="J1238" i="6"/>
  <c r="I1238" i="6"/>
  <c r="K1238" i="6" s="1"/>
  <c r="J1233" i="6"/>
  <c r="I1233" i="6"/>
  <c r="K1233" i="6" s="1"/>
  <c r="J1216" i="6"/>
  <c r="I1216" i="6"/>
  <c r="K1216" i="6" s="1"/>
  <c r="J1139" i="6"/>
  <c r="I1139" i="6"/>
  <c r="K1139" i="6" s="1"/>
  <c r="J1135" i="6"/>
  <c r="I1135" i="6"/>
  <c r="J6255" i="6"/>
  <c r="I6255" i="6"/>
  <c r="K6255" i="6" s="1"/>
  <c r="J6249" i="6"/>
  <c r="I6249" i="6"/>
  <c r="K6249" i="6" s="1"/>
  <c r="I6234" i="6"/>
  <c r="K6234" i="6" s="1"/>
  <c r="J6234" i="6"/>
  <c r="J5551" i="6"/>
  <c r="I5551" i="6"/>
  <c r="K5551" i="6" s="1"/>
  <c r="J5372" i="6"/>
  <c r="I5372" i="6"/>
  <c r="J5419" i="6"/>
  <c r="I5419" i="6"/>
  <c r="K5419" i="6" s="1"/>
  <c r="J5244" i="6"/>
  <c r="I5244" i="6"/>
  <c r="J4289" i="6"/>
  <c r="I4289" i="6"/>
  <c r="K4289" i="6" s="1"/>
  <c r="J3115" i="6"/>
  <c r="I3115" i="6"/>
  <c r="J5241" i="6"/>
  <c r="I5241" i="6"/>
  <c r="J6077" i="6"/>
  <c r="I6077" i="6"/>
  <c r="J1113" i="6"/>
  <c r="I1113" i="6"/>
  <c r="J1100" i="6"/>
  <c r="I1100" i="6"/>
  <c r="J1107" i="6"/>
  <c r="I1107" i="6"/>
  <c r="K1107" i="6" s="1"/>
  <c r="J1077" i="6"/>
  <c r="I1077" i="6"/>
  <c r="K1077" i="6" s="1"/>
  <c r="J1102" i="6"/>
  <c r="I1102" i="6"/>
  <c r="K1102" i="6" s="1"/>
  <c r="J5696" i="6"/>
  <c r="I5696" i="6"/>
  <c r="J966" i="6"/>
  <c r="I966" i="6"/>
  <c r="J4692" i="6"/>
  <c r="I4692" i="6"/>
  <c r="J4696" i="6"/>
  <c r="I4696" i="6"/>
  <c r="J4707" i="6"/>
  <c r="I4707" i="6"/>
  <c r="J4704" i="6"/>
  <c r="I4704" i="6"/>
  <c r="J4741" i="6"/>
  <c r="I4741" i="6"/>
  <c r="J4718" i="6"/>
  <c r="I4718" i="6"/>
  <c r="J4740" i="6"/>
  <c r="I4740" i="6"/>
  <c r="J4689" i="6"/>
  <c r="I4689" i="6"/>
  <c r="J4533" i="6"/>
  <c r="I4533" i="6"/>
  <c r="K4533" i="6" s="1"/>
  <c r="J4500" i="6"/>
  <c r="I4500" i="6"/>
  <c r="K4500" i="6" s="1"/>
  <c r="J3376" i="6"/>
  <c r="I3376" i="6"/>
  <c r="K3376" i="6" s="1"/>
  <c r="J2269" i="6"/>
  <c r="I2269" i="6"/>
  <c r="K2269" i="6" s="1"/>
  <c r="J2263" i="6"/>
  <c r="I2263" i="6"/>
  <c r="K2263" i="6" s="1"/>
  <c r="J2273" i="6"/>
  <c r="I2273" i="6"/>
  <c r="K2273" i="6" s="1"/>
  <c r="J2275" i="6"/>
  <c r="I2275" i="6"/>
  <c r="K2275" i="6" s="1"/>
  <c r="J2277" i="6"/>
  <c r="I2277" i="6"/>
  <c r="K2277" i="6" s="1"/>
  <c r="J2261" i="6"/>
  <c r="I2261" i="6"/>
  <c r="K2261" i="6" s="1"/>
  <c r="J6836" i="6"/>
  <c r="I6836" i="6"/>
  <c r="J6843" i="6"/>
  <c r="I6843" i="6"/>
  <c r="J6834" i="6"/>
  <c r="I6834" i="6"/>
  <c r="J6835" i="6"/>
  <c r="I6835" i="6"/>
  <c r="J6838" i="6"/>
  <c r="I6838" i="6"/>
  <c r="J6856" i="6"/>
  <c r="I6856" i="6"/>
  <c r="K6856" i="6" s="1"/>
  <c r="J6459" i="6"/>
  <c r="I6459" i="6"/>
  <c r="J6270" i="6"/>
  <c r="I6270" i="6"/>
  <c r="J5676" i="6"/>
  <c r="I5676" i="6"/>
  <c r="J5672" i="6"/>
  <c r="I5672" i="6"/>
  <c r="J5668" i="6"/>
  <c r="I5668" i="6"/>
  <c r="J5665" i="6"/>
  <c r="I5665" i="6"/>
  <c r="K5665" i="6" s="1"/>
  <c r="J5681" i="6"/>
  <c r="I5681" i="6"/>
  <c r="K5681" i="6" s="1"/>
  <c r="J5757" i="6"/>
  <c r="I5757" i="6"/>
  <c r="K5757" i="6" s="1"/>
  <c r="J5116" i="6"/>
  <c r="I5116" i="6"/>
  <c r="J5111" i="6"/>
  <c r="I5111" i="6"/>
  <c r="K5111" i="6" s="1"/>
  <c r="J5110" i="6"/>
  <c r="I5110" i="6"/>
  <c r="K5110" i="6" s="1"/>
  <c r="J5109" i="6"/>
  <c r="I5109" i="6"/>
  <c r="K5109" i="6" s="1"/>
  <c r="I3599" i="6"/>
  <c r="K3599" i="6" s="1"/>
  <c r="J3599" i="6"/>
  <c r="J3593" i="6"/>
  <c r="I3593" i="6"/>
  <c r="J3588" i="6"/>
  <c r="I3588" i="6"/>
  <c r="I3578" i="6"/>
  <c r="K3578" i="6" s="1"/>
  <c r="J3578" i="6"/>
  <c r="J3582" i="6"/>
  <c r="I3582" i="6"/>
  <c r="K3582" i="6" s="1"/>
  <c r="J3575" i="6"/>
  <c r="I3575" i="6"/>
  <c r="J3580" i="6"/>
  <c r="I3580" i="6"/>
  <c r="K3580" i="6" s="1"/>
  <c r="J1736" i="6"/>
  <c r="I1736" i="6"/>
  <c r="K1736" i="6" s="1"/>
  <c r="J1727" i="6"/>
  <c r="I1727" i="6"/>
  <c r="K1727" i="6" s="1"/>
  <c r="J1719" i="6"/>
  <c r="I1719" i="6"/>
  <c r="J1724" i="6"/>
  <c r="I1724" i="6"/>
  <c r="J1710" i="6"/>
  <c r="I1710" i="6"/>
  <c r="K1710" i="6" s="1"/>
  <c r="J1702" i="6"/>
  <c r="I1702" i="6"/>
  <c r="K1702" i="6" s="1"/>
  <c r="J1684" i="6"/>
  <c r="I1684" i="6"/>
  <c r="J1683" i="6"/>
  <c r="I1683" i="6"/>
  <c r="J1686" i="6"/>
  <c r="I1686" i="6"/>
  <c r="J1681" i="6"/>
  <c r="I1681" i="6"/>
  <c r="J1673" i="6"/>
  <c r="I1673" i="6"/>
  <c r="J1672" i="6"/>
  <c r="I1672" i="6"/>
  <c r="J1662" i="6"/>
  <c r="I1662" i="6"/>
  <c r="K1662" i="6" s="1"/>
  <c r="J1644" i="6"/>
  <c r="I1644" i="6"/>
  <c r="J1627" i="6"/>
  <c r="I1627" i="6"/>
  <c r="J1630" i="6"/>
  <c r="I1630" i="6"/>
  <c r="J1624" i="6"/>
  <c r="I1624" i="6"/>
  <c r="J1619" i="6"/>
  <c r="I1619" i="6"/>
  <c r="J1607" i="6"/>
  <c r="I1607" i="6"/>
  <c r="K1607" i="6" s="1"/>
  <c r="J441" i="6"/>
  <c r="I441" i="6"/>
  <c r="J443" i="6"/>
  <c r="I443" i="6"/>
  <c r="J440" i="6"/>
  <c r="I440" i="6"/>
  <c r="J442" i="6"/>
  <c r="I442" i="6"/>
  <c r="J3447" i="6"/>
  <c r="I3447" i="6"/>
  <c r="K3447" i="6" s="1"/>
  <c r="I5648" i="6"/>
  <c r="J5648" i="6"/>
  <c r="J5639" i="6"/>
  <c r="I5639" i="6"/>
  <c r="J5636" i="6"/>
  <c r="I5636" i="6"/>
  <c r="J5627" i="6"/>
  <c r="I5627" i="6"/>
  <c r="J5644" i="6"/>
  <c r="I5644" i="6"/>
  <c r="J5619" i="6"/>
  <c r="I5619" i="6"/>
  <c r="J5652" i="6"/>
  <c r="I5652" i="6"/>
  <c r="J5633" i="6"/>
  <c r="I5633" i="6"/>
  <c r="J3760" i="6"/>
  <c r="I3760" i="6"/>
  <c r="J3758" i="6"/>
  <c r="I3758" i="6"/>
  <c r="J3753" i="6"/>
  <c r="I3753" i="6"/>
  <c r="J4214" i="6"/>
  <c r="I4214" i="6"/>
  <c r="I3742" i="6"/>
  <c r="K3742" i="6" s="1"/>
  <c r="I2432" i="6"/>
  <c r="K2432" i="6" s="1"/>
  <c r="I2320" i="6"/>
  <c r="K2320" i="6" s="1"/>
  <c r="I2907" i="6"/>
  <c r="K2907" i="6" s="1"/>
  <c r="I5153" i="6"/>
  <c r="K5153" i="6" s="1"/>
  <c r="I1343" i="6"/>
  <c r="K1343" i="6" s="1"/>
  <c r="I3353" i="6"/>
  <c r="K3353" i="6" s="1"/>
  <c r="I3323" i="6"/>
  <c r="K3323" i="6" s="1"/>
  <c r="I3297" i="6"/>
  <c r="K3297" i="6" s="1"/>
  <c r="I3266" i="6"/>
  <c r="K3266" i="6" s="1"/>
  <c r="I1306" i="6"/>
  <c r="K1306" i="6" s="1"/>
  <c r="I1274" i="6"/>
  <c r="K1274" i="6" s="1"/>
  <c r="I1750" i="6"/>
  <c r="K1750" i="6" s="1"/>
  <c r="I2412" i="6"/>
  <c r="K2412" i="6" s="1"/>
  <c r="I2409" i="6"/>
  <c r="K2409" i="6" s="1"/>
  <c r="I2457" i="6"/>
  <c r="K2457" i="6" s="1"/>
  <c r="I1730" i="6"/>
  <c r="K1730" i="6" s="1"/>
  <c r="I1393" i="6"/>
  <c r="K1393" i="6" s="1"/>
  <c r="I1437" i="6"/>
  <c r="K1437" i="6" s="1"/>
  <c r="I6576" i="6"/>
  <c r="K6576" i="6" s="1"/>
  <c r="I1186" i="6"/>
  <c r="K1186" i="6" s="1"/>
  <c r="I5261" i="6"/>
  <c r="K5261" i="6" s="1"/>
  <c r="J1076" i="6"/>
  <c r="I1076" i="6"/>
  <c r="J1106" i="6"/>
  <c r="I1106" i="6"/>
  <c r="K1106" i="6" s="1"/>
  <c r="J534" i="6"/>
  <c r="I534" i="6"/>
  <c r="J538" i="6"/>
  <c r="I538" i="6"/>
  <c r="J681" i="6"/>
  <c r="I681" i="6"/>
  <c r="J682" i="6"/>
  <c r="I682" i="6"/>
  <c r="J685" i="6"/>
  <c r="I685" i="6"/>
  <c r="J513" i="6"/>
  <c r="I513" i="6"/>
  <c r="J493" i="6"/>
  <c r="I493" i="6"/>
  <c r="J485" i="6"/>
  <c r="I485" i="6"/>
  <c r="J524" i="6"/>
  <c r="I524" i="6"/>
  <c r="J540" i="6"/>
  <c r="I540" i="6"/>
  <c r="J497" i="6"/>
  <c r="I497" i="6"/>
  <c r="J479" i="6"/>
  <c r="I479" i="6"/>
  <c r="J602" i="6"/>
  <c r="I602" i="6"/>
  <c r="J608" i="6"/>
  <c r="I608" i="6"/>
  <c r="J590" i="6"/>
  <c r="I590" i="6"/>
  <c r="J596" i="6"/>
  <c r="I596" i="6"/>
  <c r="J614" i="6"/>
  <c r="I614" i="6"/>
  <c r="J620" i="6"/>
  <c r="I620" i="6"/>
  <c r="J638" i="6"/>
  <c r="I638" i="6"/>
  <c r="J644" i="6"/>
  <c r="I644" i="6"/>
  <c r="J578" i="6"/>
  <c r="I578" i="6"/>
  <c r="J584" i="6"/>
  <c r="I584" i="6"/>
  <c r="J566" i="6"/>
  <c r="I566" i="6"/>
  <c r="J572" i="6"/>
  <c r="I572" i="6"/>
  <c r="J626" i="6"/>
  <c r="I626" i="6"/>
  <c r="J632" i="6"/>
  <c r="I632" i="6"/>
  <c r="J656" i="6"/>
  <c r="I656" i="6"/>
  <c r="J662" i="6"/>
  <c r="I662" i="6"/>
  <c r="J668" i="6"/>
  <c r="I668" i="6"/>
  <c r="J561" i="6"/>
  <c r="I561" i="6"/>
  <c r="J562" i="6"/>
  <c r="I562" i="6"/>
  <c r="I565" i="6"/>
  <c r="J565" i="6"/>
  <c r="J523" i="6"/>
  <c r="I523" i="6"/>
  <c r="J519" i="6"/>
  <c r="I519" i="6"/>
  <c r="J320" i="6"/>
  <c r="I320" i="6"/>
  <c r="K320" i="6" s="1"/>
  <c r="J310" i="6"/>
  <c r="I310" i="6"/>
  <c r="K310" i="6" s="1"/>
  <c r="J117" i="6"/>
  <c r="I117" i="6"/>
  <c r="I116" i="6"/>
  <c r="J116" i="6"/>
  <c r="J75" i="6"/>
  <c r="I75" i="6"/>
  <c r="J72" i="6"/>
  <c r="I72" i="6"/>
  <c r="J122" i="6"/>
  <c r="I122" i="6"/>
  <c r="J123" i="6"/>
  <c r="I123" i="6"/>
  <c r="J121" i="6"/>
  <c r="I121" i="6"/>
  <c r="J10" i="6"/>
  <c r="I10" i="6"/>
  <c r="J11" i="6"/>
  <c r="I11" i="6"/>
  <c r="J9" i="6"/>
  <c r="I9" i="6"/>
  <c r="J22" i="6"/>
  <c r="I22" i="6"/>
  <c r="J23" i="6"/>
  <c r="I23" i="6"/>
  <c r="J21" i="6"/>
  <c r="I21" i="6"/>
  <c r="J34" i="6"/>
  <c r="I34" i="6"/>
  <c r="J35" i="6"/>
  <c r="I35" i="6"/>
  <c r="J33" i="6"/>
  <c r="I33" i="6"/>
  <c r="J46" i="6"/>
  <c r="I46" i="6"/>
  <c r="J47" i="6"/>
  <c r="I47" i="6"/>
  <c r="J45" i="6"/>
  <c r="I45" i="6"/>
  <c r="J52" i="6"/>
  <c r="I52" i="6"/>
  <c r="J51" i="6"/>
  <c r="I51" i="6"/>
  <c r="J85" i="6"/>
  <c r="I85" i="6"/>
  <c r="J84" i="6"/>
  <c r="I84" i="6"/>
  <c r="J106" i="6"/>
  <c r="I106" i="6"/>
  <c r="J137" i="6"/>
  <c r="I137" i="6"/>
  <c r="J135" i="6"/>
  <c r="I135" i="6"/>
  <c r="J67" i="6"/>
  <c r="I67" i="6"/>
  <c r="J66" i="6"/>
  <c r="I66" i="6"/>
  <c r="J68" i="6"/>
  <c r="I68" i="6"/>
  <c r="J58" i="6"/>
  <c r="I58" i="6"/>
  <c r="J69" i="6"/>
  <c r="I69" i="6"/>
  <c r="K69" i="6" s="1"/>
  <c r="J4377" i="6"/>
  <c r="I4377" i="6"/>
  <c r="K4377" i="6" s="1"/>
  <c r="J2286" i="6"/>
  <c r="I2286" i="6"/>
  <c r="J2285" i="6"/>
  <c r="I2285" i="6"/>
  <c r="J451" i="6"/>
  <c r="I451" i="6"/>
  <c r="K451" i="6" s="1"/>
  <c r="J450" i="6"/>
  <c r="I450" i="6"/>
  <c r="K450" i="6" s="1"/>
  <c r="J401" i="6"/>
  <c r="I401" i="6"/>
  <c r="J408" i="6"/>
  <c r="I408" i="6"/>
  <c r="J391" i="6"/>
  <c r="I391" i="6"/>
  <c r="K391" i="6" s="1"/>
  <c r="J424" i="6"/>
  <c r="I424" i="6"/>
  <c r="K424" i="6" s="1"/>
  <c r="I416" i="6"/>
  <c r="K416" i="6" s="1"/>
  <c r="J416" i="6"/>
  <c r="J428" i="6"/>
  <c r="I428" i="6"/>
  <c r="K428" i="6" s="1"/>
  <c r="J394" i="6"/>
  <c r="I394" i="6"/>
  <c r="J383" i="6"/>
  <c r="I383" i="6"/>
  <c r="J367" i="6"/>
  <c r="I367" i="6"/>
  <c r="J365" i="6"/>
  <c r="I365" i="6"/>
  <c r="J362" i="6"/>
  <c r="I362" i="6"/>
  <c r="J379" i="6"/>
  <c r="I379" i="6"/>
  <c r="I374" i="6"/>
  <c r="J374" i="6"/>
  <c r="J350" i="6"/>
  <c r="I350" i="6"/>
  <c r="I348" i="6"/>
  <c r="J348" i="6"/>
  <c r="J370" i="6"/>
  <c r="I370" i="6"/>
  <c r="J5744" i="6"/>
  <c r="I5744" i="6"/>
  <c r="J3971" i="6"/>
  <c r="I3971" i="6"/>
  <c r="J6821" i="6"/>
  <c r="I6821" i="6"/>
  <c r="J6818" i="6"/>
  <c r="I6818" i="6"/>
  <c r="J6569" i="6"/>
  <c r="I6569" i="6"/>
  <c r="K6569" i="6" s="1"/>
  <c r="J6180" i="6"/>
  <c r="I6180" i="6"/>
  <c r="J4575" i="6"/>
  <c r="I4575" i="6"/>
  <c r="J4590" i="6"/>
  <c r="I4590" i="6"/>
  <c r="J3875" i="6"/>
  <c r="I3875" i="6"/>
  <c r="J3856" i="6"/>
  <c r="I3856" i="6"/>
  <c r="K3856" i="6" s="1"/>
  <c r="J3867" i="6"/>
  <c r="I3867" i="6"/>
  <c r="K3867" i="6" s="1"/>
  <c r="J3500" i="6"/>
  <c r="I3500" i="6"/>
  <c r="K3500" i="6" s="1"/>
  <c r="J3487" i="6"/>
  <c r="I3487" i="6"/>
  <c r="K3487" i="6" s="1"/>
  <c r="J3204" i="6"/>
  <c r="I3204" i="6"/>
  <c r="K3204" i="6" s="1"/>
  <c r="J3001" i="6"/>
  <c r="I3001" i="6"/>
  <c r="K3001" i="6" s="1"/>
  <c r="J3007" i="6"/>
  <c r="I3007" i="6"/>
  <c r="K3007" i="6" s="1"/>
  <c r="J3000" i="6"/>
  <c r="I3000" i="6"/>
  <c r="K3000" i="6" s="1"/>
  <c r="J1123" i="6"/>
  <c r="I1123" i="6"/>
  <c r="K1123" i="6" s="1"/>
  <c r="J548" i="6"/>
  <c r="I548" i="6"/>
  <c r="J4362" i="6"/>
  <c r="I4362" i="6"/>
  <c r="K4362" i="6" s="1"/>
  <c r="J6570" i="6"/>
  <c r="I6570" i="6"/>
  <c r="K6570" i="6" s="1"/>
  <c r="J6575" i="6"/>
  <c r="I6575" i="6"/>
  <c r="K6575" i="6" s="1"/>
  <c r="J6581" i="6"/>
  <c r="I6581" i="6"/>
  <c r="K6581" i="6" s="1"/>
  <c r="J6565" i="6"/>
  <c r="I6565" i="6"/>
  <c r="K6565" i="6" s="1"/>
  <c r="J6183" i="6"/>
  <c r="I6183" i="6"/>
  <c r="K6183" i="6" s="1"/>
  <c r="J1805" i="6"/>
  <c r="I1805" i="6"/>
  <c r="K1805" i="6" s="1"/>
  <c r="J6118" i="6"/>
  <c r="I6118" i="6"/>
  <c r="K6118" i="6" s="1"/>
  <c r="J6075" i="6"/>
  <c r="I6075" i="6"/>
  <c r="J5902" i="6"/>
  <c r="I5902" i="6"/>
  <c r="J5922" i="6"/>
  <c r="I5922" i="6"/>
  <c r="J5916" i="6"/>
  <c r="I5916" i="6"/>
  <c r="J5924" i="6"/>
  <c r="I5924" i="6"/>
  <c r="J5879" i="6"/>
  <c r="I5879" i="6"/>
  <c r="K5879" i="6" s="1"/>
  <c r="J5873" i="6"/>
  <c r="I5873" i="6"/>
  <c r="K5873" i="6" s="1"/>
  <c r="J5442" i="6"/>
  <c r="I5442" i="6"/>
  <c r="J5447" i="6"/>
  <c r="I5447" i="6"/>
  <c r="K5447" i="6" s="1"/>
  <c r="J5229" i="6"/>
  <c r="I5229" i="6"/>
  <c r="K5229" i="6" s="1"/>
  <c r="J4942" i="6"/>
  <c r="I4942" i="6"/>
  <c r="J4937" i="6"/>
  <c r="I4937" i="6"/>
  <c r="J4923" i="6"/>
  <c r="I4923" i="6"/>
  <c r="J4927" i="6"/>
  <c r="I4927" i="6"/>
  <c r="J4952" i="6"/>
  <c r="I4952" i="6"/>
  <c r="J4946" i="6"/>
  <c r="I4946" i="6"/>
  <c r="J4950" i="6"/>
  <c r="I4950" i="6"/>
  <c r="J4931" i="6"/>
  <c r="I4931" i="6"/>
  <c r="J4893" i="6"/>
  <c r="I4893" i="6"/>
  <c r="J4892" i="6"/>
  <c r="I4892" i="6"/>
  <c r="K4410" i="6"/>
  <c r="J4102" i="6"/>
  <c r="I4102" i="6"/>
  <c r="K4102" i="6" s="1"/>
  <c r="J4128" i="6"/>
  <c r="I4128" i="6"/>
  <c r="K4128" i="6" s="1"/>
  <c r="J4114" i="6"/>
  <c r="I4114" i="6"/>
  <c r="K4114" i="6" s="1"/>
  <c r="J4055" i="6"/>
  <c r="I4055" i="6"/>
  <c r="J4057" i="6"/>
  <c r="I4057" i="6"/>
  <c r="J4066" i="6"/>
  <c r="I4066" i="6"/>
  <c r="J4076" i="6"/>
  <c r="I4076" i="6"/>
  <c r="J3555" i="6"/>
  <c r="I3555" i="6"/>
  <c r="J3560" i="6"/>
  <c r="I3560" i="6"/>
  <c r="J3559" i="6"/>
  <c r="I3559" i="6"/>
  <c r="J3086" i="6"/>
  <c r="I3086" i="6"/>
  <c r="K3086" i="6" s="1"/>
  <c r="J3052" i="6"/>
  <c r="I3052" i="6"/>
  <c r="J2534" i="6"/>
  <c r="I2534" i="6"/>
  <c r="K2534" i="6" s="1"/>
  <c r="J2542" i="6"/>
  <c r="I2542" i="6"/>
  <c r="J2517" i="6"/>
  <c r="I2517" i="6"/>
  <c r="J2511" i="6"/>
  <c r="I2511" i="6"/>
  <c r="K2511" i="6" s="1"/>
  <c r="J2494" i="6"/>
  <c r="I2494" i="6"/>
  <c r="J2489" i="6"/>
  <c r="I2489" i="6"/>
  <c r="J2503" i="6"/>
  <c r="I2503" i="6"/>
  <c r="K2503" i="6" s="1"/>
  <c r="J2042" i="6"/>
  <c r="I2042" i="6"/>
  <c r="J6161" i="6"/>
  <c r="I6161" i="6"/>
  <c r="J6157" i="6"/>
  <c r="I6157" i="6"/>
  <c r="J6153" i="6"/>
  <c r="I6153" i="6"/>
  <c r="J6163" i="6"/>
  <c r="I6163" i="6"/>
  <c r="J6147" i="6"/>
  <c r="I6147" i="6"/>
  <c r="J5586" i="6"/>
  <c r="I5586" i="6"/>
  <c r="K5586" i="6" s="1"/>
  <c r="J5604" i="6"/>
  <c r="I5604" i="6"/>
  <c r="K5604" i="6" s="1"/>
  <c r="I5611" i="6"/>
  <c r="K5611" i="6" s="1"/>
  <c r="J5611" i="6"/>
  <c r="J5613" i="6"/>
  <c r="I5613" i="6"/>
  <c r="K5613" i="6" s="1"/>
  <c r="J5269" i="6"/>
  <c r="I5269" i="6"/>
  <c r="K5269" i="6" s="1"/>
  <c r="J4302" i="6"/>
  <c r="I4302" i="6"/>
  <c r="J4259" i="6"/>
  <c r="I4259" i="6"/>
  <c r="K4259" i="6" s="1"/>
  <c r="J4251" i="6"/>
  <c r="I4251" i="6"/>
  <c r="J4241" i="6"/>
  <c r="I4241" i="6"/>
  <c r="K4241" i="6" s="1"/>
  <c r="J4245" i="6"/>
  <c r="I4245" i="6"/>
  <c r="K4245" i="6" s="1"/>
  <c r="J4263" i="6"/>
  <c r="I4263" i="6"/>
  <c r="K4263" i="6" s="1"/>
  <c r="J4141" i="6"/>
  <c r="I4141" i="6"/>
  <c r="J3834" i="6"/>
  <c r="I3834" i="6"/>
  <c r="I3833" i="6"/>
  <c r="J3833" i="6"/>
  <c r="J2816" i="6"/>
  <c r="I2816" i="6"/>
  <c r="I2819" i="6"/>
  <c r="J2819" i="6"/>
  <c r="J1119" i="6"/>
  <c r="I1119" i="6"/>
  <c r="K1119" i="6" s="1"/>
  <c r="J6536" i="6"/>
  <c r="I6536" i="6"/>
  <c r="I1039" i="6"/>
  <c r="K1039" i="6" s="1"/>
  <c r="J1039" i="6"/>
  <c r="J6476" i="6"/>
  <c r="I6476" i="6"/>
  <c r="K6476" i="6" s="1"/>
  <c r="J6472" i="6"/>
  <c r="I6472" i="6"/>
  <c r="K6472" i="6" s="1"/>
  <c r="J6468" i="6"/>
  <c r="I6468" i="6"/>
  <c r="K6468" i="6" s="1"/>
  <c r="J5988" i="6"/>
  <c r="I5988" i="6"/>
  <c r="K5988" i="6" s="1"/>
  <c r="J5969" i="6"/>
  <c r="I5969" i="6"/>
  <c r="K5969" i="6" s="1"/>
  <c r="J6030" i="6"/>
  <c r="I6030" i="6"/>
  <c r="K6030" i="6" s="1"/>
  <c r="J5997" i="6"/>
  <c r="I5997" i="6"/>
  <c r="K5997" i="6" s="1"/>
  <c r="J5217" i="6"/>
  <c r="I5217" i="6"/>
  <c r="K5217" i="6" s="1"/>
  <c r="J5218" i="6"/>
  <c r="I5218" i="6"/>
  <c r="K5218" i="6" s="1"/>
  <c r="J5215" i="6"/>
  <c r="I5215" i="6"/>
  <c r="K5215" i="6" s="1"/>
  <c r="J5214" i="6"/>
  <c r="I5214" i="6"/>
  <c r="K5214" i="6" s="1"/>
  <c r="J5194" i="6"/>
  <c r="I5194" i="6"/>
  <c r="J5188" i="6"/>
  <c r="I5188" i="6"/>
  <c r="J5189" i="6"/>
  <c r="I5189" i="6"/>
  <c r="J5171" i="6"/>
  <c r="I5171" i="6"/>
  <c r="J5169" i="6"/>
  <c r="I5169" i="6"/>
  <c r="J5177" i="6"/>
  <c r="I5177" i="6"/>
  <c r="J5168" i="6"/>
  <c r="I5168" i="6"/>
  <c r="K5168" i="6" s="1"/>
  <c r="I5208" i="6"/>
  <c r="K5208" i="6" s="1"/>
  <c r="J5208" i="6"/>
  <c r="J5205" i="6"/>
  <c r="I5205" i="6"/>
  <c r="K5205" i="6" s="1"/>
  <c r="J5209" i="6"/>
  <c r="I5209" i="6"/>
  <c r="K5209" i="6" s="1"/>
  <c r="I5162" i="6"/>
  <c r="K5162" i="6" s="1"/>
  <c r="J5162" i="6"/>
  <c r="J5158" i="6"/>
  <c r="I5158" i="6"/>
  <c r="K5158" i="6" s="1"/>
  <c r="J4317" i="6"/>
  <c r="I4317" i="6"/>
  <c r="K4317" i="6" s="1"/>
  <c r="J4330" i="6"/>
  <c r="I4330" i="6"/>
  <c r="K4330" i="6" s="1"/>
  <c r="J2808" i="6"/>
  <c r="I2808" i="6"/>
  <c r="K2808" i="6" s="1"/>
  <c r="J2739" i="6"/>
  <c r="I2739" i="6"/>
  <c r="K2739" i="6" s="1"/>
  <c r="J2712" i="6"/>
  <c r="I2712" i="6"/>
  <c r="K2712" i="6" s="1"/>
  <c r="J2725" i="6"/>
  <c r="I2725" i="6"/>
  <c r="J2785" i="6"/>
  <c r="I2785" i="6"/>
  <c r="K2785" i="6" s="1"/>
  <c r="J2800" i="6"/>
  <c r="I2800" i="6"/>
  <c r="K2800" i="6" s="1"/>
  <c r="J2708" i="6"/>
  <c r="I2708" i="6"/>
  <c r="K2708" i="6" s="1"/>
  <c r="J2717" i="6"/>
  <c r="I2717" i="6"/>
  <c r="K2717" i="6" s="1"/>
  <c r="J2760" i="6"/>
  <c r="I2760" i="6"/>
  <c r="J2721" i="6"/>
  <c r="I2721" i="6"/>
  <c r="J2583" i="6"/>
  <c r="I2583" i="6"/>
  <c r="K2583" i="6" s="1"/>
  <c r="J2673" i="6"/>
  <c r="I2673" i="6"/>
  <c r="J2667" i="6"/>
  <c r="I2667" i="6"/>
  <c r="J2565" i="6"/>
  <c r="I2565" i="6"/>
  <c r="J2610" i="6"/>
  <c r="I2610" i="6"/>
  <c r="K2610" i="6" s="1"/>
  <c r="J2631" i="6"/>
  <c r="I2631" i="6"/>
  <c r="K2631" i="6" s="1"/>
  <c r="J2703" i="6"/>
  <c r="I2703" i="6"/>
  <c r="J2694" i="6"/>
  <c r="I2694" i="6"/>
  <c r="J2678" i="6"/>
  <c r="I2678" i="6"/>
  <c r="J2649" i="6"/>
  <c r="I2649" i="6"/>
  <c r="J2657" i="6"/>
  <c r="I2657" i="6"/>
  <c r="J1145" i="6"/>
  <c r="I1145" i="6"/>
  <c r="K1145" i="6" s="1"/>
  <c r="J1367" i="6"/>
  <c r="I1367" i="6"/>
  <c r="K1367" i="6" s="1"/>
  <c r="J1377" i="6"/>
  <c r="I1377" i="6"/>
  <c r="K1377" i="6" s="1"/>
  <c r="J1376" i="6"/>
  <c r="I1376" i="6"/>
  <c r="K1376" i="6" s="1"/>
  <c r="J1370" i="6"/>
  <c r="I1370" i="6"/>
  <c r="K1370" i="6" s="1"/>
  <c r="J973" i="6"/>
  <c r="I973" i="6"/>
  <c r="J467" i="6"/>
  <c r="I467" i="6"/>
  <c r="K467" i="6" s="1"/>
  <c r="J460" i="6"/>
  <c r="I460" i="6"/>
  <c r="K460" i="6" s="1"/>
  <c r="J2738" i="6"/>
  <c r="I2738" i="6"/>
  <c r="J2755" i="6"/>
  <c r="I2755" i="6"/>
  <c r="J2796" i="6"/>
  <c r="I2796" i="6"/>
  <c r="J2776" i="6"/>
  <c r="I2776" i="6"/>
  <c r="J2805" i="6"/>
  <c r="I2805" i="6"/>
  <c r="J2767" i="6"/>
  <c r="I2767" i="6"/>
  <c r="J2736" i="6"/>
  <c r="I2736" i="6"/>
  <c r="J2753" i="6"/>
  <c r="I2753" i="6"/>
  <c r="J2794" i="6"/>
  <c r="I2794" i="6"/>
  <c r="J2774" i="6"/>
  <c r="I2774" i="6"/>
  <c r="J2803" i="6"/>
  <c r="I2803" i="6"/>
  <c r="J2766" i="6"/>
  <c r="I2766" i="6"/>
  <c r="J5815" i="6"/>
  <c r="I5815" i="6"/>
  <c r="K5815" i="6" s="1"/>
  <c r="J5820" i="6"/>
  <c r="I5820" i="6"/>
  <c r="K5820" i="6" s="1"/>
  <c r="J5812" i="6"/>
  <c r="I5812" i="6"/>
  <c r="K5812" i="6" s="1"/>
  <c r="J3672" i="6"/>
  <c r="I3672" i="6"/>
  <c r="K3672" i="6" s="1"/>
  <c r="J3926" i="6"/>
  <c r="I3926" i="6"/>
  <c r="K3926" i="6" s="1"/>
  <c r="J3650" i="6"/>
  <c r="I3650" i="6"/>
  <c r="J3653" i="6"/>
  <c r="I3653" i="6"/>
  <c r="K3653" i="6" s="1"/>
  <c r="I3669" i="6"/>
  <c r="K3669" i="6" s="1"/>
  <c r="J3669" i="6"/>
  <c r="J3662" i="6"/>
  <c r="I3662" i="6"/>
  <c r="K3662" i="6" s="1"/>
  <c r="J3670" i="6"/>
  <c r="I3670" i="6"/>
  <c r="K3670" i="6" s="1"/>
  <c r="J3654" i="6"/>
  <c r="I3654" i="6"/>
  <c r="K3654" i="6" s="1"/>
  <c r="J6598" i="6"/>
  <c r="I6598" i="6"/>
  <c r="J6611" i="6"/>
  <c r="I6611" i="6"/>
  <c r="J6605" i="6"/>
  <c r="I6605" i="6"/>
  <c r="J6594" i="6"/>
  <c r="I6594" i="6"/>
  <c r="J6494" i="6"/>
  <c r="I6494" i="6"/>
  <c r="J6493" i="6"/>
  <c r="I6493" i="6"/>
  <c r="J6486" i="6"/>
  <c r="I6486" i="6"/>
  <c r="J6484" i="6"/>
  <c r="I6484" i="6"/>
  <c r="J6480" i="6"/>
  <c r="I6480" i="6"/>
  <c r="J6467" i="6"/>
  <c r="I6467" i="6"/>
  <c r="K6467" i="6" s="1"/>
  <c r="J6238" i="6"/>
  <c r="I6238" i="6"/>
  <c r="K6238" i="6" s="1"/>
  <c r="J6224" i="6"/>
  <c r="I6224" i="6"/>
  <c r="K6224" i="6" s="1"/>
  <c r="J6213" i="6"/>
  <c r="I6213" i="6"/>
  <c r="J6078" i="6"/>
  <c r="I6078" i="6"/>
  <c r="J6071" i="6"/>
  <c r="I6071" i="6"/>
  <c r="J6045" i="6"/>
  <c r="I6045" i="6"/>
  <c r="J6044" i="6"/>
  <c r="I6044" i="6"/>
  <c r="J5591" i="6"/>
  <c r="I5591" i="6"/>
  <c r="K5591" i="6" s="1"/>
  <c r="I5545" i="6"/>
  <c r="K5545" i="6" s="1"/>
  <c r="J5545" i="6"/>
  <c r="J5051" i="6"/>
  <c r="I5051" i="6"/>
  <c r="J5050" i="6"/>
  <c r="I5050" i="6"/>
  <c r="J4813" i="6"/>
  <c r="I4813" i="6"/>
  <c r="K4813" i="6" s="1"/>
  <c r="J4811" i="6"/>
  <c r="I4811" i="6"/>
  <c r="K4811" i="6" s="1"/>
  <c r="J4672" i="6"/>
  <c r="I4672" i="6"/>
  <c r="I4676" i="6"/>
  <c r="K4676" i="6" s="1"/>
  <c r="J4676" i="6"/>
  <c r="J4640" i="6"/>
  <c r="I4640" i="6"/>
  <c r="K4640" i="6" s="1"/>
  <c r="J4641" i="6"/>
  <c r="I4641" i="6"/>
  <c r="K4641" i="6" s="1"/>
  <c r="J4618" i="6"/>
  <c r="I4618" i="6"/>
  <c r="I4398" i="6"/>
  <c r="K4398" i="6" s="1"/>
  <c r="J4398" i="6"/>
  <c r="J4253" i="6"/>
  <c r="I4253" i="6"/>
  <c r="K4253" i="6" s="1"/>
  <c r="J4250" i="6"/>
  <c r="I4250" i="6"/>
  <c r="J4238" i="6"/>
  <c r="I4238" i="6"/>
  <c r="K4238" i="6" s="1"/>
  <c r="J4244" i="6"/>
  <c r="I4244" i="6"/>
  <c r="K4244" i="6" s="1"/>
  <c r="J4162" i="6"/>
  <c r="I4162" i="6"/>
  <c r="J4097" i="6"/>
  <c r="I4097" i="6"/>
  <c r="K4097" i="6" s="1"/>
  <c r="J4110" i="6"/>
  <c r="I4110" i="6"/>
  <c r="K4110" i="6" s="1"/>
  <c r="J4092" i="6"/>
  <c r="I4092" i="6"/>
  <c r="K4092" i="6" s="1"/>
  <c r="J4121" i="6"/>
  <c r="I4121" i="6"/>
  <c r="K4121" i="6" s="1"/>
  <c r="J4054" i="6"/>
  <c r="I4054" i="6"/>
  <c r="J4056" i="6"/>
  <c r="I4056" i="6"/>
  <c r="J4078" i="6"/>
  <c r="I4078" i="6"/>
  <c r="J3909" i="6"/>
  <c r="I3909" i="6"/>
  <c r="J3900" i="6"/>
  <c r="I3900" i="6"/>
  <c r="K3900" i="6" s="1"/>
  <c r="I3913" i="6"/>
  <c r="K3913" i="6" s="1"/>
  <c r="J3913" i="6"/>
  <c r="J3919" i="6"/>
  <c r="I3919" i="6"/>
  <c r="K3919" i="6" s="1"/>
  <c r="J3902" i="6"/>
  <c r="I3902" i="6"/>
  <c r="J3725" i="6"/>
  <c r="I3725" i="6"/>
  <c r="J3522" i="6"/>
  <c r="I3522" i="6"/>
  <c r="K3522" i="6" s="1"/>
  <c r="J3182" i="6"/>
  <c r="I3182" i="6"/>
  <c r="J3176" i="6"/>
  <c r="I3176" i="6"/>
  <c r="J3179" i="6"/>
  <c r="I3179" i="6"/>
  <c r="J3185" i="6"/>
  <c r="I3185" i="6"/>
  <c r="J3075" i="6"/>
  <c r="I3075" i="6"/>
  <c r="K3075" i="6" s="1"/>
  <c r="J3082" i="6"/>
  <c r="I3082" i="6"/>
  <c r="K3082" i="6" s="1"/>
  <c r="J3072" i="6"/>
  <c r="I3072" i="6"/>
  <c r="K3072" i="6" s="1"/>
  <c r="J3063" i="6"/>
  <c r="I3063" i="6"/>
  <c r="K3063" i="6" s="1"/>
  <c r="J3042" i="6"/>
  <c r="I3042" i="6"/>
  <c r="J2792" i="6"/>
  <c r="I2792" i="6"/>
  <c r="J2714" i="6"/>
  <c r="I2714" i="6"/>
  <c r="K2714" i="6" s="1"/>
  <c r="J2606" i="6"/>
  <c r="I2606" i="6"/>
  <c r="K2606" i="6" s="1"/>
  <c r="J2594" i="6"/>
  <c r="I2594" i="6"/>
  <c r="K2594" i="6" s="1"/>
  <c r="J2672" i="6"/>
  <c r="I2672" i="6"/>
  <c r="J2572" i="6"/>
  <c r="I2572" i="6"/>
  <c r="J2614" i="6"/>
  <c r="I2614" i="6"/>
  <c r="K2614" i="6" s="1"/>
  <c r="J2622" i="6"/>
  <c r="I2622" i="6"/>
  <c r="K2622" i="6" s="1"/>
  <c r="J2625" i="6"/>
  <c r="I2625" i="6"/>
  <c r="K2625" i="6" s="1"/>
  <c r="J2688" i="6"/>
  <c r="I2688" i="6"/>
  <c r="J2581" i="6"/>
  <c r="I2581" i="6"/>
  <c r="J2635" i="6"/>
  <c r="I2635" i="6"/>
  <c r="K2635" i="6" s="1"/>
  <c r="J2602" i="6"/>
  <c r="I2602" i="6"/>
  <c r="K2602" i="6" s="1"/>
  <c r="J2571" i="6"/>
  <c r="I2571" i="6"/>
  <c r="J2615" i="6"/>
  <c r="I2615" i="6"/>
  <c r="K2615" i="6" s="1"/>
  <c r="J2700" i="6"/>
  <c r="I2700" i="6"/>
  <c r="J2692" i="6"/>
  <c r="I2692" i="6"/>
  <c r="J2576" i="6"/>
  <c r="I2576" i="6"/>
  <c r="I2638" i="6"/>
  <c r="K2638" i="6" s="1"/>
  <c r="J2638" i="6"/>
  <c r="J2654" i="6"/>
  <c r="I2654" i="6"/>
  <c r="J2369" i="6"/>
  <c r="I2369" i="6"/>
  <c r="J2379" i="6"/>
  <c r="I2379" i="6"/>
  <c r="J2352" i="6"/>
  <c r="I2352" i="6"/>
  <c r="K2352" i="6" s="1"/>
  <c r="J2375" i="6"/>
  <c r="I2375" i="6"/>
  <c r="J2356" i="6"/>
  <c r="I2356" i="6"/>
  <c r="J2360" i="6"/>
  <c r="I2360" i="6"/>
  <c r="I2373" i="6"/>
  <c r="J2373" i="6"/>
  <c r="J2370" i="6"/>
  <c r="I2370" i="6"/>
  <c r="J2376" i="6"/>
  <c r="I2376" i="6"/>
  <c r="J2338" i="6"/>
  <c r="I2338" i="6"/>
  <c r="J1210" i="6"/>
  <c r="I1210" i="6"/>
  <c r="K1210" i="6" s="1"/>
  <c r="J1188" i="6"/>
  <c r="I1188" i="6"/>
  <c r="K1188" i="6" s="1"/>
  <c r="J1192" i="6"/>
  <c r="I1192" i="6"/>
  <c r="J1199" i="6"/>
  <c r="I1199" i="6"/>
  <c r="K1199" i="6" s="1"/>
  <c r="J1204" i="6"/>
  <c r="I1204" i="6"/>
  <c r="K1204" i="6" s="1"/>
  <c r="J1173" i="6"/>
  <c r="I1173" i="6"/>
  <c r="J1161" i="6"/>
  <c r="I1161" i="6"/>
  <c r="K1161" i="6" s="1"/>
  <c r="J1150" i="6"/>
  <c r="I1150" i="6"/>
  <c r="K1150" i="6" s="1"/>
  <c r="I1154" i="6"/>
  <c r="K1154" i="6" s="1"/>
  <c r="J1154" i="6"/>
  <c r="J1596" i="6"/>
  <c r="I1596" i="6"/>
  <c r="J1591" i="6"/>
  <c r="I1591" i="6"/>
  <c r="J1590" i="6"/>
  <c r="I1590" i="6"/>
  <c r="J1576" i="6"/>
  <c r="I1576" i="6"/>
  <c r="J1581" i="6"/>
  <c r="I1581" i="6"/>
  <c r="J1578" i="6"/>
  <c r="I1578" i="6"/>
  <c r="J1532" i="6"/>
  <c r="I1532" i="6"/>
  <c r="J1525" i="6"/>
  <c r="I1525" i="6"/>
  <c r="J1540" i="6"/>
  <c r="I1540" i="6"/>
  <c r="J1549" i="6"/>
  <c r="I1549" i="6"/>
  <c r="J1567" i="6"/>
  <c r="I1567" i="6"/>
  <c r="K1567" i="6" s="1"/>
  <c r="J1563" i="6"/>
  <c r="I1563" i="6"/>
  <c r="K1563" i="6" s="1"/>
  <c r="J1512" i="6"/>
  <c r="I1512" i="6"/>
  <c r="J1500" i="6"/>
  <c r="I1500" i="6"/>
  <c r="J1509" i="6"/>
  <c r="I1509" i="6"/>
  <c r="J1507" i="6"/>
  <c r="I1507" i="6"/>
  <c r="J1468" i="6"/>
  <c r="I1468" i="6"/>
  <c r="I1478" i="6"/>
  <c r="J1478" i="6"/>
  <c r="J1477" i="6"/>
  <c r="I1477" i="6"/>
  <c r="J1470" i="6"/>
  <c r="I1470" i="6"/>
  <c r="J1496" i="6"/>
  <c r="I1496" i="6"/>
  <c r="K1496" i="6" s="1"/>
  <c r="J1484" i="6"/>
  <c r="I1484" i="6"/>
  <c r="K1484" i="6" s="1"/>
  <c r="J1488" i="6"/>
  <c r="I1488" i="6"/>
  <c r="K1488" i="6" s="1"/>
  <c r="J1493" i="6"/>
  <c r="I1493" i="6"/>
  <c r="K1493" i="6" s="1"/>
  <c r="J1378" i="6"/>
  <c r="I1378" i="6"/>
  <c r="K1378" i="6" s="1"/>
  <c r="J1716" i="6"/>
  <c r="I1716" i="6"/>
  <c r="J1712" i="6"/>
  <c r="I1712" i="6"/>
  <c r="J999" i="6"/>
  <c r="I999" i="6"/>
  <c r="K999" i="6" s="1"/>
  <c r="J992" i="6"/>
  <c r="I992" i="6"/>
  <c r="J969" i="6"/>
  <c r="I969" i="6"/>
  <c r="J461" i="6"/>
  <c r="I461" i="6"/>
  <c r="K461" i="6" s="1"/>
  <c r="J340" i="6"/>
  <c r="I340" i="6"/>
  <c r="J333" i="6"/>
  <c r="I333" i="6"/>
  <c r="J329" i="6"/>
  <c r="I329" i="6"/>
  <c r="K329" i="6" s="1"/>
  <c r="J317" i="6"/>
  <c r="I317" i="6"/>
  <c r="J316" i="6"/>
  <c r="I316" i="6"/>
  <c r="J313" i="6"/>
  <c r="I313" i="6"/>
  <c r="J2999" i="6"/>
  <c r="I2999" i="6"/>
  <c r="J2979" i="6"/>
  <c r="I2979" i="6"/>
  <c r="J2996" i="6"/>
  <c r="I2996" i="6"/>
  <c r="J2989" i="6"/>
  <c r="I2989" i="6"/>
  <c r="J2765" i="6"/>
  <c r="I2765" i="6"/>
  <c r="J5344" i="6"/>
  <c r="I5344" i="6"/>
  <c r="J5348" i="6"/>
  <c r="I5348" i="6"/>
  <c r="J1228" i="6"/>
  <c r="I1228" i="6"/>
  <c r="K1228" i="6" s="1"/>
  <c r="J1230" i="6"/>
  <c r="I1230" i="6"/>
  <c r="I1236" i="6"/>
  <c r="K1236" i="6" s="1"/>
  <c r="J1236" i="6"/>
  <c r="J1136" i="6"/>
  <c r="I1136" i="6"/>
  <c r="J1132" i="6"/>
  <c r="I1132" i="6"/>
  <c r="J6254" i="6"/>
  <c r="I6254" i="6"/>
  <c r="K6254" i="6" s="1"/>
  <c r="J6248" i="6"/>
  <c r="I6248" i="6"/>
  <c r="K6248" i="6" s="1"/>
  <c r="J6231" i="6"/>
  <c r="I6231" i="6"/>
  <c r="K6231" i="6" s="1"/>
  <c r="J5417" i="6"/>
  <c r="I5417" i="6"/>
  <c r="J5231" i="6"/>
  <c r="I5231" i="6"/>
  <c r="K5231" i="6" s="1"/>
  <c r="J5245" i="6"/>
  <c r="I5245" i="6"/>
  <c r="K5245" i="6" s="1"/>
  <c r="J5243" i="6"/>
  <c r="I5243" i="6"/>
  <c r="J3117" i="6"/>
  <c r="I3117" i="6"/>
  <c r="J5238" i="6"/>
  <c r="I5238" i="6"/>
  <c r="J5985" i="6"/>
  <c r="I5985" i="6"/>
  <c r="K5985" i="6" s="1"/>
  <c r="J1153" i="6"/>
  <c r="I1153" i="6"/>
  <c r="K1153" i="6" s="1"/>
  <c r="J1111" i="6"/>
  <c r="I1111" i="6"/>
  <c r="J1098" i="6"/>
  <c r="I1098" i="6"/>
  <c r="J1121" i="6"/>
  <c r="I1121" i="6"/>
  <c r="K1121" i="6" s="1"/>
  <c r="J1103" i="6"/>
  <c r="I1103" i="6"/>
  <c r="K1103" i="6" s="1"/>
  <c r="J1078" i="6"/>
  <c r="I1078" i="6"/>
  <c r="K1078" i="6" s="1"/>
  <c r="J5695" i="6"/>
  <c r="I5695" i="6"/>
  <c r="J965" i="6"/>
  <c r="I965" i="6"/>
  <c r="J4697" i="6"/>
  <c r="I4697" i="6"/>
  <c r="J4721" i="6"/>
  <c r="I4721" i="6"/>
  <c r="I4742" i="6"/>
  <c r="J4742" i="6"/>
  <c r="J4701" i="6"/>
  <c r="I4701" i="6"/>
  <c r="J4698" i="6"/>
  <c r="I4698" i="6"/>
  <c r="J4737" i="6"/>
  <c r="I4737" i="6"/>
  <c r="J4685" i="6"/>
  <c r="I4685" i="6"/>
  <c r="J4531" i="6"/>
  <c r="I4531" i="6"/>
  <c r="K4531" i="6" s="1"/>
  <c r="J3375" i="6"/>
  <c r="I3375" i="6"/>
  <c r="K3375" i="6" s="1"/>
  <c r="J2266" i="6"/>
  <c r="I2266" i="6"/>
  <c r="K2266" i="6" s="1"/>
  <c r="J2272" i="6"/>
  <c r="I2272" i="6"/>
  <c r="K2272" i="6" s="1"/>
  <c r="J6839" i="6"/>
  <c r="I6839" i="6"/>
  <c r="J6832" i="6"/>
  <c r="I6832" i="6"/>
  <c r="J6837" i="6"/>
  <c r="I6837" i="6"/>
  <c r="J6833" i="6"/>
  <c r="I6833" i="6"/>
  <c r="J6826" i="6"/>
  <c r="I6826" i="6"/>
  <c r="J6854" i="6"/>
  <c r="I6854" i="6"/>
  <c r="K6854" i="6" s="1"/>
  <c r="J6266" i="6"/>
  <c r="I6266" i="6"/>
  <c r="J6143" i="6"/>
  <c r="I6143" i="6"/>
  <c r="I5675" i="6"/>
  <c r="J5675" i="6"/>
  <c r="J5671" i="6"/>
  <c r="I5671" i="6"/>
  <c r="J5753" i="6"/>
  <c r="I5753" i="6"/>
  <c r="K5753" i="6" s="1"/>
  <c r="J5751" i="6"/>
  <c r="I5751" i="6"/>
  <c r="K5751" i="6" s="1"/>
  <c r="J3589" i="6"/>
  <c r="I3589" i="6"/>
  <c r="J3596" i="6"/>
  <c r="I3596" i="6"/>
  <c r="K3596" i="6" s="1"/>
  <c r="J3571" i="6"/>
  <c r="I3571" i="6"/>
  <c r="K3571" i="6" s="1"/>
  <c r="J3587" i="6"/>
  <c r="I3587" i="6"/>
  <c r="J3574" i="6"/>
  <c r="I3574" i="6"/>
  <c r="J3579" i="6"/>
  <c r="I3579" i="6"/>
  <c r="K3579" i="6" s="1"/>
  <c r="J1732" i="6"/>
  <c r="I1732" i="6"/>
  <c r="K1732" i="6" s="1"/>
  <c r="J1722" i="6"/>
  <c r="I1722" i="6"/>
  <c r="J1708" i="6"/>
  <c r="I1708" i="6"/>
  <c r="K1708" i="6" s="1"/>
  <c r="J1707" i="6"/>
  <c r="I1707" i="6"/>
  <c r="K1707" i="6" s="1"/>
  <c r="J1703" i="6"/>
  <c r="I1703" i="6"/>
  <c r="K1703" i="6" s="1"/>
  <c r="J1691" i="6"/>
  <c r="I1691" i="6"/>
  <c r="K1691" i="6" s="1"/>
  <c r="J1693" i="6"/>
  <c r="I1693" i="6"/>
  <c r="K1693" i="6" s="1"/>
  <c r="I1688" i="6"/>
  <c r="K1688" i="6" s="1"/>
  <c r="J1688" i="6"/>
  <c r="J1671" i="6"/>
  <c r="I1671" i="6"/>
  <c r="J1670" i="6"/>
  <c r="I1670" i="6"/>
  <c r="J1633" i="6"/>
  <c r="I1633" i="6"/>
  <c r="J1623" i="6"/>
  <c r="I1623" i="6"/>
  <c r="J1628" i="6"/>
  <c r="I1628" i="6"/>
  <c r="J1618" i="6"/>
  <c r="I1618" i="6"/>
  <c r="J1605" i="6"/>
  <c r="I1605" i="6"/>
  <c r="K1605" i="6" s="1"/>
  <c r="I439" i="6"/>
  <c r="J439" i="6"/>
  <c r="J445" i="6"/>
  <c r="I445" i="6"/>
  <c r="J438" i="6"/>
  <c r="I438" i="6"/>
  <c r="J444" i="6"/>
  <c r="I444" i="6"/>
  <c r="J2496" i="6"/>
  <c r="I2496" i="6"/>
  <c r="J5647" i="6"/>
  <c r="I5647" i="6"/>
  <c r="J5632" i="6"/>
  <c r="I5632" i="6"/>
  <c r="J5631" i="6"/>
  <c r="I5631" i="6"/>
  <c r="J5635" i="6"/>
  <c r="I5635" i="6"/>
  <c r="J5641" i="6"/>
  <c r="I5641" i="6"/>
  <c r="J5643" i="6"/>
  <c r="I5643" i="6"/>
  <c r="J5650" i="6"/>
  <c r="I5650" i="6"/>
  <c r="J5629" i="6"/>
  <c r="I5629" i="6"/>
  <c r="J3761" i="6"/>
  <c r="I3761" i="6"/>
  <c r="J3756" i="6"/>
  <c r="I3756" i="6"/>
  <c r="J3751" i="6"/>
  <c r="I3751" i="6"/>
  <c r="I3746" i="6"/>
  <c r="K3746" i="6" s="1"/>
  <c r="I3741" i="6"/>
  <c r="K3741" i="6" s="1"/>
  <c r="I3748" i="6"/>
  <c r="K3748" i="6" s="1"/>
  <c r="I5622" i="6"/>
  <c r="K5622" i="6" s="1"/>
  <c r="I5667" i="6"/>
  <c r="K5667" i="6" s="1"/>
  <c r="I4024" i="6"/>
  <c r="K4024" i="6" s="1"/>
  <c r="I4391" i="6"/>
  <c r="K4391" i="6" s="1"/>
  <c r="I4159" i="6"/>
  <c r="K4159" i="6" s="1"/>
  <c r="I4153" i="6"/>
  <c r="K4153" i="6" s="1"/>
  <c r="I4149" i="6"/>
  <c r="K4149" i="6" s="1"/>
  <c r="I4145" i="6"/>
  <c r="K4145" i="6" s="1"/>
  <c r="I2906" i="6"/>
  <c r="K2906" i="6" s="1"/>
  <c r="I6138" i="6"/>
  <c r="K6138" i="6" s="1"/>
  <c r="I5920" i="6"/>
  <c r="K5920" i="6" s="1"/>
  <c r="I4309" i="6"/>
  <c r="K4309" i="6" s="1"/>
  <c r="I1066" i="6"/>
  <c r="K1066" i="6" s="1"/>
  <c r="I1062" i="6"/>
  <c r="K1062" i="6" s="1"/>
  <c r="I1058" i="6"/>
  <c r="K1058" i="6" s="1"/>
  <c r="I1054" i="6"/>
  <c r="K1054" i="6" s="1"/>
  <c r="I6892" i="6"/>
  <c r="K6892" i="6" s="1"/>
  <c r="I6888" i="6"/>
  <c r="K6888" i="6" s="1"/>
  <c r="I5875" i="6"/>
  <c r="K5875" i="6" s="1"/>
  <c r="I4343" i="6"/>
  <c r="K4343" i="6" s="1"/>
  <c r="I4339" i="6"/>
  <c r="K4339" i="6" s="1"/>
  <c r="I3705" i="6"/>
  <c r="K3705" i="6" s="1"/>
  <c r="I3701" i="6"/>
  <c r="K3701" i="6" s="1"/>
  <c r="I3696" i="6"/>
  <c r="K3696" i="6" s="1"/>
  <c r="I6509" i="6"/>
  <c r="K6509" i="6" s="1"/>
  <c r="I6514" i="6"/>
  <c r="K6514" i="6" s="1"/>
  <c r="I6460" i="6"/>
  <c r="K6460" i="6" s="1"/>
  <c r="I5462" i="6"/>
  <c r="K5462" i="6" s="1"/>
  <c r="I134" i="6"/>
  <c r="K134" i="6" s="1"/>
  <c r="I4735" i="6"/>
  <c r="K4735" i="6" s="1"/>
  <c r="I4731" i="6"/>
  <c r="K4731" i="6" s="1"/>
  <c r="I4727" i="6"/>
  <c r="K4727" i="6" s="1"/>
  <c r="I4723" i="6"/>
  <c r="K4723" i="6" s="1"/>
  <c r="I6208" i="6"/>
  <c r="K6208" i="6" s="1"/>
  <c r="I5886" i="6"/>
  <c r="K5886" i="6" s="1"/>
  <c r="I5954" i="6"/>
  <c r="K5954" i="6" s="1"/>
  <c r="I505" i="6"/>
  <c r="K505" i="6" s="1"/>
  <c r="I5806" i="6"/>
  <c r="K5806" i="6" s="1"/>
  <c r="I5802" i="6"/>
  <c r="K5802" i="6" s="1"/>
  <c r="I5798" i="6"/>
  <c r="K5798" i="6" s="1"/>
  <c r="I4466" i="6"/>
  <c r="K4466" i="6" s="1"/>
  <c r="I4462" i="6"/>
  <c r="K4462" i="6" s="1"/>
  <c r="I4450" i="6"/>
  <c r="K4450" i="6" s="1"/>
  <c r="I4426" i="6"/>
  <c r="K4426" i="6" s="1"/>
  <c r="I4422" i="6"/>
  <c r="K4422" i="6" s="1"/>
  <c r="I4418" i="6"/>
  <c r="K4418" i="6" s="1"/>
  <c r="I4414" i="6"/>
  <c r="K4414" i="6" s="1"/>
  <c r="I4405" i="6"/>
  <c r="K4405" i="6" s="1"/>
  <c r="I4486" i="6"/>
  <c r="K4486" i="6" s="1"/>
  <c r="I5948" i="6"/>
  <c r="K5948" i="6" s="1"/>
  <c r="I1049" i="6"/>
  <c r="K1049" i="6" s="1"/>
  <c r="I1045" i="6"/>
  <c r="K1045" i="6" s="1"/>
  <c r="I4848" i="6"/>
  <c r="K4848" i="6" s="1"/>
  <c r="I4844" i="6"/>
  <c r="K4844" i="6" s="1"/>
  <c r="I4840" i="6"/>
  <c r="K4840" i="6" s="1"/>
  <c r="I5881" i="6"/>
  <c r="K5881" i="6" s="1"/>
  <c r="I5943" i="6"/>
  <c r="K5943" i="6" s="1"/>
  <c r="I2553" i="6"/>
  <c r="K2553" i="6" s="1"/>
  <c r="I5061" i="6"/>
  <c r="K5061" i="6" s="1"/>
  <c r="I1602" i="6"/>
  <c r="K1602" i="6" s="1"/>
  <c r="I3597" i="6"/>
  <c r="K3597" i="6" s="1"/>
  <c r="I1181" i="6"/>
  <c r="K1181" i="6" s="1"/>
  <c r="I3729" i="6"/>
  <c r="K3729" i="6" s="1"/>
  <c r="I1170" i="6"/>
  <c r="K1170" i="6" s="1"/>
  <c r="I4602" i="6"/>
  <c r="K4602" i="6" s="1"/>
  <c r="I3888" i="6"/>
  <c r="K3888" i="6" s="1"/>
  <c r="I3927" i="6"/>
  <c r="K3927" i="6" s="1"/>
  <c r="I5754" i="6"/>
  <c r="K5754" i="6" s="1"/>
  <c r="I5759" i="6"/>
  <c r="K5759" i="6" s="1"/>
  <c r="I3693" i="6"/>
  <c r="K3693" i="6" s="1"/>
  <c r="I1001" i="6"/>
  <c r="K1001" i="6" s="1"/>
  <c r="I4130" i="6"/>
  <c r="K4130" i="6" s="1"/>
  <c r="I4122" i="6"/>
  <c r="K4122" i="6" s="1"/>
  <c r="I3084" i="6"/>
  <c r="K3084" i="6" s="1"/>
  <c r="I1207" i="6"/>
  <c r="K1207" i="6" s="1"/>
  <c r="I4331" i="6"/>
  <c r="K4331" i="6" s="1"/>
  <c r="I4323" i="6"/>
  <c r="K4323" i="6" s="1"/>
  <c r="I4315" i="6"/>
  <c r="K4315" i="6" s="1"/>
  <c r="I5962" i="6"/>
  <c r="K5962" i="6" s="1"/>
  <c r="I4987" i="6"/>
  <c r="K4987" i="6" s="1"/>
  <c r="I4650" i="6"/>
  <c r="K4650" i="6" s="1"/>
  <c r="I4642" i="6"/>
  <c r="K4642" i="6" s="1"/>
  <c r="I4634" i="6"/>
  <c r="K4634" i="6" s="1"/>
  <c r="I4272" i="6"/>
  <c r="K4272" i="6" s="1"/>
  <c r="I4252" i="6"/>
  <c r="K4252" i="6" s="1"/>
  <c r="I1704" i="6"/>
  <c r="K1704" i="6" s="1"/>
  <c r="I1234" i="6"/>
  <c r="K1234" i="6" s="1"/>
  <c r="I5161" i="6"/>
  <c r="K5161" i="6" s="1"/>
  <c r="I2790" i="6"/>
  <c r="K2790" i="6" s="1"/>
  <c r="I2740" i="6"/>
  <c r="K2740" i="6" s="1"/>
  <c r="I1117" i="6"/>
  <c r="K1117" i="6" s="1"/>
  <c r="I1558" i="6"/>
  <c r="K1558" i="6" s="1"/>
  <c r="I1557" i="6"/>
  <c r="K1557" i="6" s="1"/>
  <c r="I6123" i="6"/>
  <c r="K6123" i="6" s="1"/>
  <c r="I1168" i="6"/>
  <c r="K1168" i="6" s="1"/>
  <c r="I1152" i="6"/>
  <c r="K1152" i="6" s="1"/>
  <c r="I5449" i="6"/>
  <c r="K5449" i="6" s="1"/>
  <c r="I3502" i="6"/>
  <c r="K3502" i="6" s="1"/>
  <c r="I3486" i="6"/>
  <c r="K3486" i="6" s="1"/>
  <c r="I1033" i="6"/>
  <c r="K1033" i="6" s="1"/>
  <c r="I6556" i="6"/>
  <c r="K6556" i="6" s="1"/>
  <c r="I3062" i="6"/>
  <c r="K3062" i="6" s="1"/>
  <c r="I5980" i="6"/>
  <c r="K5980" i="6" s="1"/>
  <c r="I6430" i="6"/>
  <c r="K6430" i="6" s="1"/>
  <c r="I3014" i="6"/>
  <c r="K3014" i="6" s="1"/>
  <c r="I3659" i="6"/>
  <c r="K3659" i="6" s="1"/>
  <c r="I3642" i="6"/>
  <c r="K3642" i="6" s="1"/>
  <c r="I6182" i="6"/>
  <c r="K6182" i="6" s="1"/>
  <c r="I4240" i="6"/>
  <c r="K4240" i="6" s="1"/>
  <c r="I1011" i="6"/>
  <c r="K1011" i="6" s="1"/>
  <c r="I5601" i="6"/>
  <c r="K5601" i="6" s="1"/>
  <c r="I2274" i="6"/>
  <c r="K2274" i="6" s="1"/>
  <c r="I466" i="6"/>
  <c r="K466" i="6" s="1"/>
  <c r="I1373" i="6"/>
  <c r="K1373" i="6" s="1"/>
  <c r="I4086" i="6"/>
  <c r="K4086" i="6" s="1"/>
  <c r="I5934" i="6"/>
  <c r="K5934" i="6" s="1"/>
  <c r="I328" i="6"/>
  <c r="K328" i="6" s="1"/>
  <c r="I2612" i="6"/>
  <c r="K2612" i="6" s="1"/>
  <c r="I2596" i="6"/>
  <c r="K2596" i="6" s="1"/>
  <c r="I4288" i="6"/>
  <c r="K4288" i="6" s="1"/>
  <c r="I3755" i="6"/>
  <c r="K3755" i="6" s="1"/>
  <c r="I5625" i="6"/>
  <c r="K5625" i="6" s="1"/>
  <c r="I5634" i="6"/>
  <c r="K5634" i="6" s="1"/>
  <c r="I683" i="6"/>
  <c r="K683" i="6" s="1"/>
  <c r="I667" i="6"/>
  <c r="K667" i="6" s="1"/>
  <c r="I651" i="6"/>
  <c r="K651" i="6" s="1"/>
  <c r="I635" i="6"/>
  <c r="K635" i="6" s="1"/>
  <c r="I619" i="6"/>
  <c r="K619" i="6" s="1"/>
  <c r="I603" i="6"/>
  <c r="K603" i="6" s="1"/>
  <c r="I587" i="6"/>
  <c r="K587" i="6" s="1"/>
  <c r="I571" i="6"/>
  <c r="K571" i="6" s="1"/>
  <c r="I539" i="6"/>
  <c r="K539" i="6" s="1"/>
  <c r="I6458" i="6"/>
  <c r="K6458" i="6" s="1"/>
  <c r="I3538" i="6"/>
  <c r="K3538" i="6" s="1"/>
  <c r="I2983" i="6"/>
  <c r="K2983" i="6" s="1"/>
  <c r="I3573" i="6"/>
  <c r="K3573" i="6" s="1"/>
  <c r="I3728" i="6"/>
  <c r="K3728" i="6" s="1"/>
  <c r="I3836" i="6"/>
  <c r="K3836" i="6" s="1"/>
  <c r="I2687" i="6"/>
  <c r="K2687" i="6" s="1"/>
  <c r="I1595" i="6"/>
  <c r="K1595" i="6" s="1"/>
  <c r="I5904" i="6"/>
  <c r="K5904" i="6" s="1"/>
  <c r="I1221" i="6"/>
  <c r="K1221" i="6" s="1"/>
  <c r="I5175" i="6"/>
  <c r="K5175" i="6" s="1"/>
  <c r="I343" i="6"/>
  <c r="K343" i="6" s="1"/>
  <c r="I2764" i="6"/>
  <c r="K2764" i="6" s="1"/>
  <c r="I434" i="6"/>
  <c r="K434" i="6" s="1"/>
  <c r="I1069" i="6"/>
  <c r="K1069" i="6" s="1"/>
  <c r="I1539" i="6"/>
  <c r="K1539" i="6" s="1"/>
  <c r="I1325" i="6"/>
  <c r="K1325" i="6" s="1"/>
  <c r="I3049" i="6"/>
  <c r="K3049" i="6" s="1"/>
  <c r="I486" i="6"/>
  <c r="K486" i="6" s="1"/>
  <c r="I2499" i="6"/>
  <c r="K2499" i="6" s="1"/>
  <c r="I2490" i="6"/>
  <c r="K2490" i="6" s="1"/>
  <c r="J5549" i="6"/>
  <c r="J5464" i="6"/>
  <c r="J6428" i="6"/>
  <c r="J4436" i="6"/>
  <c r="J5910" i="6"/>
  <c r="J3925" i="6"/>
  <c r="J4258" i="6"/>
  <c r="J1735" i="6"/>
  <c r="J420" i="6"/>
  <c r="J4103" i="6"/>
  <c r="J6114" i="6"/>
  <c r="J4096" i="6"/>
  <c r="J2590" i="6"/>
  <c r="J2814" i="6"/>
  <c r="K2814" i="6" s="1"/>
  <c r="J6595" i="6"/>
  <c r="K6595" i="6" s="1"/>
  <c r="J1072" i="6"/>
  <c r="I1072" i="6"/>
  <c r="J1091" i="6"/>
  <c r="I1091" i="6"/>
  <c r="K1091" i="6" s="1"/>
  <c r="I1074" i="6"/>
  <c r="J1074" i="6"/>
  <c r="J1083" i="6"/>
  <c r="I1083" i="6"/>
  <c r="K1083" i="6" s="1"/>
  <c r="J533" i="6"/>
  <c r="I533" i="6"/>
  <c r="J536" i="6"/>
  <c r="I536" i="6"/>
  <c r="J674" i="6"/>
  <c r="I674" i="6"/>
  <c r="J680" i="6"/>
  <c r="I680" i="6"/>
  <c r="J506" i="6"/>
  <c r="I506" i="6"/>
  <c r="J511" i="6"/>
  <c r="I511" i="6"/>
  <c r="J490" i="6"/>
  <c r="I490" i="6"/>
  <c r="J491" i="6"/>
  <c r="I491" i="6"/>
  <c r="J494" i="6"/>
  <c r="I494" i="6"/>
  <c r="J518" i="6"/>
  <c r="I518" i="6"/>
  <c r="J499" i="6"/>
  <c r="I499" i="6"/>
  <c r="J542" i="6"/>
  <c r="I542" i="6"/>
  <c r="I496" i="6"/>
  <c r="J496" i="6"/>
  <c r="J606" i="6"/>
  <c r="I606" i="6"/>
  <c r="J594" i="6"/>
  <c r="I594" i="6"/>
  <c r="J618" i="6"/>
  <c r="I618" i="6"/>
  <c r="J642" i="6"/>
  <c r="I642" i="6"/>
  <c r="J582" i="6"/>
  <c r="I582" i="6"/>
  <c r="J570" i="6"/>
  <c r="I570" i="6"/>
  <c r="J630" i="6"/>
  <c r="I630" i="6"/>
  <c r="J650" i="6"/>
  <c r="I650" i="6"/>
  <c r="J652" i="6"/>
  <c r="I652" i="6"/>
  <c r="J666" i="6"/>
  <c r="I666" i="6"/>
  <c r="J558" i="6"/>
  <c r="I558" i="6"/>
  <c r="J553" i="6"/>
  <c r="I553" i="6"/>
  <c r="J560" i="6"/>
  <c r="I560" i="6"/>
  <c r="J504" i="6"/>
  <c r="I504" i="6"/>
  <c r="J517" i="6"/>
  <c r="I517" i="6"/>
  <c r="J498" i="6"/>
  <c r="I498" i="6"/>
  <c r="J552" i="6"/>
  <c r="I552" i="6"/>
  <c r="J323" i="6"/>
  <c r="I323" i="6"/>
  <c r="K323" i="6" s="1"/>
  <c r="J118" i="6"/>
  <c r="I118" i="6"/>
  <c r="J113" i="6"/>
  <c r="I113" i="6"/>
  <c r="J74" i="6"/>
  <c r="I74" i="6"/>
  <c r="J80" i="6"/>
  <c r="I80" i="6"/>
  <c r="K80" i="6" s="1"/>
  <c r="J131" i="6"/>
  <c r="I131" i="6"/>
  <c r="J132" i="6"/>
  <c r="I132" i="6"/>
  <c r="J130" i="6"/>
  <c r="I130" i="6"/>
  <c r="J19" i="6"/>
  <c r="I19" i="6"/>
  <c r="J20" i="6"/>
  <c r="I20" i="6"/>
  <c r="J18" i="6"/>
  <c r="I18" i="6"/>
  <c r="J31" i="6"/>
  <c r="I31" i="6"/>
  <c r="J32" i="6"/>
  <c r="I32" i="6"/>
  <c r="J30" i="6"/>
  <c r="I30" i="6"/>
  <c r="J43" i="6"/>
  <c r="I43" i="6"/>
  <c r="J44" i="6"/>
  <c r="I44" i="6"/>
  <c r="J42" i="6"/>
  <c r="I42" i="6"/>
  <c r="J91" i="6"/>
  <c r="I91" i="6"/>
  <c r="J92" i="6"/>
  <c r="I92" i="6"/>
  <c r="J90" i="6"/>
  <c r="I90" i="6"/>
  <c r="J97" i="6"/>
  <c r="I97" i="6"/>
  <c r="J98" i="6"/>
  <c r="I98" i="6"/>
  <c r="J96" i="6"/>
  <c r="I96" i="6"/>
  <c r="J83" i="6"/>
  <c r="I83" i="6"/>
  <c r="J100" i="6"/>
  <c r="I100" i="6"/>
  <c r="J99" i="6"/>
  <c r="I99" i="6"/>
  <c r="J104" i="6"/>
  <c r="I104" i="6"/>
  <c r="J61" i="6"/>
  <c r="I61" i="6"/>
  <c r="J105" i="6"/>
  <c r="I105" i="6"/>
  <c r="J111" i="6"/>
  <c r="I111" i="6"/>
  <c r="K111" i="6" s="1"/>
  <c r="J59" i="6"/>
  <c r="I59" i="6"/>
  <c r="J64" i="6"/>
  <c r="I64" i="6"/>
  <c r="J3" i="6"/>
  <c r="I3" i="6"/>
  <c r="J3679" i="6"/>
  <c r="I3679" i="6"/>
  <c r="J2284" i="6"/>
  <c r="I2284" i="6"/>
  <c r="J2283" i="6"/>
  <c r="I2283" i="6"/>
  <c r="J447" i="6"/>
  <c r="I447" i="6"/>
  <c r="J397" i="6"/>
  <c r="I397" i="6"/>
  <c r="I414" i="6"/>
  <c r="J414" i="6"/>
  <c r="J412" i="6"/>
  <c r="I412" i="6"/>
  <c r="J410" i="6"/>
  <c r="I410" i="6"/>
  <c r="J406" i="6"/>
  <c r="I406" i="6"/>
  <c r="J404" i="6"/>
  <c r="I404" i="6"/>
  <c r="J392" i="6"/>
  <c r="I392" i="6"/>
  <c r="K392" i="6" s="1"/>
  <c r="J386" i="6"/>
  <c r="I386" i="6"/>
  <c r="J381" i="6"/>
  <c r="I381" i="6"/>
  <c r="J366" i="6"/>
  <c r="I366" i="6"/>
  <c r="J364" i="6"/>
  <c r="I364" i="6"/>
  <c r="J363" i="6"/>
  <c r="I363" i="6"/>
  <c r="J356" i="6"/>
  <c r="I356" i="6"/>
  <c r="J342" i="6"/>
  <c r="I342" i="6"/>
  <c r="J345" i="6"/>
  <c r="I345" i="6"/>
  <c r="J346" i="6"/>
  <c r="I346" i="6"/>
  <c r="J373" i="6"/>
  <c r="I373" i="6"/>
  <c r="J5745" i="6"/>
  <c r="I5745" i="6"/>
  <c r="J5582" i="6"/>
  <c r="I5582" i="6"/>
  <c r="J4376" i="6"/>
  <c r="I4376" i="6"/>
  <c r="K4376" i="6" s="1"/>
  <c r="J4492" i="6"/>
  <c r="I4492" i="6"/>
  <c r="K4492" i="6" s="1"/>
  <c r="J6822" i="6"/>
  <c r="I6822" i="6"/>
  <c r="J6847" i="6"/>
  <c r="I6847" i="6"/>
  <c r="I6574" i="6"/>
  <c r="K6574" i="6" s="1"/>
  <c r="J6574" i="6"/>
  <c r="J6181" i="6"/>
  <c r="I6181" i="6"/>
  <c r="J5262" i="6"/>
  <c r="I5262" i="6"/>
  <c r="J5253" i="6"/>
  <c r="I5253" i="6"/>
  <c r="J4605" i="6"/>
  <c r="I4605" i="6"/>
  <c r="K4605" i="6" s="1"/>
  <c r="I4596" i="6"/>
  <c r="J4596" i="6"/>
  <c r="J4507" i="6"/>
  <c r="I4507" i="6"/>
  <c r="K4507" i="6" s="1"/>
  <c r="J3859" i="6"/>
  <c r="I3859" i="6"/>
  <c r="K3859" i="6" s="1"/>
  <c r="I3890" i="6"/>
  <c r="K3890" i="6" s="1"/>
  <c r="J3890" i="6"/>
  <c r="J3841" i="6"/>
  <c r="I3841" i="6"/>
  <c r="J3512" i="6"/>
  <c r="I3512" i="6"/>
  <c r="J3461" i="6"/>
  <c r="I3461" i="6"/>
  <c r="K3461" i="6" s="1"/>
  <c r="J3459" i="6"/>
  <c r="I3459" i="6"/>
  <c r="K3459" i="6" s="1"/>
  <c r="J3503" i="6"/>
  <c r="I3503" i="6"/>
  <c r="K3503" i="6" s="1"/>
  <c r="I3488" i="6"/>
  <c r="K3488" i="6" s="1"/>
  <c r="J3488" i="6"/>
  <c r="J3496" i="6"/>
  <c r="I3496" i="6"/>
  <c r="K3496" i="6" s="1"/>
  <c r="J3484" i="6"/>
  <c r="I3484" i="6"/>
  <c r="K3484" i="6" s="1"/>
  <c r="J3205" i="6"/>
  <c r="I3205" i="6"/>
  <c r="K3205" i="6" s="1"/>
  <c r="J3015" i="6"/>
  <c r="I3015" i="6"/>
  <c r="K3015" i="6" s="1"/>
  <c r="J3005" i="6"/>
  <c r="I3005" i="6"/>
  <c r="K3005" i="6" s="1"/>
  <c r="J1323" i="6"/>
  <c r="I1323" i="6"/>
  <c r="J1095" i="6"/>
  <c r="I1095" i="6"/>
  <c r="J549" i="6"/>
  <c r="I549" i="6"/>
  <c r="J6517" i="6"/>
  <c r="I6517" i="6"/>
  <c r="J6278" i="6"/>
  <c r="I6278" i="6"/>
  <c r="K6278" i="6" s="1"/>
  <c r="J6573" i="6"/>
  <c r="I6573" i="6"/>
  <c r="K6573" i="6" s="1"/>
  <c r="J6579" i="6"/>
  <c r="I6579" i="6"/>
  <c r="K6579" i="6" s="1"/>
  <c r="J6558" i="6"/>
  <c r="I6558" i="6"/>
  <c r="K6558" i="6" s="1"/>
  <c r="J6557" i="6"/>
  <c r="I6557" i="6"/>
  <c r="K6557" i="6" s="1"/>
  <c r="J5616" i="6"/>
  <c r="I5616" i="6"/>
  <c r="K5616" i="6" s="1"/>
  <c r="J3845" i="6"/>
  <c r="I3845" i="6"/>
  <c r="J2492" i="6"/>
  <c r="I2492" i="6"/>
  <c r="K2492" i="6" s="1"/>
  <c r="J545" i="6"/>
  <c r="I545" i="6"/>
  <c r="J6121" i="6"/>
  <c r="I6121" i="6"/>
  <c r="K6121" i="6" s="1"/>
  <c r="J6076" i="6"/>
  <c r="I6076" i="6"/>
  <c r="J5938" i="6"/>
  <c r="I5938" i="6"/>
  <c r="K5938" i="6" s="1"/>
  <c r="J5933" i="6"/>
  <c r="I5933" i="6"/>
  <c r="K5933" i="6" s="1"/>
  <c r="J5907" i="6"/>
  <c r="I5907" i="6"/>
  <c r="J5896" i="6"/>
  <c r="I5896" i="6"/>
  <c r="J5914" i="6"/>
  <c r="I5914" i="6"/>
  <c r="J5898" i="6"/>
  <c r="I5898" i="6"/>
  <c r="J5889" i="6"/>
  <c r="I5889" i="6"/>
  <c r="K5889" i="6" s="1"/>
  <c r="J5434" i="6"/>
  <c r="I5434" i="6"/>
  <c r="J5448" i="6"/>
  <c r="I5448" i="6"/>
  <c r="K5448" i="6" s="1"/>
  <c r="J5457" i="6"/>
  <c r="I5457" i="6"/>
  <c r="K5457" i="6" s="1"/>
  <c r="J5227" i="6"/>
  <c r="I5227" i="6"/>
  <c r="K5227" i="6" s="1"/>
  <c r="J5225" i="6"/>
  <c r="I5225" i="6"/>
  <c r="K5225" i="6" s="1"/>
  <c r="J4922" i="6"/>
  <c r="I4922" i="6"/>
  <c r="I4945" i="6"/>
  <c r="J4945" i="6"/>
  <c r="J4926" i="6"/>
  <c r="I4926" i="6"/>
  <c r="J4930" i="6"/>
  <c r="I4930" i="6"/>
  <c r="J4919" i="6"/>
  <c r="I4919" i="6"/>
  <c r="J4941" i="6"/>
  <c r="I4941" i="6"/>
  <c r="J4949" i="6"/>
  <c r="I4949" i="6"/>
  <c r="J4934" i="6"/>
  <c r="I4934" i="6"/>
  <c r="J4889" i="6"/>
  <c r="I4889" i="6"/>
  <c r="J4888" i="6"/>
  <c r="I4888" i="6"/>
  <c r="I4480" i="6"/>
  <c r="K4480" i="6" s="1"/>
  <c r="J4480" i="6"/>
  <c r="J4413" i="6"/>
  <c r="I4413" i="6"/>
  <c r="J4129" i="6"/>
  <c r="I4129" i="6"/>
  <c r="K4129" i="6" s="1"/>
  <c r="J4063" i="6"/>
  <c r="I4063" i="6"/>
  <c r="J4067" i="6"/>
  <c r="I4067" i="6"/>
  <c r="J4074" i="6"/>
  <c r="I4074" i="6"/>
  <c r="J4061" i="6"/>
  <c r="I4061" i="6"/>
  <c r="J4073" i="6"/>
  <c r="I4073" i="6"/>
  <c r="J3535" i="6"/>
  <c r="I3535" i="6"/>
  <c r="J3561" i="6"/>
  <c r="I3561" i="6"/>
  <c r="J3080" i="6"/>
  <c r="I3080" i="6"/>
  <c r="K3080" i="6" s="1"/>
  <c r="J3048" i="6"/>
  <c r="I3048" i="6"/>
  <c r="J2516" i="6"/>
  <c r="I2516" i="6"/>
  <c r="J2512" i="6"/>
  <c r="I2512" i="6"/>
  <c r="J2493" i="6"/>
  <c r="I2493" i="6"/>
  <c r="J2041" i="6"/>
  <c r="I2041" i="6"/>
  <c r="K2041" i="6" s="1"/>
  <c r="J6512" i="6"/>
  <c r="I6512" i="6"/>
  <c r="J6160" i="6"/>
  <c r="I6160" i="6"/>
  <c r="J6156" i="6"/>
  <c r="I6156" i="6"/>
  <c r="J6152" i="6"/>
  <c r="I6152" i="6"/>
  <c r="J6166" i="6"/>
  <c r="I6166" i="6"/>
  <c r="J6162" i="6"/>
  <c r="I6162" i="6"/>
  <c r="J5794" i="6"/>
  <c r="I5794" i="6"/>
  <c r="K5794" i="6" s="1"/>
  <c r="J5587" i="6"/>
  <c r="I5587" i="6"/>
  <c r="K5587" i="6" s="1"/>
  <c r="J5598" i="6"/>
  <c r="I5598" i="6"/>
  <c r="K5598" i="6" s="1"/>
  <c r="J5612" i="6"/>
  <c r="I5612" i="6"/>
  <c r="K5612" i="6" s="1"/>
  <c r="J5599" i="6"/>
  <c r="I5599" i="6"/>
  <c r="K5599" i="6" s="1"/>
  <c r="J5614" i="6"/>
  <c r="I5614" i="6"/>
  <c r="K5614" i="6" s="1"/>
  <c r="J4284" i="6"/>
  <c r="I4284" i="6"/>
  <c r="K4284" i="6" s="1"/>
  <c r="J4278" i="6"/>
  <c r="I4278" i="6"/>
  <c r="K4278" i="6" s="1"/>
  <c r="J4242" i="6"/>
  <c r="I4242" i="6"/>
  <c r="K4242" i="6" s="1"/>
  <c r="J4274" i="6"/>
  <c r="I4274" i="6"/>
  <c r="K4274" i="6" s="1"/>
  <c r="J4262" i="6"/>
  <c r="I4262" i="6"/>
  <c r="K4262" i="6" s="1"/>
  <c r="J3838" i="6"/>
  <c r="I3838" i="6"/>
  <c r="J1032" i="6"/>
  <c r="I1032" i="6"/>
  <c r="K1032" i="6" s="1"/>
  <c r="J1031" i="6"/>
  <c r="I1031" i="6"/>
  <c r="K1031" i="6" s="1"/>
  <c r="J1030" i="6"/>
  <c r="I1030" i="6"/>
  <c r="K1030" i="6" s="1"/>
  <c r="J1028" i="6"/>
  <c r="I1028" i="6"/>
  <c r="K1028" i="6" s="1"/>
  <c r="J1035" i="6"/>
  <c r="I1035" i="6"/>
  <c r="K1035" i="6" s="1"/>
  <c r="J6431" i="6"/>
  <c r="I6431" i="6"/>
  <c r="K6431" i="6" s="1"/>
  <c r="J5972" i="6"/>
  <c r="I5972" i="6"/>
  <c r="K5972" i="6" s="1"/>
  <c r="J5995" i="6"/>
  <c r="I5995" i="6"/>
  <c r="K5995" i="6" s="1"/>
  <c r="J5979" i="6"/>
  <c r="I5979" i="6"/>
  <c r="K5979" i="6" s="1"/>
  <c r="J5983" i="6"/>
  <c r="I5983" i="6"/>
  <c r="K5983" i="6" s="1"/>
  <c r="J5221" i="6"/>
  <c r="I5221" i="6"/>
  <c r="K5221" i="6" s="1"/>
  <c r="J5220" i="6"/>
  <c r="I5220" i="6"/>
  <c r="K5220" i="6" s="1"/>
  <c r="J5216" i="6"/>
  <c r="I5216" i="6"/>
  <c r="K5216" i="6" s="1"/>
  <c r="J5213" i="6"/>
  <c r="I5213" i="6"/>
  <c r="K5213" i="6" s="1"/>
  <c r="J5190" i="6"/>
  <c r="I5190" i="6"/>
  <c r="J5191" i="6"/>
  <c r="I5191" i="6"/>
  <c r="J5172" i="6"/>
  <c r="I5172" i="6"/>
  <c r="J5170" i="6"/>
  <c r="I5170" i="6"/>
  <c r="J5178" i="6"/>
  <c r="I5178" i="6"/>
  <c r="J5197" i="6"/>
  <c r="I5197" i="6"/>
  <c r="K5197" i="6" s="1"/>
  <c r="J5160" i="6"/>
  <c r="I5160" i="6"/>
  <c r="K5160" i="6" s="1"/>
  <c r="J4318" i="6"/>
  <c r="I4318" i="6"/>
  <c r="K4318" i="6" s="1"/>
  <c r="I4325" i="6"/>
  <c r="K4325" i="6" s="1"/>
  <c r="J4325" i="6"/>
  <c r="J4322" i="6"/>
  <c r="I4322" i="6"/>
  <c r="K4322" i="6" s="1"/>
  <c r="J2743" i="6"/>
  <c r="I2743" i="6"/>
  <c r="K2743" i="6" s="1"/>
  <c r="I2742" i="6"/>
  <c r="K2742" i="6" s="1"/>
  <c r="J2742" i="6"/>
  <c r="J2757" i="6"/>
  <c r="I2757" i="6"/>
  <c r="J2710" i="6"/>
  <c r="I2710" i="6"/>
  <c r="K2710" i="6" s="1"/>
  <c r="J2788" i="6"/>
  <c r="I2788" i="6"/>
  <c r="K2788" i="6" s="1"/>
  <c r="J2783" i="6"/>
  <c r="I2783" i="6"/>
  <c r="K2783" i="6" s="1"/>
  <c r="J2798" i="6"/>
  <c r="I2798" i="6"/>
  <c r="K2798" i="6" s="1"/>
  <c r="J2706" i="6"/>
  <c r="I2706" i="6"/>
  <c r="K2706" i="6" s="1"/>
  <c r="J2758" i="6"/>
  <c r="I2758" i="6"/>
  <c r="J2719" i="6"/>
  <c r="I2719" i="6"/>
  <c r="J2670" i="6"/>
  <c r="I2670" i="6"/>
  <c r="J2666" i="6"/>
  <c r="I2666" i="6"/>
  <c r="I2644" i="6"/>
  <c r="J2644" i="6"/>
  <c r="J2699" i="6"/>
  <c r="I2699" i="6"/>
  <c r="J2691" i="6"/>
  <c r="I2691" i="6"/>
  <c r="J2580" i="6"/>
  <c r="I2580" i="6"/>
  <c r="J2642" i="6"/>
  <c r="I2642" i="6"/>
  <c r="K2642" i="6" s="1"/>
  <c r="J2685" i="6"/>
  <c r="I2685" i="6"/>
  <c r="J2384" i="6"/>
  <c r="I2384" i="6"/>
  <c r="K2384" i="6" s="1"/>
  <c r="J1144" i="6"/>
  <c r="I1144" i="6"/>
  <c r="K1144" i="6" s="1"/>
  <c r="J1375" i="6"/>
  <c r="I1375" i="6"/>
  <c r="K1375" i="6" s="1"/>
  <c r="J1384" i="6"/>
  <c r="I1384" i="6"/>
  <c r="K1384" i="6" s="1"/>
  <c r="J1020" i="6"/>
  <c r="I1020" i="6"/>
  <c r="K1020" i="6" s="1"/>
  <c r="J1012" i="6"/>
  <c r="I1012" i="6"/>
  <c r="K1012" i="6" s="1"/>
  <c r="J1022" i="6"/>
  <c r="I1022" i="6"/>
  <c r="K1022" i="6" s="1"/>
  <c r="J1024" i="6"/>
  <c r="I1024" i="6"/>
  <c r="K1024" i="6" s="1"/>
  <c r="J472" i="6"/>
  <c r="I472" i="6"/>
  <c r="K472" i="6" s="1"/>
  <c r="J459" i="6"/>
  <c r="I459" i="6"/>
  <c r="K459" i="6" s="1"/>
  <c r="I2" i="6"/>
  <c r="K2" i="6" s="1"/>
  <c r="J2" i="6"/>
  <c r="J2737" i="6"/>
  <c r="I2737" i="6"/>
  <c r="J2754" i="6"/>
  <c r="I2754" i="6"/>
  <c r="J2795" i="6"/>
  <c r="I2795" i="6"/>
  <c r="J2804" i="6"/>
  <c r="I2804" i="6"/>
  <c r="J2735" i="6"/>
  <c r="I2735" i="6"/>
  <c r="J2752" i="6"/>
  <c r="I2752" i="6"/>
  <c r="J2773" i="6"/>
  <c r="I2773" i="6"/>
  <c r="J2802" i="6"/>
  <c r="I2802" i="6"/>
  <c r="J2763" i="6"/>
  <c r="I2763" i="6"/>
  <c r="J5814" i="6"/>
  <c r="I5814" i="6"/>
  <c r="K5814" i="6" s="1"/>
  <c r="J5810" i="6"/>
  <c r="I5810" i="6"/>
  <c r="K5810" i="6" s="1"/>
  <c r="J5822" i="6"/>
  <c r="I5822" i="6"/>
  <c r="J3921" i="6"/>
  <c r="I3921" i="6"/>
  <c r="K3921" i="6" s="1"/>
  <c r="J3649" i="6"/>
  <c r="I3649" i="6"/>
  <c r="K3649" i="6" s="1"/>
  <c r="J3643" i="6"/>
  <c r="I3643" i="6"/>
  <c r="K3643" i="6" s="1"/>
  <c r="J3656" i="6"/>
  <c r="I3656" i="6"/>
  <c r="K3656" i="6" s="1"/>
  <c r="J3640" i="6"/>
  <c r="I3640" i="6"/>
  <c r="K3640" i="6" s="1"/>
  <c r="J3641" i="6"/>
  <c r="I3641" i="6"/>
  <c r="K3641" i="6" s="1"/>
  <c r="J3657" i="6"/>
  <c r="I3657" i="6"/>
  <c r="K3657" i="6" s="1"/>
  <c r="J3660" i="6"/>
  <c r="I3660" i="6"/>
  <c r="K3660" i="6" s="1"/>
  <c r="J3664" i="6"/>
  <c r="I3664" i="6"/>
  <c r="K3664" i="6" s="1"/>
  <c r="J6612" i="6"/>
  <c r="I6612" i="6"/>
  <c r="J6602" i="6"/>
  <c r="I6602" i="6"/>
  <c r="J6604" i="6"/>
  <c r="I6604" i="6"/>
  <c r="J6593" i="6"/>
  <c r="I6593" i="6"/>
  <c r="J6487" i="6"/>
  <c r="I6487" i="6"/>
  <c r="J6491" i="6"/>
  <c r="I6491" i="6"/>
  <c r="J6492" i="6"/>
  <c r="I6492" i="6"/>
  <c r="J6489" i="6"/>
  <c r="I6489" i="6"/>
  <c r="J6481" i="6"/>
  <c r="I6481" i="6"/>
  <c r="J6466" i="6"/>
  <c r="I6466" i="6"/>
  <c r="K6466" i="6" s="1"/>
  <c r="J6236" i="6"/>
  <c r="I6236" i="6"/>
  <c r="K6236" i="6" s="1"/>
  <c r="J6223" i="6"/>
  <c r="I6223" i="6"/>
  <c r="K6223" i="6" s="1"/>
  <c r="J6120" i="6"/>
  <c r="I6120" i="6"/>
  <c r="K6120" i="6" s="1"/>
  <c r="J6072" i="6"/>
  <c r="I6072" i="6"/>
  <c r="J6041" i="6"/>
  <c r="I6041" i="6"/>
  <c r="K6041" i="6" s="1"/>
  <c r="J5795" i="6"/>
  <c r="I5795" i="6"/>
  <c r="K5795" i="6" s="1"/>
  <c r="J5590" i="6"/>
  <c r="I5590" i="6"/>
  <c r="K5590" i="6" s="1"/>
  <c r="J5758" i="6"/>
  <c r="I5758" i="6"/>
  <c r="I5054" i="6"/>
  <c r="K5054" i="6" s="1"/>
  <c r="J5054" i="6"/>
  <c r="J5055" i="6"/>
  <c r="I5055" i="6"/>
  <c r="K5055" i="6" s="1"/>
  <c r="J4671" i="6"/>
  <c r="I4671" i="6"/>
  <c r="J4651" i="6"/>
  <c r="I4651" i="6"/>
  <c r="J4636" i="6"/>
  <c r="I4636" i="6"/>
  <c r="K4636" i="6" s="1"/>
  <c r="J4637" i="6"/>
  <c r="I4637" i="6"/>
  <c r="K4637" i="6" s="1"/>
  <c r="J4623" i="6"/>
  <c r="I4623" i="6"/>
  <c r="J4399" i="6"/>
  <c r="I4399" i="6"/>
  <c r="K4399" i="6" s="1"/>
  <c r="J4239" i="6"/>
  <c r="I4239" i="6"/>
  <c r="K4239" i="6" s="1"/>
  <c r="J4230" i="6"/>
  <c r="I4230" i="6"/>
  <c r="J4095" i="6"/>
  <c r="I4095" i="6"/>
  <c r="K4095" i="6" s="1"/>
  <c r="J4133" i="6"/>
  <c r="I4133" i="6"/>
  <c r="K4133" i="6" s="1"/>
  <c r="J4089" i="6"/>
  <c r="I4089" i="6"/>
  <c r="K4089" i="6" s="1"/>
  <c r="J4084" i="6"/>
  <c r="I4084" i="6"/>
  <c r="K4084" i="6" s="1"/>
  <c r="J4125" i="6"/>
  <c r="I4125" i="6"/>
  <c r="K4125" i="6" s="1"/>
  <c r="J4060" i="6"/>
  <c r="I4060" i="6"/>
  <c r="J4064" i="6"/>
  <c r="I4064" i="6"/>
  <c r="J4072" i="6"/>
  <c r="I4072" i="6"/>
  <c r="J3908" i="6"/>
  <c r="I3908" i="6"/>
  <c r="J3898" i="6"/>
  <c r="I3898" i="6"/>
  <c r="K3898" i="6" s="1"/>
  <c r="J3917" i="6"/>
  <c r="I3917" i="6"/>
  <c r="K3917" i="6" s="1"/>
  <c r="J3910" i="6"/>
  <c r="I3910" i="6"/>
  <c r="J3915" i="6"/>
  <c r="I3915" i="6"/>
  <c r="K3915" i="6" s="1"/>
  <c r="J3906" i="6"/>
  <c r="I3906" i="6"/>
  <c r="J3726" i="6"/>
  <c r="I3726" i="6"/>
  <c r="K3726" i="6" s="1"/>
  <c r="J3537" i="6"/>
  <c r="I3537" i="6"/>
  <c r="J3539" i="6"/>
  <c r="I3539" i="6"/>
  <c r="J3547" i="6"/>
  <c r="I3547" i="6"/>
  <c r="J3541" i="6"/>
  <c r="I3541" i="6"/>
  <c r="J3563" i="6"/>
  <c r="I3563" i="6"/>
  <c r="K3563" i="6" s="1"/>
  <c r="J3181" i="6"/>
  <c r="I3181" i="6"/>
  <c r="J3175" i="6"/>
  <c r="I3175" i="6"/>
  <c r="J3180" i="6"/>
  <c r="I3180" i="6"/>
  <c r="J3183" i="6"/>
  <c r="I3183" i="6"/>
  <c r="J3061" i="6"/>
  <c r="I3061" i="6"/>
  <c r="K3061" i="6" s="1"/>
  <c r="J3077" i="6"/>
  <c r="I3077" i="6"/>
  <c r="K3077" i="6" s="1"/>
  <c r="J3059" i="6"/>
  <c r="I3059" i="6"/>
  <c r="K3059" i="6" s="1"/>
  <c r="J3044" i="6"/>
  <c r="I3044" i="6"/>
  <c r="J2781" i="6"/>
  <c r="I2781" i="6"/>
  <c r="J2597" i="6"/>
  <c r="I2597" i="6"/>
  <c r="K2597" i="6" s="1"/>
  <c r="J2605" i="6"/>
  <c r="I2605" i="6"/>
  <c r="K2605" i="6" s="1"/>
  <c r="J2593" i="6"/>
  <c r="I2593" i="6"/>
  <c r="K2593" i="6" s="1"/>
  <c r="J2570" i="6"/>
  <c r="I2570" i="6"/>
  <c r="J2619" i="6"/>
  <c r="I2619" i="6"/>
  <c r="K2619" i="6" s="1"/>
  <c r="J2704" i="6"/>
  <c r="I2704" i="6"/>
  <c r="J2579" i="6"/>
  <c r="I2579" i="6"/>
  <c r="J2682" i="6"/>
  <c r="I2682" i="6"/>
  <c r="J2591" i="6"/>
  <c r="I2591" i="6"/>
  <c r="K2591" i="6" s="1"/>
  <c r="J2599" i="6"/>
  <c r="I2599" i="6"/>
  <c r="K2599" i="6" s="1"/>
  <c r="J2587" i="6"/>
  <c r="I2587" i="6"/>
  <c r="K2587" i="6" s="1"/>
  <c r="J2664" i="6"/>
  <c r="I2664" i="6"/>
  <c r="J2569" i="6"/>
  <c r="I2569" i="6"/>
  <c r="J2613" i="6"/>
  <c r="I2613" i="6"/>
  <c r="K2613" i="6" s="1"/>
  <c r="J2627" i="6"/>
  <c r="I2627" i="6"/>
  <c r="K2627" i="6" s="1"/>
  <c r="J2697" i="6"/>
  <c r="I2697" i="6"/>
  <c r="J2652" i="6"/>
  <c r="I2652" i="6"/>
  <c r="J2683" i="6"/>
  <c r="I2683" i="6"/>
  <c r="J2363" i="6"/>
  <c r="I2363" i="6"/>
  <c r="J2374" i="6"/>
  <c r="I2374" i="6"/>
  <c r="J2361" i="6"/>
  <c r="I2361" i="6"/>
  <c r="J2348" i="6"/>
  <c r="I2348" i="6"/>
  <c r="K2348" i="6" s="1"/>
  <c r="J2347" i="6"/>
  <c r="I2347" i="6"/>
  <c r="K2347" i="6" s="1"/>
  <c r="J2353" i="6"/>
  <c r="I2353" i="6"/>
  <c r="J2341" i="6"/>
  <c r="I2341" i="6"/>
  <c r="J2342" i="6"/>
  <c r="I2342" i="6"/>
  <c r="J2358" i="6"/>
  <c r="I2358" i="6"/>
  <c r="J2357" i="6"/>
  <c r="I2357" i="6"/>
  <c r="J2335" i="6"/>
  <c r="I2335" i="6"/>
  <c r="J1185" i="6"/>
  <c r="I1185" i="6"/>
  <c r="K1185" i="6" s="1"/>
  <c r="J1206" i="6"/>
  <c r="I1206" i="6"/>
  <c r="K1206" i="6" s="1"/>
  <c r="J1189" i="6"/>
  <c r="I1189" i="6"/>
  <c r="K1189" i="6" s="1"/>
  <c r="J1190" i="6"/>
  <c r="I1190" i="6"/>
  <c r="J1201" i="6"/>
  <c r="I1201" i="6"/>
  <c r="K1201" i="6" s="1"/>
  <c r="J1184" i="6"/>
  <c r="I1184" i="6"/>
  <c r="K1184" i="6" s="1"/>
  <c r="J1193" i="6"/>
  <c r="I1193" i="6"/>
  <c r="K1193" i="6" s="1"/>
  <c r="J1165" i="6"/>
  <c r="I1165" i="6"/>
  <c r="K1165" i="6" s="1"/>
  <c r="J1149" i="6"/>
  <c r="I1149" i="6"/>
  <c r="K1149" i="6" s="1"/>
  <c r="J1169" i="6"/>
  <c r="I1169" i="6"/>
  <c r="K1169" i="6" s="1"/>
  <c r="J1589" i="6"/>
  <c r="I1589" i="6"/>
  <c r="J1584" i="6"/>
  <c r="I1584" i="6"/>
  <c r="J1575" i="6"/>
  <c r="I1575" i="6"/>
  <c r="J1573" i="6"/>
  <c r="I1573" i="6"/>
  <c r="J1586" i="6"/>
  <c r="I1586" i="6"/>
  <c r="J1572" i="6"/>
  <c r="I1572" i="6"/>
  <c r="J1526" i="6"/>
  <c r="I1526" i="6"/>
  <c r="I1530" i="6"/>
  <c r="J1530" i="6"/>
  <c r="J1523" i="6"/>
  <c r="I1523" i="6"/>
  <c r="J1548" i="6"/>
  <c r="I1548" i="6"/>
  <c r="J1541" i="6"/>
  <c r="I1541" i="6"/>
  <c r="J1534" i="6"/>
  <c r="I1534" i="6"/>
  <c r="J1550" i="6"/>
  <c r="I1550" i="6"/>
  <c r="J1543" i="6"/>
  <c r="I1543" i="6"/>
  <c r="J1568" i="6"/>
  <c r="I1568" i="6"/>
  <c r="K1568" i="6" s="1"/>
  <c r="J1556" i="6"/>
  <c r="I1556" i="6"/>
  <c r="K1556" i="6" s="1"/>
  <c r="J1564" i="6"/>
  <c r="I1564" i="6"/>
  <c r="K1564" i="6" s="1"/>
  <c r="J1506" i="6"/>
  <c r="I1506" i="6"/>
  <c r="J1511" i="6"/>
  <c r="I1511" i="6"/>
  <c r="J1517" i="6"/>
  <c r="I1517" i="6"/>
  <c r="J1508" i="6"/>
  <c r="I1508" i="6"/>
  <c r="J1501" i="6"/>
  <c r="I1501" i="6"/>
  <c r="J1479" i="6"/>
  <c r="I1479" i="6"/>
  <c r="J1472" i="6"/>
  <c r="I1472" i="6"/>
  <c r="J1471" i="6"/>
  <c r="I1471" i="6"/>
  <c r="J1487" i="6"/>
  <c r="I1487" i="6"/>
  <c r="K1487" i="6" s="1"/>
  <c r="J1492" i="6"/>
  <c r="I1492" i="6"/>
  <c r="K1492" i="6" s="1"/>
  <c r="J1494" i="6"/>
  <c r="I1494" i="6"/>
  <c r="K1494" i="6" s="1"/>
  <c r="J1714" i="6"/>
  <c r="I1714" i="6"/>
  <c r="J1718" i="6"/>
  <c r="I1718" i="6"/>
  <c r="K1718" i="6" s="1"/>
  <c r="J1003" i="6"/>
  <c r="I1003" i="6"/>
  <c r="J994" i="6"/>
  <c r="I994" i="6"/>
  <c r="J1002" i="6"/>
  <c r="I1002" i="6"/>
  <c r="J971" i="6"/>
  <c r="I971" i="6"/>
  <c r="J925" i="6"/>
  <c r="I925" i="6"/>
  <c r="K925" i="6" s="1"/>
  <c r="J457" i="6"/>
  <c r="I457" i="6"/>
  <c r="K457" i="6" s="1"/>
  <c r="J339" i="6"/>
  <c r="I339" i="6"/>
  <c r="J325" i="6"/>
  <c r="I325" i="6"/>
  <c r="K325" i="6" s="1"/>
  <c r="J327" i="6"/>
  <c r="I327" i="6"/>
  <c r="K327" i="6" s="1"/>
  <c r="J315" i="6"/>
  <c r="I315" i="6"/>
  <c r="K315" i="6" s="1"/>
  <c r="J311" i="6"/>
  <c r="I311" i="6"/>
  <c r="J2981" i="6"/>
  <c r="I2981" i="6"/>
  <c r="J2985" i="6"/>
  <c r="I2985" i="6"/>
  <c r="J2991" i="6"/>
  <c r="I2991" i="6"/>
  <c r="J5347" i="6"/>
  <c r="I5347" i="6"/>
  <c r="J5343" i="6"/>
  <c r="I5343" i="6"/>
  <c r="J1218" i="6"/>
  <c r="I1218" i="6"/>
  <c r="K1218" i="6" s="1"/>
  <c r="J1232" i="6"/>
  <c r="I1232" i="6"/>
  <c r="K1232" i="6" s="1"/>
  <c r="J1215" i="6"/>
  <c r="I1215" i="6"/>
  <c r="J1133" i="6"/>
  <c r="I1133" i="6"/>
  <c r="J6257" i="6"/>
  <c r="I6257" i="6"/>
  <c r="K6257" i="6" s="1"/>
  <c r="J6253" i="6"/>
  <c r="I6253" i="6"/>
  <c r="K6253" i="6" s="1"/>
  <c r="J6243" i="6"/>
  <c r="I6243" i="6"/>
  <c r="K6243" i="6" s="1"/>
  <c r="J5371" i="6"/>
  <c r="I5371" i="6"/>
  <c r="J5232" i="6"/>
  <c r="I5232" i="6"/>
  <c r="K5232" i="6" s="1"/>
  <c r="J5236" i="6"/>
  <c r="I5236" i="6"/>
  <c r="J5237" i="6"/>
  <c r="I5237" i="6"/>
  <c r="J4290" i="6"/>
  <c r="I4290" i="6"/>
  <c r="K4290" i="6" s="1"/>
  <c r="I3116" i="6"/>
  <c r="J3116" i="6"/>
  <c r="J1798" i="6"/>
  <c r="I1798" i="6"/>
  <c r="K1798" i="6" s="1"/>
  <c r="J5240" i="6"/>
  <c r="I5240" i="6"/>
  <c r="J5977" i="6"/>
  <c r="I5977" i="6"/>
  <c r="K5977" i="6" s="1"/>
  <c r="J1094" i="6"/>
  <c r="I1094" i="6"/>
  <c r="I1120" i="6"/>
  <c r="K1120" i="6" s="1"/>
  <c r="J1120" i="6"/>
  <c r="J1075" i="6"/>
  <c r="I1075" i="6"/>
  <c r="J5694" i="6"/>
  <c r="I5694" i="6"/>
  <c r="J964" i="6"/>
  <c r="I964" i="6"/>
  <c r="J4694" i="6"/>
  <c r="I4694" i="6"/>
  <c r="J4743" i="6"/>
  <c r="I4743" i="6"/>
  <c r="J4699" i="6"/>
  <c r="I4699" i="6"/>
  <c r="J4702" i="6"/>
  <c r="I4702" i="6"/>
  <c r="J4710" i="6"/>
  <c r="I4710" i="6"/>
  <c r="J4684" i="6"/>
  <c r="I4684" i="6"/>
  <c r="J4713" i="6"/>
  <c r="I4713" i="6"/>
  <c r="J3374" i="6"/>
  <c r="I3374" i="6"/>
  <c r="K3374" i="6" s="1"/>
  <c r="J2278" i="6"/>
  <c r="I2278" i="6"/>
  <c r="K2278" i="6" s="1"/>
  <c r="J2276" i="6"/>
  <c r="I2276" i="6"/>
  <c r="K2276" i="6" s="1"/>
  <c r="J2259" i="6"/>
  <c r="I2259" i="6"/>
  <c r="K2259" i="6" s="1"/>
  <c r="J6844" i="6"/>
  <c r="I6844" i="6"/>
  <c r="K6844" i="6" s="1"/>
  <c r="J6824" i="6"/>
  <c r="I6824" i="6"/>
  <c r="J6830" i="6"/>
  <c r="I6830" i="6"/>
  <c r="J6829" i="6"/>
  <c r="I6829" i="6"/>
  <c r="J6831" i="6"/>
  <c r="I6831" i="6"/>
  <c r="J6855" i="6"/>
  <c r="I6855" i="6"/>
  <c r="K6855" i="6" s="1"/>
  <c r="J6449" i="6"/>
  <c r="I6449" i="6"/>
  <c r="J6259" i="6"/>
  <c r="I6259" i="6"/>
  <c r="K6259" i="6" s="1"/>
  <c r="J5674" i="6"/>
  <c r="I5674" i="6"/>
  <c r="J5670" i="6"/>
  <c r="I5670" i="6"/>
  <c r="J5666" i="6"/>
  <c r="I5666" i="6"/>
  <c r="K5666" i="6" s="1"/>
  <c r="J5662" i="6"/>
  <c r="I5662" i="6"/>
  <c r="I5756" i="6"/>
  <c r="K5756" i="6" s="1"/>
  <c r="J5756" i="6"/>
  <c r="J5114" i="6"/>
  <c r="I5114" i="6"/>
  <c r="J5113" i="6"/>
  <c r="I5113" i="6"/>
  <c r="J3592" i="6"/>
  <c r="I3592" i="6"/>
  <c r="J3595" i="6"/>
  <c r="I3595" i="6"/>
  <c r="K3595" i="6" s="1"/>
  <c r="J3586" i="6"/>
  <c r="I3586" i="6"/>
  <c r="J1733" i="6"/>
  <c r="I1733" i="6"/>
  <c r="J1731" i="6"/>
  <c r="I1731" i="6"/>
  <c r="K1731" i="6" s="1"/>
  <c r="J1725" i="6"/>
  <c r="I1725" i="6"/>
  <c r="K1725" i="6" s="1"/>
  <c r="J1721" i="6"/>
  <c r="I1721" i="6"/>
  <c r="J1706" i="6"/>
  <c r="I1706" i="6"/>
  <c r="K1706" i="6" s="1"/>
  <c r="J1682" i="6"/>
  <c r="I1682" i="6"/>
  <c r="J1685" i="6"/>
  <c r="I1685" i="6"/>
  <c r="J1675" i="6"/>
  <c r="I1675" i="6"/>
  <c r="J1659" i="6"/>
  <c r="I1659" i="6"/>
  <c r="K1659" i="6" s="1"/>
  <c r="J1643" i="6"/>
  <c r="I1643" i="6"/>
  <c r="J1631" i="6"/>
  <c r="I1631" i="6"/>
  <c r="J1625" i="6"/>
  <c r="I1625" i="6"/>
  <c r="J1626" i="6"/>
  <c r="I1626" i="6"/>
  <c r="J1620" i="6"/>
  <c r="I1620" i="6"/>
  <c r="J1606" i="6"/>
  <c r="I1606" i="6"/>
  <c r="K1606" i="6" s="1"/>
  <c r="J1603" i="6"/>
  <c r="I1603" i="6"/>
  <c r="K1603" i="6" s="1"/>
  <c r="J433" i="6"/>
  <c r="I433" i="6"/>
  <c r="J431" i="6"/>
  <c r="I431" i="6"/>
  <c r="J432" i="6"/>
  <c r="I432" i="6"/>
  <c r="J430" i="6"/>
  <c r="I430" i="6"/>
  <c r="J4393" i="6"/>
  <c r="I4393" i="6"/>
  <c r="J3759" i="6"/>
  <c r="I3759" i="6"/>
  <c r="J3754" i="6"/>
  <c r="I3754" i="6"/>
  <c r="J3752" i="6"/>
  <c r="I3752" i="6"/>
  <c r="I3745" i="6"/>
  <c r="K3745" i="6" s="1"/>
  <c r="I3744" i="6"/>
  <c r="K3744" i="6" s="1"/>
  <c r="I2246" i="6"/>
  <c r="K2246" i="6" s="1"/>
  <c r="I5680" i="6"/>
  <c r="K5680" i="6" s="1"/>
  <c r="I4374" i="6"/>
  <c r="K4374" i="6" s="1"/>
  <c r="I4157" i="6"/>
  <c r="K4157" i="6" s="1"/>
  <c r="I4144" i="6"/>
  <c r="K4144" i="6" s="1"/>
  <c r="I2905" i="6"/>
  <c r="K2905" i="6" s="1"/>
  <c r="I5966" i="6"/>
  <c r="K5966" i="6" s="1"/>
  <c r="I5959" i="6"/>
  <c r="K5959" i="6" s="1"/>
  <c r="I5876" i="6"/>
  <c r="K5876" i="6" s="1"/>
  <c r="I5104" i="6"/>
  <c r="K5104" i="6" s="1"/>
  <c r="I5550" i="6"/>
  <c r="K5550" i="6" s="1"/>
  <c r="I1065" i="6"/>
  <c r="K1065" i="6" s="1"/>
  <c r="I1061" i="6"/>
  <c r="K1061" i="6" s="1"/>
  <c r="I1057" i="6"/>
  <c r="K1057" i="6" s="1"/>
  <c r="I6887" i="6"/>
  <c r="K6887" i="6" s="1"/>
  <c r="I6885" i="6"/>
  <c r="K6885" i="6" s="1"/>
  <c r="I5573" i="6"/>
  <c r="K5573" i="6" s="1"/>
  <c r="I5570" i="6"/>
  <c r="K5570" i="6" s="1"/>
  <c r="I4342" i="6"/>
  <c r="K4342" i="6" s="1"/>
  <c r="I4338" i="6"/>
  <c r="K4338" i="6" s="1"/>
  <c r="I3695" i="6"/>
  <c r="K3695" i="6" s="1"/>
  <c r="I6501" i="6"/>
  <c r="K6501" i="6" s="1"/>
  <c r="I2967" i="6"/>
  <c r="K2967" i="6" s="1"/>
  <c r="I5461" i="6"/>
  <c r="K5461" i="6" s="1"/>
  <c r="I465" i="6"/>
  <c r="K465" i="6" s="1"/>
  <c r="I4734" i="6"/>
  <c r="K4734" i="6" s="1"/>
  <c r="I4722" i="6"/>
  <c r="K4722" i="6" s="1"/>
  <c r="I4711" i="6"/>
  <c r="K4711" i="6" s="1"/>
  <c r="I5955" i="6"/>
  <c r="K5955" i="6" s="1"/>
  <c r="I5953" i="6"/>
  <c r="K5953" i="6" s="1"/>
  <c r="I6429" i="6"/>
  <c r="K6429" i="6" s="1"/>
  <c r="I6425" i="6"/>
  <c r="K6425" i="6" s="1"/>
  <c r="I6421" i="6"/>
  <c r="K6421" i="6" s="1"/>
  <c r="I4367" i="6"/>
  <c r="K4367" i="6" s="1"/>
  <c r="I5797" i="6"/>
  <c r="K5797" i="6" s="1"/>
  <c r="I4465" i="6"/>
  <c r="K4465" i="6" s="1"/>
  <c r="I4449" i="6"/>
  <c r="K4449" i="6" s="1"/>
  <c r="I4445" i="6"/>
  <c r="K4445" i="6" s="1"/>
  <c r="I4437" i="6"/>
  <c r="K4437" i="6" s="1"/>
  <c r="I4433" i="6"/>
  <c r="K4433" i="6" s="1"/>
  <c r="I4429" i="6"/>
  <c r="K4429" i="6" s="1"/>
  <c r="I4421" i="6"/>
  <c r="K4421" i="6" s="1"/>
  <c r="I4408" i="6"/>
  <c r="K4408" i="6" s="1"/>
  <c r="I5883" i="6"/>
  <c r="K5883" i="6" s="1"/>
  <c r="I1052" i="6"/>
  <c r="K1052" i="6" s="1"/>
  <c r="I1048" i="6"/>
  <c r="K1048" i="6" s="1"/>
  <c r="I1044" i="6"/>
  <c r="K1044" i="6" s="1"/>
  <c r="I4847" i="6"/>
  <c r="K4847" i="6" s="1"/>
  <c r="I4843" i="6"/>
  <c r="K4843" i="6" s="1"/>
  <c r="I4836" i="6"/>
  <c r="K4836" i="6" s="1"/>
  <c r="I4825" i="6"/>
  <c r="K4825" i="6" s="1"/>
  <c r="I4816" i="6"/>
  <c r="K4816" i="6" s="1"/>
  <c r="I4485" i="6"/>
  <c r="K4485" i="6" s="1"/>
  <c r="I1601" i="6"/>
  <c r="K1601" i="6" s="1"/>
  <c r="I3590" i="6"/>
  <c r="K3590" i="6" s="1"/>
  <c r="I3577" i="6"/>
  <c r="K3577" i="6" s="1"/>
  <c r="I3877" i="6"/>
  <c r="K3877" i="6" s="1"/>
  <c r="I475" i="6"/>
  <c r="K475" i="6" s="1"/>
  <c r="I3202" i="6"/>
  <c r="K3202" i="6" s="1"/>
  <c r="I4135" i="6"/>
  <c r="K4135" i="6" s="1"/>
  <c r="I4127" i="6"/>
  <c r="K4127" i="6" s="1"/>
  <c r="I1212" i="6"/>
  <c r="K1212" i="6" s="1"/>
  <c r="I4336" i="6"/>
  <c r="K4336" i="6" s="1"/>
  <c r="I4328" i="6"/>
  <c r="K4328" i="6" s="1"/>
  <c r="I4311" i="6"/>
  <c r="K4311" i="6" s="1"/>
  <c r="I5900" i="6"/>
  <c r="K5900" i="6" s="1"/>
  <c r="I4283" i="6"/>
  <c r="K4283" i="6" s="1"/>
  <c r="I4647" i="6"/>
  <c r="K4647" i="6" s="1"/>
  <c r="I4639" i="6"/>
  <c r="K4639" i="6" s="1"/>
  <c r="I4631" i="6"/>
  <c r="K4631" i="6" s="1"/>
  <c r="I4291" i="6"/>
  <c r="K4291" i="6" s="1"/>
  <c r="I4275" i="6"/>
  <c r="K4275" i="6" s="1"/>
  <c r="I1661" i="6"/>
  <c r="K1661" i="6" s="1"/>
  <c r="I1729" i="6"/>
  <c r="K1729" i="6" s="1"/>
  <c r="I1229" i="6"/>
  <c r="K1229" i="6" s="1"/>
  <c r="I5167" i="6"/>
  <c r="K5167" i="6" s="1"/>
  <c r="I5159" i="6"/>
  <c r="K5159" i="6" s="1"/>
  <c r="I4363" i="6"/>
  <c r="K4363" i="6" s="1"/>
  <c r="I426" i="6"/>
  <c r="K426" i="6" s="1"/>
  <c r="I2786" i="6"/>
  <c r="K2786" i="6" s="1"/>
  <c r="I1380" i="6"/>
  <c r="K1380" i="6" s="1"/>
  <c r="I1491" i="6"/>
  <c r="K1491" i="6" s="1"/>
  <c r="I4959" i="6"/>
  <c r="K4959" i="6" s="1"/>
  <c r="I1164" i="6"/>
  <c r="K1164" i="6" s="1"/>
  <c r="I1146" i="6"/>
  <c r="K1146" i="6" s="1"/>
  <c r="I6222" i="6"/>
  <c r="K6222" i="6" s="1"/>
  <c r="I4535" i="6"/>
  <c r="K4535" i="6" s="1"/>
  <c r="I3498" i="6"/>
  <c r="K3498" i="6" s="1"/>
  <c r="I1029" i="6"/>
  <c r="K1029" i="6" s="1"/>
  <c r="I6584" i="6"/>
  <c r="K6584" i="6" s="1"/>
  <c r="I6568" i="6"/>
  <c r="K6568" i="6" s="1"/>
  <c r="I3074" i="6"/>
  <c r="K3074" i="6" s="1"/>
  <c r="I5994" i="6"/>
  <c r="K5994" i="6" s="1"/>
  <c r="I6475" i="6"/>
  <c r="K6475" i="6" s="1"/>
  <c r="I3671" i="6"/>
  <c r="K3671" i="6" s="1"/>
  <c r="I3638" i="6"/>
  <c r="K3638" i="6" s="1"/>
  <c r="I2380" i="6"/>
  <c r="K2380" i="6" s="1"/>
  <c r="I6853" i="6"/>
  <c r="K6853" i="6" s="1"/>
  <c r="I5597" i="6"/>
  <c r="K5597" i="6" s="1"/>
  <c r="I2258" i="6"/>
  <c r="K2258" i="6" s="1"/>
  <c r="I307" i="6"/>
  <c r="K307" i="6" s="1"/>
  <c r="I456" i="6"/>
  <c r="K456" i="6" s="1"/>
  <c r="I3897" i="6"/>
  <c r="K3897" i="6" s="1"/>
  <c r="I1690" i="6"/>
  <c r="K1690" i="6" s="1"/>
  <c r="I4098" i="6"/>
  <c r="K4098" i="6" s="1"/>
  <c r="I1196" i="6"/>
  <c r="K1196" i="6" s="1"/>
  <c r="I4517" i="6"/>
  <c r="K4517" i="6" s="1"/>
  <c r="I5750" i="6"/>
  <c r="K5750" i="6" s="1"/>
  <c r="I2624" i="6"/>
  <c r="K2624" i="6" s="1"/>
  <c r="I2608" i="6"/>
  <c r="K2608" i="6" s="1"/>
  <c r="I2592" i="6"/>
  <c r="K2592" i="6" s="1"/>
  <c r="I1142" i="6"/>
  <c r="K1142" i="6" s="1"/>
  <c r="I5649" i="6"/>
  <c r="K5649" i="6" s="1"/>
  <c r="I5630" i="6"/>
  <c r="K5630" i="6" s="1"/>
  <c r="I5623" i="6"/>
  <c r="K5623" i="6" s="1"/>
  <c r="I686" i="6"/>
  <c r="K686" i="6" s="1"/>
  <c r="I5677" i="6"/>
  <c r="K5677" i="6" s="1"/>
  <c r="I663" i="6"/>
  <c r="K663" i="6" s="1"/>
  <c r="I647" i="6"/>
  <c r="K647" i="6" s="1"/>
  <c r="I631" i="6"/>
  <c r="K631" i="6" s="1"/>
  <c r="I615" i="6"/>
  <c r="K615" i="6" s="1"/>
  <c r="I599" i="6"/>
  <c r="K599" i="6" s="1"/>
  <c r="I583" i="6"/>
  <c r="K583" i="6" s="1"/>
  <c r="I567" i="6"/>
  <c r="K567" i="6" s="1"/>
  <c r="I527" i="6"/>
  <c r="K527" i="6" s="1"/>
  <c r="I4158" i="6"/>
  <c r="K4158" i="6" s="1"/>
  <c r="I5743" i="6"/>
  <c r="K5743" i="6" s="1"/>
  <c r="I520" i="6"/>
  <c r="K520" i="6" s="1"/>
  <c r="I6848" i="6"/>
  <c r="K6848" i="6" s="1"/>
  <c r="I3550" i="6"/>
  <c r="K3550" i="6" s="1"/>
  <c r="I4683" i="6"/>
  <c r="K4683" i="6" s="1"/>
  <c r="I6202" i="6"/>
  <c r="K6202" i="6" s="1"/>
  <c r="I2997" i="6"/>
  <c r="K2997" i="6" s="1"/>
  <c r="I5259" i="6"/>
  <c r="K5259" i="6" s="1"/>
  <c r="I942" i="6"/>
  <c r="K942" i="6" s="1"/>
  <c r="I3848" i="6"/>
  <c r="K3848" i="6" s="1"/>
  <c r="I2679" i="6"/>
  <c r="K2679" i="6" s="1"/>
  <c r="I1674" i="6"/>
  <c r="K1674" i="6" s="1"/>
  <c r="I1587" i="6"/>
  <c r="K1587" i="6" s="1"/>
  <c r="I1505" i="6"/>
  <c r="K1505" i="6" s="1"/>
  <c r="I4231" i="6"/>
  <c r="K4231" i="6" s="1"/>
  <c r="I6610" i="6"/>
  <c r="K6610" i="6" s="1"/>
  <c r="I399" i="6"/>
  <c r="K399" i="6" s="1"/>
  <c r="I2793" i="6"/>
  <c r="K2793" i="6" s="1"/>
  <c r="I2756" i="6"/>
  <c r="K2756" i="6" s="1"/>
  <c r="I446" i="6"/>
  <c r="K446" i="6" s="1"/>
  <c r="I6167" i="6"/>
  <c r="K6167" i="6" s="1"/>
  <c r="I3912" i="6"/>
  <c r="K3912" i="6" s="1"/>
  <c r="I1481" i="6"/>
  <c r="K1481" i="6" s="1"/>
  <c r="I3186" i="6"/>
  <c r="K3186" i="6" s="1"/>
  <c r="I2372" i="6"/>
  <c r="K2372" i="6" s="1"/>
  <c r="I1680" i="6"/>
  <c r="K1680" i="6" s="1"/>
  <c r="I2531" i="6"/>
  <c r="K2531" i="6" s="1"/>
  <c r="J6419" i="6"/>
  <c r="J3849" i="6"/>
  <c r="J2992" i="6"/>
  <c r="J4420" i="6"/>
  <c r="J1043" i="6"/>
  <c r="J4828" i="6"/>
  <c r="J476" i="6"/>
  <c r="J4329" i="6"/>
  <c r="J4484" i="6"/>
  <c r="J4648" i="6"/>
  <c r="J2801" i="6"/>
  <c r="J4482" i="6"/>
  <c r="J1497" i="6"/>
  <c r="J3918" i="6"/>
  <c r="J1158" i="6"/>
  <c r="J5811" i="6"/>
  <c r="J3492" i="6"/>
  <c r="J3837" i="6"/>
  <c r="K3837" i="6" s="1"/>
  <c r="J6149" i="6"/>
  <c r="K6149" i="6" s="1"/>
  <c r="J4112" i="6"/>
  <c r="I4112" i="6"/>
  <c r="K4112" i="6" s="1"/>
  <c r="I4059" i="6"/>
  <c r="J4059" i="6"/>
  <c r="J4081" i="6"/>
  <c r="I4081" i="6"/>
  <c r="J4062" i="6"/>
  <c r="I4062" i="6"/>
  <c r="J4069" i="6"/>
  <c r="I4069" i="6"/>
  <c r="J3557" i="6"/>
  <c r="I3557" i="6"/>
  <c r="J3536" i="6"/>
  <c r="I3536" i="6"/>
  <c r="J3553" i="6"/>
  <c r="I3553" i="6"/>
  <c r="J3528" i="6"/>
  <c r="I3528" i="6"/>
  <c r="J3065" i="6"/>
  <c r="I3065" i="6"/>
  <c r="K3065" i="6" s="1"/>
  <c r="J3051" i="6"/>
  <c r="I3051" i="6"/>
  <c r="J3046" i="6"/>
  <c r="I3046" i="6"/>
  <c r="J2548" i="6"/>
  <c r="I2548" i="6"/>
  <c r="J2558" i="6"/>
  <c r="I2558" i="6"/>
  <c r="J2538" i="6"/>
  <c r="I2538" i="6"/>
  <c r="J2521" i="6"/>
  <c r="I2521" i="6"/>
  <c r="K2521" i="6" s="1"/>
  <c r="J2515" i="6"/>
  <c r="I2515" i="6"/>
  <c r="J2514" i="6"/>
  <c r="I2514" i="6"/>
  <c r="J2495" i="6"/>
  <c r="I2495" i="6"/>
  <c r="K2495" i="6" s="1"/>
  <c r="J2497" i="6"/>
  <c r="I2497" i="6"/>
  <c r="J4471" i="6"/>
  <c r="I4471" i="6"/>
  <c r="J6155" i="6"/>
  <c r="I6155" i="6"/>
  <c r="J6165" i="6"/>
  <c r="I6165" i="6"/>
  <c r="J5595" i="6"/>
  <c r="I5595" i="6"/>
  <c r="K5595" i="6" s="1"/>
  <c r="J5594" i="6"/>
  <c r="I5594" i="6"/>
  <c r="K5594" i="6" s="1"/>
  <c r="J5608" i="6"/>
  <c r="I5608" i="6"/>
  <c r="K5608" i="6" s="1"/>
  <c r="J5600" i="6"/>
  <c r="I5600" i="6"/>
  <c r="K5600" i="6" s="1"/>
  <c r="J5592" i="6"/>
  <c r="I5592" i="6"/>
  <c r="K5592" i="6" s="1"/>
  <c r="J5615" i="6"/>
  <c r="I5615" i="6"/>
  <c r="K5615" i="6" s="1"/>
  <c r="J4243" i="6"/>
  <c r="I4243" i="6"/>
  <c r="K4243" i="6" s="1"/>
  <c r="J4269" i="6"/>
  <c r="I4269" i="6"/>
  <c r="K4269" i="6" s="1"/>
  <c r="J4261" i="6"/>
  <c r="I4261" i="6"/>
  <c r="K4261" i="6" s="1"/>
  <c r="J3847" i="6"/>
  <c r="I3847" i="6"/>
  <c r="J2817" i="6"/>
  <c r="I2817" i="6"/>
  <c r="J1240" i="6"/>
  <c r="I1240" i="6"/>
  <c r="J1089" i="6"/>
  <c r="I1089" i="6"/>
  <c r="K1089" i="6" s="1"/>
  <c r="J6478" i="6"/>
  <c r="I6478" i="6"/>
  <c r="K6478" i="6" s="1"/>
  <c r="J6474" i="6"/>
  <c r="I6474" i="6"/>
  <c r="K6474" i="6" s="1"/>
  <c r="J6470" i="6"/>
  <c r="I6470" i="6"/>
  <c r="K6470" i="6" s="1"/>
  <c r="J5970" i="6"/>
  <c r="I5970" i="6"/>
  <c r="K5970" i="6" s="1"/>
  <c r="J5987" i="6"/>
  <c r="I5987" i="6"/>
  <c r="K5987" i="6" s="1"/>
  <c r="J5222" i="6"/>
  <c r="I5222" i="6"/>
  <c r="K5222" i="6" s="1"/>
  <c r="J5219" i="6"/>
  <c r="I5219" i="6"/>
  <c r="K5219" i="6" s="1"/>
  <c r="J5223" i="6"/>
  <c r="I5223" i="6"/>
  <c r="K5223" i="6" s="1"/>
  <c r="J5192" i="6"/>
  <c r="I5192" i="6"/>
  <c r="J5186" i="6"/>
  <c r="I5186" i="6"/>
  <c r="J5195" i="6"/>
  <c r="I5195" i="6"/>
  <c r="J5183" i="6"/>
  <c r="I5183" i="6"/>
  <c r="J5173" i="6"/>
  <c r="I5173" i="6"/>
  <c r="J5179" i="6"/>
  <c r="I5179" i="6"/>
  <c r="J5203" i="6"/>
  <c r="I5203" i="6"/>
  <c r="K5203" i="6" s="1"/>
  <c r="J5204" i="6"/>
  <c r="I5204" i="6"/>
  <c r="K5204" i="6" s="1"/>
  <c r="J5201" i="6"/>
  <c r="I5201" i="6"/>
  <c r="K5201" i="6" s="1"/>
  <c r="J5200" i="6"/>
  <c r="I5200" i="6"/>
  <c r="K5200" i="6" s="1"/>
  <c r="J5166" i="6"/>
  <c r="I5166" i="6"/>
  <c r="K5166" i="6" s="1"/>
  <c r="J5181" i="6"/>
  <c r="I5181" i="6"/>
  <c r="K5181" i="6" s="1"/>
  <c r="J4562" i="6"/>
  <c r="I4562" i="6"/>
  <c r="K4562" i="6" s="1"/>
  <c r="J4321" i="6"/>
  <c r="I4321" i="6"/>
  <c r="K4321" i="6" s="1"/>
  <c r="J4334" i="6"/>
  <c r="I4334" i="6"/>
  <c r="K4334" i="6" s="1"/>
  <c r="J2751" i="6"/>
  <c r="I2751" i="6"/>
  <c r="K2751" i="6" s="1"/>
  <c r="J2713" i="6"/>
  <c r="I2713" i="6"/>
  <c r="K2713" i="6" s="1"/>
  <c r="J2726" i="6"/>
  <c r="I2726" i="6"/>
  <c r="J2791" i="6"/>
  <c r="I2791" i="6"/>
  <c r="K2791" i="6" s="1"/>
  <c r="J2709" i="6"/>
  <c r="I2709" i="6"/>
  <c r="K2709" i="6" s="1"/>
  <c r="J2718" i="6"/>
  <c r="I2718" i="6"/>
  <c r="K2718" i="6" s="1"/>
  <c r="J2761" i="6"/>
  <c r="I2761" i="6"/>
  <c r="J2722" i="6"/>
  <c r="I2722" i="6"/>
  <c r="J2634" i="6"/>
  <c r="I2634" i="6"/>
  <c r="K2634" i="6" s="1"/>
  <c r="J2582" i="6"/>
  <c r="I2582" i="6"/>
  <c r="K2582" i="6" s="1"/>
  <c r="J2669" i="6"/>
  <c r="I2669" i="6"/>
  <c r="J2663" i="6"/>
  <c r="I2663" i="6"/>
  <c r="J2647" i="6"/>
  <c r="I2647" i="6"/>
  <c r="J2643" i="6"/>
  <c r="I2643" i="6"/>
  <c r="J2630" i="6"/>
  <c r="I2630" i="6"/>
  <c r="K2630" i="6" s="1"/>
  <c r="J2689" i="6"/>
  <c r="I2689" i="6"/>
  <c r="J2575" i="6"/>
  <c r="I2575" i="6"/>
  <c r="J2641" i="6"/>
  <c r="I2641" i="6"/>
  <c r="K2641" i="6" s="1"/>
  <c r="J1143" i="6"/>
  <c r="I1143" i="6"/>
  <c r="K1143" i="6" s="1"/>
  <c r="J1167" i="6"/>
  <c r="I1167" i="6"/>
  <c r="K1167" i="6" s="1"/>
  <c r="J1372" i="6"/>
  <c r="I1372" i="6"/>
  <c r="K1372" i="6" s="1"/>
  <c r="J1383" i="6"/>
  <c r="I1383" i="6"/>
  <c r="K1383" i="6" s="1"/>
  <c r="J1381" i="6"/>
  <c r="I1381" i="6"/>
  <c r="K1381" i="6" s="1"/>
  <c r="J1371" i="6"/>
  <c r="I1371" i="6"/>
  <c r="K1371" i="6" s="1"/>
  <c r="J1040" i="6"/>
  <c r="I1040" i="6"/>
  <c r="K1040" i="6" s="1"/>
  <c r="J474" i="6"/>
  <c r="I474" i="6"/>
  <c r="K474" i="6" s="1"/>
  <c r="J469" i="6"/>
  <c r="I469" i="6"/>
  <c r="K469" i="6" s="1"/>
  <c r="J463" i="6"/>
  <c r="I463" i="6"/>
  <c r="K463" i="6" s="1"/>
  <c r="J458" i="6"/>
  <c r="I458" i="6"/>
  <c r="K458" i="6" s="1"/>
  <c r="J2747" i="6"/>
  <c r="I2747" i="6"/>
  <c r="J2734" i="6"/>
  <c r="I2734" i="6"/>
  <c r="J2730" i="6"/>
  <c r="I2730" i="6"/>
  <c r="I2780" i="6"/>
  <c r="J2780" i="6"/>
  <c r="J2771" i="6"/>
  <c r="I2771" i="6"/>
  <c r="J2745" i="6"/>
  <c r="I2745" i="6"/>
  <c r="J2732" i="6"/>
  <c r="I2732" i="6"/>
  <c r="J2729" i="6"/>
  <c r="I2729" i="6"/>
  <c r="J2778" i="6"/>
  <c r="I2778" i="6"/>
  <c r="J2769" i="6"/>
  <c r="I2769" i="6"/>
  <c r="J2812" i="6"/>
  <c r="I2812" i="6"/>
  <c r="J5819" i="6"/>
  <c r="I5819" i="6"/>
  <c r="K5819" i="6" s="1"/>
  <c r="J5817" i="6"/>
  <c r="I5817" i="6"/>
  <c r="K5817" i="6" s="1"/>
  <c r="J5821" i="6"/>
  <c r="I5821" i="6"/>
  <c r="J5809" i="6"/>
  <c r="I5809" i="6"/>
  <c r="J3922" i="6"/>
  <c r="I3922" i="6"/>
  <c r="J3668" i="6"/>
  <c r="I3668" i="6"/>
  <c r="K3668" i="6" s="1"/>
  <c r="J3661" i="6"/>
  <c r="I3661" i="6"/>
  <c r="K3661" i="6" s="1"/>
  <c r="J3665" i="6"/>
  <c r="I3665" i="6"/>
  <c r="K3665" i="6" s="1"/>
  <c r="J3666" i="6"/>
  <c r="I3666" i="6"/>
  <c r="K3666" i="6" s="1"/>
  <c r="J3645" i="6"/>
  <c r="I3645" i="6"/>
  <c r="K3645" i="6" s="1"/>
  <c r="J3647" i="6"/>
  <c r="I3647" i="6"/>
  <c r="K3647" i="6" s="1"/>
  <c r="I6607" i="6"/>
  <c r="J6607" i="6"/>
  <c r="J6600" i="6"/>
  <c r="I6600" i="6"/>
  <c r="J6606" i="6"/>
  <c r="I6606" i="6"/>
  <c r="J6596" i="6"/>
  <c r="I6596" i="6"/>
  <c r="J6495" i="6"/>
  <c r="I6495" i="6"/>
  <c r="J6488" i="6"/>
  <c r="I6488" i="6"/>
  <c r="J6485" i="6"/>
  <c r="I6485" i="6"/>
  <c r="J6482" i="6"/>
  <c r="I6482" i="6"/>
  <c r="J6479" i="6"/>
  <c r="I6479" i="6"/>
  <c r="J6463" i="6"/>
  <c r="I6463" i="6"/>
  <c r="K6463" i="6" s="1"/>
  <c r="J6271" i="6"/>
  <c r="I6271" i="6"/>
  <c r="J6215" i="6"/>
  <c r="I6215" i="6"/>
  <c r="J6115" i="6"/>
  <c r="I6115" i="6"/>
  <c r="K6115" i="6" s="1"/>
  <c r="J6085" i="6"/>
  <c r="I6085" i="6"/>
  <c r="K6085" i="6" s="1"/>
  <c r="J6074" i="6"/>
  <c r="I6074" i="6"/>
  <c r="J6043" i="6"/>
  <c r="I6043" i="6"/>
  <c r="K6043" i="6" s="1"/>
  <c r="J6042" i="6"/>
  <c r="I6042" i="6"/>
  <c r="K6042" i="6" s="1"/>
  <c r="J5781" i="6"/>
  <c r="I5781" i="6"/>
  <c r="K5781" i="6" s="1"/>
  <c r="J5584" i="6"/>
  <c r="I5584" i="6"/>
  <c r="K5584" i="6" s="1"/>
  <c r="J5763" i="6"/>
  <c r="I5763" i="6"/>
  <c r="J5053" i="6"/>
  <c r="I5053" i="6"/>
  <c r="K5053" i="6" s="1"/>
  <c r="J4815" i="6"/>
  <c r="I4815" i="6"/>
  <c r="K4815" i="6" s="1"/>
  <c r="J4670" i="6"/>
  <c r="I4670" i="6"/>
  <c r="J4668" i="6"/>
  <c r="I4668" i="6"/>
  <c r="J4649" i="6"/>
  <c r="I4649" i="6"/>
  <c r="K4649" i="6" s="1"/>
  <c r="J4633" i="6"/>
  <c r="I4633" i="6"/>
  <c r="K4633" i="6" s="1"/>
  <c r="J4609" i="6"/>
  <c r="I4609" i="6"/>
  <c r="J4614" i="6"/>
  <c r="I4614" i="6"/>
  <c r="I4254" i="6"/>
  <c r="K4254" i="6" s="1"/>
  <c r="J4254" i="6"/>
  <c r="J4268" i="6"/>
  <c r="I4268" i="6"/>
  <c r="K4268" i="6" s="1"/>
  <c r="J4271" i="6"/>
  <c r="I4271" i="6"/>
  <c r="K4271" i="6" s="1"/>
  <c r="J4281" i="6"/>
  <c r="I4281" i="6"/>
  <c r="K4281" i="6" s="1"/>
  <c r="J4255" i="6"/>
  <c r="I4255" i="6"/>
  <c r="K4255" i="6" s="1"/>
  <c r="J4228" i="6"/>
  <c r="I4228" i="6"/>
  <c r="J4099" i="6"/>
  <c r="I4099" i="6"/>
  <c r="K4099" i="6" s="1"/>
  <c r="J4124" i="6"/>
  <c r="I4124" i="6"/>
  <c r="K4124" i="6" s="1"/>
  <c r="J4093" i="6"/>
  <c r="I4093" i="6"/>
  <c r="K4093" i="6" s="1"/>
  <c r="J4091" i="6"/>
  <c r="I4091" i="6"/>
  <c r="K4091" i="6" s="1"/>
  <c r="I4080" i="6"/>
  <c r="J4080" i="6"/>
  <c r="J3946" i="6"/>
  <c r="I3946" i="6"/>
  <c r="K3946" i="6" s="1"/>
  <c r="J3914" i="6"/>
  <c r="I3914" i="6"/>
  <c r="J3905" i="6"/>
  <c r="I3905" i="6"/>
  <c r="J3904" i="6"/>
  <c r="I3904" i="6"/>
  <c r="J3901" i="6"/>
  <c r="I3901" i="6"/>
  <c r="J3724" i="6"/>
  <c r="I3724" i="6"/>
  <c r="J3527" i="6"/>
  <c r="I3527" i="6"/>
  <c r="J3523" i="6"/>
  <c r="I3523" i="6"/>
  <c r="K3523" i="6" s="1"/>
  <c r="J3548" i="6"/>
  <c r="I3548" i="6"/>
  <c r="J3544" i="6"/>
  <c r="I3544" i="6"/>
  <c r="J3540" i="6"/>
  <c r="I3540" i="6"/>
  <c r="J3562" i="6"/>
  <c r="I3562" i="6"/>
  <c r="K3562" i="6" s="1"/>
  <c r="J3188" i="6"/>
  <c r="I3188" i="6"/>
  <c r="J3177" i="6"/>
  <c r="I3177" i="6"/>
  <c r="J3076" i="6"/>
  <c r="I3076" i="6"/>
  <c r="K3076" i="6" s="1"/>
  <c r="J3071" i="6"/>
  <c r="I3071" i="6"/>
  <c r="K3071" i="6" s="1"/>
  <c r="J3069" i="6"/>
  <c r="I3069" i="6"/>
  <c r="K3069" i="6" s="1"/>
  <c r="J3067" i="6"/>
  <c r="I3067" i="6"/>
  <c r="K3067" i="6" s="1"/>
  <c r="J2787" i="6"/>
  <c r="I2787" i="6"/>
  <c r="K2787" i="6" s="1"/>
  <c r="J2772" i="6"/>
  <c r="I2772" i="6"/>
  <c r="J2723" i="6"/>
  <c r="I2723" i="6"/>
  <c r="J2662" i="6"/>
  <c r="I2662" i="6"/>
  <c r="J2567" i="6"/>
  <c r="I2567" i="6"/>
  <c r="J2659" i="6"/>
  <c r="I2659" i="6"/>
  <c r="J2629" i="6"/>
  <c r="I2629" i="6"/>
  <c r="K2629" i="6" s="1"/>
  <c r="J2618" i="6"/>
  <c r="I2618" i="6"/>
  <c r="K2618" i="6" s="1"/>
  <c r="J2701" i="6"/>
  <c r="I2701" i="6"/>
  <c r="J2677" i="6"/>
  <c r="I2677" i="6"/>
  <c r="J2655" i="6"/>
  <c r="I2655" i="6"/>
  <c r="J2598" i="6"/>
  <c r="I2598" i="6"/>
  <c r="K2598" i="6" s="1"/>
  <c r="J2586" i="6"/>
  <c r="I2586" i="6"/>
  <c r="K2586" i="6" s="1"/>
  <c r="J2661" i="6"/>
  <c r="I2661" i="6"/>
  <c r="J2566" i="6"/>
  <c r="I2566" i="6"/>
  <c r="J2660" i="6"/>
  <c r="I2660" i="6"/>
  <c r="J2623" i="6"/>
  <c r="I2623" i="6"/>
  <c r="K2623" i="6" s="1"/>
  <c r="J2696" i="6"/>
  <c r="I2696" i="6"/>
  <c r="J2686" i="6"/>
  <c r="I2686" i="6"/>
  <c r="J2650" i="6"/>
  <c r="I2650" i="6"/>
  <c r="J2681" i="6"/>
  <c r="I2681" i="6"/>
  <c r="J2368" i="6"/>
  <c r="I2368" i="6"/>
  <c r="J2378" i="6"/>
  <c r="I2378" i="6"/>
  <c r="J2350" i="6"/>
  <c r="I2350" i="6"/>
  <c r="K2350" i="6" s="1"/>
  <c r="J2344" i="6"/>
  <c r="I2344" i="6"/>
  <c r="J2345" i="6"/>
  <c r="I2345" i="6"/>
  <c r="J2385" i="6"/>
  <c r="I2385" i="6"/>
  <c r="K2385" i="6" s="1"/>
  <c r="J2354" i="6"/>
  <c r="I2354" i="6"/>
  <c r="J2382" i="6"/>
  <c r="I2382" i="6"/>
  <c r="J2383" i="6"/>
  <c r="I2383" i="6"/>
  <c r="I2359" i="6"/>
  <c r="J2359" i="6"/>
  <c r="J2366" i="6"/>
  <c r="I2366" i="6"/>
  <c r="J2334" i="6"/>
  <c r="I2334" i="6"/>
  <c r="K2334" i="6" s="1"/>
  <c r="J2337" i="6"/>
  <c r="I2337" i="6"/>
  <c r="I1205" i="6"/>
  <c r="K1205" i="6" s="1"/>
  <c r="J1205" i="6"/>
  <c r="I1209" i="6"/>
  <c r="K1209" i="6" s="1"/>
  <c r="J1209" i="6"/>
  <c r="J1183" i="6"/>
  <c r="I1183" i="6"/>
  <c r="K1183" i="6" s="1"/>
  <c r="J1195" i="6"/>
  <c r="I1195" i="6"/>
  <c r="K1195" i="6" s="1"/>
  <c r="J1214" i="6"/>
  <c r="I1214" i="6"/>
  <c r="K1214" i="6" s="1"/>
  <c r="J1187" i="6"/>
  <c r="I1187" i="6"/>
  <c r="K1187" i="6" s="1"/>
  <c r="J1197" i="6"/>
  <c r="I1197" i="6"/>
  <c r="K1197" i="6" s="1"/>
  <c r="J1174" i="6"/>
  <c r="I1174" i="6"/>
  <c r="J1159" i="6"/>
  <c r="I1159" i="6"/>
  <c r="K1159" i="6" s="1"/>
  <c r="J1141" i="6"/>
  <c r="I1141" i="6"/>
  <c r="K1141" i="6" s="1"/>
  <c r="J1148" i="6"/>
  <c r="I1148" i="6"/>
  <c r="K1148" i="6" s="1"/>
  <c r="I1559" i="6"/>
  <c r="K1559" i="6" s="1"/>
  <c r="J1559" i="6"/>
  <c r="J1594" i="6"/>
  <c r="I1594" i="6"/>
  <c r="J1597" i="6"/>
  <c r="I1597" i="6"/>
  <c r="J1583" i="6"/>
  <c r="I1583" i="6"/>
  <c r="J1574" i="6"/>
  <c r="I1574" i="6"/>
  <c r="J1569" i="6"/>
  <c r="I1569" i="6"/>
  <c r="J1580" i="6"/>
  <c r="I1580" i="6"/>
  <c r="J1585" i="6"/>
  <c r="I1585" i="6"/>
  <c r="J1524" i="6"/>
  <c r="I1524" i="6"/>
  <c r="J1528" i="6"/>
  <c r="I1528" i="6"/>
  <c r="J1533" i="6"/>
  <c r="I1533" i="6"/>
  <c r="J1542" i="6"/>
  <c r="I1542" i="6"/>
  <c r="J1535" i="6"/>
  <c r="I1535" i="6"/>
  <c r="J1551" i="6"/>
  <c r="I1551" i="6"/>
  <c r="I1544" i="6"/>
  <c r="J1544" i="6"/>
  <c r="J1537" i="6"/>
  <c r="I1537" i="6"/>
  <c r="J1555" i="6"/>
  <c r="I1555" i="6"/>
  <c r="K1555" i="6" s="1"/>
  <c r="J1554" i="6"/>
  <c r="I1554" i="6"/>
  <c r="K1554" i="6" s="1"/>
  <c r="J1562" i="6"/>
  <c r="I1562" i="6"/>
  <c r="K1562" i="6" s="1"/>
  <c r="J1514" i="6"/>
  <c r="I1514" i="6"/>
  <c r="J1503" i="6"/>
  <c r="I1503" i="6"/>
  <c r="J1516" i="6"/>
  <c r="I1516" i="6"/>
  <c r="I1502" i="6"/>
  <c r="J1502" i="6"/>
  <c r="J1480" i="6"/>
  <c r="I1480" i="6"/>
  <c r="J1466" i="6"/>
  <c r="I1466" i="6"/>
  <c r="J1482" i="6"/>
  <c r="I1482" i="6"/>
  <c r="J1475" i="6"/>
  <c r="I1475" i="6"/>
  <c r="J1498" i="6"/>
  <c r="I1498" i="6"/>
  <c r="K1498" i="6" s="1"/>
  <c r="J1486" i="6"/>
  <c r="I1486" i="6"/>
  <c r="K1486" i="6" s="1"/>
  <c r="J1495" i="6"/>
  <c r="I1495" i="6"/>
  <c r="K1495" i="6" s="1"/>
  <c r="J997" i="6"/>
  <c r="I997" i="6"/>
  <c r="J993" i="6"/>
  <c r="I993" i="6"/>
  <c r="K993" i="6" s="1"/>
  <c r="I1000" i="6"/>
  <c r="J1000" i="6"/>
  <c r="J972" i="6"/>
  <c r="I972" i="6"/>
  <c r="J943" i="6"/>
  <c r="I943" i="6"/>
  <c r="J806" i="6"/>
  <c r="I806" i="6"/>
  <c r="K806" i="6" s="1"/>
  <c r="J454" i="6"/>
  <c r="I454" i="6"/>
  <c r="K454" i="6" s="1"/>
  <c r="J338" i="6"/>
  <c r="I338" i="6"/>
  <c r="J331" i="6"/>
  <c r="I331" i="6"/>
  <c r="K331" i="6" s="1"/>
  <c r="I324" i="6"/>
  <c r="K324" i="6" s="1"/>
  <c r="J324" i="6"/>
  <c r="J314" i="6"/>
  <c r="I314" i="6"/>
  <c r="J2986" i="6"/>
  <c r="I2986" i="6"/>
  <c r="J2988" i="6"/>
  <c r="I2988" i="6"/>
  <c r="J2995" i="6"/>
  <c r="I2995" i="6"/>
  <c r="J2807" i="6"/>
  <c r="I2807" i="6"/>
  <c r="J5342" i="6"/>
  <c r="I5342" i="6"/>
  <c r="J1227" i="6"/>
  <c r="I1227" i="6"/>
  <c r="K1227" i="6" s="1"/>
  <c r="J1220" i="6"/>
  <c r="I1220" i="6"/>
  <c r="K1220" i="6" s="1"/>
  <c r="J1231" i="6"/>
  <c r="I1231" i="6"/>
  <c r="K1231" i="6" s="1"/>
  <c r="J1235" i="6"/>
  <c r="I1235" i="6"/>
  <c r="K1235" i="6" s="1"/>
  <c r="J1226" i="6"/>
  <c r="I1226" i="6"/>
  <c r="K1226" i="6" s="1"/>
  <c r="J1134" i="6"/>
  <c r="I1134" i="6"/>
  <c r="K1134" i="6" s="1"/>
  <c r="I1138" i="6"/>
  <c r="J1138" i="6"/>
  <c r="J6256" i="6"/>
  <c r="I6256" i="6"/>
  <c r="K6256" i="6" s="1"/>
  <c r="I6252" i="6"/>
  <c r="K6252" i="6" s="1"/>
  <c r="J6252" i="6"/>
  <c r="J5552" i="6"/>
  <c r="I5552" i="6"/>
  <c r="K5552" i="6" s="1"/>
  <c r="J5418" i="6"/>
  <c r="I5418" i="6"/>
  <c r="J5415" i="6"/>
  <c r="I5415" i="6"/>
  <c r="J5233" i="6"/>
  <c r="I5233" i="6"/>
  <c r="K5233" i="6" s="1"/>
  <c r="J5235" i="6"/>
  <c r="I5235" i="6"/>
  <c r="J5242" i="6"/>
  <c r="I5242" i="6"/>
  <c r="J1797" i="6"/>
  <c r="I1797" i="6"/>
  <c r="K1797" i="6" s="1"/>
  <c r="J5239" i="6"/>
  <c r="I5239" i="6"/>
  <c r="J4305" i="6"/>
  <c r="I4305" i="6"/>
  <c r="K4305" i="6" s="1"/>
  <c r="J5978" i="6"/>
  <c r="I5978" i="6"/>
  <c r="K5978" i="6" s="1"/>
  <c r="J1115" i="6"/>
  <c r="I1115" i="6"/>
  <c r="J1067" i="6"/>
  <c r="I1067" i="6"/>
  <c r="J1073" i="6"/>
  <c r="I1073" i="6"/>
  <c r="J5697" i="6"/>
  <c r="I5697" i="6"/>
  <c r="J4695" i="6"/>
  <c r="I4695" i="6"/>
  <c r="J4691" i="6"/>
  <c r="I4691" i="6"/>
  <c r="J4738" i="6"/>
  <c r="I4738" i="6"/>
  <c r="J4705" i="6"/>
  <c r="I4705" i="6"/>
  <c r="J4682" i="6"/>
  <c r="I4682" i="6"/>
  <c r="J4703" i="6"/>
  <c r="I4703" i="6"/>
  <c r="J4719" i="6"/>
  <c r="I4719" i="6"/>
  <c r="J4709" i="6"/>
  <c r="I4709" i="6"/>
  <c r="J4739" i="6"/>
  <c r="I4739" i="6"/>
  <c r="J4686" i="6"/>
  <c r="I4686" i="6"/>
  <c r="J4524" i="6"/>
  <c r="I4524" i="6"/>
  <c r="K4524" i="6" s="1"/>
  <c r="J3377" i="6"/>
  <c r="I3377" i="6"/>
  <c r="K3377" i="6" s="1"/>
  <c r="J3159" i="6"/>
  <c r="I3159" i="6"/>
  <c r="K3159" i="6" s="1"/>
  <c r="J2267" i="6"/>
  <c r="I2267" i="6"/>
  <c r="K2267" i="6" s="1"/>
  <c r="J2265" i="6"/>
  <c r="I2265" i="6"/>
  <c r="K2265" i="6" s="1"/>
  <c r="J2262" i="6"/>
  <c r="I2262" i="6"/>
  <c r="K2262" i="6" s="1"/>
  <c r="J2271" i="6"/>
  <c r="I2271" i="6"/>
  <c r="K2271" i="6" s="1"/>
  <c r="J2260" i="6"/>
  <c r="I2260" i="6"/>
  <c r="K2260" i="6" s="1"/>
  <c r="J6845" i="6"/>
  <c r="I6845" i="6"/>
  <c r="K6845" i="6" s="1"/>
  <c r="J6823" i="6"/>
  <c r="I6823" i="6"/>
  <c r="J6827" i="6"/>
  <c r="I6827" i="6"/>
  <c r="J6825" i="6"/>
  <c r="I6825" i="6"/>
  <c r="J2381" i="6"/>
  <c r="I2381" i="6"/>
  <c r="K2381" i="6" s="1"/>
  <c r="J6272" i="6"/>
  <c r="I6272" i="6"/>
  <c r="J6258" i="6"/>
  <c r="I6258" i="6"/>
  <c r="K6258" i="6" s="1"/>
  <c r="J5660" i="6"/>
  <c r="I5660" i="6"/>
  <c r="K5660" i="6" s="1"/>
  <c r="J5752" i="6"/>
  <c r="I5752" i="6"/>
  <c r="K5752" i="6" s="1"/>
  <c r="J5097" i="6"/>
  <c r="I5097" i="6"/>
  <c r="J5096" i="6"/>
  <c r="I5096" i="6"/>
  <c r="J5095" i="6"/>
  <c r="I5095" i="6"/>
  <c r="J3594" i="6"/>
  <c r="I3594" i="6"/>
  <c r="I3570" i="6"/>
  <c r="K3570" i="6" s="1"/>
  <c r="J3570" i="6"/>
  <c r="J3583" i="6"/>
  <c r="I3583" i="6"/>
  <c r="K3583" i="6" s="1"/>
  <c r="I3585" i="6"/>
  <c r="J3585" i="6"/>
  <c r="J1728" i="6"/>
  <c r="I1728" i="6"/>
  <c r="K1728" i="6" s="1"/>
  <c r="J1720" i="6"/>
  <c r="I1720" i="6"/>
  <c r="J1723" i="6"/>
  <c r="I1723" i="6"/>
  <c r="J1711" i="6"/>
  <c r="I1711" i="6"/>
  <c r="K1711" i="6" s="1"/>
  <c r="J1701" i="6"/>
  <c r="I1701" i="6"/>
  <c r="K1701" i="6" s="1"/>
  <c r="J1705" i="6"/>
  <c r="I1705" i="6"/>
  <c r="K1705" i="6" s="1"/>
  <c r="J1687" i="6"/>
  <c r="I1687" i="6"/>
  <c r="K1687" i="6" s="1"/>
  <c r="J1689" i="6"/>
  <c r="I1689" i="6"/>
  <c r="K1689" i="6" s="1"/>
  <c r="J1692" i="6"/>
  <c r="I1692" i="6"/>
  <c r="K1692" i="6" s="1"/>
  <c r="J1669" i="6"/>
  <c r="I1669" i="6"/>
  <c r="J1668" i="6"/>
  <c r="I1668" i="6"/>
  <c r="J1660" i="6"/>
  <c r="I1660" i="6"/>
  <c r="K1660" i="6" s="1"/>
  <c r="J1640" i="6"/>
  <c r="I1640" i="6"/>
  <c r="K1640" i="6" s="1"/>
  <c r="J1629" i="6"/>
  <c r="I1629" i="6"/>
  <c r="J1632" i="6"/>
  <c r="I1632" i="6"/>
  <c r="J1622" i="6"/>
  <c r="I1622" i="6"/>
  <c r="J1621" i="6"/>
  <c r="I1621" i="6"/>
  <c r="J1608" i="6"/>
  <c r="I1608" i="6"/>
  <c r="K1608" i="6" s="1"/>
  <c r="I1365" i="6"/>
  <c r="K1365" i="6" s="1"/>
  <c r="J1365" i="6"/>
  <c r="J435" i="6"/>
  <c r="I435" i="6"/>
  <c r="J437" i="6"/>
  <c r="I437" i="6"/>
  <c r="J436" i="6"/>
  <c r="I436" i="6"/>
  <c r="J5646" i="6"/>
  <c r="I5646" i="6"/>
  <c r="J5640" i="6"/>
  <c r="I5640" i="6"/>
  <c r="J5628" i="6"/>
  <c r="I5628" i="6"/>
  <c r="J5637" i="6"/>
  <c r="I5637" i="6"/>
  <c r="J5624" i="6"/>
  <c r="I5624" i="6"/>
  <c r="J5621" i="6"/>
  <c r="I5621" i="6"/>
  <c r="J5642" i="6"/>
  <c r="I5642" i="6"/>
  <c r="J5626" i="6"/>
  <c r="I5626" i="6"/>
  <c r="J4215" i="6"/>
  <c r="I4215" i="6"/>
  <c r="I3749" i="6"/>
  <c r="K3749" i="6" s="1"/>
  <c r="I3743" i="6"/>
  <c r="K3743" i="6" s="1"/>
  <c r="I3629" i="6"/>
  <c r="K3629" i="6" s="1"/>
  <c r="I3931" i="6"/>
  <c r="K3931" i="6" s="1"/>
  <c r="I5679" i="6"/>
  <c r="K5679" i="6" s="1"/>
  <c r="I4161" i="6"/>
  <c r="K4161" i="6" s="1"/>
  <c r="I4155" i="6"/>
  <c r="K4155" i="6" s="1"/>
  <c r="I4151" i="6"/>
  <c r="K4151" i="6" s="1"/>
  <c r="I4147" i="6"/>
  <c r="K4147" i="6" s="1"/>
  <c r="I5887" i="6"/>
  <c r="K5887" i="6" s="1"/>
  <c r="I5958" i="6"/>
  <c r="K5958" i="6" s="1"/>
  <c r="I5103" i="6"/>
  <c r="K5103" i="6" s="1"/>
  <c r="I4307" i="6"/>
  <c r="K4307" i="6" s="1"/>
  <c r="I1064" i="6"/>
  <c r="K1064" i="6" s="1"/>
  <c r="I1060" i="6"/>
  <c r="K1060" i="6" s="1"/>
  <c r="I1056" i="6"/>
  <c r="K1056" i="6" s="1"/>
  <c r="I6890" i="6"/>
  <c r="K6890" i="6" s="1"/>
  <c r="I6886" i="6"/>
  <c r="K6886" i="6" s="1"/>
  <c r="I6884" i="6"/>
  <c r="K6884" i="6" s="1"/>
  <c r="I4345" i="6"/>
  <c r="K4345" i="6" s="1"/>
  <c r="I4341" i="6"/>
  <c r="K4341" i="6" s="1"/>
  <c r="I3707" i="6"/>
  <c r="K3707" i="6" s="1"/>
  <c r="I6511" i="6"/>
  <c r="K6511" i="6" s="1"/>
  <c r="I6508" i="6"/>
  <c r="K6508" i="6" s="1"/>
  <c r="I6504" i="6"/>
  <c r="K6504" i="6" s="1"/>
  <c r="I6500" i="6"/>
  <c r="K6500" i="6" s="1"/>
  <c r="I6462" i="6"/>
  <c r="K6462" i="6" s="1"/>
  <c r="I5766" i="6"/>
  <c r="K5766" i="6" s="1"/>
  <c r="I4220" i="6"/>
  <c r="K4220" i="6" s="1"/>
  <c r="I4729" i="6"/>
  <c r="K4729" i="6" s="1"/>
  <c r="I4725" i="6"/>
  <c r="K4725" i="6" s="1"/>
  <c r="I5893" i="6"/>
  <c r="K5893" i="6" s="1"/>
  <c r="I6424" i="6"/>
  <c r="K6424" i="6" s="1"/>
  <c r="I6420" i="6"/>
  <c r="K6420" i="6" s="1"/>
  <c r="I5804" i="6"/>
  <c r="K5804" i="6" s="1"/>
  <c r="I5800" i="6"/>
  <c r="K5800" i="6" s="1"/>
  <c r="I5796" i="6"/>
  <c r="K5796" i="6" s="1"/>
  <c r="I4464" i="6"/>
  <c r="K4464" i="6" s="1"/>
  <c r="I4448" i="6"/>
  <c r="K4448" i="6" s="1"/>
  <c r="I4440" i="6"/>
  <c r="K4440" i="6" s="1"/>
  <c r="I4428" i="6"/>
  <c r="K4428" i="6" s="1"/>
  <c r="I4424" i="6"/>
  <c r="K4424" i="6" s="1"/>
  <c r="I4416" i="6"/>
  <c r="K4416" i="6" s="1"/>
  <c r="I1397" i="6"/>
  <c r="K1397" i="6" s="1"/>
  <c r="I5964" i="6"/>
  <c r="K5964" i="6" s="1"/>
  <c r="I1051" i="6"/>
  <c r="K1051" i="6" s="1"/>
  <c r="I1047" i="6"/>
  <c r="K1047" i="6" s="1"/>
  <c r="I4850" i="6"/>
  <c r="K4850" i="6" s="1"/>
  <c r="I4839" i="6"/>
  <c r="K4839" i="6" s="1"/>
  <c r="I4835" i="6"/>
  <c r="K4835" i="6" s="1"/>
  <c r="I4824" i="6"/>
  <c r="K4824" i="6" s="1"/>
  <c r="I5905" i="6"/>
  <c r="K5905" i="6" s="1"/>
  <c r="I2561" i="6"/>
  <c r="K2561" i="6" s="1"/>
  <c r="I2544" i="6"/>
  <c r="K2544" i="6" s="1"/>
  <c r="I5567" i="6"/>
  <c r="K5567" i="6" s="1"/>
  <c r="I2396" i="6"/>
  <c r="K2396" i="6" s="1"/>
  <c r="I1600" i="6"/>
  <c r="K1600" i="6" s="1"/>
  <c r="I5060" i="6"/>
  <c r="K5060" i="6" s="1"/>
  <c r="I3584" i="6"/>
  <c r="K3584" i="6" s="1"/>
  <c r="I3576" i="6"/>
  <c r="K3576" i="6" s="1"/>
  <c r="I1799" i="6"/>
  <c r="K1799" i="6" s="1"/>
  <c r="I5824" i="6"/>
  <c r="K5824" i="6" s="1"/>
  <c r="I3894" i="6"/>
  <c r="K3894" i="6" s="1"/>
  <c r="I471" i="6"/>
  <c r="K471" i="6" s="1"/>
  <c r="I1180" i="6"/>
  <c r="K1180" i="6" s="1"/>
  <c r="I1008" i="6"/>
  <c r="K1008" i="6" s="1"/>
  <c r="I4134" i="6"/>
  <c r="K4134" i="6" s="1"/>
  <c r="I4126" i="6"/>
  <c r="K4126" i="6" s="1"/>
  <c r="I4327" i="6"/>
  <c r="K4327" i="6" s="1"/>
  <c r="I5547" i="6"/>
  <c r="K5547" i="6" s="1"/>
  <c r="I4310" i="6"/>
  <c r="K4310" i="6" s="1"/>
  <c r="I5939" i="6"/>
  <c r="K5939" i="6" s="1"/>
  <c r="I4541" i="6"/>
  <c r="K4541" i="6" s="1"/>
  <c r="I4282" i="6"/>
  <c r="K4282" i="6" s="1"/>
  <c r="I4638" i="6"/>
  <c r="K4638" i="6" s="1"/>
  <c r="I4630" i="6"/>
  <c r="K4630" i="6" s="1"/>
  <c r="I4260" i="6"/>
  <c r="K4260" i="6" s="1"/>
  <c r="I5198" i="6"/>
  <c r="K5198" i="6" s="1"/>
  <c r="I1726" i="6"/>
  <c r="K1726" i="6" s="1"/>
  <c r="I1737" i="6"/>
  <c r="K1737" i="6" s="1"/>
  <c r="I1137" i="6"/>
  <c r="K1137" i="6" s="1"/>
  <c r="I3081" i="6"/>
  <c r="K3081" i="6" s="1"/>
  <c r="I5165" i="6"/>
  <c r="K5165" i="6" s="1"/>
  <c r="I5157" i="6"/>
  <c r="K5157" i="6" s="1"/>
  <c r="I422" i="6"/>
  <c r="K422" i="6" s="1"/>
  <c r="I4105" i="6"/>
  <c r="K4105" i="6" s="1"/>
  <c r="I2809" i="6"/>
  <c r="K2809" i="6" s="1"/>
  <c r="I1126" i="6"/>
  <c r="K1126" i="6" s="1"/>
  <c r="I5416" i="6"/>
  <c r="K5416" i="6" s="1"/>
  <c r="I1090" i="6"/>
  <c r="K1090" i="6" s="1"/>
  <c r="I1160" i="6"/>
  <c r="K1160" i="6" s="1"/>
  <c r="I1415" i="6"/>
  <c r="K1415" i="6" s="1"/>
  <c r="I3494" i="6"/>
  <c r="K3494" i="6" s="1"/>
  <c r="I5793" i="6"/>
  <c r="K5793" i="6" s="1"/>
  <c r="I1025" i="6"/>
  <c r="K1025" i="6" s="1"/>
  <c r="I1807" i="6"/>
  <c r="K1807" i="6" s="1"/>
  <c r="I3070" i="6"/>
  <c r="K3070" i="6" s="1"/>
  <c r="I5782" i="6"/>
  <c r="K5782" i="6" s="1"/>
  <c r="I6471" i="6"/>
  <c r="K6471" i="6" s="1"/>
  <c r="I5230" i="6"/>
  <c r="K5230" i="6" s="1"/>
  <c r="I2349" i="6"/>
  <c r="K2349" i="6" s="1"/>
  <c r="I5609" i="6"/>
  <c r="K5609" i="6" s="1"/>
  <c r="I5593" i="6"/>
  <c r="K5593" i="6" s="1"/>
  <c r="I3006" i="6"/>
  <c r="K3006" i="6" s="1"/>
  <c r="I2268" i="6"/>
  <c r="K2268" i="6" s="1"/>
  <c r="I1604" i="6"/>
  <c r="K1604" i="6" s="1"/>
  <c r="I1657" i="6"/>
  <c r="K1657" i="6" s="1"/>
  <c r="I4094" i="6"/>
  <c r="K4094" i="6" s="1"/>
  <c r="I3564" i="6"/>
  <c r="K3564" i="6" s="1"/>
  <c r="I1191" i="6"/>
  <c r="K1191" i="6" s="1"/>
  <c r="I4513" i="6"/>
  <c r="K4513" i="6" s="1"/>
  <c r="I6040" i="6"/>
  <c r="K6040" i="6" s="1"/>
  <c r="I5878" i="6"/>
  <c r="K5878" i="6" s="1"/>
  <c r="I2648" i="6"/>
  <c r="K2648" i="6" s="1"/>
  <c r="I2636" i="6"/>
  <c r="K2636" i="6" s="1"/>
  <c r="I2620" i="6"/>
  <c r="K2620" i="6" s="1"/>
  <c r="I2604" i="6"/>
  <c r="K2604" i="6" s="1"/>
  <c r="I2588" i="6"/>
  <c r="K2588" i="6" s="1"/>
  <c r="I6242" i="6"/>
  <c r="K6242" i="6" s="1"/>
  <c r="I3762" i="6"/>
  <c r="K3762" i="6" s="1"/>
  <c r="I5645" i="6"/>
  <c r="K5645" i="6" s="1"/>
  <c r="I5620" i="6"/>
  <c r="K5620" i="6" s="1"/>
  <c r="I5673" i="6"/>
  <c r="K5673" i="6" s="1"/>
  <c r="I659" i="6"/>
  <c r="K659" i="6" s="1"/>
  <c r="I643" i="6"/>
  <c r="K643" i="6" s="1"/>
  <c r="I627" i="6"/>
  <c r="K627" i="6" s="1"/>
  <c r="I611" i="6"/>
  <c r="K611" i="6" s="1"/>
  <c r="I595" i="6"/>
  <c r="K595" i="6" s="1"/>
  <c r="I579" i="6"/>
  <c r="K579" i="6" s="1"/>
  <c r="I563" i="6"/>
  <c r="K563" i="6" s="1"/>
  <c r="I547" i="6"/>
  <c r="K547" i="6" s="1"/>
  <c r="I4140" i="6"/>
  <c r="K4140" i="6" s="1"/>
  <c r="I5740" i="6"/>
  <c r="K5740" i="6" s="1"/>
  <c r="I5115" i="6"/>
  <c r="K5115" i="6" s="1"/>
  <c r="I5346" i="6"/>
  <c r="K5346" i="6" s="1"/>
  <c r="I3546" i="6"/>
  <c r="K3546" i="6" s="1"/>
  <c r="I5765" i="6"/>
  <c r="K5765" i="6" s="1"/>
  <c r="I4708" i="6"/>
  <c r="K4708" i="6" s="1"/>
  <c r="I5918" i="6"/>
  <c r="K5918" i="6" s="1"/>
  <c r="I2993" i="6"/>
  <c r="K2993" i="6" s="1"/>
  <c r="I1009" i="6"/>
  <c r="K1009" i="6" s="1"/>
  <c r="I5248" i="6"/>
  <c r="K5248" i="6" s="1"/>
  <c r="I2698" i="6"/>
  <c r="K2698" i="6" s="1"/>
  <c r="I2671" i="6"/>
  <c r="K2671" i="6" s="1"/>
  <c r="I1176" i="6"/>
  <c r="K1176" i="6" s="1"/>
  <c r="I1715" i="6"/>
  <c r="K1715" i="6" s="1"/>
  <c r="I388" i="6"/>
  <c r="K388" i="6" s="1"/>
  <c r="I409" i="6"/>
  <c r="K409" i="6" s="1"/>
  <c r="I2775" i="6"/>
  <c r="K2775" i="6" s="1"/>
  <c r="I4940" i="6"/>
  <c r="K4940" i="6" s="1"/>
  <c r="I5414" i="6"/>
  <c r="K5414" i="6" s="1"/>
  <c r="I6159" i="6"/>
  <c r="K6159" i="6" s="1"/>
  <c r="I1473" i="6"/>
  <c r="K1473" i="6" s="1"/>
  <c r="I53" i="6"/>
  <c r="K53" i="6" s="1"/>
  <c r="I4079" i="6"/>
  <c r="K4079" i="6" s="1"/>
  <c r="I4058" i="6"/>
  <c r="K4058" i="6" s="1"/>
  <c r="I4921" i="6"/>
  <c r="K4921" i="6" s="1"/>
  <c r="I6828" i="6"/>
  <c r="K6828" i="6" s="1"/>
  <c r="J998" i="6"/>
  <c r="J4313" i="6"/>
  <c r="J3079" i="6"/>
  <c r="J2750" i="6"/>
  <c r="J5661" i="6"/>
  <c r="J2270" i="6"/>
  <c r="J1518" i="6"/>
  <c r="K1518" i="6" s="1"/>
  <c r="J1843" i="6"/>
  <c r="I1843" i="6"/>
  <c r="I4883" i="6"/>
  <c r="J4883" i="6"/>
  <c r="J4876" i="6"/>
  <c r="I4876" i="6"/>
  <c r="J4881" i="6"/>
  <c r="I4881" i="6"/>
  <c r="I1842" i="6"/>
  <c r="J1842" i="6"/>
  <c r="J1840" i="6"/>
  <c r="I1840" i="6"/>
  <c r="J4877" i="6"/>
  <c r="I4877" i="6"/>
  <c r="I4882" i="6"/>
  <c r="J4882" i="6"/>
  <c r="J1845" i="6"/>
  <c r="I1845" i="6"/>
  <c r="J4880" i="6"/>
  <c r="I4880" i="6"/>
  <c r="J4167" i="6"/>
  <c r="K4167" i="6" s="1"/>
  <c r="J4166" i="6"/>
  <c r="K4166" i="6" s="1"/>
  <c r="H148" i="3"/>
  <c r="G148" i="3"/>
  <c r="J148" i="3" s="1"/>
  <c r="H164" i="3"/>
  <c r="G164" i="3"/>
  <c r="J164" i="3" s="1"/>
  <c r="H180" i="3"/>
  <c r="G180" i="3"/>
  <c r="H225" i="3"/>
  <c r="G225" i="3"/>
  <c r="H227" i="3"/>
  <c r="G227" i="3"/>
  <c r="H258" i="3"/>
  <c r="G258" i="3"/>
  <c r="G6" i="3"/>
  <c r="J6" i="3" s="1"/>
  <c r="G10" i="3"/>
  <c r="J10" i="3" s="1"/>
  <c r="G14" i="3"/>
  <c r="J14" i="3" s="1"/>
  <c r="G18" i="3"/>
  <c r="J18" i="3" s="1"/>
  <c r="G34" i="3"/>
  <c r="J34" i="3" s="1"/>
  <c r="G42" i="3"/>
  <c r="J42" i="3" s="1"/>
  <c r="G50" i="3"/>
  <c r="J50" i="3" s="1"/>
  <c r="G62" i="3"/>
  <c r="J62" i="3" s="1"/>
  <c r="G74" i="3"/>
  <c r="J74" i="3" s="1"/>
  <c r="G82" i="3"/>
  <c r="J82" i="3" s="1"/>
  <c r="G90" i="3"/>
  <c r="J90" i="3" s="1"/>
  <c r="G94" i="3"/>
  <c r="J94" i="3" s="1"/>
  <c r="G106" i="3"/>
  <c r="J106" i="3" s="1"/>
  <c r="G114" i="3"/>
  <c r="J114" i="3" s="1"/>
  <c r="G118" i="3"/>
  <c r="J118" i="3" s="1"/>
  <c r="G122" i="3"/>
  <c r="J122" i="3" s="1"/>
  <c r="H125" i="3"/>
  <c r="J125" i="3" s="1"/>
  <c r="H128" i="3"/>
  <c r="G128" i="3"/>
  <c r="G138" i="3"/>
  <c r="J138" i="3" s="1"/>
  <c r="H141" i="3"/>
  <c r="J141" i="3" s="1"/>
  <c r="H144" i="3"/>
  <c r="G144" i="3"/>
  <c r="G154" i="3"/>
  <c r="J154" i="3" s="1"/>
  <c r="H157" i="3"/>
  <c r="J157" i="3" s="1"/>
  <c r="H160" i="3"/>
  <c r="G160" i="3"/>
  <c r="H173" i="3"/>
  <c r="J173" i="3" s="1"/>
  <c r="H176" i="3"/>
  <c r="G176" i="3"/>
  <c r="G185" i="3"/>
  <c r="H185" i="3"/>
  <c r="G193" i="3"/>
  <c r="H193" i="3"/>
  <c r="H209" i="3"/>
  <c r="G209" i="3"/>
  <c r="H211" i="3"/>
  <c r="G211" i="3"/>
  <c r="H242" i="3"/>
  <c r="G242" i="3"/>
  <c r="G2" i="3"/>
  <c r="G22" i="3"/>
  <c r="J22" i="3" s="1"/>
  <c r="G70" i="3"/>
  <c r="J70" i="3" s="1"/>
  <c r="H5" i="3"/>
  <c r="J5" i="3" s="1"/>
  <c r="H13" i="3"/>
  <c r="H21" i="3"/>
  <c r="J21" i="3" s="1"/>
  <c r="H29" i="3"/>
  <c r="H30" i="3"/>
  <c r="J30" i="3" s="1"/>
  <c r="H37" i="3"/>
  <c r="H38" i="3"/>
  <c r="J38" i="3" s="1"/>
  <c r="H45" i="3"/>
  <c r="H46" i="3"/>
  <c r="J46" i="3" s="1"/>
  <c r="H49" i="3"/>
  <c r="J49" i="3" s="1"/>
  <c r="H53" i="3"/>
  <c r="J53" i="3" s="1"/>
  <c r="H54" i="3"/>
  <c r="J54" i="3" s="1"/>
  <c r="H57" i="3"/>
  <c r="J57" i="3" s="1"/>
  <c r="H58" i="3"/>
  <c r="J58" i="3" s="1"/>
  <c r="H61" i="3"/>
  <c r="H65" i="3"/>
  <c r="H66" i="3"/>
  <c r="J66" i="3" s="1"/>
  <c r="H69" i="3"/>
  <c r="J69" i="3" s="1"/>
  <c r="H73" i="3"/>
  <c r="J73" i="3" s="1"/>
  <c r="H77" i="3"/>
  <c r="H78" i="3"/>
  <c r="J78" i="3" s="1"/>
  <c r="H81" i="3"/>
  <c r="J81" i="3" s="1"/>
  <c r="H85" i="3"/>
  <c r="J85" i="3" s="1"/>
  <c r="H86" i="3"/>
  <c r="J86" i="3" s="1"/>
  <c r="H89" i="3"/>
  <c r="J89" i="3" s="1"/>
  <c r="H93" i="3"/>
  <c r="J93" i="3" s="1"/>
  <c r="H97" i="3"/>
  <c r="J97" i="3" s="1"/>
  <c r="H98" i="3"/>
  <c r="J98" i="3" s="1"/>
  <c r="H101" i="3"/>
  <c r="J101" i="3" s="1"/>
  <c r="H102" i="3"/>
  <c r="J102" i="3" s="1"/>
  <c r="H105" i="3"/>
  <c r="J105" i="3" s="1"/>
  <c r="H109" i="3"/>
  <c r="H110" i="3"/>
  <c r="J110" i="3" s="1"/>
  <c r="H113" i="3"/>
  <c r="J113" i="3" s="1"/>
  <c r="H117" i="3"/>
  <c r="J117" i="3" s="1"/>
  <c r="H121" i="3"/>
  <c r="J121" i="3" s="1"/>
  <c r="H124" i="3"/>
  <c r="G124" i="3"/>
  <c r="G134" i="3"/>
  <c r="J134" i="3" s="1"/>
  <c r="H137" i="3"/>
  <c r="J137" i="3" s="1"/>
  <c r="H140" i="3"/>
  <c r="G140" i="3"/>
  <c r="G150" i="3"/>
  <c r="J150" i="3" s="1"/>
  <c r="H153" i="3"/>
  <c r="J153" i="3" s="1"/>
  <c r="H156" i="3"/>
  <c r="G156" i="3"/>
  <c r="H169" i="3"/>
  <c r="J169" i="3" s="1"/>
  <c r="H172" i="3"/>
  <c r="G172" i="3"/>
  <c r="H226" i="3"/>
  <c r="G226" i="3"/>
  <c r="J226" i="3" s="1"/>
  <c r="H257" i="3"/>
  <c r="G257" i="3"/>
  <c r="H259" i="3"/>
  <c r="G259" i="3"/>
  <c r="H272" i="3"/>
  <c r="G272" i="3"/>
  <c r="H132" i="3"/>
  <c r="G132" i="3"/>
  <c r="J132" i="3" s="1"/>
  <c r="H7" i="3"/>
  <c r="J7" i="3" s="1"/>
  <c r="G26" i="3"/>
  <c r="J26" i="3" s="1"/>
  <c r="J65" i="3"/>
  <c r="J77" i="3"/>
  <c r="J109" i="3"/>
  <c r="H17" i="3"/>
  <c r="J17" i="3" s="1"/>
  <c r="H25" i="3"/>
  <c r="J25" i="3" s="1"/>
  <c r="H33" i="3"/>
  <c r="J33" i="3" s="1"/>
  <c r="H41" i="3"/>
  <c r="J41" i="3" s="1"/>
  <c r="G4" i="3"/>
  <c r="G12" i="3"/>
  <c r="G16" i="3"/>
  <c r="J16" i="3" s="1"/>
  <c r="G20" i="3"/>
  <c r="J20" i="3" s="1"/>
  <c r="G24" i="3"/>
  <c r="J24" i="3" s="1"/>
  <c r="G28" i="3"/>
  <c r="G32" i="3"/>
  <c r="J32" i="3" s="1"/>
  <c r="G36" i="3"/>
  <c r="J36" i="3" s="1"/>
  <c r="G40" i="3"/>
  <c r="J40" i="3" s="1"/>
  <c r="G44" i="3"/>
  <c r="G48" i="3"/>
  <c r="J48" i="3" s="1"/>
  <c r="G52" i="3"/>
  <c r="J52" i="3" s="1"/>
  <c r="G56" i="3"/>
  <c r="J56" i="3" s="1"/>
  <c r="G60" i="3"/>
  <c r="G64" i="3"/>
  <c r="J64" i="3" s="1"/>
  <c r="G68" i="3"/>
  <c r="J68" i="3" s="1"/>
  <c r="G72" i="3"/>
  <c r="J72" i="3" s="1"/>
  <c r="G76" i="3"/>
  <c r="J76" i="3" s="1"/>
  <c r="G80" i="3"/>
  <c r="J80" i="3" s="1"/>
  <c r="G84" i="3"/>
  <c r="J84" i="3" s="1"/>
  <c r="G88" i="3"/>
  <c r="J88" i="3" s="1"/>
  <c r="G92" i="3"/>
  <c r="J92" i="3" s="1"/>
  <c r="G96" i="3"/>
  <c r="J96" i="3" s="1"/>
  <c r="G100" i="3"/>
  <c r="J100" i="3" s="1"/>
  <c r="G104" i="3"/>
  <c r="J104" i="3" s="1"/>
  <c r="G108" i="3"/>
  <c r="J108" i="3" s="1"/>
  <c r="G112" i="3"/>
  <c r="J112" i="3" s="1"/>
  <c r="G116" i="3"/>
  <c r="J116" i="3" s="1"/>
  <c r="G120" i="3"/>
  <c r="J120" i="3" s="1"/>
  <c r="J129" i="3"/>
  <c r="H133" i="3"/>
  <c r="J133" i="3" s="1"/>
  <c r="H136" i="3"/>
  <c r="G136" i="3"/>
  <c r="J145" i="3"/>
  <c r="H149" i="3"/>
  <c r="J149" i="3" s="1"/>
  <c r="H152" i="3"/>
  <c r="G152" i="3"/>
  <c r="J161" i="3"/>
  <c r="H165" i="3"/>
  <c r="J165" i="3" s="1"/>
  <c r="H168" i="3"/>
  <c r="G168" i="3"/>
  <c r="J177" i="3"/>
  <c r="J178" i="3"/>
  <c r="H181" i="3"/>
  <c r="J181" i="3" s="1"/>
  <c r="G189" i="3"/>
  <c r="H189" i="3"/>
  <c r="G197" i="3"/>
  <c r="H197" i="3"/>
  <c r="H210" i="3"/>
  <c r="G210" i="3"/>
  <c r="J234" i="3"/>
  <c r="H241" i="3"/>
  <c r="G241" i="3"/>
  <c r="H243" i="3"/>
  <c r="G243" i="3"/>
  <c r="H276" i="3"/>
  <c r="H277" i="3"/>
  <c r="J277" i="3" s="1"/>
  <c r="H282" i="3"/>
  <c r="J282" i="3" s="1"/>
  <c r="H283" i="3"/>
  <c r="J283" i="3" s="1"/>
  <c r="G289" i="3"/>
  <c r="J289" i="3" s="1"/>
  <c r="H290" i="3"/>
  <c r="J290" i="3" s="1"/>
  <c r="G293" i="3"/>
  <c r="J293" i="3" s="1"/>
  <c r="J298" i="3"/>
  <c r="G300" i="3"/>
  <c r="J300" i="3" s="1"/>
  <c r="H303" i="3"/>
  <c r="H307" i="3"/>
  <c r="J307" i="3" s="1"/>
  <c r="H308" i="3"/>
  <c r="G318" i="3"/>
  <c r="J318" i="3" s="1"/>
  <c r="H328" i="3"/>
  <c r="H329" i="3"/>
  <c r="J329" i="3" s="1"/>
  <c r="G334" i="3"/>
  <c r="J334" i="3" s="1"/>
  <c r="H344" i="3"/>
  <c r="H345" i="3"/>
  <c r="G350" i="3"/>
  <c r="J350" i="3" s="1"/>
  <c r="H360" i="3"/>
  <c r="H361" i="3"/>
  <c r="J361" i="3" s="1"/>
  <c r="G366" i="3"/>
  <c r="H376" i="3"/>
  <c r="H377" i="3"/>
  <c r="G382" i="3"/>
  <c r="J382" i="3" s="1"/>
  <c r="G184" i="3"/>
  <c r="J184" i="3" s="1"/>
  <c r="G188" i="3"/>
  <c r="J188" i="3" s="1"/>
  <c r="G192" i="3"/>
  <c r="J192" i="3" s="1"/>
  <c r="G196" i="3"/>
  <c r="J196" i="3" s="1"/>
  <c r="G203" i="3"/>
  <c r="J203" i="3" s="1"/>
  <c r="H204" i="3"/>
  <c r="J204" i="3" s="1"/>
  <c r="G205" i="3"/>
  <c r="G206" i="3"/>
  <c r="J206" i="3" s="1"/>
  <c r="G213" i="3"/>
  <c r="J213" i="3" s="1"/>
  <c r="G214" i="3"/>
  <c r="J214" i="3" s="1"/>
  <c r="G215" i="3"/>
  <c r="J215" i="3" s="1"/>
  <c r="G229" i="3"/>
  <c r="J229" i="3" s="1"/>
  <c r="G230" i="3"/>
  <c r="J230" i="3" s="1"/>
  <c r="G231" i="3"/>
  <c r="J231" i="3" s="1"/>
  <c r="G245" i="3"/>
  <c r="J245" i="3" s="1"/>
  <c r="G246" i="3"/>
  <c r="J246" i="3" s="1"/>
  <c r="G247" i="3"/>
  <c r="J247" i="3" s="1"/>
  <c r="G261" i="3"/>
  <c r="J261" i="3" s="1"/>
  <c r="G262" i="3"/>
  <c r="J262" i="3" s="1"/>
  <c r="G263" i="3"/>
  <c r="J263" i="3" s="1"/>
  <c r="G268" i="3"/>
  <c r="J268" i="3" s="1"/>
  <c r="G269" i="3"/>
  <c r="H279" i="3"/>
  <c r="J279" i="3" s="1"/>
  <c r="G287" i="3"/>
  <c r="G295" i="3"/>
  <c r="G296" i="3"/>
  <c r="G297" i="3"/>
  <c r="J297" i="3" s="1"/>
  <c r="G324" i="3"/>
  <c r="J324" i="3" s="1"/>
  <c r="G325" i="3"/>
  <c r="J325" i="3" s="1"/>
  <c r="G326" i="3"/>
  <c r="J326" i="3" s="1"/>
  <c r="G340" i="3"/>
  <c r="J340" i="3" s="1"/>
  <c r="G341" i="3"/>
  <c r="J341" i="3" s="1"/>
  <c r="G342" i="3"/>
  <c r="J342" i="3" s="1"/>
  <c r="G356" i="3"/>
  <c r="J356" i="3" s="1"/>
  <c r="G357" i="3"/>
  <c r="G358" i="3"/>
  <c r="J358" i="3" s="1"/>
  <c r="G372" i="3"/>
  <c r="J372" i="3" s="1"/>
  <c r="G373" i="3"/>
  <c r="J373" i="3" s="1"/>
  <c r="G374" i="3"/>
  <c r="G388" i="3"/>
  <c r="J388" i="3" s="1"/>
  <c r="G389" i="3"/>
  <c r="J389" i="3" s="1"/>
  <c r="G390" i="3"/>
  <c r="J390" i="3" s="1"/>
  <c r="G393" i="3"/>
  <c r="J393" i="3" s="1"/>
  <c r="G394" i="3"/>
  <c r="J394" i="3" s="1"/>
  <c r="G397" i="3"/>
  <c r="J397" i="3" s="1"/>
  <c r="G398" i="3"/>
  <c r="G401" i="3"/>
  <c r="J401" i="3" s="1"/>
  <c r="G402" i="3"/>
  <c r="J402" i="3" s="1"/>
  <c r="G405" i="3"/>
  <c r="G406" i="3"/>
  <c r="G409" i="3"/>
  <c r="J409" i="3" s="1"/>
  <c r="G410" i="3"/>
  <c r="G413" i="3"/>
  <c r="G414" i="3"/>
  <c r="G219" i="3"/>
  <c r="J219" i="3" s="1"/>
  <c r="G235" i="3"/>
  <c r="G251" i="3"/>
  <c r="J251" i="3" s="1"/>
  <c r="H267" i="3"/>
  <c r="J267" i="3" s="1"/>
  <c r="G274" i="3"/>
  <c r="J274" i="3" s="1"/>
  <c r="H275" i="3"/>
  <c r="J275" i="3" s="1"/>
  <c r="G278" i="3"/>
  <c r="G284" i="3"/>
  <c r="J284" i="3" s="1"/>
  <c r="H294" i="3"/>
  <c r="H306" i="3"/>
  <c r="J306" i="3" s="1"/>
  <c r="J309" i="3"/>
  <c r="G330" i="3"/>
  <c r="G346" i="3"/>
  <c r="G362" i="3"/>
  <c r="G378" i="3"/>
  <c r="H392" i="3"/>
  <c r="J392" i="3" s="1"/>
  <c r="H396" i="3"/>
  <c r="H400" i="3"/>
  <c r="H404" i="3"/>
  <c r="J404" i="3" s="1"/>
  <c r="H408" i="3"/>
  <c r="J408" i="3" s="1"/>
  <c r="H412" i="3"/>
  <c r="J412" i="3" s="1"/>
  <c r="H55" i="3"/>
  <c r="G55" i="3"/>
  <c r="J55" i="3" s="1"/>
  <c r="J2" i="3"/>
  <c r="H3" i="3"/>
  <c r="J3" i="3" s="1"/>
  <c r="J4" i="3"/>
  <c r="H11" i="3"/>
  <c r="G11" i="3"/>
  <c r="J12" i="3"/>
  <c r="H27" i="3"/>
  <c r="G27" i="3"/>
  <c r="J28" i="3"/>
  <c r="J37" i="3"/>
  <c r="H43" i="3"/>
  <c r="G43" i="3"/>
  <c r="J44" i="3"/>
  <c r="H59" i="3"/>
  <c r="G59" i="3"/>
  <c r="J60" i="3"/>
  <c r="H47" i="3"/>
  <c r="G47" i="3"/>
  <c r="J47" i="3" s="1"/>
  <c r="H63" i="3"/>
  <c r="G63" i="3"/>
  <c r="J63" i="3" s="1"/>
  <c r="H23" i="3"/>
  <c r="G23" i="3"/>
  <c r="J23" i="3" s="1"/>
  <c r="H39" i="3"/>
  <c r="G39" i="3"/>
  <c r="J39" i="3" s="1"/>
  <c r="H15" i="3"/>
  <c r="G15" i="3"/>
  <c r="H31" i="3"/>
  <c r="G31" i="3"/>
  <c r="H9" i="3"/>
  <c r="J9" i="3" s="1"/>
  <c r="J13" i="3"/>
  <c r="H19" i="3"/>
  <c r="G19" i="3"/>
  <c r="J29" i="3"/>
  <c r="H35" i="3"/>
  <c r="G35" i="3"/>
  <c r="J45" i="3"/>
  <c r="H51" i="3"/>
  <c r="G51" i="3"/>
  <c r="J61" i="3"/>
  <c r="H212" i="3"/>
  <c r="G212" i="3"/>
  <c r="H220" i="3"/>
  <c r="G220" i="3"/>
  <c r="H228" i="3"/>
  <c r="G228" i="3"/>
  <c r="H236" i="3"/>
  <c r="G236" i="3"/>
  <c r="H244" i="3"/>
  <c r="G244" i="3"/>
  <c r="H252" i="3"/>
  <c r="G252" i="3"/>
  <c r="H260" i="3"/>
  <c r="G260" i="3"/>
  <c r="H355" i="3"/>
  <c r="G355" i="3"/>
  <c r="G67" i="3"/>
  <c r="J67" i="3" s="1"/>
  <c r="G71" i="3"/>
  <c r="J71" i="3" s="1"/>
  <c r="G75" i="3"/>
  <c r="J75" i="3" s="1"/>
  <c r="G79" i="3"/>
  <c r="J79" i="3" s="1"/>
  <c r="G83" i="3"/>
  <c r="J83" i="3" s="1"/>
  <c r="G87" i="3"/>
  <c r="J87" i="3" s="1"/>
  <c r="G91" i="3"/>
  <c r="J91" i="3" s="1"/>
  <c r="G95" i="3"/>
  <c r="J95" i="3" s="1"/>
  <c r="G99" i="3"/>
  <c r="J99" i="3" s="1"/>
  <c r="G103" i="3"/>
  <c r="J103" i="3" s="1"/>
  <c r="G107" i="3"/>
  <c r="J107" i="3" s="1"/>
  <c r="G111" i="3"/>
  <c r="J111" i="3" s="1"/>
  <c r="G115" i="3"/>
  <c r="J115" i="3" s="1"/>
  <c r="G119" i="3"/>
  <c r="J119" i="3" s="1"/>
  <c r="G123" i="3"/>
  <c r="J123" i="3" s="1"/>
  <c r="G127" i="3"/>
  <c r="J127" i="3" s="1"/>
  <c r="G131" i="3"/>
  <c r="J131" i="3" s="1"/>
  <c r="G135" i="3"/>
  <c r="J135" i="3" s="1"/>
  <c r="G139" i="3"/>
  <c r="J139" i="3" s="1"/>
  <c r="G143" i="3"/>
  <c r="J143" i="3" s="1"/>
  <c r="G147" i="3"/>
  <c r="J147" i="3" s="1"/>
  <c r="G151" i="3"/>
  <c r="J151" i="3" s="1"/>
  <c r="G155" i="3"/>
  <c r="J155" i="3" s="1"/>
  <c r="G159" i="3"/>
  <c r="J159" i="3" s="1"/>
  <c r="G163" i="3"/>
  <c r="J163" i="3" s="1"/>
  <c r="G167" i="3"/>
  <c r="J167" i="3" s="1"/>
  <c r="G171" i="3"/>
  <c r="J171" i="3" s="1"/>
  <c r="G175" i="3"/>
  <c r="J175" i="3" s="1"/>
  <c r="G179" i="3"/>
  <c r="J179" i="3" s="1"/>
  <c r="G183" i="3"/>
  <c r="J183" i="3" s="1"/>
  <c r="G187" i="3"/>
  <c r="J187" i="3" s="1"/>
  <c r="G191" i="3"/>
  <c r="J191" i="3" s="1"/>
  <c r="G195" i="3"/>
  <c r="J195" i="3" s="1"/>
  <c r="G199" i="3"/>
  <c r="J199" i="3" s="1"/>
  <c r="H200" i="3"/>
  <c r="J200" i="3" s="1"/>
  <c r="J201" i="3"/>
  <c r="G202" i="3"/>
  <c r="J202" i="3" s="1"/>
  <c r="J269" i="3"/>
  <c r="G271" i="3"/>
  <c r="H271" i="3"/>
  <c r="H285" i="3"/>
  <c r="G285" i="3"/>
  <c r="H288" i="3"/>
  <c r="G288" i="3"/>
  <c r="J288" i="3" s="1"/>
  <c r="G302" i="3"/>
  <c r="J302" i="3" s="1"/>
  <c r="H302" i="3"/>
  <c r="H387" i="3"/>
  <c r="G387" i="3"/>
  <c r="J205" i="3"/>
  <c r="H208" i="3"/>
  <c r="G208" i="3"/>
  <c r="J208" i="3" s="1"/>
  <c r="J209" i="3"/>
  <c r="H216" i="3"/>
  <c r="G216" i="3"/>
  <c r="J217" i="3"/>
  <c r="H224" i="3"/>
  <c r="G224" i="3"/>
  <c r="J225" i="3"/>
  <c r="H232" i="3"/>
  <c r="G232" i="3"/>
  <c r="J233" i="3"/>
  <c r="J235" i="3"/>
  <c r="H240" i="3"/>
  <c r="G240" i="3"/>
  <c r="J241" i="3"/>
  <c r="J242" i="3"/>
  <c r="J243" i="3"/>
  <c r="H248" i="3"/>
  <c r="G248" i="3"/>
  <c r="J249" i="3"/>
  <c r="J250" i="3"/>
  <c r="H256" i="3"/>
  <c r="G256" i="3"/>
  <c r="J257" i="3"/>
  <c r="J258" i="3"/>
  <c r="J259" i="3"/>
  <c r="H264" i="3"/>
  <c r="G264" i="3"/>
  <c r="J264" i="3" s="1"/>
  <c r="J265" i="3"/>
  <c r="J266" i="3"/>
  <c r="H314" i="3"/>
  <c r="G314" i="3"/>
  <c r="J314" i="3" s="1"/>
  <c r="G207" i="3"/>
  <c r="J207" i="3" s="1"/>
  <c r="H270" i="3"/>
  <c r="G270" i="3"/>
  <c r="H273" i="3"/>
  <c r="G273" i="3"/>
  <c r="J278" i="3"/>
  <c r="G286" i="3"/>
  <c r="H286" i="3"/>
  <c r="J294" i="3"/>
  <c r="J296" i="3"/>
  <c r="H301" i="3"/>
  <c r="G301" i="3"/>
  <c r="H304" i="3"/>
  <c r="G304" i="3"/>
  <c r="H323" i="3"/>
  <c r="G323" i="3"/>
  <c r="J272" i="3"/>
  <c r="J287" i="3"/>
  <c r="J303" i="3"/>
  <c r="J312" i="3"/>
  <c r="J313" i="3"/>
  <c r="H347" i="3"/>
  <c r="G347" i="3"/>
  <c r="J374" i="3"/>
  <c r="H379" i="3"/>
  <c r="G379" i="3"/>
  <c r="J379" i="3" s="1"/>
  <c r="J400" i="3"/>
  <c r="J276" i="3"/>
  <c r="J291" i="3"/>
  <c r="G305" i="3"/>
  <c r="J305" i="3" s="1"/>
  <c r="J308" i="3"/>
  <c r="H311" i="3"/>
  <c r="G311" i="3"/>
  <c r="J311" i="3" s="1"/>
  <c r="H339" i="3"/>
  <c r="G339" i="3"/>
  <c r="J365" i="3"/>
  <c r="J366" i="3"/>
  <c r="H371" i="3"/>
  <c r="G371" i="3"/>
  <c r="H395" i="3"/>
  <c r="G395" i="3"/>
  <c r="J395" i="3" s="1"/>
  <c r="J280" i="3"/>
  <c r="J295" i="3"/>
  <c r="H315" i="3"/>
  <c r="G315" i="3"/>
  <c r="J315" i="3" s="1"/>
  <c r="J316" i="3"/>
  <c r="J317" i="3"/>
  <c r="H331" i="3"/>
  <c r="G331" i="3"/>
  <c r="J357" i="3"/>
  <c r="H363" i="3"/>
  <c r="G363" i="3"/>
  <c r="J363" i="3" s="1"/>
  <c r="H399" i="3"/>
  <c r="G399" i="3"/>
  <c r="H403" i="3"/>
  <c r="G403" i="3"/>
  <c r="H411" i="3"/>
  <c r="G411" i="3"/>
  <c r="J405" i="3"/>
  <c r="J406" i="3"/>
  <c r="H415" i="3"/>
  <c r="G415" i="3"/>
  <c r="H419" i="3"/>
  <c r="G419" i="3"/>
  <c r="J410" i="3"/>
  <c r="H319" i="3"/>
  <c r="G319" i="3"/>
  <c r="J320" i="3"/>
  <c r="J321" i="3"/>
  <c r="J322" i="3"/>
  <c r="H327" i="3"/>
  <c r="G327" i="3"/>
  <c r="J328" i="3"/>
  <c r="J330" i="3"/>
  <c r="H335" i="3"/>
  <c r="G335" i="3"/>
  <c r="J336" i="3"/>
  <c r="J337" i="3"/>
  <c r="J338" i="3"/>
  <c r="H343" i="3"/>
  <c r="G343" i="3"/>
  <c r="J344" i="3"/>
  <c r="J345" i="3"/>
  <c r="J346" i="3"/>
  <c r="H351" i="3"/>
  <c r="G351" i="3"/>
  <c r="J352" i="3"/>
  <c r="J353" i="3"/>
  <c r="J354" i="3"/>
  <c r="H359" i="3"/>
  <c r="G359" i="3"/>
  <c r="J360" i="3"/>
  <c r="J362" i="3"/>
  <c r="H367" i="3"/>
  <c r="G367" i="3"/>
  <c r="J368" i="3"/>
  <c r="J369" i="3"/>
  <c r="J370" i="3"/>
  <c r="H375" i="3"/>
  <c r="G375" i="3"/>
  <c r="J376" i="3"/>
  <c r="J377" i="3"/>
  <c r="J378" i="3"/>
  <c r="H383" i="3"/>
  <c r="G383" i="3"/>
  <c r="J384" i="3"/>
  <c r="J385" i="3"/>
  <c r="J386" i="3"/>
  <c r="H391" i="3"/>
  <c r="G391" i="3"/>
  <c r="J396" i="3"/>
  <c r="J398" i="3"/>
  <c r="H407" i="3"/>
  <c r="G407" i="3"/>
  <c r="J413" i="3"/>
  <c r="J414" i="3"/>
  <c r="J417" i="3"/>
  <c r="J418" i="3"/>
  <c r="H416" i="3"/>
  <c r="J416" i="3" s="1"/>
  <c r="H420" i="3"/>
  <c r="J420" i="3" s="1"/>
  <c r="G421" i="3"/>
  <c r="J421" i="3" s="1"/>
  <c r="J189" i="3" l="1"/>
  <c r="J168" i="3"/>
  <c r="J152" i="3"/>
  <c r="J136" i="3"/>
  <c r="J140" i="3"/>
  <c r="J185" i="3"/>
  <c r="J144" i="3"/>
  <c r="J403" i="3"/>
  <c r="J331" i="3"/>
  <c r="J347" i="3"/>
  <c r="J323" i="3"/>
  <c r="J301" i="3"/>
  <c r="J273" i="3"/>
  <c r="J240" i="3"/>
  <c r="J232" i="3"/>
  <c r="J387" i="3"/>
  <c r="J197" i="3"/>
  <c r="J193" i="3"/>
  <c r="K116" i="6"/>
  <c r="K6319" i="6"/>
  <c r="K6344" i="6"/>
  <c r="K6363" i="6"/>
  <c r="K6588" i="6"/>
  <c r="K4055" i="6"/>
  <c r="K565" i="6"/>
  <c r="K2734" i="6"/>
  <c r="K2575" i="6"/>
  <c r="K2647" i="6"/>
  <c r="K2669" i="6"/>
  <c r="K2761" i="6"/>
  <c r="K2726" i="6"/>
  <c r="K5179" i="6"/>
  <c r="K5183" i="6"/>
  <c r="K5186" i="6"/>
  <c r="K2817" i="6"/>
  <c r="K6685" i="6"/>
  <c r="K6707" i="6"/>
  <c r="K4059" i="6"/>
  <c r="K3585" i="6"/>
  <c r="K1138" i="6"/>
  <c r="K3751" i="6"/>
  <c r="K3761" i="6"/>
  <c r="K5650" i="6"/>
  <c r="K5641" i="6"/>
  <c r="K5631" i="6"/>
  <c r="K5647" i="6"/>
  <c r="K444" i="6"/>
  <c r="K445" i="6"/>
  <c r="K1628" i="6"/>
  <c r="K1633" i="6"/>
  <c r="K1671" i="6"/>
  <c r="K3574" i="6"/>
  <c r="K3589" i="6"/>
  <c r="K6266" i="6"/>
  <c r="K6826" i="6"/>
  <c r="K6837" i="6"/>
  <c r="K6839" i="6"/>
  <c r="K4737" i="6"/>
  <c r="K4701" i="6"/>
  <c r="K4721" i="6"/>
  <c r="K965" i="6"/>
  <c r="K1111" i="6"/>
  <c r="K3117" i="6"/>
  <c r="K5417" i="6"/>
  <c r="K1132" i="6"/>
  <c r="K5344" i="6"/>
  <c r="K2989" i="6"/>
  <c r="K2979" i="6"/>
  <c r="K313" i="6"/>
  <c r="K317" i="6"/>
  <c r="K333" i="6"/>
  <c r="K992" i="6"/>
  <c r="K1712" i="6"/>
  <c r="K1477" i="6"/>
  <c r="K1468" i="6"/>
  <c r="K1509" i="6"/>
  <c r="K3834" i="6"/>
  <c r="K6163" i="6"/>
  <c r="K6157" i="6"/>
  <c r="K2042" i="6"/>
  <c r="K2489" i="6"/>
  <c r="K2542" i="6"/>
  <c r="K3052" i="6"/>
  <c r="K3559" i="6"/>
  <c r="K3555" i="6"/>
  <c r="K4066" i="6"/>
  <c r="K4887" i="6"/>
  <c r="K6719" i="6"/>
  <c r="K1000" i="6"/>
  <c r="K1502" i="6"/>
  <c r="K1544" i="6"/>
  <c r="K4080" i="6"/>
  <c r="K6607" i="6"/>
  <c r="K3752" i="6"/>
  <c r="K3759" i="6"/>
  <c r="K430" i="6"/>
  <c r="K431" i="6"/>
  <c r="K1620" i="6"/>
  <c r="K1625" i="6"/>
  <c r="K1643" i="6"/>
  <c r="K1675" i="6"/>
  <c r="K1682" i="6"/>
  <c r="K1721" i="6"/>
  <c r="K3586" i="6"/>
  <c r="K3592" i="6"/>
  <c r="K5114" i="6"/>
  <c r="K5662" i="6"/>
  <c r="K5670" i="6"/>
  <c r="K6829" i="6"/>
  <c r="K6824" i="6"/>
  <c r="K4713" i="6"/>
  <c r="K4710" i="6"/>
  <c r="K4699" i="6"/>
  <c r="K4694" i="6"/>
  <c r="K5694" i="6"/>
  <c r="K5136" i="6"/>
  <c r="K1097" i="6"/>
  <c r="K1086" i="6"/>
  <c r="K1615" i="6"/>
  <c r="K1651" i="6"/>
  <c r="K1351" i="6"/>
  <c r="K1426" i="6"/>
  <c r="K1435" i="6"/>
  <c r="K1222" i="6"/>
  <c r="K1929" i="6"/>
  <c r="K1991" i="6"/>
  <c r="K1936" i="6"/>
  <c r="K1865" i="6"/>
  <c r="K1927" i="6"/>
  <c r="K1964" i="6"/>
  <c r="K1879" i="6"/>
  <c r="K1983" i="6"/>
  <c r="K2000" i="6"/>
  <c r="K1968" i="6"/>
  <c r="K1896" i="6"/>
  <c r="K1888" i="6"/>
  <c r="K1885" i="6"/>
  <c r="K1923" i="6"/>
  <c r="K1956" i="6"/>
  <c r="K1913" i="6"/>
  <c r="K2004" i="6"/>
  <c r="K1851" i="6"/>
  <c r="K1917" i="6"/>
  <c r="K1846" i="6"/>
  <c r="K2028" i="6"/>
  <c r="K2032" i="6"/>
  <c r="K2053" i="6"/>
  <c r="K2024" i="6"/>
  <c r="K2170" i="6"/>
  <c r="K2168" i="6"/>
  <c r="K2254" i="6"/>
  <c r="K2312" i="6"/>
  <c r="K2301" i="6"/>
  <c r="K2308" i="6"/>
  <c r="K2333" i="6"/>
  <c r="K2508" i="6"/>
  <c r="K2826" i="6"/>
  <c r="K2823" i="6"/>
  <c r="K2855" i="6"/>
  <c r="K2851" i="6"/>
  <c r="K2876" i="6"/>
  <c r="K2873" i="6"/>
  <c r="K2899" i="6"/>
  <c r="K2966" i="6"/>
  <c r="K2965" i="6"/>
  <c r="K2958" i="6"/>
  <c r="K2940" i="6"/>
  <c r="K2944" i="6"/>
  <c r="K2916" i="6"/>
  <c r="K2930" i="6"/>
  <c r="K6286" i="6"/>
  <c r="K6285" i="6"/>
  <c r="K3720" i="6"/>
  <c r="K4297" i="6"/>
  <c r="K5440" i="6"/>
  <c r="K240" i="6"/>
  <c r="K227" i="6"/>
  <c r="K241" i="6"/>
  <c r="K243" i="6"/>
  <c r="K230" i="6"/>
  <c r="K244" i="6"/>
  <c r="K246" i="6"/>
  <c r="K233" i="6"/>
  <c r="K235" i="6"/>
  <c r="K237" i="6"/>
  <c r="K224" i="6"/>
  <c r="K220" i="6"/>
  <c r="K222" i="6"/>
  <c r="K218" i="6"/>
  <c r="K173" i="6"/>
  <c r="K163" i="6"/>
  <c r="K169" i="6"/>
  <c r="K150" i="6"/>
  <c r="K159" i="6"/>
  <c r="K3782" i="6"/>
  <c r="K3773" i="6"/>
  <c r="K3804" i="6"/>
  <c r="K3813" i="6"/>
  <c r="K3769" i="6"/>
  <c r="K3178" i="6"/>
  <c r="K3184" i="6"/>
  <c r="K3545" i="6"/>
  <c r="K3727" i="6"/>
  <c r="K3907" i="6"/>
  <c r="K4075" i="6"/>
  <c r="K4118" i="6"/>
  <c r="K4229" i="6"/>
  <c r="K4622" i="6"/>
  <c r="K4669" i="6"/>
  <c r="K5052" i="6"/>
  <c r="K6047" i="6"/>
  <c r="K6211" i="6"/>
  <c r="K6483" i="6"/>
  <c r="K6496" i="6"/>
  <c r="K6590" i="6"/>
  <c r="K6609" i="6"/>
  <c r="K6608" i="6"/>
  <c r="K3830" i="6"/>
  <c r="K3788" i="6"/>
  <c r="K3814" i="6"/>
  <c r="K6543" i="6"/>
  <c r="K6530" i="6"/>
  <c r="K6541" i="6"/>
  <c r="K2117" i="6"/>
  <c r="K2132" i="6"/>
  <c r="K2105" i="6"/>
  <c r="K2120" i="6"/>
  <c r="K2114" i="6"/>
  <c r="K2107" i="6"/>
  <c r="K2096" i="6"/>
  <c r="K1336" i="6"/>
  <c r="K4974" i="6"/>
  <c r="K1520" i="6"/>
  <c r="K1863" i="6"/>
  <c r="K4744" i="6"/>
  <c r="K4916" i="6"/>
  <c r="K6066" i="6"/>
  <c r="K6779" i="6"/>
  <c r="K6776" i="6"/>
  <c r="K6816" i="6"/>
  <c r="K1791" i="6"/>
  <c r="K3142" i="6"/>
  <c r="K3149" i="6"/>
  <c r="K3118" i="6"/>
  <c r="K3387" i="6"/>
  <c r="K3428" i="6"/>
  <c r="K3437" i="6"/>
  <c r="K3433" i="6"/>
  <c r="K3416" i="6"/>
  <c r="K3417" i="6"/>
  <c r="K3395" i="6"/>
  <c r="K3443" i="6"/>
  <c r="K4395" i="6"/>
  <c r="K4552" i="6"/>
  <c r="K4555" i="6"/>
  <c r="K4911" i="6"/>
  <c r="K4904" i="6"/>
  <c r="K4969" i="6"/>
  <c r="K5009" i="6"/>
  <c r="K4999" i="6"/>
  <c r="K5424" i="6"/>
  <c r="K5377" i="6"/>
  <c r="K5398" i="6"/>
  <c r="K5776" i="6"/>
  <c r="K6433" i="6"/>
  <c r="K6446" i="6"/>
  <c r="K6451" i="6"/>
  <c r="K5174" i="6"/>
  <c r="K5187" i="6"/>
  <c r="K5184" i="6"/>
  <c r="K2815" i="6"/>
  <c r="K3835" i="6"/>
  <c r="K4303" i="6"/>
  <c r="K6164" i="6"/>
  <c r="K6154" i="6"/>
  <c r="K2040" i="6"/>
  <c r="K2487" i="6"/>
  <c r="K2546" i="6"/>
  <c r="K3045" i="6"/>
  <c r="K3552" i="6"/>
  <c r="K3549" i="6"/>
  <c r="K4070" i="6"/>
  <c r="K4071" i="6"/>
  <c r="K4412" i="6"/>
  <c r="K4951" i="6"/>
  <c r="K4935" i="6"/>
  <c r="K4924" i="6"/>
  <c r="K4943" i="6"/>
  <c r="K5431" i="6"/>
  <c r="K5908" i="6"/>
  <c r="K5899" i="6"/>
  <c r="K5911" i="6"/>
  <c r="K546" i="6"/>
  <c r="K1803" i="6"/>
  <c r="K551" i="6"/>
  <c r="K1327" i="6"/>
  <c r="K3843" i="6"/>
  <c r="K4591" i="6"/>
  <c r="K5263" i="6"/>
  <c r="K3972" i="6"/>
  <c r="K382" i="6"/>
  <c r="K5741" i="6"/>
  <c r="K371" i="6"/>
  <c r="K349" i="6"/>
  <c r="K375" i="6"/>
  <c r="K380" i="6"/>
  <c r="K359" i="6"/>
  <c r="K396" i="6"/>
  <c r="K403" i="6"/>
  <c r="K407" i="6"/>
  <c r="K413" i="6"/>
  <c r="K2287" i="6"/>
  <c r="K109" i="6"/>
  <c r="K108" i="6"/>
  <c r="K138" i="6"/>
  <c r="K81" i="6"/>
  <c r="K93" i="6"/>
  <c r="K94" i="6"/>
  <c r="K89" i="6"/>
  <c r="K39" i="6"/>
  <c r="K40" i="6"/>
  <c r="K29" i="6"/>
  <c r="K15" i="6"/>
  <c r="K16" i="6"/>
  <c r="K129" i="6"/>
  <c r="K76" i="6"/>
  <c r="K119" i="6"/>
  <c r="K115" i="6"/>
  <c r="K525" i="6"/>
  <c r="K688" i="6"/>
  <c r="K556" i="6"/>
  <c r="K673" i="6"/>
  <c r="K669" i="6"/>
  <c r="K658" i="6"/>
  <c r="K637" i="6"/>
  <c r="K633" i="6"/>
  <c r="K574" i="6"/>
  <c r="K589" i="6"/>
  <c r="K585" i="6"/>
  <c r="K646" i="6"/>
  <c r="K625" i="6"/>
  <c r="K621" i="6"/>
  <c r="K598" i="6"/>
  <c r="K613" i="6"/>
  <c r="K609" i="6"/>
  <c r="K495" i="6"/>
  <c r="K526" i="6"/>
  <c r="K488" i="6"/>
  <c r="K487" i="6"/>
  <c r="K514" i="6"/>
  <c r="K677" i="6"/>
  <c r="K529" i="6"/>
  <c r="K537" i="6"/>
  <c r="K1087" i="6"/>
  <c r="K1616" i="6"/>
  <c r="K1446" i="6"/>
  <c r="K1411" i="6"/>
  <c r="K1419" i="6"/>
  <c r="K1449" i="6"/>
  <c r="K1223" i="6"/>
  <c r="K1930" i="6"/>
  <c r="K1994" i="6"/>
  <c r="K1937" i="6"/>
  <c r="K2001" i="6"/>
  <c r="K1989" i="6"/>
  <c r="K2012" i="6"/>
  <c r="K1984" i="6"/>
  <c r="K1962" i="6"/>
  <c r="K1975" i="6"/>
  <c r="K1898" i="6"/>
  <c r="K1906" i="6"/>
  <c r="K1886" i="6"/>
  <c r="K1854" i="6"/>
  <c r="K1952" i="6"/>
  <c r="K1914" i="6"/>
  <c r="K2005" i="6"/>
  <c r="K1850" i="6"/>
  <c r="K1860" i="6"/>
  <c r="K2036" i="6"/>
  <c r="K2034" i="6"/>
  <c r="K2062" i="6"/>
  <c r="K2090" i="6"/>
  <c r="K2048" i="6"/>
  <c r="K2177" i="6"/>
  <c r="K2171" i="6"/>
  <c r="K2173" i="6"/>
  <c r="K2248" i="6"/>
  <c r="K4185" i="6"/>
  <c r="K2330" i="6"/>
  <c r="K2305" i="6"/>
  <c r="K2310" i="6"/>
  <c r="K2317" i="6"/>
  <c r="K6366" i="6"/>
  <c r="K6360" i="6"/>
  <c r="K6644" i="6"/>
  <c r="K6723" i="6"/>
  <c r="K6721" i="6"/>
  <c r="K6711" i="6"/>
  <c r="K6877" i="6"/>
  <c r="K8" i="6"/>
  <c r="K335" i="6"/>
  <c r="K828" i="6"/>
  <c r="K842" i="6"/>
  <c r="K901" i="6"/>
  <c r="K837" i="6"/>
  <c r="K791" i="6"/>
  <c r="K834" i="6"/>
  <c r="K947" i="6"/>
  <c r="K958" i="6"/>
  <c r="K961" i="6"/>
  <c r="K1638" i="6"/>
  <c r="K3732" i="6"/>
  <c r="K3797" i="6"/>
  <c r="K4491" i="6"/>
  <c r="K5250" i="6"/>
  <c r="K5432" i="6"/>
  <c r="K5443" i="6"/>
  <c r="K6196" i="6"/>
  <c r="K298" i="6"/>
  <c r="K300" i="6"/>
  <c r="K287" i="6"/>
  <c r="K301" i="6"/>
  <c r="K303" i="6"/>
  <c r="K290" i="6"/>
  <c r="K304" i="6"/>
  <c r="K306" i="6"/>
  <c r="K293" i="6"/>
  <c r="K295" i="6"/>
  <c r="K297" i="6"/>
  <c r="K280" i="6"/>
  <c r="K282" i="6"/>
  <c r="K278" i="6"/>
  <c r="K167" i="6"/>
  <c r="K176" i="6"/>
  <c r="K148" i="6"/>
  <c r="K157" i="6"/>
  <c r="K153" i="6"/>
  <c r="K3766" i="6"/>
  <c r="K3778" i="6"/>
  <c r="K3809" i="6"/>
  <c r="K3819" i="6"/>
  <c r="K3783" i="6"/>
  <c r="K3827" i="6"/>
  <c r="K3795" i="6"/>
  <c r="K3816" i="6"/>
  <c r="K6521" i="6"/>
  <c r="K6520" i="6"/>
  <c r="K6524" i="6"/>
  <c r="K6542" i="6"/>
  <c r="K2149" i="6"/>
  <c r="K2142" i="6"/>
  <c r="K2150" i="6"/>
  <c r="K2118" i="6"/>
  <c r="K2130" i="6"/>
  <c r="K2113" i="6"/>
  <c r="K2101" i="6"/>
  <c r="K2099" i="6"/>
  <c r="K1358" i="6"/>
  <c r="K1338" i="6"/>
  <c r="K4972" i="6"/>
  <c r="K1519" i="6"/>
  <c r="K5654" i="6"/>
  <c r="K1909" i="6"/>
  <c r="K4678" i="6"/>
  <c r="K4688" i="6"/>
  <c r="K5401" i="6"/>
  <c r="K6067" i="6"/>
  <c r="K6775" i="6"/>
  <c r="K6784" i="6"/>
  <c r="K6803" i="6"/>
  <c r="K6762" i="6"/>
  <c r="K4142" i="6"/>
  <c r="K1774" i="6"/>
  <c r="K3053" i="6"/>
  <c r="K3173" i="6"/>
  <c r="K3191" i="6"/>
  <c r="K3332" i="6"/>
  <c r="K3230" i="6"/>
  <c r="K3313" i="6"/>
  <c r="K3346" i="6"/>
  <c r="K3276" i="6"/>
  <c r="K3508" i="6"/>
  <c r="K3520" i="6"/>
  <c r="K3612" i="6"/>
  <c r="K3623" i="6"/>
  <c r="K3674" i="6"/>
  <c r="K3923" i="6"/>
  <c r="K3988" i="6"/>
  <c r="K3996" i="6"/>
  <c r="K3985" i="6"/>
  <c r="K4027" i="6"/>
  <c r="K4016" i="6"/>
  <c r="K4195" i="6"/>
  <c r="K4211" i="6"/>
  <c r="K4182" i="6"/>
  <c r="K4172" i="6"/>
  <c r="K4171" i="6"/>
  <c r="K4472" i="6"/>
  <c r="K4581" i="6"/>
  <c r="K4583" i="6"/>
  <c r="K4588" i="6"/>
  <c r="K4560" i="6"/>
  <c r="K4615" i="6"/>
  <c r="K4613" i="6"/>
  <c r="K5141" i="6"/>
  <c r="K5125" i="6"/>
  <c r="K5130" i="6"/>
  <c r="K5246" i="6"/>
  <c r="K5285" i="6"/>
  <c r="K5316" i="6"/>
  <c r="K5314" i="6"/>
  <c r="K5303" i="6"/>
  <c r="K5333" i="6"/>
  <c r="K5364" i="6"/>
  <c r="K5761" i="6"/>
  <c r="K5497" i="6"/>
  <c r="K5533" i="6"/>
  <c r="K5537" i="6"/>
  <c r="K5522" i="6"/>
  <c r="K5524" i="6"/>
  <c r="K5486" i="6"/>
  <c r="K5542" i="6"/>
  <c r="K5518" i="6"/>
  <c r="K5478" i="6"/>
  <c r="K5617" i="6"/>
  <c r="K5700" i="6"/>
  <c r="K5688" i="6"/>
  <c r="K5705" i="6"/>
  <c r="K5738" i="6"/>
  <c r="K5708" i="6"/>
  <c r="K5683" i="6"/>
  <c r="K5735" i="6"/>
  <c r="K5830" i="6"/>
  <c r="K5839" i="6"/>
  <c r="K6841" i="6"/>
  <c r="K4673" i="6"/>
  <c r="K4025" i="6"/>
  <c r="K4199" i="6"/>
  <c r="K4197" i="6"/>
  <c r="K1842" i="6"/>
  <c r="K2509" i="6"/>
  <c r="K2528" i="6"/>
  <c r="K2837" i="6"/>
  <c r="K2824" i="6"/>
  <c r="K2853" i="6"/>
  <c r="K2849" i="6"/>
  <c r="K2877" i="6"/>
  <c r="K2874" i="6"/>
  <c r="K2894" i="6"/>
  <c r="K2296" i="6"/>
  <c r="K3158" i="6"/>
  <c r="K3138" i="6"/>
  <c r="K3126" i="6"/>
  <c r="K3146" i="6"/>
  <c r="K3153" i="6"/>
  <c r="K3388" i="6"/>
  <c r="K3404" i="6"/>
  <c r="K3436" i="6"/>
  <c r="K3409" i="6"/>
  <c r="K3422" i="6"/>
  <c r="K3418" i="6"/>
  <c r="K3423" i="6"/>
  <c r="K3442" i="6"/>
  <c r="K4477" i="6"/>
  <c r="K4547" i="6"/>
  <c r="K4658" i="6"/>
  <c r="K4912" i="6"/>
  <c r="K4905" i="6"/>
  <c r="K5393" i="6"/>
  <c r="K5421" i="6"/>
  <c r="K5409" i="6"/>
  <c r="K6444" i="6"/>
  <c r="K6450" i="6"/>
  <c r="K5300" i="6"/>
  <c r="K5319" i="6"/>
  <c r="K5305" i="6"/>
  <c r="K3754" i="6"/>
  <c r="K4393" i="6"/>
  <c r="K432" i="6"/>
  <c r="K433" i="6"/>
  <c r="K1626" i="6"/>
  <c r="K1631" i="6"/>
  <c r="K1685" i="6"/>
  <c r="K1733" i="6"/>
  <c r="K5113" i="6"/>
  <c r="K5674" i="6"/>
  <c r="K6449" i="6"/>
  <c r="K6831" i="6"/>
  <c r="K6830" i="6"/>
  <c r="K2058" i="6"/>
  <c r="K899" i="6"/>
  <c r="K744" i="6"/>
  <c r="K849" i="6"/>
  <c r="K789" i="6"/>
  <c r="K832" i="6"/>
  <c r="K946" i="6"/>
  <c r="K954" i="6"/>
  <c r="K960" i="6"/>
  <c r="K1636" i="6"/>
  <c r="K2559" i="6"/>
  <c r="K3513" i="6"/>
  <c r="K3517" i="6"/>
  <c r="K3753" i="6"/>
  <c r="K3760" i="6"/>
  <c r="K5652" i="6"/>
  <c r="K5644" i="6"/>
  <c r="K5636" i="6"/>
  <c r="K442" i="6"/>
  <c r="K443" i="6"/>
  <c r="K1624" i="6"/>
  <c r="K1627" i="6"/>
  <c r="K1673" i="6"/>
  <c r="K1686" i="6"/>
  <c r="K1684" i="6"/>
  <c r="K1719" i="6"/>
  <c r="K3575" i="6"/>
  <c r="K3593" i="6"/>
  <c r="K5672" i="6"/>
  <c r="K6270" i="6"/>
  <c r="K6835" i="6"/>
  <c r="K6843" i="6"/>
  <c r="K4740" i="6"/>
  <c r="K4741" i="6"/>
  <c r="K4707" i="6"/>
  <c r="K4692" i="6"/>
  <c r="K5696" i="6"/>
  <c r="K1100" i="6"/>
  <c r="K6077" i="6"/>
  <c r="K3115" i="6"/>
  <c r="K5244" i="6"/>
  <c r="K5372" i="6"/>
  <c r="K5345" i="6"/>
  <c r="K2998" i="6"/>
  <c r="K2984" i="6"/>
  <c r="K312" i="6"/>
  <c r="K319" i="6"/>
  <c r="K334" i="6"/>
  <c r="K944" i="6"/>
  <c r="K996" i="6"/>
  <c r="K1010" i="6"/>
  <c r="K1717" i="6"/>
  <c r="K1469" i="6"/>
  <c r="K1483" i="6"/>
  <c r="K1474" i="6"/>
  <c r="K1510" i="6"/>
  <c r="K1504" i="6"/>
  <c r="K1545" i="6"/>
  <c r="K1536" i="6"/>
  <c r="K1527" i="6"/>
  <c r="K1577" i="6"/>
  <c r="K1588" i="6"/>
  <c r="K1582" i="6"/>
  <c r="K1593" i="6"/>
  <c r="K1175" i="6"/>
  <c r="K2336" i="6"/>
  <c r="K2371" i="6"/>
  <c r="K2339" i="6"/>
  <c r="K2364" i="6"/>
  <c r="K2346" i="6"/>
  <c r="K2377" i="6"/>
  <c r="K2578" i="6"/>
  <c r="K2702" i="6"/>
  <c r="K2645" i="6"/>
  <c r="K2674" i="6"/>
  <c r="K2690" i="6"/>
  <c r="K2646" i="6"/>
  <c r="K2675" i="6"/>
  <c r="K5808" i="6"/>
  <c r="K2768" i="6"/>
  <c r="K2727" i="6"/>
  <c r="K2744" i="6"/>
  <c r="K2770" i="6"/>
  <c r="K2728" i="6"/>
  <c r="K2746" i="6"/>
  <c r="K2680" i="6"/>
  <c r="K2705" i="6"/>
  <c r="K2668" i="6"/>
  <c r="K2973" i="6"/>
  <c r="K2951" i="6"/>
  <c r="K2941" i="6"/>
  <c r="K2945" i="6"/>
  <c r="K2923" i="6"/>
  <c r="K6144" i="6"/>
  <c r="K6201" i="6"/>
  <c r="K6260" i="6"/>
  <c r="K6288" i="6"/>
  <c r="K6287" i="6"/>
  <c r="K3515" i="6"/>
  <c r="K3610" i="6"/>
  <c r="K3740" i="6"/>
  <c r="K4296" i="6"/>
  <c r="K4490" i="6"/>
  <c r="K5441" i="6"/>
  <c r="K6195" i="6"/>
  <c r="K268" i="6"/>
  <c r="K270" i="6"/>
  <c r="K257" i="6"/>
  <c r="K271" i="6"/>
  <c r="K273" i="6"/>
  <c r="K260" i="6"/>
  <c r="K274" i="6"/>
  <c r="K276" i="6"/>
  <c r="K263" i="6"/>
  <c r="K265" i="6"/>
  <c r="K267" i="6"/>
  <c r="K254" i="6"/>
  <c r="K250" i="6"/>
  <c r="K252" i="6"/>
  <c r="K248" i="6"/>
  <c r="K178" i="6"/>
  <c r="K170" i="6"/>
  <c r="K160" i="6"/>
  <c r="K156" i="6"/>
  <c r="K147" i="6"/>
  <c r="K3785" i="6"/>
  <c r="K3776" i="6"/>
  <c r="K3810" i="6"/>
  <c r="K3811" i="6"/>
  <c r="K3771" i="6"/>
  <c r="K3792" i="6"/>
  <c r="K3790" i="6"/>
  <c r="K3815" i="6"/>
  <c r="K6522" i="6"/>
  <c r="K6548" i="6"/>
  <c r="K6553" i="6"/>
  <c r="K6545" i="6"/>
  <c r="K2094" i="6"/>
  <c r="K2134" i="6"/>
  <c r="K2102" i="6"/>
  <c r="K2112" i="6"/>
  <c r="K2108" i="6"/>
  <c r="K1339" i="6"/>
  <c r="K4975" i="6"/>
  <c r="K1521" i="6"/>
  <c r="K3951" i="6"/>
  <c r="K1861" i="6"/>
  <c r="K4665" i="6"/>
  <c r="K4693" i="6"/>
  <c r="K6063" i="6"/>
  <c r="K2928" i="6"/>
  <c r="K3016" i="6"/>
  <c r="K3054" i="6"/>
  <c r="K3164" i="6"/>
  <c r="K3199" i="6"/>
  <c r="K3190" i="6"/>
  <c r="K3329" i="6"/>
  <c r="K3227" i="6"/>
  <c r="K3311" i="6"/>
  <c r="K3333" i="6"/>
  <c r="K3222" i="6"/>
  <c r="K3507" i="6"/>
  <c r="K3568" i="6"/>
  <c r="K3611" i="6"/>
  <c r="K3625" i="6"/>
  <c r="K3676" i="6"/>
  <c r="K3873" i="6"/>
  <c r="K3941" i="6"/>
  <c r="K3981" i="6"/>
  <c r="K3986" i="6"/>
  <c r="K3991" i="6"/>
  <c r="K3995" i="6"/>
  <c r="K4026" i="6"/>
  <c r="K4205" i="6"/>
  <c r="K4193" i="6"/>
  <c r="K4210" i="6"/>
  <c r="K4188" i="6"/>
  <c r="K4178" i="6"/>
  <c r="K4175" i="6"/>
  <c r="K4474" i="6"/>
  <c r="K4523" i="6"/>
  <c r="K4600" i="6"/>
  <c r="K4577" i="6"/>
  <c r="K4573" i="6"/>
  <c r="K4624" i="6"/>
  <c r="K4611" i="6"/>
  <c r="K4891" i="6"/>
  <c r="K5100" i="6"/>
  <c r="K5139" i="6"/>
  <c r="K5126" i="6"/>
  <c r="K5128" i="6"/>
  <c r="K5260" i="6"/>
  <c r="K5286" i="6"/>
  <c r="K5329" i="6"/>
  <c r="K5301" i="6"/>
  <c r="K5762" i="6"/>
  <c r="K5503" i="6"/>
  <c r="K5505" i="6"/>
  <c r="K5492" i="6"/>
  <c r="K5494" i="6"/>
  <c r="K5496" i="6"/>
  <c r="K5487" i="6"/>
  <c r="K5543" i="6"/>
  <c r="K5517" i="6"/>
  <c r="K5473" i="6"/>
  <c r="K5737" i="6"/>
  <c r="K5722" i="6"/>
  <c r="K5693" i="6"/>
  <c r="K5716" i="6"/>
  <c r="K5711" i="6"/>
  <c r="K5685" i="6"/>
  <c r="K5835" i="6"/>
  <c r="K6318" i="6"/>
  <c r="K6339" i="6"/>
  <c r="K6362" i="6"/>
  <c r="K6367" i="6"/>
  <c r="K6589" i="6"/>
  <c r="K6645" i="6"/>
  <c r="K6686" i="6"/>
  <c r="K6708" i="6"/>
  <c r="K6712" i="6"/>
  <c r="K6720" i="6"/>
  <c r="K7" i="6"/>
  <c r="K332" i="6"/>
  <c r="K829" i="6"/>
  <c r="K843" i="6"/>
  <c r="K787" i="6"/>
  <c r="K903" i="6"/>
  <c r="K748" i="6"/>
  <c r="K840" i="6"/>
  <c r="K948" i="6"/>
  <c r="K953" i="6"/>
  <c r="K959" i="6"/>
  <c r="K1637" i="6"/>
  <c r="K2543" i="6"/>
  <c r="K6070" i="6"/>
  <c r="K6817" i="6"/>
  <c r="K1769" i="6"/>
  <c r="K3131" i="6"/>
  <c r="K3129" i="6"/>
  <c r="K3136" i="6"/>
  <c r="K3150" i="6"/>
  <c r="K3124" i="6"/>
  <c r="K3381" i="6"/>
  <c r="K3379" i="6"/>
  <c r="K3426" i="6"/>
  <c r="K3410" i="6"/>
  <c r="K3413" i="6"/>
  <c r="K3398" i="6"/>
  <c r="K3397" i="6"/>
  <c r="K3431" i="6"/>
  <c r="K4559" i="6"/>
  <c r="K4549" i="6"/>
  <c r="K4910" i="6"/>
  <c r="K4907" i="6"/>
  <c r="K5008" i="6"/>
  <c r="K5420" i="6"/>
  <c r="K5397" i="6"/>
  <c r="K5773" i="6"/>
  <c r="K6434" i="6"/>
  <c r="K6442" i="6"/>
  <c r="K6457" i="6"/>
  <c r="K3326" i="6"/>
  <c r="K3224" i="6"/>
  <c r="K3309" i="6"/>
  <c r="K3330" i="6"/>
  <c r="K3244" i="6"/>
  <c r="K3391" i="6"/>
  <c r="K3509" i="6"/>
  <c r="K3567" i="6"/>
  <c r="K3620" i="6"/>
  <c r="K3675" i="6"/>
  <c r="K3891" i="6"/>
  <c r="K3980" i="6"/>
  <c r="K3984" i="6"/>
  <c r="K4216" i="6"/>
  <c r="K4394" i="6"/>
  <c r="K4473" i="6"/>
  <c r="K4522" i="6"/>
  <c r="K4571" i="6"/>
  <c r="K4582" i="6"/>
  <c r="K4574" i="6"/>
  <c r="K4616" i="6"/>
  <c r="K4612" i="6"/>
  <c r="K4895" i="6"/>
  <c r="K5134" i="6"/>
  <c r="K5124" i="6"/>
  <c r="K5129" i="6"/>
  <c r="K5255" i="6"/>
  <c r="K5283" i="6"/>
  <c r="K5291" i="6"/>
  <c r="K5327" i="6"/>
  <c r="K5318" i="6"/>
  <c r="K5338" i="6"/>
  <c r="K5308" i="6"/>
  <c r="K5311" i="6"/>
  <c r="K5370" i="6"/>
  <c r="K5520" i="6"/>
  <c r="K5534" i="6"/>
  <c r="K5498" i="6"/>
  <c r="K5500" i="6"/>
  <c r="K5502" i="6"/>
  <c r="K5488" i="6"/>
  <c r="K5516" i="6"/>
  <c r="K5476" i="6"/>
  <c r="K5664" i="6"/>
  <c r="K5686" i="6"/>
  <c r="K5726" i="6"/>
  <c r="K5717" i="6"/>
  <c r="K5712" i="6"/>
  <c r="K5684" i="6"/>
  <c r="K5790" i="6"/>
  <c r="K5831" i="6"/>
  <c r="K5836" i="6"/>
  <c r="K6146" i="6"/>
  <c r="K6209" i="6"/>
  <c r="K6212" i="6"/>
  <c r="K6262" i="6"/>
  <c r="K3519" i="6"/>
  <c r="K3609" i="6"/>
  <c r="K5335" i="6"/>
  <c r="K4945" i="6"/>
  <c r="K414" i="6"/>
  <c r="K496" i="6"/>
  <c r="K1074" i="6"/>
  <c r="K2373" i="6"/>
  <c r="K2819" i="6"/>
  <c r="K5236" i="6"/>
  <c r="K5371" i="6"/>
  <c r="K1133" i="6"/>
  <c r="K5343" i="6"/>
  <c r="K2991" i="6"/>
  <c r="K2981" i="6"/>
  <c r="K971" i="6"/>
  <c r="K994" i="6"/>
  <c r="K1472" i="6"/>
  <c r="K1501" i="6"/>
  <c r="K1517" i="6"/>
  <c r="K1506" i="6"/>
  <c r="K1543" i="6"/>
  <c r="K1534" i="6"/>
  <c r="K1548" i="6"/>
  <c r="K54" i="6"/>
  <c r="K13" i="6"/>
  <c r="K2255" i="6"/>
  <c r="K2011" i="6"/>
  <c r="K4684" i="6"/>
  <c r="K4702" i="6"/>
  <c r="K4743" i="6"/>
  <c r="K964" i="6"/>
  <c r="K1075" i="6"/>
  <c r="K1094" i="6"/>
  <c r="K5240" i="6"/>
  <c r="K5237" i="6"/>
  <c r="K1215" i="6"/>
  <c r="K5347" i="6"/>
  <c r="K2985" i="6"/>
  <c r="K311" i="6"/>
  <c r="K339" i="6"/>
  <c r="K1002" i="6"/>
  <c r="K1003" i="6"/>
  <c r="K1714" i="6"/>
  <c r="K1471" i="6"/>
  <c r="K1479" i="6"/>
  <c r="K1508" i="6"/>
  <c r="K1511" i="6"/>
  <c r="K1550" i="6"/>
  <c r="K1541" i="6"/>
  <c r="K1523" i="6"/>
  <c r="K1526" i="6"/>
  <c r="K1586" i="6"/>
  <c r="K1575" i="6"/>
  <c r="K1589" i="6"/>
  <c r="K2357" i="6"/>
  <c r="K2342" i="6"/>
  <c r="K2353" i="6"/>
  <c r="K2374" i="6"/>
  <c r="K2683" i="6"/>
  <c r="K2697" i="6"/>
  <c r="K2664" i="6"/>
  <c r="K2682" i="6"/>
  <c r="K2704" i="6"/>
  <c r="K2570" i="6"/>
  <c r="K2781" i="6"/>
  <c r="K3180" i="6"/>
  <c r="K3181" i="6"/>
  <c r="K3541" i="6"/>
  <c r="K3539" i="6"/>
  <c r="K3908" i="6"/>
  <c r="K4064" i="6"/>
  <c r="K4623" i="6"/>
  <c r="K4671" i="6"/>
  <c r="K6481" i="6"/>
  <c r="K6492" i="6"/>
  <c r="K6487" i="6"/>
  <c r="K6604" i="6"/>
  <c r="K6612" i="6"/>
  <c r="K629" i="6"/>
  <c r="K581" i="6"/>
  <c r="K1992" i="6"/>
  <c r="K2854" i="6"/>
  <c r="K4882" i="6"/>
  <c r="K4883" i="6"/>
  <c r="K2359" i="6"/>
  <c r="K1572" i="6"/>
  <c r="K1573" i="6"/>
  <c r="K1584" i="6"/>
  <c r="K1190" i="6"/>
  <c r="K2335" i="6"/>
  <c r="K2358" i="6"/>
  <c r="K2341" i="6"/>
  <c r="K2361" i="6"/>
  <c r="K2363" i="6"/>
  <c r="K2652" i="6"/>
  <c r="K2569" i="6"/>
  <c r="K2579" i="6"/>
  <c r="K3044" i="6"/>
  <c r="K3183" i="6"/>
  <c r="K3175" i="6"/>
  <c r="K3547" i="6"/>
  <c r="K3537" i="6"/>
  <c r="K3906" i="6"/>
  <c r="K3910" i="6"/>
  <c r="K4072" i="6"/>
  <c r="K4060" i="6"/>
  <c r="K4230" i="6"/>
  <c r="K4651" i="6"/>
  <c r="K5758" i="6"/>
  <c r="K6072" i="6"/>
  <c r="K6489" i="6"/>
  <c r="K6491" i="6"/>
  <c r="K6593" i="6"/>
  <c r="K6602" i="6"/>
  <c r="K2644" i="6"/>
  <c r="K4596" i="6"/>
  <c r="K2771" i="6"/>
  <c r="K2730" i="6"/>
  <c r="K2747" i="6"/>
  <c r="K2689" i="6"/>
  <c r="K2643" i="6"/>
  <c r="K2663" i="6"/>
  <c r="K2722" i="6"/>
  <c r="K5173" i="6"/>
  <c r="K5195" i="6"/>
  <c r="K5192" i="6"/>
  <c r="K1240" i="6"/>
  <c r="K3847" i="6"/>
  <c r="K3756" i="6"/>
  <c r="K5629" i="6"/>
  <c r="K5643" i="6"/>
  <c r="K5635" i="6"/>
  <c r="K5632" i="6"/>
  <c r="K2496" i="6"/>
  <c r="K438" i="6"/>
  <c r="K1618" i="6"/>
  <c r="K1623" i="6"/>
  <c r="K1670" i="6"/>
  <c r="K1722" i="6"/>
  <c r="K3587" i="6"/>
  <c r="K5671" i="6"/>
  <c r="K6143" i="6"/>
  <c r="K6833" i="6"/>
  <c r="K6832" i="6"/>
  <c r="K4685" i="6"/>
  <c r="K4698" i="6"/>
  <c r="K4697" i="6"/>
  <c r="K5695" i="6"/>
  <c r="K1098" i="6"/>
  <c r="K5238" i="6"/>
  <c r="K5243" i="6"/>
  <c r="K1136" i="6"/>
  <c r="K1230" i="6"/>
  <c r="K5348" i="6"/>
  <c r="K2765" i="6"/>
  <c r="K2996" i="6"/>
  <c r="K2999" i="6"/>
  <c r="K316" i="6"/>
  <c r="K340" i="6"/>
  <c r="K969" i="6"/>
  <c r="K1716" i="6"/>
  <c r="K1470" i="6"/>
  <c r="K1507" i="6"/>
  <c r="K4141" i="6"/>
  <c r="K4251" i="6"/>
  <c r="K4302" i="6"/>
  <c r="K6147" i="6"/>
  <c r="K6153" i="6"/>
  <c r="K6161" i="6"/>
  <c r="K2494" i="6"/>
  <c r="K2517" i="6"/>
  <c r="K3560" i="6"/>
  <c r="K4076" i="6"/>
  <c r="K4057" i="6"/>
  <c r="K348" i="6"/>
  <c r="K374" i="6"/>
  <c r="K4214" i="6"/>
  <c r="K3758" i="6"/>
  <c r="K5633" i="6"/>
  <c r="K5619" i="6"/>
  <c r="K5627" i="6"/>
  <c r="K5639" i="6"/>
  <c r="K440" i="6"/>
  <c r="K441" i="6"/>
  <c r="K1619" i="6"/>
  <c r="K1630" i="6"/>
  <c r="K1644" i="6"/>
  <c r="K1672" i="6"/>
  <c r="K1681" i="6"/>
  <c r="K1683" i="6"/>
  <c r="K1724" i="6"/>
  <c r="K3588" i="6"/>
  <c r="K5116" i="6"/>
  <c r="K5668" i="6"/>
  <c r="K5676" i="6"/>
  <c r="K6459" i="6"/>
  <c r="K6838" i="6"/>
  <c r="K6834" i="6"/>
  <c r="K6836" i="6"/>
  <c r="K4689" i="6"/>
  <c r="K4718" i="6"/>
  <c r="K4704" i="6"/>
  <c r="K4696" i="6"/>
  <c r="K966" i="6"/>
  <c r="K1113" i="6"/>
  <c r="K5241" i="6"/>
  <c r="K1135" i="6"/>
  <c r="K5349" i="6"/>
  <c r="K2806" i="6"/>
  <c r="K2994" i="6"/>
  <c r="K2982" i="6"/>
  <c r="K2980" i="6"/>
  <c r="K318" i="6"/>
  <c r="K341" i="6"/>
  <c r="K970" i="6"/>
  <c r="K1007" i="6"/>
  <c r="K1005" i="6"/>
  <c r="K1713" i="6"/>
  <c r="K1476" i="6"/>
  <c r="K1467" i="6"/>
  <c r="K1515" i="6"/>
  <c r="K1499" i="6"/>
  <c r="K1513" i="6"/>
  <c r="K1538" i="6"/>
  <c r="K1546" i="6"/>
  <c r="K1531" i="6"/>
  <c r="K1522" i="6"/>
  <c r="K1579" i="6"/>
  <c r="K1570" i="6"/>
  <c r="K1592" i="6"/>
  <c r="K1178" i="6"/>
  <c r="K2365" i="6"/>
  <c r="K2340" i="6"/>
  <c r="K2355" i="6"/>
  <c r="K2343" i="6"/>
  <c r="K2362" i="6"/>
  <c r="K2367" i="6"/>
  <c r="K2693" i="6"/>
  <c r="K2573" i="6"/>
  <c r="K2577" i="6"/>
  <c r="K2574" i="6"/>
  <c r="K3043" i="6"/>
  <c r="K3543" i="6"/>
  <c r="K3723" i="6"/>
  <c r="K3903" i="6"/>
  <c r="K3911" i="6"/>
  <c r="K4068" i="6"/>
  <c r="K4163" i="6"/>
  <c r="K4402" i="6"/>
  <c r="K6046" i="6"/>
  <c r="K6073" i="6"/>
  <c r="K6204" i="6"/>
  <c r="K6490" i="6"/>
  <c r="K6497" i="6"/>
  <c r="K6603" i="6"/>
  <c r="K6597" i="6"/>
  <c r="K3929" i="6"/>
  <c r="K2811" i="6"/>
  <c r="K2777" i="6"/>
  <c r="K2731" i="6"/>
  <c r="K2813" i="6"/>
  <c r="K2779" i="6"/>
  <c r="K2733" i="6"/>
  <c r="K2658" i="6"/>
  <c r="K2653" i="6"/>
  <c r="K2695" i="6"/>
  <c r="K2568" i="6"/>
  <c r="K2676" i="6"/>
  <c r="K2720" i="6"/>
  <c r="K1448" i="6"/>
  <c r="K1892" i="6"/>
  <c r="K1848" i="6"/>
  <c r="K3279" i="6"/>
  <c r="K4567" i="6"/>
  <c r="K1099" i="6"/>
  <c r="K1112" i="6"/>
  <c r="K1613" i="6"/>
  <c r="K1655" i="6"/>
  <c r="K1335" i="6"/>
  <c r="K1330" i="6"/>
  <c r="K1444" i="6"/>
  <c r="K1456" i="6"/>
  <c r="K1412" i="6"/>
  <c r="K1447" i="6"/>
  <c r="K1945" i="6"/>
  <c r="K1933" i="6"/>
  <c r="K1919" i="6"/>
  <c r="K1940" i="6"/>
  <c r="K1869" i="6"/>
  <c r="K1873" i="6"/>
  <c r="K1993" i="6"/>
  <c r="K1872" i="6"/>
  <c r="K1979" i="6"/>
  <c r="K1996" i="6"/>
  <c r="K1974" i="6"/>
  <c r="K1966" i="6"/>
  <c r="K1901" i="6"/>
  <c r="K1902" i="6"/>
  <c r="K1903" i="6"/>
  <c r="K1855" i="6"/>
  <c r="K1950" i="6"/>
  <c r="K1881" i="6"/>
  <c r="K1853" i="6"/>
  <c r="K1959" i="6"/>
  <c r="K2023" i="6"/>
  <c r="K2022" i="6"/>
  <c r="K2069" i="6"/>
  <c r="K2071" i="6"/>
  <c r="K2050" i="6"/>
  <c r="K2174" i="6"/>
  <c r="K2164" i="6"/>
  <c r="K2162" i="6"/>
  <c r="K2247" i="6"/>
  <c r="K2313" i="6"/>
  <c r="K2290" i="6"/>
  <c r="K2300" i="6"/>
  <c r="K2524" i="6"/>
  <c r="K2827" i="6"/>
  <c r="K2839" i="6"/>
  <c r="K2847" i="6"/>
  <c r="K2857" i="6"/>
  <c r="K2863" i="6"/>
  <c r="K2956" i="6"/>
  <c r="K2954" i="6"/>
  <c r="K2948" i="6"/>
  <c r="K2921" i="6"/>
  <c r="K2926" i="6"/>
  <c r="K2931" i="6"/>
  <c r="K3056" i="6"/>
  <c r="K3358" i="6"/>
  <c r="K3281" i="6"/>
  <c r="K3364" i="6"/>
  <c r="K3262" i="6"/>
  <c r="K3273" i="6"/>
  <c r="K3228" i="6"/>
  <c r="K3444" i="6"/>
  <c r="K3510" i="6"/>
  <c r="K3600" i="6"/>
  <c r="K3618" i="6"/>
  <c r="K3626" i="6"/>
  <c r="K3737" i="6"/>
  <c r="K3975" i="6"/>
  <c r="K3977" i="6"/>
  <c r="K3976" i="6"/>
  <c r="K4015" i="6"/>
  <c r="K4194" i="6"/>
  <c r="K4213" i="6"/>
  <c r="K4187" i="6"/>
  <c r="K4209" i="6"/>
  <c r="K4183" i="6"/>
  <c r="K4177" i="6"/>
  <c r="K4217" i="6"/>
  <c r="K4292" i="6"/>
  <c r="K4397" i="6"/>
  <c r="K4475" i="6"/>
  <c r="K4570" i="6"/>
  <c r="K4568" i="6"/>
  <c r="K4621" i="6"/>
  <c r="K4886" i="6"/>
  <c r="K5013" i="6"/>
  <c r="K5133" i="6"/>
  <c r="K5123" i="6"/>
  <c r="K5256" i="6"/>
  <c r="K5324" i="6"/>
  <c r="K5326" i="6"/>
  <c r="K5315" i="6"/>
  <c r="K5337" i="6"/>
  <c r="K5307" i="6"/>
  <c r="K5341" i="6"/>
  <c r="K5369" i="6"/>
  <c r="K5480" i="6"/>
  <c r="K5531" i="6"/>
  <c r="K5535" i="6"/>
  <c r="K5521" i="6"/>
  <c r="K5523" i="6"/>
  <c r="K5525" i="6"/>
  <c r="K5490" i="6"/>
  <c r="K5527" i="6"/>
  <c r="K5514" i="6"/>
  <c r="K5474" i="6"/>
  <c r="K5721" i="6"/>
  <c r="K5724" i="6"/>
  <c r="K5727" i="6"/>
  <c r="K5719" i="6"/>
  <c r="K5710" i="6"/>
  <c r="K5788" i="6"/>
  <c r="K5832" i="6"/>
  <c r="K6214" i="6"/>
  <c r="K6267" i="6"/>
  <c r="K6321" i="6"/>
  <c r="K6361" i="6"/>
  <c r="K6368" i="6"/>
  <c r="K6675" i="6"/>
  <c r="K6725" i="6"/>
  <c r="K6715" i="6"/>
  <c r="K5" i="6"/>
  <c r="K337" i="6"/>
  <c r="K874" i="6"/>
  <c r="K830" i="6"/>
  <c r="K786" i="6"/>
  <c r="K846" i="6"/>
  <c r="K747" i="6"/>
  <c r="K839" i="6"/>
  <c r="K793" i="6"/>
  <c r="K949" i="6"/>
  <c r="K968" i="6"/>
  <c r="K1677" i="6"/>
  <c r="K2179" i="6"/>
  <c r="K2532" i="6"/>
  <c r="K3122" i="6"/>
  <c r="K3731" i="6"/>
  <c r="K4301" i="6"/>
  <c r="K4403" i="6"/>
  <c r="K5438" i="6"/>
  <c r="K5394" i="6"/>
  <c r="K6194" i="6"/>
  <c r="K239" i="6"/>
  <c r="K226" i="6"/>
  <c r="K228" i="6"/>
  <c r="K242" i="6"/>
  <c r="K229" i="6"/>
  <c r="K231" i="6"/>
  <c r="K245" i="6"/>
  <c r="K232" i="6"/>
  <c r="K234" i="6"/>
  <c r="K236" i="6"/>
  <c r="K223" i="6"/>
  <c r="K225" i="6"/>
  <c r="K221" i="6"/>
  <c r="K217" i="6"/>
  <c r="K219" i="6"/>
  <c r="K179" i="6"/>
  <c r="K171" i="6"/>
  <c r="K161" i="6"/>
  <c r="K151" i="6"/>
  <c r="K3798" i="6"/>
  <c r="K3772" i="6"/>
  <c r="K3763" i="6"/>
  <c r="K3823" i="6"/>
  <c r="K3818" i="6"/>
  <c r="K3791" i="6"/>
  <c r="K3831" i="6"/>
  <c r="K6540" i="6"/>
  <c r="K6537" i="6"/>
  <c r="K6529" i="6"/>
  <c r="K6551" i="6"/>
  <c r="K2123" i="6"/>
  <c r="K2158" i="6"/>
  <c r="K2115" i="6"/>
  <c r="K2139" i="6"/>
  <c r="K2131" i="6"/>
  <c r="K2126" i="6"/>
  <c r="K2098" i="6"/>
  <c r="K1352" i="6"/>
  <c r="K4976" i="6"/>
  <c r="K4666" i="6"/>
  <c r="K4690" i="6"/>
  <c r="K6062" i="6"/>
  <c r="K6069" i="6"/>
  <c r="K6780" i="6"/>
  <c r="K6800" i="6"/>
  <c r="K4717" i="6"/>
  <c r="K1792" i="6"/>
  <c r="K2297" i="6"/>
  <c r="K3128" i="6"/>
  <c r="K3135" i="6"/>
  <c r="K3152" i="6"/>
  <c r="K3123" i="6"/>
  <c r="K3383" i="6"/>
  <c r="K3380" i="6"/>
  <c r="K3430" i="6"/>
  <c r="K3434" i="6"/>
  <c r="K3407" i="6"/>
  <c r="K3425" i="6"/>
  <c r="K3389" i="6"/>
  <c r="K3401" i="6"/>
  <c r="K4543" i="6"/>
  <c r="K4546" i="6"/>
  <c r="K4545" i="6"/>
  <c r="K4915" i="6"/>
  <c r="K4901" i="6"/>
  <c r="K5406" i="6"/>
  <c r="K5374" i="6"/>
  <c r="K6440" i="6"/>
  <c r="K6455" i="6"/>
  <c r="K5176" i="6"/>
  <c r="K5193" i="6"/>
  <c r="K5196" i="6"/>
  <c r="K1118" i="6"/>
  <c r="K2820" i="6"/>
  <c r="K3839" i="6"/>
  <c r="K4156" i="6"/>
  <c r="K6148" i="6"/>
  <c r="K6150" i="6"/>
  <c r="K6158" i="6"/>
  <c r="K6513" i="6"/>
  <c r="K2500" i="6"/>
  <c r="K2513" i="6"/>
  <c r="K2555" i="6"/>
  <c r="K3551" i="6"/>
  <c r="K3554" i="6"/>
  <c r="K4065" i="6"/>
  <c r="K4077" i="6"/>
  <c r="K4932" i="6"/>
  <c r="K4948" i="6"/>
  <c r="K4928" i="6"/>
  <c r="K4938" i="6"/>
  <c r="K4918" i="6"/>
  <c r="K5445" i="6"/>
  <c r="K5913" i="6"/>
  <c r="K5906" i="6"/>
  <c r="K5897" i="6"/>
  <c r="K544" i="6"/>
  <c r="K2488" i="6"/>
  <c r="K4468" i="6"/>
  <c r="K3893" i="6"/>
  <c r="K4580" i="6"/>
  <c r="K5254" i="6"/>
  <c r="K6819" i="6"/>
  <c r="K5747" i="6"/>
  <c r="K378" i="6"/>
  <c r="K352" i="6"/>
  <c r="K344" i="6"/>
  <c r="K357" i="6"/>
  <c r="K368" i="6"/>
  <c r="K398" i="6"/>
  <c r="K405" i="6"/>
  <c r="K411" i="6"/>
  <c r="K387" i="6"/>
  <c r="K415" i="6"/>
  <c r="K2288" i="6"/>
  <c r="K57" i="6"/>
  <c r="K107" i="6"/>
  <c r="K136" i="6"/>
  <c r="K101" i="6"/>
  <c r="K82" i="6"/>
  <c r="K95" i="6"/>
  <c r="K87" i="6"/>
  <c r="K88" i="6"/>
  <c r="K27" i="6"/>
  <c r="K28" i="6"/>
  <c r="K17" i="6"/>
  <c r="K127" i="6"/>
  <c r="K112" i="6"/>
  <c r="K515" i="6"/>
  <c r="K500" i="6"/>
  <c r="K555" i="6"/>
  <c r="K564" i="6"/>
  <c r="K670" i="6"/>
  <c r="K661" i="6"/>
  <c r="K657" i="6"/>
  <c r="K634" i="6"/>
  <c r="K577" i="6"/>
  <c r="K573" i="6"/>
  <c r="K586" i="6"/>
  <c r="K649" i="6"/>
  <c r="K622" i="6"/>
  <c r="K601" i="6"/>
  <c r="K597" i="6"/>
  <c r="K610" i="6"/>
  <c r="K480" i="6"/>
  <c r="K516" i="6"/>
  <c r="K501" i="6"/>
  <c r="K484" i="6"/>
  <c r="K508" i="6"/>
  <c r="K676" i="6"/>
  <c r="K684" i="6"/>
  <c r="K530" i="6"/>
  <c r="K1101" i="6"/>
  <c r="K1611" i="6"/>
  <c r="K1654" i="6"/>
  <c r="K1324" i="6"/>
  <c r="K1337" i="6"/>
  <c r="K1434" i="6"/>
  <c r="K1431" i="6"/>
  <c r="K1946" i="6"/>
  <c r="K1847" i="6"/>
  <c r="K1941" i="6"/>
  <c r="K1924" i="6"/>
  <c r="K1874" i="6"/>
  <c r="K2010" i="6"/>
  <c r="K1880" i="6"/>
  <c r="K1980" i="6"/>
  <c r="K1997" i="6"/>
  <c r="K1967" i="6"/>
  <c r="K1891" i="6"/>
  <c r="K1900" i="6"/>
  <c r="K1890" i="6"/>
  <c r="K1963" i="6"/>
  <c r="K1955" i="6"/>
  <c r="K1951" i="6"/>
  <c r="K1958" i="6"/>
  <c r="K1882" i="6"/>
  <c r="K1852" i="6"/>
  <c r="K2065" i="6"/>
  <c r="K2029" i="6"/>
  <c r="K2026" i="6"/>
  <c r="K2066" i="6"/>
  <c r="K2051" i="6"/>
  <c r="K2031" i="6"/>
  <c r="K2025" i="6"/>
  <c r="K2172" i="6"/>
  <c r="K2169" i="6"/>
  <c r="K2329" i="6"/>
  <c r="K2292" i="6"/>
  <c r="K2304" i="6"/>
  <c r="K2316" i="6"/>
  <c r="K2506" i="6"/>
  <c r="K2825" i="6"/>
  <c r="K2829" i="6"/>
  <c r="K2842" i="6"/>
  <c r="K2848" i="6"/>
  <c r="K2859" i="6"/>
  <c r="K2893" i="6"/>
  <c r="K2961" i="6"/>
  <c r="K2953" i="6"/>
  <c r="K2949" i="6"/>
  <c r="K2919" i="6"/>
  <c r="K2927" i="6"/>
  <c r="K3057" i="6"/>
  <c r="K3162" i="6"/>
  <c r="K3166" i="6"/>
  <c r="K3307" i="6"/>
  <c r="K3278" i="6"/>
  <c r="K3362" i="6"/>
  <c r="K3260" i="6"/>
  <c r="K3295" i="6"/>
  <c r="K3225" i="6"/>
  <c r="K3445" i="6"/>
  <c r="K3506" i="6"/>
  <c r="K3601" i="6"/>
  <c r="K3622" i="6"/>
  <c r="K3738" i="6"/>
  <c r="K3932" i="6"/>
  <c r="K3994" i="6"/>
  <c r="K3992" i="6"/>
  <c r="K3982" i="6"/>
  <c r="K4014" i="6"/>
  <c r="K4204" i="6"/>
  <c r="K4192" i="6"/>
  <c r="K4212" i="6"/>
  <c r="K4206" i="6"/>
  <c r="K4189" i="6"/>
  <c r="K4169" i="6"/>
  <c r="K4219" i="6"/>
  <c r="K4287" i="6"/>
  <c r="K4597" i="6"/>
  <c r="K4585" i="6"/>
  <c r="K4619" i="6"/>
  <c r="K4890" i="6"/>
  <c r="K5014" i="6"/>
  <c r="K5098" i="6"/>
  <c r="K5144" i="6"/>
  <c r="K5137" i="6"/>
  <c r="K5121" i="6"/>
  <c r="K5252" i="6"/>
  <c r="K5322" i="6"/>
  <c r="K5539" i="6"/>
  <c r="K5532" i="6"/>
  <c r="K5507" i="6"/>
  <c r="K5493" i="6"/>
  <c r="K5495" i="6"/>
  <c r="K5481" i="6"/>
  <c r="K5484" i="6"/>
  <c r="K5477" i="6"/>
  <c r="K5698" i="6"/>
  <c r="K5689" i="6"/>
  <c r="K5704" i="6"/>
  <c r="K5730" i="6"/>
  <c r="K5713" i="6"/>
  <c r="K5692" i="6"/>
  <c r="K5734" i="6"/>
  <c r="K5787" i="6"/>
  <c r="K5833" i="6"/>
  <c r="K6341" i="6"/>
  <c r="K6365" i="6"/>
  <c r="K6381" i="6"/>
  <c r="K6674" i="6"/>
  <c r="K6726" i="6"/>
  <c r="K6716" i="6"/>
  <c r="K873" i="6"/>
  <c r="K900" i="6"/>
  <c r="K745" i="6"/>
  <c r="K790" i="6"/>
  <c r="K833" i="6"/>
  <c r="K907" i="6"/>
  <c r="K950" i="6"/>
  <c r="K956" i="6"/>
  <c r="K1678" i="6"/>
  <c r="K2178" i="6"/>
  <c r="K2547" i="6"/>
  <c r="K4299" i="6"/>
  <c r="K5439" i="6"/>
  <c r="K5400" i="6"/>
  <c r="K6198" i="6"/>
  <c r="K269" i="6"/>
  <c r="K256" i="6"/>
  <c r="K258" i="6"/>
  <c r="K259" i="6"/>
  <c r="K261" i="6"/>
  <c r="K275" i="6"/>
  <c r="K262" i="6"/>
  <c r="K264" i="6"/>
  <c r="K266" i="6"/>
  <c r="K253" i="6"/>
  <c r="K255" i="6"/>
  <c r="K251" i="6"/>
  <c r="K247" i="6"/>
  <c r="K249" i="6"/>
  <c r="K177" i="6"/>
  <c r="K149" i="6"/>
  <c r="K158" i="6"/>
  <c r="K3799" i="6"/>
  <c r="K3775" i="6"/>
  <c r="K3764" i="6"/>
  <c r="K3812" i="6"/>
  <c r="K3768" i="6"/>
  <c r="K3832" i="6"/>
  <c r="K5826" i="6"/>
  <c r="K6544" i="6"/>
  <c r="K6549" i="6"/>
  <c r="K6552" i="6"/>
  <c r="K6550" i="6"/>
  <c r="K2140" i="6"/>
  <c r="K2159" i="6"/>
  <c r="K2116" i="6"/>
  <c r="K2121" i="6"/>
  <c r="K2137" i="6"/>
  <c r="K2127" i="6"/>
  <c r="K2393" i="6"/>
  <c r="K4977" i="6"/>
  <c r="K1839" i="6"/>
  <c r="K4687" i="6"/>
  <c r="K5395" i="6"/>
  <c r="K6064" i="6"/>
  <c r="K6785" i="6"/>
  <c r="K6778" i="6"/>
  <c r="K6815" i="6"/>
  <c r="K6804" i="6"/>
  <c r="K1768" i="6"/>
  <c r="K3372" i="6"/>
  <c r="K3157" i="6"/>
  <c r="K3133" i="6"/>
  <c r="K3147" i="6"/>
  <c r="K3145" i="6"/>
  <c r="K3155" i="6"/>
  <c r="K3385" i="6"/>
  <c r="K3421" i="6"/>
  <c r="K3439" i="6"/>
  <c r="K3406" i="6"/>
  <c r="K3394" i="6"/>
  <c r="K3420" i="6"/>
  <c r="K3429" i="6"/>
  <c r="K3440" i="6"/>
  <c r="K4476" i="6"/>
  <c r="K4550" i="6"/>
  <c r="K4557" i="6"/>
  <c r="K4657" i="6"/>
  <c r="K4913" i="6"/>
  <c r="K4903" i="6"/>
  <c r="K5016" i="6"/>
  <c r="K5426" i="6"/>
  <c r="K5423" i="6"/>
  <c r="K5404" i="6"/>
  <c r="K6432" i="6"/>
  <c r="K6447" i="6"/>
  <c r="K6453" i="6"/>
  <c r="K3256" i="6"/>
  <c r="K3275" i="6"/>
  <c r="K3360" i="6"/>
  <c r="K3258" i="6"/>
  <c r="K3282" i="6"/>
  <c r="K3446" i="6"/>
  <c r="K3505" i="6"/>
  <c r="K3566" i="6"/>
  <c r="K3615" i="6"/>
  <c r="K3624" i="6"/>
  <c r="K3616" i="6"/>
  <c r="K3734" i="6"/>
  <c r="K3974" i="6"/>
  <c r="K3993" i="6"/>
  <c r="K3987" i="6"/>
  <c r="K4013" i="6"/>
  <c r="K4184" i="6"/>
  <c r="K4200" i="6"/>
  <c r="K4198" i="6"/>
  <c r="K4196" i="6"/>
  <c r="K4176" i="6"/>
  <c r="K4173" i="6"/>
  <c r="K4285" i="6"/>
  <c r="K4595" i="6"/>
  <c r="K4578" i="6"/>
  <c r="K4586" i="6"/>
  <c r="K4561" i="6"/>
  <c r="K4620" i="6"/>
  <c r="K5491" i="6"/>
  <c r="K5504" i="6"/>
  <c r="K5508" i="6"/>
  <c r="K5510" i="6"/>
  <c r="K5512" i="6"/>
  <c r="K5483" i="6"/>
  <c r="K5541" i="6"/>
  <c r="K5519" i="6"/>
  <c r="K5475" i="6"/>
  <c r="K5701" i="6"/>
  <c r="K5703" i="6"/>
  <c r="K5725" i="6"/>
  <c r="K5728" i="6"/>
  <c r="K5707" i="6"/>
  <c r="K5682" i="6"/>
  <c r="K5732" i="6"/>
  <c r="K5784" i="6"/>
  <c r="K5838" i="6"/>
  <c r="K6210" i="6"/>
  <c r="K6289" i="6"/>
  <c r="K6290" i="6"/>
  <c r="K6340" i="6"/>
  <c r="K6342" i="6"/>
  <c r="K6359" i="6"/>
  <c r="K6380" i="6"/>
  <c r="K6586" i="6"/>
  <c r="K6673" i="6"/>
  <c r="K6728" i="6"/>
  <c r="K6718" i="6"/>
  <c r="K6697" i="6"/>
  <c r="K6840" i="6"/>
  <c r="K875" i="6"/>
  <c r="K785" i="6"/>
  <c r="K844" i="6"/>
  <c r="K4894" i="6"/>
  <c r="K5015" i="6"/>
  <c r="K5117" i="6"/>
  <c r="K5142" i="6"/>
  <c r="K5138" i="6"/>
  <c r="K5131" i="6"/>
  <c r="K5149" i="6"/>
  <c r="K5249" i="6"/>
  <c r="K5317" i="6"/>
  <c r="K5304" i="6"/>
  <c r="K5334" i="6"/>
  <c r="K5363" i="6"/>
  <c r="K5540" i="6"/>
  <c r="K5538" i="6"/>
  <c r="K5536" i="6"/>
  <c r="K5499" i="6"/>
  <c r="K5501" i="6"/>
  <c r="K5482" i="6"/>
  <c r="K5485" i="6"/>
  <c r="K5529" i="6"/>
  <c r="K5471" i="6"/>
  <c r="K5699" i="6"/>
  <c r="K5723" i="6"/>
  <c r="K5690" i="6"/>
  <c r="K5729" i="6"/>
  <c r="K5714" i="6"/>
  <c r="K5739" i="6"/>
  <c r="K5733" i="6"/>
  <c r="K5785" i="6"/>
  <c r="K5834" i="6"/>
  <c r="K6343" i="6"/>
  <c r="K6369" i="6"/>
  <c r="K6379" i="6"/>
  <c r="K6587" i="6"/>
  <c r="K6672" i="6"/>
  <c r="K6727" i="6"/>
  <c r="K6717" i="6"/>
  <c r="K6842" i="6"/>
  <c r="K876" i="6"/>
  <c r="K743" i="6"/>
  <c r="K845" i="6"/>
  <c r="K788" i="6"/>
  <c r="K904" i="6"/>
  <c r="K749" i="6"/>
  <c r="K841" i="6"/>
  <c r="K951" i="6"/>
  <c r="K955" i="6"/>
  <c r="K1635" i="6"/>
  <c r="K1676" i="6"/>
  <c r="K2533" i="6"/>
  <c r="K2549" i="6"/>
  <c r="K3604" i="6"/>
  <c r="K3721" i="6"/>
  <c r="K4300" i="6"/>
  <c r="K5435" i="6"/>
  <c r="K5405" i="6"/>
  <c r="K6199" i="6"/>
  <c r="K299" i="6"/>
  <c r="K286" i="6"/>
  <c r="K288" i="6"/>
  <c r="K302" i="6"/>
  <c r="K289" i="6"/>
  <c r="K291" i="6"/>
  <c r="K305" i="6"/>
  <c r="K292" i="6"/>
  <c r="K294" i="6"/>
  <c r="K296" i="6"/>
  <c r="K283" i="6"/>
  <c r="K285" i="6"/>
  <c r="K281" i="6"/>
  <c r="K277" i="6"/>
  <c r="K279" i="6"/>
  <c r="K175" i="6"/>
  <c r="K165" i="6"/>
  <c r="K155" i="6"/>
  <c r="K146" i="6"/>
  <c r="K3781" i="6"/>
  <c r="K3777" i="6"/>
  <c r="K3765" i="6"/>
  <c r="K3805" i="6"/>
  <c r="K3821" i="6"/>
  <c r="K3786" i="6"/>
  <c r="K3789" i="6"/>
  <c r="K3825" i="6"/>
  <c r="K2093" i="6"/>
  <c r="K6519" i="6"/>
  <c r="K6528" i="6"/>
  <c r="K6523" i="6"/>
  <c r="K2091" i="6"/>
  <c r="K2124" i="6"/>
  <c r="K2147" i="6"/>
  <c r="K2103" i="6"/>
  <c r="K2104" i="6"/>
  <c r="K2133" i="6"/>
  <c r="K2128" i="6"/>
  <c r="K2097" i="6"/>
  <c r="K4970" i="6"/>
  <c r="K2014" i="6"/>
  <c r="K6061" i="6"/>
  <c r="K6079" i="6"/>
  <c r="K6783" i="6"/>
  <c r="K6805" i="6"/>
  <c r="K4674" i="6"/>
  <c r="K1775" i="6"/>
  <c r="K3127" i="6"/>
  <c r="K3137" i="6"/>
  <c r="K3119" i="6"/>
  <c r="K3125" i="6"/>
  <c r="K3384" i="6"/>
  <c r="K3402" i="6"/>
  <c r="K3435" i="6"/>
  <c r="K3432" i="6"/>
  <c r="K3415" i="6"/>
  <c r="K3424" i="6"/>
  <c r="K3396" i="6"/>
  <c r="K4558" i="6"/>
  <c r="K4553" i="6"/>
  <c r="K4900" i="6"/>
  <c r="K4908" i="6"/>
  <c r="K4962" i="6"/>
  <c r="K5011" i="6"/>
  <c r="K5000" i="6"/>
  <c r="K5396" i="6"/>
  <c r="K5425" i="6"/>
  <c r="K5375" i="6"/>
  <c r="K5403" i="6"/>
  <c r="K5774" i="6"/>
  <c r="K6142" i="6"/>
  <c r="K6436" i="6"/>
  <c r="K6443" i="6"/>
  <c r="K6454" i="6"/>
  <c r="K5328" i="6"/>
  <c r="K5299" i="6"/>
  <c r="K5339" i="6"/>
  <c r="K5309" i="6"/>
  <c r="K5312" i="6"/>
  <c r="K5368" i="6"/>
  <c r="K5479" i="6"/>
  <c r="K5530" i="6"/>
  <c r="K5506" i="6"/>
  <c r="K5509" i="6"/>
  <c r="K5511" i="6"/>
  <c r="K5513" i="6"/>
  <c r="K5489" i="6"/>
  <c r="K5526" i="6"/>
  <c r="K5515" i="6"/>
  <c r="K5472" i="6"/>
  <c r="K5687" i="6"/>
  <c r="K5720" i="6"/>
  <c r="K5691" i="6"/>
  <c r="K5715" i="6"/>
  <c r="K5718" i="6"/>
  <c r="K5709" i="6"/>
  <c r="K5736" i="6"/>
  <c r="K5789" i="6"/>
  <c r="K5837" i="6"/>
  <c r="K6203" i="6"/>
  <c r="K6264" i="6"/>
  <c r="K6322" i="6"/>
  <c r="K6370" i="6"/>
  <c r="K6364" i="6"/>
  <c r="K6676" i="6"/>
  <c r="K6724" i="6"/>
  <c r="K6714" i="6"/>
  <c r="K6722" i="6"/>
  <c r="K6730" i="6"/>
  <c r="K4" i="6"/>
  <c r="K336" i="6"/>
  <c r="K836" i="6"/>
  <c r="K741" i="6"/>
  <c r="K902" i="6"/>
  <c r="K746" i="6"/>
  <c r="K838" i="6"/>
  <c r="K792" i="6"/>
  <c r="K835" i="6"/>
  <c r="K952" i="6"/>
  <c r="K962" i="6"/>
  <c r="K1634" i="6"/>
  <c r="K1679" i="6"/>
  <c r="K2536" i="6"/>
  <c r="K2556" i="6"/>
  <c r="K3516" i="6"/>
  <c r="K3603" i="6"/>
  <c r="K3719" i="6"/>
  <c r="K4298" i="6"/>
  <c r="K5436" i="6"/>
  <c r="K202" i="6"/>
  <c r="K204" i="6"/>
  <c r="K191" i="6"/>
  <c r="K205" i="6"/>
  <c r="K207" i="6"/>
  <c r="K194" i="6"/>
  <c r="K208" i="6"/>
  <c r="K210" i="6"/>
  <c r="K197" i="6"/>
  <c r="K199" i="6"/>
  <c r="K201" i="6"/>
  <c r="K188" i="6"/>
  <c r="K186" i="6"/>
  <c r="K182" i="6"/>
  <c r="K166" i="6"/>
  <c r="K180" i="6"/>
  <c r="K172" i="6"/>
  <c r="K162" i="6"/>
  <c r="K152" i="6"/>
  <c r="K3784" i="6"/>
  <c r="K3779" i="6"/>
  <c r="K3807" i="6"/>
  <c r="K3806" i="6"/>
  <c r="K3822" i="6"/>
  <c r="K3787" i="6"/>
  <c r="K3829" i="6"/>
  <c r="K6534" i="6"/>
  <c r="K6547" i="6"/>
  <c r="K6539" i="6"/>
  <c r="K6526" i="6"/>
  <c r="K2152" i="6"/>
  <c r="K2106" i="6"/>
  <c r="K2136" i="6"/>
  <c r="K2111" i="6"/>
  <c r="K2135" i="6"/>
  <c r="K2129" i="6"/>
  <c r="K2397" i="6"/>
  <c r="K4971" i="6"/>
  <c r="K2013" i="6"/>
  <c r="K6065" i="6"/>
  <c r="K6080" i="6"/>
  <c r="K6777" i="6"/>
  <c r="K6782" i="6"/>
  <c r="K6763" i="6"/>
  <c r="K1779" i="6"/>
  <c r="K3139" i="6"/>
  <c r="K3148" i="6"/>
  <c r="K3120" i="6"/>
  <c r="K3130" i="6"/>
  <c r="K3382" i="6"/>
  <c r="K3393" i="6"/>
  <c r="K3438" i="6"/>
  <c r="K3411" i="6"/>
  <c r="K3414" i="6"/>
  <c r="K3419" i="6"/>
  <c r="K3403" i="6"/>
  <c r="K3441" i="6"/>
  <c r="K4548" i="6"/>
  <c r="K4551" i="6"/>
  <c r="K847" i="6"/>
  <c r="K831" i="6"/>
  <c r="K905" i="6"/>
  <c r="K750" i="6"/>
  <c r="K945" i="6"/>
  <c r="K957" i="6"/>
  <c r="K967" i="6"/>
  <c r="K1639" i="6"/>
  <c r="K2539" i="6"/>
  <c r="K3121" i="6"/>
  <c r="K3518" i="6"/>
  <c r="K3730" i="6"/>
  <c r="K5251" i="6"/>
  <c r="K5433" i="6"/>
  <c r="K5444" i="6"/>
  <c r="K6197" i="6"/>
  <c r="K203" i="6"/>
  <c r="K190" i="6"/>
  <c r="K192" i="6"/>
  <c r="K206" i="6"/>
  <c r="K193" i="6"/>
  <c r="K195" i="6"/>
  <c r="K209" i="6"/>
  <c r="K196" i="6"/>
  <c r="K198" i="6"/>
  <c r="K200" i="6"/>
  <c r="K187" i="6"/>
  <c r="K189" i="6"/>
  <c r="K185" i="6"/>
  <c r="K181" i="6"/>
  <c r="K183" i="6"/>
  <c r="K174" i="6"/>
  <c r="K164" i="6"/>
  <c r="K154" i="6"/>
  <c r="K145" i="6"/>
  <c r="K3774" i="6"/>
  <c r="K3767" i="6"/>
  <c r="K3780" i="6"/>
  <c r="K3820" i="6"/>
  <c r="K3770" i="6"/>
  <c r="K3828" i="6"/>
  <c r="K3817" i="6"/>
  <c r="K6525" i="6"/>
  <c r="K6535" i="6"/>
  <c r="K6538" i="6"/>
  <c r="K6527" i="6"/>
  <c r="K6546" i="6"/>
  <c r="K2092" i="6"/>
  <c r="K2110" i="6"/>
  <c r="K2138" i="6"/>
  <c r="K2122" i="6"/>
  <c r="K2109" i="6"/>
  <c r="K1360" i="6"/>
  <c r="K4973" i="6"/>
  <c r="K5658" i="6"/>
  <c r="K1862" i="6"/>
  <c r="K4675" i="6"/>
  <c r="K5413" i="6"/>
  <c r="K6068" i="6"/>
  <c r="K6781" i="6"/>
  <c r="K6774" i="6"/>
  <c r="K6761" i="6"/>
  <c r="K4716" i="6"/>
  <c r="K1780" i="6"/>
  <c r="K2298" i="6"/>
  <c r="K2830" i="6"/>
  <c r="K3156" i="6"/>
  <c r="K3132" i="6"/>
  <c r="K3151" i="6"/>
  <c r="K3144" i="6"/>
  <c r="K3373" i="6"/>
  <c r="K3386" i="6"/>
  <c r="K3400" i="6"/>
  <c r="K3412" i="6"/>
  <c r="K3408" i="6"/>
  <c r="K3399" i="6"/>
  <c r="K3390" i="6"/>
  <c r="K3405" i="6"/>
  <c r="K4478" i="6"/>
  <c r="K4556" i="6"/>
  <c r="K4544" i="6"/>
  <c r="K4906" i="6"/>
  <c r="K5399" i="6"/>
  <c r="K5373" i="6"/>
  <c r="K5422" i="6"/>
  <c r="K4909" i="6"/>
  <c r="K4902" i="6"/>
  <c r="K5010" i="6"/>
  <c r="K4998" i="6"/>
  <c r="K5402" i="6"/>
  <c r="K5427" i="6"/>
  <c r="K5376" i="6"/>
  <c r="K5408" i="6"/>
  <c r="K5775" i="6"/>
  <c r="K6435" i="6"/>
  <c r="K6445" i="6"/>
  <c r="K6456" i="6"/>
  <c r="K6876" i="6"/>
  <c r="K1845" i="6"/>
  <c r="K4877" i="6"/>
  <c r="K4876" i="6"/>
  <c r="K1843" i="6"/>
  <c r="K5626" i="6"/>
  <c r="K5621" i="6"/>
  <c r="K5637" i="6"/>
  <c r="K5640" i="6"/>
  <c r="K436" i="6"/>
  <c r="K435" i="6"/>
  <c r="K1622" i="6"/>
  <c r="K1629" i="6"/>
  <c r="K1669" i="6"/>
  <c r="K1720" i="6"/>
  <c r="K5095" i="6"/>
  <c r="K5097" i="6"/>
  <c r="K6272" i="6"/>
  <c r="K6825" i="6"/>
  <c r="K6823" i="6"/>
  <c r="K4686" i="6"/>
  <c r="K4709" i="6"/>
  <c r="K4703" i="6"/>
  <c r="K4705" i="6"/>
  <c r="K4691" i="6"/>
  <c r="K5697" i="6"/>
  <c r="K1067" i="6"/>
  <c r="K5239" i="6"/>
  <c r="K5242" i="6"/>
  <c r="K5418" i="6"/>
  <c r="K2807" i="6"/>
  <c r="K2988" i="6"/>
  <c r="K314" i="6"/>
  <c r="K943" i="6"/>
  <c r="K997" i="6"/>
  <c r="K1475" i="6"/>
  <c r="K1466" i="6"/>
  <c r="K1503" i="6"/>
  <c r="K1535" i="6"/>
  <c r="K1533" i="6"/>
  <c r="K1524" i="6"/>
  <c r="K1580" i="6"/>
  <c r="K1574" i="6"/>
  <c r="K1597" i="6"/>
  <c r="K1174" i="6"/>
  <c r="K2337" i="6"/>
  <c r="K2366" i="6"/>
  <c r="K2383" i="6"/>
  <c r="K2354" i="6"/>
  <c r="K2345" i="6"/>
  <c r="K2368" i="6"/>
  <c r="K2650" i="6"/>
  <c r="K2696" i="6"/>
  <c r="K2660" i="6"/>
  <c r="K2661" i="6"/>
  <c r="K2677" i="6"/>
  <c r="K2659" i="6"/>
  <c r="K2662" i="6"/>
  <c r="K2772" i="6"/>
  <c r="K3177" i="6"/>
  <c r="K3544" i="6"/>
  <c r="K3724" i="6"/>
  <c r="K3904" i="6"/>
  <c r="K3914" i="6"/>
  <c r="K4609" i="6"/>
  <c r="K4670" i="6"/>
  <c r="K6074" i="6"/>
  <c r="K6271" i="6"/>
  <c r="K6479" i="6"/>
  <c r="K6485" i="6"/>
  <c r="K6495" i="6"/>
  <c r="K6606" i="6"/>
  <c r="K5809" i="6"/>
  <c r="K2812" i="6"/>
  <c r="K2778" i="6"/>
  <c r="K2732" i="6"/>
  <c r="K2780" i="6"/>
  <c r="K6155" i="6"/>
  <c r="K2497" i="6"/>
  <c r="K2514" i="6"/>
  <c r="K2558" i="6"/>
  <c r="K3046" i="6"/>
  <c r="K3553" i="6"/>
  <c r="K3557" i="6"/>
  <c r="K4062" i="6"/>
  <c r="K3116" i="6"/>
  <c r="K5822" i="6"/>
  <c r="K2802" i="6"/>
  <c r="K2752" i="6"/>
  <c r="K2804" i="6"/>
  <c r="K2754" i="6"/>
  <c r="K2691" i="6"/>
  <c r="K2670" i="6"/>
  <c r="K2758" i="6"/>
  <c r="K2757" i="6"/>
  <c r="K5178" i="6"/>
  <c r="K5172" i="6"/>
  <c r="K5190" i="6"/>
  <c r="K6166" i="6"/>
  <c r="K6156" i="6"/>
  <c r="K6512" i="6"/>
  <c r="K2493" i="6"/>
  <c r="K2516" i="6"/>
  <c r="K3535" i="6"/>
  <c r="K4061" i="6"/>
  <c r="K4067" i="6"/>
  <c r="K4889" i="6"/>
  <c r="K4949" i="6"/>
  <c r="K4919" i="6"/>
  <c r="K4926" i="6"/>
  <c r="K4922" i="6"/>
  <c r="K5914" i="6"/>
  <c r="K5907" i="6"/>
  <c r="K6517" i="6"/>
  <c r="K1095" i="6"/>
  <c r="K3841" i="6"/>
  <c r="K5253" i="6"/>
  <c r="K6181" i="6"/>
  <c r="K6847" i="6"/>
  <c r="K5582" i="6"/>
  <c r="K373" i="6"/>
  <c r="K345" i="6"/>
  <c r="K356" i="6"/>
  <c r="K364" i="6"/>
  <c r="K381" i="6"/>
  <c r="K406" i="6"/>
  <c r="K412" i="6"/>
  <c r="K397" i="6"/>
  <c r="K2283" i="6"/>
  <c r="K3679" i="6"/>
  <c r="K64" i="6"/>
  <c r="K61" i="6"/>
  <c r="K99" i="6"/>
  <c r="K83" i="6"/>
  <c r="K98" i="6"/>
  <c r="K90" i="6"/>
  <c r="K91" i="6"/>
  <c r="K44" i="6"/>
  <c r="K30" i="6"/>
  <c r="K31" i="6"/>
  <c r="K20" i="6"/>
  <c r="K130" i="6"/>
  <c r="K131" i="6"/>
  <c r="K74" i="6"/>
  <c r="K118" i="6"/>
  <c r="K552" i="6"/>
  <c r="K517" i="6"/>
  <c r="K560" i="6"/>
  <c r="K558" i="6"/>
  <c r="K652" i="6"/>
  <c r="K630" i="6"/>
  <c r="K582" i="6"/>
  <c r="K618" i="6"/>
  <c r="K606" i="6"/>
  <c r="K542" i="6"/>
  <c r="K518" i="6"/>
  <c r="K491" i="6"/>
  <c r="K511" i="6"/>
  <c r="K680" i="6"/>
  <c r="K536" i="6"/>
  <c r="K439" i="6"/>
  <c r="K4742" i="6"/>
  <c r="K1478" i="6"/>
  <c r="K1500" i="6"/>
  <c r="K1549" i="6"/>
  <c r="K1525" i="6"/>
  <c r="K1578" i="6"/>
  <c r="K1576" i="6"/>
  <c r="K1591" i="6"/>
  <c r="K1192" i="6"/>
  <c r="K2376" i="6"/>
  <c r="K2356" i="6"/>
  <c r="K2369" i="6"/>
  <c r="K2692" i="6"/>
  <c r="K2581" i="6"/>
  <c r="K2672" i="6"/>
  <c r="K2792" i="6"/>
  <c r="K3185" i="6"/>
  <c r="K3176" i="6"/>
  <c r="K3902" i="6"/>
  <c r="K3909" i="6"/>
  <c r="K4056" i="6"/>
  <c r="K4162" i="6"/>
  <c r="K4618" i="6"/>
  <c r="K4672" i="6"/>
  <c r="K5051" i="6"/>
  <c r="K6045" i="6"/>
  <c r="K6078" i="6"/>
  <c r="K6484" i="6"/>
  <c r="K6493" i="6"/>
  <c r="K6594" i="6"/>
  <c r="K6611" i="6"/>
  <c r="K2803" i="6"/>
  <c r="K2794" i="6"/>
  <c r="K2736" i="6"/>
  <c r="K2805" i="6"/>
  <c r="K2796" i="6"/>
  <c r="K2738" i="6"/>
  <c r="K2649" i="6"/>
  <c r="K2694" i="6"/>
  <c r="K2565" i="6"/>
  <c r="K2673" i="6"/>
  <c r="K2721" i="6"/>
  <c r="K2725" i="6"/>
  <c r="K5177" i="6"/>
  <c r="K5171" i="6"/>
  <c r="K5188" i="6"/>
  <c r="K6536" i="6"/>
  <c r="K4892" i="6"/>
  <c r="K4931" i="6"/>
  <c r="K4946" i="6"/>
  <c r="K4927" i="6"/>
  <c r="K4937" i="6"/>
  <c r="K5442" i="6"/>
  <c r="K5916" i="6"/>
  <c r="K5902" i="6"/>
  <c r="K548" i="6"/>
  <c r="K3875" i="6"/>
  <c r="K4575" i="6"/>
  <c r="K6821" i="6"/>
  <c r="K5744" i="6"/>
  <c r="K362" i="6"/>
  <c r="K367" i="6"/>
  <c r="K394" i="6"/>
  <c r="K401" i="6"/>
  <c r="K2286" i="6"/>
  <c r="K68" i="6"/>
  <c r="K67" i="6"/>
  <c r="K137" i="6"/>
  <c r="K84" i="6"/>
  <c r="K51" i="6"/>
  <c r="K45" i="6"/>
  <c r="K46" i="6"/>
  <c r="K35" i="6"/>
  <c r="K21" i="6"/>
  <c r="K22" i="6"/>
  <c r="K11" i="6"/>
  <c r="K121" i="6"/>
  <c r="K122" i="6"/>
  <c r="K75" i="6"/>
  <c r="K117" i="6"/>
  <c r="K523" i="6"/>
  <c r="K562" i="6"/>
  <c r="K668" i="6"/>
  <c r="K656" i="6"/>
  <c r="K626" i="6"/>
  <c r="K566" i="6"/>
  <c r="K578" i="6"/>
  <c r="K638" i="6"/>
  <c r="K614" i="6"/>
  <c r="K590" i="6"/>
  <c r="K602" i="6"/>
  <c r="K497" i="6"/>
  <c r="K524" i="6"/>
  <c r="K493" i="6"/>
  <c r="K685" i="6"/>
  <c r="K681" i="6"/>
  <c r="K534" i="6"/>
  <c r="K1076" i="6"/>
  <c r="K5648" i="6"/>
  <c r="K2978" i="6"/>
  <c r="K2656" i="6"/>
  <c r="K3526" i="6"/>
  <c r="K2759" i="6"/>
  <c r="K4409" i="6"/>
  <c r="K4884" i="6"/>
  <c r="K4933" i="6"/>
  <c r="K4936" i="6"/>
  <c r="K4929" i="6"/>
  <c r="K4939" i="6"/>
  <c r="K4917" i="6"/>
  <c r="K5903" i="6"/>
  <c r="K5921" i="6"/>
  <c r="K5917" i="6"/>
  <c r="K1804" i="6"/>
  <c r="K4467" i="6"/>
  <c r="K550" i="6"/>
  <c r="K1070" i="6"/>
  <c r="K1329" i="6"/>
  <c r="K3842" i="6"/>
  <c r="K5247" i="6"/>
  <c r="K6820" i="6"/>
  <c r="K5581" i="6"/>
  <c r="K5746" i="6"/>
  <c r="K354" i="6"/>
  <c r="K353" i="6"/>
  <c r="K355" i="6"/>
  <c r="K358" i="6"/>
  <c r="K369" i="6"/>
  <c r="K402" i="6"/>
  <c r="K395" i="6"/>
  <c r="K448" i="6"/>
  <c r="K2279" i="6"/>
  <c r="K3678" i="6"/>
  <c r="K6" i="6"/>
  <c r="K62" i="6"/>
  <c r="K63" i="6"/>
  <c r="K103" i="6"/>
  <c r="K102" i="6"/>
  <c r="K55" i="6"/>
  <c r="K50" i="6"/>
  <c r="K36" i="6"/>
  <c r="K37" i="6"/>
  <c r="K26" i="6"/>
  <c r="K12" i="6"/>
  <c r="K126" i="6"/>
  <c r="K73" i="6"/>
  <c r="K114" i="6"/>
  <c r="K521" i="6"/>
  <c r="K482" i="6"/>
  <c r="K554" i="6"/>
  <c r="K664" i="6"/>
  <c r="K672" i="6"/>
  <c r="K654" i="6"/>
  <c r="K628" i="6"/>
  <c r="K636" i="6"/>
  <c r="K569" i="6"/>
  <c r="K580" i="6"/>
  <c r="K588" i="6"/>
  <c r="K641" i="6"/>
  <c r="K616" i="6"/>
  <c r="K624" i="6"/>
  <c r="K593" i="6"/>
  <c r="K604" i="6"/>
  <c r="K612" i="6"/>
  <c r="K541" i="6"/>
  <c r="K503" i="6"/>
  <c r="K489" i="6"/>
  <c r="K510" i="6"/>
  <c r="K509" i="6"/>
  <c r="K675" i="6"/>
  <c r="K532" i="6"/>
  <c r="K531" i="6"/>
  <c r="K1071" i="6"/>
  <c r="K1068" i="6"/>
  <c r="K1614" i="6"/>
  <c r="K1617" i="6"/>
  <c r="K1357" i="6"/>
  <c r="K1418" i="6"/>
  <c r="K1443" i="6"/>
  <c r="K1245" i="6"/>
  <c r="K1947" i="6"/>
  <c r="K2002" i="6"/>
  <c r="K1934" i="6"/>
  <c r="K1942" i="6"/>
  <c r="K1925" i="6"/>
  <c r="K1875" i="6"/>
  <c r="K1961" i="6"/>
  <c r="K1877" i="6"/>
  <c r="K1981" i="6"/>
  <c r="K1998" i="6"/>
  <c r="K1971" i="6"/>
  <c r="K1895" i="6"/>
  <c r="K1889" i="6"/>
  <c r="K1887" i="6"/>
  <c r="K1922" i="6"/>
  <c r="K1953" i="6"/>
  <c r="K1911" i="6"/>
  <c r="K2006" i="6"/>
  <c r="K1883" i="6"/>
  <c r="K1920" i="6"/>
  <c r="K1841" i="6"/>
  <c r="K2039" i="6"/>
  <c r="K2085" i="6"/>
  <c r="K2060" i="6"/>
  <c r="K2064" i="6"/>
  <c r="K2049" i="6"/>
  <c r="K2175" i="6"/>
  <c r="K2160" i="6"/>
  <c r="K2196" i="6"/>
  <c r="K2323" i="6"/>
  <c r="K2328" i="6"/>
  <c r="K2303" i="6"/>
  <c r="K2331" i="6"/>
  <c r="K2505" i="6"/>
  <c r="K2838" i="6"/>
  <c r="K2834" i="6"/>
  <c r="K2846" i="6"/>
  <c r="K2879" i="6"/>
  <c r="K2915" i="6"/>
  <c r="K2974" i="6"/>
  <c r="K2950" i="6"/>
  <c r="K2938" i="6"/>
  <c r="K2942" i="6"/>
  <c r="K2924" i="6"/>
  <c r="K2932" i="6"/>
  <c r="K3017" i="6"/>
  <c r="K3058" i="6"/>
  <c r="K3200" i="6"/>
  <c r="K3189" i="6"/>
  <c r="K1609" i="6"/>
  <c r="K1652" i="6"/>
  <c r="K1331" i="6"/>
  <c r="K1457" i="6"/>
  <c r="K1445" i="6"/>
  <c r="K1244" i="6"/>
  <c r="K1948" i="6"/>
  <c r="K1988" i="6"/>
  <c r="K1935" i="6"/>
  <c r="K1943" i="6"/>
  <c r="K1926" i="6"/>
  <c r="K1995" i="6"/>
  <c r="K1878" i="6"/>
  <c r="K1982" i="6"/>
  <c r="K1999" i="6"/>
  <c r="K1969" i="6"/>
  <c r="K1893" i="6"/>
  <c r="K1894" i="6"/>
  <c r="K1921" i="6"/>
  <c r="K1954" i="6"/>
  <c r="K1916" i="6"/>
  <c r="K2003" i="6"/>
  <c r="K1859" i="6"/>
  <c r="K2037" i="6"/>
  <c r="K2035" i="6"/>
  <c r="K2068" i="6"/>
  <c r="K2176" i="6"/>
  <c r="K2161" i="6"/>
  <c r="K2197" i="6"/>
  <c r="K2253" i="6"/>
  <c r="K2314" i="6"/>
  <c r="K2498" i="6"/>
  <c r="K2526" i="6"/>
  <c r="K2856" i="6"/>
  <c r="K2875" i="6"/>
  <c r="K2901" i="6"/>
  <c r="K2957" i="6"/>
  <c r="K2955" i="6"/>
  <c r="K2947" i="6"/>
  <c r="K2920" i="6"/>
  <c r="K2922" i="6"/>
  <c r="K2933" i="6"/>
  <c r="K3055" i="6"/>
  <c r="K3165" i="6"/>
  <c r="K3345" i="6"/>
  <c r="K3243" i="6"/>
  <c r="K3316" i="6"/>
  <c r="K3324" i="6"/>
  <c r="K3448" i="6"/>
  <c r="K3521" i="6"/>
  <c r="K3613" i="6"/>
  <c r="K3619" i="6"/>
  <c r="K3677" i="6"/>
  <c r="K3939" i="6"/>
  <c r="K3989" i="6"/>
  <c r="K3997" i="6"/>
  <c r="K3983" i="6"/>
  <c r="K3979" i="6"/>
  <c r="K4029" i="6"/>
  <c r="K4164" i="6"/>
  <c r="K4191" i="6"/>
  <c r="K4181" i="6"/>
  <c r="K4208" i="6"/>
  <c r="K4203" i="6"/>
  <c r="K4174" i="6"/>
  <c r="K4218" i="6"/>
  <c r="K4286" i="6"/>
  <c r="K4599" i="6"/>
  <c r="K4625" i="6"/>
  <c r="K5012" i="6"/>
  <c r="K5118" i="6"/>
  <c r="K5135" i="6"/>
  <c r="K5122" i="6"/>
  <c r="K5127" i="6"/>
  <c r="K5284" i="6"/>
  <c r="K5292" i="6"/>
  <c r="K5330" i="6"/>
  <c r="K1246" i="6"/>
  <c r="K1976" i="6"/>
  <c r="K2321" i="6"/>
  <c r="K2527" i="6"/>
  <c r="K4186" i="6"/>
  <c r="K5331" i="6"/>
  <c r="K6729" i="6"/>
  <c r="K906" i="6"/>
  <c r="K238" i="6"/>
  <c r="K3154" i="6"/>
  <c r="K5407" i="6"/>
  <c r="K2724" i="6"/>
  <c r="K6849" i="6"/>
  <c r="K1866" i="6"/>
  <c r="K1928" i="6"/>
  <c r="K6200" i="6"/>
  <c r="K848" i="6"/>
  <c r="K3514" i="6"/>
  <c r="K2141" i="6"/>
  <c r="K3614" i="6"/>
  <c r="K4201" i="6"/>
  <c r="K4170" i="6"/>
  <c r="K5544" i="6"/>
  <c r="K5702" i="6"/>
  <c r="K6320" i="6"/>
  <c r="K6713" i="6"/>
  <c r="K284" i="6"/>
  <c r="K2828" i="6"/>
  <c r="K4554" i="6"/>
  <c r="K184" i="6"/>
  <c r="K3826" i="6"/>
  <c r="K2125" i="6"/>
  <c r="K1332" i="6"/>
  <c r="K6439" i="6"/>
  <c r="K6448" i="6"/>
  <c r="K6452" i="6"/>
  <c r="K4880" i="6"/>
  <c r="K1840" i="6"/>
  <c r="K4881" i="6"/>
  <c r="K4215" i="6"/>
  <c r="K5642" i="6"/>
  <c r="K5624" i="6"/>
  <c r="K5628" i="6"/>
  <c r="K5646" i="6"/>
  <c r="K437" i="6"/>
  <c r="K1621" i="6"/>
  <c r="K1632" i="6"/>
  <c r="K1668" i="6"/>
  <c r="K1723" i="6"/>
  <c r="K3594" i="6"/>
  <c r="K5096" i="6"/>
  <c r="K6827" i="6"/>
  <c r="K4739" i="6"/>
  <c r="K4719" i="6"/>
  <c r="K4682" i="6"/>
  <c r="K4738" i="6"/>
  <c r="K4695" i="6"/>
  <c r="K1073" i="6"/>
  <c r="K1115" i="6"/>
  <c r="K5235" i="6"/>
  <c r="K5415" i="6"/>
  <c r="K5342" i="6"/>
  <c r="K2995" i="6"/>
  <c r="K2986" i="6"/>
  <c r="K338" i="6"/>
  <c r="K972" i="6"/>
  <c r="K1482" i="6"/>
  <c r="K1480" i="6"/>
  <c r="K1516" i="6"/>
  <c r="K1514" i="6"/>
  <c r="K1537" i="6"/>
  <c r="K1551" i="6"/>
  <c r="K1542" i="6"/>
  <c r="K1528" i="6"/>
  <c r="K1585" i="6"/>
  <c r="K1569" i="6"/>
  <c r="K1583" i="6"/>
  <c r="K1594" i="6"/>
  <c r="K2382" i="6"/>
  <c r="K2344" i="6"/>
  <c r="K2378" i="6"/>
  <c r="K2681" i="6"/>
  <c r="K2686" i="6"/>
  <c r="K2566" i="6"/>
  <c r="K2655" i="6"/>
  <c r="K2701" i="6"/>
  <c r="K2567" i="6"/>
  <c r="K2723" i="6"/>
  <c r="K3188" i="6"/>
  <c r="K3540" i="6"/>
  <c r="K3548" i="6"/>
  <c r="K3527" i="6"/>
  <c r="K3901" i="6"/>
  <c r="K3905" i="6"/>
  <c r="K4228" i="6"/>
  <c r="K4614" i="6"/>
  <c r="K4668" i="6"/>
  <c r="K5763" i="6"/>
  <c r="K6215" i="6"/>
  <c r="K6482" i="6"/>
  <c r="K6488" i="6"/>
  <c r="K6596" i="6"/>
  <c r="K6600" i="6"/>
  <c r="K3922" i="6"/>
  <c r="K5821" i="6"/>
  <c r="K2769" i="6"/>
  <c r="K2729" i="6"/>
  <c r="K2745" i="6"/>
  <c r="K6165" i="6"/>
  <c r="K4471" i="6"/>
  <c r="K2515" i="6"/>
  <c r="K2538" i="6"/>
  <c r="K2548" i="6"/>
  <c r="K3051" i="6"/>
  <c r="K3528" i="6"/>
  <c r="K3536" i="6"/>
  <c r="K4069" i="6"/>
  <c r="K4081" i="6"/>
  <c r="K1530" i="6"/>
  <c r="K2763" i="6"/>
  <c r="K2773" i="6"/>
  <c r="K2735" i="6"/>
  <c r="K2795" i="6"/>
  <c r="K2737" i="6"/>
  <c r="K2685" i="6"/>
  <c r="K2580" i="6"/>
  <c r="K2699" i="6"/>
  <c r="K2666" i="6"/>
  <c r="K2719" i="6"/>
  <c r="K5170" i="6"/>
  <c r="K5191" i="6"/>
  <c r="K3838" i="6"/>
  <c r="K6162" i="6"/>
  <c r="K6152" i="6"/>
  <c r="K6160" i="6"/>
  <c r="K2512" i="6"/>
  <c r="K3048" i="6"/>
  <c r="K3561" i="6"/>
  <c r="K4073" i="6"/>
  <c r="K4074" i="6"/>
  <c r="K4063" i="6"/>
  <c r="K4413" i="6"/>
  <c r="K4888" i="6"/>
  <c r="K4934" i="6"/>
  <c r="K4941" i="6"/>
  <c r="K4930" i="6"/>
  <c r="K5434" i="6"/>
  <c r="K5898" i="6"/>
  <c r="K5896" i="6"/>
  <c r="K6076" i="6"/>
  <c r="K545" i="6"/>
  <c r="K3845" i="6"/>
  <c r="K549" i="6"/>
  <c r="K1323" i="6"/>
  <c r="K3512" i="6"/>
  <c r="K5262" i="6"/>
  <c r="K6822" i="6"/>
  <c r="K5745" i="6"/>
  <c r="K346" i="6"/>
  <c r="K342" i="6"/>
  <c r="K363" i="6"/>
  <c r="K366" i="6"/>
  <c r="K386" i="6"/>
  <c r="K404" i="6"/>
  <c r="K410" i="6"/>
  <c r="K447" i="6"/>
  <c r="K2284" i="6"/>
  <c r="K3" i="6"/>
  <c r="K59" i="6"/>
  <c r="K105" i="6"/>
  <c r="K104" i="6"/>
  <c r="K100" i="6"/>
  <c r="K96" i="6"/>
  <c r="K97" i="6"/>
  <c r="K92" i="6"/>
  <c r="K42" i="6"/>
  <c r="K43" i="6"/>
  <c r="K32" i="6"/>
  <c r="K18" i="6"/>
  <c r="K19" i="6"/>
  <c r="K132" i="6"/>
  <c r="K113" i="6"/>
  <c r="K498" i="6"/>
  <c r="K504" i="6"/>
  <c r="K553" i="6"/>
  <c r="K666" i="6"/>
  <c r="K650" i="6"/>
  <c r="K570" i="6"/>
  <c r="K642" i="6"/>
  <c r="K594" i="6"/>
  <c r="K499" i="6"/>
  <c r="K494" i="6"/>
  <c r="K490" i="6"/>
  <c r="K506" i="6"/>
  <c r="K674" i="6"/>
  <c r="K533" i="6"/>
  <c r="K1072" i="6"/>
  <c r="K5675" i="6"/>
  <c r="K1512" i="6"/>
  <c r="K1540" i="6"/>
  <c r="K1532" i="6"/>
  <c r="K1581" i="6"/>
  <c r="K1590" i="6"/>
  <c r="K1596" i="6"/>
  <c r="K1173" i="6"/>
  <c r="K2338" i="6"/>
  <c r="K2370" i="6"/>
  <c r="K2360" i="6"/>
  <c r="K2375" i="6"/>
  <c r="K2379" i="6"/>
  <c r="K2654" i="6"/>
  <c r="K2576" i="6"/>
  <c r="K2700" i="6"/>
  <c r="K2571" i="6"/>
  <c r="K2688" i="6"/>
  <c r="K2572" i="6"/>
  <c r="K3042" i="6"/>
  <c r="K3179" i="6"/>
  <c r="K3182" i="6"/>
  <c r="K3725" i="6"/>
  <c r="K4078" i="6"/>
  <c r="K4054" i="6"/>
  <c r="K4250" i="6"/>
  <c r="K5050" i="6"/>
  <c r="K6044" i="6"/>
  <c r="K6071" i="6"/>
  <c r="K6213" i="6"/>
  <c r="K6480" i="6"/>
  <c r="K6486" i="6"/>
  <c r="K6494" i="6"/>
  <c r="K6605" i="6"/>
  <c r="K6598" i="6"/>
  <c r="K3650" i="6"/>
  <c r="K2766" i="6"/>
  <c r="K2774" i="6"/>
  <c r="K2753" i="6"/>
  <c r="K2767" i="6"/>
  <c r="K2776" i="6"/>
  <c r="K2755" i="6"/>
  <c r="K973" i="6"/>
  <c r="K2657" i="6"/>
  <c r="K2678" i="6"/>
  <c r="K2703" i="6"/>
  <c r="K2667" i="6"/>
  <c r="K2760" i="6"/>
  <c r="K5169" i="6"/>
  <c r="K5189" i="6"/>
  <c r="K5194" i="6"/>
  <c r="K2816" i="6"/>
  <c r="K3833" i="6"/>
  <c r="K4893" i="6"/>
  <c r="K4950" i="6"/>
  <c r="K4952" i="6"/>
  <c r="K4923" i="6"/>
  <c r="K4942" i="6"/>
  <c r="K5924" i="6"/>
  <c r="K5922" i="6"/>
  <c r="K6075" i="6"/>
  <c r="K4590" i="6"/>
  <c r="K6180" i="6"/>
  <c r="K6818" i="6"/>
  <c r="K3971" i="6"/>
  <c r="K370" i="6"/>
  <c r="K350" i="6"/>
  <c r="K379" i="6"/>
  <c r="K365" i="6"/>
  <c r="K383" i="6"/>
  <c r="K408" i="6"/>
  <c r="K2285" i="6"/>
  <c r="K58" i="6"/>
  <c r="K66" i="6"/>
  <c r="K135" i="6"/>
  <c r="K106" i="6"/>
  <c r="K85" i="6"/>
  <c r="K52" i="6"/>
  <c r="K47" i="6"/>
  <c r="K33" i="6"/>
  <c r="K34" i="6"/>
  <c r="K23" i="6"/>
  <c r="K9" i="6"/>
  <c r="K10" i="6"/>
  <c r="K123" i="6"/>
  <c r="K72" i="6"/>
  <c r="K519" i="6"/>
  <c r="K561" i="6"/>
  <c r="K662" i="6"/>
  <c r="K632" i="6"/>
  <c r="K572" i="6"/>
  <c r="K584" i="6"/>
  <c r="K644" i="6"/>
  <c r="K620" i="6"/>
  <c r="K596" i="6"/>
  <c r="K608" i="6"/>
  <c r="K479" i="6"/>
  <c r="K540" i="6"/>
  <c r="K485" i="6"/>
  <c r="K513" i="6"/>
  <c r="K682" i="6"/>
  <c r="K538" i="6"/>
  <c r="K3187" i="6"/>
  <c r="K4411" i="6"/>
  <c r="K4885" i="6"/>
  <c r="K4947" i="6"/>
  <c r="K4920" i="6"/>
  <c r="K4925" i="6"/>
  <c r="K4944" i="6"/>
  <c r="K5437" i="6"/>
  <c r="K5923" i="6"/>
  <c r="K5919" i="6"/>
  <c r="K5901" i="6"/>
  <c r="K3844" i="6"/>
  <c r="K4594" i="6"/>
  <c r="K5258" i="6"/>
  <c r="K3973" i="6"/>
  <c r="K384" i="6"/>
  <c r="K5742" i="6"/>
  <c r="K372" i="6"/>
  <c r="K347" i="6"/>
  <c r="K376" i="6"/>
  <c r="K361" i="6"/>
  <c r="K360" i="6"/>
  <c r="K400" i="6"/>
  <c r="K389" i="6"/>
  <c r="K449" i="6"/>
  <c r="K2280" i="6"/>
  <c r="K65" i="6"/>
  <c r="K60" i="6"/>
  <c r="K86" i="6"/>
  <c r="K56" i="6"/>
  <c r="K48" i="6"/>
  <c r="K49" i="6"/>
  <c r="K38" i="6"/>
  <c r="K24" i="6"/>
  <c r="K25" i="6"/>
  <c r="K14" i="6"/>
  <c r="K124" i="6"/>
  <c r="K125" i="6"/>
  <c r="K79" i="6"/>
  <c r="K120" i="6"/>
  <c r="K687" i="6"/>
  <c r="K502" i="6"/>
  <c r="K557" i="6"/>
  <c r="K665" i="6"/>
  <c r="K653" i="6"/>
  <c r="K660" i="6"/>
  <c r="K568" i="6"/>
  <c r="K576" i="6"/>
  <c r="K640" i="6"/>
  <c r="K648" i="6"/>
  <c r="K617" i="6"/>
  <c r="K592" i="6"/>
  <c r="K600" i="6"/>
  <c r="K605" i="6"/>
  <c r="K478" i="6"/>
  <c r="K522" i="6"/>
  <c r="K492" i="6"/>
  <c r="K483" i="6"/>
  <c r="K507" i="6"/>
  <c r="K679" i="6"/>
  <c r="K678" i="6"/>
  <c r="K528" i="6"/>
  <c r="K1116" i="6"/>
  <c r="K1610" i="6"/>
  <c r="K1653" i="6"/>
  <c r="K1326" i="6"/>
  <c r="K1340" i="6"/>
  <c r="K1430" i="6"/>
  <c r="K1423" i="6"/>
  <c r="K1931" i="6"/>
  <c r="K2008" i="6"/>
  <c r="K1938" i="6"/>
  <c r="K1867" i="6"/>
  <c r="K1871" i="6"/>
  <c r="K1987" i="6"/>
  <c r="K1977" i="6"/>
  <c r="K1985" i="6"/>
  <c r="K1965" i="6"/>
  <c r="K1972" i="6"/>
  <c r="K1897" i="6"/>
  <c r="K1908" i="6"/>
  <c r="K1904" i="6"/>
  <c r="K1856" i="6"/>
  <c r="K1957" i="6"/>
  <c r="K1910" i="6"/>
  <c r="K1870" i="6"/>
  <c r="K1849" i="6"/>
  <c r="K2007" i="6"/>
  <c r="K2017" i="6"/>
  <c r="K2016" i="6"/>
  <c r="K2027" i="6"/>
  <c r="K2067" i="6"/>
  <c r="K2070" i="6"/>
  <c r="K2030" i="6"/>
  <c r="K2163" i="6"/>
  <c r="K2166" i="6"/>
  <c r="K2327" i="6"/>
  <c r="K2291" i="6"/>
  <c r="K2302" i="6"/>
  <c r="K2332" i="6"/>
  <c r="K2501" i="6"/>
  <c r="K2525" i="6"/>
  <c r="K2821" i="6"/>
  <c r="K2850" i="6"/>
  <c r="K2975" i="6"/>
  <c r="K2963" i="6"/>
  <c r="K2960" i="6"/>
  <c r="K2952" i="6"/>
  <c r="K2946" i="6"/>
  <c r="K2917" i="6"/>
  <c r="K2925" i="6"/>
  <c r="K3047" i="6"/>
  <c r="K1096" i="6"/>
  <c r="K1093" i="6"/>
  <c r="K1612" i="6"/>
  <c r="K1656" i="6"/>
  <c r="K1359" i="6"/>
  <c r="K1328" i="6"/>
  <c r="K1442" i="6"/>
  <c r="K1422" i="6"/>
  <c r="K1427" i="6"/>
  <c r="K1944" i="6"/>
  <c r="K1932" i="6"/>
  <c r="K1918" i="6"/>
  <c r="K1939" i="6"/>
  <c r="K1868" i="6"/>
  <c r="K1876" i="6"/>
  <c r="K1990" i="6"/>
  <c r="K2009" i="6"/>
  <c r="K1978" i="6"/>
  <c r="K1986" i="6"/>
  <c r="K1973" i="6"/>
  <c r="K1970" i="6"/>
  <c r="K1899" i="6"/>
  <c r="K1905" i="6"/>
  <c r="K1907" i="6"/>
  <c r="K1857" i="6"/>
  <c r="K1949" i="6"/>
  <c r="K1915" i="6"/>
  <c r="K1884" i="6"/>
  <c r="K1858" i="6"/>
  <c r="K1844" i="6"/>
  <c r="K2038" i="6"/>
  <c r="K2019" i="6"/>
  <c r="K2072" i="6"/>
  <c r="K2165" i="6"/>
  <c r="K2167" i="6"/>
  <c r="K2256" i="6"/>
  <c r="K2530" i="6"/>
  <c r="K2835" i="6"/>
  <c r="K2822" i="6"/>
  <c r="K2841" i="6"/>
  <c r="K2878" i="6"/>
  <c r="K2880" i="6"/>
  <c r="K2891" i="6"/>
  <c r="K2976" i="6"/>
  <c r="K2964" i="6"/>
  <c r="K2959" i="6"/>
  <c r="K2939" i="6"/>
  <c r="K2943" i="6"/>
  <c r="K2918" i="6"/>
  <c r="K2929" i="6"/>
  <c r="K3050" i="6"/>
  <c r="K3163" i="6"/>
  <c r="K3174" i="6"/>
  <c r="K3192" i="6"/>
  <c r="K3294" i="6"/>
  <c r="K3367" i="6"/>
  <c r="K3265" i="6"/>
  <c r="K3327" i="6"/>
  <c r="K3231" i="6"/>
  <c r="K3392" i="6"/>
  <c r="K3511" i="6"/>
  <c r="K3572" i="6"/>
  <c r="K3556" i="6"/>
  <c r="K3617" i="6"/>
  <c r="K3621" i="6"/>
  <c r="K3846" i="6"/>
  <c r="K3936" i="6"/>
  <c r="K3934" i="6"/>
  <c r="K3978" i="6"/>
  <c r="K3999" i="6"/>
  <c r="K3990" i="6"/>
  <c r="K3998" i="6"/>
  <c r="K4028" i="6"/>
  <c r="K4012" i="6"/>
  <c r="K4190" i="6"/>
  <c r="K4180" i="6"/>
  <c r="K4207" i="6"/>
  <c r="K4202" i="6"/>
  <c r="K4168" i="6"/>
  <c r="K4179" i="6"/>
  <c r="K4396" i="6"/>
  <c r="K4576" i="6"/>
  <c r="K4584" i="6"/>
  <c r="K4587" i="6"/>
  <c r="K4566" i="6"/>
  <c r="K4626" i="6"/>
  <c r="K4610" i="6"/>
  <c r="K5099" i="6"/>
  <c r="K5140" i="6"/>
  <c r="K5132" i="6"/>
  <c r="K5257" i="6"/>
  <c r="K5323" i="6"/>
  <c r="K1912" i="6"/>
  <c r="K5143" i="6"/>
  <c r="K5731" i="6"/>
  <c r="K963" i="6"/>
  <c r="K5180" i="6"/>
  <c r="K41" i="6"/>
  <c r="K128" i="6"/>
  <c r="K78" i="6"/>
  <c r="K645" i="6"/>
  <c r="K1114" i="6"/>
  <c r="K1960" i="6"/>
  <c r="K3627" i="6"/>
  <c r="K4579" i="6"/>
  <c r="K4565" i="6"/>
  <c r="K5528" i="6"/>
  <c r="K272" i="6"/>
  <c r="K168" i="6"/>
  <c r="K3824" i="6"/>
  <c r="K4617" i="6"/>
  <c r="K3427" i="6"/>
  <c r="K3808" i="6"/>
  <c r="K3796" i="6"/>
  <c r="K4914" i="6"/>
  <c r="J59" i="3"/>
  <c r="J43" i="3"/>
  <c r="J27" i="3"/>
  <c r="J172" i="3"/>
  <c r="J156" i="3"/>
  <c r="J211" i="3"/>
  <c r="J176" i="3"/>
  <c r="J160" i="3"/>
  <c r="J375" i="3"/>
  <c r="J343" i="3"/>
  <c r="J415" i="3"/>
  <c r="J210" i="3"/>
  <c r="J124" i="3"/>
  <c r="J128" i="3"/>
  <c r="J407" i="3"/>
  <c r="J367" i="3"/>
  <c r="J335" i="3"/>
  <c r="J227" i="3"/>
  <c r="J180" i="3"/>
  <c r="J391" i="3"/>
  <c r="J359" i="3"/>
  <c r="J327" i="3"/>
  <c r="J419" i="3"/>
  <c r="J411" i="3"/>
  <c r="J399" i="3"/>
  <c r="J304" i="3"/>
  <c r="J270" i="3"/>
  <c r="J256" i="3"/>
  <c r="J216" i="3"/>
  <c r="J271" i="3"/>
  <c r="J11" i="3"/>
  <c r="J383" i="3"/>
  <c r="J351" i="3"/>
  <c r="J319" i="3"/>
  <c r="J371" i="3"/>
  <c r="J339" i="3"/>
  <c r="J248" i="3"/>
  <c r="J224" i="3"/>
  <c r="J285" i="3"/>
  <c r="J260" i="3"/>
  <c r="J244" i="3"/>
  <c r="J228" i="3"/>
  <c r="J212" i="3"/>
  <c r="J51" i="3"/>
  <c r="J35" i="3"/>
  <c r="J19" i="3"/>
  <c r="J31" i="3"/>
  <c r="J286" i="3"/>
  <c r="J355" i="3"/>
  <c r="J252" i="3"/>
  <c r="J236" i="3"/>
  <c r="J220" i="3"/>
  <c r="J15" i="3"/>
</calcChain>
</file>

<file path=xl/sharedStrings.xml><?xml version="1.0" encoding="utf-8"?>
<sst xmlns="http://schemas.openxmlformats.org/spreadsheetml/2006/main" count="73283" uniqueCount="9773">
  <si>
    <t>PaperTitle</t>
  </si>
  <si>
    <t>DOI Tag</t>
  </si>
  <si>
    <t>Replication Data for: Ethnic parties, ethnic tensions? Results of an original election panel study</t>
  </si>
  <si>
    <t>doi:10.7910/DVN/ICISE4</t>
  </si>
  <si>
    <t>Replication Data for: Remittances and Protest in Dictatorships</t>
  </si>
  <si>
    <t>doi:10.7910/DVN/TVZQG6</t>
  </si>
  <si>
    <t>Replication Data for: Cooperative Autocracies: Leader Survival, Creditworthiness and Bilateral Investment Treaties</t>
  </si>
  <si>
    <t>doi:10.7910/DVN/I1HVCJ</t>
  </si>
  <si>
    <t>Replication Data for: Compulsory Voting and Parties’ Vote Seeking Strategies</t>
  </si>
  <si>
    <t>doi:10.7910/DVN/QBHGRC</t>
  </si>
  <si>
    <t>Replication Data for: Narcissism and Political Orientations</t>
  </si>
  <si>
    <t>doi:10.7910/DVN/9IKGYY</t>
  </si>
  <si>
    <t>Replication Data for: Coalitional Instability and the Three-Fifths Compromise</t>
  </si>
  <si>
    <t>doi:10.7910/DVN/6IOACK</t>
  </si>
  <si>
    <t>Replication Data for: The Two Income-Participation Gaps</t>
  </si>
  <si>
    <t>doi:10.7910/DVN/XU8ZWB</t>
  </si>
  <si>
    <t>Replication Data for: "Targeting Ordinary Voters or Political Elites?: Why Pork is Distributed Along Partisan Lines in India"</t>
  </si>
  <si>
    <t>doi:10.7910/DVN/ROLEY5</t>
  </si>
  <si>
    <t>Replication Data for: Inferring Roll Call Scores from Campaign Contributions Using Supervised Machine Learning</t>
  </si>
  <si>
    <t>doi:10.7910/DVN/7EWDRF</t>
  </si>
  <si>
    <t>Replication Data for: Is There More Violence in the Middle?</t>
  </si>
  <si>
    <t>doi:10.7910/DVN/LNUYXZ</t>
  </si>
  <si>
    <t>Replication Data for: Does Compliance Pay?  Social Standards and Firm-level Trade</t>
  </si>
  <si>
    <t>doi:10.7910/DVN/2E2M9Z</t>
  </si>
  <si>
    <t>Replication Dataset for: Prejudice, Strategic Discrimination,  and the Electoral Connection: Evidence from a pair of field experiments in Brazil</t>
  </si>
  <si>
    <t>doi:10.7910/DVN/SEHMGR</t>
  </si>
  <si>
    <t>Replication Data for: Chains of Love? Global Production and the Firm-Level Diffusion of Labor Standards</t>
  </si>
  <si>
    <t>doi:10.7910/DVN/ZYRC8S</t>
  </si>
  <si>
    <t>Replication Data for "Partisan Elites as Culprits? How Party Cues Shape Partisan Perceptual Gaps"</t>
  </si>
  <si>
    <t>doi:10.7910/DVN/TJ1ZXX</t>
  </si>
  <si>
    <t>Replication Data for: Legislative Capacity and Credit Risk</t>
  </si>
  <si>
    <t>doi:10.7910/DVN/WYA1S2</t>
  </si>
  <si>
    <t xml:space="preserve">Replication Data for: Putting Politics First:  The Impact of Politics on American Religious and Secular Orientations </t>
  </si>
  <si>
    <t>doi:10.7910/DVN/BRRZSK</t>
  </si>
  <si>
    <t>Replication Data for: When Common Identities Decrease Trust:  An Experimental Study of Partisan Women</t>
  </si>
  <si>
    <t>doi:10.7910/DVN/I4KVD1</t>
  </si>
  <si>
    <t>Replication Data for: International Constraints and  Electoral Decisions: Does the Room to Maneuver Attenuate Economic Voting?</t>
  </si>
  <si>
    <t>doi:10.7910/DVN/K7OCDX</t>
  </si>
  <si>
    <t xml:space="preserve">Replication Data for: Tree-based models for political science data </t>
  </si>
  <si>
    <t>doi:10.7910/DVN/8ZJBLI</t>
  </si>
  <si>
    <t>Replication Data for: Encouraging Political Voices of Underrepresented Citizens through Coproduction. Evidence from a Randomized Field Trial</t>
  </si>
  <si>
    <t>doi:10.7910/DVN/MZKJDR</t>
  </si>
  <si>
    <t>Replication Data for: "How conditioning on post-treatment variables can ruin your experiment and what to do about it"</t>
  </si>
  <si>
    <t>doi:10.7910/DVN/EZSJ1S</t>
  </si>
  <si>
    <t>Replication Data for: Born weak, growing strong: Anti-government protests as a signal of rebel strength in the context of civil wars</t>
  </si>
  <si>
    <t>doi:10.7910/DVN/MYDZNF</t>
  </si>
  <si>
    <t>Replication Data for: Election Timing, Electorate Composition, and Policy Outcomes: Evidence from School Districts</t>
  </si>
  <si>
    <t>doi:10.7910/DVN/8R3LTP</t>
  </si>
  <si>
    <t>Replication Data for: Tell me who is your leader, and I will tell you who you are: Foreign leaders' perceived personality and public attitudes toward their countries and citizenry</t>
  </si>
  <si>
    <t>doi:10.7910/DVN/SNLKUE</t>
  </si>
  <si>
    <t>Replication Data for: The Trade Origins of Economic Nationalism: Import Competition and Voting Behavior in Western Europe</t>
  </si>
  <si>
    <t>doi:10.7910/DVN/NRAQRH</t>
  </si>
  <si>
    <t>Replication Data for: "Electoral Effects of Biased Media: Russian Television in Ukraine"</t>
  </si>
  <si>
    <t>doi:10.7910/DVN/HI1X4O</t>
  </si>
  <si>
    <t>Replication Data for: The Who, When, and Where of Executive Nominations: Integrating Agency Independence and Appointee Ideology</t>
  </si>
  <si>
    <t>doi:10.7910/DVN/B9SCDJ</t>
  </si>
  <si>
    <t>Replication Data for: Should I Stay or Should I Go? Leaders, Exile, and the Dilemmas of International Justice</t>
  </si>
  <si>
    <t>doi:10.7910/DVN/H13U6G</t>
  </si>
  <si>
    <t>Replication Data for "Audience Costs and the Dynamics of War and Peace"</t>
  </si>
  <si>
    <t>doi:10.7910/DVN/XBNJD9</t>
  </si>
  <si>
    <t>Replication Data for: Disgust, Anxiety, and Political Learning in the Face of Threat</t>
  </si>
  <si>
    <t>doi:10.7910/DVN/JTV6W6</t>
  </si>
  <si>
    <t>Replication Data for: Sectarian Framing in the Syrian Civil War</t>
  </si>
  <si>
    <t>doi:10.7910/DVN/ACYZIC</t>
  </si>
  <si>
    <t>Replication Data for: The Conditional Nature of Political Risk: How Home Institutions Influence the Location of Foreign Direct Investment</t>
  </si>
  <si>
    <t>doi:10.7910/DVN/SRPTCV</t>
  </si>
  <si>
    <t>Replication Data for: "Making Austerity Popular: The Media and Mass Attitudes Towards Fiscal Policy"</t>
  </si>
  <si>
    <t>doi:10.7910/DVN/9AWUYJ</t>
  </si>
  <si>
    <t>Replication Data for: Gender, Political Knowledge and Descriptive Representation: The Impact of Long-Term Socialization</t>
  </si>
  <si>
    <t>doi:10.7910/DVN/PL2XFD</t>
  </si>
  <si>
    <t>Replication Data for: Prominent Role Models: High-Profile Female Politicians and the Emergence of Women as Candidates for Public Office</t>
  </si>
  <si>
    <t>doi:10.7910/DVN/D5DEHM</t>
  </si>
  <si>
    <t>Replication Data for: Defending the Realm: The Appointment of Female Defense Ministers Worldwide</t>
  </si>
  <si>
    <t>doi:10.7910/DVN/TR4OUK</t>
  </si>
  <si>
    <t>Replication Data for: Bankrolling Repression? Modeling Third-Party Influence on Protests and Repression</t>
  </si>
  <si>
    <t>doi:10.7910/DVN/KYI9AR</t>
  </si>
  <si>
    <t>Replication Data for: The Popularity Costs of Economic Crisis Under Electoral Authoritarianism: Evidence from Russia</t>
  </si>
  <si>
    <t>doi:10.7910/DVN/XKC4R4</t>
  </si>
  <si>
    <t>Replication Data for: Differential Registration Bias in Voter File Data: A Sensitivity Analysis Approach</t>
  </si>
  <si>
    <t>doi:10.7910/DVN/LCDBRU</t>
  </si>
  <si>
    <t>Replication Data for: The Public Cost of Unilateral Action</t>
  </si>
  <si>
    <t>doi:10.7910/DVN/XRJ43D</t>
  </si>
  <si>
    <t xml:space="preserve">Replication Data for: Economic Voting in Latin America: Rules and Responsibility </t>
  </si>
  <si>
    <t>doi:10.7910/DVN/4XI0UG</t>
  </si>
  <si>
    <t>Replication Data for: Issue Voting as a Constrained Choice Problem</t>
  </si>
  <si>
    <t>doi:10.7910/DVN/QO6EMT</t>
  </si>
  <si>
    <t>Replication Data for: Leader Influence and Reputation Formation in World Politics</t>
  </si>
  <si>
    <t>doi:10.7910/DVN/HIQ4BV</t>
  </si>
  <si>
    <t>Replication Data for: Disloyal Brokers and Weak Parties</t>
  </si>
  <si>
    <t>doi:10.7910/DVN/BPON3K</t>
  </si>
  <si>
    <t>Replication Data for: The Economic Consequences of Partisanship in a Polarized Era</t>
  </si>
  <si>
    <t>doi:10.7910/DVN/R3GZZW</t>
  </si>
  <si>
    <t>Replication Data for: Elite Influence? Religion and the Electoral Success of the Nazis</t>
  </si>
  <si>
    <t>doi:10.7910/DVN/J2FA5R</t>
  </si>
  <si>
    <t>Replication Data for: How The Public Defines Terrorism</t>
  </si>
  <si>
    <t>doi:10.7910/DVN/LD6NL8</t>
  </si>
  <si>
    <t>Replication Data for: The Legacy of Political Violence across Generations</t>
  </si>
  <si>
    <t>doi:10.7910/DVN/VEPHLS</t>
  </si>
  <si>
    <t>Replication Data for:  Making Washington Work:  Legislative Entrepreneurship and the Personal Vote from the Gilded Age to the Great Depression</t>
  </si>
  <si>
    <t>doi:10.7910/DVN/EL6ZCZ</t>
  </si>
  <si>
    <t>Replication Data for: No Need to Watch:  How the Effects of Partisan Media Can Spread via Inter-Personal Discussions</t>
  </si>
  <si>
    <t>doi:10.7910/DVN/TJKIWN</t>
  </si>
  <si>
    <t>Replication Data for: How Do Interest Groups Seek Access to Committees?</t>
  </si>
  <si>
    <t>doi:10.7910/DVN/PGCVDP</t>
  </si>
  <si>
    <t>Replication Data for: Political Brokers: Partisans or Agents? Evidence from the Mexican Teacher's Union</t>
  </si>
  <si>
    <t>doi:10.7910/DVN/BFLPBK</t>
  </si>
  <si>
    <t>Replication Data for: Extending the Use and Prediction Precision of Subnational Public Opinion Estimation</t>
  </si>
  <si>
    <t>doi:10.7910/DVN/I0VEMG</t>
  </si>
  <si>
    <t>Replication Data for: Have Your Cake and Eat it Too? Cointegration and Dynamic Inference from Autoregressive Distributed Lag Models</t>
  </si>
  <si>
    <t>doi:10.7910/DVN/MPQQC0</t>
  </si>
  <si>
    <t xml:space="preserve">Replication Data for: Regression Discontinuity Designs Based on Population Thresholds:   Pitfalls and Solutions  </t>
  </si>
  <si>
    <t>doi:10.7910/DVN/PGXO5O</t>
  </si>
  <si>
    <t>Replication Data for: Do Rural Migrants Divide Ethnically in the City? Ethnographic and Experimental Evidence from India</t>
  </si>
  <si>
    <t>doi:10.7910/DVN/RW10GZ</t>
  </si>
  <si>
    <t>Replication Data for: When Are Agenda Setters Valuable?</t>
  </si>
  <si>
    <t>doi:10.7910/DVN/GTXZ4J</t>
  </si>
  <si>
    <t>Replication Data for: A Bottom-Up Theory of Public Opinion about Foreign Policy</t>
  </si>
  <si>
    <t>doi:10.7910/DVN/QSXDUN</t>
  </si>
  <si>
    <t>Replication Data for: The Fulfillment of Parties' Election Pledges: A Comparative Study on the Impact of Power Sharing</t>
  </si>
  <si>
    <t>doi:10.7910/DVN/YJUIBI</t>
  </si>
  <si>
    <t>Replication Data for:  Multiple Dimensions of Bureaucratic Discrimination: Evidence from German Welfare Offices</t>
  </si>
  <si>
    <t>doi:10.7910/DVN/NMJ4W9</t>
  </si>
  <si>
    <t>Replication data for: The Elusive Search for Presidential Power</t>
  </si>
  <si>
    <t>doi:10.7910/DVN/26652</t>
  </si>
  <si>
    <t>Replication Data for: Front-door Difference-in-Differences Estimators</t>
  </si>
  <si>
    <t>doi:10.7910/DVN/XZFHCP</t>
  </si>
  <si>
    <t>Replication Data for: Reconsidering the Role of Politics in Leaving Religion – The Importance of Affiliation</t>
  </si>
  <si>
    <t>doi:10.7910/DVN/VWZZLO</t>
  </si>
  <si>
    <t>Replication Data for: How Do Indifferent Voters Decide? The Political Importance of Implicit Attitudes</t>
  </si>
  <si>
    <t>doi:10.7910/DVN/WZV20D</t>
  </si>
  <si>
    <t>Replication Data for: Paths of Recruitment: Rational Social Prospecting in Petition Canvassing</t>
  </si>
  <si>
    <t>doi:10.7910/DVN/GZA3GY</t>
  </si>
  <si>
    <t>Replication Data for: Cities as Lobbyists</t>
  </si>
  <si>
    <t>doi:10.7910/DVN/RSD5BV</t>
  </si>
  <si>
    <t>Replication Data for: Strategies of Resistance: Diversification and Diffusion</t>
  </si>
  <si>
    <t>doi:10.7910/DVN/GDFJ4N</t>
  </si>
  <si>
    <t>Replication Data for: How to Elect More Women: Gender and Candidate Success in a Field Experiment</t>
  </si>
  <si>
    <t>doi:10.7910/DVN/UQAIZI</t>
  </si>
  <si>
    <t>Replication Data for: Mobilizing the Public Against the President: Congress and the Political Costs of Unilateral Action</t>
  </si>
  <si>
    <t>doi:10.7910/DVN/LVHIYG</t>
  </si>
  <si>
    <t>Replication Data for: The Vicarious Bases of Perceived Injustice</t>
  </si>
  <si>
    <t>doi:10.7910/DVN/QTG6FQ</t>
  </si>
  <si>
    <t>Replication data for: Making Young Voters: The Impact of Preregistration on Youth Turnout</t>
  </si>
  <si>
    <t>doi:10.7910/DVN/27672</t>
  </si>
  <si>
    <t>Replication Data for: To Revoke or Not Revoke? The Political Determinants of Executive Order Longevity</t>
  </si>
  <si>
    <t>doi:10.7910/DVN/LZGQOH</t>
  </si>
  <si>
    <t>Replication Data for: Foreign Aid, Human Rights and Democracy Promotion: Evidence from a Natural Experiment</t>
  </si>
  <si>
    <t>doi:10.7910/DVN/PLLBQJ</t>
  </si>
  <si>
    <t>Replication Data for: Language Shapes People’s Time Perspective and Support for Future-Oriented Policies</t>
  </si>
  <si>
    <t>doi:10.7910/DVN/Q8CSU8</t>
  </si>
  <si>
    <t>Replication Data for: Computer-Assisted Keyword and Document Set Discovery from Unstructured Text</t>
  </si>
  <si>
    <t>doi:10.7910/DVN/FMJDCD</t>
  </si>
  <si>
    <t>Replication Data for: Identifying the Source of Incumbency Advantage through a Constitutional Reform</t>
  </si>
  <si>
    <t>doi:10.7910/DVN/DJ2DPZ</t>
  </si>
  <si>
    <t>Replication Data for: Racial Inequality in Democratic Accountability: Evidence from Retrospective Voting in Local Elections</t>
  </si>
  <si>
    <t>doi:10.7910/DVN/W2HZSO</t>
  </si>
  <si>
    <t>Replication Data for: Spatial Models of Legislative Effectiveness</t>
  </si>
  <si>
    <t>doi:10.7910/DVN/BXXWWW</t>
  </si>
  <si>
    <t>Replication Data for: Foreign Aid and Undeserved Credit Claiming</t>
  </si>
  <si>
    <t>doi:10.7910/DVN/IXWZZO</t>
  </si>
  <si>
    <t>Replication Data for: Race, Representation, and the Voting Rights Act</t>
  </si>
  <si>
    <t>doi:10.7910/DVN/S9MIJU</t>
  </si>
  <si>
    <t>Replication Data for: Ethnic Networks</t>
  </si>
  <si>
    <t>doi:10.7910/DVN/W1TDGZ</t>
  </si>
  <si>
    <t>Replication Data for: A House Divided? Roll Calls, Polarization, and Policy Differences in the U.S. House, 1877–2011</t>
  </si>
  <si>
    <t>doi:10.7910/DVN/KUWA5X</t>
  </si>
  <si>
    <t>Replication Data for: Informed Preferences? The Impact of Unions on Workers' Policy Views</t>
  </si>
  <si>
    <t>doi:10.7910/DVN/FZI6NO</t>
  </si>
  <si>
    <t>Replication Data for: The Strategic Shuffle: Ethnic Geography, the Internal Security Apparatus, and Elections in Kenya</t>
  </si>
  <si>
    <t>doi:10.7910/DVN/WPKTKJ</t>
  </si>
  <si>
    <t>Replication Data for: Gone with the Wind: Federalism and the Strategic Location of Air Polluters</t>
  </si>
  <si>
    <t>doi:10.7910/DVN/EBF7XW</t>
  </si>
  <si>
    <t>Replication Data for: Unlikely Democrats: Economic Elite Uncertainty Under Dictatorship and Support for Democratization</t>
  </si>
  <si>
    <t>doi:10.7910/DVN/3DMNPE</t>
  </si>
  <si>
    <t>Replication Data for: The Majority-Minority Divide in Attitudes toward Internal Migration: Evidence from Mumbai</t>
  </si>
  <si>
    <t>doi:10.7910/DVN/WOI8EU</t>
  </si>
  <si>
    <t>Replication Data for: Ideologically Sophisticated Donors: Which Candidates Do Individual Contributors Finance?</t>
  </si>
  <si>
    <t>doi:10.7910/DVN/DTFR60</t>
  </si>
  <si>
    <t>Replication Data for: Predicting and Interpolating State-level Polls using Twitter Textual Data</t>
  </si>
  <si>
    <t>doi:10.7910/DVN/RJAUNW</t>
  </si>
  <si>
    <t>Replication Data for: Inside Irredentism: A Global Empirical Analysis</t>
  </si>
  <si>
    <t>doi:10.7910/DVN/X88LYH</t>
  </si>
  <si>
    <t>Replication Data for: All in the Family: Partisan Disagreement and Electoral Mobilization in Intimate Networks - a Spillover Experiment</t>
  </si>
  <si>
    <t>doi:10.7910/DVN/ZFLG25</t>
  </si>
  <si>
    <t>Replication Data for: The Balance-Sample Size Frontier in Matching Methods for Causal Inference</t>
  </si>
  <si>
    <t>doi:10.7910/DVN/SURSEO</t>
  </si>
  <si>
    <t>Replication Data for: Mining and Local Corruption in Africa</t>
  </si>
  <si>
    <t>doi:10.7910/DVN/ZSYWHO</t>
  </si>
  <si>
    <t>Replication Data for: Macro Implementation: Testing the Causal Paths from U.S. Macro Policy to Federal Incarceration</t>
  </si>
  <si>
    <t>doi:10.7910/DVN/NS3NMH</t>
  </si>
  <si>
    <t>Replication Data for: "The Rich are Different from You and Me": College Socialization and the Economic Views of Affluent Americans</t>
  </si>
  <si>
    <t>doi:10.7910/DVN/FS90RJ</t>
  </si>
  <si>
    <t>Replication Data for: Inequality, labor market segmentation, and preferences for redistribution</t>
  </si>
  <si>
    <t>doi:10.7910/DVN/KL7J6Z</t>
  </si>
  <si>
    <t>Replication Data for: Navigating the Range of Statistical Tools for Inferential Network Analysis</t>
  </si>
  <si>
    <t>doi:10.7910/DVN/2XP8YF</t>
  </si>
  <si>
    <t>Replication Data for: Constitutional Qualms or Politics as Usual? The Factors Shaping Public Support for Unilateral Action</t>
  </si>
  <si>
    <t>doi:10.7910/DVN/DSDNX6</t>
  </si>
  <si>
    <t>Replication Data for: Can Political Inequalities be Educated Away? Evidence from a Large-scale Reform</t>
  </si>
  <si>
    <t>doi:10.7910/DVN/STOQ1Q</t>
  </si>
  <si>
    <t>Replication Data for: Small Aggregates, Big Manipulation: Vote Buying Enforcement and Collective Monitoring</t>
  </si>
  <si>
    <t>doi:10.7910/DVN/K6ZOOW</t>
  </si>
  <si>
    <t>Replication data for: False Consciousness or Class Awareness? Local Income Inequality, Personal Economic Position, and Belief in American Meritocracy</t>
  </si>
  <si>
    <t>doi:10.7910/DVN/26584</t>
  </si>
  <si>
    <t>Replication Data for: MNCs, Rents, and Corruption: Evidence from China</t>
  </si>
  <si>
    <t>doi:10.7910/DVN/VT4KJA</t>
  </si>
  <si>
    <t>Replication Data for: Intuitive Ethics and Political Orientations: Testing Moral Foundations as a Theory of Political Ideology</t>
  </si>
  <si>
    <t>doi:10.7910/DVN/WTUGFZ</t>
  </si>
  <si>
    <t>Replication Data for: Does Race Affect Access to Government Services? An Experiment Exploring Street-Level Bureaucrats and Access to Public Housing</t>
  </si>
  <si>
    <t>doi:10.7910/DVN/1HOVTU</t>
  </si>
  <si>
    <t>Replication Data for: The Deservingness Heuristic and The Politics of Health Care</t>
  </si>
  <si>
    <t>doi:10.7910/DVN/TIXGF8</t>
  </si>
  <si>
    <t>Replication Data for: (How) Can We Estimate the Ideology of Citizens and Political Elites on the Same Scale?</t>
  </si>
  <si>
    <t>doi:10.7910/DVN/IIYGGX</t>
  </si>
  <si>
    <t>Replication Data for: No Compromise: Political Consequences of Moralized Attitudes</t>
  </si>
  <si>
    <t>doi:10.7910/DVN/QUHIIE</t>
  </si>
  <si>
    <t>Replication Data for: Corruption as a Self-Fulfilling Prophecy: Evidence from a Survey Experiment in Costa Rica</t>
  </si>
  <si>
    <t>doi:10.7910/DVN/8GEYKS</t>
  </si>
  <si>
    <t>Replication Data for: The Causal Effects of Elite Position-Taking on Voter Attitudes: Field Experiments with Elite Communication</t>
  </si>
  <si>
    <t>doi:10.7910/DVN/YZQTAH</t>
  </si>
  <si>
    <t xml:space="preserve">Replication Data for: The Fiscal Roots of Financial Underdevelopment </t>
  </si>
  <si>
    <t>doi:10.7910/DVN/WVQ10L</t>
  </si>
  <si>
    <t>Replication Data for:  Loose Cannons or Loyal Foot Soldiers? Toward a More Complex Theory of Interest Group Advertising Strategies</t>
  </si>
  <si>
    <t>doi:10.7910/DVN/03MTMJ</t>
  </si>
  <si>
    <t>Replication Data for: Endogenous Credible Commitment and Party Competition Over Redistribution Under Alternative Electoral Institutions</t>
  </si>
  <si>
    <t>doi:10.7910/DVN/TMTCZD</t>
  </si>
  <si>
    <t>Replication Data for: Do Constitutional Rights Make a Difference?</t>
  </si>
  <si>
    <t>doi:10.7910/DVN/NC06GQ</t>
  </si>
  <si>
    <t>Replication Data for: Electoral Rule Disproportionality and Platform Polarization</t>
  </si>
  <si>
    <t>doi:10.7910/DVN/OX5CZF</t>
  </si>
  <si>
    <t>Replication Data for: The Hostile Audience: The Effect of Access to Broadband Internet on Partisan Affect</t>
  </si>
  <si>
    <t>doi:10.7910/DVN/W1YJZQ</t>
  </si>
  <si>
    <t>Replication Data for: Conspiracy Endorsement as Motivated Reasoning: The Moderating Roles of Political Knowledge and Trust</t>
  </si>
  <si>
    <t>doi:10.7910/DVN/O3A06T</t>
  </si>
  <si>
    <t>Replication Data for: Bias and Overconfidence in Parametric Models of Interactive Processes</t>
  </si>
  <si>
    <t>doi:10.7910/DVN/AIRCBB</t>
  </si>
  <si>
    <t>Replication Data for: Immigration Attitudes and Support for the Welfare State in the American Mass Public</t>
  </si>
  <si>
    <t>doi:10.7910/DVN/WTURMZ</t>
  </si>
  <si>
    <t>Replication Data for: The Company You Keep: How Voters Infer Party Positions on European Integration from Governing Coalition Arrangements</t>
  </si>
  <si>
    <t>doi:10.7910/DVN/OCUJ2F</t>
  </si>
  <si>
    <t>Replication Data for: Death &amp; Turnout: The Human Costs of War and Voter Participation in Democracies</t>
  </si>
  <si>
    <t>doi:10.7910/DVN/BLXMCY</t>
  </si>
  <si>
    <t>Replication Data for: The Politics of Judicial Procedures: The Role of Public Oral Hearings in the German Constitutional Court</t>
  </si>
  <si>
    <t>doi:10.7910/DVN/HPB1CA</t>
  </si>
  <si>
    <t>Replication Data for: Preaching To The Choir: Americans Prefer Communicating To Copartisan Elected Officials</t>
  </si>
  <si>
    <t>doi:10.7910/DVN/7D48YB</t>
  </si>
  <si>
    <t>Replication Data for: Segregation and Inequality in Public Goods</t>
  </si>
  <si>
    <t>doi:10.7910/DVN/4LZXTY</t>
  </si>
  <si>
    <t>Replication Data for: Experiential Learning and Presidential Management of the U.S. Federal Bureaucracy: Logic and Evidence from Agency Leadership Appointments</t>
  </si>
  <si>
    <t>doi:10.7910/DVN/E9UQ0S</t>
  </si>
  <si>
    <t>Replication Data for: Are Voters Equal under Proportional Representation?</t>
  </si>
  <si>
    <t>doi:10.7910/DVN/OJCQ5O</t>
  </si>
  <si>
    <t>Replication Data for: Does Compulsory Voting Increase Support for Leftist Policy?</t>
  </si>
  <si>
    <t>doi:10.7910/DVN/29591</t>
  </si>
  <si>
    <t>Replication Data for: When Governments Regulate Governments</t>
  </si>
  <si>
    <t>doi:10.7910/DVN/INXGMT</t>
  </si>
  <si>
    <t>Replication Data for: Electoral Backlash against Climate Policy: A Natural Experiment on Retrospective Voting and Local Resistance to Public Policy</t>
  </si>
  <si>
    <t>doi:10.7910/DVN/SDUGCC</t>
  </si>
  <si>
    <t>Replication Data for: The Dynamics of State Policy Liberalism, 1936--2014</t>
  </si>
  <si>
    <t>doi:10.7910/DVN/ZXZMJB</t>
  </si>
  <si>
    <t>Replication Data for: Polarization and the Decline of the American Floating Voter</t>
  </si>
  <si>
    <t>doi:10.7910/DVN/4FCVUR</t>
  </si>
  <si>
    <t>Replication Data for: Veto Rhetoric and Legislative Riders</t>
  </si>
  <si>
    <t>doi:10.7910/DVN/SPXP04</t>
  </si>
  <si>
    <t>Replication Data for: Who Inherits the State? Colonial Rule and Postcolonial Conflict</t>
  </si>
  <si>
    <t>doi:10.7910/DVN/GKASQ5</t>
  </si>
  <si>
    <t>Structural Topic Models for Open-Ended Survey Responses</t>
  </si>
  <si>
    <t>doi:10.7910/DVN/29405</t>
  </si>
  <si>
    <t>Replication Data for: Ideology, Learning, and Policy Diffusion:  Experimental Evidence</t>
  </si>
  <si>
    <t>doi:10.7910/DVN/UPSRNO</t>
  </si>
  <si>
    <t>Replication Data for: Voter Buying: Shaping the Electorate through Clientelism</t>
  </si>
  <si>
    <t>doi:10.7910/DVN/9OOLQ7</t>
  </si>
  <si>
    <t>Replication Data for: Turnout Across Democracies</t>
  </si>
  <si>
    <t>doi:10.7910/DVN/9TPNOT</t>
  </si>
  <si>
    <t>Replication Data for: The Externalities of Inequality: Fear of Crime and Preferences for Redistribution in Western Europe</t>
  </si>
  <si>
    <t>doi:10.7910/DVN/RIOEAY</t>
  </si>
  <si>
    <t>Replication Data for: Is Voting Habit Forming? New Evidence from Experiments and Regression Discontinuities</t>
  </si>
  <si>
    <t>doi:10.7910/DVN/ALZVAW</t>
  </si>
  <si>
    <t>Replication Data for: Terrorism, Dynamic Commitment Problems, and Military Conflict</t>
  </si>
  <si>
    <t>doi:10.7910/DVN/UJN9C3</t>
  </si>
  <si>
    <t>Replication Data for: Policy Attitudes in Institutional Context: Rules, Uncertainty, and the Mass Politics of Public Investment</t>
  </si>
  <si>
    <t>doi:10.7910/DVN/KAQVNP</t>
  </si>
  <si>
    <t>Replication Data for: The Logic of Collective Inaction: Senatorial Delay in Executive Nominations</t>
  </si>
  <si>
    <t>doi:10.7910/DVN/IYZWUD</t>
  </si>
  <si>
    <t>Replication Data for: An Empirical Validation Study of Popular Survey Methodologies for Sensitive Questions</t>
  </si>
  <si>
    <t>doi:10.7910/DVN/29911</t>
  </si>
  <si>
    <t>Replication Data for: How Politicians Discount the Opinions of Constituents with Whom They Disagree</t>
  </si>
  <si>
    <t>doi:10.7910/DVN/MIXK94</t>
  </si>
  <si>
    <t>Replication Data for: Sources of Authoritarian Responsiveness: A Field Experiment in China</t>
  </si>
  <si>
    <t>doi:10.7910/DVN/UMIBSL</t>
  </si>
  <si>
    <t>Replication Data for: IMF Conditionality, Government Partisanship, &amp; the Progress of Economic Reforms</t>
  </si>
  <si>
    <t>doi:10.7910/DVN/193ZDD</t>
  </si>
  <si>
    <t>Replication Data for: Dynamic Pie: A Strategy for Modeling Trade-Offs in Compositional Variables Over Time</t>
  </si>
  <si>
    <t>doi:10.7910/DVN/MJSMJB</t>
  </si>
  <si>
    <t>Replication Data for: When Are Monetary Policy Preferences Egocentric? Evidence from American Surveys and an Experiment</t>
  </si>
  <si>
    <t>doi:10.7910/DVN/MWNBXO</t>
  </si>
  <si>
    <t>Replication Data for: Decomposing Audience Costs: Bringing the Audience Back into Audience Cost Theory</t>
  </si>
  <si>
    <t>doi:10.7910/DVN/WCH6ZH</t>
  </si>
  <si>
    <t>Replication Data for: Leader Incentives and Civil War Outcomes</t>
  </si>
  <si>
    <t>doi:10.7910/DVN/CJMKGX</t>
  </si>
  <si>
    <t>Replication Data for: Backing Out or Backing In? Commitment and Consistency in Audience Costs Theory</t>
  </si>
  <si>
    <t>doi:10.7910/DVN/5HEB4I</t>
  </si>
  <si>
    <t>Replication Data for: Breaking the Glass Ceiling: Local Gender-Based Earnings Inequality and Women's Belief in the American Dream</t>
  </si>
  <si>
    <t>doi:10.7910/DVN/RPD7KA</t>
  </si>
  <si>
    <t>Replication Data for: A Closer Look at Reporting Bias in Conflict Event Data</t>
  </si>
  <si>
    <t>doi:10.7910/DVN/AXI6U1</t>
  </si>
  <si>
    <t>Replication Data for: Signaling and Counter-Signaling in the Judicial Hierarchy: An Empirical Analysis of En Banc Review</t>
  </si>
  <si>
    <t>doi:10.7910/DVN/2EJIZJ</t>
  </si>
  <si>
    <t>Replication data for: Conspiracy Theories and the Paranoid Style(s) of Mass Opinion</t>
  </si>
  <si>
    <t>doi:10.7910/DVN/22976</t>
  </si>
  <si>
    <t>Replication data for: The Effects of Structures and Power on State Bargaining Strategies</t>
  </si>
  <si>
    <t>hdl:1902.1/18366</t>
  </si>
  <si>
    <t>Replication data for: Appropriators not Position Takers: The Distorting Effects of Electoral Incentives on Congressional Representation</t>
  </si>
  <si>
    <t>hdl:1902.1/18602</t>
  </si>
  <si>
    <t>Replication data for: Elections and Democratization in Authoritarian Regimes</t>
  </si>
  <si>
    <t>hdl:1902.1/18692</t>
  </si>
  <si>
    <t>Replication data for: Behind the Curve: Clarifying the Best Approach to Calculating Predicted Probabilities and Marginal Effects from Limited Dependent Variable Models</t>
  </si>
  <si>
    <t>hdl:1902.1/18542</t>
  </si>
  <si>
    <t>Replication data for: Political Quid Pro Quo Agreements: An Experimental Study</t>
  </si>
  <si>
    <t>hdl:1902.1/18689</t>
  </si>
  <si>
    <t>Replication data for: Actor Fragmentation and Civil War Bargaining: How Internal Divisions Generate Civil Conflict</t>
  </si>
  <si>
    <t>hdl:1902.1/18583</t>
  </si>
  <si>
    <t>Replication data for: Measuring Ethnic Voting: Do Proportional Electoral Laws Politicize Ethnicity?</t>
  </si>
  <si>
    <t>hdl:1902.1/18516</t>
  </si>
  <si>
    <t>Replication data for: Heuristics Behaving Badly: Party Cues and Voter Knowledge</t>
  </si>
  <si>
    <t>hdl:1902.1/18481</t>
  </si>
  <si>
    <t>Replication data for: How many countries for multilevel modeling? A comparison of Frequentist and Bayesian approaches.</t>
  </si>
  <si>
    <t>hdl:1902.1/18628</t>
  </si>
  <si>
    <t>Replication data for: War, the Presidency, and Legislative Voting Behavior</t>
  </si>
  <si>
    <t>hdl:1902.1/18254</t>
  </si>
  <si>
    <t>Replication data for: An Effective Approach to the Repeated Cross-Sectional Design</t>
  </si>
  <si>
    <t>doi:10.7910/DVN1/22651</t>
  </si>
  <si>
    <t>Replication data for: Do Primaries Improve Electoral Performance? Clientelism and Intra-Party Conflict in Ghana</t>
  </si>
  <si>
    <t>hdl:1902.1/18432</t>
  </si>
  <si>
    <t>Replication data for: Ideology and Interests in the Political Marketplace</t>
  </si>
  <si>
    <t>hdl:1902.1/18572</t>
  </si>
  <si>
    <t>Replication data for: Political Competition, Path Dependence, and the Strategy of Sustainable Energy Transitions</t>
  </si>
  <si>
    <t>hdl:1902.1/18803</t>
  </si>
  <si>
    <t>Replication data for: Deep Interactions with MRP: Election Turnout and Voting Patterns Among Small Electoral Subgroups</t>
  </si>
  <si>
    <t>hdl:1902.1/18580</t>
  </si>
  <si>
    <t>Replication data for: On the Ideological Foundations of Supreme Court Legitimacy in the American Public</t>
  </si>
  <si>
    <t>hdl:1902.1/18358</t>
  </si>
  <si>
    <t>Replication data for: Organizational Structure and the Optimal Design of Policymaking Panels: Evidence from Consensus Group Commission's Revenue Forecasts in the American States</t>
  </si>
  <si>
    <t>hdl:1902.1/18468</t>
  </si>
  <si>
    <t>Replication data for: Political Homophily and Collaboration in Regional Planning Networks</t>
  </si>
  <si>
    <t>hdl:1902.1/19008</t>
  </si>
  <si>
    <t>Replication data for: Political Parties and Representation of the Poor in the American States</t>
  </si>
  <si>
    <t>hdl:1902.1/18876</t>
  </si>
  <si>
    <t>Replication data for: When are Women More Effective Lawmakers Than Men?</t>
  </si>
  <si>
    <t>hdl:1902.1/18911</t>
  </si>
  <si>
    <t>Replication data for: What Drives the Swing Voter in Africa?</t>
  </si>
  <si>
    <t>hdl:1902.1/19188</t>
  </si>
  <si>
    <t>Replication data for: Economic Explanations for Opposition to Immigration: Distinguishing between Prevalence and Conditional Impact</t>
  </si>
  <si>
    <t>hdl:1902.1/18882</t>
  </si>
  <si>
    <t>Replication data for: Do Perceptions of Ballot Secrecy Influence Turnout? Results from a Field Experiment</t>
  </si>
  <si>
    <t>hdl:1902.1/19465</t>
  </si>
  <si>
    <t>Replication data for: Black Politicians Are More Intrinsically Motivated To Advance Blacks’ Interests: A Field Experiment Manipulating Political Incentives</t>
  </si>
  <si>
    <t>hdl:1902.1/19187</t>
  </si>
  <si>
    <t>Replication data for: The Institutional Basis of Intercommunal Order: Evidence from Indonesia's Democratic Transition</t>
  </si>
  <si>
    <t>hdl:1902.1/18943</t>
  </si>
  <si>
    <t>Replication data for: Fight the Youth: Youth Bulges and State Repression</t>
  </si>
  <si>
    <t>hdl:1902.1/18981</t>
  </si>
  <si>
    <t>Replication data for: Religious Participation and Economic Conservatism</t>
  </si>
  <si>
    <t>hdl:1902.1/18964</t>
  </si>
  <si>
    <t>Replication data for: Why Do Partisan Media Polarize Viewers?</t>
  </si>
  <si>
    <t>hdl:1902.1/18867</t>
  </si>
  <si>
    <t>Replication data for: Acculturating Contexts and Anglo Opposition to Immigration in the United States</t>
  </si>
  <si>
    <t>hdl:1902.1/18846</t>
  </si>
  <si>
    <t>Replication data for: Substituting the End for the Whole: Why Voters Respond Primarily to the Election-Year Economy</t>
  </si>
  <si>
    <t>hdl:1902.1/21396</t>
  </si>
  <si>
    <t>Replication data for: Antigovernment Networks in Civil Conflicts: How Network Structures Affect Conflictual Behavior</t>
  </si>
  <si>
    <t>hdl:1902.1/20465</t>
  </si>
  <si>
    <t>Replication data for: Mapping the Ideological Marketplace</t>
  </si>
  <si>
    <t>hdl:1902.1/21684</t>
  </si>
  <si>
    <t>Replication data for: The Better Angels of Our Nature: How the Anti-Prejudice Norm Affects Policy and Party Preferences in Great Britain and Germany</t>
  </si>
  <si>
    <t>hdl:1902.1/20295</t>
  </si>
  <si>
    <t>Replication data for: Does Choice Bring Loyalty? Electoral Participation and the Development of Party Identification</t>
  </si>
  <si>
    <t>hdl:1902.1/21380</t>
  </si>
  <si>
    <t>Replication data for: The Informative Power of Treaty Commitment: Using the Spatial Model to Address Selection Effects</t>
  </si>
  <si>
    <t>hdl:1902.1/20287</t>
  </si>
  <si>
    <t>Replication data for: Backlash and Legitimation: Macro Political Responses to Supreme Court Decisions</t>
  </si>
  <si>
    <t>hdl:1902.1/20669</t>
  </si>
  <si>
    <t>Replication data for: The Power of Partisanship in Brazil: Evidence from Survey Experiments</t>
  </si>
  <si>
    <t>hdl:1902.1/21485</t>
  </si>
  <si>
    <t>Replication data for: Placing Racial Stereotypes in Context:  Social Desirability and the Politics of Racial Hostility</t>
  </si>
  <si>
    <t>hdl:1902.1/21431</t>
  </si>
  <si>
    <t>Replication data for: The strategic nature of compliance: An empirical evaluation of law implementation in the central monitoring system of the EU</t>
  </si>
  <si>
    <t>hdl:1902.1/20458</t>
  </si>
  <si>
    <t>Replication data for: Activation, Conversion, or Reinforcement? The Impact of Partisan News Exposure on Vote Choice</t>
  </si>
  <si>
    <t>hdl:1902.1/20819</t>
  </si>
  <si>
    <t>Replication data for: Package Deals in EU Legislative Politics</t>
  </si>
  <si>
    <t>hdl:1902.1/20307</t>
  </si>
  <si>
    <t>Replication data for: Name Recognition and Candidate Support</t>
  </si>
  <si>
    <t>hdl:1902.1/19966</t>
  </si>
  <si>
    <t>Replication data for: Bootstrap Confidence Regions for Multidimensional Scaling Solutions</t>
  </si>
  <si>
    <t>hdl:1902.1/21568</t>
  </si>
  <si>
    <t>Replication data for: The Conditionality of Vote Buying Norms:  Experimental Evidence from Latin America</t>
  </si>
  <si>
    <t>hdl:1902.1/21349</t>
  </si>
  <si>
    <t>Replication data for: Group Segregation and Urban Violence</t>
  </si>
  <si>
    <t>hdl:1902.1/20652</t>
  </si>
  <si>
    <t>Replication data for: Distorted Communication, Unequal Representation: Constituents Communicate Less To Representatives Not Of Their Race</t>
  </si>
  <si>
    <t>hdl:1902.1/21688</t>
  </si>
  <si>
    <t>Replication data for: When Pay Outs Pay Off: Conditional Cash-Transfers and Voting Behavior in Brazil 2002-2010</t>
  </si>
  <si>
    <t>hdl:1902.1/20257</t>
  </si>
  <si>
    <t>Replication data for: Responding to War on Capitol Hill: Battlefield Casualties, Congressional Response, and Public Support for the War in Iraq</t>
  </si>
  <si>
    <t>hdl:1902.1/21452</t>
  </si>
  <si>
    <t>Replication data for: Are Voters More Likely to Contribute to Other Public Goods: Evidence from a Large-Scale Randomized Policy Experiment</t>
  </si>
  <si>
    <t>hdl:1902.1/21394</t>
  </si>
  <si>
    <t>Replication data for: Does Decentralization Improve Perceptions of Accountability? Attitudinal Evidence from Colombia</t>
  </si>
  <si>
    <t>hdl:1902.1/21236</t>
  </si>
  <si>
    <t>Replication data for: A Model of Endogenous Government Formation</t>
  </si>
  <si>
    <t>hdl:1902.1/20010</t>
  </si>
  <si>
    <t>Replication data for: Working Twice as Hard to Get Half as Far: Race, Work Ethic, and America’s Deserving Poor</t>
  </si>
  <si>
    <t>hdl:1902.1/20351</t>
  </si>
  <si>
    <t>Replication data for: Widowhood Effects in Voter Participation</t>
  </si>
  <si>
    <t>hdl:1902.1/20749</t>
  </si>
  <si>
    <t>Replication data for: Why Vote with the Chief? Political Connections and Public Goods Provision in Zambia</t>
  </si>
  <si>
    <t>hdl:1902.1/19467</t>
  </si>
  <si>
    <t>Replication data for: United Nations Peacekeeping and Civilian Protection in Civil War</t>
  </si>
  <si>
    <t>hdl:1902.1/21043</t>
  </si>
  <si>
    <t>Replication data for: Autocracies and Terrorism: Conditioning Effects of Authoritarian Regime-Type on Terrorist Attacks</t>
  </si>
  <si>
    <t>hdl:1902.1/20335</t>
  </si>
  <si>
    <t>Replication data for: A Natural Experiment in Proposal Power and Electoral Success</t>
  </si>
  <si>
    <t>hdl:1902.1/21008</t>
  </si>
  <si>
    <t>Replication data for: An Integrated Theory of Budgetay Politics and Some Empirical Tests: the US National Budget, 1791-2010</t>
  </si>
  <si>
    <t>hdl:1902.1/22625</t>
  </si>
  <si>
    <t>Replication data for: A Primary Cause of Partisanship?  Nomination Systems and Legislator Ideology</t>
  </si>
  <si>
    <t>hdl:1902.1/22099</t>
  </si>
  <si>
    <t>Replication data for: Separating the Shirkers from the Workers? Making Sure Respondents Pay Attention on Self-Administered Surveys</t>
  </si>
  <si>
    <t>hdl:1902.1/22423</t>
  </si>
  <si>
    <t>Replication data for: Dollars on the Sidewalk: Should U.S. Presidential Candidates Advertise in Uncontested States?</t>
  </si>
  <si>
    <t>hdl:1902.1/22127</t>
  </si>
  <si>
    <t>Replication data for: Making it Personal: Regime Type and Nuclear Proliferation</t>
  </si>
  <si>
    <t>hdl:1902.1/22417</t>
  </si>
  <si>
    <t>Replication data for: Ethnic Politics and Women's Empowerment in Africa: Ministerial Appointments to Executive Cabinets</t>
  </si>
  <si>
    <t>hdl:1902.1/22174</t>
  </si>
  <si>
    <t>Replication data for: How governments shape the risk of civil violence: India’s federal reorganization, 1950–56</t>
  </si>
  <si>
    <t>hdl:1902.1/22158</t>
  </si>
  <si>
    <t>Replication data for: A Primary Cause of Partisanship?</t>
  </si>
  <si>
    <t>hdl:1902.1/22116</t>
  </si>
  <si>
    <t>Replication data for: Do better monitoring institutions increase leadership quality in community organizations? Evidence from Uganda</t>
  </si>
  <si>
    <t>hdl:1902.1/22124</t>
  </si>
  <si>
    <t>Replication data for: Does Descriptive Representation Facilitate Women's Distinctive Voice? How Gender Composition and Decision Rules Affect Deliberation</t>
  </si>
  <si>
    <t>hdl:1902.1/22140</t>
  </si>
  <si>
    <t>Replication data for: Social Esteem and Participation in Contentious Politics: A Field Experiment at an LGBT Pride Rally</t>
  </si>
  <si>
    <t>hdl:1902.1/21992</t>
  </si>
  <si>
    <t>Replication data for: Preferences for International Redistribution: The Divide Over the Eurozone Bailouts</t>
  </si>
  <si>
    <t>hdl:1902.1/21782</t>
  </si>
  <si>
    <t>Replication data for: Identifying Irregularities in Mexican Local Elections</t>
  </si>
  <si>
    <t>hdl:1902.1/21752</t>
  </si>
  <si>
    <t>Replication data for: Civil War and Social Cohesion: Lab-in-the-Field Evidence from Nepal</t>
  </si>
  <si>
    <t>hdl:1902.1/21961</t>
  </si>
  <si>
    <t>Replication data for: Electoral Choice, Ideological Conflict, and Political Participation</t>
  </si>
  <si>
    <t>hdl:1902.1/21801</t>
  </si>
  <si>
    <t>Replication data for: Size, Democracy, and the Economic Costs of Running the Political System</t>
  </si>
  <si>
    <t>hdl:1902.1/22583</t>
  </si>
  <si>
    <t>Replication data for: Informing the Electorate?  How Party Cues and Policy Information Affect Public Opinion about Initiatives</t>
  </si>
  <si>
    <t>hdl:1902.1/21768</t>
  </si>
  <si>
    <t>Replication data for: The Semi-Constrained Court: Public Opinion, the Separation of Powers, and the U.S. Supreme Court's Fear of Nonimplementation</t>
  </si>
  <si>
    <t>hdl:1902.1/22018</t>
  </si>
  <si>
    <t>Replication data for: Partisans In Robes: Party Cues and Public Acceptance of Supreme Court Decisions</t>
  </si>
  <si>
    <t>hdl:1902.1/22157</t>
  </si>
  <si>
    <t>Replication data for: Elections and Deceptions: An Experimental Study on the Behavioral Effects of Democracy</t>
  </si>
  <si>
    <t>hdl:1902.1/22087</t>
  </si>
  <si>
    <t>Replication data for: Spatial and Temporal Proximity: Examining the Effects of Protests on Political Attitudes</t>
  </si>
  <si>
    <t>hdl:1902.1/21815</t>
  </si>
  <si>
    <t>Replication data for: Reassessing Schoenfeld Residual Tests of Proportional Hazards in Political Science Event History Analyses</t>
  </si>
  <si>
    <t>doi:10.7910/DVN/27682</t>
  </si>
  <si>
    <t>Replication data for: Emotional Substrates of White Racial Attitudes</t>
  </si>
  <si>
    <t>doi:10.7910/DVN/27293</t>
  </si>
  <si>
    <t>Replication data for: The Productivity Consequences of Political Turnover: Firm-Level Evidence from Ukraine's Orange Revolution</t>
  </si>
  <si>
    <t>doi:10.7910/DVN/27512</t>
  </si>
  <si>
    <t>Replication data for: The Influence of News Media on Political Elites: Investigating Strategic Responsiveness in Congress</t>
  </si>
  <si>
    <t>doi:10.7910/DVN/27597</t>
  </si>
  <si>
    <t>Replication data for: The Achilles Heel of Plurality Systems: Geography and Representation in Multi-Party Democracies</t>
  </si>
  <si>
    <t>doi:10.7910/DVN/27325</t>
  </si>
  <si>
    <t>Replication data for: Rising to the Top: Gender, Political Performance, and Party Leadership in Parliamentary Democracies</t>
  </si>
  <si>
    <t>doi:10.7910/DVN/27631</t>
  </si>
  <si>
    <t>Replication data for: How Aspiration to Office Conditions the Impact of Government Participation on Party Platform Change</t>
  </si>
  <si>
    <t>doi:10.7910/DVN/27662</t>
  </si>
  <si>
    <t>Replication data for: Signaling Alliance Commitments: Hand-Tying and Sunk Costs in Extended Nuclear Deterrence</t>
  </si>
  <si>
    <t>doi:10.7910/DVN/27466</t>
  </si>
  <si>
    <t>Replication data for: The Primacy of Race in the Geography of Income-Based Voting: New Evidence from Public Voting Records</t>
  </si>
  <si>
    <t>doi:10.7910/DVN/27718</t>
  </si>
  <si>
    <t>Replication data for: Tracing the Flow of Policy Ideas in Legislatures: A Text Reuse Approach</t>
  </si>
  <si>
    <t>doi:10.7910/DVN/27584</t>
  </si>
  <si>
    <t>Replication data for: Institutional Characteristics and Regime Survival: Why Are Semi-Democracies Less Durable Than Autocracies and Democracies?</t>
  </si>
  <si>
    <t>doi:10.7910/DVN/27371</t>
  </si>
  <si>
    <t>Replication data for: Can Incarcerated Felons Be (Re)integrated into the Political System? Results from a Field Experiment</t>
  </si>
  <si>
    <t>doi:10.7910/DVN/27241</t>
  </si>
  <si>
    <t>Replication data for: Everything to Everyone: The Electoral Consequences of Broad Policy Appeals in Europe</t>
  </si>
  <si>
    <t>doi:10.7910/DVN/27217</t>
  </si>
  <si>
    <t>Replication data for: Candidates or Districts? Reevaluating the Role of Race in Voter Turnout</t>
  </si>
  <si>
    <t>doi:10.7910/DVN/27624</t>
  </si>
  <si>
    <t>Replication data for: Legislative Veto Players and the Effects of International Human Rights Agreements</t>
  </si>
  <si>
    <t>doi:10.7910/DVN/27701</t>
  </si>
  <si>
    <t>Replication data for: Competency Costs in Foreign Affairs: Presidential Performance in International Conflicts and Domestic Legislative Success, 1953-2001</t>
  </si>
  <si>
    <t>doi:10.7910/DVN/27499</t>
  </si>
  <si>
    <t>Replication data for: When Government Subsidizes Its Own: Collective Bargaining Laws as Agents of Political Mobilization</t>
  </si>
  <si>
    <t>doi:10.7910/DVN/26936</t>
  </si>
  <si>
    <t>Replication data for: Into the Words: Using Statutory Text to Explore the Impact of Federal Courts on State Policy Diffusion</t>
  </si>
  <si>
    <t>doi:10.7910/DVN/27063</t>
  </si>
  <si>
    <t>Replication data for: Fear and Loathing Across Party Lines:  New Evidence on Group Polarization</t>
  </si>
  <si>
    <t>doi:10.7910/DVN/26662</t>
  </si>
  <si>
    <t>Replication data for: Explaining Explanations: How Legislators Explain their Policy Positions and How Citizens React</t>
  </si>
  <si>
    <t>doi:10.7910/DVN/26714</t>
  </si>
  <si>
    <t>Replication data for: Social Protest and Policy Attitudes: The Case of the 2006 Immigrant Rallies</t>
  </si>
  <si>
    <t>doi:10.7910/DVN/27113</t>
  </si>
  <si>
    <t>Replication data for: The Effect of Fact-Checking on Elites: A Field Experiment on U.S. State Legislators</t>
  </si>
  <si>
    <t>doi:10.7910/DVN/26867</t>
  </si>
  <si>
    <t>Replication data for: Women Don't Run? Election Aversion and Candidate Entry</t>
  </si>
  <si>
    <t>doi:10.7910/DVN/26783</t>
  </si>
  <si>
    <t>Replication data for: What Makes An Agency Independent</t>
  </si>
  <si>
    <t>doi:10.7910/DVN/26943</t>
  </si>
  <si>
    <t>Replication data for: Priming Predispositions and Changing Policy Positions</t>
  </si>
  <si>
    <t>doi:10.7910/DVN/26721</t>
  </si>
  <si>
    <t>Replication data for: Responsibility Attribution for Collective Decision Makers</t>
  </si>
  <si>
    <t>doi:10.7910/DVN/25615</t>
  </si>
  <si>
    <t>Replication data for: No News is News: Non-Ignorable Non-Response in Roll-Call Data Analysis</t>
  </si>
  <si>
    <t>doi:10.7910/DVN/26457</t>
  </si>
  <si>
    <t>Replication data for: The Effect of Inequality and Social Identity on Party Strategies</t>
  </si>
  <si>
    <t>doi:10.7910/DVN/26516</t>
  </si>
  <si>
    <t>Replication data for: The Temporary Importance of Role Models for Women's Political Representation</t>
  </si>
  <si>
    <t>doi:10.7910/DVN/26570</t>
  </si>
  <si>
    <t>Replication data for: Testing What Matters (If You Must Test at All): A Context-Driven Approach to Substantive and Statistical Significance</t>
  </si>
  <si>
    <t>doi:10.7910/DVN/26555</t>
  </si>
  <si>
    <t>Replication data for: The Nature of Legal Change on the U.S. Supreme Court: Jurisprudential Regimes Theory and Its Alternatives</t>
  </si>
  <si>
    <t>doi:10.7910/DVN/26522</t>
  </si>
  <si>
    <t>Replication data for: Its (Change in) the (Future) Economy, Stupid: Economic Indicators, the Media and Public Opinion</t>
  </si>
  <si>
    <t>doi:10.7910/DVN/26490</t>
  </si>
  <si>
    <t>Replication data for: Using Bayesian Aldrich-McKelvey Scaling to Study Citizens' Ideological Preferences and Perceptions</t>
  </si>
  <si>
    <t>doi:10.7910/DVN/26638</t>
  </si>
  <si>
    <t>Replication data for: Dissolution Threats and Legislative Bargaining</t>
  </si>
  <si>
    <t>doi:10.7910/DVN/26461</t>
  </si>
  <si>
    <t>Replication data for: When do the Rich Vote Less than the Poor and Why? Explaining Turnout Inequality across the World</t>
  </si>
  <si>
    <t>doi:10.7910/DVN/25540</t>
  </si>
  <si>
    <t>Replication data for: What the Demolition of Public Housing Teaches Us About the Impact of Racial Threat on Political Behavior</t>
  </si>
  <si>
    <t>doi:10.7910/DVN/26612</t>
  </si>
  <si>
    <t>Replication data for: Chief Justice Roberts’ Health Care Decision Disrobed: The Microfoundations of the Supreme Court’s Legitimacy</t>
  </si>
  <si>
    <t>doi:10.7910/DVN/26586</t>
  </si>
  <si>
    <t>Replication data for: Connecting the Candidates: Consultant Networks and the Diffusion of Campaign Strategy in American Congressional Elections</t>
  </si>
  <si>
    <t>doi:10.7910/DVN/26467</t>
  </si>
  <si>
    <t>Replication data for: Causes of Non-Compliance with International Law: A Field Experiment on Anonymous Incorporation</t>
  </si>
  <si>
    <t>doi:10.7910/DVN/25707</t>
  </si>
  <si>
    <t>Replication data for: Using Qualitative Information to Improve Causal Inference</t>
  </si>
  <si>
    <t>doi:10.7910/DVN/26642</t>
  </si>
  <si>
    <t>Replication data for: Rewarding Bad Behavior: How Governments Respond to Terrorism in Civil War</t>
  </si>
  <si>
    <t>doi:10.7910/DVN/24506</t>
  </si>
  <si>
    <t>Replication data for: Social Identity and Electoral Accountability</t>
  </si>
  <si>
    <t>doi:10.7910/DVN/24800</t>
  </si>
  <si>
    <t>Replication data for: The Relationship Between Genes, Psychological Traits, and Political Participation</t>
  </si>
  <si>
    <t>doi:10.7910/DVN/23972</t>
  </si>
  <si>
    <t>Replication data for: Conflict, Cooperation, and Institutional Change on the Commons</t>
  </si>
  <si>
    <t>doi:10.7910/DVN/25531</t>
  </si>
  <si>
    <t>Replication data for: Arguing for a Negligible Effect</t>
  </si>
  <si>
    <t>doi:10.7910/DVN/23818</t>
  </si>
  <si>
    <t>Replication data for: The Public's Increasing Punitiveness and Its Influence on Mass Incarceration in the United States</t>
  </si>
  <si>
    <t>doi:10.7910/DVN/24827</t>
  </si>
  <si>
    <t>Replication data for: Immigration, Latinos, and White Partisan Politics: The New Democratic Defection</t>
  </si>
  <si>
    <t>doi:10.7910/DVN/23851</t>
  </si>
  <si>
    <t>Replication data for: Is the U.S. Supreme Court's Legitimacy Grounded in Performance Satisfaction and Ideology?</t>
  </si>
  <si>
    <t>doi:10.7910/DVN/24387</t>
  </si>
  <si>
    <t>Replication data for: Do Voters Respond to Party Manifestos or to a Wider Information Environment?</t>
  </si>
  <si>
    <t>doi:10.7910/DVN/24591</t>
  </si>
  <si>
    <t>Replication data for: Parties and Policymaking in Multiparty Governments: The Legislative Median, Ministerial Autonomy, and the Coalition Compromise</t>
  </si>
  <si>
    <t>doi:10.7910/DVN/24128</t>
  </si>
  <si>
    <t>Replication data for: The Basic Arithmetic of Legislative Decisions</t>
  </si>
  <si>
    <t>doi:10.7910/DVN/24724</t>
  </si>
  <si>
    <t>Replication data for: Inclusion and Public Policy: Evidence from Sweden's Introduction of Noncitizen Suffrage</t>
  </si>
  <si>
    <t>hdl:1902.1/18077</t>
  </si>
  <si>
    <t>Replication data for: The Distributive Politics of Enforcement</t>
  </si>
  <si>
    <t>doi:10.7910/DVN/24859</t>
  </si>
  <si>
    <t>Replication data for: Assortative Mating on Ideology Could Operate Through Olfactory Cues</t>
  </si>
  <si>
    <t>doi:10.7910/DVN/24789</t>
  </si>
  <si>
    <t>Replication data for: Xenophobic Rhetoric and Its Political Effects on Immigrants and Their Co-Ethnics</t>
  </si>
  <si>
    <t>doi:10.7910/DVN/24707</t>
  </si>
  <si>
    <t>Replication data for: Regulation of Speech and Media Coverage of Corruption: An Empirical Analysis of the Mexican Press</t>
  </si>
  <si>
    <t>doi:10.7910/DVN/23958</t>
  </si>
  <si>
    <t>Replication data for: The Hidden American Immigration Consensus: A Conjoint Analysis of Attitudes toward Immigrants</t>
  </si>
  <si>
    <t>doi:10.7910/DVN/25505</t>
  </si>
  <si>
    <t>Replication data for: Courting the President: How Circuit Court Judges Alter Their Behavior for Promotion to the Supreme Court</t>
  </si>
  <si>
    <t>doi:10.7910/DVN/25302</t>
  </si>
  <si>
    <t>Replication data for: Political Reinforcement: How Rising Inequality Curbs Manifested Welfare Generosity</t>
  </si>
  <si>
    <t>doi:10.7910/DVN/24975</t>
  </si>
  <si>
    <t>Replication data for: A Checkpoint Effect? Evidence from a Natural Experiment on Travel Restrictions in the West Bank.</t>
  </si>
  <si>
    <t>doi:10.7910/DVN/24507</t>
  </si>
  <si>
    <t>Replication data for: Partisanship in a Social Setting</t>
  </si>
  <si>
    <t>doi:10.7910/DVN/22892</t>
  </si>
  <si>
    <t>Replication data for: Presidents and Patronage</t>
  </si>
  <si>
    <t>doi:10.7910/DVN/23302</t>
  </si>
  <si>
    <t>Replication data for: Ministerial Responsiveness in Westminster Systems: Institutional Choices and House of Commons Debate, 1832--1915</t>
  </si>
  <si>
    <t>doi:10.7910/DVN/23063</t>
  </si>
  <si>
    <t>Replication data for: On The Validity Of The Regression Discontinuity Design For Estimating Electoral Effects: New Evidence From Over 40,000 Close Races</t>
  </si>
  <si>
    <t>doi:10.7910/DVN/24937</t>
  </si>
  <si>
    <t>Replication data for: The Fates of Challengers in US House Elections: The Role of Extended Party Networks in Supporting Candidates and Shaping Electoral Outcomes</t>
  </si>
  <si>
    <t>doi:10.7910/DVN/24220</t>
  </si>
  <si>
    <t>Replication data for: Income, Democracy, and Leader Turnover</t>
  </si>
  <si>
    <t>doi:10.7910/DVN/25423</t>
  </si>
  <si>
    <t>Replication data for: Comparative Politics and the Synthetic Control Method</t>
  </si>
  <si>
    <t>doi:10.7910/DVN/24714</t>
  </si>
  <si>
    <t>Replication data for: Don't Stand So Close to Me: Spatial Contagion Effects and Party Competition</t>
  </si>
  <si>
    <t>doi:10.7910/DVN/24914</t>
  </si>
  <si>
    <t>Replication data for: Voter Learning in State Primary Elections</t>
  </si>
  <si>
    <t>doi:10.7910/DVN/23454</t>
  </si>
  <si>
    <t>Replication data for: Institutional Sources of Legitimate Authority</t>
  </si>
  <si>
    <t>doi:10.7910/DVN/24797</t>
  </si>
  <si>
    <t>Replication data for: Rethinking the Comparative Perspective on Class and Representation: Evidence from Latin America</t>
  </si>
  <si>
    <t>doi:10.7910/DVN/24742</t>
  </si>
  <si>
    <t>Replication Data for: Cardinals or Clerics? Congressional Committees and the Distribution of Pork</t>
  </si>
  <si>
    <t>doi:10.7910/DVN/29375</t>
  </si>
  <si>
    <t>Replication data for: Identifying Judicial Empathy: Does Having Daughters Cause Judges to Rule for Women's Issues?</t>
  </si>
  <si>
    <t>doi:10.7910/DVN/26544</t>
  </si>
  <si>
    <t>Replication data for: “I Disrespectfully Agree:”   The differential effects of partisan sorting on behavioral and issue polarization</t>
  </si>
  <si>
    <t>hdl:1902.1/22346</t>
  </si>
  <si>
    <t>Replication Data for: On Measuring Legislative Agenda Setting Power</t>
  </si>
  <si>
    <t>doi:10.7910/DVN/29243</t>
  </si>
  <si>
    <t>Replication Data for: The Timeline of Elections: A Comparative Perspective</t>
  </si>
  <si>
    <t>doi:10.7910/DVN/28856</t>
  </si>
  <si>
    <t>Replication Data for: Legislative Capacity and Executive Unilateralism</t>
  </si>
  <si>
    <t>doi:10.7910/DVN/29242</t>
  </si>
  <si>
    <t>Replication Data for: Divided Government and the Fragmentation of American Law</t>
  </si>
  <si>
    <t>doi:10.7910/DVN/29129</t>
  </si>
  <si>
    <t>Replication Data for: Voting Against Your Constituents? How Lobbying Affects Representation</t>
  </si>
  <si>
    <t>doi:10.7910/DVN/29080</t>
  </si>
  <si>
    <t>Replication Data for: Performance Federalism and Local Democracy: Theory and Evidence from School Tax Referenda</t>
  </si>
  <si>
    <t>doi:10.7910/DVN/29095</t>
  </si>
  <si>
    <t>Replication Data for: Does Regression Produce Representative Estimates of Causal Effects?</t>
  </si>
  <si>
    <t>doi:10.7910/DVN/29098</t>
  </si>
  <si>
    <t>Replication Data for: Greater Expectations: A Field Experiment to Improve Accountability in Mali</t>
  </si>
  <si>
    <t>doi:10.7910/DVN/29040</t>
  </si>
  <si>
    <t>Replication Data for: Descriptive Representation and Judicial Outcomes in Multi-Ethnic Societies</t>
  </si>
  <si>
    <t>doi:10.7910/DVN/28870</t>
  </si>
  <si>
    <t>Replication Data for: Voting Rights for Whom?: Examining the Effects of the Voting Rights Act on Latino Political Incorporation</t>
  </si>
  <si>
    <t>doi:10.7910/DVN/28750</t>
  </si>
  <si>
    <t>Replication Data for: Opinion Backlash and Public Attitudes: Are Political Advances in Gay Rights Counterproductive?</t>
  </si>
  <si>
    <t>doi:10.7910/DVN/28640</t>
  </si>
  <si>
    <t>Replication Data for: Campaign Contributions Facilitate Access to Congressional Officials: A Randomized Field Experiment</t>
  </si>
  <si>
    <t>doi:10.7910/DVN/28582</t>
  </si>
  <si>
    <t>Time Enough for Safety: Comment on “The Complications of Controlling Agency Time Discretion: FDA Review Deadlines and Postmarket Drug Safety”</t>
  </si>
  <si>
    <t>doi:10.7910/DVN/27191</t>
  </si>
  <si>
    <t>Replication data for: How Lasting Is Voter Gratitude? An Analysis of the Short- and Long-term Electoral Returns to Beneficial Policy</t>
  </si>
  <si>
    <t>doi:10.7910/DVN/25582</t>
  </si>
  <si>
    <t>Replication data for: Poverty and Support for Militant Politics: Evidence from Pakistan</t>
  </si>
  <si>
    <t>hdl:1902.1/17042</t>
  </si>
  <si>
    <t>Replication data for: Comparing and Combining List and Endorsement Experiments: Evidence from Afghanistan</t>
  </si>
  <si>
    <t>hdl:1902.1/21243</t>
  </si>
  <si>
    <t>FileName</t>
  </si>
  <si>
    <t>DataSet Name</t>
  </si>
  <si>
    <t>Function</t>
  </si>
  <si>
    <t>Code</t>
  </si>
  <si>
    <t>Independent Variable</t>
  </si>
  <si>
    <t>Dependent Variable</t>
  </si>
  <si>
    <t>AJPSReplication.do</t>
  </si>
  <si>
    <t>AJPSReplication.dta</t>
  </si>
  <si>
    <t>reg</t>
  </si>
  <si>
    <t>Linear Regression</t>
  </si>
  <si>
    <t>xi: reg attractive  IdeoDiffAbs SameGender i.ideval i.type, cl(ideval)</t>
  </si>
  <si>
    <t>xi: reg attractive  IdeoDiffAbs SameGender i.ideval i.type, vce(jackknife)</t>
  </si>
  <si>
    <t>KS AJPS replication aggregate models.do</t>
  </si>
  <si>
    <t xml:space="preserve"> KSAJPSaggregate.dta</t>
  </si>
  <si>
    <t>nbreg</t>
  </si>
  <si>
    <t>Negative binomial regression</t>
  </si>
  <si>
    <t>nbreg demantiwar casualtiest1 approvalt1 unempt1 daysinsession if obama == 0, robust</t>
  </si>
  <si>
    <t>nbreg gopantiwar casualtiest1 approvalt1 unempt1 daysinsession if obama == 0 , robust</t>
  </si>
  <si>
    <t>supreme court mood replication do.do</t>
  </si>
  <si>
    <t>supreme court mood replication.dta</t>
  </si>
  <si>
    <t>var</t>
  </si>
  <si>
    <t>Vector autoregressive models</t>
  </si>
  <si>
    <t>var segalmedmeancum d.mood, lags(1) small</t>
  </si>
  <si>
    <t>var segalmedmeancum d.mood, lags(1 2) small</t>
  </si>
  <si>
    <t>var segalmedmeancum d.mood, lags(1 2 3) small</t>
  </si>
  <si>
    <t>var segalmedmeancum d.mood, lags(1 2 3 4) small</t>
  </si>
  <si>
    <t>AJPS36207_regressions.do</t>
  </si>
  <si>
    <t>AJPS36207direct.dta</t>
  </si>
  <si>
    <t>probit</t>
  </si>
  <si>
    <t>Probit regression</t>
  </si>
  <si>
    <t>probit vote_a diffpromise diffpromise2 diffmessage diffpromiseXdiffmessage if elec==1, robust cluster(session)</t>
  </si>
  <si>
    <t>reg vote_a diffpromise diffpromise2 diffmessage diffpromiseXdiffmessage if elec==1, robust cluster(session)</t>
  </si>
  <si>
    <t>probit vote_a diffpromise diffpromise2 diffmessage if elec==1, robust cluster(session)</t>
  </si>
  <si>
    <t>reg vote_a diffpromise diffpromise2 diffmessage if elec==1, robust cluster(session)</t>
  </si>
  <si>
    <t>AJPS36207.dta</t>
  </si>
  <si>
    <t>probit vote_a diffpromise diffpromise2 if elec==1, robust cluster(session)</t>
  </si>
  <si>
    <t>reg vote_a diffpromise diffpromise2 if elec==1, robust cluster(session)</t>
  </si>
  <si>
    <t>probit vote_a diffpromise if elec==1, robust cluster(session)</t>
  </si>
  <si>
    <t>reg vote_a diffpromise if elec==1, robust cluster(session)</t>
  </si>
  <si>
    <t>reg avgmyshare elec if nocamp==0 , robust</t>
  </si>
  <si>
    <t>tobit</t>
  </si>
  <si>
    <t>Tobit regression</t>
  </si>
  <si>
    <t>tobit avgmyshare elec if nocamp==0 , ul(450) ll(0) robust</t>
  </si>
  <si>
    <t>reg avgmyshare elec nocamp, robust</t>
  </si>
  <si>
    <t>tobit avgmyshare elec nocamp, ul(450) ll(0) robust</t>
  </si>
  <si>
    <t>reg avgmyshare elec promise abpromisetext if nocamp==0, robust</t>
  </si>
  <si>
    <t>tobit avgmyshare elec promise abpromisetext if nocamp==0, ul(450) ll(0) robust</t>
  </si>
  <si>
    <t>tobit avgmyshare elec promise abpromisetext if nocamp==0 , ul(450) ll(0) robust</t>
  </si>
  <si>
    <t>reg avgmyshare elec promise abpromisetext promiseXabpromisetext if nocamp==0, robust</t>
  </si>
  <si>
    <t>reg avgmyshare elec promise if nocamp==0, robust</t>
  </si>
  <si>
    <t>tobit avgmyshare elec promise if nocamp==0, ul(450) ll(0) robust</t>
  </si>
  <si>
    <t>dj_mendelbergkarpowitzgoedert_tablecode.do</t>
  </si>
  <si>
    <t>NA</t>
  </si>
  <si>
    <t>regress</t>
  </si>
  <si>
    <t>Linear regression</t>
  </si>
  <si>
    <t>regress ChildrenFreq fem0 fem2 fem3 fem4 fem5 group504 princeton liberal numlib, cluster(group_id)</t>
  </si>
  <si>
    <t>regress FamilyFreq fem0 fem2 fem3 fem4 fem5 group504 princeton liberal numlib, cluster(group_id)</t>
  </si>
  <si>
    <t>regress PoorFreq fem0 fem2 fem3 fem4 fem5 group504 princeton liberal numlib, cluster(group_id)</t>
  </si>
  <si>
    <t>regress NeedyFreq fem0 fem2 fem3 fem4 fem5 group504 princeton liberal numlib, cluster(group_id)</t>
  </si>
  <si>
    <t>regress RichFreq fem0 fem2 fem3 fem4 fem5 group504 princeton liberal numlib, cluster(group_id)</t>
  </si>
  <si>
    <t>regress TaxFreq fem0 fem2 fem3 fem4 fem5 group504 princeton liberal numlib, cluster(group_id)</t>
  </si>
  <si>
    <t>regress SalaryFreq fem0 fem2 fem3 fem4 fem5 group504 princeton liberal numlib, cluster(group_id)</t>
  </si>
  <si>
    <t>probit ChildrenMention fem0 fem2 fem3 fem4 fem5 group504 princeton liberal numlib LogWordCount, cluster(group_id)</t>
  </si>
  <si>
    <t>probit FamilyMention fem0 fem2 fem3 fem4 fem5 group504 princeton liberal numlib LogWordCount, cluster(group_id)</t>
  </si>
  <si>
    <t>probit PoorMention fem0 fem2 fem3 fem4 fem5 group504 princeton liberal numlib LogWordCount, cluster(group_id)</t>
  </si>
  <si>
    <t>probit NeedyMention fem0 fem2 fem3 fem4 fem5 group504 princeton liberal numlib LogWordCount, cluster(group_id)</t>
  </si>
  <si>
    <t>probit RichMention fem0 fem2 fem3 fem4 fem5 group504 princeton liberal numlib LogWordCount, cluster(group_id)</t>
  </si>
  <si>
    <t>probit TaxMention fem0 fem2 fem3 fem4 fem5 group504 princeton liberal numlib LogWordCount, cluster(group_id)</t>
  </si>
  <si>
    <t>probit SalaryMention fem0 fem2 fem3 fem4 fem5 group504 princeton liberal numlib LogWordCount, cluster(group_id)</t>
  </si>
  <si>
    <t>regress ChildrenFreq fem0 fem2 fem3 fem4 fem5 princeton liberal numlib, cluster(group_id)</t>
  </si>
  <si>
    <t>regress FamilyFreq fem0 fem2 fem3 fem4 fem5 princeton liberal numlib, cluster(group_id)</t>
  </si>
  <si>
    <t>regress PoorFreq fem0 fem2 fem3 fem4 fem5 princeton liberal numlib, cluster(group_id)</t>
  </si>
  <si>
    <t>regress NeedyFreq fem0 fem2 fem3 fem4 fem5 princeton liberal numlib, cluster(group_id)</t>
  </si>
  <si>
    <t>regress RichFreq fem0 fem2 fem3 fem4 fem5 princeton liberal numlib, cluster(group_id)</t>
  </si>
  <si>
    <t>regress TaxFreq fem0 fem2 fem3 fem4 fem5 princeton liberal numlib, cluster(group_id)</t>
  </si>
  <si>
    <t>regress SalaryFreq fem0 fem2 fem3 fem4 fem5 princeton liberal numlib, cluster(group_id)</t>
  </si>
  <si>
    <t>regress ChildrenFreq fem0 fem2 fem3 fem4 fem5 princeton liberal numlib , cluster(group_id)</t>
  </si>
  <si>
    <t>regress FamilyFreq fem0 fem2 fem3 fem4 fem5 princeton liberal numlib , cluster(group_id)</t>
  </si>
  <si>
    <t>regress PoorFreq fem0 fem2 fem3 fem4 fem5 princeton liberal numlib , cluster(group_id)</t>
  </si>
  <si>
    <t>regress NeedyFreq fem0 fem2 fem3 fem4 fem5 princeton liberal numlib , cluster(group_id)</t>
  </si>
  <si>
    <t>regress RichFreq fem0 fem2 fem3 fem4 fem5 princeton liberal numlib , cluster(group_id)</t>
  </si>
  <si>
    <t>regress TaxFreq fem0 fem2 fem3 fem4 fem5 princeton liberal numlib , cluster(group_id)</t>
  </si>
  <si>
    <t>regress SalaryFreq fem0 fem2 fem3 fem4 fem5 princeton liberal numlib , cluster(group_id)</t>
  </si>
  <si>
    <t>probit ChildrenMention fem0 fem2 fem3 fem4 fem5 princeton liberal numlib LogWordCount, cluster(group_id)</t>
  </si>
  <si>
    <t>probit FamilyMention fem0 fem2 fem3 fem4 fem5 princeton liberal numlib LogWordCount, cluster(group_id)</t>
  </si>
  <si>
    <t>probit PoorMention fem0 fem2 fem3 fem4 fem5 princeton liberal numlib LogWordCount, cluster(group_id)</t>
  </si>
  <si>
    <t>probit NeedyMention fem0 fem2 fem3 fem4 fem5 princeton liberal numlib LogWordCount, cluster(group_id)</t>
  </si>
  <si>
    <t>probit RichMention fem0 fem2 fem3 fem4 fem5 princeton liberal numlib LogWordCount, cluster(group_id)</t>
  </si>
  <si>
    <t>probit TaxMention fem0 fem2 fem3 fem4 fem5 princeton liberal numlib LogWordCount, cluster(group_id)</t>
  </si>
  <si>
    <t>probit SalaryMention fem0 fem2 fem3 fem4 fem5 princeton liberal numlib LogWordCount, cluster(group_id)</t>
  </si>
  <si>
    <t>KS AJPS replication Gallup models.do</t>
  </si>
  <si>
    <t>KSAJPSgallup.dta</t>
  </si>
  <si>
    <t>ivprobit</t>
  </si>
  <si>
    <t>Probit model with continuous endogenous covariates</t>
  </si>
  <si>
    <t>ivprobit iraqamistake gop3 dem3 white male age education4 (totantiwarthroughjune16 =seniorityinchamber), first</t>
  </si>
  <si>
    <t>ivprobit staybin gop3 dem3 white male age education4 (totantiwarthroughjune16 =seniorityinchamber), first</t>
  </si>
  <si>
    <t>AJPSrep.do</t>
  </si>
  <si>
    <t>AJPSrep_exp.dta</t>
  </si>
  <si>
    <t xml:space="preserve">reg rejectedd i.FeatGercontrib , cl(ResponseID) </t>
  </si>
  <si>
    <t>reg rejectedd i.FeatGercontrib , cl(ResponseID) , if hhincgr==`i</t>
  </si>
  <si>
    <t>reg rejectedd i.FeatGercontrib , cl(ResponseID), if tradetiesgr==`i</t>
  </si>
  <si>
    <t>reg ratio_femtomasc2 i.maj##i.majfem liberal numlibs princeton if female==0&amp;mixed==1, cluster(group_id)</t>
  </si>
  <si>
    <t>reg ratio_femtomasc2 i.maj##i.majfem liberal numlibs princeton if female==1&amp;mixed==1, cluster(group_id)</t>
  </si>
  <si>
    <t>reg ratio_femtomasc2 i.maj##i.majfem liberal numlibs princeton if mixed==1, cluster(group_id)</t>
  </si>
  <si>
    <t>reg attractive IdeoEvalBinary IdeoTargetBinary SameIdeology Male MaleTarget SameGender mn_attractive mn_eval_attractive, cl(ideval)</t>
  </si>
  <si>
    <t>reg attractive IdeoEvalBinary IdeoTargetBinary SameIdeology Male MaleTarget SameGender mn_attractive mn_eval_attractive, vce(jackknife)</t>
  </si>
  <si>
    <t>WayWeeks-AJPS.do</t>
  </si>
  <si>
    <t>WayWeeksAJPS.dta</t>
  </si>
  <si>
    <t>streg</t>
  </si>
  <si>
    <t>Parametric survival models</t>
  </si>
  <si>
    <t>streg persdumjlw_lag land, dist(w) nohr nolog cluster(ccode) strata(stratsw)</t>
  </si>
  <si>
    <t>streg persdumjlw_lag land, dist(w) nohr nolog cluster(ccode) strata(stratjg2)</t>
  </si>
  <si>
    <t>streg persdumjlw_lag land cap, dist(w) nohr nolog cluster(ccode) strata(stratsw)</t>
  </si>
  <si>
    <t>streg persdumjlw_lag land cap, dist(w) nohr nolog cluster(ccode) strata(stratjg2)</t>
  </si>
  <si>
    <t>streg persdumjlw_lag land gdppercap, dist(w) nohr nolog cluster(ccode) strata(stratsw)</t>
  </si>
  <si>
    <t>streg persdumjlw_lag land gdppercap, dist(w) nohr nolog cluster(ccode) strata(stratjg2)</t>
  </si>
  <si>
    <t>streg persdumjlw_lag land lpop, dist(w) nohr nolog cluster(ccode) strata(stratsw)</t>
  </si>
  <si>
    <t>streg persdumjlw_lag land lpop, dist(w) nohr nolog cluster(ccode) strata(stratjg2)</t>
  </si>
  <si>
    <t>Iraq votes replication.do</t>
  </si>
  <si>
    <t>KSAJPSIraq87bapprops03.dta</t>
  </si>
  <si>
    <t>logit</t>
  </si>
  <si>
    <t>Logistic regression</t>
  </si>
  <si>
    <t>logit antiwarvote lnapprop03caswin50 leader anyfrcommittee seniorityinchamber veteran black latino female if dem == 1, robust</t>
  </si>
  <si>
    <t>KS AJPS replication individual level models.do</t>
  </si>
  <si>
    <t>KSAJPSindividual.dta</t>
  </si>
  <si>
    <t>nbreg antibushnegative lncumcaswin50 gopxlncumcaswin50 leader anyfrcommittee senior veteran female latino black congress2 congress3 congress4 republican, robust</t>
  </si>
  <si>
    <t>nbreg antibushnegative lncumcaswin50c108 lncumcaswin50c109 lncumcaswin50c110 lncumcaswin50c111 gopxlncumcaswin50c108 gopxlncumcaswin50c109 gopxlncumcaswin50c110 gopxlncumcaswin50c111 leader anyfrcommittee senior veteran female latino black congress2 congress3 congress4 republican, robust</t>
  </si>
  <si>
    <t>KSAJPSmcgovern07.dta</t>
  </si>
  <si>
    <t>logit antiwarvote lnmcgovern07caswin50 leader anyfrcommittee seniorityinchamber veteran black latino female if dem == 1, robust</t>
  </si>
  <si>
    <t>KSAJPSIraqpraiseres04.dta</t>
  </si>
  <si>
    <t>logit antiwarvote lnres04caswin50 leader anyfrcommittee seniorityinchamber veteran black latino female if dem == 1, robust</t>
  </si>
  <si>
    <t>KSAJPSwoolsey05orig.dta</t>
  </si>
  <si>
    <t>logit antiwarvote lnwoolsey05caswin50 leader anyfrcommittee seniorityinchamber veteran black latino female if dem == 1, robust</t>
  </si>
  <si>
    <t>analysis_using_nonperturbed_privatefiles.do</t>
  </si>
  <si>
    <t>ct_felon_reintegration_experiment_final-anonymized.dta</t>
  </si>
  <si>
    <t>xtreg</t>
  </si>
  <si>
    <t>Regression on panel data</t>
  </si>
  <si>
    <t>xtreg registered log_daysserved ageonelecday ageonelecday2 timesincerelease timesincerelease2 v08yes v08no treat_v08yes treat_v08no treat_vnoelig if returntoprison == 0, robust fe i(crime)</t>
  </si>
  <si>
    <t>analysis_using_perturbed_publicdatafiles.do</t>
  </si>
  <si>
    <t>ct_felon_reintegration_experiment_final-anonymized_perturbedage_sentlength_timesincerelease.dta</t>
  </si>
  <si>
    <t>xtreg v_pres_general_12 log_daysserved ageonelecday ageonelecday2 timesincerelease timesincerelease2 v08yes v08no treat_v08yes treat_v08no treat_vnoelig if returntoprison==0, robust fe i(crime)</t>
  </si>
  <si>
    <t>mlogit</t>
  </si>
  <si>
    <t>Multinomial (polytomous) logistic regression</t>
  </si>
  <si>
    <t>mlogit treatment_ordered log_daysserved ageonelecday timesincerelease v08yes v08no, baseoutcome(1)</t>
  </si>
  <si>
    <t>probit care_1st maj##c.num_fem CareFreq PercentTime liberal numlib princeton if female &amp; mixed, cluster(group_id)</t>
  </si>
  <si>
    <t>regress CareFreq maj##c.num_fem liberal i.maj##c.numlib princeton if female &amp; mixed, cluster(group_id)</t>
  </si>
  <si>
    <t>regress CareFreq maj##c.num_fem liberal i.maj##i.majlibs princeton if female &amp; mixed, cluster(group_id)</t>
  </si>
  <si>
    <t>regress CareFreqTM maj##c.num_fem liberal maj##c.numlib princeton if female &amp; mixed, cluster(group_id)</t>
  </si>
  <si>
    <t>regress CareFreq maj##c.num_fem liberal numlib princeton if female &amp; mixed, cluster(group_id)</t>
  </si>
  <si>
    <t>regress CareFreqTM maj##c.num_fem liberal numlib princeton if female &amp; mixed, cluster(group_id)</t>
  </si>
  <si>
    <t>regress CareFreq maj##c.num_fem maxfloor noredist pre_princip_majmatch princeton if female &amp; mixed, cluster(group_id)</t>
  </si>
  <si>
    <t>regress CareFreq maj##c.num_fem rankfloor_1 pre_princip_majmatch princeton if female &amp; mixed, cluster(group_id)</t>
  </si>
  <si>
    <t>ivregress</t>
  </si>
  <si>
    <t>Single-equation instrumental-variables regression</t>
  </si>
  <si>
    <t>ivregress 2sls mood l.mood l.policy l.inflation l.unemployment (l.caselaw=l.segalmedmeancum), first</t>
  </si>
  <si>
    <t>lgbtrally_replication.do</t>
  </si>
  <si>
    <t>logit intended newsletter facebook female fivemiles fouryears, vce(robust)</t>
  </si>
  <si>
    <t>logit attended newsletter facebook female fivemiles fouryears, vce(robust)</t>
  </si>
  <si>
    <t>regress intended newsletter facebook female fivemiles fouryears, vce(robust)</t>
  </si>
  <si>
    <t>regress attended newsletter facebook female fivemiles fouryears, vce(robust)</t>
  </si>
  <si>
    <t>xtlogit</t>
  </si>
  <si>
    <t>Fixed-effects</t>
  </si>
  <si>
    <t>xtlogit gjprog persdum2009_lag land cap time time2 time3, nolog</t>
  </si>
  <si>
    <t>xtlogit pursueonly persdum2009_lag land cap time time2 time3, nolog</t>
  </si>
  <si>
    <t>xtlogit gjprog persdum2009_lag land gdppercap time time2 time3, nolog</t>
  </si>
  <si>
    <t>xtlogit pursueonly persdum2009_lag land gdppercap time time2 time3, nolog</t>
  </si>
  <si>
    <t>xtlogit gjprog persdum2009_lag land lpop time time2 time3, nolog</t>
  </si>
  <si>
    <t>xtlogit pursueonly persdum2009_lag land lpop time time2 time3, nolog</t>
  </si>
  <si>
    <t>xtlogit gjprog persdum2009_lag land time time2 time3, nolog</t>
  </si>
  <si>
    <t>xtlogit pursueonly persdum2009_lag land time time2 time3, nolog</t>
  </si>
  <si>
    <t>xtlogit pursueonly persdumjlw_lag ally land time time2 time3, nolog</t>
  </si>
  <si>
    <t>xtlogit gjprog persdumjlw_lag ally land time time2 time3, nolog</t>
  </si>
  <si>
    <t>xtlogit pursueonly persdumjlw_lag demjlw_lag land time time2 time3, nolog</t>
  </si>
  <si>
    <t>xtlogit gjprog persdumjlw_lag demjlw_lag land time time2 time3, nolog</t>
  </si>
  <si>
    <t>xtlogit pursueonly persdumjlw_lag disputes land time time2 time3, nolog</t>
  </si>
  <si>
    <t>xtlogit gjprog persdumjlw_lag disputes land time time2 time3, nolog</t>
  </si>
  <si>
    <t>xtlogit pursueonly persdumjlw_lag industry2 land time time2 time3, nolog</t>
  </si>
  <si>
    <t>xtlogit gjprog persdumjlw_lag industry2 land time time2 time3, nolog</t>
  </si>
  <si>
    <t>xtlogit gjnukes persdumjlw_lag industry2 time time2 time3 if gjprogpos==1, nolog</t>
  </si>
  <si>
    <t>xtlogit swnukes persdumjlw_lag industry2 time time2 time3 if swexppos==1, nolog</t>
  </si>
  <si>
    <t>xtlogit swnukes persdumjlw_lag industry2 time time2 time3 if swpurpos==1, nolog</t>
  </si>
  <si>
    <t>xtlogit pursueonly persdumjlw_lag land cap time time2 time3, nolog</t>
  </si>
  <si>
    <t>xtlogit gjprog persdumjlw_lag land cap time time2 time3, nolog</t>
  </si>
  <si>
    <t>xtlogit exppur persdumjlw_lag land cap time time2 time3, nolog</t>
  </si>
  <si>
    <t>xtlogit pursueonly persdumjlw_lag land gdppercap time time2 time3, nolog</t>
  </si>
  <si>
    <t>xtlogit gjprog persdumjlw_lag land gdppercap time time2 time3, nolog</t>
  </si>
  <si>
    <t>xtlogit exppur persdumjlw_lag land gdppercap time time2 time3, nolog</t>
  </si>
  <si>
    <t>xtlogit exppur persdumjlw_lag land lpop cap gdppercap time time2 time3, nolog</t>
  </si>
  <si>
    <t>xtlogit pursueonly persdumjlw_lag land lpop time time2 time3, nolog</t>
  </si>
  <si>
    <t>xtlogit gjprog persdumjlw_lag land lpop time time2 time3, nolog</t>
  </si>
  <si>
    <t>xtlogit exppur persdumjlw_lag land lpop time time2 time3, nolog</t>
  </si>
  <si>
    <t>xtlogit pursueonly persdumjlw_lag land time time2 time3, nolog</t>
  </si>
  <si>
    <t>xtlogit gjprog persdumjlw_lag land time time2 time3, nolog</t>
  </si>
  <si>
    <t>xtlogit exppur persdumjlw_lag land time time2 time3, nolog</t>
  </si>
  <si>
    <t>xtlogit pursueonly persdumjlw_lag land time time2 time3, fe</t>
  </si>
  <si>
    <t>xtlogit swpurpos persdumjlw_lag land time time2 time3, nolog</t>
  </si>
  <si>
    <t>xtlogit gjprog persdumjlw_lag land time time2 time3, fe</t>
  </si>
  <si>
    <t xml:space="preserve">xtlogit gjprogpos persdumjlw_lag land time time2 time3, nolog </t>
  </si>
  <si>
    <t>xtlogit pursueonly persdumjlw_lag land time time2 time3 if ccode!=620, nolog</t>
  </si>
  <si>
    <t>xtlogit gjprog persdumjlw_lag land time time2 time3 if ccode!=620, nolog</t>
  </si>
  <si>
    <t>xtlogit pursueonly persdumjlw_lag land time time2 time3 if ccode!=630, nolog</t>
  </si>
  <si>
    <t>xtlogit gjprog persdumjlw_lag land time time2 time3 if ccode!=630, nolog</t>
  </si>
  <si>
    <t>xtlogit pursueonly persdumjlw_lag land time time2 time3 if ccode!=645, nolog</t>
  </si>
  <si>
    <t>xtlogit gjprog persdumjlw_lag land time time2 time3 if ccode!=645, nolog</t>
  </si>
  <si>
    <t>xtlogit pursueonly persdumjlw_lag land time time2 time3 if ccode!=652, nolog</t>
  </si>
  <si>
    <t>xtlogit gjprog persdumjlw_lag land time time2 time3 if ccode!=652, nolog</t>
  </si>
  <si>
    <t>xtlogit pursueonly persdumjlw_lag land time time2 time3 if ccode!=731, nolog</t>
  </si>
  <si>
    <t>xtlogit gjprog persdumjlw_lag land time time2 time3 if ccode!=731, nolog</t>
  </si>
  <si>
    <t>xtlogit pursueonly persdumjlw_lag land time time2 time3 if ccode!=770, nolog</t>
  </si>
  <si>
    <t>xtlogit gjprog persdumjlw_lag land time time2 time3 if ccode!=770, nolog</t>
  </si>
  <si>
    <t>xtlogit gjnukes persdumjlw_lag rcvdsens industry2 time time2 time3 if gjprogpos==1, nolog</t>
  </si>
  <si>
    <t>xtlogit pursueonly persdumjlw_lag rcvdsens land time time2 time3, nolog</t>
  </si>
  <si>
    <t>xtlogit gjprog persdumjlw_lag rcvdsens land time time2 time3, nolog</t>
  </si>
  <si>
    <t>xtlogit gjnukes persdumjlw_lag rcvdsens time time2 time3 if gjprogpos==1, nolog</t>
  </si>
  <si>
    <t>xtlogit swnukes persdumjlw_lag rcvdsens time time2 time3 if swexppos==1, nolog</t>
  </si>
  <si>
    <t>xtlogit swnukes persdumjlw_lag rcvdsens time time2 time3 if swpurpos==1, nolog</t>
  </si>
  <si>
    <t>xtlogit pursueonly persdumjlw_lag rivalryben land time time2 time3, nolog</t>
  </si>
  <si>
    <t>xtlogit gjprog persdumjlw_lag rivalryben land time time2 time3, nolog</t>
  </si>
  <si>
    <t>xtlogit pursueonly persdumjlw_lag rivalrygd disputes land time time2 time3, nolog</t>
  </si>
  <si>
    <t>xtlogit gjprog persdumjlw_lag rivalrygd disputes land time time2 time3, nolog</t>
  </si>
  <si>
    <t>xtlogit pursueonly persdumjlw_lag rivalrygd land time time2 time3, nolog</t>
  </si>
  <si>
    <t>xtlogit gjprog persdumjlw_lag rivalrygd land time time2 time3, nolog</t>
  </si>
  <si>
    <t>xtlogit gjprog persdumjlw_lag rivalryhew land time time2 time3, nolog</t>
  </si>
  <si>
    <t>xtlogit pursueonly persdumjlw_lag rivalryth land time time2 time3, nolog</t>
  </si>
  <si>
    <t>xtlogit gjprog persdumjlw_lag rivalryth land time time2 time3, nolog</t>
  </si>
  <si>
    <t>xtlogit gjnukes persdumjlw_lag time time2 time3 if gjprogpos==1, nolog</t>
  </si>
  <si>
    <t>xtlogit swnukes persdumjlw_lag time time2 time3 if swexppos==1, nolog</t>
  </si>
  <si>
    <t>xtlogit swnukes persdumjlw_lag time time2 time3 if swpurpos==1, nolog</t>
  </si>
  <si>
    <t>reg attractive politicalIdeo IdeoTarget IdeoDiffAbs Male MaleTarget SameGender mn_attractive mn_eval_attractive, cl(ideval)</t>
  </si>
  <si>
    <t>reg attractive politicalIdeo IdeoTarget IdeoDiffAbs Male MaleTarget SameGender mn_attractive mn_eval_attractive, vce(jackknife)</t>
  </si>
  <si>
    <t>reg mybelief_v_ promise_ , cluster(session)</t>
  </si>
  <si>
    <t>tobit mybelief_v_ promise_ , cluster(session) ul(450) ll(0)</t>
  </si>
  <si>
    <t>reg mybelief_v_ promise_ promise_sqr, cluster(session)</t>
  </si>
  <si>
    <t>tobit mybelief_v_ promise_ promise_sqr, cluster(session) ul(450) ll(0)</t>
  </si>
  <si>
    <t>tobit mybelief_v_ promise_ promise_sqr promisetext_ promisetextXpromise, cluster(session) ul(450) ll(0)</t>
  </si>
  <si>
    <t>reg mybelief_v_ promise_ promise_sqr promisetext_ promisetextXpromise_, cluster(session)</t>
  </si>
  <si>
    <t>reg mybelief_v_ promise_ promisetext_, cluster(session)</t>
  </si>
  <si>
    <t>tobit mybelief_v_ promise_ promisetext_, cluster(session) ul(450) ll(0)</t>
  </si>
  <si>
    <t>tobit mybelief_v_ promise_ promisetext_ promisetextXpromise, cluster(session) ul(450) ll(0)</t>
  </si>
  <si>
    <t>reg mybelief_v_ promise_ promisetext_ promisetextXpromise_, cluster(session)</t>
  </si>
  <si>
    <t>LNS_Marches_AJPS_Replication_do.do</t>
  </si>
  <si>
    <t>ologit</t>
  </si>
  <si>
    <t>Ordered logistic regression</t>
  </si>
  <si>
    <t>estsimp ologit sayso psize10g countp30_small reduc age male firstgen pctinus langspan mexican prican cuban dominican salvadoran watchnew readpapr relyeng, dropsims</t>
  </si>
  <si>
    <t>estsimp ologit complic psize10g countp30_small reduc age male firstgen pctinus langspan mexican prican cuban dominican salvadoran watchnew readpapr relyeng, dropsims</t>
  </si>
  <si>
    <t>ivregress 2sls registered (treat_combinedXnreturn = treat_combined) log_daysserved ageonelecday ageonelecday2 timesincerelease timesincerelease2 v08yes v08no crimdum_*, robust</t>
  </si>
  <si>
    <t>ivregress 2sls registered (treat_v08yesXnreturn treat_v08noXnreturn treat_vnoeligXnreturn = treat_v08yes treat_v08no treat_vnoelig) log_daysserved ageonelecday ageonelecday2 timesincerelease timesincerelease2 v08yes v08no crimdum_*, robust</t>
  </si>
  <si>
    <t>probit iraqamistake totantiwarthroughjune16  gop3 dem3 age education4 male white, robust</t>
  </si>
  <si>
    <t>oprobit</t>
  </si>
  <si>
    <t>Ordered probit regression</t>
  </si>
  <si>
    <t>oprobit staythecourseindex totantiwarthroughjune16 gop3 dem3 age education4 male white, robust</t>
  </si>
  <si>
    <t>oprobit staythecourseindex totantiwarthroughjune16 totantiwarxknowparty  gop3 dem3 age education4 male white knowparty, robust</t>
  </si>
  <si>
    <t>probit iraqamistake totantiwarthroughjune16 totantiwarxknowparty  gop3 dem3 age education4 male white knowparty, robust</t>
  </si>
  <si>
    <t>quietly regress registered treat_combined if returntoprison == 0, robust</t>
  </si>
  <si>
    <t>regress registered treat_combined if returntoprison == 0, robust</t>
  </si>
  <si>
    <t>quietly regress v_pres_general_12 treat_combined if returntoprison == 0, robust</t>
  </si>
  <si>
    <t>regress v_pres_general_12 treat_combined if returntoprison == 0, robust</t>
  </si>
  <si>
    <t>xtreg registered treat_combined if returntoprison==0, robust fe i(crime)</t>
  </si>
  <si>
    <t>xtreg v_pres_general_12 treat_combined if returntoprison==0, robust fe i(crime)</t>
  </si>
  <si>
    <t>regress registered treat_combined log_daysserved ageonelecday ageonelecday2 timesincerelease timesincerelease2 if returntoprison == 0, robust</t>
  </si>
  <si>
    <t>regress v_pres_general_12 treat_combined log_daysserved ageonelecday ageonelecday2 timesincerelease timesincerelease2 if returntoprison == 0, robust</t>
  </si>
  <si>
    <t>xtreg registered treat_combined log_daysserved ageonelecday ageonelecday2 timesincerelease timesincerelease2 if returntoprison == 0, robust fe i(crime)</t>
  </si>
  <si>
    <t>xtreg v_pres_general_12 treat_combined log_daysserved ageonelecday ageonelecday2 timesincerelease timesincerelease2 if returntoprison == 0, robust fe i(crime)</t>
  </si>
  <si>
    <t>xtreg registered treat_combined log_daysserved ageonelecday ageonelecday2 timesincerelease timesincerelease2 v08yes v08no if returntoprison == 0, robust fe i(crime)</t>
  </si>
  <si>
    <t>xtreg v_pres_general_12 treat_combined log_daysserved ageonelecday ageonelecday2 timesincerelease timesincerelease2 v08yes v08no if returntoprison==0, robust fe i(crime)</t>
  </si>
  <si>
    <t>ivregress 2sls v_pres_general_12 (treat_combinedXnreturn = treat_combined) log_daysserved ageonelecday ageonelecday2 timesincerelease timesincerelease2 v08yes v08no crimdum_*, robust</t>
  </si>
  <si>
    <t>ivregress 2sls v_pres_general_12 (treat_v08yesXnreturn treat_v08noXnreturn treat_vnoeligXnreturn = treat_v08yes treat_v08no treat_vnoelig) log_daysserved ageonelecday ageonelecday2 timesincerelease timesincerelease2 v08yes v08no crimdum_*, robust</t>
  </si>
  <si>
    <t>reg myshare votes elec random votesXelec votesXrandom, r cluster(session)</t>
  </si>
  <si>
    <t>tobit myshare votes elec random votesXelec votesXrandom, ul(450) ll(0) cluster(session)</t>
  </si>
  <si>
    <t>reg myshare votes if nocamp==1 , robust cluster(id)</t>
  </si>
  <si>
    <t>tobit myshare votes if nocamp==1 , ul(450) ll(0) robust cluster(id)</t>
  </si>
  <si>
    <t>reg myshare votes mybeliefcand, robust cluster(id)</t>
  </si>
  <si>
    <t>tobit myshare votes mybeliefcand , ul(450) ll(0) robust cluster(id)</t>
  </si>
  <si>
    <t>reg mybeliefcand votes promise , robust cluster(id)</t>
  </si>
  <si>
    <t>tobit mybeliefcand votes promise , ul(450) ll(0) robust cluster(id)</t>
  </si>
  <si>
    <t>reg myshare votes promise if elec==1 , robust cluster(id)</t>
  </si>
  <si>
    <t>tobit myshare votes promise if elec==1 , ul(450) ll(0) robust cluster(id)</t>
  </si>
  <si>
    <t>reg myshare votes promise if random==1 , robust cluster(id)</t>
  </si>
  <si>
    <t>tobit myshare votes promise if random==1 , ul(450) ll(0) robust cluster(id)</t>
  </si>
  <si>
    <t>reg myshare votes_winner promise, cluster(session)</t>
  </si>
  <si>
    <t>reg myshare votes_winner promise times_elected_before, cluster(session)</t>
  </si>
  <si>
    <t>bootstrap, reps(2000) dots: ivregress 2sls intended (openedesteem=esteem)</t>
  </si>
  <si>
    <t>bootstrap, reps(2000) dots: ivregress 2sls attended (openedesteem=esteem)</t>
  </si>
  <si>
    <t>bootstrap, reps(2000) dots: ivregress 2sls intended (openednewsletter=newsletter) if newsletter==1 | control==1</t>
  </si>
  <si>
    <t>bootstrap, reps(2000) dots: ivregress 2sls attended (openednewsletter=newsletter) if newsletter==1 | control==1</t>
  </si>
  <si>
    <t>bootstrap, reps(2000) dots: ivregress 2sls intended (openedfacebook=facebook) if facebook==1 | control==1</t>
  </si>
  <si>
    <t>bootstrap, reps(2000) dots: ivregress 2sls attended (openedfacebook=facebook) if facebook==1 | control==1</t>
  </si>
  <si>
    <t>bootstrap, reps(2000) dots: ivregress 2sls intended (openedesteem=esteem) female fivemiles fiveyears</t>
  </si>
  <si>
    <t>bootstrap, reps(2000) dots: ivregress 2sls attended (openedesteem=esteem) female fivemiles fiveyears</t>
  </si>
  <si>
    <t>ivregress 2sls mood d.policy policy d.unemployment unemployment d.inflation inflation d.caselaw caselaw (d.mood=l.mood d.policy policy d.unemployment unemployment d.inflation inflation d.caselaw caselaw)</t>
  </si>
  <si>
    <t>ivregress 2sls d.mood l.mood d.policy l.policy d.unemployment l.unemployment d.inflation l.inflation (d.caselaw l.caselaw=l.party_gdp l.segalmedmeancum)</t>
  </si>
  <si>
    <t>AJPSrep_online.dta</t>
  </si>
  <si>
    <t>svy: logit `y female ib1.educ ib1.hhincgr ownstocks ib1.aagegrr empchangegr99 empchangegr1-empchangegr3 i.empgr tradeties1-tradeties5 ///</t>
  </si>
  <si>
    <t>logit reported_attended newsletter facebook female previous_attend vote_10 young unemployed democrat if surveyrespondent==1</t>
  </si>
  <si>
    <t>mixed</t>
  </si>
  <si>
    <t>Multilevel mixed-effects linear regression</t>
  </si>
  <si>
    <t>svy: ologit `y female ib1.educ ib1.hhincgr ownstocks ib1.aagegrr empchangegr1-empchangegr3 i.empgr tradeties3-tradeties5  ///</t>
  </si>
  <si>
    <t>ologit bigintst psize10g countp30_small reduc age male firstgen pctinus langspan mexican prican cuban dominican salvadoran watchnew readpapr relyeng</t>
  </si>
  <si>
    <t>ologit sayso psize10g countp30_small reduc age male firstgen pctinus langspan mexican prican cuban dominican salvadoran watchnew readpapr relyeng</t>
  </si>
  <si>
    <t>ologit complic psize10g countp30_small reduc age male firstgen pctinus langspan mexican prican cuban dominican salvadoran watchnew readpapr relyeng</t>
  </si>
  <si>
    <t>ologit nocontac psize10g countp30_small reduc age male firstgen pctinus langspan mexican prican cuban dominican salvadoran watchnew readpapr relyeng</t>
  </si>
  <si>
    <t>ologit govtrust psize10g countp30_small reduc age male firstgen pctinus langspan mexican prican cuban dominican salvadoran watchnew readpapr relyeng</t>
  </si>
  <si>
    <t>estsimp ologit bigintst psize10g countp30_small reduc age male firstgen pctinus langspan mexican prican cuban dominican salvadoran watchnew readpapr relyeng</t>
  </si>
  <si>
    <t>ologit bigintst psize10g countp30_small reduc age male firstgen pctinus langspan mexican prican cuban dominican salvadoran watchnew readpapr relyeng hhinc</t>
  </si>
  <si>
    <t>ologit sayso psize10g countp30_small reduc age male firstgen pctinus langspan mexican prican cuban dominican salvadoran watchnew readpapr relyeng hhinc</t>
  </si>
  <si>
    <t>ologit complic psize10g countp30_small reduc age male firstgen pctinus langspan mexican prican cuban dominican salvadoran watchnew readpapr relyeng hhinc</t>
  </si>
  <si>
    <t>ologit nocontac psize10g countp30_small reduc age male firstgen pctinus langspan mexican prican cuban dominican salvadoran watchnew readpapr relyeng hhinc</t>
  </si>
  <si>
    <t>ologit govtrust psize10g countp30_small reduc age male firstgen pctinus langspan mexican prican cuban dominican salvadoran watchnew readpapr relyeng hhinc</t>
  </si>
  <si>
    <t>mi estimate: ologit bigintst psize10g countp30_small reduc age male firstgen pctinus langspan mexican prican cuban dominican salvadoran watchnew readpapr relyeng2 hhinc2</t>
  </si>
  <si>
    <t>mi estimate: ologit sayso psize10g countp30_small reduc age male firstgen pctinus langspan mexican prican cuban dominican salvadoran watchnew readpapr relyeng2 hhinc2</t>
  </si>
  <si>
    <t>mi estimate: ologit complic psize10g countp30_small reduc age male firstgen pctinus langspan mexican prican cuban dominican salvadoran watchnew readpapr relyeng2 hhinc2</t>
  </si>
  <si>
    <t>mi estimate: ologit nocontac psize10g countp30_small reduc age male firstgen pctinus langspan mexican prican cuban dominican salvadoran watchnew readpapr relyeng2 hhinc2</t>
  </si>
  <si>
    <t>mi estimate: ologit govtrust psize10g countp30_small reduc age male firstgen pctinus langspan mexican prican cuban dominican salvadoran watchnew readpapr relyeng2 hhinc2</t>
  </si>
  <si>
    <t>ologit bigintst psize10g countp30_small reduc age male firstgen pctinus langspan mexican prican cuban dominican salvadoran watchnew readpapr relyeng partyid7</t>
  </si>
  <si>
    <t>ologit sayso psize10g countp30_small reduc age male firstgen pctinus langspan mexican prican cuban dominican salvadoran watchnew readpapr relyeng partyid7</t>
  </si>
  <si>
    <t>ologit complic psize10g countp30_small reduc age male firstgen pctinus langspan mexican prican cuban dominican salvadoran watchnew readpapr relyeng partyid7</t>
  </si>
  <si>
    <t>ologit nocontac psize10g countp30_small reduc age male firstgen pctinus langspan mexican prican cuban dominican salvadoran watchnew readpapr relyeng partyid7</t>
  </si>
  <si>
    <t>ologit govtrust psize10g countp30_small reduc age male firstgen pctinus langspan mexican prican cuban dominican salvadoran watchnew readpapr relyeng partyid7</t>
  </si>
  <si>
    <t>ologit bigintst psize10g countp30_small reduc age male firstgen pctinus langspan mexican prican cuban dominican salvadoran watchnew readpapr relyeng latdisc2</t>
  </si>
  <si>
    <t>ologit sayso psize10g countp30_small reduc age male firstgen pctinus langspan mexican prican cuban dominican salvadoran watchnew readpapr relyeng latdisc2</t>
  </si>
  <si>
    <t>ologit complic psize10g countp30_small reduc age male firstgen pctinus langspan mexican prican cuban dominican salvadoran watchnew readpapr relyeng latdisc2</t>
  </si>
  <si>
    <t>ologit nocontac psize10g countp30_small reduc age male firstgen pctinus langspan mexican prican cuban dominican salvadoran watchnew readpapr relyeng latdisc2</t>
  </si>
  <si>
    <t>ologit govtrust psize10g countp30_small reduc age male firstgen pctinus langspan mexican prican cuban dominican salvadoran watchnew readpapr relyeng latdisc2</t>
  </si>
  <si>
    <t>ologit bigintst psize10g countp30_small reduc age male firstgen pctinus langspan mexican prican cuban dominican salvadoran watchnew readpapr relyeng if bef_feb14==0</t>
  </si>
  <si>
    <t>ologit sayso psize10g countp30_small reduc age male firstgen pctinus langspan mexican prican cuban dominican salvadoran watchnew readpapr relyeng if bef_feb14==0</t>
  </si>
  <si>
    <t>ologit complic psize10g countp30_small reduc age male firstgen pctinus langspan mexican prican cuban dominican salvadoran watchnew readpapr relyeng if bef_feb14==0</t>
  </si>
  <si>
    <t>ologit nocontac psize10g countp30_small reduc age male firstgen pctinus langspan mexican prican cuban dominican salvadoran watchnew readpapr relyeng if bef_feb14==0</t>
  </si>
  <si>
    <t>ologit govtrust psize10g countp30_small reduc age male firstgen pctinus langspan mexican prican cuban dominican salvadoran watchnew readpapr relyeng if bef_feb14==0</t>
  </si>
  <si>
    <t>ologit bigintst psize10g countp30_small reduc age male firstgen pctinus langspan mexican prican cuban dominican salvadoran watchnew readpapr relyeng firstgen_psmall</t>
  </si>
  <si>
    <t>ologit sayso psize10g countp30_small reduc age male firstgen pctinus langspan mexican prican cuban dominican salvadoran watchnew readpapr relyeng firstgen_psmall</t>
  </si>
  <si>
    <t>ologit complic psize10g countp30_small reduc age male firstgen pctinus langspan mexican prican cuban dominican salvadoran watchnew readpapr relyeng firstgen_psmall</t>
  </si>
  <si>
    <t>ologit nocontac psize10g countp30_small reduc age male firstgen pctinus langspan mexican prican cuban dominican salvadoran watchnew readpapr relyeng firstgen_psmall</t>
  </si>
  <si>
    <t>ologit govtrust psize10g countp30_small reduc age male firstgen pctinus langspan mexican prican cuban dominican salvadoran watchnew readpapr relyeng firstgen_psmall</t>
  </si>
  <si>
    <t>ologit bigintst psize10g countp30_small reduc age male firstgen pctinus langspan mexican prican cuban dominican salvadoran watchnew readpapr relyeng linkfate linkfate_pbig</t>
  </si>
  <si>
    <t>ologit sayso psize10g countp30_small reduc age male firstgen pctinus langspan mexican prican cuban dominican salvadoran watchnew readpapr relyeng linkfate linkfate_pbig</t>
  </si>
  <si>
    <t>ologit complic psize10g countp30_small reduc age male firstgen pctinus langspan mexican prican cuban dominican salvadoran watchnew readpapr relyeng linkfate linkfate_pbig</t>
  </si>
  <si>
    <t>ologit nocontac psize10g countp30_small reduc age male firstgen pctinus langspan mexican prican cuban dominican salvadoran watchnew readpapr relyeng linkfate linkfate_pbig</t>
  </si>
  <si>
    <t>ologit govtrust psize10g countp30_small reduc age male firstgen pctinus langspan mexican prican cuban dominican salvadoran watchnew readpapr relyeng linkfate linkfate_pbig</t>
  </si>
  <si>
    <t>ologit bigintst psize10g countp30_small reduc age male firstgen pctinus langspan mexican prican cuban dominican salvadoran watchnew readpapr relyeng linkfate linkfate_psmall</t>
  </si>
  <si>
    <t>ologit sayso psize10g countp30_small reduc age male firstgen pctinus langspan mexican prican cuban dominican salvadoran watchnew readpapr relyeng linkfate linkfate_psmall</t>
  </si>
  <si>
    <t>ologit complic psize10g countp30_small reduc age male firstgen pctinus langspan mexican prican cuban dominican salvadoran watchnew readpapr relyeng linkfate linkfate_psmall</t>
  </si>
  <si>
    <t>ologit nocontac psize10g countp30_small reduc age male firstgen pctinus langspan mexican prican cuban dominican salvadoran watchnew readpapr relyeng linkfate linkfate_psmall</t>
  </si>
  <si>
    <t>ologit govtrust psize10g countp30_small reduc age male firstgen pctinus langspan mexican prican cuban dominican salvadoran watchnew readpapr relyeng linkfate linkfate_psmall</t>
  </si>
  <si>
    <t>ologit bigintst psize10g countp30_small reduc age male firstgen pctinus langspan mexican prican cuban CentralAmerican watchnew readpapr relyeng</t>
  </si>
  <si>
    <t>ologit sayso psize10g countp30_small reduc age male firstgen pctinus langspan mexican prican cuban CentralAmerican watchnew readpapr relyeng</t>
  </si>
  <si>
    <t>ologit complic psize10g countp30_small reduc age male firstgen pctinus langspan mexican prican cuban CentralAmerican watchnew readpapr relyeng</t>
  </si>
  <si>
    <t>ologit nocontac psize10g countp30_small reduc age male firstgen pctinus langspan mexican prican cuban CentralAmerican watchnew readpapr relyeng</t>
  </si>
  <si>
    <t>ologit govtrust psize10g countp30_small reduc age male firstgen pctinus langspan mexican prican cuban CentralAmerican watchnew readpapr relyeng</t>
  </si>
  <si>
    <t xml:space="preserve">reg oppose </t>
  </si>
  <si>
    <t xml:space="preserve">reg `y female ib1.educ ib1.hhincgr ownstocks ib1.aagegrr </t>
  </si>
  <si>
    <t xml:space="preserve">reg `y female ib1.educ ib1.hhincgr ownstocks ib1.aagegrr ib0.transfers </t>
  </si>
  <si>
    <t xml:space="preserve">reg `y female ib1.educ ib1.hhincgr ownstocks ib1.aagegrr kk* </t>
  </si>
  <si>
    <t xml:space="preserve">reg `y female ib1.educ ib1.hhincgr ownstocks ib1.aagegrr kk* ib0.empchangegr i.empgr </t>
  </si>
  <si>
    <t xml:space="preserve">reg `y female ib1.educ ib1.hhincgr ownstocks ib1.aagegrr kk* ib0.empchangegr i.empgr ib2.tradeties </t>
  </si>
  <si>
    <t xml:space="preserve">reg `y female ib1.educ ib1.hhincgr ownstocks ib1.aagegrr kk* ib0.empchangegr i.empgr ib1.TrDependence </t>
  </si>
  <si>
    <t xml:space="preserve">reg `y i.altru_combinedgr i.cosmo female ib1.educ ib1.hhincgr ownstocks ib1.aagegrr kk* </t>
  </si>
  <si>
    <t>reg `y i.altru_combinedgr i.cosmo female ib1.educ ib1.hhincgr ownstocks ib1.aagegrr kk* ///</t>
  </si>
  <si>
    <t>reg `y i.altru_combinedgr i.cosmo votecj_* female ib1.educ ib1.hhincgr ownstocks ib1.aagegrr kk* if polkn1_PRvote==0</t>
  </si>
  <si>
    <t>reg `y i.altru_combinedgr i.cosmo votecj_* female ib1.educ ib1.hhincgr ownstocks ib1.aagegrr kk* if polkn1_PRvote==1</t>
  </si>
  <si>
    <t>reg `y i.altru_combinedgr i.cosmo votecj_* female ib1.educ ib1.hhincgr ownstocks ib1.aagegrr kk* if polkn2_correct1==0</t>
  </si>
  <si>
    <t>reg `y i.altru_combinedgr i.cosmo votecj_* female ib1.educ ib1.hhincgr ownstocks ib1.aagegrr kk* if polkn2_correct1==1</t>
  </si>
  <si>
    <t>reg `y i.altru_combinedgr i.cosmo votecj_* polkn1_PRvote polkn2_correct1 female ib1.educ ib1.hhincgr ownstocks ib1.aagegrr kk* ///</t>
  </si>
  <si>
    <t>reg d2opposebailouts female ib1.educ ib1.aagegrr kk* ib1.hhincgr ownstocks  empchangegr99 empchangegr1-empchangegr3 i.empgr tradeties1-tradeties99 ///</t>
  </si>
  <si>
    <t>reg d2payinless female ib1.educ ib1.aagegrr kk* ib1.hhincgr ownstocks  empchangegr99 empchangegr1-empchangegr3 i.empgr tradeties1-tradeties99 ///</t>
  </si>
  <si>
    <t>reg d2payinlessmessage female ib1.educ ib1.aagegrr kk* ib1.hhincgr ownstocks  empchangegr99 empchangegr1-empchangegr3 i.empgr tradeties1-tradeties99 ///</t>
  </si>
  <si>
    <t>reg `y female ib1.educ ib1.hhincgr ownstocks ib1.aagegrr if polkn1_PRvote==`i</t>
  </si>
  <si>
    <t>reg `y female ib1.educ ib1.hhincgr ownstocks ib1.aagegrr ib0.transfers if polkn1_PRvote==`i</t>
  </si>
  <si>
    <t>reg `y female ib1.educ ib1.hhincgr ownstocks ib1.aagegrr kk* if polkn1_PRvote==`i</t>
  </si>
  <si>
    <t>reg `y female ib1.educ ib1.hhincgr ownstocks ib1.aagegrr kk* ib0.empchangegr i.empgr if polkn1_PRvote==`i</t>
  </si>
  <si>
    <t>reg `y female ib1.educ ib1.hhincgr ownstocks ib1.aagegrr kk* ib0.empchangegr i.empgr ib2.tradeties if polkn1_PRvote==`i</t>
  </si>
  <si>
    <t>reg `y female ib1.educ ib1.hhincgr ownstocks ib1.aagegrr kk* ib0.empchangegr i.empgr ib1.TrDependence if polkn1_PRvote==`i</t>
  </si>
  <si>
    <t xml:space="preserve"> reg `y i.skill ib1.aagegrr ib1.hhincgr female kk* if splitt==`i</t>
  </si>
  <si>
    <t>reg `y i.skill ib1.aagegrr ib1.hhincgr female kk*  if empgr==5</t>
  </si>
  <si>
    <t xml:space="preserve">reg d2opposebailouts \t\t\t </t>
  </si>
  <si>
    <t>reg `y female ib1.educ ib1.hhincgr ownstocks ib1.aagegrr empchangegr99 empchangegr1-empchangegr3 i.empgr tradeties1-tradeties99 ///</t>
  </si>
  <si>
    <t xml:space="preserve">reg oppose \t\t\t </t>
  </si>
  <si>
    <t xml:space="preserve">reg payinlessmessage </t>
  </si>
  <si>
    <t>reg `y mode##i.aagegrr mode##i.educ mode##i.hhinc mode##female mode##i.emp_status</t>
  </si>
  <si>
    <t>reg floor4 i.majfem##c.ratio_fem_femtomasc i.majlibs##c.ratio_fem_femtomasc princeton if mixed_gender==1&amp;maj==1</t>
  </si>
  <si>
    <t>reg floor4 i.majfem##c.ratio_fem_femtomasc i.majlibs##c.ratio_fem_femtomasc princeton if mixed_gender==1&amp;maj==0</t>
  </si>
  <si>
    <t>reg fem_CareFreq i.maj##c.num_fem numlibs princeton if mixed_gender==1</t>
  </si>
  <si>
    <t>reg fem_CareFreq i.maj##c.num_fem i.maj##c.numlibs princeton if mixed_gender==1</t>
  </si>
  <si>
    <t>reg floor4 majfem majlibs princeton if maj==1&amp;mixed==1</t>
  </si>
  <si>
    <t>reg floor4 majfem majlibs princeton if maj==0&amp;mixed==1</t>
  </si>
  <si>
    <t>EnnsAJPS2014_Rep.do</t>
  </si>
  <si>
    <t>reg d2.incarrate ld.incarrate ld2.incarrate</t>
  </si>
  <si>
    <t>reg d.incarrate punitiveness crimerate drugmortrate inequality</t>
  </si>
  <si>
    <t>reg d2.incarrate ld.incarrate d.punitiveness l.punitiveness</t>
  </si>
  <si>
    <t>reg d2.incarrate ld.incarrate d.punitiveness l.punitiveness d.crimerate l.crimerate d.drugmortrate l.drugmortrate d.inequality l.inequality</t>
  </si>
  <si>
    <t>reg d2.incarrate ld.incarrate d.punitiveness l.punitiveness d.crimerate l.crimerate d.drugmortrate l.drugmortrate d.inequality l.inequality l.repstrength</t>
  </si>
  <si>
    <t xml:space="preserve">reg d2.incarrate ld_incarrate l_punitiveness l_crimerate l_drugmortrate l_inequality l_repstrength d.punitiveness d.crimerate d.drugmortrate d.inequality </t>
  </si>
  <si>
    <t>`lrm_tab1col3_rep\</t>
  </si>
  <si>
    <t>reg d2.incarrate ld.incarrate l.punitiveness l.crimerate l.drugmortrate l.inequality l.repstrength</t>
  </si>
  <si>
    <t>reg d2.incarrate ld_incarrate l_punitiveness l_crimerate l_drugmortrate l_inequality l_repstrength</t>
  </si>
  <si>
    <t>`lrm_tab1col4_rep\</t>
  </si>
  <si>
    <t>reg d2.incarrate ld.incarrate d.punitiveness l.punitiveness d.crimerate l.crimerate d.drugmortrate l.drugmortrate d.inequality l.inequality l2.repstrength</t>
  </si>
  <si>
    <t>reg d2.incarrate ld.incarrate d.punitiveness l.punitiveness d.crimerate l.crimerate d.drugmortrate l.drugmortrate d.inequality l.inequality d.repstrength l.repstrength</t>
  </si>
  <si>
    <t>reg bigintst psize10g countp30_small reduc age male firstgen pctinus langspan mexican prican cuban dominican salvadoran watchnew readpapr relyeng pbig_relyeng</t>
  </si>
  <si>
    <t>reg sayso psize10g countp30_small reduc age male firstgen pctinus langspan mexican prican cuban dominican salvadoran watchnew readpapr relyeng pbig_relyeng</t>
  </si>
  <si>
    <t>reg complic psize10g countp30_small reduc age male firstgen pctinus langspan mexican prican cuban dominican salvadoran watchnew readpapr relyeng pbig_relyeng</t>
  </si>
  <si>
    <t>reg nocontac psize10g countp30_small reduc age male firstgen pctinus langspan mexican prican cuban dominican salvadoran watchnew readpapr relyeng pbig_relyeng</t>
  </si>
  <si>
    <t>reg govtrust psize10g countp30_small reduc age male firstgen pctinus langspan mexican prican cuban dominican salvadoran watchnew readpapr relyeng pbig_relyeng</t>
  </si>
  <si>
    <t>reg bigintst psize10g countp30_small reduc age male firstgen pctinus langspan mexican prican cuban dominican salvadoran watchnew readpapr relyeng psmall_relyeng</t>
  </si>
  <si>
    <t>reg sayso psize10g countp30_small reduc age male firstgen pctinus langspan mexican prican cuban dominican salvadoran watchnew readpapr relyeng psmall_relyeng</t>
  </si>
  <si>
    <t>reg complic psize10g countp30_small reduc age male firstgen pctinus langspan mexican prican cuban dominican salvadoran watchnew readpapr relyeng psmall_relyeng</t>
  </si>
  <si>
    <t>reg nocontac psize10g countp30_small reduc age male firstgen pctinus langspan mexican prican cuban dominican salvadoran watchnew readpapr relyeng psmall_relyeng</t>
  </si>
  <si>
    <t>reg govtrust psize10g countp30_small reduc age male firstgen pctinus langspan mexican prican cuban dominican salvadoran watchnew readpapr relyeng psmall_relyeng</t>
  </si>
  <si>
    <t>reg d.mood l.mood d.policy l.policy d.unemployment l.unemployment d.inflation l.inflation d.caselaw l.caselaw</t>
  </si>
  <si>
    <t>reg mood l.mood l.policy l.inflation l.unemployment l.caselaw</t>
  </si>
  <si>
    <t>reg d.mood l.mood d.policy l.policy d.unemployment l.unemployment d.inflation l.inflation d.caselaw_nonsal l.caselaw_nonsal</t>
  </si>
  <si>
    <t>regress reported_attended newsletter facebook female previous_attend vote_10 young unemployed democrat if surveyrespondent==1</t>
  </si>
  <si>
    <t>Category</t>
  </si>
  <si>
    <t>Text</t>
  </si>
  <si>
    <t>First Upper Case letter</t>
  </si>
  <si>
    <t>Length</t>
  </si>
  <si>
    <t>Stata command</t>
  </si>
  <si>
    <t xml:space="preserve">Length </t>
  </si>
  <si>
    <t>Model Name</t>
  </si>
  <si>
    <t>R</t>
  </si>
  <si>
    <t xml:space="preserve"> fp    . . . . . . . Fractional polynomial regression </t>
  </si>
  <si>
    <t>fp</t>
  </si>
  <si>
    <t xml:space="preserve">Fractional polynomial regression </t>
  </si>
  <si>
    <t>glm   . . . . . . . . . .Generalized linear models</t>
  </si>
  <si>
    <t>glm</t>
  </si>
  <si>
    <t>Generalized linear models</t>
  </si>
  <si>
    <t>gmm  . . . . . . Generalized method of moments estimation</t>
  </si>
  <si>
    <t>gmm</t>
  </si>
  <si>
    <t>Generalized method of moments estimation</t>
  </si>
  <si>
    <t>D</t>
  </si>
  <si>
    <t>icd    . . . . . . . Introduction to ICD commands</t>
  </si>
  <si>
    <t>icd</t>
  </si>
  <si>
    <t>Introduction to ICD commands</t>
  </si>
  <si>
    <t>TS</t>
  </si>
  <si>
    <t>irf  Create and analyze IRFs</t>
  </si>
  <si>
    <t>irf</t>
  </si>
  <si>
    <t>Create and analyze IRFs</t>
  </si>
  <si>
    <t>MV</t>
  </si>
  <si>
    <t>mca  . . . . . . .Multiple and joint correspondence analysis</t>
  </si>
  <si>
    <t>mca</t>
  </si>
  <si>
    <t>Multiple and joint correspondence analysis</t>
  </si>
  <si>
    <t>mfp  . . . . . . .Multivariable fractional polynomial models</t>
  </si>
  <si>
    <t>mfp</t>
  </si>
  <si>
    <t>Multivariable fractional polynomial models</t>
  </si>
  <si>
    <t>pca    . . . . . . . . . Principal component analysis</t>
  </si>
  <si>
    <t>pca</t>
  </si>
  <si>
    <t>Principal component analysis</t>
  </si>
  <si>
    <t>roc   . . . . Receiver operating characteristic (ROC) analysis</t>
  </si>
  <si>
    <t>roc</t>
  </si>
  <si>
    <t>Receiver operating characteristic (ROC) analysis</t>
  </si>
  <si>
    <t>SEM</t>
  </si>
  <si>
    <t>sem  . . . . Structural equation model estimation command</t>
  </si>
  <si>
    <t>sem</t>
  </si>
  <si>
    <t>Structural equation model estimation command</t>
  </si>
  <si>
    <t>ssd   . . . . . . . . Making summary statistics data (sem only)</t>
  </si>
  <si>
    <t>ssd</t>
  </si>
  <si>
    <t>Making summary statistics data (sem only)</t>
  </si>
  <si>
    <t>ucm    . . . . . . Unobserved-components model</t>
  </si>
  <si>
    <t>ucm</t>
  </si>
  <si>
    <t>Unobserved-components model</t>
  </si>
  <si>
    <t>var    . . . . . . . . . Vector autoregressive models</t>
  </si>
  <si>
    <t>vec    . . . . . . . . Vector error-correction models</t>
  </si>
  <si>
    <t>vec</t>
  </si>
  <si>
    <t>Vector error-correction models</t>
  </si>
  <si>
    <t>zip    . . . . . .Zero-inflated Poisson regression</t>
  </si>
  <si>
    <t>zip</t>
  </si>
  <si>
    <t>Zero-inflated Poisson regression</t>
  </si>
  <si>
    <t>arch . . . Autoregressive conditional heteroskedasticity (ARCH) family of estimators</t>
  </si>
  <si>
    <t>arch</t>
  </si>
  <si>
    <t>Autoregressive conditional heteroskedasticity (ARCH) family of estimators</t>
  </si>
  <si>
    <t>areg   . Linear regression with a large dummy-variable set</t>
  </si>
  <si>
    <t>areg</t>
  </si>
  <si>
    <t>Linear regression with a large dummy-variable set</t>
  </si>
  <si>
    <t>egen     . . Extensions to generate</t>
  </si>
  <si>
    <t>egen</t>
  </si>
  <si>
    <t>Extensions to generate</t>
  </si>
  <si>
    <t xml:space="preserve">icd9   . . . . . . . . ICD-9-CM diagnosis and procedure codes </t>
  </si>
  <si>
    <t>icd9</t>
  </si>
  <si>
    <t xml:space="preserve">ICD-9-CM diagnosis and procedure codes </t>
  </si>
  <si>
    <t xml:space="preserve"> mean     . . . . . . . Estimate means </t>
  </si>
  <si>
    <t>mean</t>
  </si>
  <si>
    <t xml:space="preserve">Estimate means </t>
  </si>
  <si>
    <t>qreg     . . . . . Quantile regression</t>
  </si>
  <si>
    <t>qreg</t>
  </si>
  <si>
    <t>Quantile regression</t>
  </si>
  <si>
    <t>reg3  . . . Three-stage estimation for systems of simultaneous equations</t>
  </si>
  <si>
    <t>reg3</t>
  </si>
  <si>
    <t>Three-stage estimation for systems of simultaneous equations</t>
  </si>
  <si>
    <t>rreg    . . . . . .Robust regression</t>
  </si>
  <si>
    <t>rreg</t>
  </si>
  <si>
    <t>Robust regression</t>
  </si>
  <si>
    <t>ST</t>
  </si>
  <si>
    <t>stci  . .Confidence intervals for means and percentiles of survival time</t>
  </si>
  <si>
    <t>stci</t>
  </si>
  <si>
    <t>Confidence intervals for means and percentiles of survival time</t>
  </si>
  <si>
    <t>stir    . . . . . Report incidence-rate comparison</t>
  </si>
  <si>
    <t>stir</t>
  </si>
  <si>
    <t>Report incidence-rate comparison</t>
  </si>
  <si>
    <t>st  is   . . . .Survival analysis subroutines for programmers</t>
  </si>
  <si>
    <t>stis</t>
  </si>
  <si>
    <t>Survival analysis subroutines for programmers</t>
  </si>
  <si>
    <t>test    . . . . . . . . Wald test of linear hypotheses</t>
  </si>
  <si>
    <t>test</t>
  </si>
  <si>
    <t>Wald test of linear hypotheses</t>
  </si>
  <si>
    <t>vwls    . . . . .Variance-weighted least squares</t>
  </si>
  <si>
    <t>vwls</t>
  </si>
  <si>
    <t>Variance-weighted least squares</t>
  </si>
  <si>
    <t>XT</t>
  </si>
  <si>
    <t>xtrc   . . . . . . . . .Random-coefficients model</t>
  </si>
  <si>
    <t>xtrc</t>
  </si>
  <si>
    <t>Random-coefficients model</t>
  </si>
  <si>
    <t xml:space="preserve">anova    . Analysis of variance and covariance </t>
  </si>
  <si>
    <t>anova</t>
  </si>
  <si>
    <t xml:space="preserve">Analysis of variance and covariance </t>
  </si>
  <si>
    <t>arima  . . . . .ARIMA</t>
  </si>
  <si>
    <t>arima</t>
  </si>
  <si>
    <t>ARIMA</t>
  </si>
  <si>
    <t>BAYES</t>
  </si>
  <si>
    <t>bayes   . . Introduction to commands for Bayesian analysis</t>
  </si>
  <si>
    <t>bayes</t>
  </si>
  <si>
    <t>Introduction to commands for Bayesian analysis</t>
  </si>
  <si>
    <t>brier    . . . . . . . . . . Brier score decomposition</t>
  </si>
  <si>
    <t>brier</t>
  </si>
  <si>
    <t>Brier score decomposition</t>
  </si>
  <si>
    <t xml:space="preserve">bstat     . Report bootstrap results </t>
  </si>
  <si>
    <t>bstat</t>
  </si>
  <si>
    <t xml:space="preserve">Report bootstrap results </t>
  </si>
  <si>
    <t>ctset    . . . Declare data to be count-time data</t>
  </si>
  <si>
    <t>ctset</t>
  </si>
  <si>
    <t>Declare data to be count-time data</t>
  </si>
  <si>
    <t>cusum  . . . . . . Cusum plots and tests for binary variables</t>
  </si>
  <si>
    <t>cusum</t>
  </si>
  <si>
    <t>Cusum plots and tests for binary variables</t>
  </si>
  <si>
    <t>dfgls    .DF-GLS unit-root test</t>
  </si>
  <si>
    <t>dfgls</t>
  </si>
  <si>
    <t>DF-GLS unit-root test</t>
  </si>
  <si>
    <t>IRT</t>
  </si>
  <si>
    <t>difmh     . . Mantel–Haenszel DIF</t>
  </si>
  <si>
    <t>difmh</t>
  </si>
  <si>
    <t>Mantel–Haenszel DIF</t>
  </si>
  <si>
    <t>esize  . . . . . . . . . . Effect size based on mean comparison</t>
  </si>
  <si>
    <t>esize</t>
  </si>
  <si>
    <t>Effect size based on mean comparison</t>
  </si>
  <si>
    <t>logit   . . . . . . . . . Logistic regression</t>
  </si>
  <si>
    <t>ME</t>
  </si>
  <si>
    <t>meglm   Multilevel mixed-effects generalized linear model</t>
  </si>
  <si>
    <t>meglm</t>
  </si>
  <si>
    <t>Multilevel mixed-effects generalized linear model</t>
  </si>
  <si>
    <t>mixed  . . . . . .Multilevel mixed-effects linear regression</t>
  </si>
  <si>
    <t>mlexp .Maximum likelihood estimation of user-specified expressions</t>
  </si>
  <si>
    <t>mlexp</t>
  </si>
  <si>
    <t>Maximum likelihood estimation of user-specified expressions</t>
  </si>
  <si>
    <t>mvreg    Multivariate regression</t>
  </si>
  <si>
    <t>mvreg</t>
  </si>
  <si>
    <t>Multivariate regression</t>
  </si>
  <si>
    <t>nbreg    . . . . . . . Negative binomial regression</t>
  </si>
  <si>
    <t>newey  . . .Regression with Newey–West standard errors</t>
  </si>
  <si>
    <t>newey</t>
  </si>
  <si>
    <t>Regression with Newey–West standard errors</t>
  </si>
  <si>
    <t>nlcom  . . . . . . . . .Nonlinear combinations of parameters</t>
  </si>
  <si>
    <t>nlcom</t>
  </si>
  <si>
    <t>Nonlinear combinations of parameters</t>
  </si>
  <si>
    <t>nlsur  . . . .Estimation of nonlinear systems of equations</t>
  </si>
  <si>
    <t>nlsur</t>
  </si>
  <si>
    <t>Estimation of nonlinear systems of equations</t>
  </si>
  <si>
    <t>pcorr  . . . . Partial and semipartial correlation coefficients</t>
  </si>
  <si>
    <t>pcorr</t>
  </si>
  <si>
    <t>Partial and semipartial correlation coefficients</t>
  </si>
  <si>
    <t>PSS</t>
  </si>
  <si>
    <t>power . . . . . . . . . Power and sample-size analysis for hypothesis tests</t>
  </si>
  <si>
    <t>power</t>
  </si>
  <si>
    <t>Power and sample-size analysis for hypothesis tests</t>
  </si>
  <si>
    <t>prais   . . .Prais–Winsten and Cochrane–Orcutt regression</t>
  </si>
  <si>
    <t>prais</t>
  </si>
  <si>
    <t>Prais–Winsten and Cochrane–Orcutt regression</t>
  </si>
  <si>
    <t>range    . . . . . . . . .Generate numerical range</t>
  </si>
  <si>
    <t>range</t>
  </si>
  <si>
    <t>Generate numerical range</t>
  </si>
  <si>
    <t>ratio     . . . . . . . .Estimate ratios</t>
  </si>
  <si>
    <t>ratio</t>
  </si>
  <si>
    <t>Estimate ratios</t>
  </si>
  <si>
    <t>stcox   . . . .Cox proportional hazards model</t>
  </si>
  <si>
    <t>stcox</t>
  </si>
  <si>
    <t>Cox proportional hazards model</t>
  </si>
  <si>
    <t>stgen  . . . . .Generate variables reflecting entire histories</t>
  </si>
  <si>
    <t>stgen</t>
  </si>
  <si>
    <t>Generate variables reflecting entire histories</t>
  </si>
  <si>
    <t>streg    . . . . . . . . .Parametric survival models</t>
  </si>
  <si>
    <t>sureg  . . . . . . . .Zellner’s seemingly unrelated regression</t>
  </si>
  <si>
    <t>sureg</t>
  </si>
  <si>
    <t>Zellner’s seemingly unrelated regression</t>
  </si>
  <si>
    <t>swilk . . . . . . .Shapiro–Wilk and Shapiro–Francia tests for normality</t>
  </si>
  <si>
    <t>swilk</t>
  </si>
  <si>
    <t>Shapiro–Wilk and Shapiro–Francia tests for normality</t>
  </si>
  <si>
    <t>table    . .Flexible table of summary statistics</t>
  </si>
  <si>
    <t>table</t>
  </si>
  <si>
    <t>Flexible table of summary statistics</t>
  </si>
  <si>
    <t>tobit     . . . . . . .Tobit regression</t>
  </si>
  <si>
    <t xml:space="preserve"> total     . . . . . . . . . Estimate totals </t>
  </si>
  <si>
    <t>total</t>
  </si>
  <si>
    <t xml:space="preserve">Estimate totals </t>
  </si>
  <si>
    <t>tsset    . . . Declare data to be time-series data</t>
  </si>
  <si>
    <t>tsset</t>
  </si>
  <si>
    <t>Declare data to be time-series data</t>
  </si>
  <si>
    <t>xtdpd    Linear dynamic panel-data estimation</t>
  </si>
  <si>
    <t>xtdpd</t>
  </si>
  <si>
    <t>Linear dynamic panel-data estimation</t>
  </si>
  <si>
    <t>xtgee . . . . .Fit population-averaged panel-data models by using GEE</t>
  </si>
  <si>
    <t>xtgee</t>
  </si>
  <si>
    <t>Fit population-averaged panel-data models by using GEE</t>
  </si>
  <si>
    <t>xtgls    .Fit panel-data models by using GLS</t>
  </si>
  <si>
    <t>xtgls</t>
  </si>
  <si>
    <t>Fit panel-data models by using GLS</t>
  </si>
  <si>
    <t>xtregFixed-</t>
  </si>
  <si>
    <t>ameans  . . .Arithmetic</t>
  </si>
  <si>
    <t>ameans</t>
  </si>
  <si>
    <t>Arithmetic</t>
  </si>
  <si>
    <t>arfima . Autoregressive fractionally integrated moving-average models</t>
  </si>
  <si>
    <t>arfima</t>
  </si>
  <si>
    <t>Autoregressive fractionally integrated moving-average models</t>
  </si>
  <si>
    <t>binreg . Generalized linear models: Extensions to the binomial family</t>
  </si>
  <si>
    <t>binreg</t>
  </si>
  <si>
    <t>Generalized linear models: Extensions to the binomial family</t>
  </si>
  <si>
    <t>boxcox    . . . . . .Box–Cox regression models</t>
  </si>
  <si>
    <t>boxcox</t>
  </si>
  <si>
    <t>Box–Cox regression models</t>
  </si>
  <si>
    <t>clogit   . . . . . Conditional (fixed-effects) logistic regression</t>
  </si>
  <si>
    <t>clogit</t>
  </si>
  <si>
    <t>Conditional (fixed-effects) logistic regression</t>
  </si>
  <si>
    <t>cnsreg    . . . . . . Constrained linear regression</t>
  </si>
  <si>
    <t>cnsreg</t>
  </si>
  <si>
    <t>Constrained linear regression</t>
  </si>
  <si>
    <t>eivreg    . . . . . . . Errors-in-variables regression</t>
  </si>
  <si>
    <t>eivreg</t>
  </si>
  <si>
    <t>Errors-in-variables regression</t>
  </si>
  <si>
    <t>intreg     . . . .Interval regression</t>
  </si>
  <si>
    <t>intreg</t>
  </si>
  <si>
    <t>Interval regression</t>
  </si>
  <si>
    <t>irt 1pl   . . . . .One-parameter logistic model</t>
  </si>
  <si>
    <t>irt1pl</t>
  </si>
  <si>
    <t>One-parameter logistic model</t>
  </si>
  <si>
    <t>irt 2pl   . . . . .Two-parameter logistic model</t>
  </si>
  <si>
    <t>irt2pl</t>
  </si>
  <si>
    <t>Two-parameter logistic model</t>
  </si>
  <si>
    <t>irt 3pl   . . . . Three-parameter logistic model</t>
  </si>
  <si>
    <t>irt3pl</t>
  </si>
  <si>
    <t>Three-parameter logistic model</t>
  </si>
  <si>
    <t>irt grm    . . . . . . . . . .Graded response model</t>
  </si>
  <si>
    <t>irtgrm</t>
  </si>
  <si>
    <t>Graded response model</t>
  </si>
  <si>
    <t>irt nrm    . . . . . . . . .Nominal response model</t>
  </si>
  <si>
    <t>irtnrm</t>
  </si>
  <si>
    <t>Nominal response model</t>
  </si>
  <si>
    <t>irt pcm    .Partial credit model</t>
  </si>
  <si>
    <t>irtpcm</t>
  </si>
  <si>
    <t>Partial credit model</t>
  </si>
  <si>
    <t xml:space="preserve">irt rsm     . . . Rating scale model </t>
  </si>
  <si>
    <t>irtrsm</t>
  </si>
  <si>
    <t xml:space="preserve">Rating scale model </t>
  </si>
  <si>
    <t>lincom    . Linear combinations of parameters</t>
  </si>
  <si>
    <t>lincom</t>
  </si>
  <si>
    <t>Linear combinations of parameters</t>
  </si>
  <si>
    <t>ltable    . . . . . . . . Life tables for survival data</t>
  </si>
  <si>
    <t>ltable</t>
  </si>
  <si>
    <t>Life tables for survival data</t>
  </si>
  <si>
    <t>manova  Multivariate analysis of variance and covariance</t>
  </si>
  <si>
    <t>manova</t>
  </si>
  <si>
    <t>Multivariate analysis of variance and covariance</t>
  </si>
  <si>
    <t>mgarch   . . . . . Multivariate GARCH models</t>
  </si>
  <si>
    <t>mgarch</t>
  </si>
  <si>
    <t>Multivariate GARCH models</t>
  </si>
  <si>
    <t>MI</t>
  </si>
  <si>
    <t>mi test    . .Test hypotheses after mi estimate</t>
  </si>
  <si>
    <t>mitest</t>
  </si>
  <si>
    <t>Test hypotheses after mi estimate</t>
  </si>
  <si>
    <t>mlogit  . . . . Multinomial (polytomous) logistic regression</t>
  </si>
  <si>
    <t>nlogit     . Nested logit regression</t>
  </si>
  <si>
    <t>nlogit</t>
  </si>
  <si>
    <t>Nested logit regression</t>
  </si>
  <si>
    <t>ologit    . . . . . . . .Ordered logistic regression</t>
  </si>
  <si>
    <t>oneway   . . . .One-way analysis of variance</t>
  </si>
  <si>
    <t>oneway</t>
  </si>
  <si>
    <t>One-way analysis of variance</t>
  </si>
  <si>
    <t>pksumm    .Summarize pharmacokinetic data</t>
  </si>
  <si>
    <t>pksumm</t>
  </si>
  <si>
    <t>Summarize pharmacokinetic data</t>
  </si>
  <si>
    <t>probit     . . . . . . Probit regression</t>
  </si>
  <si>
    <t>prtest     . . .Tests of proportions</t>
  </si>
  <si>
    <t>prtest</t>
  </si>
  <si>
    <t>Tests of proportions</t>
  </si>
  <si>
    <t>P</t>
  </si>
  <si>
    <t>robust   . . . . . . .Robust variance estimates</t>
  </si>
  <si>
    <t>robust</t>
  </si>
  <si>
    <t>Robust variance estimates</t>
  </si>
  <si>
    <t>rocfit    Parametric ROC models</t>
  </si>
  <si>
    <t>rocfit</t>
  </si>
  <si>
    <t>Parametric ROC models</t>
  </si>
  <si>
    <t>rocreg . . . . . . . . . . Receiver operating characteristic (ROC) regression</t>
  </si>
  <si>
    <t>rocreg</t>
  </si>
  <si>
    <t>Receiver operating characteristic (ROC) regression</t>
  </si>
  <si>
    <t>roctab   . . . . . . Nonparametric ROC analysis</t>
  </si>
  <si>
    <t>roctab</t>
  </si>
  <si>
    <t>Nonparametric ROC analysis</t>
  </si>
  <si>
    <t>rotate  . . . . . . . . . Orthogonal and oblique rotations after factor and pca</t>
  </si>
  <si>
    <t>rotate</t>
  </si>
  <si>
    <t>Orthogonal and oblique rotations after factor and pca</t>
  </si>
  <si>
    <t>scobit    . . . . . . . . . Skewed logistic regression</t>
  </si>
  <si>
    <t>scobit</t>
  </si>
  <si>
    <t>Skewed logistic regression</t>
  </si>
  <si>
    <t>sdtest    . . . . . . . . .Variance-comparison tests</t>
  </si>
  <si>
    <t>sdtest</t>
  </si>
  <si>
    <t>Variance-comparison tests</t>
  </si>
  <si>
    <t>sktest   . . . . . . . . Skewness and kurtosis test for normality</t>
  </si>
  <si>
    <t>sktest</t>
  </si>
  <si>
    <t>Skewness and kurtosis test for normality</t>
  </si>
  <si>
    <t>slogit    . . . . . .Stereotype logistic regression</t>
  </si>
  <si>
    <t>slogit</t>
  </si>
  <si>
    <t>Stereotype logistic regression</t>
  </si>
  <si>
    <t>smooth    . . . . . . .Robust nonlinear smoother</t>
  </si>
  <si>
    <t>smooth</t>
  </si>
  <si>
    <t>Robust nonlinear smoother</t>
  </si>
  <si>
    <t>sspace    . . . State-space models</t>
  </si>
  <si>
    <t>sspace</t>
  </si>
  <si>
    <t>State-space models</t>
  </si>
  <si>
    <t>stbase     . . Form baseline dataset</t>
  </si>
  <si>
    <t>stbase</t>
  </si>
  <si>
    <t>Form baseline dataset</t>
  </si>
  <si>
    <t>stfill   . . .Fill in by carrying forward values of covariates</t>
  </si>
  <si>
    <t>stfill</t>
  </si>
  <si>
    <t>Fill in by carrying forward values of covariates</t>
  </si>
  <si>
    <t>strate   . Tabulate failure rates and rate ratios</t>
  </si>
  <si>
    <t>strate</t>
  </si>
  <si>
    <t>Tabulate failure rates and rate ratios</t>
  </si>
  <si>
    <t>sttocc   . .Convert survival-time data to case–control data</t>
  </si>
  <si>
    <t>sttocc</t>
  </si>
  <si>
    <t>Convert survival-time data to case–control data</t>
  </si>
  <si>
    <t>sttoct  . . . .Convert survival-time data to count-time data</t>
  </si>
  <si>
    <t>sttoct</t>
  </si>
  <si>
    <t>Convert survival-time data to count-time data</t>
  </si>
  <si>
    <t>stvary    . Report variables that vary over time</t>
  </si>
  <si>
    <t>stvary</t>
  </si>
  <si>
    <t>Report variables that vary over time</t>
  </si>
  <si>
    <t>SVY</t>
  </si>
  <si>
    <t>survey   . . Introduction to survey commands</t>
  </si>
  <si>
    <t>survey</t>
  </si>
  <si>
    <t>Introduction to survey commands</t>
  </si>
  <si>
    <t>svy brr   . . .Balanced repeated replication for survey data</t>
  </si>
  <si>
    <t>svybrr</t>
  </si>
  <si>
    <t>Balanced repeated replication for survey data</t>
  </si>
  <si>
    <t>svy sdr  Successive difference replication for survey data</t>
  </si>
  <si>
    <t>svysdr</t>
  </si>
  <si>
    <t>Successive difference replication for survey data</t>
  </si>
  <si>
    <t>svyset   . .Declare survey design for dataset</t>
  </si>
  <si>
    <t>svyset</t>
  </si>
  <si>
    <t>Declare survey design for dataset</t>
  </si>
  <si>
    <t>testnl   . . . Wald test of nonlinear hypotheses</t>
  </si>
  <si>
    <t>testnl</t>
  </si>
  <si>
    <t>Wald test of nonlinear hypotheses</t>
  </si>
  <si>
    <t>tnbreg  . . . . . . . .Truncated negative binomial regression</t>
  </si>
  <si>
    <t>tnbreg</t>
  </si>
  <si>
    <t>Truncated negative binomial regression</t>
  </si>
  <si>
    <t>tsfill    . . . . . . . .Fill in gaps in time variable</t>
  </si>
  <si>
    <t>tsfill</t>
  </si>
  <si>
    <t>Fill in gaps in time variable</t>
  </si>
  <si>
    <t>xtpcse . . . . . . .Linear regression with panel-corrected standard errors</t>
  </si>
  <si>
    <t>xtpcse</t>
  </si>
  <si>
    <t>Linear regression with panel-corrected standard errors</t>
  </si>
  <si>
    <t>bayesmh . .Bayesian regression using Metropolis–Hastings algorithm</t>
  </si>
  <si>
    <t>bayesmh</t>
  </si>
  <si>
    <t>Bayesian regression using Metropolis–Hastings algorithm</t>
  </si>
  <si>
    <t>betareg     . . . . . . Beta regression</t>
  </si>
  <si>
    <t>betareg</t>
  </si>
  <si>
    <t>Beta regression</t>
  </si>
  <si>
    <t>candisc  . . . . . . . .Canonical linear discriminant analysis</t>
  </si>
  <si>
    <t>candisc</t>
  </si>
  <si>
    <t>Canonical linear discriminant analysis</t>
  </si>
  <si>
    <t xml:space="preserve"> churdle    . . . . . . . . . Cragg hurdle regression </t>
  </si>
  <si>
    <t>churdle</t>
  </si>
  <si>
    <t xml:space="preserve">Cragg hurdle regression </t>
  </si>
  <si>
    <t xml:space="preserve"> cloglog    Complementary log-log regression </t>
  </si>
  <si>
    <t>cloglog</t>
  </si>
  <si>
    <t xml:space="preserve">Complementary log-log regression </t>
  </si>
  <si>
    <t>cluster  . . . . . . Introduction to cluster-analysis commands</t>
  </si>
  <si>
    <t>cluster</t>
  </si>
  <si>
    <t>Introduction to cluster-analysis commands</t>
  </si>
  <si>
    <t>dfactor    . . . . . . . . . .Dynamic-factor models</t>
  </si>
  <si>
    <t>dfactor</t>
  </si>
  <si>
    <t>Dynamic-factor models</t>
  </si>
  <si>
    <t>discrim    Discriminant analysis</t>
  </si>
  <si>
    <t>discrim</t>
  </si>
  <si>
    <t>Discriminant analysis</t>
  </si>
  <si>
    <t>estat ic    . . . . . . . Display information criteria</t>
  </si>
  <si>
    <t>estatic</t>
  </si>
  <si>
    <t>Display information criteria</t>
  </si>
  <si>
    <t>fracreg    . . . . . Fractional response regression</t>
  </si>
  <si>
    <t>fracreg</t>
  </si>
  <si>
    <t>Fractional response regression</t>
  </si>
  <si>
    <t>heckman   . . . . . .Heckman selection model</t>
  </si>
  <si>
    <t>heckman</t>
  </si>
  <si>
    <t>Heckman selection model</t>
  </si>
  <si>
    <t>kwallis  Kruskal–Wallis equality-of-populations rank test</t>
  </si>
  <si>
    <t>kwallis</t>
  </si>
  <si>
    <t>Kruskal–Wallis equality-of-populations rank test</t>
  </si>
  <si>
    <t>lnskew0   . Find zero-skewness log or Box–Cox transform</t>
  </si>
  <si>
    <t>lnskew0</t>
  </si>
  <si>
    <t>Find zero-skewness log or Box–Cox transform</t>
  </si>
  <si>
    <t>loneway  . . . . . Large one-way ANOVA</t>
  </si>
  <si>
    <t>loneway</t>
  </si>
  <si>
    <t>Large one-way ANOVA</t>
  </si>
  <si>
    <t>margins . . .Marginal means</t>
  </si>
  <si>
    <t>margins</t>
  </si>
  <si>
    <t>Marginal means</t>
  </si>
  <si>
    <t>melogit  . . . .Multilevel mixed-effects logistic regression</t>
  </si>
  <si>
    <t>melogit</t>
  </si>
  <si>
    <t>Multilevel mixed-effects logistic regression</t>
  </si>
  <si>
    <t>menbreg . . . . . . Multilevel mixed-effects negative binomial regression</t>
  </si>
  <si>
    <t>menbreg</t>
  </si>
  <si>
    <t>Multilevel mixed-effects negative binomial regression</t>
  </si>
  <si>
    <t>mestreg . . . . . . . . Multilevel mixed-effects parametric survival models</t>
  </si>
  <si>
    <t>mestreg</t>
  </si>
  <si>
    <t>Multilevel mixed-effects parametric survival models</t>
  </si>
  <si>
    <t>mprobit   . . . .Multinomial probit regression</t>
  </si>
  <si>
    <t>mprobit</t>
  </si>
  <si>
    <t>Multinomial probit regression</t>
  </si>
  <si>
    <t>mswitch   . . . . . . . . .Markov-switching regression models</t>
  </si>
  <si>
    <t>mswitch</t>
  </si>
  <si>
    <t>Markov-switching regression models</t>
  </si>
  <si>
    <t>nestreg     Nested model statistics</t>
  </si>
  <si>
    <t>nestreg</t>
  </si>
  <si>
    <t>Nested model statistics</t>
  </si>
  <si>
    <t>nptrend  . . . . . . . . . . Test for trend across ordered groups</t>
  </si>
  <si>
    <t>nptrend</t>
  </si>
  <si>
    <t>Test for trend across ordered groups</t>
  </si>
  <si>
    <t>oprobit    . . . . . . . . . Ordered probit regression</t>
  </si>
  <si>
    <t>pergram     . . . . . . .Periodogram</t>
  </si>
  <si>
    <t>pergram</t>
  </si>
  <si>
    <t>Periodogram</t>
  </si>
  <si>
    <t>permute    . . . . Monte Carlo permutation tests</t>
  </si>
  <si>
    <t>permute</t>
  </si>
  <si>
    <t>Monte Carlo permutation tests</t>
  </si>
  <si>
    <t>poisson    . .Poisson regression</t>
  </si>
  <si>
    <t>poisson</t>
  </si>
  <si>
    <t>Poisson regression</t>
  </si>
  <si>
    <t>postest     Postestimation Selector</t>
  </si>
  <si>
    <t>postest</t>
  </si>
  <si>
    <t>Postestimation Selector</t>
  </si>
  <si>
    <t>predict  . . . . . . . . . .Obtain predictions</t>
  </si>
  <si>
    <t>predict</t>
  </si>
  <si>
    <t>Obtain predictions</t>
  </si>
  <si>
    <t>quadchk   .Check sensitivity of quadrature approximation</t>
  </si>
  <si>
    <t>quadchk</t>
  </si>
  <si>
    <t>Check sensitivity of quadrature approximation</t>
  </si>
  <si>
    <t>regress     . . . .Linear regression</t>
  </si>
  <si>
    <t>rolling  . . . . . . . Rolling-window and recursive estimation</t>
  </si>
  <si>
    <t>rolling</t>
  </si>
  <si>
    <t>Rolling-window and recursive estimation</t>
  </si>
  <si>
    <t>rologit   . . .Rank-ordered logistic regression</t>
  </si>
  <si>
    <t>rologit</t>
  </si>
  <si>
    <t>Rank-ordered logistic regression</t>
  </si>
  <si>
    <t>var svar   . . . . . . .Structural vector autoregressive models</t>
  </si>
  <si>
    <t>varsvar</t>
  </si>
  <si>
    <t>Structural vector autoregressive models</t>
  </si>
  <si>
    <t>xtlogit. . . . . . . Fixed-effects</t>
  </si>
  <si>
    <t>xtnbreg Fixed-effects</t>
  </si>
  <si>
    <t>xtnbreg</t>
  </si>
  <si>
    <t>xtregar . . . . . . . Fixed- and random-effects linear models with an AR(1) disturbance</t>
  </si>
  <si>
    <t>xtregar</t>
  </si>
  <si>
    <t>Fixed- and random-effects linear models with an AR(1) disturbance</t>
  </si>
  <si>
    <t>xtstreg   . . . . . Random-effects parametric survival models</t>
  </si>
  <si>
    <t>xtstreg</t>
  </si>
  <si>
    <t>Random-effects parametric survival models</t>
  </si>
  <si>
    <t>xttobit   . . . . . . Random-effects tobit models</t>
  </si>
  <si>
    <t>xttobit</t>
  </si>
  <si>
    <t>Random-effects tobit models</t>
  </si>
  <si>
    <t>asclogit. . . . . . . .Alternative-specific conditional logit (McFadden’s choice) model</t>
  </si>
  <si>
    <t>asclogit</t>
  </si>
  <si>
    <t>Alternative-specific conditional logit (McFadden’s choice) model</t>
  </si>
  <si>
    <t>biprobit   . . . . . . . Bivariate probit regression</t>
  </si>
  <si>
    <t>biprobit</t>
  </si>
  <si>
    <t>Bivariate probit regression</t>
  </si>
  <si>
    <t xml:space="preserve"> cpoisson    . . . . Censored Poisson regression</t>
  </si>
  <si>
    <t>cpoisson</t>
  </si>
  <si>
    <t>Censored Poisson regression</t>
  </si>
  <si>
    <t>discrete   . . .Discrete-time survival analysis</t>
  </si>
  <si>
    <t>discrete</t>
  </si>
  <si>
    <t>Discrete-time survival analysis</t>
  </si>
  <si>
    <t>forecast   . . . Econometric model forecasting</t>
  </si>
  <si>
    <t>forecast</t>
  </si>
  <si>
    <t>Econometric model forecasting</t>
  </si>
  <si>
    <t>frontier   . . . . . . .Stochastic frontier models</t>
  </si>
  <si>
    <t>frontier</t>
  </si>
  <si>
    <t>Stochastic frontier models</t>
  </si>
  <si>
    <t>ivprobit . . . . . . .Probit model with continuous endogenous covariates</t>
  </si>
  <si>
    <t>kdensity   . . . . . . . . . . Univariate kernel density estimation</t>
  </si>
  <si>
    <t>kdensity</t>
  </si>
  <si>
    <t>Univariate kernel density estimation</t>
  </si>
  <si>
    <t>logistic   . . . . . . . Logistic regression</t>
  </si>
  <si>
    <t>logistic</t>
  </si>
  <si>
    <t>meologit . . . . . . .Multilevel mixed-effects ordered logistic regression</t>
  </si>
  <si>
    <t>meologit</t>
  </si>
  <si>
    <t>Multilevel mixed-effects ordered logistic regression</t>
  </si>
  <si>
    <t>meprobit  . . . .Multilevel mixed-effects probit regression</t>
  </si>
  <si>
    <t>meprobit</t>
  </si>
  <si>
    <t>Multilevel mixed-effects probit regression</t>
  </si>
  <si>
    <t>ml for svy  . . . . Maximum pseudolikelihood estimation for survey data</t>
  </si>
  <si>
    <t>mlforsvy</t>
  </si>
  <si>
    <t>Maximum pseudolikelihood estimation for survey data</t>
  </si>
  <si>
    <t>power cmh. . . . . . . Power and sample size for the Cochran–Mantel–Haenszel test</t>
  </si>
  <si>
    <t>powercmh</t>
  </si>
  <si>
    <t>Power and sample size for the Cochran–Mantel–Haenszel test</t>
  </si>
  <si>
    <t>power cox  . . . Power analysis for the Cox proportional hazards model</t>
  </si>
  <si>
    <t>powercox</t>
  </si>
  <si>
    <t>Power analysis for the Cox proportional hazards model</t>
  </si>
  <si>
    <t>power mcc . . . . . . .Power analysis for matched case–control studies</t>
  </si>
  <si>
    <t>powermcc</t>
  </si>
  <si>
    <t>Power analysis for matched case–control studies</t>
  </si>
  <si>
    <t>signrank    . . .Equality tests on matched data</t>
  </si>
  <si>
    <t>signrank</t>
  </si>
  <si>
    <t>Equality tests on matched data</t>
  </si>
  <si>
    <t>simulate    . . . . . . . .Monte Carlo simulations</t>
  </si>
  <si>
    <t>simulate</t>
  </si>
  <si>
    <t>Monte Carlo simulations</t>
  </si>
  <si>
    <t>spearman   . . . . . . .Spearman’s and Kendall’s correlations</t>
  </si>
  <si>
    <t>spearman</t>
  </si>
  <si>
    <t>Spearman’s and Kendall’s correlations</t>
  </si>
  <si>
    <t>stepwise     .Stepwise estimation</t>
  </si>
  <si>
    <t>stepwise</t>
  </si>
  <si>
    <t>Stepwise estimation</t>
  </si>
  <si>
    <t>symmetry  . .Symmetry and marginal homogeneity tests</t>
  </si>
  <si>
    <t>symmetry</t>
  </si>
  <si>
    <t>Symmetry and marginal homogeneity tests</t>
  </si>
  <si>
    <t>TE</t>
  </si>
  <si>
    <t>teffects  . . . . . . . . . . Treatment-effects estimation for observational data</t>
  </si>
  <si>
    <t>teffects</t>
  </si>
  <si>
    <t>Treatment-effects estimation for observational data</t>
  </si>
  <si>
    <t>tpoisson    . . . . . Truncated Poisson regression</t>
  </si>
  <si>
    <t>tpoisson</t>
  </si>
  <si>
    <t>Truncated Poisson regression</t>
  </si>
  <si>
    <t xml:space="preserve">truncreg     . Truncated regression </t>
  </si>
  <si>
    <t>truncreg</t>
  </si>
  <si>
    <t xml:space="preserve">Truncated regression </t>
  </si>
  <si>
    <t>var intro  . .Introduction to vector autoregressive models</t>
  </si>
  <si>
    <t>varintro</t>
  </si>
  <si>
    <t>Introduction to vector autoregressive models</t>
  </si>
  <si>
    <t>vec intro  . Introduction to vector error-correction models</t>
  </si>
  <si>
    <t>vecintro</t>
  </si>
  <si>
    <t>Introduction to vector error-correction models</t>
  </si>
  <si>
    <t>xtdpdsys. . . . Arellano–Bover/Blundell–Bond linear dynamic panel-data estimation</t>
  </si>
  <si>
    <t>xtdpdsys</t>
  </si>
  <si>
    <t>Arellano–Bover/Blundell–Bond linear dynamic panel-data estimation</t>
  </si>
  <si>
    <t>xtintreg  . Random-effects interval-data regression models</t>
  </si>
  <si>
    <t>xtintreg</t>
  </si>
  <si>
    <t>Random-effects interval-data regression models</t>
  </si>
  <si>
    <t xml:space="preserve"> xtologit   . . . . . . . Random-effects ordered logistic models </t>
  </si>
  <si>
    <t>xtologit</t>
  </si>
  <si>
    <t xml:space="preserve">Random-effects ordered logistic models </t>
  </si>
  <si>
    <t>xtprobit . . . . .Random-effects and population-averaged probit models</t>
  </si>
  <si>
    <t>xtprobit</t>
  </si>
  <si>
    <t>Random-effects and population-averaged probit models</t>
  </si>
  <si>
    <t>asmprobit . . . . . . . . Alternative-specific multinomial probit regression</t>
  </si>
  <si>
    <t>asmprobit</t>
  </si>
  <si>
    <t>Alternative-specific multinomial probit regression</t>
  </si>
  <si>
    <t>eteffects   . . . . . .Endogenous treatment-effects estimation</t>
  </si>
  <si>
    <t>eteffects</t>
  </si>
  <si>
    <t>Endogenous treatment-effects estimation</t>
  </si>
  <si>
    <t>etpoisson  . . . . . . Poisson regression with endogenous treatment effects</t>
  </si>
  <si>
    <t>etpoisson</t>
  </si>
  <si>
    <t>Poisson regression with endogenous treatment effects</t>
  </si>
  <si>
    <t>etregress . . . . . . . Linear regression with endogenous treatment effects</t>
  </si>
  <si>
    <t>etregress</t>
  </si>
  <si>
    <t>Linear regression with endogenous treatment effects</t>
  </si>
  <si>
    <t>expoisson   . . . . . .Exact Poisson regression</t>
  </si>
  <si>
    <t>expoisson</t>
  </si>
  <si>
    <t>Exact Poisson regression</t>
  </si>
  <si>
    <t>hetprobit   . . . . Heteroskedastic probit model</t>
  </si>
  <si>
    <t>hetprobit</t>
  </si>
  <si>
    <t>Heteroskedastic probit model</t>
  </si>
  <si>
    <t>hotelling  . . Hotelling’s T-squared generalized means test</t>
  </si>
  <si>
    <t>hotelling</t>
  </si>
  <si>
    <t>Hotelling’s T-squared generalized means test</t>
  </si>
  <si>
    <t>irt hybrid     . Hybrid IRT models</t>
  </si>
  <si>
    <t>irthybrid</t>
  </si>
  <si>
    <t>Hybrid IRT models</t>
  </si>
  <si>
    <t>ivpoisson  . . . . . Poisson model with continuous endogenous covariates</t>
  </si>
  <si>
    <t>ivpoisson</t>
  </si>
  <si>
    <t>Poisson model with continuous endogenous covariates</t>
  </si>
  <si>
    <t>ivregress . . . . . . . . .Single-equation instrumental-variables regression</t>
  </si>
  <si>
    <t>jackknife     Jackknife estimation</t>
  </si>
  <si>
    <t>jackknife</t>
  </si>
  <si>
    <t>Jackknife estimation</t>
  </si>
  <si>
    <t>mecloglog Multilevel mixed-effects complementary log-log regression</t>
  </si>
  <si>
    <t>mecloglog</t>
  </si>
  <si>
    <t>Multilevel mixed-effects complementary log-log regression</t>
  </si>
  <si>
    <t>meoprobit . . . . . . .Multilevel mixed-effects ordered probit regression</t>
  </si>
  <si>
    <t>meoprobit</t>
  </si>
  <si>
    <t>Multilevel mixed-effects ordered probit regression</t>
  </si>
  <si>
    <t>mepoisson   . . Multilevel mixed-effects Poisson regression</t>
  </si>
  <si>
    <t>mepoisson</t>
  </si>
  <si>
    <t>Multilevel mixed-effects Poisson regression</t>
  </si>
  <si>
    <t>meqrlogit . . . . . . . . Multilevel mixed-effects logistic regression (QR decomposition)</t>
  </si>
  <si>
    <t>meqrlogit</t>
  </si>
  <si>
    <t>Multilevel mixed-effects logistic regression (QR decomposition)</t>
  </si>
  <si>
    <t>mgarch ccc. . . . . . . . Constant conditional correlation multivariate GARCH models</t>
  </si>
  <si>
    <t>mgarchccc</t>
  </si>
  <si>
    <t>Constant conditional correlation multivariate GARCH models</t>
  </si>
  <si>
    <t>mgarch vcc . . . . . . . . . Varying conditional correlation multivariate GARCH models</t>
  </si>
  <si>
    <t>mgarchvcc</t>
  </si>
  <si>
    <t>Varying conditional correlation multivariate GARCH models</t>
  </si>
  <si>
    <t>xtcloglog  . . . Random-effects and population-averaged cloglog models</t>
  </si>
  <si>
    <t>xtcloglog</t>
  </si>
  <si>
    <t>Random-effects and population-averaged cloglog models</t>
  </si>
  <si>
    <t>xthtaylor . . . Hausman–Taylor estimator for error-components models</t>
  </si>
  <si>
    <t>xthtaylor</t>
  </si>
  <si>
    <t>Hausman–Taylor estimator for error-components models</t>
  </si>
  <si>
    <t>xtoprobit  . . . . . . . Random-effects ordered probit models</t>
  </si>
  <si>
    <t>xtoprobit</t>
  </si>
  <si>
    <t>Random-effects ordered probit models</t>
  </si>
  <si>
    <t>xtpoisson . .Fixed-effects</t>
  </si>
  <si>
    <t>xtpoisson</t>
  </si>
  <si>
    <t>asroprobit . . . . . . .Alternative-specific rank-ordered probit regression</t>
  </si>
  <si>
    <t>asroprobit</t>
  </si>
  <si>
    <t>Alternative-specific rank-ordered probit regression</t>
  </si>
  <si>
    <t>brr options   .More options for BRR variance estimation</t>
  </si>
  <si>
    <t>brroptions</t>
  </si>
  <si>
    <t>More options for BRR variance estimation</t>
  </si>
  <si>
    <t xml:space="preserve"> constraint    . . . . . . Define and list constraints </t>
  </si>
  <si>
    <t>constraint</t>
  </si>
  <si>
    <t xml:space="preserve">Define and list constraints </t>
  </si>
  <si>
    <t>discrim lda   . .Linear discriminant analysis</t>
  </si>
  <si>
    <t>discrimlda</t>
  </si>
  <si>
    <t>Linear discriminant analysis</t>
  </si>
  <si>
    <t>discrim qda    Quadratic discriminant analysis</t>
  </si>
  <si>
    <t>discrimqda</t>
  </si>
  <si>
    <t>Quadratic discriminant analysis</t>
  </si>
  <si>
    <t xml:space="preserve"> exlogistic    . . . . . . . Exact logistic regression</t>
  </si>
  <si>
    <t>exlogistic</t>
  </si>
  <si>
    <t>Exact logistic regression</t>
  </si>
  <si>
    <t>heckprobit   . . . . . . . .Probit model with sample selection</t>
  </si>
  <si>
    <t>heckprobit</t>
  </si>
  <si>
    <t>Probit model with sample selection</t>
  </si>
  <si>
    <t>power trend  . . . .Power analysis for the Cochran–Armitage trend test</t>
  </si>
  <si>
    <t>powertrend</t>
  </si>
  <si>
    <t>Power analysis for the Cochran–Armitage trend test</t>
  </si>
  <si>
    <t>stteffects. . . . . . . . Treatment-effects estimation for observational survival-time data</t>
  </si>
  <si>
    <t>stteffects</t>
  </si>
  <si>
    <t>Treatment-effects estimation for observational survival-time data</t>
  </si>
  <si>
    <t>xtfrontier   . . . . . Stochastic frontier models for panel data</t>
  </si>
  <si>
    <t>xtfrontier</t>
  </si>
  <si>
    <t>Stochastic frontier models for panel data</t>
  </si>
  <si>
    <t>diflogistic   . . . . . . .Logistic regression DIF</t>
  </si>
  <si>
    <t>diflogistic</t>
  </si>
  <si>
    <t>Logistic regression DIF</t>
  </si>
  <si>
    <t>heckoprobit  Ordered probit model with sample selection</t>
  </si>
  <si>
    <t>heckoprobit</t>
  </si>
  <si>
    <t>Ordered probit model with sample selection</t>
  </si>
  <si>
    <t>meqrpoisson. . . .Multilevel mixed-effects Poisson regression (QR decomposition)</t>
  </si>
  <si>
    <t>meqrpoisson</t>
  </si>
  <si>
    <t>Multilevel mixed-effects Poisson regression (QR decomposition)</t>
  </si>
  <si>
    <t>mvtest means   .Multivariate tests of means</t>
  </si>
  <si>
    <t>mvtestmeans</t>
  </si>
  <si>
    <t>Multivariate tests of means</t>
  </si>
  <si>
    <t>power oneway  . . . . . . Power analysis for one-way analysis of variance</t>
  </si>
  <si>
    <t>poweroneway</t>
  </si>
  <si>
    <t>Power analysis for one-way analysis of variance</t>
  </si>
  <si>
    <t>power twoway  . . . . . . Power analysis for two-way analysis of variance</t>
  </si>
  <si>
    <t>powertwoway</t>
  </si>
  <si>
    <t>Power analysis for two-way analysis of variance</t>
  </si>
  <si>
    <t>teffects ipw    . . Inverse-probability weighting</t>
  </si>
  <si>
    <t>teffectsipw</t>
  </si>
  <si>
    <t>Inverse-probability weighting</t>
  </si>
  <si>
    <t xml:space="preserve"> tetrachoric   . . Tetrachoric correlations for binary variables</t>
  </si>
  <si>
    <t>tetrachoric</t>
  </si>
  <si>
    <t>Tetrachoric correlations for binary variables</t>
  </si>
  <si>
    <t>bayesstats ic . . . . . . .Bayesian information criteria and Bayes factors</t>
  </si>
  <si>
    <t>bayesstatsic</t>
  </si>
  <si>
    <t>Bayesian information criteria and Bayes factors</t>
  </si>
  <si>
    <t>power logrank   . . . . .Power analysis for the log-rank test</t>
  </si>
  <si>
    <t>powerlogrank</t>
  </si>
  <si>
    <t>Power analysis for the log-rank test</t>
  </si>
  <si>
    <t>power onemean  . . . . . . . . .Power analysis for a one-sample mean test</t>
  </si>
  <si>
    <t>poweronemean</t>
  </si>
  <si>
    <t>Power analysis for a one-sample mean test</t>
  </si>
  <si>
    <t>stteffects ra   . . . . . . .Survival-time regression adjustment</t>
  </si>
  <si>
    <t>stteffectsra</t>
  </si>
  <si>
    <t>Survival-time regression adjustment</t>
  </si>
  <si>
    <t>teffects aipw   . . Augmented inverse-probability weighting</t>
  </si>
  <si>
    <t>teffectsaipw</t>
  </si>
  <si>
    <t>Augmented inverse-probability weighting</t>
  </si>
  <si>
    <t>mi impute logit   . . . . . . .Impute using logistic regression</t>
  </si>
  <si>
    <t>miimputelogit</t>
  </si>
  <si>
    <t>Impute using logistic regression</t>
  </si>
  <si>
    <t>mi impute nbreg  . . . . . . . . . Impute using negative binomial regression</t>
  </si>
  <si>
    <t>miimputenbreg</t>
  </si>
  <si>
    <t>Impute using negative binomial regression</t>
  </si>
  <si>
    <t>power repeated . . . . . . . . Power analysis for repeated-measures analysis of variance</t>
  </si>
  <si>
    <t>powerrepeated</t>
  </si>
  <si>
    <t>Power analysis for repeated-measures analysis of variance</t>
  </si>
  <si>
    <t>power twomeans  . . . . . . .Power analysis for a two-sample means test</t>
  </si>
  <si>
    <t>powertwomeans</t>
  </si>
  <si>
    <t>Power analysis for a two-sample means test</t>
  </si>
  <si>
    <t>stteffects ipw  Survival-time inverse-probability weighting</t>
  </si>
  <si>
    <t>stteffectsipw</t>
  </si>
  <si>
    <t>Survival-time inverse-probability weighting</t>
  </si>
  <si>
    <t>stteffects wra  . . . . . . . . .Survival-time weighted regression adjustment</t>
  </si>
  <si>
    <t>stteffectswra</t>
  </si>
  <si>
    <t>Survival-time weighted regression adjustment</t>
  </si>
  <si>
    <t>teffects ipwra . . . . Inverse-probability-weighted regression adjustment</t>
  </si>
  <si>
    <t>teffectsipwra</t>
  </si>
  <si>
    <t>Inverse-probability-weighted regression adjustment</t>
  </si>
  <si>
    <t>bayestest model. . . . . . . . . .Hypothesis testing using model posterior probabilities</t>
  </si>
  <si>
    <t>bayestestmodel</t>
  </si>
  <si>
    <t>Hypothesis testing using model posterior probabilities</t>
  </si>
  <si>
    <t>cluster linkage  . . . . . . . . . .Hierarchical cluster analysis</t>
  </si>
  <si>
    <t>clusterlinkage</t>
  </si>
  <si>
    <t>Hierarchical cluster analysis</t>
  </si>
  <si>
    <t>forecast create    Create a new forecast model</t>
  </si>
  <si>
    <t>forecastcreate</t>
  </si>
  <si>
    <t>Create a new forecast model</t>
  </si>
  <si>
    <t>mi impute intreg   . . . . . .Impute using interval regression</t>
  </si>
  <si>
    <t>miimputeintreg</t>
  </si>
  <si>
    <t>Impute using interval regression</t>
  </si>
  <si>
    <t>mi impute mlogit . . . . . . Impute using multinomial logistic regression</t>
  </si>
  <si>
    <t>miimputemlogit</t>
  </si>
  <si>
    <t>Impute using multinomial logistic regression</t>
  </si>
  <si>
    <t>discrim logistic   . . . . . . . . .Logistic discriminant analysis</t>
  </si>
  <si>
    <t>discrimlogistic</t>
  </si>
  <si>
    <t>Logistic discriminant analysis</t>
  </si>
  <si>
    <t>estat ginvariant . . . . . Tests for invariance of parameters across groups</t>
  </si>
  <si>
    <t>estatginvariant</t>
  </si>
  <si>
    <t>Tests for invariance of parameters across groups</t>
  </si>
  <si>
    <t>mi impute chained . . . Impute missing values using chained equations</t>
  </si>
  <si>
    <t>miimputechained</t>
  </si>
  <si>
    <t>Impute missing values using chained equations</t>
  </si>
  <si>
    <t>mi impute poisson  . . . . Impute using Poisson regression</t>
  </si>
  <si>
    <t>miimputepoisson</t>
  </si>
  <si>
    <t>Impute using Poisson regression</t>
  </si>
  <si>
    <t>mi impute regress   . . . . . . . Impute using linear regression</t>
  </si>
  <si>
    <t>miimputeregress</t>
  </si>
  <si>
    <t>Impute using linear regression</t>
  </si>
  <si>
    <t>mvtest normality   . . . . . . . . . . Multivariate normality tests</t>
  </si>
  <si>
    <t>mvtestnormality</t>
  </si>
  <si>
    <t>Multivariate normality tests</t>
  </si>
  <si>
    <t>stteffects ipwra . .Survival-time inverse-probability-weighted regression adjustment</t>
  </si>
  <si>
    <t>stteffectsipwra</t>
  </si>
  <si>
    <t>Survival-time inverse-probability-weighted regression adjustment</t>
  </si>
  <si>
    <t>mi impute truncreg   . . . Impute using truncated regression</t>
  </si>
  <si>
    <t>miimputetruncreg</t>
  </si>
  <si>
    <t>Impute using truncated regression</t>
  </si>
  <si>
    <t>tssmooth hwinters   . Holt–Winters nonseasonal smoothing</t>
  </si>
  <si>
    <t>tssmoothhwinters</t>
  </si>
  <si>
    <t>Holt–Winters nonseasonal smoothing</t>
  </si>
  <si>
    <t>mvtest covariances   . . . .Multivariate tests of covariances</t>
  </si>
  <si>
    <t>mvtestcovariances</t>
  </si>
  <si>
    <t>Multivariate tests of covariances</t>
  </si>
  <si>
    <t>power twovariances . . Power analysis for a two-sample variances test</t>
  </si>
  <si>
    <t>powertwovariances</t>
  </si>
  <si>
    <t>Power analysis for a two-sample variances test</t>
  </si>
  <si>
    <t>tssmooth shwinters   . . . Holt–Winters seasonal smoothing</t>
  </si>
  <si>
    <t>tssmoothshwinters</t>
  </si>
  <si>
    <t>Holt–Winters seasonal smoothing</t>
  </si>
  <si>
    <t>tssmooth exponential  . . . .Single-exponential smoothing</t>
  </si>
  <si>
    <t>tssmoothexponential</t>
  </si>
  <si>
    <t>Single-exponential smoothing</t>
  </si>
  <si>
    <t>power twocorrelations. . . . . . . . . Power analysis for a two-sample correlations test</t>
  </si>
  <si>
    <t>powertwocorrelations</t>
  </si>
  <si>
    <t>Power analysis for a two-sample correlations test</t>
  </si>
  <si>
    <t>tssmooth dexponential  . . . Double-exponential smoothing</t>
  </si>
  <si>
    <t>tssmoothdexponential</t>
  </si>
  <si>
    <t>Double-exponential smoothing</t>
  </si>
  <si>
    <t>cluster kmeans and kmedians . Kmeans and kmedians cluster analysis</t>
  </si>
  <si>
    <t>clusterkmeansandkmedians</t>
  </si>
  <si>
    <t>Kmeans and kmedians cluster analysis</t>
  </si>
  <si>
    <t>sem and gsem option covstructure()  Specifying covariance restrictions</t>
  </si>
  <si>
    <t>semandgsemoptioncovstructure()</t>
  </si>
  <si>
    <t>Specifying covariance restrictions</t>
  </si>
  <si>
    <t>DOI</t>
  </si>
  <si>
    <t>ProgramFiles</t>
  </si>
  <si>
    <t>cowcodes.do</t>
  </si>
  <si>
    <t>CreateMacroTemp.do</t>
  </si>
  <si>
    <t>CreateMicroTemp.do</t>
  </si>
  <si>
    <t>MacroProtest.do</t>
  </si>
  <si>
    <t>MicroProtest.do</t>
  </si>
  <si>
    <t>edit_variables.do</t>
  </si>
  <si>
    <t>leadergraph.do</t>
  </si>
  <si>
    <t>replication.do</t>
  </si>
  <si>
    <t>Arg2017 Preparation.do</t>
  </si>
  <si>
    <t>DALP Preparation.do</t>
  </si>
  <si>
    <t>Study 1 Replication.do</t>
  </si>
  <si>
    <t>Study 2 Replication.do</t>
  </si>
  <si>
    <t>Study 3 Replication.do</t>
  </si>
  <si>
    <t>V-Dem Preparation.do</t>
  </si>
  <si>
    <t>WDI Preparation.do</t>
  </si>
  <si>
    <t>CNLSY79_script.do</t>
  </si>
  <si>
    <t>GSS_script.do</t>
  </si>
  <si>
    <t>multi_study_graphs_script.do</t>
  </si>
  <si>
    <t>NLSY79_script.do</t>
  </si>
  <si>
    <t>NLSY97_script.do</t>
  </si>
  <si>
    <t>PSID_script.do</t>
  </si>
  <si>
    <t>YPSS_script.do</t>
  </si>
  <si>
    <t>AJPS_MPLADS_ConstructDataset.do</t>
  </si>
  <si>
    <t>AJPS_TablesFiguresFinal.do</t>
  </si>
  <si>
    <t>DCdensity.ado</t>
  </si>
  <si>
    <t>LokSabhaPC_DataTransform_AJPS.do</t>
  </si>
  <si>
    <t>state_electiondata_transform.do</t>
  </si>
  <si>
    <t>dcp_baltabs.do</t>
  </si>
  <si>
    <t>dcp_bootstraps.do</t>
  </si>
  <si>
    <t>dcp_main.do</t>
  </si>
  <si>
    <t>dcp_rundir.do</t>
  </si>
  <si>
    <t>dcp_tt.do</t>
  </si>
  <si>
    <t>1ELITES55Brazil.do</t>
  </si>
  <si>
    <t>2Banco_ElitesEstaduais2007_11.do</t>
  </si>
  <si>
    <t>3Brazil2008LAPOP.do</t>
  </si>
  <si>
    <t>Table3A4A_Pretest.do</t>
  </si>
  <si>
    <t>Table7A8A_EmailsSelection.do</t>
  </si>
  <si>
    <t>Table9A_FundraisingSelectionModels.do</t>
  </si>
  <si>
    <t>20180125_MaleskyMosley_AppendicesB&amp;C.do</t>
  </si>
  <si>
    <t>20180125_MaleskyMosley_AppendixI_HetEffects.do</t>
  </si>
  <si>
    <t>20180125_MaleskyMosley_Balance.do</t>
  </si>
  <si>
    <t>20180125_MaleskyMosley_MainResults.do</t>
  </si>
  <si>
    <t>20180125_MaleskyMosley_MarkupInteractions.do</t>
  </si>
  <si>
    <t>20180125_MaleskyMosley_PairedComparison.do</t>
  </si>
  <si>
    <t>20180125_MaleskyMosley_Setup.do</t>
  </si>
  <si>
    <t>20180302_MaleskyMosley_MarkupCodes.do</t>
  </si>
  <si>
    <t>20180302_MaleskyMosley_ReadMe_Master.do</t>
  </si>
  <si>
    <t>actsec_post_nonrandom.inp</t>
  </si>
  <si>
    <t>actsec_pre_nonrandom.inp</t>
  </si>
  <si>
    <t>experiment 1_recodes_for_cfa.do</t>
  </si>
  <si>
    <t>Experiment dofile.do</t>
  </si>
  <si>
    <t>Panel data management and analysis.do</t>
  </si>
  <si>
    <t>Table A5_cfa active secularism_onefac_nonrandom.inp</t>
  </si>
  <si>
    <t>Table A5_cfa active secularism_onefac_random.inp</t>
  </si>
  <si>
    <t>Table A5_cfa active secularism_twofac_random.inp</t>
  </si>
  <si>
    <t>Klar Replication Data.do</t>
  </si>
  <si>
    <t>AJPSKosmidisCodeRtM.do</t>
  </si>
  <si>
    <t>Original2Replication.do</t>
  </si>
  <si>
    <t>Replication dofile - Encouraging Political Voices.do</t>
  </si>
  <si>
    <t>Study2. Exp.2. Turkey in the US. Ardogan_Positive_Negative.xls</t>
  </si>
  <si>
    <t>Replication_Tables_Commands.do</t>
  </si>
  <si>
    <t>iv_heterogeneity.do</t>
  </si>
  <si>
    <t>Change Point Do File.do</t>
  </si>
  <si>
    <t>Merge Do File.do</t>
  </si>
  <si>
    <t>Replication Do File.do</t>
  </si>
  <si>
    <t>Pilot Replication Code.do</t>
  </si>
  <si>
    <t>Study 1 Pretest Replication Code.do</t>
  </si>
  <si>
    <t>Study 1 Replication Code.do</t>
  </si>
  <si>
    <t>Study 2 Pretest Replication Code.do</t>
  </si>
  <si>
    <t>Study 2 Replication Code.do</t>
  </si>
  <si>
    <t>unDataGen.do</t>
  </si>
  <si>
    <t>analyses.do</t>
  </si>
  <si>
    <t>cses_coding and merging.do</t>
  </si>
  <si>
    <t>cses_merging_modules.do</t>
  </si>
  <si>
    <t>ees_coding and merging .do</t>
  </si>
  <si>
    <t>Appendix Charts 1 and 2.do</t>
  </si>
  <si>
    <t>figure2&amp;3.do</t>
  </si>
  <si>
    <t>tables2&amp;3&amp;4.do</t>
  </si>
  <si>
    <t>econ-vote-analysis-replication-stata.do</t>
  </si>
  <si>
    <t>RR-AJPS-analyzeYouGov.do</t>
  </si>
  <si>
    <t>MEVMLB_TABLE1_DoFile.do</t>
  </si>
  <si>
    <t>MEVMLB_TABLE4_DoFile.do</t>
  </si>
  <si>
    <t>Analyses.do</t>
  </si>
  <si>
    <t>Appendix A.do</t>
  </si>
  <si>
    <t>Appendix B.do</t>
  </si>
  <si>
    <t>Appendix C.do</t>
  </si>
  <si>
    <t>Appendix D.do</t>
  </si>
  <si>
    <t>Appendix E.do</t>
  </si>
  <si>
    <t>Appendix F Part 2 United Kingdom.R</t>
  </si>
  <si>
    <t>Data Preparation Part 1 Main File and Appendices A, B, D, E, F.do</t>
  </si>
  <si>
    <t>Data Preparation Part 2 Appendices C, D, E, F.do</t>
  </si>
  <si>
    <t>Data Preparation Part 3 Appendix D.do</t>
  </si>
  <si>
    <t>analysis.do</t>
  </si>
  <si>
    <t>esta.ado</t>
  </si>
  <si>
    <t>mayor_vereadores.tab</t>
  </si>
  <si>
    <t>tab_8_campaign_donations.R</t>
  </si>
  <si>
    <t>vereadores_figure.tab</t>
  </si>
  <si>
    <t>payment_to_both_replication.do</t>
  </si>
  <si>
    <t>study3_analysis_final.do</t>
  </si>
  <si>
    <t>export_IVLasso.do</t>
  </si>
  <si>
    <t>lasso.do</t>
  </si>
  <si>
    <t>lassoShooting.ado</t>
  </si>
  <si>
    <t>ltz.ado</t>
  </si>
  <si>
    <t>main_results.do</t>
  </si>
  <si>
    <t>sempar.ado</t>
  </si>
  <si>
    <t>table6.do</t>
  </si>
  <si>
    <t>uci.ado</t>
  </si>
  <si>
    <t>4. Lupu_Peisakhin_Crimea_analysis.do</t>
  </si>
  <si>
    <t>druckman_levendusky_mclain_pre-test replication.do</t>
  </si>
  <si>
    <t>druckman_levendusky_mclain_replication.do</t>
  </si>
  <si>
    <t>druckman_levendusky_mclain_replication_for_appendix.do</t>
  </si>
  <si>
    <t>codebook.docx</t>
  </si>
  <si>
    <t>How_Do_Interest_Groups_Seek_Access_to_Committees.do</t>
  </si>
  <si>
    <t>DoFileAppend&amp;Clean.do</t>
  </si>
  <si>
    <t>DoFile_Building_2000_2006_2012.do</t>
  </si>
  <si>
    <t>DoFileElectionsDipMR2000.do</t>
  </si>
  <si>
    <t>DoFileElectionsDipMR2006.do</t>
  </si>
  <si>
    <t>DoFileElectionsDipMR2012.do</t>
  </si>
  <si>
    <t>DoFileElectionsPres2000.do</t>
  </si>
  <si>
    <t>DoFileElectionsPres2006.do</t>
  </si>
  <si>
    <t>DoFileElectionsPres2012.do</t>
  </si>
  <si>
    <t>DoFileRegressions.do</t>
  </si>
  <si>
    <t>README.docx</t>
  </si>
  <si>
    <t>batch_frac_1.do</t>
  </si>
  <si>
    <t>batch_recovery_2x.do</t>
  </si>
  <si>
    <t>batch_recoveryI0_2x.do</t>
  </si>
  <si>
    <t>batch_recoveryI0spurious_2x.do</t>
  </si>
  <si>
    <t>batch_recoveryspurious_2x.do</t>
  </si>
  <si>
    <t>batch_type1_1x.do</t>
  </si>
  <si>
    <t>batch_type1_2x.do</t>
  </si>
  <si>
    <t>batch_type1_3x.do</t>
  </si>
  <si>
    <t>batch_type1_4x.do</t>
  </si>
  <si>
    <t>batch_type2_1x.do</t>
  </si>
  <si>
    <t>batch_type2_2x.do</t>
  </si>
  <si>
    <t>batch_type2_3x.do</t>
  </si>
  <si>
    <t>batch_type2_4x.do</t>
  </si>
  <si>
    <t>batch_type2b_3x.do</t>
  </si>
  <si>
    <t>dynpss.ado</t>
  </si>
  <si>
    <t>empirical replication.do</t>
  </si>
  <si>
    <t>MC_experiment_1.do</t>
  </si>
  <si>
    <t>MC_experiment_2.do</t>
  </si>
  <si>
    <t>MC_experiment_3.do</t>
  </si>
  <si>
    <t>MC_experiment_4.do</t>
  </si>
  <si>
    <t>MC_experiment_5.do</t>
  </si>
  <si>
    <t>MC_experiment_6.do</t>
  </si>
  <si>
    <t>pssbounds.ado</t>
  </si>
  <si>
    <t>12. Thachil_Vendor_Replication.dta</t>
  </si>
  <si>
    <t>3. Thachil_Vendors_Codebook.pdf</t>
  </si>
  <si>
    <t>6. Thachil_Migrants_Analysis.do</t>
  </si>
  <si>
    <t>7. Thachil_Figure_4_Analysis.do</t>
  </si>
  <si>
    <t>9. Thachil_Migrants_Supplement_Analysis.do</t>
  </si>
  <si>
    <t>when_are_agenda_setters_valuable.do</t>
  </si>
  <si>
    <t>AJPS_CPPG_replication_10April2017.do</t>
  </si>
  <si>
    <t>02_Main_tables.do</t>
  </si>
  <si>
    <t>AJPS2013dofile.doc</t>
  </si>
  <si>
    <t>2006_do.do</t>
  </si>
  <si>
    <t>2012_do.do</t>
  </si>
  <si>
    <t>ANES_cumulative.do</t>
  </si>
  <si>
    <t>PALS_do.do</t>
  </si>
  <si>
    <t>USCLS_do.do</t>
  </si>
  <si>
    <t>U.S. Congregational Life Survey, 2001, Random Attenders.tab</t>
  </si>
  <si>
    <t>U.S. Congregational Life Survey, 2001, Random Profile.tab</t>
  </si>
  <si>
    <t>Figure 1.do</t>
  </si>
  <si>
    <t>Table 1.do</t>
  </si>
  <si>
    <t>Table 2.do</t>
  </si>
  <si>
    <t>Table 3.do</t>
  </si>
  <si>
    <t>Table 4.do</t>
  </si>
  <si>
    <t>Table B1.do</t>
  </si>
  <si>
    <t>Table B2.do</t>
  </si>
  <si>
    <t>Table B3.do</t>
  </si>
  <si>
    <t>Table B4.do</t>
  </si>
  <si>
    <t>Table C1.do</t>
  </si>
  <si>
    <t>Table C2.do</t>
  </si>
  <si>
    <t>Table C3.do</t>
  </si>
  <si>
    <t>Table C4.do</t>
  </si>
  <si>
    <t>Table C5.do</t>
  </si>
  <si>
    <t>Table C6.do</t>
  </si>
  <si>
    <t>Table C7.do</t>
  </si>
  <si>
    <t>Table D1.do</t>
  </si>
  <si>
    <t>Table E1.do</t>
  </si>
  <si>
    <t>Table E2.do</t>
  </si>
  <si>
    <t>Table E3.do</t>
  </si>
  <si>
    <t>AppendixFigures.do</t>
  </si>
  <si>
    <t>StrategiesResistance_Replication.do</t>
  </si>
  <si>
    <t>AJPS Replication.do</t>
  </si>
  <si>
    <t>Christenson_Kriner_AJPS_Replication_Final.do</t>
  </si>
  <si>
    <t>HolbeinHillygus_erratum_11232016.do</t>
  </si>
  <si>
    <t>Replication Code 10.22.2014.do</t>
  </si>
  <si>
    <t>Short Data Descriptions.docx</t>
  </si>
  <si>
    <t>eo_original_list.do</t>
  </si>
  <si>
    <t>thrower_ajps_replication.do</t>
  </si>
  <si>
    <t>Final_Supplemental.do</t>
  </si>
  <si>
    <t>MergeFIle.do</t>
  </si>
  <si>
    <t>Replication_Main.do</t>
  </si>
  <si>
    <t>ISSP_analysis.do</t>
  </si>
  <si>
    <t>ISSP_setup.do</t>
  </si>
  <si>
    <t>time_experiment_analysis.do</t>
  </si>
  <si>
    <t>WV6_analysis.do</t>
  </si>
  <si>
    <t>WV6_setup.do</t>
  </si>
  <si>
    <t>Fig_1.do</t>
  </si>
  <si>
    <t>Fig_2_DiD.do</t>
  </si>
  <si>
    <t>Fig_2_RDD.do</t>
  </si>
  <si>
    <t>Fig_3.do</t>
  </si>
  <si>
    <t>final.ado</t>
  </si>
  <si>
    <t>final_fe.ado</t>
  </si>
  <si>
    <t>final_p.ado</t>
  </si>
  <si>
    <t>final_p_fe.ado</t>
  </si>
  <si>
    <t>rdd_plot.ado</t>
  </si>
  <si>
    <t>rdd_plot_diff.ado</t>
  </si>
  <si>
    <t>Table_1.do</t>
  </si>
  <si>
    <t>Table_2.do</t>
  </si>
  <si>
    <t>Table_3.do</t>
  </si>
  <si>
    <t>Table_3_fe.do</t>
  </si>
  <si>
    <t>Table_4_Challenger.do</t>
  </si>
  <si>
    <t>Table_4_RulingCosts.do</t>
  </si>
  <si>
    <t>Table_5_DiD.do</t>
  </si>
  <si>
    <t>Table_5_RDD.do</t>
  </si>
  <si>
    <t>Table_A1.do</t>
  </si>
  <si>
    <t>Table_A2.do</t>
  </si>
  <si>
    <t>Table_A3.do</t>
  </si>
  <si>
    <t>Table_A4.do</t>
  </si>
  <si>
    <t>Table_A5_DiD.do</t>
  </si>
  <si>
    <t>Table_A5_RDD.do</t>
  </si>
  <si>
    <t>Table_A6.do</t>
  </si>
  <si>
    <t>variables_candidates.do</t>
  </si>
  <si>
    <t>variables_parties.do</t>
  </si>
  <si>
    <t>Flavin_Hartney_AJPS_replication_board_member_survey.do</t>
  </si>
  <si>
    <t>Flavin_Hartney_AJPS_replication_CA_election_raw_data.do</t>
  </si>
  <si>
    <t>Flavin_Hartney_AJPS_replication_CA_student_achievement_raw_data.do</t>
  </si>
  <si>
    <t>Flavin_Hartney_AJPS_replication_CA_teacher_salary_raw_data.do</t>
  </si>
  <si>
    <t>Flavin_Hartney_AJPS_replication_PDK_survey.do</t>
  </si>
  <si>
    <t>Flavin_Hartney_AJPS_replication_school_board_elections.do</t>
  </si>
  <si>
    <t>ajps_HVW_replication_ratios_in_text.do</t>
  </si>
  <si>
    <t>ajps_HVW_replication_tables.do</t>
  </si>
  <si>
    <t>ajps_additional_tables.do</t>
  </si>
  <si>
    <t>ajps_figures.do</t>
  </si>
  <si>
    <t>ajps_tables.do</t>
  </si>
  <si>
    <t>ajps_visits_dataprep.do</t>
  </si>
  <si>
    <t>appendix C replication.do</t>
  </si>
  <si>
    <t>replication code.do</t>
  </si>
  <si>
    <t>HoldoutMeal_a2.2rug_rug.tab</t>
  </si>
  <si>
    <t>HoldoutMeal_a2.2rug_stats.tab</t>
  </si>
  <si>
    <t>HoldoutMeal_a2.6rug_rug.tab</t>
  </si>
  <si>
    <t>HoldoutMeal_a2.6rug_stats.tab</t>
  </si>
  <si>
    <t>HoldoutMeal_a2.onerug_rug.tab</t>
  </si>
  <si>
    <t>HoldoutMeal_a2.onerug_stats.tab</t>
  </si>
  <si>
    <t>HoldoutMeal_m2.2rug_rug.tab</t>
  </si>
  <si>
    <t>HoldoutMeal_m2.2rug_stats.tab</t>
  </si>
  <si>
    <t>HoldoutMeal_m2.6rug_rug.tab</t>
  </si>
  <si>
    <t>HoldoutMeal_m2.6rug_stats.tab</t>
  </si>
  <si>
    <t>HoldoutMeal_m2.onerug_rug.tab</t>
  </si>
  <si>
    <t>HoldoutMeal_m2.onerug_stats.tab</t>
  </si>
  <si>
    <t>HoldoutPhone_a2.2rug_rug.tab</t>
  </si>
  <si>
    <t>HoldoutPhone_a2.2rug_stats.tab</t>
  </si>
  <si>
    <t>HoldoutPhone_a2.6rug_rug.tab</t>
  </si>
  <si>
    <t>HoldoutPhone_a2.6rug_stats.tab</t>
  </si>
  <si>
    <t>HoldoutPhone_a2.onerug_rug.tab</t>
  </si>
  <si>
    <t>HoldoutPhone_a2.onerug_stats.tab</t>
  </si>
  <si>
    <t>HoldoutPhone_m2.2rug_rug.tab</t>
  </si>
  <si>
    <t>HoldoutPhone_m2.2rug_stats.tab</t>
  </si>
  <si>
    <t>HoldoutPhone_m2.6rug_rug.tab</t>
  </si>
  <si>
    <t>HoldoutPhone_m2.6rug_stats.tab</t>
  </si>
  <si>
    <t>HoldoutPhone_m2.onerug_rug.tab</t>
  </si>
  <si>
    <t>HoldoutPhone_m2.onerug_stats.tab</t>
  </si>
  <si>
    <t>HoldoutPol_a2.2rug_rug.tab</t>
  </si>
  <si>
    <t>HoldoutPol_a2.2rug_stats.tab</t>
  </si>
  <si>
    <t>HoldoutPol_a2.6rug_rug.tab</t>
  </si>
  <si>
    <t>HoldoutPol_a2.6rug_stats.tab</t>
  </si>
  <si>
    <t>HoldoutPol_a2.onerug_rug.tab</t>
  </si>
  <si>
    <t>HoldoutPol_a2.onerug_stats.tab</t>
  </si>
  <si>
    <t>HoldoutPol_m2.2rug_rug.tab</t>
  </si>
  <si>
    <t>HoldoutPol_m2.2rug_stats.tab</t>
  </si>
  <si>
    <t>HoldoutPol_m2.6rug_rug.tab</t>
  </si>
  <si>
    <t>HoldoutPol_m2.6rug_stats.tab</t>
  </si>
  <si>
    <t>HoldoutPol_m2.onerug_rug.tab</t>
  </si>
  <si>
    <t>HoldoutPol_m2.onerug_stats.tab</t>
  </si>
  <si>
    <t>HoldoutReligion_a2.2rug_rug.tab</t>
  </si>
  <si>
    <t>HoldoutReligion_a2.2rug_stats.tab</t>
  </si>
  <si>
    <t>HoldoutReligion_a2.6rug_rug.tab</t>
  </si>
  <si>
    <t>HoldoutReligion_a2.6rug_stats.tab</t>
  </si>
  <si>
    <t>HoldoutReligion_a2.onerug_rug.tab</t>
  </si>
  <si>
    <t>HoldoutReligion_a2.onerug_stats.tab</t>
  </si>
  <si>
    <t>HoldoutReligion_m2.2rug_rug.tab</t>
  </si>
  <si>
    <t>HoldoutReligion_m2.2rug_stats.tab</t>
  </si>
  <si>
    <t>HoldoutReligion_m2.6rug_rug.tab</t>
  </si>
  <si>
    <t>HoldoutReligion_m2.6rug_stats.tab</t>
  </si>
  <si>
    <t>HoldoutReligion_m2.onerug_rug.tab</t>
  </si>
  <si>
    <t>HoldoutReligion_m2.onerug_stats.tab</t>
  </si>
  <si>
    <t>HoldoutSecret_a2.2rug_rug.tab</t>
  </si>
  <si>
    <t>HoldoutSecret_a2.2rug_stats.tab</t>
  </si>
  <si>
    <t>HoldoutSecret_a2.6rug_rug.tab</t>
  </si>
  <si>
    <t>HoldoutSecret_a2.6rug_stats.tab</t>
  </si>
  <si>
    <t>HoldoutSecret_a2.onerug_rug.tab</t>
  </si>
  <si>
    <t>HoldoutSecret_a2.onerug_stats.tab</t>
  </si>
  <si>
    <t>HoldoutSecret_m2.2rug_rug.tab</t>
  </si>
  <si>
    <t>HoldoutSecret_m2.2rug_stats.tab</t>
  </si>
  <si>
    <t>HoldoutSecret_m2.6rug_rug.tab</t>
  </si>
  <si>
    <t>HoldoutSecret_m2.6rug_stats.tab</t>
  </si>
  <si>
    <t>HoldoutSecret_m2.onerug_rug.tab</t>
  </si>
  <si>
    <t>HoldoutSecret_m2.onerug_stats.tab</t>
  </si>
  <si>
    <t>HoldoutTime_a2.2rug_rug.tab</t>
  </si>
  <si>
    <t>HoldoutTime_a2.2rug_stats.tab</t>
  </si>
  <si>
    <t>HoldoutTime_a2.6rug_rug.tab</t>
  </si>
  <si>
    <t>HoldoutTime_a2.6rug_stats.tab</t>
  </si>
  <si>
    <t>HoldoutTime_a2.onerug_rug.tab</t>
  </si>
  <si>
    <t>HoldoutTime_a2.onerug_stats.tab</t>
  </si>
  <si>
    <t>HoldoutTime_m2.2rug_rug.tab</t>
  </si>
  <si>
    <t>HoldoutTime_m2.2rug_stats.tab</t>
  </si>
  <si>
    <t>HoldoutTime_m2.6rug_rug.tab</t>
  </si>
  <si>
    <t>HoldoutTime_m2.6rug_stats.tab</t>
  </si>
  <si>
    <t>HoldoutTime_m2.onerug_rug.tab</t>
  </si>
  <si>
    <t>HoldoutTime_m2.onerug_stats.tab</t>
  </si>
  <si>
    <t>HoldoutVisit_a2.2rug_rug.tab</t>
  </si>
  <si>
    <t>HoldoutVisit_a2.2rug_stats.tab</t>
  </si>
  <si>
    <t>HoldoutVisit_a2.6rug_rug.tab</t>
  </si>
  <si>
    <t>HoldoutVisit_a2.6rug_stats.tab</t>
  </si>
  <si>
    <t>HoldoutVisit_a2.onerug_rug.tab</t>
  </si>
  <si>
    <t>HoldoutVisit_a2.onerug_stats.tab</t>
  </si>
  <si>
    <t>HoldoutVisit_m2.2rug_rug.tab</t>
  </si>
  <si>
    <t>HoldoutVisit_m2.2rug_stats.tab</t>
  </si>
  <si>
    <t>HoldoutVisit_m2.6rug_rug.tab</t>
  </si>
  <si>
    <t>HoldoutVisit_m2.6rug_stats.tab</t>
  </si>
  <si>
    <t>HoldoutVisit_m2.onerug_rug.tab</t>
  </si>
  <si>
    <t>HoldoutVisit_m2.onerug_stats.tab</t>
  </si>
  <si>
    <t>CalculateAPRE.do</t>
  </si>
  <si>
    <t>CreateAppendixFiguresReplication.do</t>
  </si>
  <si>
    <t>CreateFiguresReplication.do</t>
  </si>
  <si>
    <t>PooledCivilRightsConstrain.do</t>
  </si>
  <si>
    <t>PooledMatrixCivilRightsConstrainedRandomProb25ImputationIter3.dat</t>
  </si>
  <si>
    <t>PooledMatrixCivilRightsConstrainedRandomProb25ImputationIter5.dat</t>
  </si>
  <si>
    <t>PooledMatrixCivilRightsConstrainedRandomProb25ImputationIter8.dat</t>
  </si>
  <si>
    <t>PooledSocialSecurityConstrain.do</t>
  </si>
  <si>
    <t>SenatePooledCivilRightsConstrain.do</t>
  </si>
  <si>
    <t>01_Figure1_MembersNonMembers.do</t>
  </si>
  <si>
    <t>01_Figure2_DiscussedIssue.do</t>
  </si>
  <si>
    <t>01_Figure3_UnionCommunication.do</t>
  </si>
  <si>
    <t>01_Figure4_Alignment.do</t>
  </si>
  <si>
    <t>01_Figure5_AutoPrePost.do</t>
  </si>
  <si>
    <t>03_AllTables.do</t>
  </si>
  <si>
    <t>Majority Minority Divide_AJPS_CATI.do</t>
  </si>
  <si>
    <t>Majority Minority Divide_AJPS.do</t>
  </si>
  <si>
    <t>Barber_Canes_Wrone_Thrower_AJPS_Replication.do</t>
  </si>
  <si>
    <t>Barber_Canes_Wrone_Thrower_AJPS_Replication_Supplemental.do</t>
  </si>
  <si>
    <t>Codebook.docx</t>
  </si>
  <si>
    <t>plot_election_prediction_from_R.do</t>
  </si>
  <si>
    <t>randomforest_oos.R</t>
  </si>
  <si>
    <t>randomforest_predictallstates.R</t>
  </si>
  <si>
    <t>randomforest_smoothtests.R</t>
  </si>
  <si>
    <t>Dataset Reconstruction.do</t>
  </si>
  <si>
    <t>Do-File.do</t>
  </si>
  <si>
    <t>relogitll.ado</t>
  </si>
  <si>
    <t>Foos&amp;de Rooij_AJPS_replication_10June2016.do</t>
  </si>
  <si>
    <t>Hall, Create Macro Implementation Do File.do</t>
  </si>
  <si>
    <t>Hall, Macro Implementation Do File.do</t>
  </si>
  <si>
    <t>do_file_for_AJPS_corrected.do</t>
  </si>
  <si>
    <t>do_file_for_Figure_SM1.do</t>
  </si>
  <si>
    <t>ajps_replication_do.do</t>
  </si>
  <si>
    <t>ajps-CreateData.do</t>
  </si>
  <si>
    <t>ajps-CreateDataTable3.do</t>
  </si>
  <si>
    <t>ajps-CreateDataTable4a.do</t>
  </si>
  <si>
    <t>ajps-CreateDataTableA2.do</t>
  </si>
  <si>
    <t>ajps-Figure1.do</t>
  </si>
  <si>
    <t>ajps-Figure2.do</t>
  </si>
  <si>
    <t>ajps-FigureA2.do</t>
  </si>
  <si>
    <t>ajps-Table1.do</t>
  </si>
  <si>
    <t>ajps-Table2.do</t>
  </si>
  <si>
    <t>ajps-Table3.do</t>
  </si>
  <si>
    <t>ajps-Table4a.do</t>
  </si>
  <si>
    <t>ajps-Table4b.do</t>
  </si>
  <si>
    <t>ajps-TableA10.do</t>
  </si>
  <si>
    <t>ajps-TableA11.do</t>
  </si>
  <si>
    <t>ajps-TableA12.do</t>
  </si>
  <si>
    <t>ajps-TableA13.do</t>
  </si>
  <si>
    <t>ajps-TableA1.do</t>
  </si>
  <si>
    <t>ajps-TableA2.do</t>
  </si>
  <si>
    <t>ajps-TableA3.do</t>
  </si>
  <si>
    <t>ajps-TableA4.do</t>
  </si>
  <si>
    <t>ajps-TableA5.do</t>
  </si>
  <si>
    <t>ajps-TableA6.do</t>
  </si>
  <si>
    <t>ajps-TableA7.do</t>
  </si>
  <si>
    <t>ajps-TableA8.do</t>
  </si>
  <si>
    <t>ajps-TableA9.do</t>
  </si>
  <si>
    <t>ajps-TrendTest.do</t>
  </si>
  <si>
    <t>Replication Read Me.docx</t>
  </si>
  <si>
    <t>Stata_ado.zip</t>
  </si>
  <si>
    <t>Original code for model reported in Table 2.do</t>
  </si>
  <si>
    <t>Supplemental code for models reported in Tables 1,2, and 3.do</t>
  </si>
  <si>
    <t>ForeignPresence&amp;ETCs.do</t>
  </si>
  <si>
    <t>MNCs&amp;Corruption.do</t>
  </si>
  <si>
    <t>SI_ForeignPresence&amp;ETCs.do</t>
  </si>
  <si>
    <t>SI_MNCs&amp;Corruption.do</t>
  </si>
  <si>
    <t>SI_MNCs&amp;Corruption_tscs.do</t>
  </si>
  <si>
    <t>AJPSReplicationBlind.do</t>
  </si>
  <si>
    <t>AJPSReplicationIdentifiable.do</t>
  </si>
  <si>
    <t>Replication Code Figure 1 Panel A and B.do</t>
  </si>
  <si>
    <t>Replication Code Figure 6.do</t>
  </si>
  <si>
    <t>Replication Code Figure A1.do</t>
  </si>
  <si>
    <t>Replication Code Study 1.do</t>
  </si>
  <si>
    <t>Replication Code Study 2.do</t>
  </si>
  <si>
    <t>Replication Code Study 3.do</t>
  </si>
  <si>
    <t>Replication Code Study 4.do</t>
  </si>
  <si>
    <t>Replication Code Tables A11-A14.do</t>
  </si>
  <si>
    <t>analyses-si.do</t>
  </si>
  <si>
    <t>deliberate_clean.do</t>
  </si>
  <si>
    <t>GfKclean.do</t>
  </si>
  <si>
    <t>mturka_clean.do</t>
  </si>
  <si>
    <t>mturkb_clean.do</t>
  </si>
  <si>
    <t>ssi_clean.do</t>
  </si>
  <si>
    <t>students_clean.do</t>
  </si>
  <si>
    <t>Broockman_Butler_OpinionLeadership.do</t>
  </si>
  <si>
    <t>AlbertusMenaldo.tab</t>
  </si>
  <si>
    <t>Software Commands Appendix.do</t>
  </si>
  <si>
    <t>Software Commands Appendix Leader.do</t>
  </si>
  <si>
    <t>Software Commands Mexico.do</t>
  </si>
  <si>
    <t>Software Commands Paper.do</t>
  </si>
  <si>
    <t>icr-syntax.do</t>
  </si>
  <si>
    <t>replication-2008.do</t>
  </si>
  <si>
    <t>replication-2008-one-week.do</t>
  </si>
  <si>
    <t>replication-2010.do</t>
  </si>
  <si>
    <t>replication-2010-one-week.do</t>
  </si>
  <si>
    <t>replication-2012.do</t>
  </si>
  <si>
    <t>replication-2012-one-week.do</t>
  </si>
  <si>
    <t>replication-combine-08-10-12.do</t>
  </si>
  <si>
    <t>replication-combine-08-10-12-one-week.do</t>
  </si>
  <si>
    <t>replication-figuresanalysis.do</t>
  </si>
  <si>
    <t>replication-figuresanalysis-one-week.do</t>
  </si>
  <si>
    <t>VARreplication.do</t>
  </si>
  <si>
    <t>code_analyis_tscs.do</t>
  </si>
  <si>
    <t>code_generate_data_tscs.do</t>
  </si>
  <si>
    <t>code_table9_S4.do</t>
  </si>
  <si>
    <t>Main Results - Figure 3.do</t>
  </si>
  <si>
    <t>Main Results - Table 2.do</t>
  </si>
  <si>
    <t>SM 06 - Disaggregating the Results.do</t>
  </si>
  <si>
    <t>SM 07 - Including Constitutional Rights.do</t>
  </si>
  <si>
    <t>SM 08 - Including Lagged DVs.do</t>
  </si>
  <si>
    <t>SM 09 - Post-Treatment Bias.do</t>
  </si>
  <si>
    <t>SM 10 - Country Random Effects.do</t>
  </si>
  <si>
    <t>SM 11 - Alternative Matching.do</t>
  </si>
  <si>
    <t>SM 12 - No Matching.do</t>
  </si>
  <si>
    <t>SM 14 - Alternative Pol Parties.do</t>
  </si>
  <si>
    <t>MTX_2015_Data documentation and codebook.pdf</t>
  </si>
  <si>
    <t>MTX_2015_do.do</t>
  </si>
  <si>
    <t>ANES.do</t>
  </si>
  <si>
    <t>MTurk.do</t>
  </si>
  <si>
    <t>2015-5-12_Miller-replication.do</t>
  </si>
  <si>
    <t>Replication do-file.do</t>
  </si>
  <si>
    <t>AEW_1_Table 3 and Table 2.do</t>
  </si>
  <si>
    <t>AEW_2_Figure 1_run after Table 3 and Table 2.do</t>
  </si>
  <si>
    <t>AEW_3_Table 4.do</t>
  </si>
  <si>
    <t>AEW_Table S1_Omitting Lag.do</t>
  </si>
  <si>
    <t>AEW_Table S2_Economic Analyses_run after Table 3 and Table 2.do</t>
  </si>
  <si>
    <t>AEW_Table S3_EIV.do</t>
  </si>
  <si>
    <t>AEW_Table S4_Party Supporter Perceptions.do</t>
  </si>
  <si>
    <t>AEW_Table S5_Independent Voters.do</t>
  </si>
  <si>
    <t>cross national do files.do</t>
  </si>
  <si>
    <t>generating casualty data v2.do</t>
  </si>
  <si>
    <t>generating CCESS06081012finaldata.do</t>
  </si>
  <si>
    <t>merging files06081012final.do</t>
  </si>
  <si>
    <t>recreateBESmodelsfromdata.do</t>
  </si>
  <si>
    <t>1_CCES_code.do</t>
  </si>
  <si>
    <t>2_Elections.do</t>
  </si>
  <si>
    <t>3_Combine datasets.do</t>
  </si>
  <si>
    <t>Study 1 Analysis.do</t>
  </si>
  <si>
    <t>Study 1 MTurk code.do</t>
  </si>
  <si>
    <t>Study 1 SSI code.do</t>
  </si>
  <si>
    <t>Study 2 Analysis.do</t>
  </si>
  <si>
    <t>Study 2 Code.do</t>
  </si>
  <si>
    <t>Study 3 Analysis.do</t>
  </si>
  <si>
    <t>mainresults_.do</t>
  </si>
  <si>
    <t>on_line_appendix_.do</t>
  </si>
  <si>
    <t>appointments.05-30-2015.AJPS.MANUSCRIPT RESULTS.do</t>
  </si>
  <si>
    <t>appointments.05-30-2015.AJPS.SI.ALLY PRINCIPLE.do</t>
  </si>
  <si>
    <t>appointments.05-30-2015.AJPS.SI.CONTROLLING FOR SECULAR TIME TRENDS.do</t>
  </si>
  <si>
    <t>appointments.05-30-2015.AJPS.SI.HETEROGENEOUS SECOND TERM EFFECTS.do</t>
  </si>
  <si>
    <t>appointments.05-30-2015.AJPS.SI.INDIVIDUAL AGENT TRAITS.do</t>
  </si>
  <si>
    <t>appointments.05-30-2015.AJPS.SI.LOYALTY DRAIN EFFECTS.do</t>
  </si>
  <si>
    <t>appointments.05-30-2015.AJPS.SI.LOY&amp;COMP TRADEOFFS.UNCERTAINTY ESTIMATES.do</t>
  </si>
  <si>
    <t>appointments.05-30-2015.AJPS.SI.PARTISAN ADMINISTRATION EFFECTS.do</t>
  </si>
  <si>
    <t>appointments.05-30-2015.AJPS.SI.POLICY PRIORITY.do</t>
  </si>
  <si>
    <t>appointments.05-30-2015.AJPS.SI.RANDOM INTERCEPTS &amp; SLOPES.do</t>
  </si>
  <si>
    <t>appointments.05-30-2015.AJPS.SI.TWO LEVEL MODELS.do</t>
  </si>
  <si>
    <t>appointments.06-01-2015.AJPS.MANUSCRIPT.FIGURE 1 BASE PROGRAM CODE.do</t>
  </si>
  <si>
    <t>appointments.06-01-2015.AJPS.MANUSCRIPT.FIGURES 2 &amp; 3 BASE PROGRAM CODE.CORRECTED.07-02-2016.do</t>
  </si>
  <si>
    <t>basic code.do</t>
  </si>
  <si>
    <t>country level measures and histograms.do</t>
  </si>
  <si>
    <t>cross country analysis.do</t>
  </si>
  <si>
    <t>cutoffs figure.do</t>
  </si>
  <si>
    <t>nor09extract.do</t>
  </si>
  <si>
    <t>policyanalysis.do</t>
  </si>
  <si>
    <t>regional comparison.do</t>
  </si>
  <si>
    <t>within country analysis.do</t>
  </si>
  <si>
    <t>within country descriptive.do</t>
  </si>
  <si>
    <t>AF1 Coding of conflicting proposals.docx</t>
  </si>
  <si>
    <t>code1.do</t>
  </si>
  <si>
    <t>code2.do</t>
  </si>
  <si>
    <t>code3.do</t>
  </si>
  <si>
    <t>code5.do</t>
  </si>
  <si>
    <t>2009 EnforcementShaping.do</t>
  </si>
  <si>
    <t>2009ViolationsShaping.do</t>
  </si>
  <si>
    <t>CAA Data Setup.do</t>
  </si>
  <si>
    <t>CAA Models.do</t>
  </si>
  <si>
    <t>Creating CAA Analysis Dataset.do</t>
  </si>
  <si>
    <t>EnforcementShaping.do</t>
  </si>
  <si>
    <t>FinalDataScrubbing.do</t>
  </si>
  <si>
    <t>SDWA Models.do</t>
  </si>
  <si>
    <t>1_preameliacreate00s.do</t>
  </si>
  <si>
    <t>1_preameliacreate50s.do</t>
  </si>
  <si>
    <t>1_preameliacreate70s.do</t>
  </si>
  <si>
    <t>1_preameliacreate90s.do</t>
  </si>
  <si>
    <t>3_postamelia00s.do</t>
  </si>
  <si>
    <t>3_postamelia50s.do</t>
  </si>
  <si>
    <t>3_postamelia70s.do</t>
  </si>
  <si>
    <t>3_postamelia90s.do</t>
  </si>
  <si>
    <t>createmergevariables.do</t>
  </si>
  <si>
    <t>create_modifiedcdf.do</t>
  </si>
  <si>
    <t>figure1_createdata.do</t>
  </si>
  <si>
    <t>figure2_createdata.do</t>
  </si>
  <si>
    <t>figure3&amp;SIA_createestimates.do</t>
  </si>
  <si>
    <t>figureB1&amp;B2_createestimates.do</t>
  </si>
  <si>
    <t>figureD1_createestimates.do</t>
  </si>
  <si>
    <t>table1_createestimates.do</t>
  </si>
  <si>
    <t>table2_createestimates.do</t>
  </si>
  <si>
    <t>table3_tableD1_tableD2_createestimates.do</t>
  </si>
  <si>
    <t>table4_createestimates.do</t>
  </si>
  <si>
    <t>table5_createestimates.do</t>
  </si>
  <si>
    <t>table6_createestimates.do</t>
  </si>
  <si>
    <t>tableB1_createambivalentestimates.do</t>
  </si>
  <si>
    <t>tableB1_createundecidedestimates.do</t>
  </si>
  <si>
    <t>tableD3_createestimates_acrossera_1000.do</t>
  </si>
  <si>
    <t>tableD3_createestimates_acrossera_100.do</t>
  </si>
  <si>
    <t>tableD3_createestimates_acrossera_200.do</t>
  </si>
  <si>
    <t>tableD3_createestimates_acrossera_300.do</t>
  </si>
  <si>
    <t>tableD3_createestimates_acrossera_400.do</t>
  </si>
  <si>
    <t>tableD3_createestimates_acrossera_500.do</t>
  </si>
  <si>
    <t>tableD3_createestimates_acrossera_600.do</t>
  </si>
  <si>
    <t>tableD3_createestimates_acrossera_700.do</t>
  </si>
  <si>
    <t>tableD3_createestimates_acrossera_800.do</t>
  </si>
  <si>
    <t>tableD3_createestimates_acrossera_900.do</t>
  </si>
  <si>
    <t>tableD3_createestimates.do</t>
  </si>
  <si>
    <t>tableD3_summarizeestimates_acrossera.do</t>
  </si>
  <si>
    <t>tableF1_createestimates.do</t>
  </si>
  <si>
    <t>Tables and Figures.do</t>
  </si>
  <si>
    <t>WHC_replication.do</t>
  </si>
  <si>
    <t>replication-code_public.do</t>
  </si>
  <si>
    <t>Turnout Replication Code.do</t>
  </si>
  <si>
    <t>MainModels.do</t>
  </si>
  <si>
    <t>PredictedProbPlot.do</t>
  </si>
  <si>
    <t>replication_bapatzeigler2014_5.27.2015a.do</t>
  </si>
  <si>
    <t>analytics.do</t>
  </si>
  <si>
    <t>institutional vignette coding.do</t>
  </si>
  <si>
    <t>policy blueprint coding.do</t>
  </si>
  <si>
    <t>Nomination Codebook.doc</t>
  </si>
  <si>
    <t>STATA do file-1.do</t>
  </si>
  <si>
    <t>endorse_1.4.1.tar.gz</t>
  </si>
  <si>
    <t>endorse-comp-iters.R</t>
  </si>
  <si>
    <t>endorse-comp-iters.slurm</t>
  </si>
  <si>
    <t>endorse_out_all_1.RData</t>
  </si>
  <si>
    <t>endorse_out_all_2.RData</t>
  </si>
  <si>
    <t>endorse_out_all_3.RData</t>
  </si>
  <si>
    <t>endorse_out_all_4.RData</t>
  </si>
  <si>
    <t>endorse_out_all_cov_1.RData</t>
  </si>
  <si>
    <t>endorse_out_all_cov_2.RData</t>
  </si>
  <si>
    <t>endorse_out_all_cov_3.RData</t>
  </si>
  <si>
    <t>endorse_out_all_cov_4.RData</t>
  </si>
  <si>
    <t>endorse_out_all_rf_1.RData</t>
  </si>
  <si>
    <t>endorse_out_all_rf_2.RData</t>
  </si>
  <si>
    <t>endorse_out_all_rf_3.RData</t>
  </si>
  <si>
    <t>endorse_out_all_rf_4.RData</t>
  </si>
  <si>
    <t>endorse_out_survey_covs_1.RData</t>
  </si>
  <si>
    <t>endorse_out_survey_covs_2.RData</t>
  </si>
  <si>
    <t>endorse_out_survey_covs_3.RData</t>
  </si>
  <si>
    <t>endorse_out_survey_covs_4.RData</t>
  </si>
  <si>
    <t>replication-endorse-comp.zip</t>
  </si>
  <si>
    <t>ButlerDynes_ReplicationCode.do</t>
  </si>
  <si>
    <t>replicate1_tables.do</t>
  </si>
  <si>
    <t>replicate2_prepare_figures.do</t>
  </si>
  <si>
    <t>replicate5_supporting_info.do</t>
  </si>
  <si>
    <t>BeazerWooAJPS.appendix.tableA1-A8.do</t>
  </si>
  <si>
    <t>SI_replication.do</t>
  </si>
  <si>
    <t>UK_replication.do</t>
  </si>
  <si>
    <t>US_replication.do</t>
  </si>
  <si>
    <t>AProrok_AJPS_replication_main.do</t>
  </si>
  <si>
    <t>AProrok_AJPS_replication_supplementaryinfo.do</t>
  </si>
  <si>
    <t>commitment_analysis.do</t>
  </si>
  <si>
    <t>commitment_figure3.do</t>
  </si>
  <si>
    <t>commitment_followup_analysis.do</t>
  </si>
  <si>
    <t>Stata DO FILE_2005 CID Data_County Level Analysis.do</t>
  </si>
  <si>
    <t>Stata DO FILE_2005 CID Data_Zip Code Level Analysis.do</t>
  </si>
  <si>
    <t>Stata DO FILE_2008-12 Pew Merged Data Set_County Level Analysis.do</t>
  </si>
  <si>
    <t>Stata DO FILE_2008-12 Pew Merged Data Set_Zip Code Level Analysis.do</t>
  </si>
  <si>
    <t>Stata DO FILE_2008 Pew Gender Poll_County Level Analysis_Tables 3 &amp; D1.do</t>
  </si>
  <si>
    <t>Stata DO FILE_2008 Pew Gender Poll_Zip Code Level Analysis_Tables E1 &amp; E2.do</t>
  </si>
  <si>
    <t>Stata DO FILE_Creating Figure 2_2008-12 Pew Merged Data Set_County Level.do</t>
  </si>
  <si>
    <t>Stata DO FILE_Creating Figure 3_2008 Pew Gender Poll_County Level Analysis.do</t>
  </si>
  <si>
    <t>Stata DO FILE_Obtaining Estimates for Table 1_2008-12 Pew Merged Data Set_County Level.do</t>
  </si>
  <si>
    <t>Stata DO FILE_Obtaining Estimates for Table B1_2008-12 ACS Census Data_County.do</t>
  </si>
  <si>
    <t>Stata DO FILE_Obtaining Estimates for Table B2_2008-12 Pew Merged Data_County Level.do</t>
  </si>
  <si>
    <t>Stata DO FILE_Obtaining Estimates for Table B3_2008-12 Pew Merged Data_County Level.do</t>
  </si>
  <si>
    <t>Stata DO FILE_Obtaining Estimates for Table C1_2008-12 Pew Merged Data_County Level.do</t>
  </si>
  <si>
    <t>polychoric in stata.do</t>
  </si>
  <si>
    <t>McKibben_AJPS Bargaining Strategies dofile.do</t>
  </si>
  <si>
    <t>replication_dofile_8_1.2012</t>
  </si>
  <si>
    <t>Political quid pro quo.do</t>
  </si>
  <si>
    <t>AJPS replication do file.do</t>
  </si>
  <si>
    <t>Replication - Data Formatting.do</t>
  </si>
  <si>
    <t>Replication - Models.do</t>
  </si>
  <si>
    <t>Replication - SUEST.do</t>
  </si>
  <si>
    <t>Replication - WSWS.do</t>
  </si>
  <si>
    <t>genData.do</t>
  </si>
  <si>
    <t>Model1.do</t>
  </si>
  <si>
    <t>AklinUrpelainenPositive_analysis.do</t>
  </si>
  <si>
    <t>AklinUrpelainenPositive_coding.do</t>
  </si>
  <si>
    <t>Replication.do</t>
  </si>
  <si>
    <t>VWW_AJPS_Replication.do</t>
  </si>
  <si>
    <t>replication_data_20121108.do</t>
  </si>
  <si>
    <t>Imbens_SensitivityAnalysis_Immigration.do</t>
  </si>
  <si>
    <t>immigration_replicationfile.do</t>
  </si>
  <si>
    <t>01_ProcessSurveyDataForFigure1.do</t>
  </si>
  <si>
    <t>02_AnalyzeFieldExperiment.do</t>
  </si>
  <si>
    <t>broockman_intrinsic_motivation.do</t>
  </si>
  <si>
    <t>economic_conservatism.do</t>
  </si>
  <si>
    <t>economic_conservatism_figure.do</t>
  </si>
  <si>
    <t>individual_religious_participation.do</t>
  </si>
  <si>
    <t>AcculturatingContexts_2005CID.Replication.DoFile.do</t>
  </si>
  <si>
    <t>AcculturatingContexts_2006Pew.Replication.DoFile.do</t>
  </si>
  <si>
    <t>Better Angels of Our Nature Study 1 citizenship experiment demographic controls code.do</t>
  </si>
  <si>
    <t>Better Angels of Our Nature Study 1 citizenship experiment replication code.do</t>
  </si>
  <si>
    <t>Better Angels of Our Nature Study 1 citizenship experiment robustness checks code final.do</t>
  </si>
  <si>
    <t>Better Angels of Our Nature Study 2 replication code.do</t>
  </si>
  <si>
    <t>Better Angels of Our Nature Study 2 robustness checks replication code.do</t>
  </si>
  <si>
    <t>Better Angels of our nature study 3 - demographic controls Germany.do</t>
  </si>
  <si>
    <t>Better Angels of our nature study 3 - voting analysis Britain - full replication code.do</t>
  </si>
  <si>
    <t>Better Angels of our nature study 3 - voting analysis Germany - full replication code.do</t>
  </si>
  <si>
    <t>ANES_ReplicationFile.do</t>
  </si>
  <si>
    <t>Figure1.do</t>
  </si>
  <si>
    <t>Replication_Code_AJPS_MainAnalysis.do</t>
  </si>
  <si>
    <t>_replication_documentation.pdf</t>
  </si>
  <si>
    <t>codebook.doc</t>
  </si>
  <si>
    <t>SM_Replication Syntax.do</t>
  </si>
  <si>
    <t>GKN_AJPS_Code_Final.do</t>
  </si>
  <si>
    <t>broockman replication code.do</t>
  </si>
  <si>
    <t>AJPS_ ReplicationDataset_Do_File.docx</t>
  </si>
  <si>
    <t>DeSante Replication Script.do</t>
  </si>
  <si>
    <t>CEM_ATET_Code--Widowhood_Effects_in_Voter_Participation--AGES.R</t>
  </si>
  <si>
    <t>CEM_ATET_Code--Widowhood_Effects_in_Voter_Participation--STATS.R</t>
  </si>
  <si>
    <t>CEM_ATET_Code--Widowhood_Effects_in_Voter_Participation--WEEKS.R</t>
  </si>
  <si>
    <t>Rplots--Widowhood_Effects_in_Voter_Participation.R</t>
  </si>
  <si>
    <t>Chiefdom DataSet Codebook.pdf</t>
  </si>
  <si>
    <t>Chiefdom_level_dataset_AJPS_analysis.do</t>
  </si>
  <si>
    <t>Household_level_dataset_AJPS_analysis.do</t>
  </si>
  <si>
    <t>Zambian_chiefdom_dataset.dta</t>
  </si>
  <si>
    <t>HKS_AJPS_2013_Replication.do</t>
  </si>
  <si>
    <t>FINAL Do-file.do.txt</t>
  </si>
  <si>
    <t>Supplemental Information.docx</t>
  </si>
  <si>
    <t>Individual Level CES_revised_vf_deposited_spring2013.do</t>
  </si>
  <si>
    <t>Main_analysis_vf_deposited_spring2013.do</t>
  </si>
  <si>
    <t>Reoffering_analysis_vf_deposited2013.do</t>
  </si>
  <si>
    <t>figure3.do</t>
  </si>
  <si>
    <t>SCREENER - REPLICATION FOR TABLES.do</t>
  </si>
  <si>
    <t>Appendix_6_8.do</t>
  </si>
  <si>
    <t>cem.do</t>
  </si>
  <si>
    <t>genmatch.do</t>
  </si>
  <si>
    <t>Table5.do</t>
  </si>
  <si>
    <t>Table6.do</t>
  </si>
  <si>
    <t>Tables1_4.do</t>
  </si>
  <si>
    <t>Arriola_Johnson_AJPS.do</t>
  </si>
  <si>
    <t>LacinaAJPSreplication.do</t>
  </si>
  <si>
    <t>gilligan_etal_nepal_soccoh_rep.do</t>
  </si>
  <si>
    <t>1996-2006 CPS replication.do</t>
  </si>
  <si>
    <t>2006 CCES replication.do</t>
  </si>
  <si>
    <t>table2_fig1_fig2.do</t>
  </si>
  <si>
    <t>TwoCourtsFinalDo.do</t>
  </si>
  <si>
    <t>Partisans_In_Robes_Replication.do</t>
  </si>
  <si>
    <t>AJPS36207_graphs.do</t>
  </si>
  <si>
    <t>AJPS36207_(non)parametric.do</t>
  </si>
  <si>
    <t>Emotional_Substrates_Replication_Syntax.do</t>
  </si>
  <si>
    <t>Emotional_Substrates_Replication_Syntax_Figure_1.do</t>
  </si>
  <si>
    <t>Emotional_Substrates_Replication_Syntax_Figure_2.do</t>
  </si>
  <si>
    <t>DETREND.ado</t>
  </si>
  <si>
    <t>Ukraine AJPS replication.do</t>
  </si>
  <si>
    <t>CodeFinalModels.do</t>
  </si>
  <si>
    <t>Replication Code Manuscript and SI.do</t>
  </si>
  <si>
    <t>AnalysisFinalSubmission.do</t>
  </si>
  <si>
    <t>replication_dofile_AJPS_BroadAppeal.do</t>
  </si>
  <si>
    <t>ANES_identify_teachers.do</t>
  </si>
  <si>
    <t>Flavin_Hartney_AJPS_replication.do</t>
  </si>
  <si>
    <t>study1replication071414final.do</t>
  </si>
  <si>
    <t>study2replication.do</t>
  </si>
  <si>
    <t>ajps_replication.do</t>
  </si>
  <si>
    <t>1960p_do.do</t>
  </si>
  <si>
    <t>2004p_do.do</t>
  </si>
  <si>
    <t>ccap12_do.do</t>
  </si>
  <si>
    <t>reinterviews12_do.do</t>
  </si>
  <si>
    <t>socialization_do.do</t>
  </si>
  <si>
    <t>Appendix Table 3.do</t>
  </si>
  <si>
    <t>dps_Figure_6_Table_6online.do</t>
  </si>
  <si>
    <t>Figure 4.do</t>
  </si>
  <si>
    <t>Figure 8.do</t>
  </si>
  <si>
    <t>Figures 10_through 13 Online Appendix.do</t>
  </si>
  <si>
    <t>Figures2_3_7.do</t>
  </si>
  <si>
    <t>Table-SI-18-19-20.do</t>
  </si>
  <si>
    <t>Table-SI-23-24-25.do</t>
  </si>
  <si>
    <t>ANES-1990_recoding-and-analysis-Stata-do-file_JHGross_Testing-What-Matters.txt</t>
  </si>
  <si>
    <t>AJPSlegalreplication.do</t>
  </si>
  <si>
    <t>Kasara and Suryanarayan 2014 Replication do file.do</t>
  </si>
  <si>
    <t>AJPS Replication Do.29Apr14.do</t>
  </si>
  <si>
    <t>JThomas_AJPS.do</t>
  </si>
  <si>
    <t>LandaDuell_replicationFile_full.do</t>
  </si>
  <si>
    <t>LandaDuell_replicationFile_mainFiguresTablesOnly.do</t>
  </si>
  <si>
    <t>prg_graph_heat_fd.do</t>
  </si>
  <si>
    <t>prg_graph_heat_pp.do</t>
  </si>
  <si>
    <t>prg_sim_bias.do</t>
  </si>
  <si>
    <t>SALTY.do</t>
  </si>
  <si>
    <t>kenya_inst.do</t>
  </si>
  <si>
    <t>2008 ANES analysis AJPS final.do</t>
  </si>
  <si>
    <t>AJPS NES CUM FILE ANALYSIS FINAL.do</t>
  </si>
  <si>
    <t>ANES 08-10 PANEL AJPS FINAL.do</t>
  </si>
  <si>
    <t>GibsonNelson AJPS Replication.do</t>
  </si>
  <si>
    <t>replication_dofile_final_AEST.do</t>
  </si>
  <si>
    <t>EnforcementPolitics.do</t>
  </si>
  <si>
    <t>fromarticlestodata.do</t>
  </si>
  <si>
    <t>rep_estimates.do</t>
  </si>
  <si>
    <t>political reinforcement replication.do</t>
  </si>
  <si>
    <t>AJPS Presidents and Patronage.do</t>
  </si>
  <si>
    <t>Codebook for Presidents and Patronage Obama Data 111113.docx</t>
  </si>
  <si>
    <t>patronage2013 replication file bush analysis for appendix.do</t>
  </si>
  <si>
    <t>replication_cs.do</t>
  </si>
  <si>
    <t>replication_main.do</t>
  </si>
  <si>
    <t>Table3Model1.do</t>
  </si>
  <si>
    <t>Table3Model2.do</t>
  </si>
  <si>
    <t>analysis Treisman ajps 2014.do</t>
  </si>
  <si>
    <t>data prep file.do</t>
  </si>
  <si>
    <t>leader data prep file.do</t>
  </si>
  <si>
    <t>Dickson_Gordon_Huber_2014_replication_archive.zip</t>
  </si>
  <si>
    <t>Replication Code.docx</t>
  </si>
  <si>
    <t>ReplicationCode.do</t>
  </si>
  <si>
    <t>Coding ANES 92-94-96 Panel rep_1.do</t>
  </si>
  <si>
    <t>Coding cumulative ANES.do</t>
  </si>
  <si>
    <t>Mason ANES 92_96 Panel Figure 7.do</t>
  </si>
  <si>
    <t>Mason Cumulative ANES tables and figures.do</t>
  </si>
  <si>
    <t>Table 2 Replications.docx</t>
  </si>
  <si>
    <t>Table 6 Replications.docx</t>
  </si>
  <si>
    <t>Table 7 Replications.docx</t>
  </si>
  <si>
    <t>Fig2.do</t>
  </si>
  <si>
    <t>Fig3.do</t>
  </si>
  <si>
    <t>Fig4.do</t>
  </si>
  <si>
    <t>Fig5.do</t>
  </si>
  <si>
    <t>Fig6.do</t>
  </si>
  <si>
    <t>Fig7.do</t>
  </si>
  <si>
    <t>Fig8.do</t>
  </si>
  <si>
    <t>Fig9.do</t>
  </si>
  <si>
    <t>FigA1.do</t>
  </si>
  <si>
    <t>FigS10.do</t>
  </si>
  <si>
    <t>FigS11.do</t>
  </si>
  <si>
    <t>FigS12.do</t>
  </si>
  <si>
    <t>FigS1.do</t>
  </si>
  <si>
    <t>FigS2.do</t>
  </si>
  <si>
    <t>FigS3.do</t>
  </si>
  <si>
    <t>FigS4.do</t>
  </si>
  <si>
    <t>FigS5.do</t>
  </si>
  <si>
    <t>FigS6.do</t>
  </si>
  <si>
    <t>FigS7.do</t>
  </si>
  <si>
    <t>FigS8.do</t>
  </si>
  <si>
    <t>FigS9.do</t>
  </si>
  <si>
    <t>MI_SET_COVAR.do</t>
  </si>
  <si>
    <t>MI_SET.do</t>
  </si>
  <si>
    <t>mybstrpadjr2.ado</t>
  </si>
  <si>
    <t>mybstrpadjr2areg.ado</t>
  </si>
  <si>
    <t>mybstrpbetas.ado</t>
  </si>
  <si>
    <t>mybstrpbetasareg.ado</t>
  </si>
  <si>
    <t>mybstrprmse.ado</t>
  </si>
  <si>
    <t>mybstrprmseareg.ado</t>
  </si>
  <si>
    <t>bolton_thrower_ajps_code.do</t>
  </si>
  <si>
    <t>Table Replication Code for AJPS Feb 2015.do</t>
  </si>
  <si>
    <t>Giger_Kluever_Replication.do</t>
  </si>
  <si>
    <t>Giger_Kluever_Replication_SI.do</t>
  </si>
  <si>
    <t>Analysis_File_Performance_Federalism.do</t>
  </si>
  <si>
    <t>Levy_Proposal_DV.do</t>
  </si>
  <si>
    <t>Main_Results.do</t>
  </si>
  <si>
    <t>Proficiency_Rates.do</t>
  </si>
  <si>
    <t>Yes_Percent_DV.do</t>
  </si>
  <si>
    <t>Gottlieb_GreaterExpectations_AJPS.do</t>
  </si>
  <si>
    <t>Replication File.do</t>
  </si>
  <si>
    <t>figures1_5.do</t>
  </si>
  <si>
    <t>Observational Data replication file 1.do</t>
  </si>
  <si>
    <t>kalla-broockman-donor-access-2013-code.R</t>
  </si>
  <si>
    <t>kalla-broockman-donor-access-2013-data.tab</t>
  </si>
  <si>
    <t>How to recreate results.docx</t>
  </si>
  <si>
    <t>replication_analysis.do</t>
  </si>
  <si>
    <t>replication_dataprep.do</t>
  </si>
  <si>
    <t>endorse_1.3.1.tar.gz</t>
  </si>
  <si>
    <t>endorseModelDropPolicy.R</t>
  </si>
  <si>
    <t>endorseModel.R</t>
  </si>
  <si>
    <t>results-endorse-dropQ1.RData</t>
  </si>
  <si>
    <t>results-endorse-dropQ2.RData</t>
  </si>
  <si>
    <t>results-endorse-dropQ3.RData</t>
  </si>
  <si>
    <t>results-endorse-dropQ4.RData</t>
  </si>
  <si>
    <t>results-endorse.RData</t>
  </si>
  <si>
    <t>Model</t>
  </si>
  <si>
    <t>Unique DOIS</t>
  </si>
  <si>
    <t>LookupValue</t>
  </si>
  <si>
    <t>Yes</t>
  </si>
  <si>
    <t>Stata (Yes or No)</t>
  </si>
  <si>
    <t>~reg g13 India if hundred==0, robust</t>
  </si>
  <si>
    <t>~reg g13 India if hundred==1, robust</t>
  </si>
  <si>
    <t>~reg g13 India if hundred==1 &amp; MandA==0, robust</t>
  </si>
  <si>
    <t>~reg g13 India if hundred==1 &amp; MandA==1, robust</t>
  </si>
  <si>
    <t>~reg g13 India if MNC==0, robust</t>
  </si>
  <si>
    <t>~reg g13 India if MNC==1, robust</t>
  </si>
  <si>
    <t>~reg g13 India if European==1, robust</t>
  </si>
  <si>
    <t>~reg g13 India if companycountry=="Japan", robust</t>
  </si>
  <si>
    <t>~reg g13 India if companycountry=="South Korea", robust</t>
  </si>
  <si>
    <t>~reg g13 India if companycountry=="Taiwan", robust</t>
  </si>
  <si>
    <t>~reg g13 India if companycountry=="Singapore", robust</t>
  </si>
  <si>
    <t>~reg g13 India if companycountry=="China", robust</t>
  </si>
  <si>
    <t>~reg g13 India if companycountry=="United States", robust</t>
  </si>
  <si>
    <t>~reg g13 India if destination_Europe==1, robust</t>
  </si>
  <si>
    <t>~reg g13 India if destination_USA==1, robust</t>
  </si>
  <si>
    <t>~reg g13 India if destination_Europe==0 &amp; destination_USA==0, robust</t>
  </si>
  <si>
    <t>~reg g13 India if labor&lt;10</t>
  </si>
  <si>
    <t>~reg g13 India if labor&gt;=10 &amp; labor&lt;=200</t>
  </si>
  <si>
    <t>~reg g13 India if labor&gt;200</t>
  </si>
  <si>
    <t>~reg g13 India if capital&lt;=100</t>
  </si>
  <si>
    <t>~reg g13 India if capital&gt;100 &amp; capital&lt;=1000</t>
  </si>
  <si>
    <t>~reg g13 India if capital&gt;1000</t>
  </si>
  <si>
    <t>~reg g13 India if expand&lt;=2</t>
  </si>
  <si>
    <t>~reg g13 India if expand&gt;2</t>
  </si>
  <si>
    <t>~reg g13 India if profitable==0</t>
  </si>
  <si>
    <t>~reg g13 India if profitable==1</t>
  </si>
  <si>
    <t>~reg g13 India if g1_3&lt;=50</t>
  </si>
  <si>
    <t>~reg g13 India if g1_3&gt;50 &amp; g1_3&lt;100</t>
  </si>
  <si>
    <t>~reg g13 India if g1_3==100</t>
  </si>
  <si>
    <t>~reg g13 India if g1_1&lt;=50</t>
  </si>
  <si>
    <t>~reg g13 India if g1_1&gt;50</t>
  </si>
  <si>
    <t>~reg g13 India if g1_5&lt;=50</t>
  </si>
  <si>
    <t>~reg g13 India if g1_5&gt;50</t>
  </si>
  <si>
    <t>~reg g13 India if g1_2&lt;=50</t>
  </si>
  <si>
    <t>~reg g13 India if g1_2&gt;50</t>
  </si>
  <si>
    <t>~reg g13 India if g1_6&lt;=5</t>
  </si>
  <si>
    <t>~reg g13 India if g1_6&gt;5</t>
  </si>
  <si>
    <t>~reg g13 India if g4_2&lt;=50</t>
  </si>
  <si>
    <t>~reg g13 India if g4_2&gt;50</t>
  </si>
  <si>
    <t>~reg nr Europe India if export_potential==1, nocons</t>
  </si>
  <si>
    <t>~reg nr India, nocons</t>
  </si>
  <si>
    <t>~reg g13 India, cluster(strata)</t>
  </si>
  <si>
    <t>~reg g13 India if export_potential==1, cluster(strata)</t>
  </si>
  <si>
    <t>~reg g13 India i.country_id if export_potential==1, cluster(strata)</t>
  </si>
  <si>
    <t>~reg g13 India i.country_id i.sector_id if export_potential==1, cluster(strata)</t>
  </si>
  <si>
    <t>~reg g13 India i.country_id i.sector_id i.pci_id if export_potential==1, cluster(strata)</t>
  </si>
  <si>
    <t>~reg heap India, cluster(strata)</t>
  </si>
  <si>
    <t>~reg heap India if export_potential==1, cluster(strata)</t>
  </si>
  <si>
    <t>~reg heap India i.country_id if export_potential==1, cluster(strata)</t>
  </si>
  <si>
    <t>~reg heap India i.country_id i.sector_id if export_potential==1, cluster(strata)</t>
  </si>
  <si>
    <t>~reg heap India i.country_id i.sector_id i.pci_id if export_potential==1, cluster(strata)</t>
  </si>
  <si>
    <t>~xi: reg g13 India India i.country_id i.sector_id i.pci_id, cluster(strata)</t>
  </si>
  <si>
    <t>~xi: reg heap India i.country_id i.sector_id i.pci_id, cluster(strata)</t>
  </si>
  <si>
    <t>~reg g13 India i.country_id i.sector_id i.pci_id</t>
  </si>
  <si>
    <t>~reg g13 India i.country_id i.sector_id i.pci_id if export_potential==1</t>
  </si>
  <si>
    <t>~reg g13 India i.country_id i.sector_id i.pci_id, robust</t>
  </si>
  <si>
    <t>~reg g13 India i.country_id i.sector_id i.pci_id if export_potential==1, robust</t>
  </si>
  <si>
    <t>~reg g13 India i.country_id i.sector_id i.pci_id, cluster(pci_id)</t>
  </si>
  <si>
    <t>~reg g13 India i.country_id i.sector_id i.pci_id if export_potential==1, cluster(pci_id)</t>
  </si>
  <si>
    <t>~reg g13 India i.country_id i.sector_id i.pci_id, cluster(strata)</t>
  </si>
  <si>
    <t>~reg g13 India i.country_id i.sector_id i.pci_id, cluster(strata2)</t>
  </si>
  <si>
    <t>~reg g13 India i.country_id i.sector_id i.pci_id if export_potential==1, cluster(strata2)</t>
  </si>
  <si>
    <t>~reg heap India i.country_id i.sector_id i.pci_id</t>
  </si>
  <si>
    <t>~reg heap India i.country_id i.sector_id i.pci_id if export_potential==1</t>
  </si>
  <si>
    <t>~reg heap India i.country_id i.sector_id i.pci_id, robust</t>
  </si>
  <si>
    <t>~reg heap India i.country_id i.sector_id i.pci_id if export_potential==1, robust</t>
  </si>
  <si>
    <t>~reg heap India i.country_id i.sector_id i.pci_id, cluster(pci_id)</t>
  </si>
  <si>
    <t>~reg heap India i.country_id i.sector_id i.pci_id if export_potential==1, cluster(pci_id)</t>
  </si>
  <si>
    <t>~reg heap India i.country_id i.sector_id i.pci_id, cluster(strata)</t>
  </si>
  <si>
    <t>~reg heap India i.country_id i.sector_id i.pci_id, cluster(strata2)</t>
  </si>
  <si>
    <t>~reg heap India i.country_id i.sector_id i.pci_id if export_potential==1, cluster(strata2)</t>
  </si>
  <si>
    <t>~areg g13 i.India##c.ln_delta_markup i.pci_id if export_potential==1, absorb(country_id) cluster(strata2)</t>
  </si>
  <si>
    <t>~areg g13 i.India##c.ln_delta_markup age hundred MNC MandA labor profitable exporter i.pci_id if export_potential==1, absorb(country_id) cluster(strata2)</t>
  </si>
  <si>
    <t>~areg g13 i.India##c.share_intermediate i.pci_id if export_potential==1, absorb(country_id) cluster(strata2)</t>
  </si>
  <si>
    <t>~areg g13 i.India##c.share_intermediate age hundred MNC MandA labor profitable exporter i.pci_id if export_potential==1, absorb(country_id) cluster(strata2)</t>
  </si>
  <si>
    <t>~areg g13 i.India##c.ln_delta_markup i.India##c.share_intermediate age hundred MNC MandA labor profitable exporter i.pci_id if export_potential==1, absorb(country_id) cluster(strata2)</t>
  </si>
  <si>
    <t>~areg g13 i.India##c.PCI_markup age hundred MNC MandA labor profitable exporter i.pci_id if export_potential==1, absorb(country_id) cluster(strata2)</t>
  </si>
  <si>
    <t>~areg g13 i.India##c.PCI_markup i.India##c.share_intermediate age hundred MNC MandA labor profitable exporter i.pci_id if export_potential==1, absorb(country_id) cluster(strata2)</t>
  </si>
  <si>
    <t>~areg heap i.India##c.ln_delta_markup i.pci_id if export_potential==1, absorb(country_id) cluster(strata2)</t>
  </si>
  <si>
    <t>~areg heap i.India##c.ln_delta_markup age hundred MNC MandA labor profitable exporter i.pci_id if export_potential==1, absorb(country_id) cluster(strata2)</t>
  </si>
  <si>
    <t>~areg heap i.India##c.share_intermediate i.pci_id if export_potential==1, absorb(country_id) cluster(strata2)</t>
  </si>
  <si>
    <t>~areg heap i.India##c.share_intermediate age hundred MNC MandA labor profitable exporter i.pci_id if export_potential==1, absorb(country_id) cluster(strata2)</t>
  </si>
  <si>
    <t>~areg heap i.India##c.ln_delta_markup i.India##c.share_intermediate i.pci_id if export_potential==1, absorb(country_id) cluster(strata2)</t>
  </si>
  <si>
    <t>~areg heap i.India##c.ln_delta_markup i.India##c.share_intermediate age hundred MNC MandA labor profitable exporter i.pci_id if export_potential==1, absorb(country_id) cluster(strata2)</t>
  </si>
  <si>
    <t>~areg heap i.India##c.PCI_markup age hundred MNC MandA labor profitable exporter i.pci_id if export_potential==1, absorb(country_id) cluster(strata2)</t>
  </si>
  <si>
    <t>~areg heap i.India##c.PCI_markup i.India##c.share_intermediate age hundred MNC MandA labor profitable exporter i.pci_id if export_potential==1, absorb(country_id) cluster(strata2)</t>
  </si>
  <si>
    <t>~reg g13 i.India if sector_test==1, robust</t>
  </si>
  <si>
    <t>~reg g13 i.India if sector_test==0, robust</t>
  </si>
  <si>
    <t>~reg g13 i.India##i.sector_test, robust</t>
  </si>
  <si>
    <t>~reg heap i.India if sector_test==1, robust</t>
  </si>
  <si>
    <t>~reg heap i.India if sector_test==0, robust</t>
  </si>
  <si>
    <t>~reg heap i.India##i.sector_test, robust</t>
  </si>
  <si>
    <t>~mlogit voteptyw2 IMCP01 immscale01 crimeratew1 crimeperfw1 healthqualw1 healthpolw1 if islam==0, base(1)</t>
  </si>
  <si>
    <t>~mlogit votecandw2 IMCP01 SPDidw1 CDUidw1 FDPidw1 grnidw1 linkeidw1 if islam==0, base(1)</t>
  </si>
  <si>
    <t>~mlogit votecandw1 IMCP01 immscale01 SPDidw1 CDUidw1 FDPidw1 grnidw1 linkeidw1 if islam==0, base(1)</t>
  </si>
  <si>
    <t>~mlogit voteptyw1 IMCP01 immscale01 SPDidw1 CDUidw1 FDPidw1 grnidw1 linkeidw1 if islam==0, base(1)</t>
  </si>
  <si>
    <t>~mlogit votecandw2 IMCP01 immscale01 SPDidw1 CDUidw1 FDPidw1 grnidw1 linkeidw1 if islam==0, base(1)</t>
  </si>
  <si>
    <t>~mlogit voteptyw2 IMCP01 immscale01 SPDidw1 CDUidw1 FDPidw1 grnidw1 linkeidw1 if islam==0, base(1)</t>
  </si>
  <si>
    <t>~mlogit votecandw1 IMCP01 immscale01 LRselfplacew1 if islam==0, base(1)</t>
  </si>
  <si>
    <t>~mlogit voteptyw1 IMCP01 immscale01 LRselfplacew1 if islam==0, base(1)</t>
  </si>
  <si>
    <t>~mlogit votecandw2 IMCP01 immscale01 LRselfplacew1 if islam==0, base(1)</t>
  </si>
  <si>
    <t>~mlogit voteptyw2 IMCP01 immscale01 LRselfplacew1 if islam==0, base(1)</t>
  </si>
  <si>
    <t>~mlogit voteptyw2 IMCP01 AMPmalediff01 crimeratew1 crimeperfw1 healthqualw1 healthpolw1 if islam==0, base(1)</t>
  </si>
  <si>
    <t>~mlogit votecandw1 IMCP01 AMPmalediff01 SPDidw1 CDUidw1 FDPidw1 grnidw1 linkeidw1 if islam==0, base(1)</t>
  </si>
  <si>
    <t>~mlogit voteptyw1 IMCP01 AMPmalediff01 SPDidw1 CDUidw1 FDPidw1 grnidw1 linkeidw1 if islam==0, base(1)</t>
  </si>
  <si>
    <t>~mlogit votecandw2 IMCP01 AMPmalediff01 SPDidw1 CDUidw1 FDPidw1 grnidw1 linkeidw1 if islam==0, base(1)</t>
  </si>
  <si>
    <t>~mlogit voteptyw2 IMCP01 AMPmalediff01 SPDidw1 CDUidw1 FDPidw1 grnidw1 linkeidw1 if islam==0, base(1)</t>
  </si>
  <si>
    <t>~logit radrtever IMCP01 immscale01 crimeratew1 crimeperfw1 healthqualw1 healthpolw1 if islam==0</t>
  </si>
  <si>
    <t>~logit radrtever IMCP01 immscale01 SPDidw1 CDUidw1 FDPidw1 linkeidw1 if islam==0</t>
  </si>
  <si>
    <t>~logit radrtever IMCP01 immscale01 SPDidw1 FDPidw1 if islam==0</t>
  </si>
  <si>
    <t>~CAA_Dataset1.dta</t>
  </si>
  <si>
    <t>~xi: logit nc_year public major pp L.insp_t L.pun_t L.nc_year i.year i.stab PercentBlack PercentHisp PercentPoverty MedHsInc PercentUnemploy if set==1</t>
  </si>
  <si>
    <t>~xi: logit hpv_year public major pp L.insp_t L.pun_t L.hpv_year i.year i.stab PercentBlack PercentHisp PercentPoverty MedHsInc PercentUnemploy if set==1</t>
  </si>
  <si>
    <t>~estsimp logit nc_year public major pp linsp_t lpun_t lnc_year y3-y13 s2-s50 PercentBlack PercentHisp PercentPoverty MedHsInc PercentUnemploy if set==1</t>
  </si>
  <si>
    <t>~estsimp logit hpv_year public major pp linsp_t lpun_t lhpv_year y3-y13 s2-s12 s14-s50 PercentBlack PercentHisp PercentPoverty MedHsInc PercentUnemploy if set==1 &amp; s13!=1</t>
  </si>
  <si>
    <t>~xi: logit pun public major pp L.hpv_year L.insp_t i.year i.stab PercentBlack PercentHisp PercentPoverty MedHsInc PercentUnemploy if nc_year==1 &amp; set==1</t>
  </si>
  <si>
    <t>~estsimp logit pun public major pp linsp_t lhpv_year y3-y13 s2-s40 s42-s50 PercentBlack PercentHisp PercentPoverty MedHsInc PercentUnemploy if nc_year==1 &amp; set==1 &amp; s41!=1</t>
  </si>
  <si>
    <t>~CAA_Dataset2</t>
  </si>
  <si>
    <t>~logit penalty_given public major pp lhpv_year PercentBlack PercentHisp PercentPoverty MedHsInc PercentUnemploy i.state i.year if year&gt;1999 &amp; set==1</t>
  </si>
  <si>
    <t>~xi: logit nc_year public major pp L.insp_t L.pun_t L.nc_year i.year i.stab PercentBlack PercentHisp PercentPoverty MedHsInc PercentUnemploy</t>
  </si>
  <si>
    <t>~xi: logit hpv_year public major pp L.insp_t L.pun_t L.hpv_year i.year i.stab PercentBlack PercentHisp PercentPoverty MedHsInc PercentUnemploy</t>
  </si>
  <si>
    <t>~xi: logit pun public major pp L.hpv_year L.insp_t i.year i.stab PercentBlack PercentHisp PercentPoverty MedHsInc PercentUnemploy if nc_year==1</t>
  </si>
  <si>
    <t>~xi: logit nc_year public major pp L.insp_t L.pun_t i.year i.stab PercentBlack PercentHisp PercentPoverty MedHsInc PercentUnemploy if set==1 &amp; year&gt;2004</t>
  </si>
  <si>
    <t>~xi: logit hpv_year public major pp L.insp_t L.pun_t i.year i.stab PercentBlack PercentHisp PercentPoverty MedHsInc PercentUnemploy if set==1</t>
  </si>
  <si>
    <t>~xi: logit nc_year public major pp i.year i.stab PercentBlack PercentHisp PercentPoverty MedHsInc PercentUnemploy if set==1</t>
  </si>
  <si>
    <t>~xi: logit hpv_year public major pp i.year i.stab PercentBlack PercentHisp PercentPoverty MedHsInc PercentUnemploy if set==1</t>
  </si>
  <si>
    <t>~xi: logit pun public major pp L.insp_t i.year i.stab PercentBlack PercentHisp PercentPoverty MedHsInc PercentUnemploy if nc_year==1 &amp; set==1</t>
  </si>
  <si>
    <t>~logit nc_year fed st local tribe major pp L.insp_t L.pun_t L.nc_year y1-y13 s1-s50 PercentBlack PercentHisp PercentPoverty MedHsInc PercentUnemploy if set==1</t>
  </si>
  <si>
    <t>~logit hpv_year fed st local tribe major pp L.insp_t L.pun_t L.hpv_year y1-y13 s1-s50 PercentBlack PercentHisp PercentPoverty MedHsInc PercentUnemploy if set==1</t>
  </si>
  <si>
    <t>~logit pun fed st local tribe major pp L.hpv_year L.insp_t y1-y13 s1-s50 PercentBlack PercentHisp PercentPoverty MedHsInc PercentUnemploy if nc_year==1 &amp; set==1</t>
  </si>
  <si>
    <t>~logit penalty_given public major pp lhpv_year PercentBlack PercentHisp PercentPoverty MedHsInc PercentUnemploy i.state i.year if year&gt;1999</t>
  </si>
  <si>
    <t>~logit penalty_given public major pp PercentBlack PercentHisp PercentPoverty MedHsInc PercentUnemploy i.state i.year if year&gt;1999 &amp; set==1</t>
  </si>
  <si>
    <t>~logit penalty_given fed st local tribe major pp lhpv_year PercentBlack PercentHisp PercentPoverty MedHsInc PercentUnemploy i.state i.year if year&gt;1999 &amp; set==1</t>
  </si>
  <si>
    <t>~reg racpolicy racresent1 anger angerres1 fearres1 fear disgust disgusres1 ideology education income1 age south openissuejo1 if baddata2==0</t>
  </si>
  <si>
    <t>~reg racpolicy jimcrow13 disgust disgusjc13 angerjc13 anger fear fearjc13 ideology education income1 age south openissuejo1 if baddata2==0</t>
  </si>
  <si>
    <t>~mixed letcs MNC_hat $covars1 ||provinceid: ||indcode2:, iterate(20)</t>
  </si>
  <si>
    <t>~mixed letcs MNC_hat $covars1 lceopay ||provinceid: ||indcode2:, iterate(20)</t>
  </si>
  <si>
    <t>~mixed letcs MNC_hat $covars1 interaction ||provinceid: ||indcode2:, iterate(20)</t>
  </si>
  <si>
    <t xml:space="preserve">~mixed letcs MNC_hat $covars1 gm_govt ||provinceid: ||indcode2:, iterate(20) </t>
  </si>
  <si>
    <t>~reg electiondecision ingroup exlowtype inlowtype if(ingroup~~=0), cl(session) l(90)</t>
  </si>
  <si>
    <t>~reg electiondecision ingroup exlowtype inlowtype if(ingroup~~=1), cl(session) l(90)</t>
  </si>
  <si>
    <t>~reg c1 c.tv i.baseline i.outgroup c.tv#i.baseline c.tv#i.outgroup</t>
  </si>
  <si>
    <t>~probit election extv c1 extvc1</t>
  </si>
  <si>
    <t>~reg c1 c.tv i.baseline i.outgroup c.tv#i.baseline c.tv#i.outgroup, vce(cl sessub)</t>
  </si>
  <si>
    <t>~tobit c1 c.tv i.baseline i.outgroup c.tv#i.baseline c.tv#i.outgroup, ll(5) ul(20) vce(cl sessub)</t>
  </si>
  <si>
    <t>~xtreg c.c1 c.tv i.baseline i.outgroup c.tv#i.baseline c.tv#i.outgroup i.round, re vce(robust)</t>
  </si>
  <si>
    <t>~xtreg c1 tv baseline outgroup c.tv#i.baseline c.tv#i.outgroup i.round, re vce(robust)</t>
  </si>
  <si>
    <t>~xttobit c1 tv baseline outgroup c.tv#i.baseline c.tv#i.outgroup i.round, ll(5) ul(20) vce(boot)</t>
  </si>
  <si>
    <t>SurveyData.dta</t>
  </si>
  <si>
    <t>SecretBallotFieldExperiment-public.dta</t>
  </si>
  <si>
    <t>DemDev_SI.dta</t>
  </si>
  <si>
    <t>AEW_The Company You Keep.dta</t>
  </si>
  <si>
    <t>RTMAppendixTS.dta</t>
  </si>
  <si>
    <t>ajps_data</t>
  </si>
  <si>
    <t>ajps_replication</t>
  </si>
  <si>
    <t>ajps_visits_data</t>
  </si>
  <si>
    <t>BIMARU_MPLADS_AJPS_all.dta</t>
  </si>
  <si>
    <t>BIMARU_MPLADS_AJPS.dta</t>
  </si>
  <si>
    <t>sample2</t>
  </si>
  <si>
    <t>Arriola_Johnson_AJPS.dta</t>
  </si>
  <si>
    <t>BeazerWoo2015ajps.tscs.dta</t>
  </si>
  <si>
    <t>BeazerWoo2015ajps.dta</t>
  </si>
  <si>
    <t>bccapests1</t>
  </si>
  <si>
    <t>data1</t>
  </si>
  <si>
    <t>data2</t>
  </si>
  <si>
    <t>data1.dta</t>
  </si>
  <si>
    <t>data_tscs</t>
  </si>
  <si>
    <t>data_S4</t>
  </si>
  <si>
    <t>anes_cdf.dta</t>
  </si>
  <si>
    <t>./input/dcp_panel_repl</t>
  </si>
  <si>
    <t>int/temp.dta</t>
  </si>
  <si>
    <t>NEW_DATASET.dta</t>
  </si>
  <si>
    <t>dps_online_experiment.dta</t>
  </si>
  <si>
    <t>replication-data-naomit.dta</t>
  </si>
  <si>
    <t>replication-data.dta</t>
  </si>
  <si>
    <t>replication-data-naomit-inc.dta</t>
  </si>
  <si>
    <t>dynpss_results.dta</t>
  </si>
  <si>
    <t>dynpss_results_VK.dta</t>
  </si>
  <si>
    <t>modifiedcdf.dta</t>
  </si>
  <si>
    <t>database_parties</t>
  </si>
  <si>
    <t>database_candidates</t>
  </si>
  <si>
    <t>Final_Supplemental2</t>
  </si>
  <si>
    <t>master2.dta</t>
  </si>
  <si>
    <t>ForeignPresence&amp;ETCs.dta</t>
  </si>
  <si>
    <t>Giger_Kluever_Replication.dta</t>
  </si>
  <si>
    <t>Giger_Kluever_Replication_Casestudy.dta</t>
  </si>
  <si>
    <t>nep-games-data</t>
  </si>
  <si>
    <t>Zambian_household_dataset.dta</t>
  </si>
  <si>
    <t>immigration_data.dta</t>
  </si>
  <si>
    <t>census.dta</t>
  </si>
  <si>
    <t>kenya_inst.dta</t>
  </si>
  <si>
    <t>Majority_Minority_AJPS_Replication_Data_CATI.dta</t>
  </si>
  <si>
    <t>temp-micro</t>
  </si>
  <si>
    <t>MTX_2015_ajps.dta</t>
  </si>
  <si>
    <t>voterdata.dta</t>
  </si>
  <si>
    <t>candidatedata</t>
  </si>
  <si>
    <t>forum</t>
  </si>
  <si>
    <t>reg SupremeCourtLegitimacy StrongDisagreement ModerateDisagreement TacitAgreement PoliticalTrust Age Hispanic Black</t>
  </si>
  <si>
    <t>Missing_Data_65_73.dta</t>
  </si>
  <si>
    <t>Parents_Dataset.dta</t>
  </si>
  <si>
    <t xml:space="preserve"> ReplicationAJPS_MainDataset.dta</t>
  </si>
  <si>
    <t>replication_cs</t>
  </si>
  <si>
    <t>Analysis_Dataset_District_Level.dta</t>
  </si>
  <si>
    <t>Analysis_Dataset_Individual_Level.dta</t>
  </si>
  <si>
    <t>ConcentrationRatio4Digit.dta</t>
  </si>
  <si>
    <t>MNCs&amp;Corruption</t>
  </si>
  <si>
    <t>MNCs&amp;Corruption_tscs.dta</t>
  </si>
  <si>
    <t>SI_baseline_uroot.dta</t>
  </si>
  <si>
    <t>UK_AJPS.dta</t>
  </si>
  <si>
    <t>US_AJPS.dta</t>
  </si>
  <si>
    <t>mturk_working.dta</t>
  </si>
  <si>
    <t>ssi_workingdata.dta</t>
  </si>
  <si>
    <t>petitions.dta</t>
  </si>
  <si>
    <t>calls.dta</t>
  </si>
  <si>
    <t>Ukraine_regions</t>
  </si>
  <si>
    <t>Ukraine_regions_panel</t>
  </si>
  <si>
    <t>interwork_did</t>
  </si>
  <si>
    <t>WHC_replication</t>
  </si>
  <si>
    <t>eststo: reg responsedummy foreign female unskilled unendorsed informal</t>
  </si>
  <si>
    <t>eststo: reg responsequality_pap_avg foreign female unskilled unendorsed informal</t>
  </si>
  <si>
    <t>eststo: reg responsequality_pap_avg foreign female unskilled unendorsed informal if responsedummy==1</t>
  </si>
  <si>
    <t>eststo: reg responsequality_linear_avg foreign female unskilled unendorsed informal if responsedummy==1</t>
  </si>
  <si>
    <t xml:space="preserve">eststo: reg responsequality_linear_avg foreign female unskilled unendorsed informal if responsedummy==1 </t>
  </si>
  <si>
    <t xml:space="preserve">eststo: reg responsequality_linear_avg foreign female unskilled unendorsed informal $controls state* if responsedummy==1 </t>
  </si>
  <si>
    <t>eststo: reg responsequality_pap_avg foreign female unskilled unendorsed informal $controls state*</t>
  </si>
  <si>
    <t>eststo: reg responsequality_pap_avg foreign female unskilled unendorsed informal $controls state* if responsedummy==1</t>
  </si>
  <si>
    <t>eststo: reg responsequality_allnothing_avg foreign female unskilled unendorsed informal if responsedummy==1</t>
  </si>
  <si>
    <t>eststo: reg responsequality_allnothing_avg foreign female unskilled unendorsed informal $controls state* if responsedummy==1</t>
  </si>
  <si>
    <t>eststo: reg responsequality_submission_avg foreign female unskilled unendorsed informal if responsedummy==1</t>
  </si>
  <si>
    <t>eststo: reg responsequality_submission_avg foreign female unskilled unendorsed informal $controls state* if responsedummy==1</t>
  </si>
  <si>
    <t>eststo: reg q1_avg foreign female unskilled unendorsed informal if responsedummy==1</t>
  </si>
  <si>
    <t>eststo: reg q1_avg foreign female unskilled unendorsed informal $controls state* if responsedummy==1</t>
  </si>
  <si>
    <t>eststo: reg q2_linear_avg foreign female unskilled unendorsed informal $controls state* if responsedummy==1</t>
  </si>
  <si>
    <t>eststo: reg q1_avg turkish romanian female unskilled unendorsed informal $controls state* if responsedummy==1</t>
  </si>
  <si>
    <t>eststo: reg q2_linear_avg turkish romanian female unskilled unendorsed informal $controls state* if responsedummy==1</t>
  </si>
  <si>
    <t>eststo: reg responsedummy foreign female unskilled unendorsed informal $controls state*</t>
  </si>
  <si>
    <t>eststo: reg responsedummy foreign female unskilled unendorsed informal $controls state* if pretest==0</t>
  </si>
  <si>
    <t>eststo: reg responsequality_linear_avg foreign female unskilled unendorsed informal $controls state* if responsedummy==1</t>
  </si>
  <si>
    <t>eststo: reg responsequality_linear_avg foreign female unskilled unendorsed informal $controls state* if pretest==0 &amp; responsedummy==1</t>
  </si>
  <si>
    <t>eststo: reg responsedummy foreign female unskilled unendorsed informal if independent==1</t>
  </si>
  <si>
    <t>eststo: reg responsedummy foreign female unskilled unendorsed informal $controls state* if independent==1</t>
  </si>
  <si>
    <t>eststo: reg responsedummy foreign female unskilled unendorsed informal if independent==0</t>
  </si>
  <si>
    <t>eststo: reg responsedummy foreign female unskilled unendorsed informal $controls state* if independent==0</t>
  </si>
  <si>
    <t>eststo: reg responsedummy foreign female unskilled unendorsed informal if east==1</t>
  </si>
  <si>
    <t>eststo: reg responsedummy foreign female unskilled unendorsed informal $controls state* if east==1</t>
  </si>
  <si>
    <t>eststo: reg responsedummy foreign female unskilled unendorsed informal if east==0</t>
  </si>
  <si>
    <t>eststo: reg responsedummy foreign female unskilled unendorsed informal $controls state* if east==0</t>
  </si>
  <si>
    <t>eststo: reg responsequality_linear_avg foreign female unskilled unendorsed informal if east==1 &amp; responsedummy==1</t>
  </si>
  <si>
    <t>eststo: reg responsequality_linear_avg foreign female unskilled unendorsed informal if east==0 &amp; responsedummy==1</t>
  </si>
  <si>
    <t>eststo: reg responsequality_linear_avg foreign female unskilled unendorsed informal $controls state* if east==0 &amp; responsedummy==1</t>
  </si>
  <si>
    <t xml:space="preserve">eststo: reg responsedummy foreign female unskilled unendorsed if informal==1 </t>
  </si>
  <si>
    <t>eststo: reg responsedummy foreign female unskilled unendorsed $controls state* if informal==1</t>
  </si>
  <si>
    <t>eststo: reg responsedummy foreign female unskilled unendorsed if informal==0</t>
  </si>
  <si>
    <t>eststo: reg responsedummy foreign female unskilled unendorsed $controls state* if informal==0</t>
  </si>
  <si>
    <t>eststo: reg responsequality_linear_avg foreign female unskilled unendorsed if informal==1 &amp; responsedummy==1</t>
  </si>
  <si>
    <t>eststo: reg responsequality_linear_avg foreign female unskilled unendorsed $controls state* if informal==1 &amp; responsedummy==1</t>
  </si>
  <si>
    <t>eststo: reg responsequality_linear_avg foreign female unskilled unendorsed if informal==0 &amp; responsedummy==1</t>
  </si>
  <si>
    <t>eststo: reg responsequality_linear_avg foreign female unskilled unendorsed $controls state* if informal==0 &amp; responsedummy==1</t>
  </si>
  <si>
    <t>eststo: reg responsedummy foreign female unskilled informal if unendorsed==1</t>
  </si>
  <si>
    <t>eststo: reg responsedummy foreign female unskilled informal $controls state* if unendorsed==1</t>
  </si>
  <si>
    <t>eststo: reg responsedummy foreign female unskilled informal if unendorsed==0</t>
  </si>
  <si>
    <t>eststo: reg responsedummy foreign female unskilled informal $controls state* if unendorsed==0</t>
  </si>
  <si>
    <t>eststo: reg responsequality_linear_avg foreign female unskilled informal if unendorsed==1 &amp; responsedummy==1</t>
  </si>
  <si>
    <t>eststo: reg responsequality_linear_avg foreign female unskilled informal $controls state* if unendorsed==1 &amp; responsedummy==1</t>
  </si>
  <si>
    <t>eststo: reg responsequality_linear_avg foreign female unskilled informal if unendorsed==0 &amp; responsedummy==1</t>
  </si>
  <si>
    <t>eststo: reg responsequality_linear_avg foreign female unskilled informal $controls state* if unendorsed==0 &amp; responsedummy==1</t>
  </si>
  <si>
    <t>eststo: reg responsedummy foreign female unendorsed informal if unskilled==1</t>
  </si>
  <si>
    <t>eststo: reg responsedummy foreign female unendorsed informal if unskilled==0</t>
  </si>
  <si>
    <t>eststo: reg responsedummy foreign female unendorsed informal $controls state* if unskilled==0</t>
  </si>
  <si>
    <t>eststo: reg responsequality_linear_avg foreign female unendorsed informal if unskilled==1 &amp; responsedummy==1</t>
  </si>
  <si>
    <t>eststo: reg responsequality_linear_avg foreign female unendorsed informal $controls state* if unskilled==1 &amp; responsedummy==1</t>
  </si>
  <si>
    <t>eststo: reg responsequality_linear_avg foreign female unendorsed informal if unskilled==0 &amp; responsedummy==1</t>
  </si>
  <si>
    <t>eststo: reg responsequality_linear_avg foreign female unendorsed informal $controls state* if unskilled==0 &amp; responsedummy==1</t>
  </si>
  <si>
    <t>eststo: reg responsedummy foreign unskilled unendorsed informal if female==1</t>
  </si>
  <si>
    <t>eststo: reg responsedummy foreign unskilled unendorsed informal $controls state* if female==1</t>
  </si>
  <si>
    <t>eststo: reg responsedummy foreign unskilled unendorsed informal if female==0</t>
  </si>
  <si>
    <t>eststo: reg responsedummy foreign unskilled unendorsed informal $controls state* if female==0</t>
  </si>
  <si>
    <t>eststo: reg responsequality_linear_avg foreign unskilled unendorsed informal if female==1 &amp; responsedummy==1</t>
  </si>
  <si>
    <t>eststo: reg responsequality_linear_avg foreign unskilled unendorsed informal $controls state* if female==1 &amp; responsedummy==1</t>
  </si>
  <si>
    <t>eststo: reg responsequality_linear_avg foreign unskilled unendorsed informal if female==0 &amp; responsedummy==1</t>
  </si>
  <si>
    <t>eststo: reg responsequality_linear_avg foreign unskilled unendorsed informal $controls state* if female==0 &amp; responsedummy==1</t>
  </si>
  <si>
    <t xml:space="preserve">eststo: reg responsedummy foreign female unskilled unendorsed informal $controls </t>
  </si>
  <si>
    <t>eststo: reg responsedummy foreign female unskilled unendorsed informal $controls appeals_accept</t>
  </si>
  <si>
    <t>eststo: reg responsedummy foreign female unskilled unendorsed informal $controls if appeals !=.</t>
  </si>
  <si>
    <t>eststo: reg responsequality_linear_avg foreign female unskilled unendorsed informal $controls appeals_accept if responsedummy==1</t>
  </si>
  <si>
    <t>eststo: reg friendlinessavg foreign female unskilled unendorsed informal $controls if appeals !=. &amp; responsedummy==1</t>
  </si>
  <si>
    <t>reg responsequality_linear_avg foreign female unskilled unendorsed informal ALQ2013 independent migrantshare appeals_accept_a if responsedummy==1</t>
  </si>
  <si>
    <t>eststo: reg responsequality_linear_avg foreign female unskilled unendorsed informal ALQ2013 independent migrantshare appeals_accept_a if responsedummy==1</t>
  </si>
  <si>
    <t>mi impute reg appeals_accept responsequality_linear_avg foreign female ///</t>
  </si>
  <si>
    <t>eststo: reg friendlinessavg foreign female unskilled unendorsed informal ALQ2013 independent migrantshare appeals_accept_a if responsedummy==1</t>
  </si>
  <si>
    <t>mi impute reg appeals_accept friendlinessavg foreign female ///</t>
  </si>
  <si>
    <t>eststo: dprobit trade_reduction union_member party_id educ age family_income female white black hispanic married industry_dummy1 - industry_dummy12 if govt_owned == 0 &amp; protectionism==1, robust</t>
  </si>
  <si>
    <t>eststo: dprobit trade_reduction union_member party_id party_id_union_member educ age family_income female white black hispanic married industry_dummy1 - industry_dummy12 if govt_owned == 0 &amp; protectionism==1, robust</t>
  </si>
  <si>
    <t>eststo: dprobit trade_self union_member party_id educ age family_income female white black hispanic married industry_dummy1 - industry_dummy12 if govt_owned == 0 &amp; protectionism==1, robust</t>
  </si>
  <si>
    <t>eststo: dprobit trade_us union_member party_id educ age family_income female white black hispanic married industry_dummy1 - industry_dummy12 if govt_owned == 0 &amp; protectionism==1, robust</t>
  </si>
  <si>
    <t>eststo: dprobit trade_us union_member party_id party_id_union_member educ age family_income female white black hispanic married industry_dummy1 - industry_dummy12 if govt_owned == 0 &amp; protectionism==1, robust</t>
  </si>
  <si>
    <t>eststo: dprobit trade_reduction union_member party_id educ age family_income female white black hispanic married industry_dummy1 - industry_dummy12 if govt_owned == 0 &amp; protectionism==0, robust</t>
  </si>
  <si>
    <t>eststo: dprobit trade_reduction union_member party_id party_id_union_member educ age family_income female white black hispanic married industry_dummy1 - industry_dummy12 if govt_owned == 0 &amp; protectionism==0, robust</t>
  </si>
  <si>
    <t>eststo: dprobit trade_self union_member party_id educ age family_income female white black hispanic married industry_dummy1 - industry_dummy12 if govt_owned == 0 &amp; protectionism==0, robust</t>
  </si>
  <si>
    <t>eststo: dprobit trade_self union_member party_id party_id_union_member educ age family_income female white black hispanic married industry_dummy1 - industry_dummy12 if govt_owned == 0 &amp; protectionism==0, robust</t>
  </si>
  <si>
    <t>eststo: dprobit trade_us union_member party_id educ age family_income female white black hispanic married industry_dummy1 - industry_dummy12 if govt_owned == 0 &amp; protectionism==0, robust</t>
  </si>
  <si>
    <t>eststo: dprobit trade_us union_member party_id party_id_union_member educ age family_income female white black hispanic married industry_dummy1 - industry_dummy12 if govt_owned == 0 &amp; protectionism==0, robust</t>
  </si>
  <si>
    <t>eststo: dprobit trade_reduction union_member econ_college educ age family_income female white black hispanic married industry_dummy1 - industry_dummy12 if govt_owned == 0 &amp; protectionism==1, robust</t>
  </si>
  <si>
    <t>eststo: dprobit trade_reduction union_member econ_college educ age family_income female white black hispanic married industry_dummy1 - industry_dummy12 if govt_owned == 0 &amp; protectionism==0, robust</t>
  </si>
  <si>
    <t>eststo: dprobit trade_reduction union_member econ_college econ_college_union_member educ age family_income female white black hispanic married industry_dummy1 - industry_dummy12 if govt_owned == 0 &amp; protectionism==0, robust</t>
  </si>
  <si>
    <t>eststo: dprobit trade_self union_member econ_college educ age family_income female white black hispanic married industry_dummy1 - industry_dummy12 if govt_owned == 0 &amp; protectionism==0, robust</t>
  </si>
  <si>
    <t>eststo: dprobit trade_self union_member econ_college econ_college_union_member educ age family_income female white black hispanic married industry_dummy1 - industry_dummy12 if govt_owned == 0 &amp; protectionism==0, robust</t>
  </si>
  <si>
    <t>eststo: dprobit trade_us union_member econ_college educ age family_income female white black hispanic married industry_dummy1 - industry_dummy12 if govt_owned == 0 &amp; protectionism==0, robust</t>
  </si>
  <si>
    <t>eststo: dprobit trade_us union_member econ_college econ_college_union_member educ age family_income female white black hispanic married industry_dummy1 - industry_dummy12 if govt_owned == 0 &amp; protectionism==0, robust</t>
  </si>
  <si>
    <t>regress trade_reduction union_member /* Baseline */</t>
  </si>
  <si>
    <t>regress trade_self union_member /* Baseline */</t>
  </si>
  <si>
    <t>regress trade_us union_member /* Baseline */</t>
  </si>
  <si>
    <t>logit demvote56 catholictrust56 pid56 edu highincome56 lowincome56 male black agegroup if voted_5660&lt;=1</t>
  </si>
  <si>
    <t>logit demvote60 catholictrust56 pid56 edu highincome56 lowincome56 male black agegroup if voted_5660&lt;=1</t>
  </si>
  <si>
    <t>logit bushvote00 gaytherm1_00 pid00 ideology00 edu00 highincome lowincom black male south if voted_0004&lt;=1 [pweight=WT04]</t>
  </si>
  <si>
    <t>logit bushvote04 gaytherm1_00 pid00 ideology00 edu00 highincome lowincom black male south if voted_0004&lt;=1 [pweight=WT04]</t>
  </si>
  <si>
    <t>logit approve02 gaytherm1_02 pid7_00 ideology00 edu00 highincome lowincom black male south [pweight=WT04]</t>
  </si>
  <si>
    <t>logit approve04 gaytherm1_02 pid7_00 ideology00 edu00 highincome lowincom black male south [pweight=WT04]</t>
  </si>
  <si>
    <t>logit approve02 gaytherm1_02 pid00 ideology00 edu00 highincome lowincom black male south [pweight=WT04]</t>
  </si>
  <si>
    <t>logit approve04 gaytherm1_02 pid00 ideology00 edu00 highincome lowincom black male south [pweight=WT04]</t>
  </si>
  <si>
    <t xml:space="preserve">logit fboixregime $dem_boix loggdp gdp_irreg5 irreg5 if boix_regime==0 &amp; $yearlim, robust cluster(ccode) nolog </t>
  </si>
  <si>
    <t xml:space="preserve">quietly estsimp logit fboixregime $dem_boix loggdp gdp_irreg5 irreg5 if boix_regime==0 &amp; $yearlim, robust cluster(ccode) nolog </t>
  </si>
  <si>
    <t xml:space="preserve">logit fboixregime $dem_boix loggdp gdp_irreg5 irreg5 if boix_regime==0 &amp; $yearlim, nolog </t>
  </si>
  <si>
    <t xml:space="preserve">quietly estsimp logit fboixregime $dem_boix loggdp gdp_irreg5 irreg5 if boix_regime==0 &amp; $yearlim, nolog </t>
  </si>
  <si>
    <t xml:space="preserve"> mlogit pref00 candthermdiff00 thirdpartydiff00 mentiondiff00 demprepref00 undecided00 otherprepref00 swing00 pid00 strongpartisan00 presapprove00 attend00 south midwest west issuevote [pw=WT00PO], iterate(60)</t>
  </si>
  <si>
    <t xml:space="preserve"> mlogit newpref56 canddiff56 partydiff56 candpartylike56 candpartydislike56 demprepref56 undecided56 strongpartisan56 swing56 warchances56 finsit56 voteplan56 pid56, iterate(30)</t>
  </si>
  <si>
    <t xml:space="preserve"> mlogit newpref60 canddiff60 partydiff60 repvote56 candpartylike60 candpartydislike60 demprepref60 undecided60 strongpartisan60 swing60 voteplan60 pid60 catholic south, iterate(30)</t>
  </si>
  <si>
    <t xml:space="preserve"> mlogit newpref72 candthermdiff72 mentiondiff72 thirdpartydiff72 demprepref72 undecided72 otherprepref72 swing72 pid72 presapprove72, iterate(30)</t>
  </si>
  <si>
    <t xml:space="preserve"> mlogit newpref76 candthermdiff76 mentiondiff76 demprepref76 undecided76 otherprepref76 demvote72 thirdpartyvote72 swing76 pid76 presapprove76 pardon76, iterate(30)</t>
  </si>
  <si>
    <t xml:space="preserve"> mlogit newpref92 mentiondiff92 perotnetmentions92 candthermdiff92 thirdpartydiff92 demprepref92 repprepref92 otherprepref92 pid92 presapprove92 female black south midwest west income92 [pw=weight], iterate(30)</t>
  </si>
  <si>
    <t>reg tatartrust01 tatartrust1G if generation==2, cl(family)</t>
  </si>
  <si>
    <t>reg vicrussia01 vicrussia1G if generation==2, cl(family)</t>
  </si>
  <si>
    <t>reg fear01 fear1G if generation==2, cl(family)</t>
  </si>
  <si>
    <t>reg tatartrust01 tatartrust2G if generation==3, cl(family2)</t>
  </si>
  <si>
    <t>reg vicrussia01 vicrussia2G if generation==3, cl(family2)</t>
  </si>
  <si>
    <t>reg fear01 fear2G if generation==3, cl(family2)</t>
  </si>
  <si>
    <t>reg tatartrust01 tatartrust1G if generation==3, cl(family)</t>
  </si>
  <si>
    <t>reg vicrussia01 vicrussia1G if generation==3, cl(family)</t>
  </si>
  <si>
    <t>reg fear01 fear1G if generation==3, cl(family)</t>
  </si>
  <si>
    <t>reg violence reg1 reg2 reg4 if generation==1, robust</t>
  </si>
  <si>
    <t>reg violence reg1 reg2 reg4 , cl(family)</t>
  </si>
  <si>
    <t>reg violence wealth_pre kulak prosoviet_pre religiosity_pre rego1 rego2 rego4 dest2 dest3 if generation==1, robust</t>
  </si>
  <si>
    <t>oprobit violence wealth_pre kulak prosoviet_pre religiosity_pre rego1 rego2 rego4 dest2 dest3 if generation==1, robust</t>
  </si>
  <si>
    <t>xi: reg tatartrust atr language mixmarry age gender i.generation, cl(family)</t>
  </si>
  <si>
    <t>reg tatartrust violence if generation==3, cl(family)</t>
  </si>
  <si>
    <t>reg vicrussia violence if generation==3, cl(family)</t>
  </si>
  <si>
    <t>reg fear violence if generation==3, cl(family)</t>
  </si>
  <si>
    <t>reg radicalislam violence if generation==3, cl(family)</t>
  </si>
  <si>
    <t>reg religiosity violence if generation==3, cl(family)</t>
  </si>
  <si>
    <t>reg tatarpols violence if generation==3, cl(family)</t>
  </si>
  <si>
    <t>reg flagday violence if generation==3, cl(family)</t>
  </si>
  <si>
    <t>reg chechens violence if generation==3, cl(family)</t>
  </si>
  <si>
    <t>reg annex violence if generation==3, cl(family)</t>
  </si>
  <si>
    <t>reg rsupport violence if generation==3, cl(family)</t>
  </si>
  <si>
    <t>reg turnout violence if generation==3, cl(family)</t>
  </si>
  <si>
    <t>reg participate violence if generation==3, cl(family)</t>
  </si>
  <si>
    <t>reg past_participate violence if generation==3, cl(family)</t>
  </si>
  <si>
    <t>reg tatartrust violence wealth_pre kulak prosoviet religiosity_pre rego1 rego2 rego4 dest2 dest3 if generation==3, cl(family)</t>
  </si>
  <si>
    <t>reg vicrussia violence wealth_pre kulak prosoviet religiosity_pre rego1 rego2 rego4 dest2 dest3 if generation==3, cl(family)</t>
  </si>
  <si>
    <t>reg fear violence wealth_pre kulak prosoviet religiosity_pre rego1 rego2 rego4 dest2 dest3 if generation==3, cl(family)</t>
  </si>
  <si>
    <t>reg radicalislam violence wealth_pre kulak prosoviet religiosity_pre rego1 rego2 rego4 dest2 dest3 if generation==3, cl(family)</t>
  </si>
  <si>
    <t>reg religiosity violence wealth_pre kulak prosoviet religiosity_pre rego1 rego2 rego4 dest2 dest3 if generation==3, cl(family)</t>
  </si>
  <si>
    <t>reg tatarpols violence wealth_pre kulak prosoviet religiosity_pre rego1 rego2 rego4 dest2 dest3 if generation==3, cl(family)</t>
  </si>
  <si>
    <t>reg flagday violence wealth_pre kulak prosoviet religiosity_pre rego1 rego2 rego4 dest2 dest3 if generation==3, cl(family)</t>
  </si>
  <si>
    <t>reg chechens violence wealth_pre kulak prosoviet religiosity_pre rego1 rego2 rego4 dest2 dest3 if generation==3, cl(family)</t>
  </si>
  <si>
    <t>reg annex violence wealth_pre kulak prosoviet religiosity_pre rego1 rego2 rego4 dest2 dest3 if generation==3, cl(family)</t>
  </si>
  <si>
    <t>reg rsupport violence wealth_pre kulak prosoviet religiosity_pre rego1 rego2 rego4 dest2 dest3 if generation==3, cl(family)</t>
  </si>
  <si>
    <t>reg turnout violence wealth_pre kulak prosoviet religiosity_pre rego1 rego2 rego4 dest2 dest3 if generation==3, cl(family)</t>
  </si>
  <si>
    <t>reg participate violence wealth_pre kulak prosoviet religiosity_pre rego1 rego2 rego4 dest2 dest3 if generation==3, cl(family)</t>
  </si>
  <si>
    <t>reg tatartrust violence wealth educ age gender married if generation==3, cl(family)</t>
  </si>
  <si>
    <t>reg vicrussia violence wealth educ age gender married if generation==3, cl(family)</t>
  </si>
  <si>
    <t>reg fear violence wealth educ age gender married if generation==3, cl(family)</t>
  </si>
  <si>
    <t>reg radicalislam violence wealth educ age gender married if generation==3, cl(family)</t>
  </si>
  <si>
    <t>reg religiosity violence wealth educ age gender married if generation==3, cl(family)</t>
  </si>
  <si>
    <t>reg tatarpols violence wealth educ age gender married if generation==3, cl(family)</t>
  </si>
  <si>
    <t>reg flagday violence wealth educ age gender married if generation==3, cl(family)</t>
  </si>
  <si>
    <t>reg chechens violence wealth educ age gender married if generation==3, cl(family)</t>
  </si>
  <si>
    <t>reg annex violence wealth educ age gender married if generation==3, cl(family)</t>
  </si>
  <si>
    <t>reg rsupport violence wealth educ age gender married if generation==3, cl(family)</t>
  </si>
  <si>
    <t>reg turnout violence wealth educ age gender married if generation==3, cl(family)</t>
  </si>
  <si>
    <t>reg participate violence wealth age gender educ married if generation==3, cl(family)</t>
  </si>
  <si>
    <t>oprobit tatartrust violence if generation==3, cl(family)</t>
  </si>
  <si>
    <t>probit vicrussia violence if generation==3, cl(family)</t>
  </si>
  <si>
    <t>oprobit fear violence if generation==3, cl(family)</t>
  </si>
  <si>
    <t>probit flagday violence if generation==3, cl(family)</t>
  </si>
  <si>
    <t>probit chechens violence if generation==3, cl(family)</t>
  </si>
  <si>
    <t>probit annex violence if generation==3, cl(family)</t>
  </si>
  <si>
    <t>oprobit rsupport violence if generation==3, cl(family)</t>
  </si>
  <si>
    <t>oprobit turnout violence if generation==3, cl(family)</t>
  </si>
  <si>
    <t>oprobit participate violence if generation==3, cl(family)</t>
  </si>
  <si>
    <t>reg tatartrust violence if generation==3 &amp; dest3!=1, cl(family)</t>
  </si>
  <si>
    <t>reg vicrussia violence if generation==3 &amp; dest3!=1, cl(family)</t>
  </si>
  <si>
    <t>reg fear violence if generation==3 &amp; dest3!=1, cl(family)</t>
  </si>
  <si>
    <t>reg radicalislam violence if generation==3 &amp; dest3!=1, cl(family)</t>
  </si>
  <si>
    <t>reg religiosity violence if generation==3 &amp; dest3!=1, cl(family)</t>
  </si>
  <si>
    <t>reg tatarpols violence if generation==3 &amp; dest3!=1, cl(family)</t>
  </si>
  <si>
    <t>reg flagday violence if generation==3 &amp; dest3!=1, cl(family)</t>
  </si>
  <si>
    <t>reg chechens violence if generation==3 &amp; dest3!=1, cl(family)</t>
  </si>
  <si>
    <t>reg annex violence if generation==3 &amp; dest3!=1, cl(family)</t>
  </si>
  <si>
    <t>reg rsupport violence if generation==3 &amp; dest3!=1, cl(family)</t>
  </si>
  <si>
    <t>reg turnout violence if generation==3 &amp; dest3!=1, cl(family)</t>
  </si>
  <si>
    <t>reg participate violence if generation==3 &amp; dest3!=1, cl(family)</t>
  </si>
  <si>
    <t>reg tatartrust violence if generation==3 &amp; age&gt;=23, cl(family)</t>
  </si>
  <si>
    <t>reg vicrussia violence if generation==3 &amp; age&gt;=23, cl(family)</t>
  </si>
  <si>
    <t>reg fear violence if generation==3 &amp; age&gt;=23, cl(family)</t>
  </si>
  <si>
    <t>reg radicalislam violence if generation==3 &amp; age&gt;=23, cl(family)</t>
  </si>
  <si>
    <t>reg religiosity violence if generation==3 &amp; age&gt;=23, cl(family)</t>
  </si>
  <si>
    <t>reg tatarpols violence if generation==3 &amp; age&gt;=23, cl(family)</t>
  </si>
  <si>
    <t>reg flagday violence if generation==3 &amp; age&gt;=23, cl(family)</t>
  </si>
  <si>
    <t>reg chechens violence if generation==3 &amp; age&gt;=23, cl(family)</t>
  </si>
  <si>
    <t>reg annex violence if generation==3 &amp; age&gt;=23, cl(family)</t>
  </si>
  <si>
    <t>reg rsupport violence if generation==3 &amp; age&gt;=23, cl(family)</t>
  </si>
  <si>
    <t>reg turnout violence if generation==3 &amp; age&gt;=23, cl(family)</t>
  </si>
  <si>
    <t>reg participate violence if generation==3 &amp; age&gt;=23, cl(family)</t>
  </si>
  <si>
    <t>reg tatartrust violence if generation==3 &amp; age1G&gt;=76, cl(family)</t>
  </si>
  <si>
    <t>reg vicrussia violence if generation==3 &amp; age1G&gt;=76, cl(family)</t>
  </si>
  <si>
    <t>reg fear violence if generation==3 &amp; age1G&gt;=76, cl(family)</t>
  </si>
  <si>
    <t>reg radicalislam violence if generation==3 &amp; age1G&gt;=76, cl(family)</t>
  </si>
  <si>
    <t>reg religiosity violence if generation==3 &amp; age1G&gt;=76, cl(family)</t>
  </si>
  <si>
    <t>reg tatarpols violence if generation==3 &amp; age1G&gt;=76, cl(family)</t>
  </si>
  <si>
    <t>reg flagday violence if generation==3 &amp; age1G&gt;=76, cl(family)</t>
  </si>
  <si>
    <t>reg chechens violence if generation==3 &amp; age1G&gt;=76, cl(family)</t>
  </si>
  <si>
    <t>reg annex violence if generation==3 &amp; age1G&gt;=76, cl(family)</t>
  </si>
  <si>
    <t>reg rsupport violence if generation==3 &amp; age1G&gt;=76, cl(family)</t>
  </si>
  <si>
    <t>reg turnout violence if generation==3 &amp; age1G&gt;=76, cl(family)</t>
  </si>
  <si>
    <t>reg participate violence if generation==3 &amp; age1G&gt;=76, cl(family)</t>
  </si>
  <si>
    <t>reg tatartrust violence if generation==3 &amp; sameplace==0, cl(family)</t>
  </si>
  <si>
    <t>reg vicrussia violence if generation==3 &amp; sameplace==0, cl(family)</t>
  </si>
  <si>
    <t>reg fear violence if generation==3 &amp; sameplace==0, cl(family)</t>
  </si>
  <si>
    <t>reg radicalislam violence if generation==3 &amp; sameplace==0, cl(family)</t>
  </si>
  <si>
    <t>reg religiosity violence if generation==3 &amp; sameplace==0, cl(family)</t>
  </si>
  <si>
    <t>reg tatarpols violence if generation==3 &amp; sameplace==0, cl(family)</t>
  </si>
  <si>
    <t>reg flagday violence if generation==3 &amp; sameplace==0, cl(family)</t>
  </si>
  <si>
    <t>reg chechens violence if generation==3 &amp; sameplace==0, cl(family)</t>
  </si>
  <si>
    <t>reg annex violence if generation==3 &amp; sameplace==0, cl(family)</t>
  </si>
  <si>
    <t>reg rsupport violence if generation==3 &amp; sameplace==0, cl(family)</t>
  </si>
  <si>
    <t>reg turnout violence if generation==3 &amp; sameplace==0, cl(family)</t>
  </si>
  <si>
    <t>reg participate violence if generation==3 &amp; sameplace==0, cl(family)</t>
  </si>
  <si>
    <t>reg tatartrust violence if generation==3 &amp; datediff==0, cl(family)</t>
  </si>
  <si>
    <t>reg vicrussia violence if generation==3 &amp; datediff==0, cl(family)</t>
  </si>
  <si>
    <t>reg fear violence if generation==3 &amp; datediff==0, cl(family)</t>
  </si>
  <si>
    <t>reg radicalislam violence if generation==3 &amp; datediff==0, cl(family)</t>
  </si>
  <si>
    <t>reg religiosity violence if generation==3 &amp; datediff==0, cl(family)</t>
  </si>
  <si>
    <t>reg tatarpols violence if generation==3 &amp; datediff==0, cl(family)</t>
  </si>
  <si>
    <t>reg flagday violence if generation==3 &amp; datediff==0, cl(family)</t>
  </si>
  <si>
    <t>reg chechens violence if generation==3 &amp; datediff==0, cl(family)</t>
  </si>
  <si>
    <t>reg annex violence if generation==3 &amp; datediff==0, cl(family)</t>
  </si>
  <si>
    <t>reg rsupport violence if generation==3 &amp; datediff==0, cl(family)</t>
  </si>
  <si>
    <t>reg turnout violence if generation==3 &amp; datediff==0, cl(family)</t>
  </si>
  <si>
    <t>reg participate violence if generation==3 &amp; datediff==0, cl(family)</t>
  </si>
  <si>
    <t>reg tatartrust violence if generation==3 &amp; datediff&lt;2, cl(family)</t>
  </si>
  <si>
    <t>reg vicrussia violence if generation==3 &amp; datediff&lt;2, cl(family)</t>
  </si>
  <si>
    <t>reg fear violence if generation==3 &amp; datediff&lt;2, cl(family)</t>
  </si>
  <si>
    <t>reg radicalislam violence if generation==3 &amp; datediff&lt;2, cl(family)</t>
  </si>
  <si>
    <t>reg religiosity violence if generation==3 &amp; datediff&lt;2, cl(family)</t>
  </si>
  <si>
    <t>reg tatarpols violence if generation==3 &amp; datediff&lt;2, cl(family)</t>
  </si>
  <si>
    <t>reg flagday violence if generation==3 &amp; datediff&lt;2, cl(family)</t>
  </si>
  <si>
    <t>reg chechens violence if generation==3 &amp; datediff&lt;2, cl(family)</t>
  </si>
  <si>
    <t>reg annex violence if generation==3 &amp; datediff&lt;2, cl(family)</t>
  </si>
  <si>
    <t>reg rsupport violence if generation==3 &amp; datediff&lt;2, cl(family)</t>
  </si>
  <si>
    <t>reg turnout violence if generation==3 &amp; datediff&lt;2, cl(family)</t>
  </si>
  <si>
    <t>reg participate violence if generation==3 &amp; datediff&lt;2, cl(family)</t>
  </si>
  <si>
    <t>reg tatartrust violence if generation==3 &amp; datediff&lt;3, cl(family)</t>
  </si>
  <si>
    <t>reg vicrussia violence if generation==3 &amp; datediff&lt;3, cl(family)</t>
  </si>
  <si>
    <t>reg fear violence if generation==3 &amp; datediff&lt;3, cl(family)</t>
  </si>
  <si>
    <t>reg radicalislam violence if generation==3 &amp; datediff&lt;3, cl(family)</t>
  </si>
  <si>
    <t>reg religiosity violence if generation==3 &amp; datediff&lt;3, cl(family)</t>
  </si>
  <si>
    <t>reg tatarpols violence if generation==3 &amp; datediff&lt;3, cl(family)</t>
  </si>
  <si>
    <t>reg flagday violence if generation==3 &amp; datediff&lt;3, cl(family)</t>
  </si>
  <si>
    <t>reg chechens violence if generation==3 &amp; datediff&lt;3, cl(family)</t>
  </si>
  <si>
    <t>reg annex violence if generation==3 &amp; datediff&lt;3, cl(family)</t>
  </si>
  <si>
    <t>reg rsupport violence if generation==3 &amp; datediff&lt;3, cl(family)</t>
  </si>
  <si>
    <t>reg turnout violence if generation==3 &amp; datediff&lt;3, cl(family)</t>
  </si>
  <si>
    <t>reg participate violence if generation==3 &amp; datediff&lt;3, cl(family)</t>
  </si>
  <si>
    <t>reg tatartrust arrest if generation==1, robust</t>
  </si>
  <si>
    <t>reg vicrussia arrest if generation==1, robust</t>
  </si>
  <si>
    <t>reg fear arrest if generation==1, robust</t>
  </si>
  <si>
    <t>reg tatartrust execdis if generation==1, robust</t>
  </si>
  <si>
    <t>reg vicrussia execdis if generation==1, robust</t>
  </si>
  <si>
    <t>reg fear execdis if generation==1, robust</t>
  </si>
  <si>
    <t>reg tatartrust violence if generation==1, robust</t>
  </si>
  <si>
    <t>reg vicrussia violence if generation==1, robust</t>
  </si>
  <si>
    <t>reg fear violence if generation==1, robust</t>
  </si>
  <si>
    <t>reg tatartrust c.violence##c.discuss if generation==3, cl(family)</t>
  </si>
  <si>
    <t>reg vicrussia c.violence##c.discuss if generation==3, cl(family)</t>
  </si>
  <si>
    <t>reg fear c.violence##c.discuss if generation==3, cl(family)</t>
  </si>
  <si>
    <t>reg radicalislam c.violence##c.discuss if generation==3, cl(family)</t>
  </si>
  <si>
    <t>reg religiosity c.violence##c.discuss if generation==3, cl(family)</t>
  </si>
  <si>
    <t>reg tatarpols c.violence##c.discuss if generation==3, cl(family)</t>
  </si>
  <si>
    <t>reg flagday c.violence##c.discuss if generation==3, cl(family)</t>
  </si>
  <si>
    <t>reg chechens c.violence##c.discuss if generation==3, cl(family)</t>
  </si>
  <si>
    <t>reg annex c.violence##c.discuss if generation==3, cl(family)</t>
  </si>
  <si>
    <t>reg rsupport c.violence##c.discuss if generation==3, cl(family)</t>
  </si>
  <si>
    <t>reg turnout c.violence##c.discuss if generation==3, cl(family)</t>
  </si>
  <si>
    <t>reg participate c.violence##c.discuss if generation==3, cl(family)</t>
  </si>
  <si>
    <t>reg radicalislam tatartrust vicrussia fear violence if generation==3, cl(family)</t>
  </si>
  <si>
    <t>reg religiosity tatartrust vicrussia fear violence if generation==3, cl(family)</t>
  </si>
  <si>
    <t>reg tatarpols tatartrust vicrussia fear violence if generation==3, cl(family)</t>
  </si>
  <si>
    <t>reg flagday tatartrust vicrussia fear violence if generation==3, cl(family)</t>
  </si>
  <si>
    <t>reg chechens tatartrust vicrussia fear violence if generation==3, cl(family)</t>
  </si>
  <si>
    <t>reg annex tatartrust vicrussia fear violence if generation==3, cl(family)</t>
  </si>
  <si>
    <t>reg rsupport tatartrust vicrussia fear violence if generation==3, cl(family)</t>
  </si>
  <si>
    <t>reg turnout tatartrust vicrussia fear violence if generation==3, cl(family)</t>
  </si>
  <si>
    <t>reg participate tatartrust vicrussia fear violence if generation==3, cl(family)</t>
  </si>
  <si>
    <t>reg tatartrust violence2 if generation==3, cl(family)</t>
  </si>
  <si>
    <t>reg vicrussia violence2 if generation==3, cl(family)</t>
  </si>
  <si>
    <t>reg fear violence2 if generation==3, cl(family)</t>
  </si>
  <si>
    <t>reg radicalislam violence2 if generation==3, cl(family)</t>
  </si>
  <si>
    <t>reg religiosity violence2 if generation==3, cl(family)</t>
  </si>
  <si>
    <t>reg tatarpols violence2 if generation==3, cl(family)</t>
  </si>
  <si>
    <t>reg flagday violence2 if generation==3, cl(family)</t>
  </si>
  <si>
    <t>reg chechens violence2 if generation==3, cl(family)</t>
  </si>
  <si>
    <t>reg annex violence2 if generation==3, cl(family)</t>
  </si>
  <si>
    <t>reg rsupport violence2 if generation==3, cl(family)</t>
  </si>
  <si>
    <t>reg turnout violence2 if generation==3, cl(family)</t>
  </si>
  <si>
    <t>reg participate violence2 if generation==3, cl(family)</t>
  </si>
  <si>
    <t>reg tatartrust viol2-viol4 if generation==3, cl(family)</t>
  </si>
  <si>
    <t>reg vicrussia viol2-viol4 if generation==3, cl(family)</t>
  </si>
  <si>
    <t>reg fear viol2-viol4 if generation==3, cl(family)</t>
  </si>
  <si>
    <t>reg radicalislam viol2-viol4 if generation==3, cl(family)</t>
  </si>
  <si>
    <t>reg religiosity viol2-viol4 if generation==3, cl(family)</t>
  </si>
  <si>
    <t>reg tatarpols viol2-viol4 if generation==3, cl(family)</t>
  </si>
  <si>
    <t>reg flagday viol2-viol4 if generation==3, cl(family)</t>
  </si>
  <si>
    <t>reg chechens viol2-viol4 if generation==3, cl(family)</t>
  </si>
  <si>
    <t>reg annex viol2-viol4 if generation==3, cl(family)</t>
  </si>
  <si>
    <t>reg rsupport viol2-viol4 if generation==3, cl(family)</t>
  </si>
  <si>
    <t>reg turnout viol2-viol4 if generation==3, cl(family)</t>
  </si>
  <si>
    <t>reg participate viol2-viol4 if generation==3, cl(family)</t>
  </si>
  <si>
    <t>xi: regress Cooperation_Response Cooperation_Jati_Difference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</si>
  <si>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</si>
  <si>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Competition_Jati_Difference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</si>
  <si>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</si>
  <si>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Informal_Pol_Jati_Difference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</si>
  <si>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</si>
  <si>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</si>
  <si>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</si>
  <si>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Informal_Pol_Distrib Informal_Pol_Jati_Difference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</si>
  <si>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Informal_Pol_Distrib Informal_Pol_Caste_Difference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</si>
  <si>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Formal_Pol_Distrib Formal_Politics_Jati_Difference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</si>
  <si>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Formal_Pol_Distrib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</si>
  <si>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Formal_Pol_Distrib Formal_Politics_Jati_Difference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</si>
  <si>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Formal_Pol_Distrib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</si>
  <si>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Cooperation_Response Cooperation_Caste_Difference##c.TimeMigrant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</si>
  <si>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Competition_Caste_Difference##c.TimeMigrant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</si>
  <si>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Informal_Pol_Caste_Difference##c.TimeMigrant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</si>
  <si>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Formal_Politics_Caste_Difference##c.TimeMigrant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</si>
  <si>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Formal_Politics_Caste_Difference##c.TimeMigrant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</si>
  <si>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Competition_Jati_Difference Age Education Income Indebted Landholding_Rural Village_Home_Quality Rural_Home_Electricity Rural_Home_Watertap Government_Job WifeinCity TimeMigrant Village_Visits Friends_At_Market Voted_Village Voted_City i.marketname, robust cluster (marketname)</t>
  </si>
  <si>
    <t xml:space="preserve">xi: regress Competition_Response Competition_Caste_Difference Age Education Income Indebted Landholding_Rural Village_Home_Quality Rural_Home_Electricity Rural_Home_Watertap Government_Job WifeinCity TimeMigrant Village_Visits Friends_At_Market Voted_Village Voted_City i.marketname, robust cluster (marketname) </t>
  </si>
  <si>
    <t>xi: regress Cooperation_Response Cooperation_Jati_Difference Age Education Income Indebted Landholding_Rural Village_Home_Quality Rural_Home_Electricity Rural_Home_Watertap Government_Job WifeinCity TimeMigrant Village_Visits Friends_At_Market Voted_Village Voted_City i.marketname, robust cluster (marketname)</t>
  </si>
  <si>
    <t xml:space="preserve">xi: regress Cooperation_Response Cooperation_Caste_Difference Age Education Income Indebted Landholding_Rural Village_Home_Quality Rural_Home_Electricity Rural_Home_Watertap Government_Job WifeinCity TimeMigrant Village_Visits Friends_At_Market Voted_Village Voted_City i.marketname, robust cluster (marketname) </t>
  </si>
  <si>
    <t>xi: regress Informal_Response Informal_Jati_Difference Age Education Income Indebted Landholding_Rural Village_Home_Quality Rural_Home_Electricity Rural_Home_Watertap Government_Job WifeinCity TimeMigrant Village_Visits Friends_At_Market Voted_Village Voted_City i.marketname, robust cluster (marketname)</t>
  </si>
  <si>
    <t xml:space="preserve">xi: regress Informal_Response Informal_Caste_Difference Age Education Income Indebted Landholding_Rural Village_Home_Quality Rural_Home_Electricity Rural_Home_Watertap Government_Job WifeinCity TimeMigrant Village_Visits Friends_At_Market Voted_Village Voted_City i.marketname, robust cluster (marketname) </t>
  </si>
  <si>
    <t>xi: regress Formal_Politics_Response Formal_Jati_Difference Age Education Income Indebted Landholding_Rural Village_Home_Quality Rural_Home_Electricity Rural_Home_Watertap Government_Job WifeinCity TimeMigrant Village_Visits Friends_At_Market Voted_Village Voted_City i.marketname, robust cluster (marketname), if City_Election==1</t>
  </si>
  <si>
    <t>xi: regress Formal_Politics_Response Formal_Caste_Difference Age Education Income Indebted Landholding_Rural Village_Home_Quality Rural_Home_Electricity Rural_Home_Watertap Government_Job WifeinCity TimeMigrant Village_Visits Friends_At_Market Voted_Village Voted_City i.marketname, robust cluster (marketname), if City_Election==1</t>
  </si>
  <si>
    <t xml:space="preserve">regress Competition_Name1 Age Education Income Landholding_Rural Village_Home_Quality Rural_Home_Electricity Rural_Home_Watertap Government_Job Indebted TimeMigrant PreferChowkWork Village_Visits Friends_At_Chowk WifeinCity Voted Voted_City </t>
  </si>
  <si>
    <t xml:space="preserve">regress Competition_Name2 Age Education Income Landholding_Rural Village_Home_Quality Rural_Home_Electricity Rural_Home_Watertap Government_Job Indebted TimeMigrant PreferChowkWork Village_Visits Friends_At_Chowk WifeinCity Voted Voted_City </t>
  </si>
  <si>
    <t xml:space="preserve">regress Competition_Name3 Age Education Income Landholding_Rural Village_Home_Quality Rural_Home_Electricity Rural_Home_Watertap Government_Job Indebted TimeMigrant PreferChowkWork Village_Visits Friends_At_Chowk WifeinCity Voted Voted_City </t>
  </si>
  <si>
    <t>regress Competition_Name4 Age Education Income Landholding_Rural Village_Home_Quality Rural_Home_Electricity Rural_Home_Watertap Government_Job Indebted TimeMigrant PreferChowkWork Village_Visits Friends_At_Chowk WifeinCity Voted Voted_City</t>
  </si>
  <si>
    <t xml:space="preserve">regress Age Competition_Name1 Competition_Name2 Competition_Name3 </t>
  </si>
  <si>
    <t xml:space="preserve">regress Education Competition_Name1 Competition_Name2 Competition_Name3 </t>
  </si>
  <si>
    <t>regress Income Competition_Name1 Competition_Name2 Competition_Name3</t>
  </si>
  <si>
    <t xml:space="preserve">regress Landholding_Rural Competition_Name1 Competition_Name2 Competition_Name3 </t>
  </si>
  <si>
    <t>regress Village_Home_Quality Competition_Name1 Competition_Name2 Competition_Name3</t>
  </si>
  <si>
    <t>regress Rural_Home_Electricity Competition_Name1 Competition_Name2 Competition_Name3</t>
  </si>
  <si>
    <t>regress Rural_Home_Watertap Competition_Name1 Competition_Name2 Competition_Name3</t>
  </si>
  <si>
    <t>regress Government_Job Competition_Name1 Competition_Name2 Competition_Name3</t>
  </si>
  <si>
    <t>regress Indebted Competition_Name1 Competition_Name2 Competition_Name3</t>
  </si>
  <si>
    <t xml:space="preserve">regress TimeMigrant Competition_Name1 Competition_Name2 Competition_Name3 </t>
  </si>
  <si>
    <t xml:space="preserve">regress PreferChowkWork Competition_Name1 Competition_Name2 Competition_Name3 </t>
  </si>
  <si>
    <t>regress Village_Visits Competition_Name1 Competition_Name2 Competition_Name3</t>
  </si>
  <si>
    <t xml:space="preserve">regress Friends_At_Chowk Competition_Name1 Competition_Name2 Competition_Name3 </t>
  </si>
  <si>
    <t xml:space="preserve">regress WifeinCity Competition_Name1 Competition_Name2 Competition_Name3 </t>
  </si>
  <si>
    <t xml:space="preserve">regress Voted Competition_Name1 Competition_Name2 Competition_Name3 </t>
  </si>
  <si>
    <t>regress Voted_City Competition_Name1 Competition_Name2 Competition_Name3</t>
  </si>
  <si>
    <t xml:space="preserve">regress Cooperation_Name1 Age Education Income Landholding_Rural Village_Home_Quality Rural_Home_Electricity Rural_Home_Watertap Government_Job Indebted TimeMigrant PreferChowkWork Village_Visits Friends_At_Chowk WifeinCity Voted Voted_City </t>
  </si>
  <si>
    <t xml:space="preserve">regress Cooperation_Name2 Age Education Income Landholding_Rural Village_Home_Quality Rural_Home_Electricity Rural_Home_Watertap Government_Job Indebted TimeMigrant PreferChowkWork Village_Visits Friends_At_Chowk WifeinCity Voted Voted_City </t>
  </si>
  <si>
    <t xml:space="preserve">regress Cooperation_Name3 Age Education Income Landholding_Rural Village_Home_Quality Rural_Home_Electricity Rural_Home_Watertap Government_Job Indebted TimeMigrant PreferChowkWork Village_Visits Friends_At_Chowk WifeinCity Voted Voted_City </t>
  </si>
  <si>
    <t>regress Cooperation_Name4 Age Education Income Landholding_Rural Village_Home_Quality Rural_Home_Electricity Rural_Home_Watertap Government_Job Indebted TimeMigrant PreferChowkWork Village_Visits Friends_At_Chowk WifeinCity Voted Voted_City</t>
  </si>
  <si>
    <t xml:space="preserve">regress Age Cooperation_Name1 Cooperation_Name2 Cooperation_Name3 </t>
  </si>
  <si>
    <t>regress Education Cooperation_Name1 Cooperation_Name2 Cooperation_Name3</t>
  </si>
  <si>
    <t>regress Income Cooperation_Name1 Cooperation_Name2 Cooperation_Name3</t>
  </si>
  <si>
    <t>regress Landholding_Rural Cooperation_Name1 Cooperation_Name2 Cooperation_Name3</t>
  </si>
  <si>
    <t>regress Village_Home_Quality Cooperation_Name1 Cooperation_Name2 Cooperation_Name3</t>
  </si>
  <si>
    <t>regress Rural_Home_Electricity Cooperation_Name1 Cooperation_Name2 Cooperation_Name3</t>
  </si>
  <si>
    <t>regress Rural_Home_Watertap Cooperation_Name1 Cooperation_Name2 Cooperation_Name3</t>
  </si>
  <si>
    <t>regress Government_Job Cooperation_Name1 Cooperation_Name2 Cooperation_Name3</t>
  </si>
  <si>
    <t>regress Indebted Cooperation_Name1 Cooperation_Name2 Cooperation_Name3</t>
  </si>
  <si>
    <t>regress TimeMigrant Cooperation_Name1 Cooperation_Name2 Cooperation_Name3</t>
  </si>
  <si>
    <t>regress PreferChowkWork Cooperation_Name1 Cooperation_Name2 Cooperation_Name3</t>
  </si>
  <si>
    <t>regress Village_Visits Cooperation_Name1 Cooperation_Name2 Cooperation_Name3</t>
  </si>
  <si>
    <t>regress Friends_At_Chowk Cooperation_Name1 Cooperation_Name2 Cooperation_Name3</t>
  </si>
  <si>
    <t xml:space="preserve">regress WifeinCity Cooperation_Name1 Cooperation_Name2 Cooperation_Name3 </t>
  </si>
  <si>
    <t>regress Voted Cooperation_Name1 Cooperation_Name2 Cooperation_Name3</t>
  </si>
  <si>
    <t>regress Voted_City Cooperation_Name1 Cooperation_Name2 Cooperation_Name3</t>
  </si>
  <si>
    <t xml:space="preserve">regress Formal_Politics_Name1 Age Education Income Landholding_Rural Village_Home_Quality Rural_Home_Electricity Rural_Home_Watertap Government_Job Indebted TimeMigrant PreferChowkWork Village_Visits Friends_At_Chowk WifeinCity Voted Voted_City </t>
  </si>
  <si>
    <t xml:space="preserve">regress Formal_Politics_Name2 Age Education Income Landholding_Rural Village_Home_Quality Rural_Home_Electricity Rural_Home_Watertap Government_Job Indebted TimeMigrant PreferChowkWork Village_Visits Friends_At_Chowk WifeinCity Voted Voted_City </t>
  </si>
  <si>
    <t xml:space="preserve">regress Formal_Politics_Name3 Age Education Income Landholding_Rural Village_Home_Quality Rural_Home_Electricity Rural_Home_Watertap Government_Job Indebted TimeMigrant PreferChowkWork Village_Visits Friends_At_Chowk WifeinCity Voted Voted_City </t>
  </si>
  <si>
    <t>regress Formal_Politics_Name4 Age Education Income Landholding_Rural Village_Home_Quality Rural_Home_Electricity Rural_Home_Watertap Government_Job Indebted TimeMigrant PreferChowkWork Village_Visits Friends_At_Chowk WifeinCity Voted Voted_City</t>
  </si>
  <si>
    <t xml:space="preserve">regress Age Formal_Politics_Name1 Formal_Politics_Name2 Formal_Politics_Name3 </t>
  </si>
  <si>
    <t>regress Education Formal_Politics_Name1 Formal_Politics_Name2 Formal_Politics_Name3</t>
  </si>
  <si>
    <t>regress Income Formal_Politics_Name1 Formal_Politics_Name2 Formal_Politics_Name3</t>
  </si>
  <si>
    <t>regress Landholding_Rural Formal_Politics_Name1 Formal_Politics_Name2 Formal_Politics_Name3</t>
  </si>
  <si>
    <t>regress Village_Home_Quality Formal_Politics_Name1 Formal_Politics_Name2 Formal_Politics_Name3</t>
  </si>
  <si>
    <t>regress Rural_Home_Electricity Formal_Politics_Name1 Formal_Politics_Name2 Formal_Politics_Name3</t>
  </si>
  <si>
    <t>regress Rural_Home_Watertap Formal_Politics_Name1 Formal_Politics_Name2 Formal_Politics_Name3</t>
  </si>
  <si>
    <t>regress Government_Job Formal_Politics_Name1 Formal_Politics_Name2 Formal_Politics_Name3</t>
  </si>
  <si>
    <t>regress Indebted Formal_Politics_Name1 Formal_Politics_Name2 Formal_Politics_Name3</t>
  </si>
  <si>
    <t>regress TimeMigrant Formal_Politics_Name1 Formal_Politics_Name2 Formal_Politics_Name3</t>
  </si>
  <si>
    <t>regress PreferChowkWork Formal_Politics_Name1 Formal_Politics_Name2 Formal_Politics_Name3</t>
  </si>
  <si>
    <t>regress Village_Visits Formal_Politics_Name1 Formal_Politics_Name2 Formal_Politics_Name3</t>
  </si>
  <si>
    <t>regress Friends_At_Chowk Formal_Politics_Name1 Formal_Politics_Name2 Formal_Politics_Name3</t>
  </si>
  <si>
    <t>regress WifeinCity Formal_Politics_Name1 Formal_Politics_Name2 Formal_Politics_Name3</t>
  </si>
  <si>
    <t>regress Voted Formal_Politics_Name1 Formal_Politics_Name2 Formal_Politics_Name3</t>
  </si>
  <si>
    <t>regress Voted_City Formal_Politics_Name1 Formal_Politics_Name2 Formal_Politics_Name3</t>
  </si>
  <si>
    <t xml:space="preserve">regress Informal_Politics_Name1 Age Education Income Landholding_Rural Village_Home_Quality Rural_Home_Electricity Rural_Home_Watertap Government_Job Indebted TimeMigrant PreferChowkWork Village_Visits Friends_At_Chowk WifeinCity Voted Voted_City </t>
  </si>
  <si>
    <t xml:space="preserve">regress Informal_Politics_Name2 Age Education Income Landholding_Rural Village_Home_Quality Rural_Home_Electricity Rural_Home_Watertap Government_Job Indebted TimeMigrant PreferChowkWork Village_Visits Friends_At_Chowk WifeinCity Voted Voted_City </t>
  </si>
  <si>
    <t xml:space="preserve">regress Informal_Politics_Name3 Age Education Income Landholding_Rural Village_Home_Quality Rural_Home_Electricity Rural_Home_Watertap Government_Job Indebted TimeMigrant PreferChowkWork Village_Visits Friends_At_Chowk WifeinCity Voted Voted_City </t>
  </si>
  <si>
    <t>regress Informal_Politics_Name4 Age Education Income Landholding_Rural Village_Home_Quality Rural_Home_Electricity Rural_Home_Watertap Government_Job Indebted TimeMigrant PreferChowkWork Village_Visits Friends_At_Chowk WifeinCity Voted Voted_City</t>
  </si>
  <si>
    <t xml:space="preserve">regress Age Informal_Politics_Name1 Informal_Politics_Name2 Informal_Politics_Name3 </t>
  </si>
  <si>
    <t xml:space="preserve">regress Education Informal_Politics_Name1 Informal_Politics_Name2 Informal_Politics_Name3 </t>
  </si>
  <si>
    <t xml:space="preserve">regress Income Informal_Politics_Name1 Informal_Politics_Name2 Informal_Politics_Name3 </t>
  </si>
  <si>
    <t xml:space="preserve">regress Landholding_Rural Informal_Politics_Name1 Informal_Politics_Name2 Informal_Politics_Name3 </t>
  </si>
  <si>
    <t xml:space="preserve">regress Village_Home_Quality Informal_Politics_Name1 Informal_Politics_Name2 Informal_Politics_Name3 </t>
  </si>
  <si>
    <t xml:space="preserve">regress Rural_Home_Electricity Informal_Politics_Name1 Informal_Politics_Name2 Informal_Politics_Name3 </t>
  </si>
  <si>
    <t xml:space="preserve">regress Rural_Home_Watertap Informal_Politics_Name1 Informal_Politics_Name2 Informal_Politics_Name3 </t>
  </si>
  <si>
    <t xml:space="preserve">regress Government_Job Informal_Politics_Name1 Informal_Politics_Name2 Informal_Politics_Name3 </t>
  </si>
  <si>
    <t xml:space="preserve">regress Indebted Informal_Politics_Name1 Informal_Politics_Name2 Informal_Politics_Name3 </t>
  </si>
  <si>
    <t xml:space="preserve">regress TimeMigrant Informal_Politics_Name1 Informal_Politics_Name2 Informal_Politics_Name3 </t>
  </si>
  <si>
    <t xml:space="preserve">regress PreferChowkWork Informal_Politics_Name1 Informal_Politics_Name2 Informal_Politics_Name3 </t>
  </si>
  <si>
    <t xml:space="preserve">regress Village_Visits Informal_Politics_Name1 Informal_Politics_Name2 Informal_Politics_Name3 </t>
  </si>
  <si>
    <t xml:space="preserve">regress Friends_At_Chowk Informal_Politics_Name1 Informal_Politics_Name2 Informal_Politics_Name3 </t>
  </si>
  <si>
    <t xml:space="preserve">regress WifeinCity Informal_Politics_Name1 Informal_Politics_Name2 Informal_Politics_Name3 </t>
  </si>
  <si>
    <t xml:space="preserve">regress Voted Informal_Politics_Name1 Informal_Politics_Name2 Informal_Politics_Name3 </t>
  </si>
  <si>
    <t xml:space="preserve">regress Voted_City Informal_Politics_Name1 Informal_Politics_Name2 Informal_Politics_Name3 </t>
  </si>
  <si>
    <t>regress Competition_Response Competition_Jati_Difference Age Education Income Landholding_Rural Village_Home_Quality Rural_Home_Electricity Rural_Home_Watertap Government_Job Indebted TimeMigrant PreferChowkWork Village_Visits Friends_At_Chowk WifeinCity Voted Voted_City</t>
  </si>
  <si>
    <t xml:space="preserve">regress Cooperation_Response Cooperation_Jati_Difference Age Education Income Landholding_Rural Village_Home_Quality Rural_Home_Electricity Rural_Home_Watertap Government_Job Indebted TimeMigrant PreferChowkWork Village_Visits Friends_At_Chowk WifeinCity Voted Voted_City </t>
  </si>
  <si>
    <t xml:space="preserve">regress Informal_Politics_Response Informal_Pol_Jati_Difference Age Education Income Landholding_Rural Village_Home_Quality Rural_Home_Electricity Rural_Home_Watertap Government_Job Indebted TimeMigrant PreferChowkWork Village_Visits Friends_At_Chowk WifeinCity Voted Voted_City </t>
  </si>
  <si>
    <t>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if City_Election==1</t>
  </si>
  <si>
    <t>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if City_Election==0</t>
  </si>
  <si>
    <t xml:space="preserve">regress Competition_Response Competition_Caste_Difference Age Education Income Landholding_Rural Village_Home_Quality Rural_Home_Electricity Rural_Home_Watertap Government_Job Indebted TimeMigrant PreferChowkWork Village_Visits Friends_At_Chowk WifeinCity Voted Voted_City </t>
  </si>
  <si>
    <t>regress Informal_Politics_Response Informal_Pol_Caste_Difference Age Education Income Landholding_Rural Village_Home_Quality Rural_Home_Electricity Rural_Home_Watertap Government_Job Indebted TimeMigrant PreferChowkWork Village_Visits Friends_At_Chowk WifeinCity Voted Voted_City</t>
  </si>
  <si>
    <t>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if City_Election==1</t>
  </si>
  <si>
    <t>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if City_Election==0</t>
  </si>
  <si>
    <t>xi: regress Competition_Response Competition_Jati_Difference Age Education Income Landholding_Rural Village_Home_Quality Rural_Home_Electricity Rural_Home_Watertap Government_Job Indebted TimeMigrant PreferChowkWork Village_Visits Friends_At_Chowk WifeinCity Voted Voted_City i.chowk_name</t>
  </si>
  <si>
    <t>xi: regress Cooperation_Response Cooperation_Jati_Difference Age Education Income Landholding_Rural Village_Home_Quality Rural_Home_Electricity Rural_Home_Watertap Government_Job Indebted TimeMigrant PreferChowkWork Village_Visits Friends_At_Chowk WifeinCity Voted Voted_City i.chowk_name</t>
  </si>
  <si>
    <t>xi: regress Informal_Politics_Response Informal_Pol_Jati_Difference Age Education Income Landholding_Rural Village_Home_Quality Rural_Home_Electricity Rural_Home_Watertap Government_Job Indebted TimeMigrant PreferChowkWork Village_Visits Friends_At_Chowk WifeinCity Voted Voted_City i.chowk_name</t>
  </si>
  <si>
    <t>xi: 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i.chowk_name if City_Election==1</t>
  </si>
  <si>
    <t>xi: 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i.chowk_name if City_Election==0</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</si>
  <si>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</si>
  <si>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</si>
  <si>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</si>
  <si>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t>
  </si>
  <si>
    <t>xi: regress Formal_Politics_Response Formal_Politics_Jati_Difference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</si>
  <si>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</si>
  <si>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Competition_Religion_Difference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</si>
  <si>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Cooperation_Religion_Difference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</si>
  <si>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Informal_Pol_Religion_Diff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</si>
  <si>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Formal_Politics_Religion_Diff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</si>
  <si>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Formal_Politics_Religion_Diff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</si>
  <si>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robust cluster (chowk_name), if Competition_Name!=4 &amp; EthnicGroup&lt;4</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</si>
  <si>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robust cluster (chowk_name), if Cooperation_Name!=4&amp; EthnicGroup&lt;4</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</si>
  <si>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robust cluster (chowk_name), if Informal_Politics_Name!=4&amp; EthnicGroup&lt;4</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</si>
  <si>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Formal_Politics_Name!=4 &amp; City_Election==1 &amp; EthnicGroup&lt;4</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</si>
  <si>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robust cluster (chowk_name), if Formal_Politics_Name!=4 &amp; City_Election==0 &amp; EthnicGroup&lt;4</t>
  </si>
  <si>
    <t>xi: regress Competition_Response Competition_Region_Difference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</si>
  <si>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Cooperation_Region_Difference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</si>
  <si>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Informal_Pol_Region_Difference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</si>
  <si>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Competition_Caste_Difference##EthnicGroup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</si>
  <si>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Cooperation_Caste_Difference##EthnicGroup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</si>
  <si>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Informal_Pol_Caste_Difference##EthnicGroup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</si>
  <si>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Formal_Politics_Caste_Difference##EthnicGroup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</si>
  <si>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Formal_Politics_Caste_Difference##EthnicGroup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</si>
  <si>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Competition_Caste_Difference##HighEthnicStatus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</si>
  <si>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Informal_Pol_Caste_Difference##HighEthnicStatus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</si>
  <si>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Formal_Politics_Caste_Difference##HighEthnicStatus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</si>
  <si>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Formal_Politics_Caste_Difference##HighEthnicStatus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</si>
  <si>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EthnicGroup!=1</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</si>
  <si>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EthnicGroup!=1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</si>
  <si>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EthnicGroup!=1 &amp;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</si>
  <si>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EthnicGroup!=1 &amp; City_Election==0</t>
  </si>
  <si>
    <t>xi: regress Competition_Response Competition_Caste_Differenc Age Education Income Landholding_Rural Village_Home_Quality Rural_Home_Electricity Rural_Home_Watertap Government_Job Indebted TimeMigrant PreferChowkWork Village_Visits Friends_At_Chowk WifeinCity Voted Voted_City i.chowk_name if EthnicGroup!=2</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</si>
  <si>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EthnicGroup!=2</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</si>
  <si>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EthnicGroup!=2 &amp;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</si>
  <si>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EthnicGroup!=2 &amp; City_Election==0</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</si>
  <si>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EthnicGroup!=3</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</si>
  <si>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EthnicGroup!=3</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</si>
  <si>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EthnicGroup!=3 &amp;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</si>
  <si>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EthnicGroup!=3 &amp; City_Election==0</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</si>
  <si>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EthnicGroup!=4</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</si>
  <si>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EthnicGroup!=4</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</si>
  <si>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EthnicGroup!=4 &amp; City_Election==1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</si>
  <si>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EthnicGroup!=4 &amp; City_Election==0</t>
  </si>
  <si>
    <t>xi: regress Competition_Response Competition_Caste_Difference##Lottery_Number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</si>
  <si>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Informal_Pol_Caste_Difference##Lottery_Number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</si>
  <si>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Formal_Politics_Caste_Difference##Lottery_Number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</si>
  <si>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Formal_Politics_Response Formal_Politics_Caste_Difference##Lottery_Number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</si>
  <si>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Lottery_Number!=1</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</si>
  <si>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Lottery_Number!=1</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</si>
  <si>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Lottery_Number!=1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</si>
  <si>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City_Election==1&amp;Lottery_Number!=1</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</si>
  <si>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City_Election==0&amp;Lottery_Number!=1</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</si>
  <si>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Lottery_Number!=2</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</si>
  <si>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Lottery_Number!=2</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</si>
  <si>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Lottery_Number!=2</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</si>
  <si>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City_Election==1&amp;Lottery_Number!=2</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</si>
  <si>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City_Election==0&amp;Lottery_Number!=2</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</si>
  <si>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Lottery_Number!=3</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</si>
  <si>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Lottery_Number!=3</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</si>
  <si>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Lottery_Number!=3</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</si>
  <si>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City_Election==1&amp;Lottery_Number!=3</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</si>
  <si>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City_Election==0&amp;Lottery_Number!=3</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</si>
  <si>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Lottery_Number!=4</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</si>
  <si>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Lottery_Number!=4</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</si>
  <si>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Lottery_Number!=4</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</si>
  <si>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City_Election==1&amp;Lottery_Number!=4</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</si>
  <si>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City_Election==0&amp;Lottery_Number!=4</t>
  </si>
  <si>
    <t>xi: regress Competition_Response Competition_Caste_Difference Age Education Income Landholding_Rural Village_Home_Quality Rural_Home_Electricity Rural_Home_Watertap Government_Job Indebted TimeMigrant PreferChowkWork Village_Visits Friends_At_Chowk WifeinCity Voted Voted_City i.chowk_name if Lottery_Number!=5</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</si>
  <si>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Lottery_Number!=5</t>
  </si>
  <si>
    <t>xi: regress Informal_Politics_Response Informal_Pol_Caste_Difference Age Education Income Landholding_Rural Village_Home_Quality Rural_Home_Electricity Rural_Home_Watertap Government_Job Indebted TimeMigrant PreferChowkWork Village_Visits Friends_At_Chowk WifeinCity Voted Voted_City i.chowk_name if Lottery_Number!=5</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</si>
  <si>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City_Election==1&amp;Lottery_Number!=5</t>
  </si>
  <si>
    <t>xi: regress Formal_Politics_Response 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City_Election==0&amp;Lottery_Number!=5</t>
  </si>
  <si>
    <t>xi: regress Competition_Response Competition_Caste_Difference##Competition_Vignette_Order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</si>
  <si>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Cooperation_Caste_Difference##Cooperation_Vignette_Order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</si>
  <si>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Informal_Pol_Caste_Difference##Informal_Vignette_Order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</si>
  <si>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</si>
  <si>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</si>
  <si>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Competition_Response Competition_Caste_Difference##VeteranMigrant Age Education Income Landholding_Rural Village_Home_Quality Rural_Home_Electricity Rural_Home_Watertap Government_Job Indebted PreferChowkWork Village_Visits Friends_At_Chowk WifeinCity Voted Voted_City i.chowk_name, robust cluster (chowk_name)</t>
  </si>
  <si>
    <t>xi: regress Informal_Politics_Response Informal_Pol_Caste_Difference##VeteranMigrant Age Education Income Landholding_Rural Village_Home_Quality Rural_Home_Electricity Rural_Home_Watertap Government_Job Indebted PreferChowkWork Village_Visits Friends_At_Chowk WifeinCity Voted Voted_City i.chowk_name, robust cluster (chowk_name)</t>
  </si>
  <si>
    <t>xi: regress Formal_Politics_Response Formal_Politics_Caste_Difference##VeteranMigrant Age Education Income Landholding_Rural Village_Home_Quality Rural_Home_Electricity Rural_Home_Watertap Government_Job Indebted PreferChowkWork Village_Visits Friends_At_Chowk WifeinCity Voted Voted_City i.chowk_name, robust cluster (chowk_name), if City_Election==1</t>
  </si>
  <si>
    <t>xi: regress Formal_Politics_Response Formal_Politics_Caste_Difference##VeteranMigrant Age Education Income Landholding_Rural Village_Home_Quality Rural_Home_Electricity Rural_Home_Watertap Government_Job Indebted PreferChowkWork Village_Visits Friends_At_Chowk WifeinCity Voted Voted_City i.chowk_name, robust cluster (chowk_name), if City_Election==0</t>
  </si>
  <si>
    <t>xi: regress Competition_Response Competition_Caste_Difference##Central_Chowk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</si>
  <si>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Competition_Caste_Difference##Skilled_Chowk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</si>
  <si>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Competition_Caste_Difference##Malik_Chowk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</si>
  <si>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Competition_Response Competition_Caste_Difference##Diverse_Chowk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</si>
  <si>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Informal_Pol_Caste_Difference##Central_Chowk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</si>
  <si>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Informal_Pol_Caste_Difference##Skilled_Chowk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</si>
  <si>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Informal_Pol_Caste_Difference##Malik_Chowk Age Education Income Landholding_Rural Village_Home_Quality Rural_Home_Electricity Rural_Home_Watertap Government_Job Indebted TimeMigrant PreferChowkWork Village_Visits Friends_At_Chowk WifeinCity Voted Voted_City i.chowk_name, robust cluster (chowk_name)</t>
  </si>
  <si>
    <t>xi: regress Informal_Politics_Response Informal_Pol_Caste_Difference##Diverse_Chowk Age Education Income Landholding_Rural Village_Home_Quality Rural_Home_Electricity Rural_Home_Watertap Government_Job Indebted TimeMigrant PreferChowkWork Village_Visits Friends_At_Chowk WifeinCity Voted Voted_City i.chowk_name, robust cluster (chowk_name)</t>
  </si>
  <si>
    <t>xi: regress Formal_Politics_Response Formal_Politics_Caste_Difference##Central_Chowk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</si>
  <si>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Formal_Politics_Caste_Difference##Skilled_Chowk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</si>
  <si>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Formal_Politics_Caste_Difference##Malik_Chowk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</si>
  <si>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Formal_Politics_Caste_Difference##Diverse_Chowk Age Education Income Landholding_Rural Village_Home_Quality Rural_Home_Electricity Rural_Home_Watertap Government_Job Indebted TimeMigrant PreferChowkWork Village_Visits Friends_At_Chowk WifeinCity Voted Voted_City i.chowk_name, robust cluster (chowk_name), if City_Election==1</t>
  </si>
  <si>
    <t>xi: regress Formal_Politics_Response Formal_Politics_Caste_Difference##Central_Chowk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</si>
  <si>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Formal_Politics_Response Formal_Politics_Caste_Difference##Skilled_Chowk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</si>
  <si>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Formal_Politics_Response Formal_Politics_Caste_Difference##Malik_Chowk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</si>
  <si>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xi: regress Formal_Politics_Response Formal_Politics_Caste_Difference##Diverse_Chowk Age Education Income Landholding_Rural Village_Home_Quality Rural_Home_Electricity Rural_Home_Watertap Government_Job Indebted TimeMigrant PreferChowkWork Village_Visits Friends_At_Chowk WifeinCity Voted Voted_City i.chowk_name, robust cluster (chowk_name), if City_Election==0</t>
  </si>
  <si>
    <t>logit Lived_With_Other_Caste Cooperation_Caste_Tolerant Region_Of_Origin Age Education Income SkilledLabour Landholding_Rural</t>
  </si>
  <si>
    <t>logit Job_Friend_From_Other_Caste Informal_Politics_Caste_Tolerant Region_Of_Origin Age Education Income SkilledLabour Landholding_Rural</t>
  </si>
  <si>
    <t>regress dparty_all lparty_all pmposition_ch_all ingovt ingovtxpmposition_ch_all if pm!=1 &amp; empchnew!=. &amp; d_position_interp!=., cluster(cmpcode)</t>
  </si>
  <si>
    <t>regress dparty_all lparty_all pmposition_ch_all ingovt ingovtxpmposition_ch_all empchnew if pm!=1 &amp; empchnew!=. &amp; d_position_interp!=., cluster(cmpcode)</t>
  </si>
  <si>
    <t>regress dparty_all lparty_all pmposition_ch_all ingovt ingovtxpmposition_ch_all dches if pm!=1 &amp; empchnew!=. &amp; d_position_interp!=., cluster(cmpcode)</t>
  </si>
  <si>
    <t>regress dparty_all lparty_all c.pmposition_ch_all##ingovt if pm!=1 &amp; empchnew!=. &amp; d_position_interp!=., cluster(cmpcode)</t>
  </si>
  <si>
    <t>qui regress dparty_all lparty_all pmposition_ch_all ingovt ingovtxpmposition_ch_all if pm!=1 &amp; empchnew!=. &amp; d_position_interp!=., cluster(cmpcode)</t>
  </si>
  <si>
    <t>estsimp regress dparty_all lparty_all pmposition_ch_all ingovt ingovtxpmposition_ch_all if pm!=1 &amp; empchnew!=. &amp; d_position_interp!=., cluster(cmpcode)</t>
  </si>
  <si>
    <t>regress dself_sup_t lself_sup dparty_all pmposition_ch_all ingovt ingovtxpmposition_ch_all if pm!=1 &amp; empchnew!=. &amp; d_position_interp!=., cluster(cmpcode)</t>
  </si>
  <si>
    <t>regress dparty_all pmposition_ch_all ingovt ingovtxpmposition_ch_all if pm!=1 &amp; empchnew!=. &amp; d_position_interp!=., cluster(cmpcode)</t>
  </si>
  <si>
    <t>regress dparty_all pmposition_ch_all ingovt ingovtxpmposition_ch_all empchnew if pm!=1 &amp; empchnew!=. &amp; d_position_interp!=., cluster(cmpcode)</t>
  </si>
  <si>
    <t>regress dparty_all pmposition_ch_all ingovt ingovtxpmposition_ch_all dches if pm!=1 &amp; empchnew!=. &amp; d_position_interp!=., cluster(cmpcode)</t>
  </si>
  <si>
    <t>regress dparty_all lparty_all pmposition_ch_all ingovt ingovtxpmposition_ch_all if pm!=1 &amp; sl_uem_totl_zs&gt;6.7 , cluster(cmpcode)</t>
  </si>
  <si>
    <t>regress dparty_all lparty_all pmposition_ch_all ingovt ingovtxpmposition_ch_all if pm!=1 &amp; sl_uem_totl_zs&lt;6.7 , cluster(cmpcode)</t>
  </si>
  <si>
    <t>regress dparty_all lparty_all pmposition_ch_all ingovt ingovtxpmposition_ch_all highunemp highunempxingovt highunempxpmposition_ch_all highunempTriple if pm!=1, cluster(cmpcode)</t>
  </si>
  <si>
    <t>regress dparty_all lparty_all pmposition_ch_all ingovt ingovtxpmposition_ch_all if pm!=1 &amp; fp_cpi_totl_zg &gt; 1.19 , cluster(cmpcode)</t>
  </si>
  <si>
    <t>regress dparty_all lparty_all pmposition_ch_all ingovt ingovtxpmposition_ch_all if pm!=1 &amp; fp_cpi_totl_zg &lt; 1.19 , cluster(cmpcode)</t>
  </si>
  <si>
    <t>regress dparty_all lparty_all pmposition_ch_all ingovt ingovtxpmposition_ch_all highinf highinfxingovt highinfxpmposition_ch_all highinfTriple if pm!=1, cluster(cmpcode)</t>
  </si>
  <si>
    <t>regress dparty_all lparty_all pmposition_ch_all ingovt ingovtxpmposition_ch_all if pm!=1 &amp;gdpgrowth&gt; .0096 , cluster(cmpcode)</t>
  </si>
  <si>
    <t>regress dparty_all lparty_all pmposition_ch_all ingovt ingovtxpmposition_ch_all if pm!=1 &amp;gdpgrowth&lt; .0096 , cluster(cmpcode)</t>
  </si>
  <si>
    <t>regress dparty_all lparty_all pmposition_ch_all ingovt ingovtxpmposition_ch_all highgdp highgdpxingovt highgdpxpmposition_ch_all highgdpTriple if pm!=1, cluster(cmpcode)</t>
  </si>
  <si>
    <t>eivreg dparty_all lparty_all pmposition_ch_all ingovt ingovtxpmposition_ch_all if pm!=1 &amp; empchnew!=. &amp; d_position_interp!=., r (lparty_all .9 pmposition_ch_all .9 ingovt 1 ingovtxpmposition_ch_all .9)</t>
  </si>
  <si>
    <t>eivreg dparty_all lparty_all pmposition_ch_all ingovt ingovtxpmposition_ch_all if pm!=1 &amp; empchnew!=. &amp; d_position_interp!=., r (lparty_all .8 pmposition_ch_all .8 ingovt 1 ingovtxpmposition_ch_all .8)</t>
  </si>
  <si>
    <t>eivreg dparty_all lparty_all pmposition_ch_all ingovt ingovtxpmposition_ch_all if pm!=1 &amp; empchnew!=. &amp; d_position_interp!=., r (lparty_all .7 pmposition_ch_all .7 ingovt 1 ingovtxpmposition_ch_all .7)</t>
  </si>
  <si>
    <t>regress dparty_sup lparty_sup pmposition_ch_sup ingovt ingovtxpmposition_ch_sup if pm!=1 &amp; empchnew!=. &amp; d_position_interp!=., cluster(cmpcode)</t>
  </si>
  <si>
    <t>regress dself_sup_t lself_sup dparty_ind pmposition_ch_ind ingovt ingovtxpmposition_ch_ind if pm!=1 &amp; empchnew!=. &amp; d_position_interp!=., cluster(cmpcode)</t>
  </si>
  <si>
    <t>sureg (latentexpert sotupriority clintonlewisideo lnprobias lnworkforce)(latentpatron sotupriority clintonlewisideo lnprobias lnworkforce) [aweight = number], small corr</t>
  </si>
  <si>
    <t>regress expertpatron sotupriority clintonlewisideo lnprobias lnworkforce [aweight = number]</t>
  </si>
  <si>
    <t>tobit avgagency sotupriority clintonlewisideo lnprobias lnworkforce [aweight=number], ll(0) ul(1)</t>
  </si>
  <si>
    <t>tobit avgphd sotupriority clintonlewisideo lnprobias lnworkforce [aweight=number], ll(0) ul(1)</t>
  </si>
  <si>
    <t>tobit avggovt sotupriority clintonlewisideo lnprobias lnworkforce [aweight=number], ll(0) ul(1)</t>
  </si>
  <si>
    <t>tobit avgbushorclinton sotupriority clintonlewisideo lnprobias lnworkforce [aweight=number], ll(0) ul(1)</t>
  </si>
  <si>
    <t>tobit avgsubjectall sotupriority clintonlewisideo lnprobias lnworkforce [aweight=number], ll(0) ul(1)</t>
  </si>
  <si>
    <t>tobit avgpolitics sotupriority clintonlewisideo lnprobias lnworkforce [aweight=number], ll(0) ul(1)</t>
  </si>
  <si>
    <t>tobit avgcampaignwork sotupriority clintonlewisideo lnprobias lnworkforce [aweight=number], ll(0) ul(1)</t>
  </si>
  <si>
    <t>regress avgagency sotupriority clintonlewisideo lnprobias lnworkforce [aweight=number]</t>
  </si>
  <si>
    <t>regress avgphd sotupriority clintonlewisideo lnprobias lnworkforce [aweight=number]</t>
  </si>
  <si>
    <t>regress avggovt sotupriority clintonlewisideo lnprobias lnworkforce [aweight=number]</t>
  </si>
  <si>
    <t>regress avgbushorclinton sotupriority clintonlewisideo lnprobias lnworkforce [aweight=number]</t>
  </si>
  <si>
    <t>regress avgsubjectall sotupriority clintonlewisideo lnprobias lnworkforce [aweight=number]</t>
  </si>
  <si>
    <t>regress avgpolitics sotupriority clintonlewisideo lnprobias lnworkforce [aweight=number]</t>
  </si>
  <si>
    <t>regress avgcampaignwork sotupriority clintonlewisideo lnprobias lnworkforce [aweight=number]</t>
  </si>
  <si>
    <t>logit civilwaronset logfactions prevconcessions_l democracy kin yrnocwonset _spline1_cwonset _spline2_cwonset _spline3_cwonset if ongoingcivilwar!=1, robust cluster(kgcid)</t>
  </si>
  <si>
    <t>logit acdcivilwar1 logfactions prevconcessions_l democracy kin yrsnocivilwar _spline1_cw _spline2_cw _spline3_cw , robust cluster(kgcid)</t>
  </si>
  <si>
    <t>logit civilwaronset laglogfactions prevconcessions_l democracy kin yrnocwonset _spline1_cwonset _spline2_cwonset _spline3_cwonset if ongoingcivilwar!=1, robust cluster(kgcid)</t>
  </si>
  <si>
    <t>logit civilwaronset endogfac1 prevconcessions_l democracy kin yrnocwonset _spline1_cwonset _spline2_cwonset _spline3_cwonset if ongoingcivilwar!=1, robust cluster(kgcid)</t>
  </si>
  <si>
    <t>logit civilwaronset logSDfactionsendogcivilwar prevconcessions_l democracy kin yrnocwonset _spline1_cwonset _spline2_cwonset _spline3_cwonset if ongoingcivilwar!=1, robust cluster(kgcid)</t>
  </si>
  <si>
    <t>logit civilwaronset logfactions prevconcessions_l democracy kin prevcivilwaronset yrnocwonset _spline1_cwonset _spline2_cwonset _spline3_cwonset if ongoingcivilwar!=1, robust cluster(kgcid)</t>
  </si>
  <si>
    <t>logit firstonset logfactions prevconcessions_l democracy kin yrnocwonset _spline1_cwonset _spline2_cwonset _spline3_cwonset if ongoingcivilwar!=1, robust cluster(kgcid)</t>
  </si>
  <si>
    <t>logit civilwaronset logfactions prevconcessions_l democracy kin yrnocwonset _spline1_cwonset _spline2_cwonset _spline3_cwonset if ongoingcivilwar!=1 &amp; multiplecws==0, robust cluster(kgcid)</t>
  </si>
  <si>
    <t>logit acdcivilwar1 laglogfactions prevconcessions_l democracy kin yrsnocivilwar _spline1_cw _spline2_cw _spline3_cw , robust cluster(kgcid)</t>
  </si>
  <si>
    <t>logit acdcivilwar1 endogfac1 prevconcessions_l democracy kin yrsnocivilwar _spline1_cw _spline2_cw _spline3_cw , robust cluster(kgcid)</t>
  </si>
  <si>
    <t>logit acdcivilwar1 logSDfactionsendogcivilwar prevconcessions_l democracy kin yrsnocivilwar _spline1_cw _spline2_cw _spline3_cw , robust cluster(kgcid)</t>
  </si>
  <si>
    <t>logit acdcivilwar1 logfactions prevconcessions_l democracy kin prevcivilwaronset yrsnocivilwar _spline1_cw _spline2_cw _spline3_cw, robust cluster(kgcid)</t>
  </si>
  <si>
    <t>mprobit multioutcome fatfcompare companytype1 OECDDum TaxHaven, cluster(id_number) base(0)</t>
  </si>
  <si>
    <t>mprobit multioutcome premiumcompare companytype1 OECDDum TaxHaven, cluster(id_number) base(0)</t>
  </si>
  <si>
    <t>mprobit multioutcome corruptioncompare companytype1 OECDDum TaxHaven, cluster(id_number) base(0)</t>
  </si>
  <si>
    <t>mprobit multioutcome terrorcompare companytype1 OECDDum TaxHaven, cluster(id_number) base(0)</t>
  </si>
  <si>
    <t>mprobit multioutcome fatfcompare companytype1 easybiz mediumbiz, cluster(id_number) base(0)</t>
  </si>
  <si>
    <t>mprobit multioutcome irscompare companytype1 easybiz mediumbiz, cluster(id_number) base(0)</t>
  </si>
  <si>
    <t>mprobit multioutcome corruptioncompare companytype1 easybiz mediumbiz, cluster(id_number) base(0)</t>
  </si>
  <si>
    <t>mprobit multioutcome terrorcompare companytype1 easybiz mediumbiz, cluster(id_number) base(0)</t>
  </si>
  <si>
    <t>mprobit multioutcome fatfcompare, cluster(id_number) base(0)</t>
  </si>
  <si>
    <t>mprobit multioutcome premiumcompare, cluster(id_number) base(0)</t>
  </si>
  <si>
    <t>mprobit multioutcome corruptioncompare, cluster(id_number) base(0)</t>
  </si>
  <si>
    <t>mprobit multioutcome terrorcompare, cluster(id_number) base(0)</t>
  </si>
  <si>
    <t>mprobit multioutcome fatfcompare, cluster(id_number) base(1)</t>
  </si>
  <si>
    <t>mprobit multioutcome premiumcompare, cluster(id_number) base(1)</t>
  </si>
  <si>
    <t>mprobit multioutcome corruptioncompare, cluster(id_number) base(1)</t>
  </si>
  <si>
    <t>mprobit multioutcome terrorcompare, cluster(id_number) base(1)</t>
  </si>
  <si>
    <t>mprobit multioutcome fatfcompare, cluster(id_number) base(2)</t>
  </si>
  <si>
    <t>mprobit multioutcome premiumcompare, cluster(id_number) base(2)</t>
  </si>
  <si>
    <t>mprobit multioutcome corruptioncompare, cluster(id_number) base(2)</t>
  </si>
  <si>
    <t>mprobit multioutcome terrorcompare, cluster(id_number) base(2)</t>
  </si>
  <si>
    <t>mprobit multioutcome fatfcompare, cluster(id_number) base(3)</t>
  </si>
  <si>
    <t>mprobit multioutcome premiumcompare, cluster(id_number) base(3)</t>
  </si>
  <si>
    <t>mprobit multioutcome corruptioncompare, cluster(id_number) base(3)</t>
  </si>
  <si>
    <t>mprobit multioutcome terrorcompare, cluster(id_number) base(3)</t>
  </si>
  <si>
    <t>mprobit multioutcome fatfcompare, cluster(id_number) base(4)</t>
  </si>
  <si>
    <t>mprobit multioutcome premiumcompare, cluster(id_number) base(4)</t>
  </si>
  <si>
    <t>mprobit multioutcome corruptioncompare, cluster(id_number) base(4)</t>
  </si>
  <si>
    <t>mprobit multioutcome terrorcompare, cluster(id_number) base(4)</t>
  </si>
  <si>
    <t xml:space="preserve">mprobit multioutcome9 fatfcompare, cluster(id_number) base(0) </t>
  </si>
  <si>
    <t xml:space="preserve">mprobit multioutcome9 premiumcompare, cluster(id_number) base(0) </t>
  </si>
  <si>
    <t xml:space="preserve">mprobit multioutcome9 corruptioncompare, cluster(id_number) base(0) </t>
  </si>
  <si>
    <t xml:space="preserve">mprobit multioutcome9 terrorcompare, cluster(id_number) base(0) </t>
  </si>
  <si>
    <t>mlogit multioutcome fatfcompare letter1*, cluster(id_number) base(0)</t>
  </si>
  <si>
    <t>mlogit multioutcome premiumcompare letter1*, cluster(id_number) base(0)</t>
  </si>
  <si>
    <t>mlogit multioutcome corruptioncompare letter1*, cluster(id_number) base(0)</t>
  </si>
  <si>
    <t>mlogit multioutcome terrorcompare letter1*, cluster(id_number) base(0)</t>
  </si>
  <si>
    <t>mlogit multioutcome fatfcompare companytype1 OECDDum TaxHaven, cluster(id_number) base(0)</t>
  </si>
  <si>
    <t>mlogit multioutcome premiumcompare companytype1 OECDDum TaxHaven, cluster(id_number) base(0)</t>
  </si>
  <si>
    <t>mlogit multioutcome corruptioncompare companytype1 OECDDum TaxHaven, cluster(id_number) base(0)</t>
  </si>
  <si>
    <t>mlogit multioutcome terrorcompare companytype1 OECDDum TaxHaven, cluster(id_number) base(0)</t>
  </si>
  <si>
    <t>logit reply fatfcompare, r</t>
  </si>
  <si>
    <t>mlogit multioutcomenest fatfcompare, r base(0)</t>
  </si>
  <si>
    <t>logit reply premiumcompare, r</t>
  </si>
  <si>
    <t>mlogit multioutcomenest premiumcompare, r base(0)</t>
  </si>
  <si>
    <t>logit reply corruptioncompare, r</t>
  </si>
  <si>
    <t>mlogit multioutcomenest corruptioncompare, r base(0)</t>
  </si>
  <si>
    <t>logit reply terrorcompare, r</t>
  </si>
  <si>
    <t>mlogit multioutcomenest terrorcompare, r base(0)</t>
  </si>
  <si>
    <t>mprobit multioutcome irscompare, cluster(id_number) base(0)</t>
  </si>
  <si>
    <t>mprobit multioutcome terrorcompare , cluster(id_number) base(0)</t>
  </si>
  <si>
    <t>mlogit multioutcome fatfcompare companytype1 ca nv de wy easybiz mediumbiz , cluster(id_number) base(0)</t>
  </si>
  <si>
    <t>mlogit multioutcome irscompare companytype1 ca nv de wy easybiz mediumbiz, cluster(id_number) base(0)</t>
  </si>
  <si>
    <t>mlogit multioutcome corruptioncompare companytype1 ca nv de wy easybiz mediumbiz, cluster(id_number) base(0)</t>
  </si>
  <si>
    <t>mlogit multioutcome terrorcompare companytype1 ca nv de wy easybiz mediumbiz, cluster(id_number) base(0)</t>
  </si>
  <si>
    <t>reg sd_onefem2014 i.condition, cluster(county)</t>
  </si>
  <si>
    <t>reg sd_onefem2014 i.condition sd2014 age2014 attendees2014 prop_fem_attend2014 distance_100, cluster(county)</t>
  </si>
  <si>
    <t>probit sd_onefem2014 i.condition, cluster(county)</t>
  </si>
  <si>
    <t>probit sd_onefem2014 i.condition sd2014 age2014 attendees2014 prop_fem_attend2014 distance_100, cluster(county)</t>
  </si>
  <si>
    <t>reg prop_sd_fem2014 i.condition, cluster(county)</t>
  </si>
  <si>
    <t>reg prop_sd_fem2014 i.condition sd2014 age2014 attendees2014 prop_fem_attend2014 distance_100, cluster(county)</t>
  </si>
  <si>
    <t>glm prop_sd_fem2014 i.condition, family(binomial) link(logit) cluster(county)</t>
  </si>
  <si>
    <t>glm prop_sd_fem2014 i.condition sd2014 age2014 attendees2014 prop_fem_attend2014 distance_100, family(binomial) link(logit) cluster(county)</t>
  </si>
  <si>
    <t>reg prop_sd_fem2014 i.condition if pcfemale_2014==0, cluster(county)</t>
  </si>
  <si>
    <t>glm prop_sd_fem2014 i.condition if pcfemale_2014==0, family(binomial) link(logit) cluster(county)</t>
  </si>
  <si>
    <t>reg prop_sd_fem2014 i.condition if pcfemale_2014==1, cluster(county)</t>
  </si>
  <si>
    <t>glm prop_sd_fem2014 i.condition if pcfemale_2014==1, family(binomial) link(logit) cluster(county)</t>
  </si>
  <si>
    <t>reg sd_onefem2014 i.condition</t>
  </si>
  <si>
    <t>reg prop_sd_fem2012 i.condition, cluster(county)</t>
  </si>
  <si>
    <t>reg prop_sd_fem2012 i.condition sd2012 age2012 attendees2012 prop_fem_attend2012 distance_100, cluster(county)</t>
  </si>
  <si>
    <t>glm prop_sd_fem2012 i.condition, family(binomial) link(logit) cluster(county)</t>
  </si>
  <si>
    <t>glm prop_sd_fem2012 i.condition sd2012 age2012 attendees2012 prop_fem_attend2012 distance_100, family(binomial) link(logit) cluster(county)</t>
  </si>
  <si>
    <t>probit sd_onefem2014 i.recruit##i.paragraph, cluster(county)</t>
  </si>
  <si>
    <t>glm prop_sd_fem2014 i.recruit##i.paragraph, family(binomial) link(logit) cluster(county)</t>
  </si>
  <si>
    <t>reg sd_onefem2014 i.recruit##i.paragraph, cluster(county)</t>
  </si>
  <si>
    <t>reg prop_sd_fem2014 i.recruit##i.paragraph, cluster(county)</t>
  </si>
  <si>
    <t>reg sd_onefem2014 i.condition sd2014 age2014 attendees2014 prop_fem_attend2014 distance_100 prop_sd_fem2012, cluster(county)</t>
  </si>
  <si>
    <t>probit sd_onefem2014 i.condition sd2014 age2014 attendees2014 prop_fem_attend2014 distance_100 prop_sd_fem2012, cluster(county)</t>
  </si>
  <si>
    <t>reg sd_onefem2014 i.condition if letter==1, cluster(county)</t>
  </si>
  <si>
    <t>reg sd_onefem2014 i.condition sd2014 age2014 attendees2014 prop_fem_attend2014 distance_100 if letter==1, cluster(county)</t>
  </si>
  <si>
    <t>probit sd_onefem2014 i.condition if letter==1, cluster(county)</t>
  </si>
  <si>
    <t>probit sd_onefem2014 i.condition sd2014 age2014 attendees2014 prop_fem_attend2014 distance_100 if letter==1, cluster(county)</t>
  </si>
  <si>
    <t>reg prop_sd_fem2014 i.condition sd2014 age2014 attendees2014 prop_fem_attend2014 distance_100 prop_sd_fem2012, cluster(county)</t>
  </si>
  <si>
    <t>glm prop_sd_fem2014 i.condition sd2014 age2014 attendees2014 prop_fem_attend2014 distance_100 prop_sd_fem2012, family(binomial) link(logit) cluster(county)</t>
  </si>
  <si>
    <t>reg prop_sd_fem2014 i.condition if letter==1, cluster(county)</t>
  </si>
  <si>
    <t>reg prop_sd_fem2014 i.condition sd2014 age2014 attendees2014 prop_fem_attend2014 distance_100 if letter==1, cluster(county)</t>
  </si>
  <si>
    <t>glm prop_sd_fem2014 i.condition if letter==1, family(binomial) link(logit) cluster(county)</t>
  </si>
  <si>
    <t>glm prop_sd_fem2014 i.condition sd2014 age2014 attendees2014 prop_fem_attend2014 distance_100 if letter==1, family(binomial) link(logit) cluster(county)</t>
  </si>
  <si>
    <t>reg prop_sd_fem2014 i.condition sd2014 age2014 attendees2014 prop_fem_attend2014 distance_100 if pcfemale_2014==0, cluster(county)</t>
  </si>
  <si>
    <t>glm prop_sd_fem2014 i.condition sd2014 age2014 attendees2014 prop_fem_attend2014 distance_100 if pcfemale_2014==0, family(binomial) link(logit) cluster(county)</t>
  </si>
  <si>
    <t>reg prop_sd_fem2014 i.condition sd2014 age2014 attendees2014 prop_fem_attend2014 distance_100 if pcfemale_2014==1, cluster(county)</t>
  </si>
  <si>
    <t>glm prop_sd_fem2014 i.condition sd2014 age2014 attendees2014 prop_fem_attend2014 distance_100 if pcfemale_2014==1, family(binomial) link(logit) cluster(county)</t>
  </si>
  <si>
    <t>reg women_more i.condition, cluster(county)</t>
  </si>
  <si>
    <t>reg women_more i.condition age income mormon nonwhite, cluster(county)</t>
  </si>
  <si>
    <t>reg women_more i.condition age income mormon nonwhite if female==0, cluster(county)</t>
  </si>
  <si>
    <t>reg women_more i.condition age income mormon nonwhite if female==1, cluster(county)</t>
  </si>
  <si>
    <t>nbreg tot_fem_run i.condition</t>
  </si>
  <si>
    <t>nbreg tot_fem_run i.condition attendees2014</t>
  </si>
  <si>
    <t>nbreg tot_fem_run i.recruit</t>
  </si>
  <si>
    <t xml:space="preserve">nbreg tot_fem_run i.recruit attendees2014 </t>
  </si>
  <si>
    <t>nbreg tot_fem_run i.recruit attendees2014 if receiveletter_dum==1</t>
  </si>
  <si>
    <t>reg prop_sd_fem2014 i.condition if chair_survey==1, cluster(county)</t>
  </si>
  <si>
    <t>reg prop_sd_fem2014 i.condition sd2014 age2014 attendees2014 prop_fem_attend2014 distance_100 if chair_survey==1, cluster(county)</t>
  </si>
  <si>
    <t>reg prop_sd_fem2014 i.condition sd2014 age2014 attendees2014 prop_fem_attend2014 distance_100 women_attitudes if chair_survey==1, cluster(county)</t>
  </si>
  <si>
    <t>reg prop_sd_fem2014 i.condition sd2014 age2014 attendees2014 prop_fem_attend2014 distance_100 women_attitudes if pcfemale_2014==0 &amp; chair_survey==1, cluster(county)</t>
  </si>
  <si>
    <t>reg prop_sd_fem2014 i.condition sd2014 age2014 attendees2014 prop_fem_attend2014 distance_100 women_attitudes if pcfemale_2014==1 &amp; chair_survey==1, cluster(county)</t>
  </si>
  <si>
    <t>glm prop_sd_fem2014 i.condition if chair_survey==1, family(binomial) link(logit) cluster(county)</t>
  </si>
  <si>
    <t>glm prop_sd_fem2014 i.condition sd2014 age2014 attendees2014 prop_fem_attend2014 distance_100 if chair_survey==1, family(binomial) link(logit) cluster(county)</t>
  </si>
  <si>
    <t>glm prop_sd_fem2014 i.condition sd2014 age2014 attendees2014 prop_fem_attend2014 distance_100 women_attitudes if chair_survey==1, family(binomial) link(logit) cluster(county)</t>
  </si>
  <si>
    <t>glm prop_sd_fem2014 i.condition sd2014 age2014 attendees2014 prop_fem_attend2014 distance_100 women_attitudes if pcfemale_2014==0 &amp; chair_survey==1, family(binomial) link(logit) cluster(county)</t>
  </si>
  <si>
    <t>glm prop_sd_fem2014 i.condition sd2014 age2014 attendees2014 prop_fem_attend2014 distance_100 women_attitudes if pcfemale_2014==1 &amp; chair_survey==1, family(binomial) link(logit) cluster(county)</t>
  </si>
  <si>
    <t>reg vote_woman i.treatments, cluster(inputstate)</t>
  </si>
  <si>
    <t>reg vote_woman i.treatments female age educ partystrength polint ideo5, cluster(inputstate)</t>
  </si>
  <si>
    <t>probit vote_woman i.treatments, cluster(inputstate)</t>
  </si>
  <si>
    <t>probit vote_woman i.treatments female age educ partystrength polint ideo5, cluster(inputstate)</t>
  </si>
  <si>
    <t xml:space="preserve">reg prospects i.rtm##i.eubinaryvote </t>
  </si>
  <si>
    <t xml:space="preserve">reg prospects i.rtm##i.binaryvote </t>
  </si>
  <si>
    <t>reg prospects i.rtm##c.Age</t>
  </si>
  <si>
    <t>reg prospects i.rtm##i.Sex</t>
  </si>
  <si>
    <t>reg prospects i.rtm##c.EduLevel</t>
  </si>
  <si>
    <t>reg prospects i.rtm##c.leftright</t>
  </si>
  <si>
    <t>reg prospects i.rtm##c.demosat</t>
  </si>
  <si>
    <t>reg prospects i.rtm##i.jobs</t>
  </si>
  <si>
    <t>reg prospects i.rtm##c.GreeceParticipationEU</t>
  </si>
  <si>
    <t xml:space="preserve">reg prospects i.rtm##i.polknow </t>
  </si>
  <si>
    <t>reg manip i.rtm</t>
  </si>
  <si>
    <t>reg manip i.rtm i.mgovsup i.prospects Sex Age i.EduLevel know</t>
  </si>
  <si>
    <t>mlogit mgovsup c.prospects##i.rtm,r</t>
  </si>
  <si>
    <t>mlogit mgovsup c.prospects##i.rtm ,r</t>
  </si>
  <si>
    <t>mlogit mgovsup i.rtm Age Sex EduLevel , baseoutcome(0)</t>
  </si>
  <si>
    <t>mlogit mgovsup i.rtm Age Sex EduLevel i.prospects2, baseoutcome(0)</t>
  </si>
  <si>
    <t>mlogit rtm i.Age3Cat i.Sex i.EduLevel leftright , baseoutcome(0)</t>
  </si>
  <si>
    <t>logit binaryvote prospects</t>
  </si>
  <si>
    <t>logit binaryvote i.prospects</t>
  </si>
  <si>
    <t xml:space="preserve">mlogit mgovsup c.prospects##i.manip2 </t>
  </si>
  <si>
    <t>xtlogit mydir mq_med cb cn war1 war_g bur_g reh cbXbur_g cnXbur_g cbXwar1 cnXwar1 cbXwar_g cnXwar_g cbXreh cnXreh act1 act3 act4 act5 act6 act7 gov0 gov1 gov2 gov3 gov5 ident1 ident2 ident3 ident4 ident5 ident6 ident7 ident8, i(t)</t>
  </si>
  <si>
    <t>xtlogit mydir mq_med cb lp war1 war_g bur_g reh cbXbur_g lpXbur_g cbXwar1 lpXwar1 cbXwar_g lpXwar_g cbXreh lpXreh act1 act3 act4 act5 act6 act7 gov0 gov1 gov2 gov3 gov5 ident1 ident2 ident3 ident4 ident5 ident6 ident7 ident8, i(t)</t>
  </si>
  <si>
    <t>xtlogit mydir mq_med cb cn vin war_g bur_g reh cbXbur_g cnXbur_g cbXvin cnXvin cbXwar_g cnXwar_g cbXreh cnXreh act1 act3 act4 act5 act6 act7 gov0 gov1 gov2 gov3 gov5 ident1 ident2 ident3 ident4 ident5 ident6 ident7 ident8, i(t)</t>
  </si>
  <si>
    <t>xtlogit mydir mq_med cb lp vin war_g bur_g reh cbXbur_g lpXbur_g cbXvin lpXvin cbXwar_g lpXwar_g cbXreh lpXreh act1 act3 act4 act5 act6 act7 gov0 gov1 gov2 gov3 gov5 ident1 ident2 ident3 ident4 ident5 ident6 ident7 ident8, i(t)</t>
  </si>
  <si>
    <t>xtlogit mydir mq_med cb cn vin war1 bur_g reh cbXbur_g cnXbur_g cbXvin cnXvin cbXwar1 cnXwar1 cbXreh cnXreh act1 act3 act4 act5 act6 act7 gov0 gov1 gov2 gov3 gov5 ident1 ident2 ident3 ident4 ident5 ident6 ident7 ident8, i(t)</t>
  </si>
  <si>
    <t>xtlogit mydir mq_med cb lp vin war1 bur_g reh cbXbur_g lpXbur_g cbXvin lpXvin cbXwar1 lpXwar1 cbXreh lpXreh act1 act3 act4 act5 act6 act7 gov0 gov1 gov2 gov3 gov5 ident1 ident2 ident3 ident4 ident5 ident6 ident7 ident8, i(t)</t>
  </si>
  <si>
    <t>xtlogit mydir mq_med cb cn vin war1 war_g reh cbXvin cnXvin cbXwar1 cnXwar1 cbXwar_g cnXwar_g cbXreh cnXreh act1 act3 act4 act5 act6 act7 gov0 gov1 gov2 gov3 gov5 ident1 ident2 ident3 ident4 ident5 ident6 ident7 ident8, i(t)</t>
  </si>
  <si>
    <t>xtlogit mydir mq_med cb lp vin war1 war_g reh cbXvin lpXvin cbXwar1 lpXwar1 cbXwar_g lpXwar_g cbXreh lpXreh act1 act3 act4 act5 act6 act7 gov0 gov1 gov2 gov3 gov5 ident1 ident2 ident3 ident4 ident5 ident6 ident7 ident8, i(t)</t>
  </si>
  <si>
    <t>xtlogit mydir mq_med cb cn vin war1 bur_g war_g cbXbur_g cnXbur_g cbXvin cnXvin cbXwar1 cnXwar1 cbXwar_g cnXwar_g act1 act3 act4 act5 act6 act7 gov0 gov1 gov2 gov3 gov5 ident1 ident2 ident3 ident4 ident5 ident6 ident7 ident8, i(t)</t>
  </si>
  <si>
    <t>xtlogit mydir mq_med cb lp vin war1 bur_g war_g cbXbur_g lpXbur_g cbXvin lpXvin cbXwar1 lpXwar1 cbXwar_g lpXwar_g act1 act3 act4 act5 act6 act7 gov0 gov1 gov2 gov3 gov5 ident1 ident2 ident3 ident4 ident5 ident6 ident7 ident8, i(t)</t>
  </si>
  <si>
    <t>xi: logit Respond24 i.race i.black_pop_third i.hispanic_pop_third i.total_pop_third i.poverty_pop_third HardEmail</t>
  </si>
  <si>
    <t>xi: logit ProperName i.race i.black_pop_third i.hispanic_pop_third i.total_pop_third i.poverty_pop_third HardEmail</t>
  </si>
  <si>
    <t>logit Response_Dichotomous i.male i.race male#race</t>
  </si>
  <si>
    <t>logit Response_Dichotomous i.black_pop_third i.hispanic_pop_third i.total_pop_third i.poverty_pop_third HardEmail</t>
  </si>
  <si>
    <t>logit Response_Dichotomous i.male i.race male#race i.black_pop_third i.hispanic_pop_third i.total_pop_third i.poverty_pop_third HardEmail</t>
  </si>
  <si>
    <t>logit Respond24 i.male i.race male#race</t>
  </si>
  <si>
    <t>logit Respond24 i.black_pop_third i.hispanic_pop_third i.total_pop_third i.poverty_pop_third HardEmail</t>
  </si>
  <si>
    <t>logit Respond24 i.male i.race male#race i.black_pop_third i.hispanic_pop_third i.total_pop_third i.poverty_pop_third HardEmail</t>
  </si>
  <si>
    <t>logit ProperName i.male i.race male#race</t>
  </si>
  <si>
    <t>logit ProperName i.black_pop_third i.hispanic_pop_third i.total_pop_third i.poverty_pop_third HardEmail</t>
  </si>
  <si>
    <t>logit ProperName i.male i.race male#race i.black_pop_third i.hispanic_pop_third i.total_pop_third i.poverty_pop_third HardEmail</t>
  </si>
  <si>
    <t>xi: logit Response_Dichotomous i.race i.black_pop_third i.hispanic_pop_third i.total_pop_third i.poverty_pop_third HardEmail i.assesment_third</t>
  </si>
  <si>
    <t>xi: logit Respond24 i.race i.black_pop_third i.hispanic_pop_third i.total_pop_third i.poverty_pop_third HardEmail i.assesment_third</t>
  </si>
  <si>
    <t>xi: logit ProperName i.race i.black_pop_third i.hispanic_pop_third i.total_pop_third i.poverty_pop_third HardEmail i.assesment_third</t>
  </si>
  <si>
    <t>xi: logit Response_Dichotomous i.black_pop_third i.hispanic_pop_third i.total_pop_third i.poverty_pop_third HardEmail if race ==0</t>
  </si>
  <si>
    <t>xi: logit Response_Dichotomous i.black_pop_third i.hispanic_pop_third i.total_pop_third i.poverty_pop_third HardEmail if race ==1</t>
  </si>
  <si>
    <t>xi: logit Response_Dichotomous i.black_pop_third i.hispanic_pop_third i.total_pop_third i.poverty_pop_third HardEmail if race ==2</t>
  </si>
  <si>
    <t>xi: logit ProperName i.black_pop_third i.hispanic_pop_third i.total_pop_third i.poverty_pop_third HardEmail if race ==0</t>
  </si>
  <si>
    <t>xi: logit ProperName i.black_pop_third i.hispanic_pop_third i.total_pop_third i.poverty_pop_third HardEmail if race ==1</t>
  </si>
  <si>
    <t>xi: logit ProperName i.black_pop_third i.hispanic_pop_third i.total_pop_third i.poverty_pop_third HardEmail if race ==2</t>
  </si>
  <si>
    <t>logit Response_Dichotomous MainlyWhite HighBlack HighHispanic HighBlackAndHispanic i.total_pop_third i.poverty_pop_third HardEmail if race ==0</t>
  </si>
  <si>
    <t>logit Response_Dichotomous MainlyWhite HighBlack HighHispanic HighBlackAndHispanic i.total_pop_third i.poverty_pop_third HardEmail if race ==1</t>
  </si>
  <si>
    <t>logit Response_Dichotomous MainlyWhite HighBlack HighHispanic HighBlackAndHispanic i.total_pop_third i.poverty_pop_third HardEmail if race ==2</t>
  </si>
  <si>
    <t>xi: logit Response_Dichotomous MainlyWhite HighBlack HighHispanic HighBlackAndHispanic i.total_pop_third i.poverty_pop_third HardEmail if race ==0</t>
  </si>
  <si>
    <t>xi: logit Response_Dichotomous MainlyWhite HighBlack HighHispanic HighBlackAndHispanic i.total_pop_third i.poverty_pop_third HardEmail if race ==1</t>
  </si>
  <si>
    <t>xi: logit Response_Dichotomous MainlyWhite HighBlack HighHispanic HighBlackAndHispanic i.total_pop_third i.poverty_pop_third HardEmail if race ==2</t>
  </si>
  <si>
    <t>logit ProperName MainlyWhite HighBlack HighHispanic HighBlackAndHispanic i.total_pop_third i.poverty_pop_third HardEmail if race ==0</t>
  </si>
  <si>
    <t>logit ProperName MainlyWhite HighBlack HighHispanic HighBlackAndHispanic i.total_pop_third i.poverty_pop_third HardEmail if race ==1</t>
  </si>
  <si>
    <t>logit ProperName MainlyWhite HighBlack HighHispanic HighBlackAndHispanic i.total_pop_third i.poverty_pop_third HardEmail if race ==2</t>
  </si>
  <si>
    <t>xi: logit ProperName MainlyWhite HighBlack HighHispanic HighBlackAndHispanic i.total_pop_third i.poverty_pop_third HardEmail if race ==0</t>
  </si>
  <si>
    <t>xi: logit ProperName MainlyWhite HighBlack HighHispanic HighBlackAndHispanic i.total_pop_third i.poverty_pop_third HardEmail if race ==1</t>
  </si>
  <si>
    <t>xi: logit ProperName MainlyWhite HighBlack HighHispanic HighBlackAndHispanic i.total_pop_third i.poverty_pop_third HardEmail if race ==2</t>
  </si>
  <si>
    <t>xi: logit Response_Dichotomous i.race per_black per_hispanic pov_rate Log_Population HardEmail</t>
  </si>
  <si>
    <t>xi: logit Response_Dichotomous per_black per_hispanic pov_rate Log_Population HardEmail</t>
  </si>
  <si>
    <t>xi: logit Respond24 i.race per_black per_hispanic pov_rate Log_Population HardEmail</t>
  </si>
  <si>
    <t>xi: logit Respond24 per_black per_hispanic pov_rate Log_Population HardEmail</t>
  </si>
  <si>
    <t>xi: logit ProperName i.race per_black per_hispanic pov_rate Log_Population HardEmail</t>
  </si>
  <si>
    <t>logit Response_Dichotomous per_black per_hispanic pov_rate Log_Population HardEmail</t>
  </si>
  <si>
    <t>logit Response_Dichotomous i.male i.race male#race per_black per_hispanic pov_rate Log_Population HardEmail</t>
  </si>
  <si>
    <t>logit Respond24 per_black per_hispanic pov_rate Log_Population HardEmail</t>
  </si>
  <si>
    <t>logit Respond24 i.male i.race male#race per_black per_hispanic pov_rate Log_Population HardEmail</t>
  </si>
  <si>
    <t>logit ProperName per_black per_hispanic pov_rate Log_Population HardEmail</t>
  </si>
  <si>
    <t>logit ProperName i.male i.race male#race per_black per_hispanic pov_rate Log_Population HardEmail</t>
  </si>
  <si>
    <t>xi: logit Response_Dichotomous i.race per_black per_hispanic pov_rate Log_Population HardEmail AssesmentScore</t>
  </si>
  <si>
    <t>xi: logit Respond24 i.race per_black per_hispanic pov_rate Log_Population HardEmail AssesmentScore</t>
  </si>
  <si>
    <t>xi: logit ProperName i.race per_black per_hispanic pov_rate Log_Population HardEmail AssesmentScore</t>
  </si>
  <si>
    <t>xi: logit Response_Dichotomous i.black_pop_third i.hispanic_pop_third pov_rate Log_Population HardEmail if race ==0</t>
  </si>
  <si>
    <t>xi: logit Response_Dichotomous i.black_pop_third i.hispanic_pop_third pov_rate Log_Population HardEmail if race ==1</t>
  </si>
  <si>
    <t>xi: logit Response_Dichotomous i.black_pop_third i.hispanic_pop_third pov_rate Log_Population HardEmail if race ==2</t>
  </si>
  <si>
    <t>xi: logit ProperName i.black_pop_third i.hispanic_pop_third pov_rate Log_Population HardEmail if race ==0</t>
  </si>
  <si>
    <t>xi: logit ProperName i.black_pop_third i.hispanic_pop_third pov_rate Log_Population HardEmail if race ==1</t>
  </si>
  <si>
    <t>xi: logit ProperName i.black_pop_third i.hispanic_pop_third pov_rate Log_Population HardEmail if race ==2</t>
  </si>
  <si>
    <t>xi: logit Response_Dichotomous i.black_pop_fourth i.hispanic_pop_fourth pov_rate Log_Population HardEmail if race ==0</t>
  </si>
  <si>
    <t>xi: logit Response_Dichotomous i.black_pop_fourth i.hispanic_pop_fourth pov_rate Log_Population HardEmail if race ==1</t>
  </si>
  <si>
    <t>xi: logit Response_Dichotomous i.black_pop_fourth i.hispanic_pop_fourth pov_rate Log_Population HardEmail if race ==2</t>
  </si>
  <si>
    <t>xi: logit Response_Dichotomous i.black_pop_fifth i.hispanic_pop_fifth pov_rate Log_Population HardEmail if race ==0</t>
  </si>
  <si>
    <t>xi: logit Response_Dichotomous i.black_pop_fifth i.hispanic_pop_fifth pov_rate Log_Population HardEmail if race ==1</t>
  </si>
  <si>
    <t>xi: logit Response_Dichotomous i.black_pop_fifth i.hispanic_pop_fifth pov_rate Log_Population HardEmail if race ==2</t>
  </si>
  <si>
    <t>xi: logit ProperName i.black_pop_fourth i.hispanic_pop_fourth pov_rate Log_Population HardEmail if race ==0</t>
  </si>
  <si>
    <t>xi: logit ProperName i.black_pop_fourth i.hispanic_pop_fourth pov_rate Log_Population HardEmail if race ==1</t>
  </si>
  <si>
    <t>xi: logit ProperName i.black_pop_fourth i.hispanic_pop_fourth pov_rate Log_Population HardEmail if race ==2</t>
  </si>
  <si>
    <t>xi: logit ProperName i.black_pop_fifth i.hispanic_pop_fifth pov_rate Log_Population HardEmail if race ==0</t>
  </si>
  <si>
    <t>xi: logit ProperName i.black_pop_fifth i.hispanic_pop_fifth pov_rate Log_Population HardEmail if race ==1</t>
  </si>
  <si>
    <t>xi: logit ProperName i.black_pop_fifth i.hispanic_pop_fifth pov_rate Log_Population HardEmail if race ==2</t>
  </si>
  <si>
    <t>logit Response_Dichotomous MainlyWhite HighBlack HighHispanic HighBlackAndHispanic pov_rate Log_Population HardEmail if race ==0</t>
  </si>
  <si>
    <t>logit Response_Dichotomous MainlyWhite HighBlack HighHispanic HighBlackAndHispanic pov_rate Log_Population HardEmail if race ==1</t>
  </si>
  <si>
    <t>logit Response_Dichotomous MainlyWhite HighBlack HighHispanic HighBlackAndHispanic pov_rate Log_Population HardEmail if race ==2</t>
  </si>
  <si>
    <t>logit ProperName MainlyWhite HighBlack HighHispanic HighBlackAndHispanic pov_rate Log_Population HardEmail if race ==0</t>
  </si>
  <si>
    <t>logit ProperName MainlyWhite HighBlack HighHispanic HighBlackAndHispanic pov_rate Log_Population HardEmail if race ==1</t>
  </si>
  <si>
    <t>logit ProperName MainlyWhite HighBlack HighHispanic HighBlackAndHispanic pov_rate Log_Population HardEmail if race ==2</t>
  </si>
  <si>
    <t>logit Response_Dichotomous MainlyWhite4 HighBlack4 HighHispanic4 HighBlackAndHispanic4 pov_rate Log_Population HardEmail if race ==0</t>
  </si>
  <si>
    <t>logit Response_Dichotomous MainlyWhite4 HighBlack4 HighHispanic4 HighBlackAndHispanic4 pov_rate Log_Population HardEmail if race ==1</t>
  </si>
  <si>
    <t>logit Response_Dichotomous MainlyWhite4 HighBlack4 HighHispanic4 HighBlackAndHispanic4 pov_rate Log_Population HardEmail if race ==2</t>
  </si>
  <si>
    <t>logit ProperName MainlyWhite4 HighBlack4 HighHispanic4 HighBlackAndHispanic4 pov_rate Log_Population HardEmail if race ==0</t>
  </si>
  <si>
    <t>logit ProperName MainlyWhite4 HighBlack4 HighHispanic4 HighBlackAndHispanic4 pov_rate Log_Population HardEmail if race ==1</t>
  </si>
  <si>
    <t>logit ProperName MainlyWhite4 HighBlack4 HighHispanic4 HighBlackAndHispanic4 pov_rate Log_Population HardEmail if race ==2</t>
  </si>
  <si>
    <t>replace total_pop_third = 1 if total &lt; 17573</t>
  </si>
  <si>
    <t>replace total_pop_third = 3 if total &gt; 60008</t>
  </si>
  <si>
    <t>replace total_pop_third = . if total ==.</t>
  </si>
  <si>
    <t>eststo: logistic rel_07 kc_phase1 provs* if prov_avg_first&lt;=2007, cluster(prov_geocode)</t>
  </si>
  <si>
    <t>eststo: logistic rel_07 kc_phase1 provs* , cluster(prov_geocode)</t>
  </si>
  <si>
    <t>AJPS_CPPG_pledges_10April2017.dta</t>
  </si>
  <si>
    <t>AJPS_CPPG_Figure2_10April2017.dta</t>
  </si>
  <si>
    <t xml:space="preserve">logit fulfil2  gtmajless3yrs gtminless3yrs gtminmore3yrs /// </t>
  </si>
  <si>
    <t xml:space="preserve">mlogit fulfil3  gtmajless3yrs gtminless3yrs gtminmore3yrs /// </t>
  </si>
  <si>
    <t>AJPS_CPPG_platforms_2March2017.dta</t>
  </si>
  <si>
    <t>glm fulfil2 gtsinmin coalition chex ///</t>
  </si>
  <si>
    <t>regress les seniority chair subchr, cluster(icpsr)</t>
  </si>
  <si>
    <t>regress les leslag seniority state_leg state_leg_prof majority maj_leader min_leader speaker chair subchr power meddist female afam latino deleg_size votepct votepct_sq, cluster(icpsr)</t>
  </si>
  <si>
    <t>logit dvabc meddist if minsidemedian==1, cluster(icpsr)</t>
  </si>
  <si>
    <t>logit dvabc meddist female afam latino seniority power votepct votepct_sq state_leg state_leg_prof min_leader deleg_size if minsidemedian==1, cluster(icpsr)</t>
  </si>
  <si>
    <t>logit dvpass majority if dvabc==1, cluster(icpsr)</t>
  </si>
  <si>
    <t>logit dvpass majority meddist female afam latino seniority chair subchr power speaker votepct votepct_sq state_leg state_leg_prof maj_leader min_leader deleg_size if dvabc==1, cluster (icpsr)</t>
  </si>
  <si>
    <t>logit dvlaw majority if dvabc==1, cluster(icpsr)</t>
  </si>
  <si>
    <t>logit dvlaw majority meddist female afam latino seniority chair subchr power speaker votepct votepct_sq state_leg state_leg_prof maj_leader min_leader deleg_size if dvabc==1, cluster (icpsr)</t>
  </si>
  <si>
    <t>nbreg totalchanges_wyes_new nonmedianminister minmeddist minnonmeddist_nonmedmin minor nocomm logno_articles_new censor exposure germany nether dimension3 dimension4 dimension7 dimension8</t>
  </si>
  <si>
    <t>nbreg totalchanges_wyes_new MDgov MDnonpvtopp_com MDpvtopp_com minor nocomm logno_articles_new censor exposure germany nether dimension3 dimension4 dimension7 dimension8</t>
  </si>
  <si>
    <t>nbreg totalchanges_wyes_new nonmedianminister minmeddist minnonmeddist_nonmedmin MDgov MDnonpvtopp_com MDpvtopp_com minor nocomm logno_articles_new censor exposure germany nether dimension3 dimension4 dimension7 dimension8</t>
  </si>
  <si>
    <t>logit bypasscongressbin bypassobstruct bypassobstructxgop5 bypassobstructxdem5 gop5 dem5 male education age white, robust</t>
  </si>
  <si>
    <t>logit supportuabin foreign gop5 dem5 male age education white, robust</t>
  </si>
  <si>
    <t>logit supportuabin foreign foreignxgop5 foreignxdem5 gop5 dem5 male age education white, robust</t>
  </si>
  <si>
    <t>logit toofarterror bushtreat gop5 dem5 male education age white, robust</t>
  </si>
  <si>
    <t>logit toofarterror bushtreat bushtreatxgop5 bushtreatxdem5 gop5 dem5 male education age white, robust</t>
  </si>
  <si>
    <t>logit studentloanbin loaneotreat gop5 dem5 male education age white studentloandebt, robust</t>
  </si>
  <si>
    <t>logit studentloanbin loaneotreat loaneotreatxgop5 loaneotreatxdem5 gop5 dem5 male education age white studentloandebt, robust</t>
  </si>
  <si>
    <t>logit studentloanbin loaneotreat loaneotreatxstudentloandebt gop5 dem5 male education age white studentloandebt, robust</t>
  </si>
  <si>
    <t>logit immigrationbin eotreat gop5 dem5 male education age white latino, robust</t>
  </si>
  <si>
    <t>logit immigrationbin eotreat eotreatxgop5 eotreatxdem5 gop5 dem5 male education age white latino, robust</t>
  </si>
  <si>
    <t>logit immigrationbin eotreat eotreatxlatino gop5 dem5 male education age white latino, robust</t>
  </si>
  <si>
    <t xml:space="preserve">logit bypasscongressbin bypassobstruct bypassobstructxgop3 bypassobstructxdem3 gop3 dem3 male education age white, robust </t>
  </si>
  <si>
    <t>logit bypasscongressbin bypassobstruct bypassobstructxgop3 bypassobstructxdem3 gop3 dem3 male education age white if pid7 &lt; 8, robust</t>
  </si>
  <si>
    <t>logit bypasscongressbin bypassobstruct bypassobstructxgop5 bypassobstructxdem5 gop5 dem5 male education age white if pid7 &lt; 8, robust</t>
  </si>
  <si>
    <t>logit bypasscongressbin bypassobstruct bypassobstructxgop5 bypassobstructxdem5 gop5 dem5 male education age white approveobamabin, robust</t>
  </si>
  <si>
    <t>logit toofarterror bushtreat gop5 dem5 male education age white approveobamabin, robust</t>
  </si>
  <si>
    <t>logit toofarterror bushtreat bushtreatxgop5 bushtreatxdem5 gop5 dem5 male education age white approveobamabin, robust</t>
  </si>
  <si>
    <t>logit studentloanbin loaneotreat gop5 dem5 male education age white approveobamabin studentloandebt, robust</t>
  </si>
  <si>
    <t>logit studentloanbin loaneotreat loaneotreatxgop5 loaneotreatxdem5 gop5 dem5 male education age white approveobamabin studentloandebt, robust</t>
  </si>
  <si>
    <t>logit studentloanbin loaneotreat loaneotreatxstudentloandebt gop5 dem5 male education age white approveobamabin studentloandebt, robust</t>
  </si>
  <si>
    <t>logit studentloanbin loaneotreat loaneotreatxapproveobama gop5 dem5 male education age white approveobamabin studentloandebt, robust</t>
  </si>
  <si>
    <t>logit studentloanbin loaneotreat loaneotreatxknowledge gop5 dem5 male education age white studentloandebt knowledge, robust</t>
  </si>
  <si>
    <t>estsimp logit bypasscongressbin bypassobstruct bypassobstructxgop5 bypassobstructxdem5 gop5 dem5 male education age white</t>
  </si>
  <si>
    <t>estsimp logit supportuabin foreign gop5 dem5 male age education white, robust</t>
  </si>
  <si>
    <t>estsimp logit toofarterror bushtreat bushtreatxgop5 bushtreatxdem5 gop5 dem5 male education age white</t>
  </si>
  <si>
    <t>estsimp logit studentloanbin loaneotreat gop5 dem5 male education age white studentloandebt</t>
  </si>
  <si>
    <t>estsimp logit immigrationbin eotreat gop5 dem5 male education age white latino, robust</t>
  </si>
  <si>
    <t>eststo: logistic rel_07 kc_phase1 provs*, cluster(prov_geocode)</t>
  </si>
  <si>
    <t>quietly regress x rel_07 kc_phase1 term3_04 contenders_07 dynasty_04 poverty_nscb log_pop urban tax_growth_avg_3yr, noconstant</t>
  </si>
  <si>
    <t>quietly regress x visits_mayor visits_midwife treat road_dirt_pct bar_meetings log_num_households poor log_ira, noconstant</t>
  </si>
  <si>
    <t>xi: reg project_expenditure mp_aligned forcing forcing_sq forcing_cub forcing_qua/*</t>
  </si>
  <si>
    <t>xi: reg indiv_benefit mp_aligned forcing forcing_sq forcing_cub forcing_qua/*</t>
  </si>
  <si>
    <t>xi: reg incomplete mp_aligned forcing forcing_sq forcing_cub forcing_qua/*</t>
  </si>
  <si>
    <t>xi: reg project_expenditure urban multiple i.st_name i.lsrs allot_increase i.project_year</t>
  </si>
  <si>
    <t>xi: reg project_expenditure matched if gp_missing==0&amp;elecyear_missing==0, robust cluster(blockurban)</t>
  </si>
  <si>
    <t>xi: reg indiv_benefit matched if gp_missing==0&amp;elecyear_missing==0, robust cluster(blockurban)</t>
  </si>
  <si>
    <t>xi: reg timetosanction matched if gp_missing==0&amp;elecyear_missing==0, robust cluster(blockurban)</t>
  </si>
  <si>
    <t>xi: reg windiffsh_l mp_aligned forcing forcing_sq forcing_cub forcing_qua/*</t>
  </si>
  <si>
    <t>xi: reg party_turnover_previous mp_aligned forcing forcing_sq forcing_cub forcing_qua/*</t>
  </si>
  <si>
    <t>xi: reg lit_perc_ac mp_aligned forcing forcing_sq forcing_cub forcing_qua/*</t>
  </si>
  <si>
    <t>xi: reg urban_perc_ac mp_aligned forcing forcing_sq forcing_cub forcing_qua/*</t>
  </si>
  <si>
    <t>xi: reg scst_perc_ac mp_aligned forcing forcing_sq forcing_cub forcing_qua/*</t>
  </si>
  <si>
    <t>xi: reg aglb_perc_ac mp_aligned forcing forcing_sq forcing_cub forcing_qua/*</t>
  </si>
  <si>
    <t>xi: reg project_expenditure mp_aligned mp_aligned_sameparty party_same forcing forcing_sq forcing_cub forcing_qua/*</t>
  </si>
  <si>
    <t>xi: reg project_expenditure mp_aligned mp_aligned_candnew cand_new forcing forcing_sq forcing_cub forcing_qua/*</t>
  </si>
  <si>
    <t>xi: reg project_expenditure mp_aligned i.st_name i.lsrs allot_increase urban multiple/*</t>
  </si>
  <si>
    <t>xi: reg project_expenditure mp_aligned mp_aligned_safe safe i.st_name i.lsrs allot_increase urban multiple/*</t>
  </si>
  <si>
    <t>xi: reg project_expenditure project_bef_ls_elec_3yr i.st_name i.lsrs allot_increase urban multiple/*</t>
  </si>
  <si>
    <t>xi: reg project_expenditure project_bef_elec_3yr i.st_name i.lsrs allot_increase urban multiple/*</t>
  </si>
  <si>
    <t>xi: reg indiv_benefit urban multiple allot_increase i.st_name i.lsrs i.project_year</t>
  </si>
  <si>
    <t>xi: reg project_expenditure mp_aligned mp_aligned_road road forcing forcing_sq forcing_cub forcing_qua/*</t>
  </si>
  <si>
    <t>xi: reg incomplete2 mp_aligned forcing forcing_sq forcing_cub forcing_qua/*</t>
  </si>
  <si>
    <t>quiet reg drenew_capacity_nh_share lrenewpc oilcrude_price2007dollar_bp linnovation_x_oil left_executive right_executive left_to_right right_to_left election_year renewablecapacity_3yr_average hydronuclear_3yr year traditional_electricity_share</t>
  </si>
  <si>
    <t>eststo: xtpcse drenew_capacity_nh_share left_to_right right_to_left linnovation_x_oil oilcrude_price2007dollar_bp lrenewpc left_executive right_executive election_year</t>
  </si>
  <si>
    <t>eststo: xtpcse drenew_capacity_nh_share left_to_right right_to_left linnovation_x_oil oilcrude_price2007dollar_bp lrenewpc left_executive right_executive election_year year_dummy*</t>
  </si>
  <si>
    <t>eststo: xtpcse drenew_capacity_nh_share left_to_right right_to_left linnovation_x_oil oilcrude_price2007dollar_bp lrenewpc left_executive right_executive election_year renewablecapacity_3yr_average hydronuclear_3yr year traditional_electricity_share</t>
  </si>
  <si>
    <t>eststo: xtpcse drenew_capacity_nh_share left_to_right right_to_left linnovation_x_oil oilcrude_price2007dollar_bp lrenewpc left_executive right_executive election_year renewablecapacity_3yr_average hydronuclear_3yr year traditional_electricity_share year_dummy*</t>
  </si>
  <si>
    <t>eststo: xtpcse drenew_capacity_nh_share left_to_right right_to_left linnovation_x_oil oilcrude_price2007dollar_bp lrenewpc left_executive right_executive election_year renewablecapacity_3yr_average hydronuclear_3yr year traditional_electricity_share gdpcapk kg ki openk income_growth</t>
  </si>
  <si>
    <t>eststo: xtpcse drenew_capacity_nh_share left_to_right right_to_left linnovation_x_oil oilcrude_price2007dollar_bp lrenewpc left_executive right_executive election_year renewablecapacity_3yr_average hydronuclear_3yr year traditional_electricity_share gdpcapk kg ki openk income_growth year_dummy*</t>
  </si>
  <si>
    <t>eststo: xtpcse drenew_capacity_nh_share lrenewepopc oilcrude_price2007dollar_bp linnovationEU_x_oil left_executive right_executive left_to_right right_to_left election_year renewablecapacity_3yr_average hydronuclear_3yr year</t>
  </si>
  <si>
    <t>eststo: xtpcse drenew_capacity_nh_share lrenewepopc oilcrude_price2007dollar_bp linnovationEU_x_oil left_executive right_executive left_to_right right_to_left election_year renewablecapacity_3yr_average hydronuclear_3yr year year_dummy*</t>
  </si>
  <si>
    <t xml:space="preserve">eststo: xtpcse drenew_capacity_nh_share lrenewepopc oilcrude_price2007dollar_bp linnovationEU_x_oil left_executive right_executive left_to_right right_to_left election_year renewablecapacity_3yr_average hydronuclear_3yr gdpcapk kg ki openk year traditional_electricity_share income_growth </t>
  </si>
  <si>
    <t>eststo: xtpcse drenew_capacity_nh_share lrenewepopc oilcrude_price2007dollar_bp linnovationEU_x_oil left_executive right_executive left_to_right right_to_left election_year renewablecapacity_3yr_average hydronuclear_3yr gdpcapk kg ki openk year traditional_electricity_share income_growth year_dummy*</t>
  </si>
  <si>
    <t>eststo: xtpcse drenew_capacity_nh_share lrenewpc oil_3year_average linnovation_x_oil3 left_executive right_executive left_to_right right_to_left election_year renewablecapacity_3yr_average hydronuclear_3yr year</t>
  </si>
  <si>
    <t>eststo: xtpcse drenew_capacity_nh_share lrenewpc oil_3year_average linnovation_x_oil3 left_executive right_executive left_to_right right_to_left election_year renewablecapacity_3yr_average hydronuclear_3yr year year_dummy*</t>
  </si>
  <si>
    <t>eststo: xtpcse drenew_capacity_nh_share lrenewpc oil_3year_average linnovation_x_oil3 left_executive right_executive left_to_right right_to_left election_year renewablecapacity_3yr_average hydronuclear_3yr gdpcapk kg ki openk year traditional_electricity_share income_growth</t>
  </si>
  <si>
    <t>eststo: xtpcse drenew_capacity_nh_share lrenewpc oil_3year_average linnovation_x_oil3 left_executive right_executive left_to_right right_to_left election_year renewablecapacity_3yr_average hydronuclear_3yr gdpcapk kg ki openk year traditional_electricity_share income_growth year_dummy*</t>
  </si>
  <si>
    <t>eststo: xtpcse drenewableshare lrenewpc oilcrude_price2007dollar_bp linnovation_x_oil left_executive right_executive left_to_right right_to_left election_year renewablecapacity_3yr_average hydronuclear_3yr year</t>
  </si>
  <si>
    <t>eststo: xtpcse drenewableshare lrenewpc oilcrude_price2007dollar_bp linnovation_x_oil left_executive right_executive left_to_right right_to_left election_year renewablecapacity_3yr_average hydronuclear_3yr year year_dummy*</t>
  </si>
  <si>
    <t>eststo: xtpcse drenewableshare lrenewpc oilcrude_price2007dollar_bp linnovation_x_oil left_executive right_executive left_to_right right_to_left election_year renewablecapacity_3yr_average hydronuclear_3yr gdpcapk kg ki openk year traditional_electricity_share income_growth</t>
  </si>
  <si>
    <t>eststo: xtpcse drenewableshare lrenewpc oilcrude_price2007dollar_bp linnovation_x_oil left_executive right_executive left_to_right right_to_left election_year renewablecapacity_3yr_average hydronuclear_3yr gdpcapk kg ki openk year traditional_electricity_share income_growth year_dummy*</t>
  </si>
  <si>
    <t>eststo: xtpcse drenew_capacity_nh_share lrenewpc oilcrude_price2007dollar_bp linnovation_x_oil left_executive right_executive left_to_right right_to_left election_year renewablecapacity_3yr_average hydronuclear_3yr year if year &gt;= 1995</t>
  </si>
  <si>
    <t>eststo: xtpcse drenew_capacity_nh_share lrenewpc oilcrude_price2007dollar_bp linnovation_x_oil left_executive right_executive left_to_right right_to_left election_year renewablecapacity_3yr_average hydronuclear_3yr year year_dummy* if year &gt;= 1995</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</si>
  <si>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if year &gt;= 1995</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</si>
  <si>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year_dummy* if year &gt;= 1995</t>
  </si>
  <si>
    <t>eststo: xtpcse drenew_capacity_nh_share lrenewpc oilcrude_price2007dollar_bp linnovation_x_oil left_executive right_executive left_to_right right_to_left election_year renewablecapacity_3yr_average hydronuclear_3yr year if flag_oecd == 0</t>
  </si>
  <si>
    <t>eststo: xtpcse drenew_capacity_nh_share lrenewpc oilcrude_price2007dollar_bp linnovation_x_oil left_executive right_executive left_to_right right_to_left election_year renewablecapacity_3yr_average hydronuclear_3yr year year_dummy* if flag_oecd == 0</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</si>
  <si>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if flag_oecd == 0</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</si>
  <si>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year_dummy* if flag_oecd == 0</t>
  </si>
  <si>
    <t>eststo: reg drenew_capacity_nh_share lrenewpc oilcrude_price2007dollar_bp linnovation_x_oil left_executive right_executive left_to_right right_to_left election_year renewablecapacity_3yr_average hydronuclear_3yr year, cluster(year)</t>
  </si>
  <si>
    <t>eststo: reg drenew_capacity_nh_share lrenewpc oilcrude_price2007dollar_bp linnovation_x_oil left_executive right_executive left_to_right right_to_left election_year renewablecapacity_3yr_average hydronuclear_3yr year year_dummy*, cluster(year)</t>
  </si>
  <si>
    <t>eststo: reg drenew_capacity_nh_share lrenewpc oilcrude_price2007dollar_bp linnovation_x_oil left_executive right_executive left_to_right right_to_left election_year renewablecapacity_3yr_average hydronuclear_3yr gdpcapk kg ki openk year traditional_electricity_share income_growth, cluster(year)</t>
  </si>
  <si>
    <t>eststo: reg drenew_capacity_nh_share lrenewpc oilcrude_price2007dollar_bp linnovation_x_oil left_executive right_executive left_to_right right_to_left election_year renewablecapacity_3yr_average hydronuclear_3yr gdpcapk kg ki openk year traditional_electricity_share income_growth year_dummy*, cluster(year)</t>
  </si>
  <si>
    <t>eststo: xtpcse drenew_capacity_nh_share lrenewpc oilcrude_price2007dollar_bp linnovation_x_oil left_executive right_executive left_to_right right_to_left election_year renewablecapacity_3yr_average hydronuclear_3yr year, correlation(ar1)</t>
  </si>
  <si>
    <t>eststo: xtpcse drenew_capacity_nh_share lrenewpc oilcrude_price2007dollar_bp linnovation_x_oil left_executive right_executive left_to_right right_to_left election_year renewablecapacity_3yr_average hydronuclear_3yr year year_dummy*, correlation(ar1)</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</si>
  <si>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correlation(ar1)</t>
  </si>
  <si>
    <t>eststo: xtpcse drenew_capacity_nh_share lrenewpc oilcrude_price2007dollar_bp linnovation_x_oil left_executive right_executive left_to_right right_to_left election_year renewablecapacity_3yr_average hydronuclear_3yr gdpcapk kg ki openk year traditional_electricity_share income_growth year_dummy*, correlation(ar1)</t>
  </si>
  <si>
    <t>eststo: xtpcse drenew_capacity_nh_share lnlrenewpc oilcrude_price2007dollar_bp lnlinnovation_x_oil left_executive right_executive left_to_right right_to_left election_year renewablecapacity_3yr_average hydronuclear_3yr year, pairwise</t>
  </si>
  <si>
    <t>eststo: xtpcse drenew_capacity_nh_share lnlrenewpc oilcrude_price2007dollar_bp lnlinnovation_x_oil left_executive right_executive left_to_right right_to_left election_year renewablecapacity_3yr_average hydronuclear_3yr gdpcapk kg ki openk year traditional_electricity_share income_growth , pairwise</t>
  </si>
  <si>
    <t>eststo: xtpcse dlnrenew_capacity_nh_share lrenewpc oilcrude_price2007dollar_bp linnovation_x_oil left_executive right_executive left_to_right right_to_left election_year renewablecapacity_3yr_average hydronuclear_3yr year, pairwise</t>
  </si>
  <si>
    <t>eststo: xtpcse dlnrenew_capacity_nh_share lrenewpc oilcrude_price2007dollar_bp linnovation_x_oil left_executive right_executive left_to_right right_to_left election_year renewablecapacity_3yr_average hydronuclear_3yr gdpcapk kg ki openk year traditional_electricity_share income_growth, pairwise</t>
  </si>
  <si>
    <t>eststo: xtpcse drenew_capacity_nh_share lemployment_hightech_pc oilcrude_price2007dollar_bp lemphtpc_x_oil left_executive right_executive left_to_right right_to_left election_year renewablecapacity_3yr_average hydronuclear_3yr year traditional_electricity_share, pairwise</t>
  </si>
  <si>
    <t>eststo: xtpcse drenew_capacity_nh_share lemployment_hightech_pc oilcrude_price2007dollar_bp lemphtpc_x_oil left_executive right_executive left_to_right right_to_left election_year renewablecapacity_3yr_average hydronuclear_3yr year traditional_electricity_share gdpcapk kg ki openk income_growth, pairwise</t>
  </si>
  <si>
    <t>eststo: ivregress 2sls drenew_capacity_nh_share oilcrude_price2007dollar_bp left_executive right_executive left_to_right right_to_left election_year renewablecapacity_3yr_average hydronuclear_3yr year (lrenewpc linnovation_x_oil = lemployment_hightech_pc lemphtpc_x_oil), first</t>
  </si>
  <si>
    <t>eststo: ivregress 2sls drenew_capacity_nh_share oilcrude_price2007dollar_bp left_executive right_executive left_to_right right_to_left election_year renewablecapacity_3yr_average hydronuclear_3yr year year_dummy* (lrenewpc linnovation_x_oil = lemployment_hightech_pc lemphtpc_x_oil), first</t>
  </si>
  <si>
    <t>eststo: ivregress 2sls drenew_capacity_nh_share oilcrude_price2007dollar_bp left_executive right_executive left_to_right right_to_left election_year renewablecapacity_3yr_average hydronuclear_3yr gdpcapk kg ki openk year traditional_electricity_share income_growth (lrenewpc linnovation_x_oil = lemployment_hightech_pc lemphtpc_x_oil), first</t>
  </si>
  <si>
    <t>eststo: ivregress 2sls drenew_capacity_nh_share oilcrude_price2007dollar_bp left_executive right_executive left_to_right right_to_left election_year renewablecapacity_3yr_average hydronuclear_3yr gdpcapk kg ki openk year traditional_electricity_share income_growth year_dummy* (lrenewpc linnovation_x_oil = lemployment_hightech_pc lemphtpc_x_oil), first</t>
  </si>
  <si>
    <t>eststo: xtreg drenew_capacity_nh_share lmeanfeedin_urpelainen, fe</t>
  </si>
  <si>
    <t>eststo: xtreg drenew_capacity_nh_share lmeanfeedin_urpelainen year_dummy*, fe</t>
  </si>
  <si>
    <t>eststo: xtreg drenew_capacity_nh_share lmeanfeedin_urpelainen rgdpl kg ki openk income_growth renewablecapacity_3yr_average hydronuclear_3yr year traditional_electricity_share , fe</t>
  </si>
  <si>
    <t>eststo: xtreg drenew_capacity_nh_share lmeanfeedin_urpelainen rgdpl kg ki openk income_growth renewablecapacity_3yr_average hydronuclear_3yr year traditional_electricity_share year_dummy*, fe</t>
  </si>
  <si>
    <t>eststo: xtpcse drenew_capacity_nh_share lrenewpc oilcrude_price2007dollar_bp linnovation_x_oil left_executive right_executive left_to_right right_to_left election_year renewablecapacity_3yr_average hydronuclear_3yr year traditional_electricity_share country_dummy*</t>
  </si>
  <si>
    <t>eststo: xtpcse drenew_capacity_nh_share lrenewpc oilcrude_price2007dollar_bp linnovation_x_oil left_executive right_executive left_to_right right_to_left election_year renewablecapacity_3yr_average hydronuclear_3yr year traditional_electricity_share country_dummy* year_dummy*</t>
  </si>
  <si>
    <t>eststo: xtpcse drenew_capacity_nh_share lrenewpc oilcrude_price2007dollar_bp linnovation_x_oil left_executive right_executive left_to_right right_to_left election_year renewablecapacity_3yr_average hydronuclear_3yr year traditional_electricity_share gdpcapk kg ki openk income_growth country_dummy*</t>
  </si>
  <si>
    <t>eststo: xtpcse drenew_capacity_nh_share lrenewpc oilcrude_price2007dollar_bp linnovation_x_oil left_executive right_executive left_to_right right_to_left election_year renewablecapacity_3yr_average hydronuclear_3yr year traditional_electricity_share gdpcapk kg ki openk income_growth country_dummy* year_dummy*</t>
  </si>
  <si>
    <t>eststo: xtpcse drenew_capacity_nh_share left_to_right right_to_left linnovation_x_oil oilcrude_price2007dollar_bp lrenewpc left_executive right_executive election_year renewablecapacity_3yr_average hydronuclear_3yr year trad_electricityshare_cap_3y</t>
  </si>
  <si>
    <t>eststo: xtpcse drenew_capacity_nh_share left_to_right right_to_left linnovation_x_oil oilcrude_price2007dollar_bp lrenewpc left_executive right_executive election_year renewablecapacity_3yr_average hydronuclear_3yr year trad_electricityshare_cap_3y year_dummy*</t>
  </si>
  <si>
    <t>eststo: xtpcse drenew_capacity_nh_share left_to_right right_to_left linnovation_x_oil oilcrude_price2007dollar_bp lrenewpc left_executive right_executive election_year renewablecapacity_3yr_average hydronuclear_3yr year trad_electricityshare_cap_3y gdpcapk kg ki openk income_growth</t>
  </si>
  <si>
    <t>eststo: xtpcse drenew_capacity_nh_share left_to_right right_to_left linnovation_x_oil oilcrude_price2007dollar_bp lrenewpc left_executive right_executive election_year renewablecapacity_3yr_average hydronuclear_3yr year trad_electricityshare_cap_3y gdpcapk kg ki openk income_growth year_dummy*</t>
  </si>
  <si>
    <t xml:space="preserve">eststo: reg lrenewpc lemployment_hightech_pc </t>
  </si>
  <si>
    <t>eststo: reg lrenewpc lemployment_hightech_pc year_dummy*</t>
  </si>
  <si>
    <t>xtpcse drenew_capacity_nh_share lrenewpc oilcrude_price2007dollar_bp linnovation_x_oil left_executive right_executive left_to_right right_to_left election_year renewablecapacity_3yr_average hydronuclear_3yr year traditional_electricity_share</t>
  </si>
  <si>
    <t>xtpcse drenew_capacity_nh_share oilcrude_price2007dollar_bp lrenewpc linnovation_x_oil left_executive right_executive left_to_right right_to_left election_year renewablecapacity_3yr_average hydronuclear_3yr year traditional_electricity_share</t>
  </si>
  <si>
    <t>xtreg comp extfold imp relev smor1 i.issue, fe vce(cluster idno)</t>
  </si>
  <si>
    <t>xtreg comp extfold imp relev smor2 i.issue, fe vce(cluster idno)</t>
  </si>
  <si>
    <t>xtreg comp intense relev smor i.issue, fe vce(cluster idno)</t>
  </si>
  <si>
    <t>xtreg comp extfold imp relev smor i.issue, fe vce(cluster idno)</t>
  </si>
  <si>
    <t>xtreg comp c.extfold##c.imp relev smor i.issue, fe vce(cluster idno)</t>
  </si>
  <si>
    <t>xtreg compromise issmor issrelev issimp issextfoldt1, vce(cluster subjid)</t>
  </si>
  <si>
    <t>xtreg compromise issmor issrelev issimp issextfoldt1, fe vce(cluster subjid) // fixed effects model discussed in footnote</t>
  </si>
  <si>
    <t>svy: reg comppref extfold imp relev mc</t>
  </si>
  <si>
    <t>svy: reg comppref extfold imp relev mc income</t>
  </si>
  <si>
    <t>svy: reg comppref extfold imp relev mc dpidstr rpidstr church</t>
  </si>
  <si>
    <t>svy: oprobit wta extfold imp relev mc</t>
  </si>
  <si>
    <t>svy: oprobit wta extfold imp relev mc income</t>
  </si>
  <si>
    <t>svy: oprobit wta extfold imp relev mc dpidstr rpidstr church</t>
  </si>
  <si>
    <t>svy: oprobit wta extfold imp relev mc dpidstr rpidstr church if socsecop&lt;.5 &amp; socsecop!=.</t>
  </si>
  <si>
    <t>svy: oprobit wta extfold imp relev mc dpidstr rpidstr church if socsecop&gt;.5 &amp; socsecop!=.</t>
  </si>
  <si>
    <t>reg pol2norm lpol2norm llngdppc i.year i.ccode if year&gt;1959&amp;year&lt;2001, rob cluster(ccode)</t>
  </si>
  <si>
    <t>reg pol2norm lpol2norm llngdppc i.year i.ccode if l.polity2&lt;6, rob cluster(ccode)</t>
  </si>
  <si>
    <t xml:space="preserve">reg pol2norm lpol2norm llngdppc llngdpturn1 l.leaderturn i.year i.ccode if l.polity2&lt;6&amp;year&gt;1874&amp;year&lt;2005, rob cluster(ccode) </t>
  </si>
  <si>
    <t xml:space="preserve">reg pol2norm lpol2norm llngdppc ltdiff5 llnltdiff5 i.year i.ccode if l.polity2&lt;6&amp;year&gt;1874&amp;year&lt;2005, rob cluster(ccode) </t>
  </si>
  <si>
    <t xml:space="preserve">reg pol2norm lpol2norm llngdppc ltdiff10 llnltdiff10 i.year i.ccode if l.polity2&lt;6&amp;year&gt;1874&amp;year&lt;2005, rob cluster(ccode) </t>
  </si>
  <si>
    <t xml:space="preserve">reg pol2norm lpol2norm llngdppc ltdiff15 llnltdiff15 i.year i.ccode if l.polity2&lt;6&amp;year&gt;1874&amp;year&lt;2005, rob cluster(ccode) </t>
  </si>
  <si>
    <t xml:space="preserve">reg pol2norm lpol2norm llngdppc ltdiff20 llnltdiff20 i.year i.ccode if l.polity2&lt;6&amp;year&gt;1874&amp;year&lt;2005, rob cluster(ccode) </t>
  </si>
  <si>
    <t xml:space="preserve">reg pol2norm lpol2norm ltdiff10 ls15 ls15turn10 i.year i.ccode if l.polity2&lt;6&amp;year&gt;1874&amp;year&lt;2005, rob cluster(ccode) </t>
  </si>
  <si>
    <t>reg pol2norm lpol2norm i.lleaderturn##c.llngdppc i.year i.ccode if l.polity2&lt;6&amp;year&gt;1874&amp;year&lt;2005, rob cluster(ccode)</t>
  </si>
  <si>
    <t>reg pol2norm lpol2norm i.ltdiff10##c.llngdppc i.year i.ccode if l.polity2&lt;6&amp;year&gt;1874&amp;year&lt;2005, rob cluster(ccode)</t>
  </si>
  <si>
    <t>reg pol2up lpol2norm llngdppc i.year i.ccode if l.polity2&lt;6, rob cluster(ccode)</t>
  </si>
  <si>
    <t>reg brosdembmr llngdppc i.year i.ccode if l.brosdembmr==0, rob cluster(ccode)</t>
  </si>
  <si>
    <t>reg pol2norm lpol2norm llngdppc i.year i.ccode if l.polity2&lt;10, rob cluster(ccode)</t>
  </si>
  <si>
    <t xml:space="preserve">reg brosdembmr llngdppc llngdpturn1 l.leaderturn i.year i.ccode if l.brosdembmr==0&amp;year&gt;1874&amp;year&lt;2005, rob cluster(ccode) </t>
  </si>
  <si>
    <t xml:space="preserve">reg brosdembmr llngdppc llngdpturn5 ltdiff5 i.year i.ccode if l.brosdembmr ==0&amp;year&gt;1874&amp;year&lt;2005, rob cluster(ccode) </t>
  </si>
  <si>
    <t xml:space="preserve">reg brosdembmr llngdppc llngdpturn10 ltdiff10 i.year i.ccode if l.brosdembmr ==0&amp;year&gt;1874&amp;year&lt;2005, rob cluster(ccode) </t>
  </si>
  <si>
    <t xml:space="preserve">reg brosdembmr llngdppc llngdpturn15 ltdiff15 i.year i.ccode if l.brosdembmr ==0&amp;year&gt;1874&amp;year&lt;2005, rob cluster(ccode) </t>
  </si>
  <si>
    <t xml:space="preserve">reg brosdembmr llngdppc llngdpturn20 ltdiff20 i.year i.ccode if l.brosdembmr==0&amp;year&gt;1874&amp;year&lt;2005, rob cluster(ccode) </t>
  </si>
  <si>
    <t xml:space="preserve">reg brosdembmr ltdiff10 ls15 ls15turn10 i.year i.ccode if l.brosdembmr==0&amp;year&gt;1874&amp;year&lt;2005, rob cluster(ccode) </t>
  </si>
  <si>
    <t xml:space="preserve">reg pol2up lpol2norm llngdppc llngdpturn1 l.leaderturn i.year i.ccode if l.polity2&lt;6&amp;year&gt;1874&amp;year&lt;2005, rob cluster(ccode) </t>
  </si>
  <si>
    <t xml:space="preserve">reg pol2up lpol2norm llngdppc ltdiff5 llngdpturn5 i.year i.ccode if l.polity2&lt;6&amp;year&gt;1874&amp;year&lt;2005, rob cluster(ccode) </t>
  </si>
  <si>
    <t xml:space="preserve">reg pol2up lpol2norm llngdppc ltdiff10 llngdpturn10 i.year i.ccode if l.polity2&lt;6&amp;year&gt;1874&amp;year&lt;2005, rob cluster(ccode) </t>
  </si>
  <si>
    <t xml:space="preserve">reg pol2up lpol2norm llngdppc ltdiff15 llngdpturn15 i.year i.ccode if l.polity2&lt;6&amp;year&gt;1874&amp;year&lt;2005, rob cluster(ccode) </t>
  </si>
  <si>
    <t xml:space="preserve">reg pol2up lpol2norm llngdppc ltdiff20 llngdpturn20 i.year i.ccode if l.polity2&lt;6&amp;year&gt;1874&amp;year&lt;2005, rob cluster(ccode) </t>
  </si>
  <si>
    <t xml:space="preserve">reg pol2up lpol2norm ltdiff10 ls15 ls15turn10 i.year i.ccode if l.polity2&lt;6&amp;year&gt;1874&amp;year&lt;2005, rob cluster(ccode) </t>
  </si>
  <si>
    <t xml:space="preserve">reg pol2norm lpol2norm llngdppc ltdiff5 llngdpturn5 i.year i.ccode if l.polity2&lt;6&amp;year&gt;1874&amp;year&lt;2005, rob cluster(ccode) </t>
  </si>
  <si>
    <t xml:space="preserve">reg pol2norm lpol2norm llngdppc ltdiff10 llngdpturn10 i.year i.ccode if l.polity2&lt;6&amp;year&gt;1874&amp;year&lt;2005, rob cluster(ccode) </t>
  </si>
  <si>
    <t xml:space="preserve">reg pol2norm lpol2norm llngdppc ltdiff15 llngdpturn15 i.year i.ccode if l.polity2&lt;6&amp;year&gt;1874&amp;year&lt;2005, rob cluster(ccode) </t>
  </si>
  <si>
    <t xml:space="preserve">reg pol2norm lpol2norm llngdppc ltdiff20 llngdpturn20 i.year i.ccode if l.polity2&lt;6&amp;year&gt;1874&amp;year&lt;2005, rob cluster(ccode) </t>
  </si>
  <si>
    <t xml:space="preserve">reg pol2norm llngdppc llngdpturn1 l.leaderturn i.year i.ccode if l.polity2&lt;6&amp;year&gt;1874&amp;year&lt;2005, rob cluster(ccode) </t>
  </si>
  <si>
    <t xml:space="preserve">reg pol2norm llngdppc ltdiff5 llngdpturn5 i.year i.ccode if l.polity2&lt;6&amp;year&gt;1874&amp;year&lt;2005, rob cluster(ccode) </t>
  </si>
  <si>
    <t xml:space="preserve">reg pol2norm llngdppc ltdiff10 llngdpturn10 i.year i.ccode if l.polity2&lt;6&amp;year&gt;1874&amp;year&lt;2005, rob cluster(ccode) </t>
  </si>
  <si>
    <t xml:space="preserve">reg pol2norm llngdppc ltdiff15 llngdpturn15 i.year i.ccode if l.polity2&lt;6&amp;year&gt;1874&amp;year&lt;2005, rob cluster(ccode) </t>
  </si>
  <si>
    <t xml:space="preserve">reg pol2norm llngdppc ltdiff20 llngdpturn20 i.year i.ccode if l.polity2&lt;6&amp;year&gt;1874&amp;year&lt;2005, rob cluster(ccode) </t>
  </si>
  <si>
    <t xml:space="preserve">reg pol2norm ltdiff10 ls15 ls15turn10 i.year i.ccode if l.polity2&lt;6&amp;year&gt;1874&amp;year&lt;2005, rob cluster(ccode) </t>
  </si>
  <si>
    <t xml:space="preserve">reg pol2norm lpol2norm llngdppc llngdpturn1 l.leaderturn l.closdem_cont_dist i.year i.ccode if l.polity2&lt;6&amp;year&gt;1874&amp;year&lt;2005, rob cluster(ccode) </t>
  </si>
  <si>
    <t xml:space="preserve">reg pol2norm lpol2norm llngdppc llngdpturn1 l.leaderturn l.tradegdp i.year i.ccode if l.polity2&lt;6&amp;year&gt;1874&amp;year&lt;2005, rob cluster(ccode) </t>
  </si>
  <si>
    <t xml:space="preserve">reg pol2norm lpol2norm llngdppc llngdpturn1 l.leaderturn lnoil i.year i.ccode if l.polity2&lt;6&amp;year&gt;1874&amp;year&lt;2005, rob cluster(ccode) </t>
  </si>
  <si>
    <t xml:space="preserve">reg pol2norm lpol2norm llngdppc llngdpturn1 l.leaderturn l.defacto2 l.legelbanks l.exelbanks i.year i.ccode if l.polity2&lt;6&amp;year&gt;1874&amp;year&lt;2005, rob cluster(ccode) </t>
  </si>
  <si>
    <t xml:space="preserve">reg pol2norm lpol2norm llngdppc llngdpturn1 l.leaderturn l.militaryregime l.monarchy i.year i.ccode if l.polity2&lt;6&amp;year&gt;1874&amp;year&lt;2005, rob cluster(ccode) </t>
  </si>
  <si>
    <t xml:space="preserve">reg pol2norm lpol2norm llngdppc llngdpturn1 l.leaderturn l.demcap_delta94 i.year i.ccode if l.polity2&lt;6&amp;year&gt;1874&amp;year&lt;2005, rob cluster(ccode) </t>
  </si>
  <si>
    <t xml:space="preserve">reg pol2norm lpol2norm llngdppc llngdpturn1 l.leaderturn prevtrans i.year i.ccode if l.polity2&lt;6&amp;year&gt;1874&amp;year&lt;2005, rob cluster(ccode) </t>
  </si>
  <si>
    <t xml:space="preserve">reg pol2norm lpol2norm llngdppc llngdpturn1 l.leaderturn l.pctirreg i.year i.ccode if l.polity2&lt;6&amp;year&gt;1874&amp;year&lt;2005, rob cluster(ccode) </t>
  </si>
  <si>
    <t>reg df10pol2 lloggdppc if ncfull==1&amp;polity2&lt;6&amp;year&gt;1874&amp;year&lt;2005, rob</t>
  </si>
  <si>
    <t>reg df10pol2 lloggdppc if nonatc10==1&amp;polity2&lt;6&amp;year&gt;1874&amp;year&lt;2005, rob</t>
  </si>
  <si>
    <t>reg df10pol2 lloggdppc if nolt10==1&amp;polity2&lt;6&amp;year&gt;1874&amp;year&lt;2005, rob</t>
  </si>
  <si>
    <t>reg df10pol2 lloggdppc i.numreg i.ltengroup i.agenewgroup if ncfull==1&amp;polity2&lt;6&amp;year&gt;1874&amp;year&lt;2005, rob</t>
  </si>
  <si>
    <t>reg df10pol2 lloggdppc i.numreg i.ltengroup i.agenewgroup if nonatc10==1&amp;polity2&lt;6&amp;year&gt;1874&amp;year&lt;2005, rob</t>
  </si>
  <si>
    <t>reg df10pol2 lloggdppc i.numreg i.ltengroup i.agenewgroup if nolt10==1&amp;polity2&lt;6&amp;year&gt;1874&amp;year&lt;2005, rob</t>
  </si>
  <si>
    <t>reg df10pol2 lloggdppc i.numreg l.currenttenure l.agenew if ncfull==1&amp;polity2&lt;6&amp;year&gt;1874&amp;year&lt;2005, rob</t>
  </si>
  <si>
    <t>reg df10pol2 lloggdppc i.numreg l.currenttenure l.agenew if nonatc10==1&amp;polity2&lt;6&amp;year&gt;1874&amp;year&lt;2005, rob</t>
  </si>
  <si>
    <t>reg df10pol2 lloggdppc i.numreg l.currenttenure l.agenew if nolt10==1&amp;polity2&lt;6&amp;year&gt;1874&amp;year&lt;2005, rob</t>
  </si>
  <si>
    <t>reg df10pol2 lloggdppc if mildefturn==1&amp;polity2&lt;6&amp;year&gt;1874&amp;year&lt;2005, rob</t>
  </si>
  <si>
    <t>reg df10pol2 lloggdppc if nomildefturn==1&amp;polity2&lt;6&amp;year&gt;1874&amp;year&lt;2005, rob</t>
  </si>
  <si>
    <t>reg df10pol2 lloggdppc if mildefnoturn==1&amp;polity2&lt;6&amp;year&gt;1874&amp;year&lt;2005, rob</t>
  </si>
  <si>
    <t>reg df10pol2 lloggdppc lmilitaryregime lmonarchy if mildefturn==1&amp;polity2&lt;6&amp;year&gt;1874&amp;year&lt;2005, rob</t>
  </si>
  <si>
    <t>reg df10pol2 lloggdppc lmilitaryregime lmonarchy if nomildefturn==1&amp;polity2&lt;6&amp;year&gt;1874&amp;year&lt;2005, rob</t>
  </si>
  <si>
    <t>reg df10pol2 lloggdppc lmilitaryregime lmonarchy if mildefnoturn==1&amp;polity2&lt;6&amp;year&gt;1874&amp;year&lt;2005, rob</t>
  </si>
  <si>
    <t>reg df10pol2 lloggdppc lmilitaryregime if mildefnoturn3==1&amp;polity2&lt;6&amp;year&gt;1874&amp;year&lt;2005, rob</t>
  </si>
  <si>
    <t>~reg df10pol2 lloggdppc if mildefturn==1&amp;polity2&lt;6&amp;year&gt;1874&amp;year&lt;2005&amp;inwar~~=1&amp;l.inwar~~=1&amp; l2.inwar~~=1&amp; l3.inwar~~=1&amp; l4.inwar~~=1, rob~</t>
  </si>
  <si>
    <t>reg df10pol2 lloggdppc if globrecturn==1&amp;polity2&lt;6&amp;year&gt;1874&amp;year&lt;2005, rob</t>
  </si>
  <si>
    <t>reg df10pol2 lloggdppc if noglobrecturn==1&amp;polity2&lt;6&amp;year&gt;1874&amp;year&lt;2005, rob</t>
  </si>
  <si>
    <t>reg df10pol2 lloggdppc if globrecnolt10==1&amp;polity2&lt;6&amp;year&gt;1874&amp;year&lt;2005, rob</t>
  </si>
  <si>
    <t>reg df10pol2 lloggdppc if globrecnolt3==1&amp;polity2&lt;6&amp;year&gt;1874&amp;year&lt;2005, rob</t>
  </si>
  <si>
    <t>reg df10pol2 lloggdppc lmilitaryregime lmonarchy if globrecturn==1&amp;polity2&lt;6&amp;year&gt;1874&amp;year&lt;2005, rob</t>
  </si>
  <si>
    <t>reg df10pol2 lloggdppc lmilitaryregime lmonarchy if noglobrecturn==1&amp;polity2&lt;6&amp;year&gt;1874&amp;year&lt;2005, rob</t>
  </si>
  <si>
    <t xml:space="preserve">reg pol2norm lpol2norm llead llngdppc lturnrate20 llnlturn llngdpturn1 lleadturn lleadturnlln i.year i.ccode if l.polity2&lt;6&amp;year&gt;1874&amp;year&lt;2005, rob cluster(ccode) </t>
  </si>
  <si>
    <t xml:space="preserve">reg pol2norm lpol2norm llead llngdppc lturnrate10 llnlturn llngdpturn1 lleadturn lleadturnlln i.year i.ccode if l.polity2&lt;6&amp;year&gt;1874&amp;year&lt;2005, rob cluster(ccode) </t>
  </si>
  <si>
    <t xml:space="preserve">reg pol2norm lpol2norm llead llngdppc lturnrate5 llnlturn llngdpturn1 lleadturn lleadturnlln i.year i.ccode if l.polity2&lt;6&amp;year&gt;1874&amp;year&lt;2005, rob cluster(ccode) </t>
  </si>
  <si>
    <t xml:space="preserve">reg lnagdmean fhpresrevmean pol2normmean lngdppcmean oneyrgrowmean if year==2000, rob </t>
  </si>
  <si>
    <t xml:space="preserve">reg lnriotsmean fhpresrevmean pol2normmean lngdppcmean oneyrgrowmean if year==2000, rob </t>
  </si>
  <si>
    <t xml:space="preserve">reg lnstrikesmean fhpresrevmean pol2normmean lngdppcmean oneyrgrowmean if year==2000, rob </t>
  </si>
  <si>
    <t xml:space="preserve">reg lnrevmean fhpresrevmean pol2normmean lngdppcmean oneyrgrowmean if year==2000, rob </t>
  </si>
  <si>
    <t xml:space="preserve">reg pol2norm lpol2norm llngdppc l.leaderturn llngdpturn1 l.oneyrgrowth loneyrlln loneyrturn loneyrturnlln i.year i.ccode if l.polity2&lt;6&amp;year&gt;1874&amp;year&lt;2005, rob cluster(ccode) </t>
  </si>
  <si>
    <t xml:space="preserve">reg pol2norm lpol2norm llngdppc l.leaderturn llngdpturn1 l.mildef lmildeflln lmildefturn lmildefturnlln i.year i.ccode if l.polity2&lt;6&amp;year&gt;1874&amp;year&lt;2005, rob cluster(ccode) </t>
  </si>
  <si>
    <t>reg pol2norm lpol2norm llngdppc l.leaderturn llngdpturn1 lass lasslln lassturn lassturnlln i.year i.ccode if l.polity2&lt;6&amp;year&gt;1874&amp;year&lt;2005, rob cluster(ccode)</t>
  </si>
  <si>
    <t xml:space="preserve">reg pol2norm lpol2norm c.llngdppc##i.llead##i.lgwfmisc c.llngdppc##i.llead##i.lgwfmon c.llngdppc##i.llead##i.lgwfpers c.llngdppc##i.llead##i.lgwfparty i.year i.ccode if l.polity2&lt;6&amp;year&gt;1874&amp;year&lt;2005, rob cluster(ccode) </t>
  </si>
  <si>
    <t xml:space="preserve">reg pol2norm lpol2norm c.llngdppc##i.ltdiff5##i.lgwfmisc c.llngdppc##i.ltdiff5##i.lgwfmon c.llngdppc##i.ltdiff5##i.lgwfpers c.llngdppc##i.ltdiff5##i.lgwfparty i.year i.ccode if l.polity2&lt;6&amp;year&gt;1874&amp;year&lt;2005, rob cluster(ccode) </t>
  </si>
  <si>
    <t xml:space="preserve">reg pol2norm lpol2norm c.llngdppc##i.ltdiff10##i.lgwfmisc c.llngdppc##i.ltdiff10##i.lgwfmon c.llngdppc##i.ltdiff10##i.lgwfpers c.llngdppc##i.ltdiff10##i.lgwfparty i.year i.ccode if l.polity2&lt;6&amp;year&gt;1874&amp;year&lt;2005, rob cluster(ccode) </t>
  </si>
  <si>
    <t xml:space="preserve">reg pol2norm lpol2norm llngdppc l.regular l.irregular l.natcauses l.deposed l.suicide l.retired regllngdp irregllng natcausellng deposedllng suicidellng retiredllng i.year i.ccode if l.polity2&lt;6&amp;year&gt;1874&amp;year&lt;2005, rob cluster(ccode) </t>
  </si>
  <si>
    <t xml:space="preserve">reg pol2norm lpol2norm llngdppc regdiff5 natcausesdiff5 irregdiff5 depdiff5 suidiff5 retdiff5 regllngdp irregllng natcausellng deposedllng suicidellng retiredllng i.year i.ccode if l.polity2&lt;6&amp;year&gt;1874&amp;year&lt;2005, rob cluster(ccode) </t>
  </si>
  <si>
    <t xml:space="preserve">reg pol2norm lpol2norm llngdppc regdiff10 natcausesdiff10 irregdiff10 depdiff10 suidiff10 retdiff10 regllngdp irregllng natcausellng deposedllng suicidellng retiredllng i.year i.ccode if l.polity2&lt;6&amp;year&gt;1874&amp;year&lt;2005, rob cluster(ccode) </t>
  </si>
  <si>
    <t xml:space="preserve">reg pol2norm lpol2norm llngdppc regdiff15 natcausesdiff15 irregdiff15 depdiff15 suidiff15 retdiff15 regllngdp irregllng natcausellng deposedllng suicidellng retiredllng i.year i.ccode if l.polity2&lt;6&amp;year&gt;1874&amp;year&lt;2005, rob cluster(ccode) </t>
  </si>
  <si>
    <t xml:space="preserve">reg pol2norm lpol2norm llngdppc regdiff20 natcausesdiff20 irregdiff20 depdiff20 suidiff20 retdiff20 regllngdp irregllng natcausellng deposedllng suicidellng retiredllng i.year i.ccode if l.polity2&lt;6&amp;year&gt;1874&amp;year&lt;2005, rob cluster(ccode) </t>
  </si>
  <si>
    <t xml:space="preserve">reg brosdembmr llngdppc l.regular l.irregular l.natcauses l.deposed l.suicide l.retired regllngdp irregllng natcausellng deposedllng suicidellng retiredllng i.year i.ccode if l.brosdembmr==0&amp;year&gt;1874&amp;year&lt;2005, rob cluster(ccode) </t>
  </si>
  <si>
    <t xml:space="preserve">reg brosdembmr llngdppc regdiff5 natcausesdiff5 irregdiff5 depdiff5 suidiff5 retdiff5 regllngdp irregllng natcausellng deposedllng suicidellng retiredllng i.year i.ccode if l.brosdembmr==0&amp;year&gt;1874&amp;year&lt;2005, rob cluster(ccode) </t>
  </si>
  <si>
    <t xml:space="preserve">reg brosdembmr llngdppc regdiff10 natcausesdiff10 irregdiff10 depdiff10 suidiff10 retdiff10 regllngdp irregllng natcausellng deposedllng suicidellng retiredllng i.year i.ccode if l.brosdembmr==0&amp;year&gt;1874&amp;year&lt;2005, rob cluster(ccode) </t>
  </si>
  <si>
    <t xml:space="preserve">reg brosdembmr llngdppc regdiff15 natcausesdiff15 irregdiff15 depdiff15 suidiff15 retdiff15 regllngdp irregllng natcausellng deposedllng suicidellng retiredllng i.year i.ccode if l.brosdembmr==0&amp;year&gt;1874&amp;year&lt;2005, rob cluster(ccode) </t>
  </si>
  <si>
    <t xml:space="preserve">reg brosdembmr llngdppc regdiff20 natcausesdiff20 irregdiff20 depdiff20 suidiff20 retdiff20 regllngdp irregllng natcausellng deposedllng suicidellng retiredllng i.year i.ccode if l.brosdembmr==0&amp;year&gt;1874&amp;year&lt;2005, rob cluster(ccode) </t>
  </si>
  <si>
    <t>reg banksagd f3lead f2lead f1lead lead l1lead l2lead l3lead i.year i.ccode if l.polity2&lt;6&amp;year&gt;1874&amp;year&lt;2005, rob cluster(ccode)</t>
  </si>
  <si>
    <t>reg banksstrikes f3lead f2lead f1lead lead l1lead l2lead l3lead i.year i.ccode if l.polity2&lt;6&amp;year&gt;1874&amp;year&lt;2005, rob cluster(ccode)</t>
  </si>
  <si>
    <t>reg banksriots f3lead f2lead f1lead lead l1lead l2lead l3lead i.year i.ccode if l.polity2&lt;6&amp;year&gt;1874&amp;year&lt;2005, rob cluster(ccode)</t>
  </si>
  <si>
    <t>reg banksrev f3lead f2lead f1lead lead l1lead l2lead l3lead i.year i.ccode if l.polity2&lt;6&amp;year&gt;1874&amp;year&lt;2005, rob cluster(ccode)</t>
  </si>
  <si>
    <t>gen reg = regular</t>
  </si>
  <si>
    <t>reg banksagd f3reg f2reg f1reg reg l1reg l2reg l3reg l4reg i.year i.ccode if l.polity2&lt;6&amp;year&gt;1874&amp;year&lt;2005, rob cluster(ccode)</t>
  </si>
  <si>
    <t>reg banksagd f3nat f2nat f1nat nat l1nat l2nat l3nat l4nat i.year i.ccode if l.polity2&lt;6&amp;year&gt;1874&amp;year&lt;2005, rob cluster(ccode)</t>
  </si>
  <si>
    <t>reg pol2norm lpol2norm i.tenld##c.termld##c.llngdppc i.year i.ccode if l.polity2&lt;6&amp;year&gt;1874&amp;year&lt;2005, rob cluster(ccode)</t>
  </si>
  <si>
    <t>reg collegedegree i.tenld i.year i.ccode if polity2&lt;6&amp;year&gt;1874&amp;year&lt;2005, rob cluster(ccode)</t>
  </si>
  <si>
    <t>reg pol2norm lpol2norm coll llngdppc collln i.year i.ccode if l.polity2&lt;6&amp;year&gt;1874&amp;year&lt;2005, rob cluster(ccode)</t>
  </si>
  <si>
    <t>reg gdpyoung i.tenld i.year i.ccode llngdppc if polity2&lt;6&amp;year&gt;1874&amp;year&lt;2005, rob cluster(ccode)</t>
  </si>
  <si>
    <t>reg pol2norm lpol2norm lngdpyoung llngdppc lngdpyounglln i.year i.ccode if l.polity2&lt;6&amp;year&gt;1874&amp;year&lt;2005, rob cluster(ccode)</t>
  </si>
  <si>
    <t>reg gwf_military i.tenld i.year i.ccode if polity2&lt;6&amp;year&gt;1874&amp;year&lt;2005, rob cluster(ccode)</t>
  </si>
  <si>
    <t>reg pol2norm lpol2norm llngdppc lgwfmil lgwfmillln i.year i.ccode if l.polity2&lt;6&amp;year&gt;1874&amp;year&lt;2005, rob cluster(ccode)</t>
  </si>
  <si>
    <t>xtlogit poldowndummy c.tenld##i.lpol2n6andup agenew1 llngdppc oneyrgrowth l.lnantigov i.year if l.polity2&gt;-10&amp;year&gt;1874&amp;year&lt;2005, fe</t>
  </si>
  <si>
    <t>reg poldowndummy c.tenld##i.lpol2n6andup agenew1 llngdppc oneyrgrowth l.lnantigov i.year i.ccode if l.polity2&gt;-10&amp;year&gt;1874&amp;year&lt;2005, robust cluster(ccode)</t>
  </si>
  <si>
    <t>reg banksconch c.tenld1##i.lpol2n6andup agenew llngdppc oneyrgrowth l.lnantigov i.year i.ccode if year&gt;1874&amp;year&lt;2005, robust cluster(ccode)</t>
  </si>
  <si>
    <t>reg mid c.tenld1##i.lpol2n6andup agenew2 llngdppc oneyrgrowth l.lnantigov l.pastmidfreq l.cinc l.tradegdp militaryregime i.year i.ccode if year&gt;1874&amp;year&lt;2005, rob cluster(ccode)</t>
  </si>
  <si>
    <t>eststo median_: reg median active50 inactive50 urban age age2 female education _I* _Y* if suspended50==0 &amp; year==int_year, cl(cluster)</t>
  </si>
  <si>
    <t>eststo b_med: reg bribe_police median urban age age2 female education _I* _Y* if suspended50==0 &amp; year== int_year, cl(cluster)</t>
  </si>
  <si>
    <t>eststo b_cont: reg bribe_police active50 inactive50 median urban age age2 female education _I* _Y* if suspended50==0 &amp; year== int_year, cl(cluster)</t>
  </si>
  <si>
    <t>eststo int_: reg bribe_police median active_median active50 urban age age2 female education _I* _Y* if suspended50==0 &amp; year== int_year, cl(cluster)</t>
  </si>
  <si>
    <t>eststo act: reg bribe_police median urban age age2 female education _I* _Y* if suspended50==0 &amp; year== int_year &amp; active50==1, cl(cluster)</t>
  </si>
  <si>
    <t>eststo inact: reg bribe_police median urban age age2 female education _I* _Y* if suspended50==0 &amp; year== int_year &amp; active50==0, cl(cluster)</t>
  </si>
  <si>
    <t>eststo mean_: reg mean active50 inactive50 urban age age2 female education _I* _Y* if suspended50==0 &amp; year== int_year, cl(cluster)</t>
  </si>
  <si>
    <t>eststo b_med: reg bribe_police mean urban age age2 female education _I* _Y* if suspended50==0 &amp; year== int_year, cl(cluster)</t>
  </si>
  <si>
    <t>eststo b_cont: reg bribe_police active50 inactive50 mean urban age age2 female education _I* _Y* if suspended50==0 &amp; year== int_year, cl(cluster)</t>
  </si>
  <si>
    <t>eststo int_: reg bribe_police mean active_mean active50 urban age age2 female education _I* _Y* if suspended50==0 &amp; year== int_year, cl(cluster)</t>
  </si>
  <si>
    <t>reg bribe_police active50 inactive50 urban age age2 female education _I* _Y* if suspended50==0, cl(cluster)</t>
  </si>
  <si>
    <t>eststo p_b: reg bribe_police police urban age age2 female education _I* _Y* if suspended50==0 , cl(cluster)</t>
  </si>
  <si>
    <t>eststo ps_b: reg bribe_police police_station urban age age2 female education _I* _Y* if suspended50==0 , cl(cluster)</t>
  </si>
  <si>
    <t>eststo p_br: reg bribe_police active50 inactive50 police urban age age2 female education _I* _Y* if suspended50==0, cl(cluster)</t>
  </si>
  <si>
    <t>eststo ps_br: reg bribe_police active50 inactive50 police_station urban age age2 female education _I* _Y* if suspended50==0, cl(cluster)</t>
  </si>
  <si>
    <t>reg wbgi_cce opened _Y*, cl(ccode)</t>
  </si>
  <si>
    <t>reg index lg ac if integ==1 &amp; t5==0</t>
  </si>
  <si>
    <t>reg index lg ac t5 lg_t5 ac_t5 if integ==1</t>
  </si>
  <si>
    <t>reg index lg ac cntrl capac lg_cntrl lg_capac ac_cntrl ac_capac if t5==0</t>
  </si>
  <si>
    <t>reg index lg ac lessgov lg_lessgov ac_lessgov if integ==1 &amp; t5==0</t>
  </si>
  <si>
    <t>reg wtp inshi if mod2==2 | mod2==3</t>
  </si>
  <si>
    <t>reg wtp inshi lessgov inshi_lessgov if mod2==2 | mod2==3</t>
  </si>
  <si>
    <t>reg wtp cnsthi if mod2&gt;4</t>
  </si>
  <si>
    <t>reg wtp cnsthi lessgov cnsthi_lessgov if mod2&gt;4</t>
  </si>
  <si>
    <t xml:space="preserve">reg spnd_uncert cnsthi cnsthi_lessgov lessgov if mod2&gt;4 </t>
  </si>
  <si>
    <t xml:space="preserve">reg spnd_uncert inshi inshi_lessgov lessgov if mod2==2 | mod2==3 </t>
  </si>
  <si>
    <t>reg index $x cont lg_cont ac_cont if integ==1 &amp; t5==0</t>
  </si>
  <si>
    <t>reg wtp cnsthi lessgov cnsthi_lessgov cont cnsthi_cont if mod2&gt;4</t>
  </si>
  <si>
    <t>reg index $x nepcurr rpid dpid woman if integ==1 &amp; t5==0</t>
  </si>
  <si>
    <t>reg wtp lessgov cnsthi cnsthi_lessgov egalr pep black pkscale if mod2&gt;4</t>
  </si>
  <si>
    <t>regress partyid2010 partyidw1 immigalpha4w1 libconsw1 taxrich gaymarriageban iraqwargood terroristnorights govthealthcare income educ female age unemployed if whitenonhisp==1</t>
  </si>
  <si>
    <t>svy: reg conservindex consvlib totalknow totaltrustz extraversion agreeableness conscientious emotstab openness auth efficacy needeval ideoextrem govtherm relig educ income female age latino white if mode == 2</t>
  </si>
  <si>
    <t>svy: reg neglibindex consvlib totalknow totaltrustz extraversion agreeableness conscientious emotstab openness auth efficacy needeval ideoextrem govtherm relig educ income female age latino white if mode == 2</t>
  </si>
  <si>
    <t>reg conservindex consvlib ///</t>
  </si>
  <si>
    <t>reg libindex consvlib ///</t>
  </si>
  <si>
    <t>reg conservindex i.consvlib##c.totalknow ///</t>
  </si>
  <si>
    <t>reg libindex i.consvlib##c.totalknow ///</t>
  </si>
  <si>
    <t>reg conservindex i.consvlib##c.totaltrustz##c.totalknow ///</t>
  </si>
  <si>
    <t>reg libindex i.consvlib##c.totaltrustz##c.totalknow ///</t>
  </si>
  <si>
    <t>reg conservindex c.totalknow##c.totaltrustz ///</t>
  </si>
  <si>
    <t>reg conservindex pid6 ///</t>
  </si>
  <si>
    <t>reg libindex pid6 ///</t>
  </si>
  <si>
    <t>reg conservindex c.pid6##c.totalknow ///</t>
  </si>
  <si>
    <t>reg libindex c.pid6##c.totalknow ///</t>
  </si>
  <si>
    <t>reg conservindex c.pid6##c.totalknow##c.totaltrustz ///</t>
  </si>
  <si>
    <t>reg libindex c.pid6##c.totalknow##c.totaltrustz ///</t>
  </si>
  <si>
    <t>ANES_Replication_File.dta</t>
  </si>
  <si>
    <t>reg pid eligible votedem voterep repel demel i.year /*</t>
  </si>
  <si>
    <t>reg pid eligplacebo votedem voterep repelplacebo demelplacebo i.year /*</t>
  </si>
  <si>
    <t>reg polinf eligible i.year male houseown black other i.VCF0140 i.VCF0148a i.VCF0115 i.VCF0113 i.VCF0111 union /*</t>
  </si>
  <si>
    <t>reg media eligible i.year male houseown black other i.VCF0140 i.VCF0148a i.VCF0115 i.VCF0113 i.VCF0111 union /*</t>
  </si>
  <si>
    <t>reg intel eligible i.year male houseown black other i.VCF0140 i.VCF0148a i.VCF0115 i.VCF0113 i.VCF0111 union /*</t>
  </si>
  <si>
    <t>reg intpol eligible i.year male houseown black other i.VCF0140 i.VCF0148a i.VCF0115 i.VCF0113 i.VCF0111 union /*</t>
  </si>
  <si>
    <t>reg discuss eligible i.year male houseown black other i.VCF0140 i.VCF0148a i.VCF0115 i.VCF0113 i.VCF0111 union /*</t>
  </si>
  <si>
    <t>reg daily eligible i.year male houseown black other i.VCF0140 i.VCF0148a i.VCF0115 i.VCF0113 i.VCF0111 union /*</t>
  </si>
  <si>
    <t>reg effic eligible i.year male houseown black other i.VCF0140 i.VCF0148a i.VCF0115 i.VCF0113 i.VCF0111 union /*</t>
  </si>
  <si>
    <t>reg know_maj_before eligible i.year male houseown black other i.VCF0140 i.VCF0148a i.VCF0115 i.VCF0113 i.VCF0111 union /*</t>
  </si>
  <si>
    <t>reg know_maj_after eligible i.year male houseown black other i.VCF0140 i.VCF0148a i.VCF0115 i.VCF0113 i.VCF0111 union /*</t>
  </si>
  <si>
    <t>reg house_maj eligible i.year male houseown black other i.VCF0140 i.VCF0148a i.VCF0115 i.VCF0113 i.VCF0111 union /*</t>
  </si>
  <si>
    <t>reg polinf eligplacebo i.year male houseown black other i.VCF0140 i.VCF0148a i.VCF0115 i.VCF0113 i.VCF0111 union /*</t>
  </si>
  <si>
    <t>reg media eligplacebo i.year male houseown black other i.VCF0140 i.VCF0148a i.VCF0115 i.VCF0113 i.VCF0111 union /*</t>
  </si>
  <si>
    <t>reg intel eligplacebo i.year male houseown black other i.VCF0140 i.VCF0148a i.VCF0115 i.VCF0113 i.VCF0111 union /*</t>
  </si>
  <si>
    <t>reg intpol eligplacebo i.year male houseown black other i.VCF0140 i.VCF0148a i.VCF0115 i.VCF0113 i.VCF0111 union /*</t>
  </si>
  <si>
    <t>reg discuss eligplacebo i.year male houseown black other i.VCF0140 i.VCF0148a i.VCF0115 i.VCF0113 i.VCF0111 union /*</t>
  </si>
  <si>
    <t>reg daily eligplacebo i.year male houseown black other i.VCF0140 i.VCF0148a i.VCF0115 i.VCF0113 i.VCF0111 union /*</t>
  </si>
  <si>
    <t>reg effic eligplacebo i.year male houseown black other i.VCF0140 i.VCF0148a i.VCF0115 i.VCF0113 i.VCF0111 union /*</t>
  </si>
  <si>
    <t>reg know_maj_before eligplacebo i.year male houseown black other i.VCF0140 i.VCF0148a i.VCF0115 i.VCF0113 i.VCF0111 union /*</t>
  </si>
  <si>
    <t>reg know_maj_after eligplacebo i.year male houseown black other i.VCF0140 i.VCF0148a i.VCF0115 i.VCF0113 i.VCF0111 union /*</t>
  </si>
  <si>
    <t>reg house_maj eligplacebo i.year male houseown black other i.VCF0140 i.VCF0148a i.VCF0115 i.VCF0113 i.VCF0111 union /*</t>
  </si>
  <si>
    <t>reg civil_rights preclearance c.competitive dempres rep ind percentblack black_l i.st_id i.cong if substantial==0,cl(member)</t>
  </si>
  <si>
    <t>reg civil_rights preclearance c.competitive dempres rep ind percentblack black_l i.st_id i.cong if partly==0,cl(member)</t>
  </si>
  <si>
    <t>reg uncontested preclearance competitive dempres rep ind black_legis percentblack i.st_id i.cong,cl(member)</t>
  </si>
  <si>
    <t>reg margin10 preclearance competitive dempres rep ind percentblack black_legis i.st_id i.cong,cl(member)</t>
  </si>
  <si>
    <t>clogit choice chprox1 constvar1 constvar2 constvar3, group(id)</t>
  </si>
  <si>
    <t>clogit choice chprox1, group(id)</t>
  </si>
  <si>
    <t>clogit choice chdir1 constvar1 constvar2 constvar3, group(id)</t>
  </si>
  <si>
    <t>clogit choice chdir1, group(id) iterate(50)</t>
  </si>
  <si>
    <t>qui clogit choice chprox* constvar1 tooextreme constvar3, group(id)</t>
  </si>
  <si>
    <t>qui clogit choice chdir* constvar1 tooextreme constvar3, group(id)</t>
  </si>
  <si>
    <t>qui clogit choice chprox* constvar1 ivec constvar3, group(id)</t>
  </si>
  <si>
    <t>qui clogit choice chdir* constvar1 ivec constvar3, group(id)</t>
  </si>
  <si>
    <t>qui clogit choice chprox* constvar1 alt2vec constvar3, group(id)</t>
  </si>
  <si>
    <t>qui clogit choice alt2prod* constvar1 alt2vec constvar3, group(id)</t>
  </si>
  <si>
    <t>qui clogit choice chprox1 chprox2 chprox3 chprox4 chprox5 chprox6 constvar1 vec6 constvar3, group(id)</t>
  </si>
  <si>
    <t>qui clogit choice chdir1 chdir2 chdir3 chdir4 chdir5 chdir6 constvar1 vec6 constvar3, group(id)</t>
  </si>
  <si>
    <t>qui clogit choice chprox* $controls constvar1 constvar2 constvar3, group(id)</t>
  </si>
  <si>
    <t>qui clogit choice chdir* $controls constvar1 constvar2 constvar3, group(id)</t>
  </si>
  <si>
    <t>qui clogit choice chdir*,group(id)</t>
  </si>
  <si>
    <t>qui clogit choice chdir* constvar*,group(id)</t>
  </si>
  <si>
    <t>qui clogit choice chdir* constvar1 constvar3,group(id)</t>
  </si>
  <si>
    <t>xtlogit Treatment1 Inc PercentHispanic PercentBlack density per_collegegrads, fe or</t>
  </si>
  <si>
    <t xml:space="preserve">reg Cont Treatment i.StFIPS, robust cluster(StDMA) </t>
  </si>
  <si>
    <t xml:space="preserve">reg Cont Treatment i.StFIPS if CanCommute==0, robust cluster(StDMA) </t>
  </si>
  <si>
    <t>reg Cont Treatment Inc PercentHispanic PercentBlack turnout i.StFIPS , robust cluster(StDMA)</t>
  </si>
  <si>
    <t>reg Cont Treatment i.StFIPS if Keep==1, robust cluster(StDMA)</t>
  </si>
  <si>
    <t>reg Cont Treatment i.StFIPS if CanCommute==0&amp;Keep==1, robust cluster(StDMA)</t>
  </si>
  <si>
    <t>reg Cont Treatment turnout i.StFIPS if Keep==1, robust cluster(StDMA)</t>
  </si>
  <si>
    <t>reg Cont Treatment turnout i.StFIPS if CanCommute==0&amp;Keep==1, robust cluster(StDMA)</t>
  </si>
  <si>
    <t>reg Cont Treatment Inc PercentHispanic PercentBlack Pop turnout i.StFIPS , robust cluster(StDMA)</t>
  </si>
  <si>
    <t>reg Cont Ads i.StFIPS, robust cluster(StDMA)</t>
  </si>
  <si>
    <t>reg Cont Ads i.StFIPS if CanCommute==0, robust cluster(StDMA)</t>
  </si>
  <si>
    <t>reg Cont Ads i.StFIPS if Keep==1, robust cluster(StDMA)</t>
  </si>
  <si>
    <t>reg Cont Ads i.StFIPS if CanCommute==0&amp;Keep==1, robust cluster(StDMA)</t>
  </si>
  <si>
    <t>reg logCont logTotAds i.StFIPS, robust cluster(StDMA)</t>
  </si>
  <si>
    <t>reg logCont logTotAds i.StFIPS if CanCommute==0, robust cluster(StDMA)</t>
  </si>
  <si>
    <t>reg logCont logTotAds i.StFIPS if Keep==1, robust cluster(StDMA)</t>
  </si>
  <si>
    <t>reg logCont logTotAds i.StFIPS if CanCommute==0&amp;Keep==1, robust cluster(StDMA)</t>
  </si>
  <si>
    <t>reg Cont logTotAds i.StFIPS, robust cluster(StDMA)</t>
  </si>
  <si>
    <t>reg Cont logTotAds i.StFIPS if CanCommute==0, robust cluster(StDMA)</t>
  </si>
  <si>
    <t>reg Cont logTotAds i.StFIPS if Keep==1, robust cluster(StDMA)</t>
  </si>
  <si>
    <t>reg Cont logTotAds i.StFIPS if CanCommute==0&amp;Keep==1, robust cluster(StDMA)</t>
  </si>
  <si>
    <t>reg logCont TotAds i.StFIPS, robust cluster(StDMA)</t>
  </si>
  <si>
    <t>reg logCont TotAds i.StFIPS if CanCommute==0, robust cluster(StDMA)</t>
  </si>
  <si>
    <t>reg logCont TotAds i.StFIPS if Keep==1, robust cluster(StDMA)</t>
  </si>
  <si>
    <t>reg logCont TotAds i.StFIPS if CanCommute==0&amp;Keep==1, robust cluster(StDMA)</t>
  </si>
  <si>
    <t>xtreg logCont logTotAds , robust fe</t>
  </si>
  <si>
    <t xml:space="preserve">xtreg logCont logTotAds if Keep==1, robust fe </t>
  </si>
  <si>
    <t xml:space="preserve">reg Cont Treatment i.StFIPS CanCommute, robust cluster(StDMA) </t>
  </si>
  <si>
    <t>reg Cont Treatment Inc PercentHispanic PercentBlack turnout i.StFIPS CanCommute, robust cluster(StDMA)</t>
  </si>
  <si>
    <t>reg Cont Treatment i.StFIPS CanCommute if Keep==1, robust cluster(StDMA)</t>
  </si>
  <si>
    <t>reg Cont Treatment turnout i.StFIPS CanCommute if Keep==1, robust cluster(StDMA)</t>
  </si>
  <si>
    <t>xtlogit Treatment1 Inc PercentHispanic PercentBlack density per_collegegrads CanCommute, fe or</t>
  </si>
  <si>
    <t>reg Cont Treatment i.StFIPS CanCommute if Keep2==1, robust cluster(StDMA)</t>
  </si>
  <si>
    <t>reg Cont Treatment turnout i.StFIPS CanCommute if Keep2==1, robust cluster(StDMA)</t>
  </si>
  <si>
    <t>logit waroutcome_extremel culpbdep_dum stronger multdyadsdum lnalliancedur_lstyr mediation troopsupport incomp lnldrconf_duration rebpolwing2 demdum7 if unknownleader!=1 &amp; terminate==1 &amp; joint_term&lt;2, cluster(dyadid)</t>
  </si>
  <si>
    <t>logit polconcessions culpbdep_dum strength_extreme multdyadsdum lnalliancedur_lstyr mediation troopsupport incomp lnldrconf_duration rebpolwing2 demdum7 if unknownleader!=1 &amp; terminate==1 &amp; joint_term&lt;2, cluster(dyadid)</t>
  </si>
  <si>
    <t>estsimp logit waroutcome_extremel culpbdep_dum stronger multdyadsdum lnalliancedur_lstyr mediation troopsupport incomp lnldrconf_duration rebpolwing2 demdum7 if unknownleader!=1 &amp; terminate==1 &amp; joint_term&lt;2, cluster(dyadid) genname(eq1) sims(10000)</t>
  </si>
  <si>
    <t>estsimp logit polconcessions culpbdep_dum strength_extreme multdyadsdum lnalliancedur_lstyr mediation troopsupport incomp lnldrconf_duration rebpolwing2 demdum7 if unknownleader!=1 &amp; terminate==1 &amp; joint_term&lt;2, cluster(dyadid) sims(10000) genname(eq2)</t>
  </si>
  <si>
    <t xml:space="preserve">estsimp logit punish_all culpbdep_dum battlesit_atendwr3 culp3xbatsit lnbdbest lnldrconf_duration locationdum constlimit transitional_ldr, cluster(actorid) genname(eqp1) sims(10000) </t>
  </si>
  <si>
    <t>logit waroutcome_extremel culpbdep_dum multdyadsdum lnalliancedur_lstyr mediation troopsupport incomp lnldrconf_duration rebpolwing2 demdum7 if unknownleader!=1 &amp; terminate==1 &amp; joint_term&lt;2 &amp; rebldr==1, cluster(dyadid)</t>
  </si>
  <si>
    <t>logit waroutcome_extremel culpbdep_dum stronger multdyadsdum lnalliancedur_lstyr mediation troopsupport incomp lnldrconf_duration rebpolwing2 demdum7 if unknownleader!=1 &amp; terminate==1 &amp; joint_term&lt;2 &amp; stldr==1, cluster(dyadid)</t>
  </si>
  <si>
    <t>logit polconcessions culpbdep_dum strength_extreme multdyadsdum lnalliancedur_lstyr mediation troopsupport incomp lnldrconf_duration rebpolwing2 demdum7 if unknownleader!=1 &amp; terminate==1 &amp; joint_term&lt;2 &amp; rebldr==1, cluster(dyadid)</t>
  </si>
  <si>
    <t>logit polconcessions culpbdep_dum strength_extreme multdyadsdum lnalliancedur_lstyr mediation troopsupport incomp lnldrconf_duration rebpolwing2 demdum7 if unknownleader!=1 &amp; terminate==1 &amp; joint_term&lt;2 &amp; stldr==1, cluster(dyadid)</t>
  </si>
  <si>
    <t>AProrok_AJPS_dyadicdata.dta</t>
  </si>
  <si>
    <t>biprobit (waroutcome_extremel_reb culpbdep_dum_reb stronger_reb multdyadsdum lnalliancedur_lstyr_reb mediation_reb troopsupport_reb incomp_reb lnldrconf_duration_reb rebpolwing2 demdum7) (waroutcome_extremel_st culpbdep_dum_st stronger_st multdyadsdum lnalliancedur_lstyr_st mediation_st troopsupport_st incomp_st lnldrconf_duration_st rebpolwing2 demdum7), cluster(dyadid)</t>
  </si>
  <si>
    <t>biprobit (polconcessions_reb culpbdep_dum_reb strength_extreme_reb multdyadsdum lnalliancedur_lstyr_reb mediation_reb troopsupport_reb incomp_reb lnldrconf_duration_reb rebpolwing2 demdum7) (polconcessions_st culpbdep_dum_st strength_extreme_st multdyadsdum lnalliancedur_lstyr_st mediation_st troopsupport_st incomp_st lnldrconf_duration_st rebpolwing2 demdum7), cluster(dyadid)</t>
  </si>
  <si>
    <t>AProrok_AJPS.dta</t>
  </si>
  <si>
    <t>logit waroutcome_extreme culpbdep_dum stronger multdyadsdum lnalliancedur_lstyr mediation troopsupport incomp lnldrconf_duration rebpolwing2 demdum7 if unknownleader!=1 &amp; terminate==1 &amp; joint_term&lt;2, cluster(dyadid)</t>
  </si>
  <si>
    <t>logit waroutcome_extremeh culpbdep_dum stronger multdyadsdum lnalliancedur_lstyr mediation troopsupport incomp lnldrconf_duration rebpolwing2 demdum7 if unknownleader!=1 &amp; terminate==1 &amp; joint_term&lt;2, cluster(dyadid)</t>
  </si>
  <si>
    <t>logit polcon_inclusive culpbdep_dum strength_extreme multdyadsdum lnalliancedur_lstyr mediation troopsupport incomp lnldrconf_duration rebpolwing2 demdum7 if unknownleader!=1 &amp; terminate==1 &amp; joint_term&lt;2, cluster(dyadid)</t>
  </si>
  <si>
    <t>mlogit outcome culpnum multdyadsdum lnalliancedur_lstyr_reb strength_extreme_reb mediationdyad balancedinterv lnldrconf_duration_reb lnldrconf_duration_st rebpolwing2 demdum7, cluster(dyadid) base(1)</t>
  </si>
  <si>
    <t>logit waroutcome_extremel culp_dum stronger multdyadsdum lnalliancedur_lstyr mediation troopsupport incomp lnldrconf_duration rebpolwing2 demdum7 if unknownleader!=1 &amp; terminate==1 &amp; joint_term&lt;2, cluster(dyadid)</t>
  </si>
  <si>
    <t>logit waroutcome_extremel culpbdep3cat stronger multdyadsdum lnalliancedur_lstyr mediation troopsupport incomp lnldrconf_duration rebpolwing2 demdum7 if unknownleader!=1 &amp; terminate==1 &amp; joint_term&lt;2, cluster(dyadid)</t>
  </si>
  <si>
    <t>logit waroutcome_extremel culp_p_dum stronger multdyadsdum lnalliancedur_lstyr mediation troopsupport incomp lnldrconf_duration rebpolwing2 demdum7 if unknownleader!=1 &amp; terminate==1 &amp; joint_term&lt;2, cluster(dyadid)</t>
  </si>
  <si>
    <t>logit polconcessions culp_dum strength_extreme multdyadsdum lnalliancedur_lstyr mediation troopsupport incomp lnldrconf_duration rebpolwing2 demdum7 if unknownleader!=1 &amp; terminate==1 &amp; joint_term&lt;2, cluster(dyadid)</t>
  </si>
  <si>
    <t>logit polconcessions culpbdep3cat strength_extreme multdyadsdum lnalliancedur_lstyr mediation troopsupport incomp lnldrconf_duration rebpolwing2 demdum7 if unknownleader!=1 &amp; terminate==1 &amp; joint_term&lt;2, cluster(dyadid)</t>
  </si>
  <si>
    <t>logit polconcessions culp_p_dum strength_extreme multdyadsdum lnalliancedur_lstyr mediation troopsupport incomp lnldrconf_duration rebpolwing2 demdum7 if unknownleader!=1 &amp; terminate==1 &amp; joint_term&lt;2, cluster(dyadid)</t>
  </si>
  <si>
    <t>estsimp logit waroutcome_extremel culpbdep_dum lnldrconf_duration culpxlnldrconfdur stronger multdyadsdum lnalliancedur_lstyr mediation troopsupport incomp rebpolwing2 demdum7 if unknownleader!=1 &amp; terminate==1 &amp; joint_term&lt;2, cluster(dyadid) sims(10000) genname(eq3)</t>
  </si>
  <si>
    <t>estsimp logit polconcessions culpbdep_dum lnldrconf_duration culpxlnldrconfdur strength_extreme multdyadsdum lnalliancedur_lstyr mediation troopsupport incomp rebpolwing2 demdum7 if unknownleader!=1 &amp; terminate==1 &amp; joint_term&lt;2, cluster(dyadid) sims(10000) genname(eq4)</t>
  </si>
  <si>
    <t>estsimp logit waroutcome_extremel culpbdep_dum lnbdbest culpxlnbdbest stronger multdyadsdum lnalliancedur_lstyr mediation troopsupport incomp lnldrconf_duration rebpolwing2 demdum7 if unknownleader!=1 &amp; terminate==1 &amp; joint_term&lt;2, cluster(dyadid) sims(10000) genname(eqbd1)</t>
  </si>
  <si>
    <t>estsimp logit polconcessions culpbdep_dum lnbdbest culpxlnbdbest strength_extreme multdyadsdum lnalliancedur_lstyr mediation troopsupport incomp lnldrconf_duration rebpolwing2 demdum7 if unknownleader!=1 &amp; terminate==1 &amp; joint_term&lt;2, cluster(dyadid) sims(10000) genname(eqbd2)</t>
  </si>
  <si>
    <t>Aprorok_AJPS.dta</t>
  </si>
  <si>
    <t>logit waroutcome_extremel culpbdep_dum stronger multdyadsdum lnalliancedur_lstyr mediation troopsupport incomp lnldrconf_duration rebpolwing2 demdum7 if unknownleader!=1 &amp; terminate==1 &amp; joint_term&lt;2 &amp; ldrnum&gt;1, cluster(dyadid)</t>
  </si>
  <si>
    <t>logit polconcessions culpbdep_dum strength_extreme multdyadsdum lnalliancedur_lstyr mediation troopsupport incomp lnldrconf_duration rebpolwing2 demdum7 if unknownleader!=1 &amp; terminate==1 &amp; joint_term&lt;2 &amp; ldrnum&gt;1, cluster(dyadid)</t>
  </si>
  <si>
    <t>logit culp_dum lstldr_endbatsit lstldr_punish lstldr_constlimit lstldr_transitional lstldr_democ, cluster(dyadid)</t>
  </si>
  <si>
    <t>logit punish_all culpbdep_dum battlesit_atendwr3 culp3xbatsit lnbdbest lnldrconf_duration locationdum constlimit transitional_ldr, cluster(actorid)</t>
  </si>
  <si>
    <t xml:space="preserve">logit punish_all_cat2 culpbdep_dum battlesit_atendwr3 culp3xbatsit lnbdbest lnldrconf_duration locationdum constlimit transitional_ldr, cluster(actorid) </t>
  </si>
  <si>
    <t>logit punish_all culpbdep_dum battlesit_atendwr3 culp3xbatsit lnbdbest lnldrconf_duration constlimit transitional_ldr if stldr==1, cluster(actorid)</t>
  </si>
  <si>
    <t xml:space="preserve">logit punish_all culpbdep_dum battlesit_atendwr3 culp3xbatsit lnbdbest lnldrconf_duration locationdum if rebldr==1, cluster(actorid) </t>
  </si>
  <si>
    <t xml:space="preserve">estsimp logit punish_all_cat2 culpbdep_dum battlesit_atendwr3 culp3xbatsit lnbdbest lnldrconf_duration locationdum constlimit transitional_ldr, cluster(actorid) genname(eqp4) sims(10000) </t>
  </si>
  <si>
    <t xml:space="preserve">estsimp logit punish_all culpbdep_dum battlesit_atendwr3 culp3xbatsit lnbdbest lnldrconf_duration locationdum if rebldr==1, cluster(actorid) genname(eqp7) sims(10000) </t>
  </si>
  <si>
    <t xml:space="preserve">estsimp logit punish_all culpbdep_dum battlesit_atendwr3 culp3xbatsit lnbdbest lnldrconf_duration constlimit transitional_ldr if stldr==1, cluster(actorid) genname(eqp5) sims(10000) </t>
  </si>
  <si>
    <t xml:space="preserve">logit punish_all culpbdep_dum battlesit_atendwr3 culp3xbatsit lnbdbest lnldrconf_duration locationdum constlimit transitional_ldr, cluster(actorid) </t>
  </si>
  <si>
    <t>logit waroutcome_extremel culpbdep_dum stronger multdyadsdum lnalliancedur_lstyr mediation troopsupport incomp rebpolwing2 demdum7 lnconf_duration if unknownleader!=1 &amp; terminate==1 &amp; joint_term&lt;2, cluster(dyadid)</t>
  </si>
  <si>
    <t>logit waroutcome_extremel culpbdep_dum stronger multdyadsdum lnalliancedur_lstyr mediation troopsupport incomp lnldrconf_duration rebpolwing2 demdum7 lnbdbest if unknownleader!=1 &amp; terminate==1 &amp; joint_term&lt;2, cluster(dyadid)</t>
  </si>
  <si>
    <t>logit waroutcome_extremel culpbdep_dum stronger multdyadsdum lnalliancedur_lstyr mediation troopsupport incomp lnldrconf_duration rebpolwing2 demdum7 sdiap_c hydrop_c if unknownleader!=1 &amp; terminate==1 &amp; joint_term&lt;2, cluster(dyadid)</t>
  </si>
  <si>
    <t>logit polconcessions culpbdep_dum strength_extreme multdyadsdum lnalliancedur_lstyr mediation troopsupport incomp rebpolwing2 demdum7 lnconf_duration if unknownleader!=1 &amp; terminate==1 &amp; joint_term&lt;2, cluster(dyadid)</t>
  </si>
  <si>
    <t>logit polconcessions culpbdep_dum strength_extreme multdyadsdum lnalliancedur_lstyr mediation troopsupport incomp lnldrconf_duration rebpolwing2 demdum7 lnbdbest if unknownleader!=1 &amp; terminate==1 &amp; joint_term&lt;2, cluster(dyadid)</t>
  </si>
  <si>
    <t>logit polconcessions culpbdep_dum strength_extreme multdyadsdum lnalliancedur_lstyr mediation troopsupport incomp lnldrconf_duration rebpolwing2 demdum7 sdiap_c hydrop_c if unknownleader!=1 &amp; terminate==1 &amp; joint_term&lt;2, cluster(dyadid)</t>
  </si>
  <si>
    <t>reg femshare l.groups l.polity2 l.yrsoffc l.femshare l.parlfem l.mpfemyrs l.quota2 l.cedaw l.marxyrs l.postconfyrs l.loggdp</t>
  </si>
  <si>
    <t>xtreg femshare l.groups l.polity2 l.yrsoffc l.femshare l.parlfem l.mpfemyrs l.quota2 l.cedaw l.marxyrs l.postconfyrs l.loggdp, fe</t>
  </si>
  <si>
    <t>xtreg femshare l.groups l.polity2 l.yrsoffc l.femshare l.parlfem, fe</t>
  </si>
  <si>
    <t>xtreg femshare l.groups l.polity2 l.yrsoffc l.femshare l.parlfem l.mpfemyrs l.quota2 l.cedaw l.marxyrs l.postconfyrs l.loggdp l.aidgni, fe</t>
  </si>
  <si>
    <t>xtreg femshare l.groups l.polity2 l.yrsoffc l.femshare l.parlfem l.mpfemyrs l.quota2 l.cedaw l.marxyrs l.postconfyrs l.loggdp l.aidgni l.fertility, fe</t>
  </si>
  <si>
    <t>xtreg femshare l.groups l.polity2 l.yrsoffc l.femshare l.parlfem l.mpfemyrs l.quota2 l.cedaw l.marxyrs l.postconfyrs l.loggdp l.aidgni l.femlabor, fe</t>
  </si>
  <si>
    <t>xtreg femshare l.groups l.polity2 l.yrsoffc l.femshare l.parlfem l.mpfemyrs l.quota2 l.cedaw l.marxyrs l.postconfyrs l.loggdp l.aidgni l.p121, fe</t>
  </si>
  <si>
    <t>tobit r50don peragsen matchcommf cook same_state sameparty chair3 finance apps majorityparty terms NetWorth Income idfold2 notwhite maleres YearBorn Edsum [pweight=weight] if total_donation &gt;= 100, cluster(donor_id) ll(1) ul(101)</t>
  </si>
  <si>
    <t>logit donation peragsen cook same_state sameparty NetWorth Income idfold2 notwhite maleres YearBorn Edsum, cluster(donor_id)</t>
  </si>
  <si>
    <t>probit gave_obama peragobama idfold2 NetWorth Income notwhite maleres YearBorn Edsum, cluster(donor_id)</t>
  </si>
  <si>
    <t>reg grant asycit</t>
  </si>
  <si>
    <t>anova grant asycit</t>
  </si>
  <si>
    <t>ologit grant asycit</t>
  </si>
  <si>
    <t>reg grant asycit if nonwhite==0</t>
  </si>
  <si>
    <t>anova grant asycit if nonwhite==0</t>
  </si>
  <si>
    <t>ologit grant asycit if nonwhite==0</t>
  </si>
  <si>
    <t>reg grant asycit if bornUK==1</t>
  </si>
  <si>
    <t>anova grant asycit if bornUK==1</t>
  </si>
  <si>
    <t>ologit grant asycit if bornUK==1</t>
  </si>
  <si>
    <t>xi: nestreg: reg grant (asycit mcp01) (newsonly pakasy rusasy newscorrect supmin estasy) (immscale01)</t>
  </si>
  <si>
    <t>xi: nestreg: oprobit grant (asycit mcp01) (newsonly pakasy rusasy newscorrect supmin estasy) (immscale01)</t>
  </si>
  <si>
    <t>xi: nestreg: ologit grant (asycit mcp01) (newsonly pakasy rusasy newscorrect supmin estasy) (immscale01)</t>
  </si>
  <si>
    <t>xi: nestreg: reg grant (asycit mcp01) (newsonly pakasy rusasy newscorrect supmin estasy) (immscale01) if nonwhite==0</t>
  </si>
  <si>
    <t>xi: nestreg: oprobit grant (asycit mcp01) (newsonly pakasy rusasy newscorrect supmin estasy) (immscale01) if nonwhite==0</t>
  </si>
  <si>
    <t>xi: nestreg: ologit grant (asycit mcp01) (newsonly pakasy rusasy newscorrect supmin estasy) (immscale01) if nonwhite==0</t>
  </si>
  <si>
    <t>xi: nestreg: reg grant (asycit mcp01) (newsonly pakasy rusasy newscorrect supmin estasy) (immscale01) if bornUK==1</t>
  </si>
  <si>
    <t>xi: nestreg: oprobit grant (asycit mcp01) (newsonly pakasy rusasy newscorrect supmin estasy) (immscale01) if bornUK==1</t>
  </si>
  <si>
    <t>xi: nestreg: ologit grant (asycit mcp01) (newsonly pakasy rusasy newscorrect supmin estasy) (immscale01) if bornUK==1</t>
  </si>
  <si>
    <t>xi: nestreg: reg grant (asycit mcpmediansplit mcpXasy) (immscale01)</t>
  </si>
  <si>
    <t>xi: nestreg: ologit grant (asycit mcpmediansplit mcpXasy) (immscale01)</t>
  </si>
  <si>
    <t>xi: nestreg: reg grant (asycit mcpmediansplit mcpXasy) (immscale01) if bornUK==1</t>
  </si>
  <si>
    <t>xi: nestreg: ologit grant (asycit mcpmediansplit mcpXasy) (immscale01) if bornUK==1</t>
  </si>
  <si>
    <t>xi: nestreg: reg grant (asycit mcpmediansplit mcpXasy) (immscale01) if nonwhite==0</t>
  </si>
  <si>
    <t>xi: nestreg: ologit grant (asycit mcpmediansplit mcpXasy) (immscale01) if nonwhite==0</t>
  </si>
  <si>
    <t>xi: nestreg: reg grant (asycit) (mcp01) if nonwhite==0</t>
  </si>
  <si>
    <t>xi: nestreg: ologit grant (asycit) (mcp01) if nonwhite==0</t>
  </si>
  <si>
    <t>xi: nestreg: reg grant (asycit) (mcp01) (immscale01) if nonwhite==0</t>
  </si>
  <si>
    <t>xi: nestreg: ologit grant (asycit) (mcp01) (immscale01) if nonwhite==0</t>
  </si>
  <si>
    <t xml:space="preserve">xi: nestreg: reg grant (asycit mcp01) ( i.gender) (newsonly pakasy rusasy newscorrect supmin estasy) </t>
  </si>
  <si>
    <t xml:space="preserve">xi: nestreg: ologit grant (asycit mcp01) ( i.gender) (newsonly pakasy rusasy newscorrect supmin estasy) </t>
  </si>
  <si>
    <t>xi: nestreg: reg grant01 (asycit) (mcpmediansplit) (mcpXasy) if nonwhite==0</t>
  </si>
  <si>
    <t>xi: nestreg: ologit grant (asycit) (mcpmediansplit) (mcpXasy) if nonwhite==0</t>
  </si>
  <si>
    <t>xi: nestreg: reg grant (asycit) (mcpmediansplit) (mcpXasy) (immscale01) if nonwhite==0</t>
  </si>
  <si>
    <t>xi: nestreg: ologit grant (asycit) (mcpmediansplit) (mcpXasy) (immscale01) if nonwhite==0</t>
  </si>
  <si>
    <t>xi: nestreg: reg grant (asycit) (mcpmediansplit) (mcpXasy) (newsonly pakasy rusasy newscorrect supmin estasy) (immscale01) if nonwhite==0</t>
  </si>
  <si>
    <t>xi: nestreg: ologit grant (asycit) (mcpmediansplit) (mcpXasy) (newsonly pakasy rusasy newscorrect supmin estasy) (immscale01) if nonwhite==0</t>
  </si>
  <si>
    <t xml:space="preserve">xi: nestreg: reg grant (asycit) (mcpmediansplit) (mcpXasy)( i.gender) (newsonly pakasy rusasy newscorrect supmin estasy) </t>
  </si>
  <si>
    <t xml:space="preserve">xi: nestreg: ologit grant (asycit) (mcpmediansplit) (mcpXasy)( i.gender) (newsonly pakasy rusasy newscorrect supmin estasy) </t>
  </si>
  <si>
    <t>xi: regress musschlsum01 mcpscale01</t>
  </si>
  <si>
    <t>xi: regress musschlsum01 mcpscale01 if nonwhite==0</t>
  </si>
  <si>
    <t>xi: regress musschlsum01 polopposedum conoppdum ukipoppdum bnpoppdum poloppothfav conoppothfav</t>
  </si>
  <si>
    <t>xi: regress musschlsum01 polopposedum conoppdum ukipoppdum bnpoppdum poloppothfav conoppothfav if nonwhite==0</t>
  </si>
  <si>
    <t>xi: ologit musschlsum01 polopposedum conoppdum ukipoppdum bnpoppdum poloppothfav conoppothfav</t>
  </si>
  <si>
    <t>xi: ologit musschlsum01 polopposedum conoppdum ukipoppdum bnpoppdum poloppothfav conoppothfav if nonwhite==0</t>
  </si>
  <si>
    <t xml:space="preserve">xi: regress musschlsum01 messeffectnobnp bnpoppdum </t>
  </si>
  <si>
    <t>xi: regress musschlsum01 messeffectnobnp bnpoppdum if nonwhite==0</t>
  </si>
  <si>
    <t>xi: ologit musschlsum01 messeffectnobnp bnpoppdum</t>
  </si>
  <si>
    <t>xi: ologit musschlsum01 messeffectnobnp bnpoppdum if nonwhite==0</t>
  </si>
  <si>
    <t>nestreg: regress musschlsum01 (polopposedum conoppdum ukipoppdum bnpoppdum poloppothfav conoppothfav) (mcpmedsplit) (bnpmesmcp) (marrymus01) if nonwhite==0</t>
  </si>
  <si>
    <t>nestreg: ologit musschlsum01 (polopposedum conoppdum ukipoppdum bnpoppdum poloppothfav conoppothfav) (mcpmedsplit) (bnpmesmcp) (marrymus01) if nonwhite==0</t>
  </si>
  <si>
    <t>nestreg: regress musschlsum01 (polopposedum conoppdum ukipoppdum bnpoppdum poloppothfav conoppothfav) (mcpmedsplit) (bnpmesmcp) (marrymus01)</t>
  </si>
  <si>
    <t>nestreg: ologit musschlsum01 (polopposedum conoppdum ukipoppdum bnpoppdum poloppothfav conoppothfav) (mcpmedsplit) (bnpmesmcp) (marrymus01)</t>
  </si>
  <si>
    <t>estsimp regress musschlsum01 (polopposedum conoppdum ukipoppdum bnpoppdum poloppothfav conoppothfav) (mcpmedsplit) (bnpmesmcp) (marrymus01) if nonwhite==0</t>
  </si>
  <si>
    <t>xi: regress musschlsum01 polopposedum conoppdum ukipoppdum bnpoppdum poloppothfav conoppothfav mcpscale01 if nonwhite==0</t>
  </si>
  <si>
    <t>xi: ologit musschlsum01 polopposedum conoppdum ukipoppdum bnpoppdum poloppothfav conoppothfav mcpscale01 if nonwhite==0</t>
  </si>
  <si>
    <t>xi: regress musschlsum01 polopposedum conoppdum ukipoppdum bnpoppdum poloppothfav conoppothfav mcpscale01 marrymus01 if nonwhite==0</t>
  </si>
  <si>
    <t>xi: ologit musschlsum01 polopposedum conoppdum ukipoppdum bnpoppdum poloppothfav conoppothfav mcpscale01 marrymus01 if nonwhite==0</t>
  </si>
  <si>
    <t xml:space="preserve">xi: regress musschlsum01 polopposedum conoppdum ukipoppdum bnpoppdum poloppothfav conoppothfav mcpscale01 marrymus01 </t>
  </si>
  <si>
    <t xml:space="preserve">xi: ologit musschlsum01 polopposedum conoppdum ukipoppdum bnpoppdum poloppothfav conoppothfav mcpscale01 marrymus01 </t>
  </si>
  <si>
    <t xml:space="preserve">xi: regress musschlsum01 polopposedum conoppdum ukipoppdum bnpoppdum poloppothfav conoppothfav mcpscale01 idlose01 </t>
  </si>
  <si>
    <t>regress musschlsum01 polopposedum conoppdum ukipoppdum bnpoppdum mcpmedsplit bnpmesmcp if nonwhite==0</t>
  </si>
  <si>
    <t>ologit musschlsum01 polopposedum conoppdum ukipoppdum bnpoppdum mcpmedsplit bnpmesmcp if nonwhite==0</t>
  </si>
  <si>
    <t>regress musschlsum01 polopposedum conoppdum ukipoppdum bnpoppdum mcpmedsplit bnpmesmcp idlose01 if nonwhite==0</t>
  </si>
  <si>
    <t>ologit musschlsum01 polopposedum conoppdum ukipoppdum bnpoppdum mcpmedsplit bnpmesmcp idlose01 if nonwhite==0</t>
  </si>
  <si>
    <t>xi: regress musschlsum01 polopposedum conoppdum ukipoppdum bnpoppdum mcpmedsplit bnpmesmcp idlose01</t>
  </si>
  <si>
    <t>xi: ologit musschlsum01 polopposedum conoppdum ukipoppdum bnpoppdum mcpmedsplit bnpmesmcp idlose01</t>
  </si>
  <si>
    <t xml:space="preserve">xi: ologit musschlsum01 polopposedum conoppdum ukipoppdum bnpoppdum mcpmedsplit bnpmesmcp idlose01 </t>
  </si>
  <si>
    <t xml:space="preserve">xi: ologit musschlsum01 polopposedum conoppdum ukipoppdum bnpoppdum mcpmedsplit bnpmesmcp marrymus01 </t>
  </si>
  <si>
    <t xml:space="preserve">mlogit votew2lim mcp01 if nonwhite==0, base(1) </t>
  </si>
  <si>
    <t xml:space="preserve">mlogit votew3lim mcp01 if nonwhite==0, base(1) </t>
  </si>
  <si>
    <t xml:space="preserve">mlogit votew2lim mcp01 immscale01 if nonwhite==0, base(1) </t>
  </si>
  <si>
    <t xml:space="preserve">mlogit votew3lim mcp01 immscale01 if nonwhite==0, base(1) </t>
  </si>
  <si>
    <t>nestreg: mlogit votew2lim (mcp01 immscale01) (neast nwest yhum emids wmids eastern seast swest) (ageunder30 age30s age40s age50s) (gcse alevel degree othqual edumiss)</t>
  </si>
  <si>
    <t>nestreg: mlogit votew3lim (mcp01 immscale01) (neast nwest yhum emids wmids eastern seast swest) (ageunder30 age30s age40s age50s) (gcse alevel degree othqual edumiss)</t>
  </si>
  <si>
    <t>nestreg: mlogit votew2lim (mcp01 immscale01) (neast nwest yhum emids wmids eastern seast swest) (gcse alevel degree othqual edumiss) (ageunder30 age30s age40s age50s)</t>
  </si>
  <si>
    <t>nestreg: mlogit votew3lim (mcp01 immscale01) (neast nwest yhum emids wmids eastern seast swest) (gcse alevel degree othqual edumiss) (ageunder30 age30s age40s age50s)</t>
  </si>
  <si>
    <t xml:space="preserve">mlogit votew2lim immscale01 mcp01 gbcompw2 dccompw2 nccompw2 if nonwhite==0, base(1) </t>
  </si>
  <si>
    <t xml:space="preserve">mlogit votew3lim immscale01 mcp01 gbcompw3 dccompw3 nccompw3 if nonwhite==0, base(1) </t>
  </si>
  <si>
    <t xml:space="preserve">nestreg: mlogit votew2lim (immscale01 mcp01 crimeupw2 nhsworsew2) (govperfcrimw2 govperfnhsw2) (govperfterw2 govperfasyw2) if nonwhite==0, base(1) </t>
  </si>
  <si>
    <t xml:space="preserve">xi: mlogit votew2lim mcp01 conIDw1 labIDw1 ldIDw1 if nonwhite==0 , base(1) </t>
  </si>
  <si>
    <t xml:space="preserve">xi: mlogit votew3lim mcp01 conIDw2 labIDw2 ldIDw2 if nonwhite==0 , base(1) </t>
  </si>
  <si>
    <t xml:space="preserve">xi: mlogit votew2lim mcp01 immscale01 conIDw1 labIDw1 ldIDw1 if nonwhite==0 , base(1) </t>
  </si>
  <si>
    <t xml:space="preserve">xi: mlogit votew3lim mcp01 immscale01 conIDw2 labIDw2 ldIDw2 if nonwhite==0 , base(1) </t>
  </si>
  <si>
    <t xml:space="preserve">xi: mlogit votew2lim mcp01 immscale01 lrselfplacew2 lrlabplacew2 lrldplacew2 lrconplacew2 if nonwhite==0 , base(1) </t>
  </si>
  <si>
    <t xml:space="preserve">xi: mlogit votew2lim mcp01 immscale01 natecoretw2 natecoprospw2 perecoretw2 perecoprospw2 if nonwhite==0 , base(1) </t>
  </si>
  <si>
    <t xml:space="preserve">xi: mlogit votew3lim mcp01 immscale01 natecoretw3 natecoprospw3 perecoretw3 perecoprospw3 if nonwhite==0 , base(1) </t>
  </si>
  <si>
    <t xml:space="preserve">xi: mlogit votew2lim mcp01 immscale01 polintw2 satdemw2 if nonwhite==0 , base(1) </t>
  </si>
  <si>
    <t xml:space="preserve">xi: mlogit votew3lim mcp01 immscale01 polintw3 satdemw3 if nonwhite==0 , base(1) </t>
  </si>
  <si>
    <t>nestreg: mlogit votew2lim (mcp01 immscale01 neast nwest yhum emids wmids eastern seast swest scot wales gcse alevel degree othqual edumiss ageunder30 age30s age40s age50s</t>
  </si>
  <si>
    <t>nestreg: mlogit votew3lim (mcp01 immscale01 neast nwest yhum emids wmids eastern seast swest scot wales gcse alevel degree othqual edumiss ageunder30 age30s age40s age50s</t>
  </si>
  <si>
    <t xml:space="preserve">mlogit votew2lim AMPdiff mcp01 if nonwhite==0 &amp; valid==1, base(1) </t>
  </si>
  <si>
    <t xml:space="preserve">mlogit votew3lim AMPdiff mcp01 if nonwhite==0 &amp; valid==1, base(1) </t>
  </si>
  <si>
    <t xml:space="preserve">nestreg: mlogit votew2lim (mcp01 AMPdiff north mids scot wales ageunder30 age30s age40s age50s gcse alevel degree edumiss </t>
  </si>
  <si>
    <t xml:space="preserve">nestreg: mlogit votew3lim (mcp01 AMPdiff north mids scot wales ageunder30 age30s age40s age50s gcse alevel degree edumiss </t>
  </si>
  <si>
    <t xml:space="preserve">mlogit votew2lim AMPdiff mcp01 gbcompw2 dccompw2 nccompw2 if nonwhite==0 &amp; valid==1, base(1) </t>
  </si>
  <si>
    <t xml:space="preserve">mlogit votew3lim AMPdiff mcp01 gbcompw3 dccompw3 nccompw3 if nonwhite==0 &amp; valid==1, base(1) </t>
  </si>
  <si>
    <t xml:space="preserve">nestreg: mlogit votew2lim (AMPdiff mcp01 crimeupw2 nhsworsew2) (govperfcrimw2 govperfnhsw2 govperfterw2 govperfasyw2) if nonwhite==0 &amp; valid==1, base(1) </t>
  </si>
  <si>
    <t xml:space="preserve">xi: mlogit votew2lim mcp01 AMPdiff conIDw1 labIDw1 ldIDw1 if nonwhite==0 &amp; valid==1, base(1) </t>
  </si>
  <si>
    <t xml:space="preserve">xi: mlogit votew3lim mcp01 AMPdiff conIDw2 labIDw2 ldIDw2 if nonwhite==0 &amp; valid==1, base(1) </t>
  </si>
  <si>
    <t xml:space="preserve">xi: mlogit votew2lim mcp01 AMPdiff lrselfplacew2 lrlabplacew2 lrldplacew2 lrconplacew2 if nonwhite==0 &amp; valid==1, base(1) </t>
  </si>
  <si>
    <t xml:space="preserve">xi: mlogit votew3lim mcp01 AMPdiff lrselfplacew3 lrlabplacew3 lrldplacew3 lrconplacew3 if nonwhite==0 &amp; valid==1, base(1) </t>
  </si>
  <si>
    <t xml:space="preserve">xi: mlogit votew2lim mcp01 AMPdiff natecoretw2 natecoprospw2 perecoretw2 perecoprospw2 if nonwhite==0 &amp; valid==1, base(1) </t>
  </si>
  <si>
    <t xml:space="preserve">xi: mlogit votew3lim mcp01 AMPdiff natecoretw3 natecoprospw3 perecoretw3 perecoprospw3 if nonwhite==0 &amp; valid==1 , base(1) </t>
  </si>
  <si>
    <t xml:space="preserve">xi: mlogit votew2lim mcp01 AMPdiff polintw2 satdemw2 if nonwhite==0 &amp; valid==1, base(1) </t>
  </si>
  <si>
    <t xml:space="preserve">xi: mlogit votew3lim mcp01 AMPdiff polintw3 satdemw3 if nonwhite==0 &amp; valid==1, base(1) </t>
  </si>
  <si>
    <t xml:space="preserve">nestreg: mlogit votew2lim (mcp01 AMPdiff gbcompw2 dccompw2 nccompw2 lrselfplacew2 lrlabplacew2 lrldplacew2 lrconplacew2 natecoretw2 natecoprospw2 perecoretw2 perecoprospw2 </t>
  </si>
  <si>
    <t xml:space="preserve">nestreg: mlogit votew3lim (mcp01 AMPdiff gbcompw3 dccompw3 nccompw3 lrselfplacew3 lrlabplacew3 lrldplacew3 lrconplacew3 natecoretw3 natecoprospw3 perecoretw3 perecoprospw3 </t>
  </si>
  <si>
    <t>logit bnpever mcp01 if nonwhite==0</t>
  </si>
  <si>
    <t>logit radrtever mcp01 if nonwhite==0</t>
  </si>
  <si>
    <t>logit bnpever mcp01 immscale01 if nonwhite==0</t>
  </si>
  <si>
    <t>logit radrtever mcp01 immscale01 if nonwhite==0</t>
  </si>
  <si>
    <t>nestreg: logit bnpever (mcp01 immscale01) (neast nwest yhum emids wmids eastern seast swest) (gcse alevel degree othqual edumiss) (ageunder30 age30s age40s age50s)</t>
  </si>
  <si>
    <t>nestreg: logit radrtever (mcp01 immscale01) (neast nwest yhum emids wmids eastern seast swest) (gcse alevel degree othqual edumiss) (ageunder30 age30s age40s age50s)</t>
  </si>
  <si>
    <t xml:space="preserve">logit bnpever immscale01 mcp01 gbcompw2 dccompw2 nccompw2 if nonwhite==0 </t>
  </si>
  <si>
    <t xml:space="preserve">logit radrtever immscale01 mcp01 gbcompw2 dccompw2 nccompw2 if nonwhite==0 </t>
  </si>
  <si>
    <t xml:space="preserve">nestreg: logit bnpever (immscale01 mcp01 crimeupw2 nhsworsew2) (govperfcrimw2 govperfnhsw2) (govperfterw2 govperfasyw2) if nonwhite==0 </t>
  </si>
  <si>
    <t xml:space="preserve">nestreg: logit radrtever (immscale01 mcp01 crimeupw2 nhsworsew2) (govperfcrimw2 govperfnhsw2) (govperfterw2 govperfasyw2) if nonwhite==0 </t>
  </si>
  <si>
    <t>logit bnpever mcp01 immscale01 conIDw1 labIDw1 ldIDw1 if nonwhite==0</t>
  </si>
  <si>
    <t>logit radrtever mcp01 immscale01 conIDw1 labIDw1 ldIDw1 if nonwhite==0</t>
  </si>
  <si>
    <t>logit bnpever mcp01 immscale01 lrselfplacew2 lrlabplacew2 lrldplacew2 lrconplacew2 if nonwhite==0</t>
  </si>
  <si>
    <t>logit radrtever mcp01 immscale01 lrselfplacew2 lrlabplacew2 lrldplacew2 lrconplacew2 if nonwhite==0</t>
  </si>
  <si>
    <t xml:space="preserve">logit bnpever mcp01 immscale01 natecoretw2 natecoprospw2 perecoretw2 perecoprospw2 if nonwhite==0 </t>
  </si>
  <si>
    <t xml:space="preserve">logit radrtever mcp01 immscale01 natecoretw2 natecoprospw2 perecoretw2 perecoprospw2 if nonwhite==0 </t>
  </si>
  <si>
    <t xml:space="preserve">logit radrtever mcp01 immscale01 polintw2 satdemw2 if nonwhite==0 </t>
  </si>
  <si>
    <t>nestreg: logit bnpever (mcp01 immscale01 neast nwest yhum emids wmids eastern seast swest scot wales gcse alevel degree othqual edumiss ageunder30 age30s age40s age50s</t>
  </si>
  <si>
    <t>nestreg: logit radrtever (mcp01 immscale01 neast nwest yhum emids wmids eastern seast swest scot wales gcse alevel degree othqual edumiss ageunder30 age30s age40s age50s</t>
  </si>
  <si>
    <t>logit radrtever mcp01 AMPdiff if nonwhite==0</t>
  </si>
  <si>
    <t>nestreg: logit radrtever (mcp01 AMPdiff) (neast nwest yhum emids wmids eastern seast swest) (ageunder30 age30s age40s age50s) (gcse alevel degree othqual edumiss)</t>
  </si>
  <si>
    <t>nestreg: logit radrtever (mcp01 AMPdiff) (neast nwest yhum emids wmids eastern seast swest) (gcse alevel degree othqual edumiss) (ageunder30 age30s age40s age50s)</t>
  </si>
  <si>
    <t xml:space="preserve">logit radrtever AMPdiff mcp01 gbcompw2 dccompw2 nccompw2 if nonwhite==0 </t>
  </si>
  <si>
    <t xml:space="preserve">nestreg: logit radrtever (AMPdiff mcp01 crimeupw2 nhsworsew2) (govperfcrimw2 govperfnhsw2) (govperfterw2 govperfasyw2) (immiiw2) if nonwhite==0 </t>
  </si>
  <si>
    <t xml:space="preserve">nestreg: logit radrtever (AMPdiff mcp01 nhsworsew2) (govperfnhsw2) (govperfterw2) if nonwhite==0 </t>
  </si>
  <si>
    <t xml:space="preserve">nestreg: logit radrtever (AMPdiff mcp01 nhsworsew3) (govperfnhsw3) (govperfterw3) if nonwhite==0 </t>
  </si>
  <si>
    <t xml:space="preserve">logit radrtever mcp01 AMPdiff conIDw1 labIDw1 ldIDw1 if nonwhite==0 </t>
  </si>
  <si>
    <t xml:space="preserve">logit radrtever mcp01 AMPdiff conIDw2 labIDw2 ldIDw2 if nonwhite==0 </t>
  </si>
  <si>
    <t xml:space="preserve">logit radrtever mcp01 AMPdiff polintw3 satdemw3 if nonwhite==0 </t>
  </si>
  <si>
    <t>nestreg: logit radrtever (mcp01 AMPdiff neast nwest yhum emids wmids eastern seast swest gcse alevel degree othqual edumiss ageunder30 age30s age40s age50s</t>
  </si>
  <si>
    <t>nestreg: logit radrtever (mcp01 AMPdiff neast nwest yhum emids wmids eastern seast swest scot wales gcse alevel degree othqual edumiss ageunder30 age30s age40s age50s</t>
  </si>
  <si>
    <t>nestreg: logit bnpever (mcp01 immscale01) (neast nwest yhum emids wmids eastern seast swest) (ageunder30 age30s age40s age50s) (gcse alevel degree othqual edumiss)</t>
  </si>
  <si>
    <t xml:space="preserve">nestreg: logit bnpever (immscale01 mcp01 crimeupw2 nhsworsew2) (govperfcrimw2 govperfnhsw2) (govperfterw2 govperfasyw2) (immiiw2) if nonwhite==0 </t>
  </si>
  <si>
    <t xml:space="preserve">logit bnpever mcp01 conIDw1 labIDw1 ldIDw1 if nonwhite==0 </t>
  </si>
  <si>
    <t xml:space="preserve">logit bnpever mcp01 conIDw2 labIDw2 ldIDw2 if nonwhite==0 </t>
  </si>
  <si>
    <t xml:space="preserve">logit bnpever mcp01 immscale01 conIDw1 labIDw1 ldIDw1 if nonwhite==0 </t>
  </si>
  <si>
    <t xml:space="preserve">logit bnpever mcp01 immscale01 conIDw2 labIDw2 ldIDw2 if nonwhite==0 </t>
  </si>
  <si>
    <t xml:space="preserve">logit bnpever mcp01 immscale01 polintw3 satdemw3 if nonwhite==0 </t>
  </si>
  <si>
    <t>nestreg: logit bnpever (mcp01 immscale01 neast nwest yhum emids wmids eastern seast swest gcse alevel degree othqual edumiss ageunder30 age30s age40s age50s</t>
  </si>
  <si>
    <t>nestreg: logit radrtever (mcp01 immscale01 neast nwest yhum emids wmids eastern seast swest gcse alevel degree othqual edumiss ageunder30 age30s age40s age50s</t>
  </si>
  <si>
    <t>logit bnpever mcp01 AMPdiff if nonwhite==0</t>
  </si>
  <si>
    <t>nestreg: logit bnpever (mcp01 AMPdiff) (neast nwest yhum emids wmids eastern seast swest) (ageunder30 age30s age40s age50s) (gcse alevel degree othqual edumiss)</t>
  </si>
  <si>
    <t>nestreg: logit bnpever (mcp01 AMPdiff) (neast nwest yhum emids wmids eastern seast swest) (gcse alevel degree othqual edumiss) (ageunder30 age30s age40s age50s)</t>
  </si>
  <si>
    <t xml:space="preserve">mlogit votecandw1 IMCP01 if islam==0, base(1) </t>
  </si>
  <si>
    <t xml:space="preserve">mlogit voteptyw1 IMCP01 if islam==0, base(1) </t>
  </si>
  <si>
    <t xml:space="preserve">mlogit votecandw2 IMCP01 if islam==0, base(1) </t>
  </si>
  <si>
    <t xml:space="preserve">mlogit voteptyw2 IMCP01 if islam==0, base(1) </t>
  </si>
  <si>
    <t xml:space="preserve">mlogit votecandw1 IMCP01 immscale01 if islam==0, base(1) </t>
  </si>
  <si>
    <t xml:space="preserve">mlogit voteptyw1 IMCP01 immscale01 if islam==0, base(1) </t>
  </si>
  <si>
    <t xml:space="preserve">mlogit votecandw2 IMCP01 immscale01 if islam==0, base(1) </t>
  </si>
  <si>
    <t xml:space="preserve">mlogit voteptyw2 IMCP01 immscale01 if islam==0, base(1) </t>
  </si>
  <si>
    <t xml:space="preserve">nestreg: mlogit votecandw1 (IMCP01 immscale01) (ageunder30 age30s age40s age50s) (jobtrain polytechnique degree doctorate educoth) </t>
  </si>
  <si>
    <t xml:space="preserve">nestreg: mlogit voteptyw1 (IMCP01 immscale01) (ageunder30 age30s age40s age50s) (jobtrain polytechnique degree doctorate educoth) </t>
  </si>
  <si>
    <t xml:space="preserve">nestreg: mlogit votecandw2 (IMCP01 immscale01) (ageunder30 age30s age40s age50s) (jobtrain polytechnique degree doctorate educoth) </t>
  </si>
  <si>
    <t xml:space="preserve">nestreg: mlogit voteptyw2 (IMCP01 immscale01) (ageunder30 age30s age40s age50s) (jobtrain polytechnique degree doctorate educoth) </t>
  </si>
  <si>
    <t xml:space="preserve">nestreg: mlogit votecandw1 (IMCP01 ageunder30 age30s age40s age50s) (jobtrain polytechnique degree doctorate educoth) </t>
  </si>
  <si>
    <t xml:space="preserve">nestreg: mlogit voteptyw1 (IMCP01 ageunder30 age30s age40s age50s) (jobtrain polytechnique degree doctorate educoth) </t>
  </si>
  <si>
    <t xml:space="preserve">nestreg: mlogit votecandw2 (IMCP01 ageunder30 age30s age40s age50s) (jobtrain polytechnique degree doctorate educoth) </t>
  </si>
  <si>
    <t xml:space="preserve">nestreg: mlogit voteptyw2 (IMCP01 ageunder30 age30s age40s age50s) (jobtrain polytechnique degree doctorate educoth) </t>
  </si>
  <si>
    <t xml:space="preserve">mlogit voteptyw1 IMCP01 immscale01 natecoretw1 natecoprospw1 perecoretw1 perecoprospw1 </t>
  </si>
  <si>
    <t xml:space="preserve">mlogit votecandw1 IMCP01 immscale01 natecoretw1 natecoprospw1 perecoretw1 perecoprospw1 crimeratew1 crimeperfw1 healthqualw1 healthpolw1 </t>
  </si>
  <si>
    <t xml:space="preserve">mlogit voteptyw1 IMCP01 immscale01 natecoretw1 natecoprospw1 perecoretw1 perecoprospw1 crimeratew1 crimeperfw1 healthqualw1 healthpolw1 </t>
  </si>
  <si>
    <t xml:space="preserve">mlogit votecandw2 IMCP01 immscale01 natecoretw1 natecoprospw1 perecoretw1 perecoprospw1 crimeratew1 crimeperfw1 healthqualw1 healthpolw1 </t>
  </si>
  <si>
    <t xml:space="preserve">mlogit voteptyw2 IMCP01 immscale01 natecoretw1 natecoprospw1 perecoretw1 perecoprospw1 crimeratew1 crimeperfw1 healthqualw1 healthpolw1 </t>
  </si>
  <si>
    <t xml:space="preserve">mlogit votecandw1 IMCP01 AMPmalediff0101 if islam==0, base(1) </t>
  </si>
  <si>
    <t xml:space="preserve">mlogit voteptyw1 IMCP01 AMPmalediff01 if islam==0, base(1) </t>
  </si>
  <si>
    <t xml:space="preserve">mlogit votecandw2 IMCP01 AMPmalediff01 if islam==0, base(1) </t>
  </si>
  <si>
    <t xml:space="preserve">mlogit voteptyw2 IMCP01 AMPmalediff01 if islam==0, base(1) </t>
  </si>
  <si>
    <t xml:space="preserve">nestreg: mlogit votecandw1 (IMCP01 AMPmalediff01) (ageunder30 age30s age40s age50s) (jobtrain polytechnique degree doctorate educoth) </t>
  </si>
  <si>
    <t xml:space="preserve">nestreg: mlogit voteptyw1 (IMCP01 AMPmalediff01) (ageunder30 age30s age40s age50s) (jobtrain polytechnique degree doctorate educoth) </t>
  </si>
  <si>
    <t xml:space="preserve">nestreg: mlogit votecandw2 (IMCP01 AMPmalediff01) (ageunder30 age30s age40s age50s) (jobtrain polytechnique degree doctorate educoth) </t>
  </si>
  <si>
    <t xml:space="preserve">nestreg: mlogit voteptyw2 (IMCP01 AMPmalediff01) (ageunder30 age30s age40s age50s) (jobtrain polytechnique degree doctorate educoth) </t>
  </si>
  <si>
    <t xml:space="preserve">mlogit voteptyw1 IMCP01 AMPmalediff01 natecoretw1 natecoprospw1 perecoretw1 perecoprospw1 </t>
  </si>
  <si>
    <t xml:space="preserve">mlogit voteptyw2 IMCP01 AMPmalediff01 natecoretw1 natecoprospw1 perecoretw1 perecoprospw1 crimeratew1 crimeperfw1 healthqualw1 healthpolw1 </t>
  </si>
  <si>
    <t xml:space="preserve">logit radrtever IMCP01 if islam==0 </t>
  </si>
  <si>
    <t xml:space="preserve">logit radrtever IMCP01 immscale01 if islam==0 </t>
  </si>
  <si>
    <t xml:space="preserve">nestreg: logit radrtever (IMCP01 immscale01) (ageunder30 age30s age40s age50s) (jobtrain polytechnique degree doctorate educoth) </t>
  </si>
  <si>
    <t xml:space="preserve">logit radrtever IMCP01 immscale01 natecoretw1 natecoprospw1 perecoretw1 perecoprospw1 crimeratew1 crimeperfw1 healthqualw1 healthpolw1 </t>
  </si>
  <si>
    <t>nbreg allnoncerm_eo divided inflation spending_percent_gdp war lame_duck administration_change trend tr taft wilson harding coolidge hoover fdr if year &gt; 1904 &amp; year &lt; 1945, dispersion(mean) vce(cluster president)</t>
  </si>
  <si>
    <t>nbreg allnoncerm_eo divided inflation spending_percent_gdp war lame_duck administration_change trend truman ike jfk lbj nixon ford carter reagan bush41 clinton bush43 obama if year &gt; 1944, dispersion(mean) vce(cluster president)</t>
  </si>
  <si>
    <t>nbreg allnoncerm_eo divided averagemajsize inflation spending_percent_gdp war lame_duck administration_change trend tr taft wilson harding coolidge hoover fdr if year &gt; 1904 &amp; year &lt; 1945, dispersion(mean) vce(cluster president)</t>
  </si>
  <si>
    <t>nbreg allnoncerm_eo divided averagemajsize inflation spending_percent_gdp war lame_duck administration_change trend truman ike jfk lbj nixon ford carter reagan bush41 clinton bush43 obama if year &gt; 1944, dispersion(mean) vce(cluster president)</t>
  </si>
  <si>
    <t>nbreg allnoncerm_eo c.lnlegexp##divided inflation spending_percent_gdp war lame_duck administration_change trend postlra tr taft wilson harding coolidge hoover fdr truman ike jfk lbj nixon ford carter reagan bush41 clinton bush43 obama if (year &gt; 1904), dispersion(mean) vce(cluster president)</t>
  </si>
  <si>
    <t>nbreg allnoncerm_eo c.lncommtot1##divided inflation spending_percent_gdp war lame_duck administration_change trend postlra tr taft wilson harding coolidge hoover fdr truman ike jfk lbj nixon ford carter reagan bush41 clinton bush43 obama if (year &gt; 1904), dispersion(mean) vce(cluster president)</t>
  </si>
  <si>
    <t>reg agreed_to_survey treat_samerace, robust</t>
  </si>
  <si>
    <t>reg agreed_to_survey treat_samerace if black, robust</t>
  </si>
  <si>
    <t>reg agreed_to_survey treat_samerace dem voted2010p voted2010g urbanpercent blackpercent blacks_medianhhincom if black, robust</t>
  </si>
  <si>
    <t>xi: reg agreed_to_survey treat_samerace dem voted2010p voted2010g urbanpercent blackpercent blacks_medianhhincom i.districtno if black, robust</t>
  </si>
  <si>
    <t>reg agreed_to_survey treat_samerace if black == 0, robust</t>
  </si>
  <si>
    <t>reg agreed_to_survey treat_samerace dem voted2010p voted2010g urbanpercent blackpercent whites_medianhhincom if black == 0, robust</t>
  </si>
  <si>
    <t>xi: reg agreed_to_survey treat_samerace dem voted2010p voted2010g urbanpercent blackpercent whites_medianhhincom i.districtno if black == 0, robust</t>
  </si>
  <si>
    <t>reg agreed_to_survey treat_samerace, cl(legname)</t>
  </si>
  <si>
    <t>reg agreed_to_survey treat_samerace if black == 0, cl(legname)</t>
  </si>
  <si>
    <t>reg agreed_to_survey treat_samerace if black == 1, cl(legname)</t>
  </si>
  <si>
    <t>xtreg agreed_to_survey treat_samerace, robust</t>
  </si>
  <si>
    <t>xtreg agreed_to_survey treat_samerace if black == 0, robust</t>
  </si>
  <si>
    <t>xtreg agreed_to_survey treat_samerace if black == 1, robust</t>
  </si>
  <si>
    <t>reg agreed_to_survey black if treat_blackleg == 0, robust</t>
  </si>
  <si>
    <t>reg agreed_to_survey black if treat_samerace, robust</t>
  </si>
  <si>
    <t>reg agreed_to_survey black dem voted2010p voted2010g urbanpercent blackpercent medianhhinc if treat_samerace, robust</t>
  </si>
  <si>
    <t>xi: reg agreed_to_survey black dem voted2010p voted2010g urbanpercent blackpercent medianhhinc i.districtno if treat_samerace, robust</t>
  </si>
  <si>
    <t>reg agreed_to_survey treat_samerace treatsameraceXblackpercent blackpercent, robust</t>
  </si>
  <si>
    <t>xi: reg agreed_to_survey treat_samerace treatsameraceXblackpercent treatXvoted2010p treat_sameraceXblackhh blackpercent voted2010g voted2010p dem blacks_medianhhincom urbanpercent i.districtno, robust</t>
  </si>
  <si>
    <t>reg agreed_to_survey treat_samerace treatsameraceXblackpercent blackpercent if black == 1, robust</t>
  </si>
  <si>
    <t>xi: reg agreed_to_survey treat_samerace treatsameraceXblackpercent treatXvoted2010p treat_sameraceXblackhh blackpercent voted2010g voted2010p dem blacks_medianhhincom urbanpercent i.districtno if black == 1, robust</t>
  </si>
  <si>
    <t>reg agreed_to_survey treat_samerace blackpercent treatsameraceXblackpercent if black == 0, robust</t>
  </si>
  <si>
    <t>xi: reg agreed_to_survey treat_samerace treatsameraceXblackpercent treatXvoted2010p treat_sameraceXblackhh blackpercent voted2010g voted2010p dem blacks_medianhhincom urbanpercent i.districtno if black == 0, robust</t>
  </si>
  <si>
    <t>reg code_some treat_out</t>
  </si>
  <si>
    <t>reg code_some treat_out treatXblack leg_black</t>
  </si>
  <si>
    <t>reg code_some treat_out treatXblack leg_black nonblacknonwhite leg_democrat leg_senator south blackpercent black_medianhh white_medianhh statessquire totalpop urbanpercent</t>
  </si>
  <si>
    <t>logit code_some treat_out treatXblack leg_black nonblacknonwhite leg_democrat leg_senator south blackpercent black_medianhh white_medianhh statessquire totalpop urbanpercent</t>
  </si>
  <si>
    <t>reg code_some treat_out treatXblack leg_black nonblacknonwhite leg_democrat leg_senator south blackpercent black_medianhh white_medianhh statessquire totalpop urbanpercent [iweight=cem_weights]</t>
  </si>
  <si>
    <t>xi: reg code_some i.treat_out*dist_from_dist_to_out if leg_black</t>
  </si>
  <si>
    <t>reg code_some treatXblack leg_black treat_out if dist_from_dist_to_out &gt; 2</t>
  </si>
  <si>
    <t>reg code_some treat_out treatXblack leg_black if obamaunder45</t>
  </si>
  <si>
    <t>reg code_some treat_out leg_democrat demXtreat if leg_black == 0</t>
  </si>
  <si>
    <t>xi: reg code_some i.treat_out*leg_female if leg_black == 0</t>
  </si>
  <si>
    <t>xi: reg code_some treat_out leg_black treatXblack i.leg_black*perc_legs_black i.treat_out*perc_legs_black i.treatXblack*perc_legs_black</t>
  </si>
  <si>
    <t>reg code_some treat_out treatXblack leg_black [iweight=cem_weights]</t>
  </si>
  <si>
    <t>reg treat_out leg_black leg_senator leg_democrat blackpercent black_median white_median statessquire totalpop urbanpercent</t>
  </si>
  <si>
    <t>reg helpful treat_out</t>
  </si>
  <si>
    <t>reg helpful treat_out treatXblack leg_black</t>
  </si>
  <si>
    <t>reg helpful treat_out treatXblack leg_black nonblacknonwhite leg_democrat leg_senator south blackpercent black_medianhh white_medianhh statessquire totalpop urbanpercent</t>
  </si>
  <si>
    <t>logit helpful treat_out treatXblack leg_black nonblacknonwhite leg_democrat leg_senator south blackpercent black_medianhh white_medianhh statessquire totalpop urbanpercent</t>
  </si>
  <si>
    <t>reg helpful treat_out treatXblack leg_black nonblacknonwhite leg_democrat leg_senator south blackpercent black_medianhh white_medianhh statessquire totalpop urbanpercent [iweight=cem_weights]</t>
  </si>
  <si>
    <t>reg code_some treat_out treatXblack squireXtreat leg_black nonblacknonwhite leg_democrat leg_senator south blackpercent black_medianhh white_medianhh statessquire totalpop urbanpercent</t>
  </si>
  <si>
    <t>reg code_some treat_out treatXblack blackpercentXtreat leg_black nonblacknonwhite leg_democrat leg_senator south blackpercent black_medianhh white_medianhh statessquire totalpop urbanpercent</t>
  </si>
  <si>
    <t>reg code_some treat_out treatXblack treatXsouth leg_black nonblacknonwhite leg_democrat leg_senator south blackpercent black_medianhh white_medianhh statessquire totalpop urbanpercent</t>
  </si>
  <si>
    <t>reg code_some treat_out treatXblack treatXmhhb treatXmhhw leg_black nonblacknonwhite leg_democrat leg_senator south blackpercent black_medianhh white_medianhh statessquire totalpop urbanpercent</t>
  </si>
  <si>
    <t>ologit tempclass08 connectionsMPchief tempclass07 pop1000 experienceMP experiencechief if missingchief08==0, cluster(constcode)</t>
  </si>
  <si>
    <t>ologit tempclass08 connectionsMPchief tempclass07 pop1000 experienceMP experiencechief MMD06 voteMP06 diffvoteconst06 if missingchief08==0, cluster(constcode)</t>
  </si>
  <si>
    <t>ologit tempclass08 connectionsMPchief tempclass07 pop1000 experienceMP experiencechief univMP cabinetMP localMP agechief secondaryedchief politicalexpchief if missingchief08==0, cluster(constcode)</t>
  </si>
  <si>
    <t>reg incumbvote06 diffconnectionsincumbopp incumbvote01 incumbcand MMD01 UPND01 numcand experienceincumbent if yearinstalledchief&lt;2006, cluster(constcode)</t>
  </si>
  <si>
    <t>reg incumbvote06 diffconnectionsincumbopp incumbvote01 incumbcand MMD01 UPND01 numcand experienceincumbent localincumbent localoppcandidate if yearinstalledchief&lt;2006, cluster(constcode)</t>
  </si>
  <si>
    <t>ologit tempclass08 connectionsMPchief tempclass07 pop1000 classneedper100 experienceMP experiencechief if missingchief08==0, cluster(constcode)</t>
  </si>
  <si>
    <t>ologit tempclass08 connectionsMPchief tempclass07 pop1000 experienceMP experiencechief schoolsoutsidechpp changeclasspp0206 if missingchief08==0, cluster(constcode)</t>
  </si>
  <si>
    <t>ologit tempclass08 connectionsMPchief tempclass07 pop1000 experienceMP experiencechief MMD06 voteMP06 diffvoteconst percturnout if missingchief08==0, cluster(constcode)</t>
  </si>
  <si>
    <t>reg tempclass08 connectionsMPchief tempclass07 pop1000 experienceMP experiencechief if missingchief08==0, cluster(constcode)</t>
  </si>
  <si>
    <t>reg tempclass08 connectionsMPchief tempclass07 pop1000 experienceMP experiencechief MMD06 voteMP06 diffvoteconst06 if missingchief08==0, cluster(constcode)</t>
  </si>
  <si>
    <t>reg tempclass08 connectionsMPchief tempclass07 pop1000 experienceMP experiencechief univMP cabinetMP localMP agechief secondaryedchief politicalexpchief if missingchief08==0, cluster(constcode)</t>
  </si>
  <si>
    <t>reg percgoodroads connectionsoldMPchief pop1000 MMD01 percpriorityroads if yearinstalledchief&lt;2006 &amp; incumbcand==1, cluster(constcode)</t>
  </si>
  <si>
    <t>logit MPresponsetochief connectionsMPchief pop1000 MMD06 experienceMP localMP experiencechief if yearinstalledchief!=2007, cluster(constcode)</t>
  </si>
  <si>
    <t>logit landconversionbychief connectionsMPchief pop1000 MMD06 experienceMP experiencechief if yearinstalledchief!=2007, cluster(constcode)</t>
  </si>
  <si>
    <t>logit landconversionbychief connectionsMPchief pop1000 MMD06 experienceMP localMP experiencechief if yearinstalledchief!=2007, cluster(constcode)</t>
  </si>
  <si>
    <t>reg incumbvote06 diffconnectionsincumbopp incumbvote01 MMD01 UPND01 numcand if yearinstalledchief&lt;2006 &amp; experienceincumbent==0, cluster(constcode)</t>
  </si>
  <si>
    <t>reg incumbvote06 diffconnectionsincumbopp incumbvote01 incumbcand MMD01 UPND01 numcand if yearinstalledchief&lt;2006 &amp; metinoffice!=1, cluster(constcode)</t>
  </si>
  <si>
    <t>logit epabin epaconst epapolicy gop5 dem5 male education age white globalwarmbin, robust</t>
  </si>
  <si>
    <t>logit isisbin isiscongopp gop5 dem5 male education age white, robust</t>
  </si>
  <si>
    <t>logit loansbin loanscongopp gop5 dem5 male education age white, robust</t>
  </si>
  <si>
    <t>logit epasuppbin epagop epadem gop5 dem5 male education age white, robust</t>
  </si>
  <si>
    <t>estsimp logit epabin epaconst epapolicy gop5 dem5 male education age white globalwarmbin, robust</t>
  </si>
  <si>
    <t>estsimp logit isisbin isiscongopp gop5 dem5 male education age white, robust</t>
  </si>
  <si>
    <t>estsimp logit loansbin loanscongopp gop5 dem5 male education age white, robust</t>
  </si>
  <si>
    <t>estsimp logit epasuppbin epagop epadem gop5 dem5 male education age white</t>
  </si>
  <si>
    <t>logit epabin i.epaconstd##c.knowledged i.epapolicyd##c.knowledged gop5 dem5 male education age white globalwarmbin, robust</t>
  </si>
  <si>
    <t>estsimp logit epasuppbin epagop epagopxdem5 epadem epademxdem5 gop5 dem5 male education age white</t>
  </si>
  <si>
    <t>logit epabin epaconst epapolicy gop5 dem5 male education age white, robust</t>
  </si>
  <si>
    <t>logit epabin epaconst epapolicy gop5 dem5 male education age white globalwarmbin approveobamabin, robust</t>
  </si>
  <si>
    <t>ologit epa epaconst epapolicy gop5 dem5 male education age white globalwarmbin, robust</t>
  </si>
  <si>
    <t>ologit isis isiscongopp gop5 dem5 male education age white, robust</t>
  </si>
  <si>
    <t>ologit loans loanscongopp gop5 dem5 male education age white, robust</t>
  </si>
  <si>
    <t>ologit epasupp epagop epadem gop5 dem5 male education age white, robust</t>
  </si>
  <si>
    <t>logit epasuppbin epagop epagopxdem5 epadem epademxdem5 gop5 dem5 male education age white, robust</t>
  </si>
  <si>
    <t>xtreg pov_ratiol pov_childl c.age_ya##c.age_ya female race_black race_hisp meduc_may south_dum18 midterm, re</t>
  </si>
  <si>
    <t>xtreg educ_grade pov_childl c.age_ya##c.age_ya female race_black race_hisp meduc_may south_dum18 midterm, re</t>
  </si>
  <si>
    <t>xtologit health pov_childl c.age_ya##c.age_ya female race_black race_hisp meduc_may south_dum18 midterm</t>
  </si>
  <si>
    <t>xtlogit res_binary pov_childl c.age_ya##c.age_ya female race_black race_hisp meduc_may south_dum18 midterm, re</t>
  </si>
  <si>
    <t>xtlogit married pov_childl c.age_ya##c.age_ya female race_black race_hisp meduc_may south_dum18 midterm, re</t>
  </si>
  <si>
    <t>xtologit pol_follow pov_childl c.age_ya##c.age_ya female race_black race_hisp meduc_may south_dum18 midterm</t>
  </si>
  <si>
    <t>xtologit party_strength pov_childl c.age_ya##c.age_ya female race_black race_hisp meduc_may south_dum18 midterm</t>
  </si>
  <si>
    <t>xtreg pov_ratio pov_child c.age_ya##c.age_ya female race_black race_hisp meduc_may south_dum18 midterm, re</t>
  </si>
  <si>
    <t>xtreg educ_grade pov_child c.age_ya##c.age_ya female race_black race_hisp meduc_may south_dum18 midterm, re</t>
  </si>
  <si>
    <t>xtologit health pov_child c.age_ya##c.age_ya female race_black race_hisp meduc_may south_dum18 midterm</t>
  </si>
  <si>
    <t>xtlogit res_binary pov_child c.age_ya##c.age_ya female race_black race_hisp meduc_may south_dum18 midterm, re</t>
  </si>
  <si>
    <t>xtlogit married pov_child c.age_ya##c.age_ya female race_black race_hisp meduc_may south_dum18 midterm, re</t>
  </si>
  <si>
    <t>xtologit pol_follow pov_child c.age_ya##c.age_ya female race_black race_hisp meduc_may south_dum18 midterm</t>
  </si>
  <si>
    <t>xtologit party_strength pov_child c.age_ya##c.age_ya female race_black race_hisp meduc_may south_dum18 midterm</t>
  </si>
  <si>
    <t>xtreg pov_ratiol pov_childl c.age_ya##c.age_ya female race_black race_hisp meduc_may south_dum18 educ_grade health res_binary married pol_follow party_strength midterm, re</t>
  </si>
  <si>
    <t>xtreg educ_grade pov_ratiol pov_childl c.age_ya##c.age_ya female race_black race_hisp meduc_may south_dum18 health res_binary married pol_follow party_strength midterm, re</t>
  </si>
  <si>
    <t>xtologit health pov_ratiol pov_childl c.age_ya##c.age_ya female race_black race_hisp meduc_may south_dum18 educ_grade res_binary married pol_follow party_strength midterm</t>
  </si>
  <si>
    <t>xtlogit res_binary pov_ratiol pov_childl c.age_ya##c.age_ya female race_black race_hisp meduc_may south_dum18 educ_grade health married pol_follow party_strength midterm, re</t>
  </si>
  <si>
    <t>xtlogit married pov_ratiol pov_childl c.age_ya##c.age_ya female race_black race_hisp meduc_may south_dum18 educ_grade health res_binary pol_follow party_strength midterm, re</t>
  </si>
  <si>
    <t>xtologit pol_follow pov_ratiol pov_childl c.age_ya##c.age_ya female race_black race_hisp meduc_may south_dum18 educ_grade health res_binary married party_strength midterm</t>
  </si>
  <si>
    <t>xtologit party_strength pov_ratiol pov_childl c.age_ya##c.age_ya female race_black race_hisp meduc_may south_dum18 educ_grade health res_binary married pol_follow midterm</t>
  </si>
  <si>
    <t>xtreg pov_ratio pov_child c.age_ya##c.age_ya female race_black race_hisp meduc_may south_dum18 educ_grade health res_binary married pol_follow party_strength midterm, re</t>
  </si>
  <si>
    <t>xtreg educ_grade pov_ratio pov_child c.age_ya##c.age_ya female race_black race_hisp meduc_may south_dum18 health res_binary married pol_follow party_strength midterm, re</t>
  </si>
  <si>
    <t>xtologit health pov_ratio pov_child c.age_ya##c.age_ya female race_black race_hisp meduc_may south_dum18 educ_grade res_binary married pol_follow party_strength midterm</t>
  </si>
  <si>
    <t>xtlogit res_binary pov_ratio pov_child c.age_ya##c.age_ya female race_black race_hisp meduc_may south_dum18 educ_grade health married pol_follow party_strength midter, re</t>
  </si>
  <si>
    <t>xtlogit married pov_ratio pov_child c.age_ya##c.age_ya female race_black race_hisp meduc_may south_dum18 educ_grade health res_binary pol_follow party_strength midterm, re</t>
  </si>
  <si>
    <t>xtologit pol_follow pov_ratio pov_child c.age_ya##c.age_ya female race_black race_hisp meduc_may south_dum18 educ_grade health res_binary married party_strength midterm</t>
  </si>
  <si>
    <t>xtologit party_strength pov_ratio pov_child c.age_ya##c.age_ya female race_black race_hisp meduc_may south_dum18 educ_grade health res_binary married pol_follow midterm</t>
  </si>
  <si>
    <t>reg turnout [pweight=weight]</t>
  </si>
  <si>
    <t xml:space="preserve">reg turnout [pweight=weight] </t>
  </si>
  <si>
    <t>logit PartyVote daystoelection daystoelection2 daystoelection3 FoxNews daysfox days2fox days3fox Retirement seniorit voteshare_lag qualchal_lag qualchal spendgap_lag spendgap distpart_lag RegPass Susp OtherPass Amend ProPart if PresencePartyUnity==1 &amp; Republican==0, cluster(dist2)</t>
  </si>
  <si>
    <t>logit PartyVote daystoelection daystoelection2 daystoelection3 FoxNews daysfox days2fox days3fox Retirement seniorit voteshare_lag qualchal_lag qualchal spendgap_lag spendgap distpart_lag RegPass Susp OtherPass Amend ProPart if PresencePartyUnity==1 &amp; Republican==1, cluster(dist2)</t>
  </si>
  <si>
    <t>logit PartyVote daystoelection daystoelection2 daystoelection3 dvprop daysdv days2dv days3dv Retirement seniorit qualchal_lag qualchal spendgap_lag spendgap distpart_lag RegPass Susp OtherPass Amend ProPart if PresencePartyUnity==1 &amp; Republican==0 &amp; FoxNews==1, cluster(dist2)</t>
  </si>
  <si>
    <t>logit PartyVote daystoelection daystoelection2 daystoelection3 dvprop daysdv days2dv days3dv Retirement seniorit qualchal_lag qualchal spendgap_lag spendgap distpart_lag RegPass Susp OtherPass Amend ProPart if PresencePartyUnity==1 &amp; Republican==0 &amp; FoxNews==0, cluster(dist2)</t>
  </si>
  <si>
    <t>logit PartyVote daystoelection daystoelection2 daystoelection3 dvprop daysdv days2dv days3dv Retirement seniorit qualchal_lag qualchal spendgap_lag spendgap distpart_lag RegPass Susp OtherPass Amend ProPart if PresencePartyUnity==1 &amp; Republican==1 &amp; FoxNews==1, cluster(dist2)</t>
  </si>
  <si>
    <t>logit PartyVote daystoelection daystoelection2 daystoelection3 dvprop daysdv days2dv days3dv Retirement seniorit qualchal_lag qualchal spendgap_lag spendgap distpart_lag RegPass Susp OtherPass Amend ProPart if PresencePartyUnity==1 &amp; Republican==1 &amp; FoxNews==0, cluster(dist2)</t>
  </si>
  <si>
    <t>logit PartyVote daystoelection daystoelection2 daystoelection3 FoxNews daysfox days2fox days3fox seniorit voteshare_lag qualchal_lag qualchal spendgap_lag spendgap distpart_lag RegPass Susp OtherPass Amend ProPart if PresencePartyUnity==1 &amp; Republican==0, cluster(dist2)</t>
  </si>
  <si>
    <t>logit PartyVote daystoelection daystoelection2 daystoelection3 FoxNews daysfox days2fox days3fox seniorit voteshare_lag qualchal_lag qualchal spendgap_lag spendgap distpart_lag RegPass Susp OtherPass Amend ProPart if PresencePartyUnity==1 &amp; Republican==1, cluster(dist2)</t>
  </si>
  <si>
    <t>logit PartyVote daystoelection daystoelection2 daystoelection3 ContinuousExposure dayscontexp days2contexp days3contexp Retirement seniorit voteshare_lag qualchal_lag qualchal spendgap_lag spendgap distpart_lag RegPass Susp OtherPass Amend ProPart if PresencePartyUnity==1 &amp; Republican==0, cluster(dist2)</t>
  </si>
  <si>
    <t>logit PartyVote daystoelection daystoelection2 daystoelection3 ContinuousExposure dayscontexp days2contexp days3contexp Retirement seniorit voteshare_lag qualchal_lag qualchal spendgap_lag spendgap distpart_lag RegPass Susp OtherPass Amend ProPart if PresencePartyUnity==1 &amp; Republican==1, cluster(dist2)</t>
  </si>
  <si>
    <t>logit PartyVote daystoelection daystoelection2 daystoelection3 FoxNews daysfox days2fox days3fox Retirement seniorit voteshare_lag qualchal_lag qualchal spendgap_lag spendgap distpart_lag RegPass Susp OtherPass Amend ProPart if PresencePartyUnity==0 &amp; Republican==0, cluster(dist2)</t>
  </si>
  <si>
    <t>logit PartyVote daystoelection daystoelection2 daystoelection3 FoxNews daysfox days2fox days3fox Retirement seniorit voteshare_lag qualchal_lag qualchal spendgap_lag spendgap distpart_lag RegPass Susp OtherPass Amend ProPart if PresencePartyUnity==0 &amp; Republican==1, cluster(dist2)</t>
  </si>
  <si>
    <t>quietly xtreg econlr_mean parlorid pr pr_parlorid gdppc vap_turnout trade pop65o popl yearel, fe cluster(ccode2)</t>
  </si>
  <si>
    <t>xi: regress econlr_mean i.ccode2 if yhat !=.</t>
  </si>
  <si>
    <t>xi: regress parlori i.ccode2 if yhat !=.</t>
  </si>
  <si>
    <t>xi: xtreg econlr_mean parlorid pr pr_parlorid if yhat !=. , fe cluster(ccode2)</t>
  </si>
  <si>
    <t>xi: xtreg econlr_mean parlorid pr pr_parlorid gdppc vap_turnout trade pop65o popl yearel, fe cluster(ccode2)</t>
  </si>
  <si>
    <t>xi: xtreg econlr_mean parlorid pr pr_parlorid gdppc vap_turnout trade pop65o popl yearel i.period , fe cluster(ccode2)</t>
  </si>
  <si>
    <t>xi: xtreg econlr_mean parlorid pr pr_parlorid gdppc vap_turnout trade pop65o popl i.ccode2*yearel, fe cluster(ccode2)</t>
  </si>
  <si>
    <t>xi: xtreg econlr_mean top1d pr pr_top1d gdppc vap_turnout trade pop65o popl yearel if yhat !=., fe cluster(ccode2)</t>
  </si>
  <si>
    <t>xi: xtreg econlr_mean top1d pr pr_top1d gdppc vap_turnout trade pop65o popl yearel i.period if yhat !=., fe cluster(ccode2)</t>
  </si>
  <si>
    <t>xi: xtreg econlr_mean top1d pr pr_top1d gdppc vap_turnout trade pop65o popl i.ccode2*yearel if yhat !=., fe cluster(ccode2)</t>
  </si>
  <si>
    <t>xi: xtreg econlr_mean parlorid dml dml_parlorid gdppc vap_turnout trade pop65o popl yearel if yhat !=., fe cluster(ccode2)</t>
  </si>
  <si>
    <t>xi: xtreg econlr_mean parlorid dml dml_parlorid gdppc vap_turnout trade pop65o popl yearel i.period if yhat !=., fe cluster(ccode2)</t>
  </si>
  <si>
    <t>xi: xtreg econlr_mean parlorid dml dml_parlorid gdppc vap_turnout trade pop65o popl i.ccode2*yearel if yhat !=., fe cluster(ccode2)</t>
  </si>
  <si>
    <t>xi: xtreg logrile parlorid pr pr_parlorid gdppc vap_turnout trade pop65o popl yearel if yhat !=., fe cluster(ccode2)</t>
  </si>
  <si>
    <t>xi: xtreg logrile parlorid pr pr_parlorid gdppc vap_turnout trade pop65o popl yearel i.period if yhat !=., fe cluster(ccode2)</t>
  </si>
  <si>
    <t>xi: xtreg logrile parlorid pr pr_parlorid gdppc vap_turnout trade pop65o popl i.ccode2*yearel if yhat !=., fe cluster(ccode2)</t>
  </si>
  <si>
    <t>xi: quietly xtreg econlr_mean mean_gini_market pr pr_mgini if yhat !=.</t>
  </si>
  <si>
    <t>xi: xtreg econlr_mean parlorid pr_parlorid pr gdppc vap_turnout trade pop65o popl yearel if yhat2 !=., fe cluster(ccode2)</t>
  </si>
  <si>
    <t>xi: xtreg econlr_mean parlorid pr_parlorid pr gdppc vap_turnout trade pop65o popl yearel i.period if yhat2 !=., fe cluster(ccode2)</t>
  </si>
  <si>
    <t>xi: xtreg econlr_mean parlorid pr_parlorid pr gdppc vap_turnout trade pop65o popl i.ccode2*yearel if yhat2 !=., fe cluster(ccode2)</t>
  </si>
  <si>
    <t>xi: xtreg econlr_mean gini_marketd pr_mginid pr gdppc vap_turnout trade pop65o popl yearel if yhat !=., fe cluster(ccode2)</t>
  </si>
  <si>
    <t>xi: xtreg econlr_mean gini_marketd pr_mginid pr gdppc vap_turnout trade pop65o popl yearel i.period if yhat !=., fe cluster(ccode2)</t>
  </si>
  <si>
    <t>xi: xtreg econlr_mean gini_marketd pr_mginid pr gdppc vap_turnout trade pop65o popl i.ccode2*yearel if yhat !=., fe cluster(ccode2)</t>
  </si>
  <si>
    <t>xi: ivregress 2sls econlr_mean gdppc vap_turnout trade pop65o popl i.ccode2*yearel (parlori = parlorius) if pr==0, cluster(ccode2)</t>
  </si>
  <si>
    <t>xi: regress union_member lab mmp lab_mmp, vce(robust)</t>
  </si>
  <si>
    <t>xi: regress union_member lab mmp lab_mmp i.district_code, vce(robust)</t>
  </si>
  <si>
    <t>xi: clogit union_member lab mmp lab_mmp, group(district_code)</t>
  </si>
  <si>
    <t>mlogit group male agecat educ registered voter partyid7 military activist</t>
  </si>
  <si>
    <t>reg approveDDT change_policy if group==1 | group==4</t>
  </si>
  <si>
    <t>reg approveDDT change_policy if group==2 | group==6</t>
  </si>
  <si>
    <t>reg approveDDT change_policy Out_outcome interaction</t>
  </si>
  <si>
    <t>reg approve27 backin backin_newinfo backout backout_newinfo goin</t>
  </si>
  <si>
    <t>reg approve27 backin backin_newinfo backout backout_newinfo goin ///</t>
  </si>
  <si>
    <t>reg approve27 backin backin_newinfo backout backout_newinfo goin if male==1</t>
  </si>
  <si>
    <t>reg approve27 backin backin_newinfo backout backout_newinfo goin if male==0</t>
  </si>
  <si>
    <t>reg approve27 backin backin_newinfo backout backout_newinfo goin if educ==4</t>
  </si>
  <si>
    <t>reg approve27 backin backin_newinfo backout backout_newinfo goin if educ&lt;=3</t>
  </si>
  <si>
    <t>reg competence backin backin_newinfo backout backout_newinfo goin ///</t>
  </si>
  <si>
    <t>reg reputation backin backin_newinfo backout backout_newinfo goin ///</t>
  </si>
  <si>
    <t>reg credib backin backin_newinfo backout backout_newinfo goin ///</t>
  </si>
  <si>
    <t>probit V315_45 civilRightsAgn</t>
  </si>
  <si>
    <t>probit V169_67 civilRightsAgn</t>
  </si>
  <si>
    <t>probit V107_89 civilRightsCons</t>
  </si>
  <si>
    <t>probit V1042_109 civilRightsCons</t>
  </si>
  <si>
    <t>logit importantdiffs issuevote mc_strength mc_age mc_educ polarization polstrength polage poleduc</t>
  </si>
  <si>
    <t>qui clogit choice chprox* constvar* , group(id)</t>
  </si>
  <si>
    <t>qui clogit choice chprox* constvar*, group(id)</t>
  </si>
  <si>
    <t>./int/data_postmain.dta</t>
  </si>
  <si>
    <t xml:space="preserve">./int/data_postmain.dta </t>
  </si>
  <si>
    <t>reg $DV $COMP $COUNTRIES $PRODUCTS employeesyr $PERF if year==2012, robust</t>
  </si>
  <si>
    <t>reg $DV_RAW $COMP $COUNTRIES $PRODUCTS employeesyr $PERF if year==2012, robust</t>
  </si>
  <si>
    <t>xtreg $DV $COMP i.year if $MAINIF, fe cluster(fcode)</t>
  </si>
  <si>
    <t>xtreg $DV $COMP $PERF i.year if $MAINIF, fe cluster(fcode)</t>
  </si>
  <si>
    <t>xtreg $DV gradeyr i.year if $MAINIF, fe cluster(fcode)</t>
  </si>
  <si>
    <t>xtreg $DV gradeyr $PERF i.year if $MAINIF, fe cluster(fcode)</t>
  </si>
  <si>
    <t>xtreg $DV $COMP i.year if $MAINIF &amp; switcher==1, fe cluster(fcode)</t>
  </si>
  <si>
    <t>xtreg $DV $COMP $PERF i.year if $MAINIF &amp; switcher==1, fe cluster(fcode)</t>
  </si>
  <si>
    <t>xtreg $DV gradeyr i.year if $MAINIF &amp; switcher==1, fe cluster(fcode)</t>
  </si>
  <si>
    <t>xtreg $DV gradeyr $PERF i.year if $MAINIF &amp; switcher==1, fe cluster(fcode)</t>
  </si>
  <si>
    <t>xtreg $DV longrel#c.gradeyr $PERF i.year if $MAINIF, fe cluster(fcode)</t>
  </si>
  <si>
    <t>xtreg $DV longrel#c.gradeyr $PERF i.year if $MAINIF &amp; switcher==1, fe cluster(fcode)</t>
  </si>
  <si>
    <t>xtreg $DV facsize2#c.$COMP i.year if $MAINIF, fe cluster(fcode)</t>
  </si>
  <si>
    <t>xtreg $DV facsize2#c.$COMP $PERF i.year if $MAINIF, fe cluster(fcode)</t>
  </si>
  <si>
    <t>xtreg $DV facsize2#c.$COMP i.year if $MAINIF &amp; switcher==1, fe cluster(fcode)</t>
  </si>
  <si>
    <t>xtreg $DV facsize2#c.$COMP $PERF i.year if $MAINIF &amp; switcher==1, fe cluster(fcode)</t>
  </si>
  <si>
    <t>xtreg $DV $AUDITCATS i.year if $MAINIF_CAT, fe cluster(fcode)</t>
  </si>
  <si>
    <t>xtreg $DV $AUDITCATS $PERF i.year if $MAINIF_CAT, fe cluster(fcode)</t>
  </si>
  <si>
    <t>xtreg spendbin1 $COMP $PERF i.year if $MAINIF, fe cl(fcode)</t>
  </si>
  <si>
    <t>xtreg lestspend_tc1m_dall $COMP i.year if $MAINIF, fe cluster(fcode)</t>
  </si>
  <si>
    <t>xtreg lestspend_tc1m_dall $COMP $PERF i.year if $MAINIF, fe cluster(fcode)</t>
  </si>
  <si>
    <t>xtreg lestspend_tc1m_dall gradeyr i.year if $MAINIF, fe cluster(fcode)</t>
  </si>
  <si>
    <t>xtreg lestspend_tc1m_dall gradeyr $PERF i.year if $MAINIF, fe cluster(fcode)</t>
  </si>
  <si>
    <t>xtreg lestspend_tc1m_dall $COMP i.year if $MAINIF &amp; switcher==1, fe cluster(fcode)</t>
  </si>
  <si>
    <t>xtreg lestspend_tc1m_dall $COMP $PERF i.year if $MAINIF &amp; switcher==1, fe cluster(fcode)</t>
  </si>
  <si>
    <t>xtreg lestspend_tc1m_dall gradeyr i.year if $MAINIF &amp; switcher==1, fe cluster(fcode)</t>
  </si>
  <si>
    <t>xtreg lestspend_tc1m_dall gradeyr $PERF i.year if $MAINIF &amp; switcher==1, fe cluster(fcode)</t>
  </si>
  <si>
    <t>xtreg $DV $COMP i.year if $TTIF, fe cluster(fcode)</t>
  </si>
  <si>
    <t>xtreg $DV gradeyr i.year if $TTIF, fe cluster(fcode)</t>
  </si>
  <si>
    <t>xtreg $DV $COMP $XVARS if $TTIF, fe cluster(fcode)</t>
  </si>
  <si>
    <t>xtreg $DV gradeyr $XVARS if $TTIF, fe cluster(fcode)</t>
  </si>
  <si>
    <t>anova app1 NAMES WORK NAMES#WORK</t>
  </si>
  <si>
    <t>reg deficit ideology pid7 income educ age female racres01 if v211==1</t>
  </si>
  <si>
    <t>reg deficit ideology pid7 income educ age female racres01 WW WB BB if v211==1</t>
  </si>
  <si>
    <t>reg deficit ideology pid7 income educ age female racres01 WW WB BB WWrr WBrr BBrr if v211==1</t>
  </si>
  <si>
    <t>reg deficit racres01 WW WB BB WWrr WBrr BBrr if v211==1</t>
  </si>
  <si>
    <t xml:space="preserve">quietly logit irredentism c.irrmargin##irrMajoritarianALL hostdispersed irrhigh irrlow hostdiscrim countryGDPRATIO anoano anono noano hosttpop irrtpop logpowerdisparity IrrFSoviet HostFSoviet peaceyrs peaceyrssquared peaceyrscubed, cluster(triadcode) </t>
  </si>
  <si>
    <t>xi: areg GORDILLO OWN SCHOOL OWN_SCHOOL, a(ENTIDAD_YEAR) cluster(ENTIDAD)</t>
  </si>
  <si>
    <t>xi: areg GORDILLO OWN SCHOOL OWN_SCHOOL i.ENTIDAD_YEAR , a(UNIQUE_MUNICIPALITY) cluster(ENTIDAD)</t>
  </si>
  <si>
    <t>xi: areg GORDILLO OWN SCHOOL OWN_SCHOOL i.ENTIDAD_YEAR , a(UNIQUE_SECCION) cluster(ENTIDAD)</t>
  </si>
  <si>
    <t>xi: areg GORDILLO OWN PS_SPLIT_20 OWN_PS_SPLIT_20 D_20_* if D_20==1, a(ENTIDAD_YEAR) cluster(ENTIDAD)</t>
  </si>
  <si>
    <t>xi: areg GORDILLO OWN PS_SPLIT_20 OWN_PS_SPLIT_20 D_20_* i.ENTIDAD_YEAR if D_20==1, a(UNIQUE_MUNICIPALITY) cluster(ENTIDAD)</t>
  </si>
  <si>
    <t>xi: areg GORDILLO OWN PS_SPLIT_20 OWN_PS_SPLIT_20 D_20_* i.ENTIDAD_YEAR if D_20==1, a(UNIQUE_SECCION) cluster(ENTIDAD)</t>
  </si>
  <si>
    <t>xi: areg GORDILLO OWN SCHOOL PS_SPLIT_20 OWN_SCHOOL OWN_PS_SPLIT_20 SCHOOL_PS_SPLIT_20 OWN_SCHOOL_PS_SPLIT_20 D_20_* if D_20==1, a(ENTIDAD_YEAR) cluster(ENTIDAD)</t>
  </si>
  <si>
    <t>xi: areg GORDILLO OWN SCHOOL PS_SPLIT_20 OWN_SCHOOL OWN_PS_SPLIT_20 SCHOOL_PS_SPLIT_20 OWN_SCHOOL_PS_SPLIT_20 i.ENTIDAD_YEAR D_20_* if D_20==1, a(UNIQUE_MUNICIPALITY) cluster(ENTIDAD)</t>
  </si>
  <si>
    <t>xi: areg GORDILLO OWN SCHOOL PS_SPLIT_20 OWN_SCHOOL OWN_PS_SPLIT_20 SCHOOL_PS_SPLIT_20 OWN_SCHOOL_PS_SPLIT_20 i.ENTIDAD_YEAR D_20_* if D_20==1, a(UNIQUE_SECCION) cluster(ENTIDAD)</t>
  </si>
  <si>
    <t>xi: areg GORDILLO OWN SCHOOL OWN_SCHOOL Y2006 OWN_Y2006 SCHOOL_Y2006 OWN_SCHOOL_Y2006, a(ENTIDAD_YEAR) cluster(ENTIDAD)</t>
  </si>
  <si>
    <t>xi: areg GORDILLO OWN SCHOOL OWN_SCHOOL Y2006 OWN_Y2006 SCHOOL_Y2006 OWN_SCHOOL_Y2006 i.ENTIDAD_YEAR , a(UNIQUE_MUNICIPALITY) cluster(ENTIDAD)</t>
  </si>
  <si>
    <t>xi: areg GORDILLO OWN SCHOOL OWN_SCHOOL Y2006 OWN_Y2006 SCHOOL_Y2006 OWN_SCHOOL_Y2006 i.ENTIDAD_YEAR , a(UNIQUE_SECCION) cluster(ENTIDAD)</t>
  </si>
  <si>
    <t>reg GORDILLO GORDILLO if GORDILLO!=. &amp; year!=2000</t>
  </si>
  <si>
    <t>reg DIVERSION DIVERSION if GORDILLO!=.</t>
  </si>
  <si>
    <t>reg OWN OWN if GORDILLO!=.</t>
  </si>
  <si>
    <t>reg SCHOOL SCHOOL if GORDILLO!=.</t>
  </si>
  <si>
    <t>reg SCHOOL_ACTUAL_5000 SCHOOL_ACTUAL_5000 if GORDILLO!=.</t>
  </si>
  <si>
    <t>reg DISSIDENT DISSIDENT if GORDILLO!=.</t>
  </si>
  <si>
    <t>xi: areg DIVERSION OTHER SCHOOL OTHER_SCHOOL i.year, a(ENTIDAD_YEAR) cluster(ENTIDAD)</t>
  </si>
  <si>
    <t>xi: areg DIVERSION OTHER SCHOOL OTHER_SCHOOL i.ENTIDAD_YEAR , a(UNIQUE_MUNICIPALITY) cluster(ENTIDAD)</t>
  </si>
  <si>
    <t>xi: areg DIVERSION OTHER SCHOOL OTHER_SCHOOL i.ENTIDAD_YEAR , a(UNIQUE_SECCION) cluster(ENTIDAD)</t>
  </si>
  <si>
    <t>xi: areg GORDILLO OWN SCHOOL DISSIDENT OWN_SCHOOL OWN_DISSIDENT SCHOOL_DISSIDENT OWN_SCHOOL_DISSIDENT, a(ENTIDAD_YEAR) cluster(ENTIDAD)</t>
  </si>
  <si>
    <t>xi: areg GORDILLO OWN SCHOOL DISSIDENT OWN_SCHOOL OWN_DISSIDENT SCHOOL_DISSIDENT OWN_SCHOOL_DISSIDENT i.ENTIDAD_YEAR , a(UNIQUE_MUNICIPALITY) cluster(ENTIDAD)</t>
  </si>
  <si>
    <t>xi: areg GORDILLO OWN SCHOOL DISSIDENT OWN_SCHOOL OWN_DISSIDENT SCHOOL_DISSIDENT OWN_SCHOOL_DISSIDENT i.ENTIDAD_YEAR , a(UNIQUE_SECCION) cluster(ENTIDAD)</t>
  </si>
  <si>
    <t>xi: areg GORDILLO OWN SCHOOL SCHOOL_ACTUAL_5000 OWN_SCHOOL OWN_SCHOOL_ACTUAL_5000, a(ENTIDAD_YEAR) cluster(ENTIDAD)</t>
  </si>
  <si>
    <t>xi: areg GORDILLO OWN SCHOOL SCHOOL_ACTUAL_5000 OWN_SCHOOL OWN_SCHOOL_ACTUAL_5000 i.ENTIDAD_YEAR , a(UNIQUE_MUNICIPALITY) cluster(ENTIDAD)</t>
  </si>
  <si>
    <t>xi: areg GORDILLO OWN SCHOOL SCHOOL_ACTUAL_5000 OWN_SCHOOL OWN_SCHOOL_ACTUAL_5000 i.ENTIDAD_YEAR , a(UNIQUE_SECCION) cluster(ENTIDAD)</t>
  </si>
  <si>
    <t>xi: areg GORDILLO OWN SCHOOL SCHOOL_ACTUAL_5000 OWN_SCHOOL OWN_SCHOOL_ACTUAL_5000 if URBANA_RURAL=="RURAL", a(ENTIDAD_YEAR) cluster(ENTIDAD)</t>
  </si>
  <si>
    <t>xi: areg GORDILLO OWN SCHOOL SCHOOL_ACTUAL_5000 OWN_SCHOOL OWN_SCHOOL_ACTUAL_5000 i.ENTIDAD_YEAR if URBANA_RURAL=="RURAL", a(UNIQUE_MUNICIPALITY) cluster(ENTIDAD)</t>
  </si>
  <si>
    <t>xi: areg GORDILLO OWN SCHOOL SCHOOL_ACTUAL_5000 OWN_SCHOOL OWN_SCHOOL_ACTUAL_5000 i.ENTIDAD_YEAR if URBANA_RURAL=="RURAL", a(UNIQUE_SECCION) cluster(ENTIDAD)</t>
  </si>
  <si>
    <t>xi: areg GORDILLO OWN SCHOOL SCHOOL_ACTUAL_5000 OWN_SCHOOL OWN_SCHOOL_ACTUAL_5000 if URBANA_RURAL=="URBANA", a(ENTIDAD_YEAR) cluster(ENTIDAD)</t>
  </si>
  <si>
    <t>xi: areg GORDILLO OWN SCHOOL SCHOOL_ACTUAL_5000 OWN_SCHOOL OWN_SCHOOL_ACTUAL_5000 i.ENTIDAD_YEAR if URBANA_RURAL=="URBANA", a(UNIQUE_MUNICIPALITY) cluster(ENTIDAD)</t>
  </si>
  <si>
    <t>xi: areg GORDILLO OWN SCHOOL SCHOOL_ACTUAL_5000 OWN_SCHOOL OWN_SCHOOL_ACTUAL_5000 i.ENTIDAD_YEAR if URBANA_RURAL=="URBANA", a(UNIQUE_SECCION) cluster(ENTIDAD)</t>
  </si>
  <si>
    <t>xi: areg PLACEBO OWNPLACEBO SCHOOL OWNPLACEBO_SCHOOL, a(ENTIDAD_YEAR) cluster(ENTIDAD)</t>
  </si>
  <si>
    <t>xi: areg PLACEBO OWNPLACEBO SCHOOL OWNPLACEBO_SCHOOL i.ENTIDAD_YEAR , a(UNIQUE_MUNICIPALITY) cluster(ENTIDAD)</t>
  </si>
  <si>
    <t>xi: areg PLACEBO OWNPLACEBO SCHOOL OWNPLACEBO_SCHOOL i.ENTIDAD_YEAR , a(UNIQUE_SECCION) cluster(ENTIDAD)</t>
  </si>
  <si>
    <t>reg p_segm_comb_l income</t>
  </si>
  <si>
    <t>reg p_segm_comb_h income</t>
  </si>
  <si>
    <t>reg p_distance_comb_l income</t>
  </si>
  <si>
    <t>reg p_distance_comb_h income</t>
  </si>
  <si>
    <t xml:space="preserve">reg folded_support_oil watch_lm watch_cc choice if Pid !=4 &amp; no_delib == 1 </t>
  </si>
  <si>
    <t xml:space="preserve">reg folded_support_oil video homog_delib heterog_delib if dw==0 &amp; Pid !=4, cluster(Group_Number) </t>
  </si>
  <si>
    <t xml:space="preserve">reg TrustOther homog_delib if no_delib == 0 &amp; Pid !=4, cluster(Group_Number) </t>
  </si>
  <si>
    <t xml:space="preserve">reg KnowOther homog_delib if no_delib == 0 &amp; Pid != 4, cluster(Group_Number) </t>
  </si>
  <si>
    <t xml:space="preserve">reg folded_support_oil video##homog_delib video##heterog_delib if Pid != 4, cluster(Group_Number) </t>
  </si>
  <si>
    <t xml:space="preserve">reg folded_support_oil i.assigned ProtectEnviro PolInterest quiz Income minority Age Female if dw == 0 &amp; Pid !=4, cluster(Group_Number) </t>
  </si>
  <si>
    <t xml:space="preserve">reg folded_support_oil watch_lm##homog_delib watch_lm##heterog_delib watch_cc##homog_delib watch_cc##heterog_delib choice##homog_delib choice##heterog_delib if Pid != 4, cluster(Group_Number) </t>
  </si>
  <si>
    <t xml:space="preserve">reg support_oil watch_lm watch_cc choice if no_delib == 1 &amp; Pid == 4 </t>
  </si>
  <si>
    <t xml:space="preserve">reg support_oil video ind_homog_dem ind_homog_rep heterog_delib if dw ==0 &amp; Pid == 4, cluster(Group_Number) </t>
  </si>
  <si>
    <t xml:space="preserve">reg folded_support_oil video##baplus homog_delib##baplus heterog_delib##baplus if Pid!=4 &amp; dw == 0, cluster(Group_Number) </t>
  </si>
  <si>
    <t xml:space="preserve">reg folded_support_oil video##baplus##homog_delib video##heterog_delib##baplus if Pid!=4, cluster(Group_Number) </t>
  </si>
  <si>
    <t>reg folded_support_oil watch_lm##dem watch_cc##dem choice##dem if Pid !=4 &amp; no_delib == 1</t>
  </si>
  <si>
    <t>reg folded_support_oil video##dem homog_delib##dem heterog_delib##dem if dw==0 &amp; Pid !=4, cluster(Group_Number)</t>
  </si>
  <si>
    <t>reg folded_support_oil dem##video##homog_delib dem##video##heterog_delib if Pid != 4, cluster(Group_Number)</t>
  </si>
  <si>
    <t xml:space="preserve">xtreg gov_responsibility attend_religious_services income_level </t>
  </si>
  <si>
    <t xml:space="preserve">xtreg gov_responsibility attend_religious_services income_level attendance_income_level </t>
  </si>
  <si>
    <t xml:space="preserve">xtlogit free_market attend_religious_services income_level </t>
  </si>
  <si>
    <t xml:space="preserve">xtlogit free_market attend_religious_services income_level attendance_income_level </t>
  </si>
  <si>
    <t>xtreg gov_responsibility attend_religious_services income_level attendance_income_level</t>
  </si>
  <si>
    <t xml:space="preserve">xtreg gov_responsibility income_level attend_religious_services attendance_income_level </t>
  </si>
  <si>
    <t xml:space="preserve"> The total sample size is approximately 27,000. */</t>
  </si>
  <si>
    <t xml:space="preserve">reg racpolicy anger fear disgust jimcrow13 racresent1 angerres1 fearres1 disgusres1 angerjc13 fearjc13 disgusjc13 ideology south education age income1 openissuejo1 if baddata2==0 </t>
  </si>
  <si>
    <t>regress d.welfare l.welfare d.policy l.policy d.gini l.gini</t>
  </si>
  <si>
    <t>regress d.welfare l.welfare d.policy ld.policy d.gini l.gini</t>
  </si>
  <si>
    <t>regress d.welfare l.welfare d.policy l.policy d.gini ld.gini</t>
  </si>
  <si>
    <t>regress d.welfare d.policy ld.policy d.gini</t>
  </si>
  <si>
    <t>reg d.mood l.mood d.policy l.policy d.gini l.gini</t>
  </si>
  <si>
    <t xml:space="preserve">reg mood l.mood l3d.mood d.policy d.gini </t>
  </si>
  <si>
    <t>regress d.top1_cg l.top1_cg ld.dempres l.dempres ld.cdpercen l.cdpercen ld.divided l.divided d.union l.union</t>
  </si>
  <si>
    <t>regress d.top1_cg l.top1_cg d.dempres l.dempres d.cdpercen l.cdpercen d.divided l.divided d.union l.union</t>
  </si>
  <si>
    <t>reg d.mood l.mood d.policy l.policy d.unemployment l.unemployment ld.unemployment d.inflation l.inflation d.caselaw l.caselaw</t>
  </si>
  <si>
    <t>poisson operations slower svendors sbudget spopulation, vce(robust)</t>
  </si>
  <si>
    <t>estsimp poisson operations lower vendors budget population, vce(robust)</t>
  </si>
  <si>
    <t>poisson operations slower svendors sbudget spopulation smargin, vce(robust)</t>
  </si>
  <si>
    <t>poisson operations slower svendors sbudget spopulation smargin smargin_lower, vce(robust)</t>
  </si>
  <si>
    <t>poisson operations slower svendors sbudget spopulation right, vce(robust)</t>
  </si>
  <si>
    <t>poisson arrests slower sreports sbudget spopulation right, vce(robust)</t>
  </si>
  <si>
    <t>estsimp poisson operationsm lower vendors budget population, vce(robust)</t>
  </si>
  <si>
    <t>poisson operations slower svendorsalt sbudget spopulation, vce(robust)</t>
  </si>
  <si>
    <t>poisson operations spoor svendors sbudget spopulation, vce(robust)</t>
  </si>
  <si>
    <t>nbreg operations spoor svendors sbudget spopulation, vce(robust)</t>
  </si>
  <si>
    <t>poisson operationspc spoor svendorspc sbudget spopulation, vce(robust)</t>
  </si>
  <si>
    <t>poisson operations spoor svendors sbudget spopulation spolice, vce(robust)</t>
  </si>
  <si>
    <t>poisson operations spoor svendors sbudget spopulation semp, vce(robust)</t>
  </si>
  <si>
    <t>poisson operations spoor svendors sbudget spopulation stax, vce(robust)</t>
  </si>
  <si>
    <t>poisson operations spoor svendors sbudget spopulation ssalary, vce(robust)</t>
  </si>
  <si>
    <t xml:space="preserve">logit none_post none_pre i.treatment </t>
  </si>
  <si>
    <t>logit none_post none_pre i.treatment if partyid3_pre==3</t>
  </si>
  <si>
    <t>logit none_post none_pre i.treatment if partyid3_pre==1</t>
  </si>
  <si>
    <t>logit none_post none_pre i.treatment if partyid3_pre==2</t>
  </si>
  <si>
    <t>logit none_post none_pre treatment_2 treatment_3 treatment_4 treatment_5 treatment_6 treatment_7 treatment_8 treatment_9</t>
  </si>
  <si>
    <t>logit none_post none_pre treatment_2 treatment_3 treatment_4 treatment_5 treatment_6 treatment_7 treatment_8 treatment_9 if partyid3_pre==3</t>
  </si>
  <si>
    <t>logit none_post none_pre treatment_2 treatment_3 treatment_4 treatment_5 treatment_6 treatment_7 treatment_8 treatment_9 if partyid3_pre==1</t>
  </si>
  <si>
    <t>regress passivesec_post passivesec_pre i.treatment</t>
  </si>
  <si>
    <t>regress passivesec_post passivesec_pre i.treatment if partyid3_pre==3</t>
  </si>
  <si>
    <t>regress passivesec_post passivesec_pre i.treatment if partyid3_pre==1</t>
  </si>
  <si>
    <t>regress passivesec_post passivesec_pre i.treatment if partyid3_pre==2</t>
  </si>
  <si>
    <t>regress actsec_cfa_fac_post actsec_cfa_fac_pre i.treatment</t>
  </si>
  <si>
    <t>regress actsec_cfa_fac_post actsec_cfa_fac_pre i.treatment if partyid3_pre==3</t>
  </si>
  <si>
    <t>regress actsec_cfa_fac_post actsec_cfa_fac_pre i.treatment if partyid3_pre==1</t>
  </si>
  <si>
    <t>regress actsec_cfa_fac_post actsec_cfa_fac_pre i.treatment if partyid3_pre==2</t>
  </si>
  <si>
    <t>reg p incumbency inc_ad running inc_ad2 running2 if abs(running)&lt;0.8, r</t>
  </si>
  <si>
    <t>ivreg2 new_empinxavg EV _I* if year &gt;= 1987, robust cluster(ccode year) partial(_I*)</t>
  </si>
  <si>
    <t>ivreg2 polity2avg EV _I* if year &gt;= 1987, robust cluster(ccode year) partial(_I*)</t>
  </si>
  <si>
    <t>ivreg2 new_empinxavg (EV = l2CPcol2) _I* if year &gt;= 1987, robust cluster(ccode year) partial(_I*) gmm2s</t>
  </si>
  <si>
    <t>ivreg2 polity2avg (EV = l2CPcol2) _I* if year &gt;= 1987, robust cluster(ccode year) partial(_I*) gmm2s</t>
  </si>
  <si>
    <t>ivreg2 new_empinxavg (EV = l2CPcol2) _I* if year &gt;= 1987, robust cluster(ccode year) partial(_I*) liml</t>
  </si>
  <si>
    <t>ivreg2 polity2avg (EV = l2CPcol2) _I* if year &gt;= 1987, robust cluster(ccode year) partial(_I*) liml</t>
  </si>
  <si>
    <t xml:space="preserve"> ivreg2 l1new_empinx (EV = l2CPcol2) _I* if year &gt;= 1987, robust cluster(ccode year) partial(_I*)</t>
  </si>
  <si>
    <t xml:space="preserve"> ivreg2 l2new_empinx (EV = l2CPcol2) _I* if year &gt;= 1987, robust cluster(ccode year) partial(_I*)</t>
  </si>
  <si>
    <t>ivreg2 lagavgnew_empinx (EV = l2CPcol2) _I* if year &gt;= 1987, robust cluster(ccode year) partial(_I*)</t>
  </si>
  <si>
    <t xml:space="preserve"> ivreg2 l1polity2 (EV = l2CPcol2) _I* if year &gt;= 1987, robust cluster(ccode year) partial(_I*)</t>
  </si>
  <si>
    <t>ivreg2 l2polity2 (EV = l2CPcol2) _I* if year &gt;= 1987, robust cluster(ccode year) partial(_I*)</t>
  </si>
  <si>
    <t>ivreg2 l3polity2 (EV = l2CPcol2) _I* if year &gt;= 1987, robust cluster(ccode year) partial(_I*)</t>
  </si>
  <si>
    <t>ivreg2 lagavgpolity2 (EV = l2CPcol2) _I* if year &gt;= 1987, robust cluster(ccode year) partial(_I*)</t>
  </si>
  <si>
    <t xml:space="preserve">ivreg2 new_empinxavg (EV = l2CPcol2) _I* , robust cluster(ccode year) partial(_I*) </t>
  </si>
  <si>
    <t xml:space="preserve">ivreg2 polity2avg (EV = l2CPcol2) _I* , robust cluster(ccode year) partial(_I*) </t>
  </si>
  <si>
    <t>xi: quietly reg i.year i.ccode</t>
  </si>
  <si>
    <t>nbreg acts2 md unionmem ps educ income age age2 female black hispanic other acts2_nonteachers statedum* yeardum* if teacher==1, cluster(stateyear)</t>
  </si>
  <si>
    <t>nbreg acts2 md unionmem ps educ income age age2 female black hispanic other acts2_nonteachers statedum* yeardum* if teacher==0, cluster(stateyear)</t>
  </si>
  <si>
    <t>estsimp nbreg acts2 md unionmem ps educ income age age2 female black hispanic other acts2_nonteachers statedum2-statedum51 yeardum3-yeardum24 if teacher==1, cluster(stateyear)</t>
  </si>
  <si>
    <t>nbreg acts2 md1 unionmem ps educ income age age2 female black hispanic other acts2_nonteachers statedum* yeardum* if teacher==1, cluster(stateyear)</t>
  </si>
  <si>
    <t>nbreg acts2 md2 unionmem ps educ income age age2 female black hispanic other acts2_nonteachers statedum* yeardum* if teacher==1, cluster(stateyear)</t>
  </si>
  <si>
    <t>probit cdp md unionmem ps educ income age age2 female black hispanic other cdp_non statedum* yeardum* if teacher==1, cluster(stateyear)</t>
  </si>
  <si>
    <t>probit crp md unionmem ps educ income age age2 female black hispanic other cr_non statedum* yeardum* if teacher==1, cluster(stateyear)</t>
  </si>
  <si>
    <t>probit co md unionmem ps educ income age age2 female black hispanic other co_non statedum* yeardum* if teacher==1, cluster(stateyear)</t>
  </si>
  <si>
    <t>probit co md unionmem ps educ income age age2 female black hispanic other co_non statedum* yeardum* if teacher==0, cluster(stateyear)</t>
  </si>
  <si>
    <t>oprobit interest_elections md unionmem ps educ income age age2 female black hispanic other ie_non statedum* yeardum* if teacher==1, cluster(stateyear)</t>
  </si>
  <si>
    <t>oprobit interest_politics md unionmem ps educ income age age2 female black hispanic other ip_non statedum* yeardum* if teacher==1, cluster(stateyear)</t>
  </si>
  <si>
    <t>reg pctacts md unionmem ps educ income age age2 female black hispanic other pctacts_nonteachers statedum* yeardum* if teacher==1, cluster(stateyear)</t>
  </si>
  <si>
    <t>nbreg acts2 femaleXcb md unionmem ps educ income age age2 female black hispanic other acts2_nonteachers statedum* yeardum* if teacher==1, cluster(stateyear)</t>
  </si>
  <si>
    <t>nbreg acts2 md ps educ income age age2 female black hispanic other acts2_nonteachers statedum* yeardum* if teacher==1 &amp; unionmem==0, cluster(stateyear)</t>
  </si>
  <si>
    <t>nbreg acts2 teacherXcb teacher md unionmem ps educ income age age2 female black hispanic other acts2_nonteachers statedum* yeardum*, cluster(stateyear)</t>
  </si>
  <si>
    <t>nbreg acts2 md union_density unionmem ps educ income age age2 female black hispanic other acts2_nonteachers statedum* yeardum* if teacher==1, cluster(stateyear)</t>
  </si>
  <si>
    <t>nbreg acts2 md pres hvd_4yr folded_ranney_4yrs unionmem ps educ income age age2 female black hispanic other acts2_nonteachers union_density statedum* yeardum* if teacher==1, cluster(stateyear)</t>
  </si>
  <si>
    <t>reg items pwhiteXtreat treat pwhite, cluster(leaid)</t>
  </si>
  <si>
    <t>reg items avgblkgapXtreat treat avgblkgap , cluster(leaid)</t>
  </si>
  <si>
    <t>reg items avghispgapXtreat treat avghispgap , cluster(leaid)</t>
  </si>
  <si>
    <t>reg items anyblackXtreat anyblack treat, cluster(leaid)</t>
  </si>
  <si>
    <t>reg items alXtreat treat al, cluster(leaid)</t>
  </si>
  <si>
    <t>probit win epp_wh epp_aa epp_hi cands_run seats_up pct_aa pct_hi teach i.year, cluster(cds7)</t>
  </si>
  <si>
    <t>probit win mpp_wh mpp_aa mpp_hi cands_run seats_up pct_aa pct_hi teach i.year, cluster(cds7)</t>
  </si>
  <si>
    <t>reg percent_vote epp_wh epp_aa epp_hi cands_run pct_aa pct_hi teach i.year, cluster(cds7)</t>
  </si>
  <si>
    <t>reg percent_vote mpp_wh mpp_aa mpp_hi cands_run pct_aa pct_hi teach i.year, cluster(cds7)</t>
  </si>
  <si>
    <t>estsimp probit win epp_wh epp_aa epp_hi cands_run seats_up pct_aa pct_hi teach yeardum*, cluster(cds7)</t>
  </si>
  <si>
    <t>estsimp probit win mpp_wh mpp_aa mpp_hi cands_run seats_up pct_aa pct_hi teach yeardum*, cluster(cds7) dropsims</t>
  </si>
  <si>
    <t>estsimp reg percent_vote epp_wh epp_aa epp_hi cands_run pct_aa pct_hi teach yeardum*, cluster(cds7) dropsims</t>
  </si>
  <si>
    <t>estsimp reg percent_vote mpp_wh mpp_aa mpp_hi cands_run pct_aa pct_hi teach yeardum*, cluster(cds7) dropsims</t>
  </si>
  <si>
    <t>probit win aa_e hi_e epp_wh epp_aa epp_hi cands_run seats_up pct_aa pct_hi teach i.year, cluster(cds7)</t>
  </si>
  <si>
    <t>probit win aa_m hi_m mpp_wh mpp_aa mpp_hi cands_run seats_up pct_aa pct_hi teach i.year, cluster(cds7)</t>
  </si>
  <si>
    <t>reg percent_vote aa_e hi_e epp_wh epp_aa epp_hi cands_run pct_aa pct_hi teach i.year, cluster(cds7)</t>
  </si>
  <si>
    <t>reg percent_vote aa_m hi_m mpp_wh mpp_aa mpp_hi cands_run pct_aa pct_hi teach i.year, cluster(cds7)</t>
  </si>
  <si>
    <t>probit win epp_wh epp_hi cands_run seats_up pct_aa pct_hi teach i.year, cluster(cds7)</t>
  </si>
  <si>
    <t>probit win mpp_wh mpp_hi cands_run seats_up pct_aa pct_hi teach i.year, cluster(cds7)</t>
  </si>
  <si>
    <t>reg percent_vote epp_wh epp_hi cands_run pct_aa pct_hi teach i.year, cluster(cds7)</t>
  </si>
  <si>
    <t>reg percent_vote mpp_wh mpp_hi cands_run pct_aa pct_hi teach i.year, cluster(cds7)</t>
  </si>
  <si>
    <t>probit win epp_wh epp_hi cands_run seats_up pct_aa pct_hi teach i.year if hisp_greater_white==1, cluster(cds7)</t>
  </si>
  <si>
    <t>probit win mpp_wh mpp_hi cands_run seats_up pct_aa pct_hi teach i.year if hisp_greater_white==1, cluster(cds7)</t>
  </si>
  <si>
    <t>reg percent_vote epp_wh epp_hi cands_run pct_aa pct_hi teach i.year if hisp_greater_white==1, cluster(cds7)</t>
  </si>
  <si>
    <t>reg percent_vote mpp_wh mpp_hi cands_run pct_aa pct_hi teach i.year if hisp_greater_white==1, cluster(cds7)</t>
  </si>
  <si>
    <t>probit win epp_wh epp_aa epp_hi cands_run seats_up pct_aa pct_hi teach offcycle i.year, cluster(cds7)</t>
  </si>
  <si>
    <t>probit win mpp_wh mpp_aa mpp_hi cands_run seats_up pct_aa pct_hi teach offcycle i.year, cluster(cds7)</t>
  </si>
  <si>
    <t>reg percent_vote epp_wh epp_aa epp_hi cands_run pct_aa pct_hi teach offcycle i.year, cluster(cds7)</t>
  </si>
  <si>
    <t>reg percent_vote mpp_wh mpp_aa mpp_hi cands_run pct_aa pct_hi teach offcycle i.year, cluster(cds7)</t>
  </si>
  <si>
    <t>probit win wh_api aa_api hi_api cands_run seats_up pct_aa pct_hi teach i.year, cluster(cds7)</t>
  </si>
  <si>
    <t>reg percent_vote wh_api aa_api hi_api cands_run pct_aa pct_hi teach i.year, cluster(cds7)</t>
  </si>
  <si>
    <t>eststo: reg win epp_wh epp_aa epp_hi cands_run seats_up pct_aa pct_hi teach i.year, cluster(cds7)</t>
  </si>
  <si>
    <t>eststo: reg win mpp_wh mpp_aa mpp_hi cands_run seats_up pct_aa pct_hi teach i.year, cluster(cds7)</t>
  </si>
  <si>
    <t>eststo: reg percent_vote epp_wh epp_aa epp_hi cands_run pct_aa pct_hi teach i.year, cluster(cds7)</t>
  </si>
  <si>
    <t>eststo: reg percent_vote mpp_wh mpp_aa mpp_hi cands_run pct_aa pct_hi teach i.year, cluster(cds7)</t>
  </si>
  <si>
    <t>probit win epp_wh epp_aa epp_hi cands_run seats_up pct_aa pct_hi teach meals current_expense_per_ada studentteacher_ratio i.year, cluster(cds7)</t>
  </si>
  <si>
    <t>probit win mpp_wh mpp_aa mpp_hi cands_run seats_up pct_aa pct_hi teach meals current_expense_per_ada studentteacher_ratio i.year, cluster(cds7)</t>
  </si>
  <si>
    <t>reg percent_vote epp_wh epp_aa epp_hi cands_run pct_aa pct_hi teach meals current_expense_per_ada studentteacher_ratio i.year, cluster(cds7)</t>
  </si>
  <si>
    <t>reg percent_vote mpp_wh mpp_aa mpp_hi cands_run pct_aa pct_hi teach meals current_expense_per_ada studentteacher_ratio i.year, cluster(cds7)</t>
  </si>
  <si>
    <t>probit win epp_wh epp_aa epp_hi, cluster(cds7)</t>
  </si>
  <si>
    <t>probit win mpp_wh mpp_aa mpp_hi, cluster(cds7)</t>
  </si>
  <si>
    <t>reg percent_vote epp_wh epp_aa epp_hi, cluster(cds7)</t>
  </si>
  <si>
    <t>reg percent_vote mpp_wh mpp_aa mpp_hi, cluster(cds7)</t>
  </si>
  <si>
    <t>probit win epp_wh epp_aa epp_hi cands_run seats_up pct_aa pct_hi teach ward i.year, cluster(cds7)</t>
  </si>
  <si>
    <t>probit win mpp_wh mpp_aa mpp_hi cands_run seats_up pct_aa pct_hi teach ward i.year, cluster(cds7)</t>
  </si>
  <si>
    <t>reg percent_vote epp_wh epp_aa epp_hi cands_run pct_aa pct_hi teach ward i.year, cluster(cds7)</t>
  </si>
  <si>
    <t>reg percent_vote mpp_wh mpp_aa mpp_hi cands_run pct_aa pct_hi teach ward i.year, cluster(cds7)</t>
  </si>
  <si>
    <t>logit turnout i.blocks c.partisan i.pid_comb if contact_hh==1</t>
  </si>
  <si>
    <t>logit turnout i.blocks c.partisan i.pid_comb postal gender_2 gender_3 ward_2 ward_3 ward_4 ageii agenoresp elect5_2 elect6_2 elect7_2 elect8_2 local2012_2 local2011_2 General2010_2 if contact_hh==1</t>
  </si>
  <si>
    <t>logit turnout i.blocks c.partisan i.pid_comb i.pid_comb#c.partisan if contact_hh==1</t>
  </si>
  <si>
    <t xml:space="preserve">logit turnout i.blocks c.partisan i.pid_comb i.pid_comb#c.partisan postal gender_2 gender_3 ward_2 ward_3 ward_4 ageii agenoresp elect5_2 elect6_2 elect7_2 elect8_2 local2012_2 local2011_2 General2010_2 if contact_hh==1 </t>
  </si>
  <si>
    <t>logit turnout i.blocks c.partisan i.pid_combi i.pid_combi#c.partisan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t>
  </si>
  <si>
    <t>logit turnout i.blocks c.spill i.pid_comb i.pid_comb#c.spill</t>
  </si>
  <si>
    <t>logit turnout i.blocks c.spill i.pid_comb i.pid_comb#c.spill postal gender_2 gender_3 ward_2 ward_3 ward_4 ageii agenoresp elect5_2 elect6_2 elect7_2 elect8_2 local2012_2 local2011_2 General2010_2</t>
  </si>
  <si>
    <t>logit turnout i.blocks c.spill i.pid_combi i.pid_combi#c.spill</t>
  </si>
  <si>
    <t>logit turnout i.blocks c.spill i.pid_combi i.pid_combi#c.spill postal gender_2 gender_3 ward_2 ward_3 ward_4 ageii agenoresp elect5_2 elect6_2 elect7_2 elect8_2 local2012_2 local2011_2 General2010_2</t>
  </si>
  <si>
    <t>logit turnout c.spill i.assigned i.unassigned i.assigned#i.unassigned i.assigned#c.spill i.unassigned#c.spill i.assigned#i.unassigned#c.spill</t>
  </si>
  <si>
    <t xml:space="preserve">logit turnout c.spill i.assigned i.unassigned i.assigned#i.unassigned i.assigned#c.spill i.unassigned#c.spill i.assigned#i.unassigned#c.spill postal gender_2 gender_3 ward_2 ward_3 ward_4 ageii agenoresp elect5_2 elect6_2 elect7_2 elect8_2 local2012_2 local2011_2 General2010_2 </t>
  </si>
  <si>
    <t>logit turnout i.blocks c.partisan i.pid_combi if contact_hh==1</t>
  </si>
  <si>
    <t>logit turnout i.blocks c.partisan i.pid_combi postal gender_2 gender_3 ward_2 ward_3 ward_4 ageii agenoresp elect5_2 elect6_2 elect7_2 elect8_2 local2012_2 local2011_2 General2010_2 if contact_hh==1</t>
  </si>
  <si>
    <t>logit turnout i.blocks c.partisan i.pid_combi i.pid_combi#c.partisan if contact_hh==1</t>
  </si>
  <si>
    <t>logit turnout i.blocks c.partisan i.pid_combi i.pid_combi#c.partisan postal gender_2 gender_3 ward_2 ward_3 ward_4 ageii agenoresp elect5_2 elect6_2 elect7_2 elect8_2 local2012_2 local2011_2 General2010_2 if contact_hh==1</t>
  </si>
  <si>
    <t>reg MNC lwdist lgdpper2003 gdp2003 lpop2003 if dup_prov_first==1</t>
  </si>
  <si>
    <t xml:space="preserve">mixed letcs foreign_output $covars1 ||province: ||indcode2: </t>
  </si>
  <si>
    <t>mixed w_con_pdc4 NonHMT HMT $covars2 ||province: if dup_ind_first==1</t>
  </si>
  <si>
    <t>mixed letcs NonHMT HMT $covars1 ||province: ||indcode2:</t>
  </si>
  <si>
    <t>mixed letcs w_con_pdc4 NonHMT HMT $covars1 ||province: ||indcode2:</t>
  </si>
  <si>
    <t>bys casestudy_nr: logit defect IG_oppbi mp_number partei_einig, cl(mp_id)</t>
  </si>
  <si>
    <t>nep-survey-data</t>
  </si>
  <si>
    <t>reg turnout [pweight=stratwgt] if fats1000==0</t>
  </si>
  <si>
    <t>eststo: xi: reg turnout fats1000 i.matchstrat [pweight=stratwgt], cluster(vdc_name)</t>
  </si>
  <si>
    <t>reg groupsx [pweight=stratwgt] if fats1000==0</t>
  </si>
  <si>
    <t>eststo: xi: reg groupsx fats1000 i.matchstrat [pweight=stratwgt], cluster(vdc_name)</t>
  </si>
  <si>
    <t>reg lot_choice [pweight=vdc_weight] if violence==0</t>
  </si>
  <si>
    <t>eststo: xi: reg lot_choice violence i.dist_block [pweight=vdc_weight], cluster(wardunique)</t>
  </si>
  <si>
    <t>reg dict_sent [pweight=vdc_weight] if violence==0</t>
  </si>
  <si>
    <t>reg cooperate [pweight=vdc_weight] if violence==0</t>
  </si>
  <si>
    <t>reg s_sent [pweight=vdc_weight] if violence==0</t>
  </si>
  <si>
    <t>reg sharereturn [pweight=vdc_weight] if violence==0</t>
  </si>
  <si>
    <t>eststo: xi: reg sharereturn violence i.dist_block [pweight=vdc_weight], cluster(wardunique)</t>
  </si>
  <si>
    <t>reg Index [pweight=vdc_weight] if violence==0</t>
  </si>
  <si>
    <t>eststo: xi: reg Index violence i.dist_block [pweight=vdc_weight], cluster(wardunique)</t>
  </si>
  <si>
    <t>reg age_hh [pweight=vdc_weight] if violence==0</t>
  </si>
  <si>
    <t>quietly: eststo: xi: reg age_hh violence i.dist_block [pweight=vdc_weight], cluster(wardunique)</t>
  </si>
  <si>
    <t>qreg age_hh [aweight=vdc_weight] if violence == 0, quantile(.25)</t>
  </si>
  <si>
    <t>qreg age_hh [aweight=vdc_weight] if violence == 0, quantile(.5)</t>
  </si>
  <si>
    <t>qreg age_hh [aweight=vdc_weight] if violence == 0, quantile(.75)</t>
  </si>
  <si>
    <t>reg Literate [pweight=vdc_weight] if violence==0</t>
  </si>
  <si>
    <t>quietly: eststo: xi: reg Literate violence i.dist_block [pweight=vdc_weight], cluster(wardunique)</t>
  </si>
  <si>
    <t>eststo: xi: reg Index violence age_hhc ViolenceXAge i.dist_block [pweight=vdc_weight], cluster(wardunique)</t>
  </si>
  <si>
    <t>eststo: xi: reg Index violence Literate ViolenceXLiterate i.dist_block [pweight=vdc_weight], cluster(wardunique)</t>
  </si>
  <si>
    <t>eststo: xi: reg Index violence age_hhc ViolenceXAge Literate ViolenceXLiterate i.dist_block [pweight=vdc_weight], cluster(wardunique)</t>
  </si>
  <si>
    <t>eststo: xi: reg Index violence age_hhc ViolenceXAge Literate ViolenceXLiterate i.sex_hh i.cast_hh i.dist_block [pweight=vdc_weight], cluster(wardunique)</t>
  </si>
  <si>
    <t>eststo: xi: reg Index violence age_hhc ViolenceXAge Literate ViolenceXLiterate roaddist i.sex_hh i.cast_hh i.dist_block [pweight=vdc_weight], cluster(wardunique)</t>
  </si>
  <si>
    <t>eststo: xi: reg Index violence age_hhc ViolenceXAge Literate ViolenceXLiterate roaddist violXroaddist i.sex_hh i.cast_hh i.dist_block [pweight=vdc_weight], cluster(wardunique)</t>
  </si>
  <si>
    <t>eststo: xi: reg lot_choice violence roaddist violXroaddist i.dist_block [pweight=vdc_weight], cluster(wardunique)</t>
  </si>
  <si>
    <t>eststo: xi: reg sharereturn violence roaddist violXroaddist i.dist_block [pweight=vdc_weight], cluster(wardunique)</t>
  </si>
  <si>
    <t>eststo: xi: reg Index violence roaddist violXroaddist i.dist_block [pweight=vdc_weight], cluster(wardunique)</t>
  </si>
  <si>
    <t>reg trauma_exp [pweight=vdc_weight] if violence==0</t>
  </si>
  <si>
    <t>eststo: xi: reg trauma_exp violence i.dist_block [pweight=vdc_weight], cluster(wardunique)</t>
  </si>
  <si>
    <t>reg ptsd [pweight=vdc_weight] if violence==0</t>
  </si>
  <si>
    <t>eststo: xi: reg ptsd violence i.dist_block [pweight=vdc_weight], cluster(wardunique)</t>
  </si>
  <si>
    <t>reg Hopefulness [pweight=vdc_weight] if violence==0</t>
  </si>
  <si>
    <t>eststo: xi: reg Hopefulness violence i.dist_block [pweight=vdc_weight], cluster(wardunique)</t>
  </si>
  <si>
    <t>reg polconf [pweight=vdc_weight] if violence==0</t>
  </si>
  <si>
    <t>eststo: xi: reg polconf violence i.dist_block [pweight=vdc_weight], cluster(wardunique)</t>
  </si>
  <si>
    <t>eststo: xi: reg lot_choice violence i.dist_block [pweight=vdc_weight], cluster(vdc)</t>
  </si>
  <si>
    <t>eststo: xi: reg sharereturn violence i.dist_block [pweight=vdc_weight], cluster(vdc)</t>
  </si>
  <si>
    <t>eststo: xi: reg lot_choice violence i.dist_block [pweight=vdc_weight] if district!="Udayapur", cluster(wardunique)</t>
  </si>
  <si>
    <t>eststo: xi: reg sharereturn violence i.dist_block [pweight=vdc_weight] if district!="Udayapur", cluster(wardunique)</t>
  </si>
  <si>
    <t>eststo: xi: reg lot_choice violence `covariates\' [pweight=vdc_weight] if district!="Udayapur", cluster(wardunique)</t>
  </si>
  <si>
    <t>ologit Stigma female age edu Cparty if country==1</t>
  </si>
  <si>
    <t xml:space="preserve">ologit Stigma female age edu Cparty reciprocity indvVB [pweight=wt] if country==2 </t>
  </si>
  <si>
    <t>ologit Stigma edu testpoor TP_edu if country==3</t>
  </si>
  <si>
    <t>ologit Stigma edu testpoor TP_edu [pweight=wt] if country==4</t>
  </si>
  <si>
    <t>ologit Stigma edu testpoor testsupport TP_edu TS_edu [pweight=wt] if country==5</t>
  </si>
  <si>
    <t>quietly ologit Stigma edu testpoor TP_edu if country==3</t>
  </si>
  <si>
    <t>quietly ologit Stigma edu testpoor TP_edu [pweight=wt] if country==4</t>
  </si>
  <si>
    <t>quietly ologit Stigma edu testpoor testsupport TP_edu TS_edu [pweight=wt] if country==5</t>
  </si>
  <si>
    <t>logit Stigma01 female age edu Cparty if country==1</t>
  </si>
  <si>
    <t>logit Stigma01 female age edu income Cparty if country==1</t>
  </si>
  <si>
    <t xml:space="preserve">logit Stigma01 female age edu Cparty reciprocity indvVB [pweight=wt] if country==2 </t>
  </si>
  <si>
    <t xml:space="preserve">logit Stigma01 female age edu income Cparty reciprocity indvVB [pweight=wt] if country==2 </t>
  </si>
  <si>
    <t>logit Stigma01 edu testpoor TP_edu if country==3</t>
  </si>
  <si>
    <t>logit Stigma01 edu income testpoor TP_edu if country==3</t>
  </si>
  <si>
    <t>logit Stigma01 edu testpoor TP_edu [pweight=wt] if country==4</t>
  </si>
  <si>
    <t>logit Stigma01 edu income testpoor TP_edu [pweight=wt] if country==4</t>
  </si>
  <si>
    <t>logit Stigma01 edu testpoor testsupport TP_edu TS_edu [pweight=wt] if country==5</t>
  </si>
  <si>
    <t>logit Stigma01 edu income testpoor testsupport TP_edu TS_edu [pweight=wt] if country==5</t>
  </si>
  <si>
    <t>ologit Stigma female age edu income Cparty if country==1</t>
  </si>
  <si>
    <t xml:space="preserve">ologit Stigma female age edu income Cparty reciprocity indvVB [pweight=wt] if country==2 </t>
  </si>
  <si>
    <t>ologit Stigma edu income testpoor TP_edu if country==3</t>
  </si>
  <si>
    <t>ologit Stigma edu income testpoor TP_edu [pweight=wt] if country==4</t>
  </si>
  <si>
    <t>ologit Stigma edu income testpoor testsupport TP_edu TS_edu [pweight=wt] if country==5</t>
  </si>
  <si>
    <t>svy: logit vote log_incadj elect_dum2-elect_dum8 odd_year if incom16 != .</t>
  </si>
  <si>
    <t>svy: logit vote log_incadj incom16 elect_dum2-elect_dum8 odd_year</t>
  </si>
  <si>
    <t>svy: logit vote log_incadj incom16 c.age##c.age female black otherrace paeduc south16 attend_mo res_mobility married elect_dum2-elect_dum8 odd_year</t>
  </si>
  <si>
    <t>svy: logit vote log_incadj incom16 c.age##c.age female black otherrace paeduc south16 attend_mo res_mobility married educ health news party_strength elect_dum2-elect_dum8 odd_year</t>
  </si>
  <si>
    <t>svy: logit vote c.log_incadj##c.age c.incom16##c.age c.age##c.age elect_dum2-elect_dum8 odd_year</t>
  </si>
  <si>
    <t>svy: logit vote c.log_incadj##c.age c.incom16##c.age c.age##c.age female black otherrace paeduc south16 attend_mo res_mobility married elect_dum2-elect_dum8 odd_year</t>
  </si>
  <si>
    <t>svy: logit vote c.log_incadj##c.age c.incom16##c.age c.age##c.age female black otherrace paeduc south16 attend_mo res_mobility married educ health news party_strength elect_dum2-elect_dum8 odd_year</t>
  </si>
  <si>
    <t>quietly: svy: logit vote c.log_incadj##c.age c.incom16##c.age c.age##c.age female black otherrace paeduc south16 attend_mo res_mobility married elect_dum2-elect_dum8 odd_year</t>
  </si>
  <si>
    <t>quietly: svy: logit vote c.log_incadj##c.age c.incom16##c.age c.age##c.age female black otherrace paeduc south16 attend_mo res_mobility married educ health news party_strength elect_dum2-elect_dum8 odd_year</t>
  </si>
  <si>
    <t>svy: reg log_incadj incom16 c.age##c.age female black otherrace paeduc south16 year_dum2-year_dum29</t>
  </si>
  <si>
    <t>svy: reg educ incom16 c.age##c.age female black otherrace paeduc south16 year_dum2-year_dum29</t>
  </si>
  <si>
    <t>svy: ologit attend_mo incom16 c.age##c.age female black otherrace paeduc south16 year_dum2-year_dum29</t>
  </si>
  <si>
    <t>svy: ologit health incom16 c.age##c.age female black otherrace paeduc south16 year_dum2-year_dum29</t>
  </si>
  <si>
    <t>svy: logit res_mobility incom16 c.age##c.age female black otherrace paeduc south16 year_dum2-year_dum29</t>
  </si>
  <si>
    <t>svy: logit married incom16 c.age##c.age female black otherrace paeduc south16 year_dum2-year_dum29</t>
  </si>
  <si>
    <t>svy: ologit news incom16 c.age##c.age female black otherrace paeduc south16 year_dum2-year_dum29</t>
  </si>
  <si>
    <t>svy: ologit party_strength incom16 c.age##c.age female black otherrace paeduc south16 year_dum2-year_dum29</t>
  </si>
  <si>
    <t>svy: reg inc_adj incom16 c.age##c.age female black otherrace paeduc south16 year_dum2-year_dum29</t>
  </si>
  <si>
    <t>svy: reg log_incadj incom16 c.age##c.age female black otherrace paeduc south16 educ attend_mo health res_mobility married news party_strength year_dum2-year_dum29</t>
  </si>
  <si>
    <t>svy: reg educ log_incadj incom16 c.age##c.age female black otherrace paeduc south16 attend_mo health res_mobility married news party_strength year_dum2-year_dum29</t>
  </si>
  <si>
    <t>svy: ologit attend_mo log_incadj incom16 c.age##c.age female black otherrace paeduc south16 educ health res_mobility married news party_strength year_dum2-year_dum29</t>
  </si>
  <si>
    <t>svy: ologit health log_incadj incom16 c.age##c.age female black otherrace paeduc south16 educ attend_mo res_mobility married news party_strength year_dum2-year_dum29</t>
  </si>
  <si>
    <t>svy: logit res_mobility log_incadj incom16 c.age##c.age female black otherrace paeduc south16 educ attend_mo health married news party_strength year_dum2-year_dum29</t>
  </si>
  <si>
    <t>svy: logit married log_incadj incom16 c.age##c.age female black otherrace paeduc south16 educ attend_mo health res_mobility news party_strength year_dum2-year_dum29</t>
  </si>
  <si>
    <t>svy: ologit news log_incadj incom16 c.age##c.age female black otherrace paeduc south16 educ attend_mo health res_mobility married party_strength year_dum2-year_dum29</t>
  </si>
  <si>
    <t>svy: ologit party_strength log_incadj incom16 c.age##c.age female black otherrace paeduc south16 educ attend_mo health res_mobility married news year_dum2-year_dum29</t>
  </si>
  <si>
    <t>svy: reg inc_adj incom16 c.age##c.age female black otherrace paeduc south16 educ attend_mo health res_mobility married news party_strength year_dum2-year_dum29</t>
  </si>
  <si>
    <t>svy: reg educ inc_adj incom16 c.age##c.age female black otherrace paeduc south16 attend_mo health res_mobility married news party_strength year_dum2-year_dum29</t>
  </si>
  <si>
    <t>svy: ologit attend_mo inc_adj incom16 c.age##c.age female black otherrace paeduc south16 educ health res_mobility married news party_strength year_dum2-year_dum29</t>
  </si>
  <si>
    <t>svy: ologit health inc_adj incom16 c.age##c.age female black otherrace paeduc south16 educ attend_mo res_mobility married news party_strength year_dum2-year_dum29</t>
  </si>
  <si>
    <t>svy: logit res_mobility inc_adj incom16 c.age##c.age female black otherrace paeduc south16 educ attend_mo health married news party_strength year_dum2-year_dum29</t>
  </si>
  <si>
    <t>svy: logit married inc_adj incom16 c.age##c.age female black otherrace paeduc south16 educ attend_mo health res_mobility news party_strength year_dum2-year_dum29</t>
  </si>
  <si>
    <t>svy: ologit news inc_adj incom16 c.age##c.age female black otherrace paeduc south16 educ attend_mo health res_mobility married party_strength year_dum2-year_dum29</t>
  </si>
  <si>
    <t>svy: ologit party_strength inc_adj incom16 c.age##c.age female black otherrace paeduc south16 educ attend_mo health res_mobility married news year_dum2-year_dum29</t>
  </si>
  <si>
    <t>svy: logit vote log_incadj incom16 c.age##c.age female black otherrace paeduc south16 attend_mo res_mobility married educ news party_strength elect_dum2-elect_dum8 odd_year</t>
  </si>
  <si>
    <t>svy: logit vote c.log_incadj##c.age c.incom16##c.age c.age##c.age female black otherrace paeduc south16 attend_mo res_mobility married educ news party_strength elect_dum2-elect_dum8 odd_year</t>
  </si>
  <si>
    <t>svy: logit vote c.log_incadj##c.age c.incom16##c.age c.age##c.age female black otherrace paeduc south16 attend_mo res_mobility married educ health party_strength elect_dum2-elect_dum8 odd_year</t>
  </si>
  <si>
    <t>svy: logit vote log_incadj incom16 c.age##c.age female black otherrace paeduc south16 attend_mo res_mobility married educ party_strength elect_dum2-elect_dum8 odd_year</t>
  </si>
  <si>
    <t>svy: logit vote c.log_incadj##c.age c.incom16##c.age c.age##c.age female black otherrace paeduc south16 attend_mo res_mobility married educ party_strength elect_dum2-elect_dum8 odd_year</t>
  </si>
  <si>
    <t>svy: logit vote c.log_incadj##c.incom16 elect_dum2-elect_dum8 odd_year</t>
  </si>
  <si>
    <t>svy: logit vote c.log_incadj##c.incom16 c.age##c.age female black otherrace paeduc south16 attend_mo res_mobility married elect_dum2-elect_dum8 odd_year</t>
  </si>
  <si>
    <t>svy: logit vote c.log_incadj##c.incom16 c.age##c.age female black otherrace paeduc south16 attend_mo health res_mobility married educ news party_strength elect_dum2-elect_dum8 odd_year</t>
  </si>
  <si>
    <t>mi estimate: svy: logit vote log_incadj elect_dum2-elect_dum8 odd_year</t>
  </si>
  <si>
    <t>mi estimate: svy: logit vote log_incadj incom16 elect_dum2-elect_dum8 odd_year</t>
  </si>
  <si>
    <t>mi estimate: logit vote log_incadj incom16 c.age##c.age female black otherrace paeduc south16 elect_dum2-elect_dum8 odd_year</t>
  </si>
  <si>
    <t>mi estimate: logit vote log_incadj incom16 c.age##c.age female black otherrace paeduc south16 educ attend_mo health res_mobility married news party_strength elect_dum2-elect_dum8 odd_year</t>
  </si>
  <si>
    <t>mi estimate: svy: logit vote c.log_incadj##c.age c.incom16##c.age c.age##c.age elect_dum2-elect_dum8 odd_year</t>
  </si>
  <si>
    <t>mi estimate: svy: logit vote c.log_incadj##c.age c.incom16##c.age c.age##c.age female black otherrace paeduc south16 elect_dum2-elect_dum8 odd_year</t>
  </si>
  <si>
    <t>mi estimate: svy: logit vote c.log_incadj##c.age c.incom16##c.age c.age##c.age female black otherrace paeduc south16 educ attend_mo health res_mobility married news party_strength elect_dum2-elect_dum8 odd_year</t>
  </si>
  <si>
    <t>reg cumpun year</t>
  </si>
  <si>
    <t>reg cumconinc year</t>
  </si>
  <si>
    <t>regress cumconinc retire</t>
  </si>
  <si>
    <t>reg dcumconinc lcumconinc d.zret l.zret dcumpun_detr lcumpun_detr ldPres2 lPres2 dcrimerate lcrimerate ddrug ldrug l18zapp</t>
  </si>
  <si>
    <t>nbreg osvAll troopLag policeLag militaryobserversLag brv_AllLag osvAllLagDum incomp epduration lntpop, cluster(conflict_id)</t>
  </si>
  <si>
    <t>nbreg osvreb1 troopLag policeLag militaryobserversLag brv_bLag brv_aLag osvreb1LagDum osvgovLag incomp epduration lntpop, cluster (conflict_id)</t>
  </si>
  <si>
    <t>nbreg osvgov troopLag policeLag militaryobserversLag brv_bLag brv_aLag osvreb1Lag osvgovLagDum incomp epduration lntpop, cluster (conflict_id)</t>
  </si>
  <si>
    <t>nbreg osvAll troopLag policeLag militaryobserversLag brv_AllLag osvAllLagDum incomp epduration lntpop if PKOdum == 1, cluster(conflict_id)</t>
  </si>
  <si>
    <t>nbreg osvAll troopLag policeLag militaryobserversLag brv_AllLag osvAllLagDum incomp epduration lntpop unscres_prearrivalLag , cluster(conflict_id)</t>
  </si>
  <si>
    <t>estsimp nbreg osvAll troopLag policeLag militaryobserversLag brv_AllLag osvAllLagDum incomp epduration lntpop, cluster(conflict_id)</t>
  </si>
  <si>
    <t>nbreg osvreb1 troopLag policeLag militaryobserversLag brv_bLag brv_aLag osvreb1LagDum osvgovLag incomp epduration lntpop if PKOdum == 1, cluster (conflict_id)</t>
  </si>
  <si>
    <t>nbreg osvgov troopLag policeLag militaryobserversLag brv_bLag brv_aLag osvreb1Lag osvgovLagDum incomp epduration lntpop if PKOdum == 1, cluster (conflict_id)</t>
  </si>
  <si>
    <t>nbreg osvAll troopLag policeLag militaryobserversLag brv_AllLag osvAllLagDum incomp epduration lntpop unscresLag, cluster(conflict_id)</t>
  </si>
  <si>
    <t>nbreg osvAll troopLag policeLag militaryobserversLag brv_AllLag osvAllLagDum incomp epduration lntpop, cluster(conflict_id) difficult</t>
  </si>
  <si>
    <t>nbreg osvAll troopLag policeLag militaryobserversLag brv_AllLag osvAllLagDum incomp epduration lntpop if PKOatsomept_con == 1, cluster(conflict_id)</t>
  </si>
  <si>
    <t>xtnbreg osvAll troopLag policeLag militaryobserversLag brv_AllLag osvAllLagDum incomp epduration lntpop if PKOdum==1, fe i(conflict_id)</t>
  </si>
  <si>
    <t>estsimp nbreg osvAll troopLag troopLagSq troopLagCu policeLag militaryobserversLag brv_AllLag osvAllLagDum incomp epduration lntpop, cluster(conflict_id)</t>
  </si>
  <si>
    <t>estsimp nbreg osvAll troopLag policeLag policeLagSq policeLagCu militaryobserversLag brv_AllLag osvAllLagDum incomp epduration lntpop, cluster(conflict_id)</t>
  </si>
  <si>
    <t>nbreg osvAll troopLag policeLag militaryobserversLag brv_AllLag osvAllLagDum incomp epduration lntpop active_year, cluster(conflict_id)</t>
  </si>
  <si>
    <t>nbreg osvAll troopLag policeLag militaryobserversLag brv_AllLag osvAllLagDum incomp epduration lntpop ceasefire, cluster(conflict_id)</t>
  </si>
  <si>
    <t>nbreg osvAll troopLag policeLag militaryobserversLag brv_AllLag osvAllLagDum incomp epduration lntpop robustmandate, cluster(conflict_id)</t>
  </si>
  <si>
    <t>nbreg osvAll troopLag policeLag militaryobserversLag brv_AllLag osvAllLagDum incomp epduration lntpop pocmandate, cluster(conflict_id)</t>
  </si>
  <si>
    <t>logit chiefMPimportant female age radio agriculture noincome partymember if treatment!=.</t>
  </si>
  <si>
    <t>logit chiefMPimportant female age radio agriculture noincome partymember finprim chiefstribe if treatment!=.</t>
  </si>
  <si>
    <t>reg dv groupcat2 groupcat1 w_2 w_1 d if dscore!=.&amp;race!=4&amp;zipcode!=., cluster(id)</t>
  </si>
  <si>
    <t>reg h1bvisas_scale groupcat2 groupcat1 female age agesq married educ racewhite income2 pid techzip2 if dscore!=.&amp;race!=4&amp;zipcode!=., cluster(zipcode)</t>
  </si>
  <si>
    <t>reg h1bvisas_scale groupcat2 groupcat1 female age agesq married racewhite educ pid if dscore!=.&amp;race!=4&amp;zipcode!=., cluster(zipcode)</t>
  </si>
  <si>
    <t>reg h1bvisas_scale groupcat2 groupcat1 female age agesq married racewhite educ if dscore!=.&amp;race!=4&amp;zipcode!=., cluster(zipcode)</t>
  </si>
  <si>
    <t>reg indianimmig_scale groupcat2 groupcat1 female age agesq married educ racewhite income2 pid techzip2 if dscore!=.&amp;race!=4&amp;zipcode!=., cluster(zipcode)</t>
  </si>
  <si>
    <t>reg indianimmig_scale groupcat2 groupcat1 female age agesq married educ racewhite pid if dscore!=.&amp;race!=4&amp;zipcode!=., cluster(zipcode)</t>
  </si>
  <si>
    <t>reg indianimmig_scale groupcat2 groupcat1 female age agesq married educ racewhite if dscore!=.&amp;race!=4&amp;zipcode!=., cluster(zipcode)</t>
  </si>
  <si>
    <t>svy: reg h1bvisas_scale group_placz2_31 if dscore!=.&amp;race!=4&amp;(group_placz2==3|group_placz2==1)</t>
  </si>
  <si>
    <t>svy: reg h1bvisas_scale group_placz2 if dscore!=.&amp;race!=4&amp;(group_placz2==3|group_placz2==2)</t>
  </si>
  <si>
    <t>svy: reg h1bvisas_scale group_placz2 if dscore!=.&amp;race!=4&amp;(group_placz2==3|group_placz2==4)</t>
  </si>
  <si>
    <t>svy: reg h1bvisas_scale group_placz2_31 if dscore!=.&amp;race!=4&amp;(group_placz2==3|group_placz2==1)&amp;mediat==0</t>
  </si>
  <si>
    <t>svy: reg h1bvisas_scale group_placz2 if dscore!=.&amp;race!=4&amp;(group_placz2==3|group_placz2==2)&amp;mediat==0</t>
  </si>
  <si>
    <t>svy: reg h1bvisas_scale group_placz2 if dscore!=.&amp;race!=4&amp;(group_placz2==3|group_placz2==4)&amp;mediat==0</t>
  </si>
  <si>
    <t>svy: reg indianimmig_scale group_placz2_31 if dscore!=.&amp;race!=4&amp;(group_placz2==3|group_placz2==1)</t>
  </si>
  <si>
    <t>svy: reg indianimmig_scale group_placz2 if dscore!=.&amp;race!=4&amp;(group_placz2==3|group_placz2==2)</t>
  </si>
  <si>
    <t>svy: reg indianimmig_scale group_placz2 if dscore!=.&amp;race!=4&amp;(group_placz2==3|group_placz2==4)</t>
  </si>
  <si>
    <t>svy: reg indianimmig_scale group_placz2_31 if dscore!=.&amp;race!=4&amp;(group_placz2==3|group_placz2==1)&amp;mediat==0</t>
  </si>
  <si>
    <t>svy: reg indianimmig_scale group_placz2 if dscore!=.&amp;race!=4&amp;(group_placz2==3|group_placz2==2)&amp;mediat==0</t>
  </si>
  <si>
    <t>svy: reg indianimmig_scale group_placz2 if dscore!=.&amp;race!=4&amp;(group_placz2==3|group_placz2==4)&amp;mediat==0</t>
  </si>
  <si>
    <t>svy: reg h1bvisas_scale mediat if dscore!=.&amp;race!=4</t>
  </si>
  <si>
    <t>svy: reg h1bvisas_scale mediat if techworker4==0&amp;dscore!=.&amp;race!=4</t>
  </si>
  <si>
    <t>svy: reg indianimmig_scale mediat if dscore!=.&amp;race!=4</t>
  </si>
  <si>
    <t>svy: reg indianimmig_scale mediat if techworker4==0&amp;dscore!=.&amp;race!=4</t>
  </si>
  <si>
    <t>g mixed = rhi605210/100</t>
  </si>
  <si>
    <t>globalization_exp.dta</t>
  </si>
  <si>
    <t>ologit visasupport_scale canadian russian culthreaty canadian_culthreaty russian_culthreaty age2 male educ white partyidb</t>
  </si>
  <si>
    <t>xi: reg AcceptCost Strong_FTR i.FixEff0, vce(cluster country)</t>
  </si>
  <si>
    <t>xi: reg AcceptCost Strong_FTR Unemployed Married Education i.FixEff0 , vce(cluster country)</t>
  </si>
  <si>
    <t>xi: reg AcceptCost Strong_FTR Unemployed Married Education Trust Democracy i.FixEff0, vce(cluster country)</t>
  </si>
  <si>
    <t>logit negotiations l.count_success rebel_strength_new maingroup explicit_rebel_support_new polity2 lnbd number_episode num_months_episode territory ethnowar thirdparty groupnum lngdp , robust cluster(conflictid)</t>
  </si>
  <si>
    <t>nbreg strong_number_of_concessions l.count_success rebel_strength_new maingroup explicit_rebel_support_new polity2 lnbd number_episode num_months_episode thirdparty territory ethnowar groupnum lngdp, robust cluster(conflictid)</t>
  </si>
  <si>
    <t>nbreg weak_number_ofconcessions l.count_success rebel_strength_new maingroup explicit_rebel_support_new polity2 lnbd number_episode num_months_episode thirdparty territory ethnowar groupnum lngdp, robust cluster(conflictid)</t>
  </si>
  <si>
    <t>nbreg pol_strong_number_of_concessions l.count_success rebel_strength_new maingroup explicit_rebel_support_new polity2 lnbd number_episode num_months_episode thirdparty territory ethnowar groupnum lngdp , robust cluster(conflictid)</t>
  </si>
  <si>
    <t>logit negotiations laggediv rebel_strength_new maingroup explicit_rebel_support_new polity2 lnbd number_episode num_months_episode territory ethnowar thirdparty groupnum lngdp , robust cluster(conflictid)</t>
  </si>
  <si>
    <t>logit negotiations l.lnterrorism rebel_strength_new maingroup explicit_rebel_support_new polity2 lnbd number_episode num_months_episode territory ethnowar thirdparty groupnum lngdp , robust cluster(conflictid)</t>
  </si>
  <si>
    <t>logit negotiations l.terrorism2 rebel_strength_new maingroup explicit_rebel_support_new polity2 lnbd number_episode num_months_episode territory ethnowar thirdparty groupnum lngdp , robust cluster(conflictid)</t>
  </si>
  <si>
    <t>logit negotiations l.terrorism3 rebel_strength_new maingroup explicit_rebel_support_new polity2 lnbd number_episode num_months_episode territory ethnowar thirdparty groupnum lngdp , robust cluster(conflictid)</t>
  </si>
  <si>
    <t>logit negotiations l.count_state rebel_strength_new maingroup explicit_rebel_support_new polity2 lnbd number_episode num_months_episode territory ethnowar thirdparty groupnum lngdp , robust cluster(conflictid)</t>
  </si>
  <si>
    <t>logit negotiations l.count_state_success rebel_strength_new maingroup explicit_rebel_support_new polity2 lnbd number_episode num_months_episode territory ethnowar thirdparty groupnum lngdp , robust cluster(conflictid)</t>
  </si>
  <si>
    <t>logit negotiations l.not_state_terrorism rebel_strength_new maingroup explicit_rebel_support_new polity2 lnbd number_episode num_months_episode territory ethnowar thirdparty groupnum lngdp , robust cluster(conflictid)</t>
  </si>
  <si>
    <t>nbreg strong_number_of_concessions l.lnterrorism rebel_strength_new maingroup explicit_rebel_support_new polity2 lnbd number_episode num_months_episode territory ethnowar thirdparty groupnum lngdp , robust cluster(conflictid)</t>
  </si>
  <si>
    <t>nbreg strong_number_of_concessions l.terrorism2 rebel_strength_new maingroup explicit_rebel_support_new polity2 lnbd number_episode num_months_episode territory ethnowar thirdparty groupnum lngdp , robust cluster(conflictid)</t>
  </si>
  <si>
    <t>nbreg strong_number_of_concessions l.terrorism3 rebel_strength_new maingroup explicit_rebel_support_new polity2 lnbd number_episode num_months_episode territory ethnowar thirdparty groupnum lngdp , robust cluster(conflictid)</t>
  </si>
  <si>
    <t>nbreg strong_number_of_concessions l.count_state rebel_strength_new maingroup explicit_rebel_support_new polity2 lnbd number_episode num_months_episode territory ethnowar thirdparty groupnum lngdp , robust cluster(conflictid)</t>
  </si>
  <si>
    <t>nbreg strong_number_of_concessions l.count_state_success rebel_strength_new maingroup explicit_rebel_support_new polity2 lnbd number_episode num_months_episode territory ethnowar thirdparty groupnum lngdp , robust cluster(conflictid)</t>
  </si>
  <si>
    <t>nbreg strong_number_of_concessions l.not_state_terrorism rebel_strength_new maingroup explicit_rebel_support_new polity2 lnbd number_episode num_months_episode territory ethnowar thirdparty groupnum lngdp , robust cluster(conflictid)</t>
  </si>
  <si>
    <t>logit negotiations count_success rebel_strength_new maingroup explicit_rebel_support_new polity2 lnbd number_episode num_months_episode territory ethnowar thirdparty groupnum lngdp , robust cluster(conflictid)</t>
  </si>
  <si>
    <t>logit f.negotiations count_success rebel_strength_new maingroup explicit_rebel_support_new polity2 lnbd number_episode num_months_episode territory ethnowar thirdparty groupnum lngdp , robust cluster(conflictid)</t>
  </si>
  <si>
    <t>logit f.negotiations l.negotiations count_success rebel_strength_new maingroup explicit_rebel_support_new polity2 lnbd number_episode num_months_episode territory ethnowar thirdparty groupnum lngdp , robust cluster(conflictid)</t>
  </si>
  <si>
    <t>logit negotiations l2.count_success rebel_strength_new maingroup explicit_rebel_support_new polity2 lnbd number_episode num_months_episode territory ethnowar thirdparty groupnum lngdp , robust cluster(conflictid)</t>
  </si>
  <si>
    <t>logit negotiations l3. count_success rebel_strength_new maingroup explicit_rebel_support_new polity2 lnbd number_episode num_months_episode territory ethnowar thirdparty groupnum lngdp , robust cluster(conflictid)</t>
  </si>
  <si>
    <t>nbreg strong_number_of_concessions count_success rebel_strength_new maingroup explicit_rebel_support_new polity2 lnbd number_episode num_months_episode territory ethnowar thirdparty groupnum lngdp , robust cluster(conflictid)</t>
  </si>
  <si>
    <t>nbreg f.strong_number_of_concessions count_success rebel_strength_new maingroup explicit_rebel_support_new polity2 lnbd number_episode num_months_episode territory ethnowar thirdparty groupnum lngdp , robust cluster(conflictid)</t>
  </si>
  <si>
    <t>nbreg f.strong_number_of_concessions l.strong_number_of_concession count_success rebel_strength_new maingroup explicit_rebel_support_new polity2 lnbd number_episode num_months_episode territory ethnowar thirdparty groupnum lngdp , robust cluster(conflictid)</t>
  </si>
  <si>
    <t>nbreg strong_number_of_concessions l2.count_success rebel_strength_new maingroup explicit_rebel_support_new polity2 lnbd number_episode num_months_episode territory ethnowar thirdparty groupnum lngdp , robust cluster(conflictid)</t>
  </si>
  <si>
    <t>nbreg strong_number_of_concessions l3.count_success rebel_strength_new maingroup explicit_rebel_support_new polity2 lnbd number_episode num_months_episode territory ethnowar thirdparty groupnum lngdp , robust cluster(conflictid)</t>
  </si>
  <si>
    <t>logit negotiations l.count_success rebel_strength_new maingroup explicit_rebel_support_new polity2 lnbd number_episode num_months_episode intensity territory ethnowar thirdparty groupnum lngdp if count_success&lt;=15, robust cluster(conflictid)</t>
  </si>
  <si>
    <t>nbreg strong_number_of_concessions l.count_success rebel_strength_new maingroup explicit_rebel_support_new polity2 lnbd number_episode num_months_episode intensity territory ethnowar thirdparty groupnum lngdp if count_success&lt;=15, robust cluster(conflictid)</t>
  </si>
  <si>
    <t>logit negotiations l.count_success , robust cluster(conflictid)</t>
  </si>
  <si>
    <t>nbreg strong_number_of_concessions l.count_success , robust cluster(conflictid)</t>
  </si>
  <si>
    <t>logit negotiations l.count_success rebel_strength_new maingroup explicit_rebel_support_new polity2 lnbd number_episode num_months_episode territory ethnowar thirdparty groupnum gdppercapitaconstant2005us , robust cluster(conflictid)</t>
  </si>
  <si>
    <t>logit negotiations l.count_success rebel_strength_new maingroup explicit_rebel_support_new polity2 lnbd number_episode num_months_episode territory ethnowar thirdparty groupnum gdp25per , robust cluster(conflictid)</t>
  </si>
  <si>
    <t>logit negotiations l.count_success rebel_strength_new maingroup explicit_rebel_support_new polity2 lnbd number_episode num_months_episode territory ethnowar thirdparty groupnum gdpcurrentus , robust cluster(conflictid)</t>
  </si>
  <si>
    <t>logit negotiations l.count_success rebel_strength_new maingroup explicit_rebel_support_new polity2 lnbd number_episode num_months_episode territory ethnowar thirdparty groupnum lngdp intensity , robust cluster(conflictid)</t>
  </si>
  <si>
    <t>nbreg strong_number_of_concessions l.count_success rebel_strength_new maingroup explicit_rebel_support_new polity2 lnbd number_episode num_months_episode thirdparty territory ethnowar groupnum gdppercapitaconstant2005us , robust cluster(conflictid)</t>
  </si>
  <si>
    <t>nbreg strong_number_of_concessions l.count_success rebel_strength_new maingroup explicit_rebel_support_new polity2 lnbd number_episode num_months_episode thirdparty territory ethnowar groupnum gdp25per , robust cluster(conflictid)</t>
  </si>
  <si>
    <t>nbreg strong_number_of_concessions l.count_success rebel_strength_new maingroup explicit_rebel_support_new polity2 lnbd number_episode num_months_episode thirdparty territory ethnowar groupnum gdpcurrentus , robust cluster(conflictid)</t>
  </si>
  <si>
    <t>nbreg strong_number_of_concessions l.count_success rebel_strength_new maingroup explicit_rebel_support_new polity2 lnbd number_episode num_months_episode thirdparty territory ethnowar groupnum lngdp intensity , robust cluster(conflictid)</t>
  </si>
  <si>
    <t>nbreg strong_number_of_concessions count_success rebel_strength_new maingroup explicit_rebel_support_new polity2 lnbd number_episode num_months_episode thirdparty territory ethnowar groupnum lngdp, robust cluster(conflictid)</t>
  </si>
  <si>
    <t>nbreg strong_number_of_concessions laggediv rebel_strength_new maingroup explicit_rebel_support_new polity2 lnbd number_episode num_months_episode thirdparty territory ethnowar groupnum lngdp, robust cluster(conflictid)</t>
  </si>
  <si>
    <t>reg grintens pastmg $z $x, cluster(village)</t>
  </si>
  <si>
    <t>reg veg pastmg $z $x, cluster(village)</t>
  </si>
  <si>
    <t>reg ownani pastmg acres acresXpastmg $z $x, cluster(village)</t>
  </si>
  <si>
    <t>regress trust i.womancand##i.gopcand if gender==2 &amp; pid&gt;4 &amp; womanissue==1</t>
  </si>
  <si>
    <t>regress trust i.womancand##i.gopcand if gender==2 &amp; pid&lt;4 &amp; womanissue==1</t>
  </si>
  <si>
    <t>regress trust i.womancand##i.gopcand if gender==2 &amp; pid&gt;4 &amp; womanissue==0</t>
  </si>
  <si>
    <t>regress trust i.womancand##i.gopcand if gender==2 &amp; pid&lt;4 &amp; womanissue==0</t>
  </si>
  <si>
    <t>regress trust i.womancand##i.diffparty##i.womanissue if gender==2</t>
  </si>
  <si>
    <t>regress trust i.womancand##i.diffparty##i.womanissue if age&gt;17 &amp; gender==2</t>
  </si>
  <si>
    <t>mlogit outcome_t lnrelgrepnm lnrelgrepnm2 $controls, cluster(snum)</t>
  </si>
  <si>
    <t>qui: mlogit outcome_t lnrelgrepnm lnrelgrepnm2 $controls</t>
  </si>
  <si>
    <t>mlogit outcome_t lnrelgrepnm lnrelgrepnm2 $controls2, cluster(snum)</t>
  </si>
  <si>
    <t>qui: mlogit outcome_t lnrelgrepnm lnrelgrepnm2 $controls2</t>
  </si>
  <si>
    <t>logit sra srv srvlnrelgrepnm lnrelgrepnm polsim $controls4, cluster(snum)</t>
  </si>
  <si>
    <t>logit sra srv srvlnrelgrepnm lnrelgrepnm polcdist05 $controls4, cluster(snum)</t>
  </si>
  <si>
    <t>mlogit outcome_tri lnrelgrepnm lnrelgrepnm2 $controls, cluster(snum)</t>
  </si>
  <si>
    <t>estsimp logit sra srv srvlnrelgrepnm lnrelgrepnm polsim $controls4, cluster(snum)</t>
  </si>
  <si>
    <t xml:space="preserve">reg census lshare </t>
  </si>
  <si>
    <t>mlogit outcome_t lnrelgrepnm lnrelgrepnm2 $controls3 polcdist005, cluster(snum)</t>
  </si>
  <si>
    <t>mlogit outcome_t lnrelgrepnm lnrelgrepnm2 $controls3 polsim_dir, cluster(snum)</t>
  </si>
  <si>
    <t>mlogit outcome_t lnrelgrepnm lnrelgrepnm2 $controls3 polcdist05_dir, cluster(snum)</t>
  </si>
  <si>
    <t>qui: mlogit outcome_t lnrelgrepnm lnrelgrepnm2 $controls3 polsim_dir, cluster(snum)</t>
  </si>
  <si>
    <t>qui: mlogit outcome_t lnrelgrepnm lnrelgrepnm2 $controls3 polcdist05_dir, cluster(snum)</t>
  </si>
  <si>
    <t>logit sra srv srvlnrelgrepnm lnrelgrepnm $controls4 polcdist005, cluster(snum)</t>
  </si>
  <si>
    <t>logit sra srv srvlnrelgrepnm lnrelgrepnm $controls4 polsim_dir, cluster(snum)</t>
  </si>
  <si>
    <t>logit sra srv srvlnrelgrepnm lnrelgrepnm $controls4 polcdist05_dir, cluster(snum)</t>
  </si>
  <si>
    <t>mlogit outcome_t lnrelgrepnm lnrelgrepnm2 $controls3 elpolsimple, cluster(snum)</t>
  </si>
  <si>
    <t>mlogit outcome_t lnrelgrepnm lnrelgrepnm2 $controls3 elpolf, cluster(snum)</t>
  </si>
  <si>
    <t>mlogit outcome_t lnrelgrepnm lnrelgrepnm2 $controls3 elfrac, cluster(snum)</t>
  </si>
  <si>
    <t>logit sra srv srvlnrelgrepnm lnrelgrepnm $controls4 elpolsimple, cluster(snum)</t>
  </si>
  <si>
    <t>logit sra srv srvlnrelgrepnm lnrelgrepnm $controls4 elpolf, cluster(snum)</t>
  </si>
  <si>
    <t>logit sra srv srvlnrelgrepnm lnrelgrepnm $controls4 elfrac, cluster(snum)</t>
  </si>
  <si>
    <t>mlogit outcome_t lnrelgrepnm lnrelgrepnm2 $controls diffmilitary_post difflanghandbook, cluster(snum)</t>
  </si>
  <si>
    <t>mlogit outcome_t lnrelgrepnm lnrelgrepnm2 $controls disadvmilitary_post disadvlanghandbook, cluster(snum)</t>
  </si>
  <si>
    <t>mlogit outcome_t lnrelgrepnm lnrelgrepnm2 $controls3 stclaims stlpolsim stagpc stlndlss, cluster(snum)</t>
  </si>
  <si>
    <t>mlogit outcome_t lnrelgrepnm lnrelgrepnm2 $controls3 stclaims stlpolf stagpc stlndlss, cluster(snum)</t>
  </si>
  <si>
    <t>mlogit outcome_t lnrelgrepnm lnrelgrepnm2 $controls3 stclaims stlfrac stagpc stlndlss, cluster(snum)</t>
  </si>
  <si>
    <t>mlogit outcome_t lnrelgrepnm lnrelgrepnm2 $controls vsabha_efnoparties e_winshare, cluster(snum)</t>
  </si>
  <si>
    <t>mlogit outcome_t lnrelgrepnm lnrelgrepnm2 $controls vsabha_incseatsh pcc , cluster(snum)</t>
  </si>
  <si>
    <t>mlogit outcome_t lnrelgrepnm lnrelgrepnm2 $controls lbendist borderorcoast ergnlpartysh, cluster(snum)</t>
  </si>
  <si>
    <t>mlogit outcome_t lnrelgrepnm lnrelgrepnm2 $controls lbendist borderorcoast ehinduntnlstsh, cluster(snum)</t>
  </si>
  <si>
    <t>logit sra srv srvlnrelgrepnm lnrelgrepnm polsim $controls4 lbendist borderorcoast ergnlpartysh, cluster(snum)</t>
  </si>
  <si>
    <t>logit sra srv srvlnrelgrepnm lnrelgrepnm polsim $controls4 lbendist borderorcoast ehinduntnlstsh, cluster(snum)</t>
  </si>
  <si>
    <t xml:space="preserve">mlogit outcome_t lnrelgrepnm lnrelgrepnm2 $controls lbomdist odailies engdailies, cluster(snum) </t>
  </si>
  <si>
    <t>logit sra srv srvlnrelgrepnm lnrelgrepnm polsim $controls4 lbomdist odailies engdailies, cluster(snum)</t>
  </si>
  <si>
    <t>~reg electiondecision ingroup exlowtype lowc1 inlowtype inlowc1 inlowtypelowc1 if(ingroup~~=0), ~</t>
  </si>
  <si>
    <t>~reg electiondecision ingroup exlowtype lowc1 inlowtype inlowc1 inlowtypelowc1 if(ingroup~~=1), ~</t>
  </si>
  <si>
    <t xml:space="preserve">reg c2 c.c1 c.tv ingroup c.prop_retained_in c.prop_retained_out </t>
  </si>
  <si>
    <t xml:space="preserve">reg c1 c.tv i.baseline i.outgroup c.tv#i.baseline c.tv#i.outgroup, </t>
  </si>
  <si>
    <t xml:space="preserve">tobit c1 c.tv i.baseline i.outgroup c.tv#i.baseline c.tv#i.outgroup, </t>
  </si>
  <si>
    <t xml:space="preserve">tobit c1 c.tv i.baseline i.outgroup c.tv#i.baseline c.tv#i.outgroup i.round, </t>
  </si>
  <si>
    <t xml:space="preserve">xtreg c.c1 c.tv i.baseline i.outgroup c.tv#i.baseline c.tv#i.outgroup i.round, </t>
  </si>
  <si>
    <t xml:space="preserve">xtreg c1 tv baseline outgroup c.tv#i.baseline c.tv#i.outgroup i.round, </t>
  </si>
  <si>
    <t xml:space="preserve">xttobit c1 tv baseline outgroup c.tv#i.baseline c.tv#i.outgroup i.round, </t>
  </si>
  <si>
    <t xml:space="preserve">probit election c.c1 c.extv i.ingroup i.inbias c.extv#c.c1 c.extv#i.ingroup </t>
  </si>
  <si>
    <t xml:space="preserve">tobit c1 c.tv i.baseline i.outgroup c.tv#i.baseline c.tv#i.outgroup i.round, ll(5) ul(20) </t>
  </si>
  <si>
    <t>m.vote.dta</t>
  </si>
  <si>
    <t>ologit elecsd i.polpart lngdp lnpop polity2 civilwar injud iswar INGO_uia i.year, cluster(country)</t>
  </si>
  <si>
    <t>m.worker.dta</t>
  </si>
  <si>
    <t>ologit worker i.tradeun_strike lngdp lnpop polity2 civilwar injud iswar INGO_uia i.year, cluster(country)</t>
  </si>
  <si>
    <t>m.assem.dta</t>
  </si>
  <si>
    <t>ologit assn i.assem_assoc lngdp lnpop polity2 civilwar injud iswar INGO_uia i.year, cluster(country)</t>
  </si>
  <si>
    <t>m.rel.dta</t>
  </si>
  <si>
    <t>ologit relfre i.relig polity2 lngdp lnpop iswar civilwar injud INGO_uia i.year, cluster(country)</t>
  </si>
  <si>
    <t>ologit elecsd polpart polity2 lngdp lnpop iswar civilwar injud INGO_uia i.year, cluster(country)</t>
  </si>
  <si>
    <t>ologit worker tradeun_strike polity2 lngdp lnpop iswar civilwar injud INGO_uia i.year, cluster(country)</t>
  </si>
  <si>
    <t>ologit assn assem_assoc polity2 lngdp lnpop iswar civilwar injud INGO_uia i.year, cluster(country)</t>
  </si>
  <si>
    <t>ologit relfre relig polity2 lngdp lnpop iswar civilwar injud INGO_uia i.year, cluster(country)</t>
  </si>
  <si>
    <t>m.express.dta</t>
  </si>
  <si>
    <t>ologit speech press_express polity2 lngdp lnpop iswar civilwar injud INGO_uia i.year, cluster(country)</t>
  </si>
  <si>
    <t>m.move.dta</t>
  </si>
  <si>
    <t>ologit move libmov polity2 lngdp lnpop iswar civilwar injud INGO_uia i.year, cluster(country)</t>
  </si>
  <si>
    <t>~xtreg dgepercap_cpi H_citytract_NHW_i diversityinterp pctblkpopinterp pctasianpopinterp pctlatinopopinterp medinc_cpi pctlocalgovworker_100 pctrentersinterp pctover65 pctcollegegradinterp logpop if totaltracts&gt;1 &amp; dgepercap_cpi~~=0,fe vce(cluster geo_id2)~</t>
  </si>
  <si>
    <t>~xtreg highwayspercapNC_cpi H_citytract_NHW_i diversityinterp pctblkpopinterp pctasianpopinterp pctlatinopopinterp medinc_cpi pctlocalgovworker_100 pctrentersinterp pctover65 pctcollegegradinterp logpop if totaltracts&gt;1 &amp; highwayspercapNC_cpi~~=0, fe vce(cluster geo_id2)~</t>
  </si>
  <si>
    <t>~xtreg policepercapNC_cpi H_citytract_NHW_i diversityinterp pctblkpopinterp pctasianpopinterp pctlatinopopinterp medinc_cpi pctlocalgovworker_100 pctrentersinterp pctover65 pctcollegegradinterp logpop if totaltracts&gt;1 &amp; policepercapNC_cpi~~=0 , fe vce(cluster geo_id2)~</t>
  </si>
  <si>
    <t>~xtreg sewerspercapNC_cpi H_citytract_NHW_i diversityinterp pctblkpopinterp pctasianpopinterp pctlatinopopinterp medinc_cpi pctlocalgovworker_100 pctrentersinterp pctover65 pctcollegegradinterp logpop if totaltracts&gt;1 &amp; sewerspercapNC_cpi~~=0 , fe vce(cluster geo_id2)~</t>
  </si>
  <si>
    <t>~xtreg welfhoushealthNC_cpi H_citytract_NHW_i diversityinterp pctblkpopinterp pctasianpopinterp pctlatinopopinterp medinc_cpi pctlocalgovworker_100 pctrentersinterp pctover65 pctcollegegradinterp logpop if totaltracts&gt;1 &amp; welfhoushealthNC_cpi~~=0, fe vce(cluster geo_id2)~</t>
  </si>
  <si>
    <t>~xtreg genrevownpercap_cpi H_citytract_NHW_i diversityinterp pctblkpopinterp pctasianpopinterp pctlatinopopinterp medinc_cpi pctlocalgovworker_100 pctrentersinterp pctover65 pctcollegegradinterp logpop if totaltracts&gt;1 &amp; genrevownpercap_cpi ~~=0, fe vce(cluster geo_id2)~</t>
  </si>
  <si>
    <t>regress P2P years exminister female</t>
  </si>
  <si>
    <t>estsimp regress current govDISTANCE gov DISTANCE previous y2006</t>
  </si>
  <si>
    <t>eststo: xi: reg Pass AYP_Not_Met_2 i.FY, vce(cluster Dist_IRN)</t>
  </si>
  <si>
    <t>eststo: xi: reg Pass AYP_Not_Met_2 Gain i.FY, vce(cluster Dist_IRN)</t>
  </si>
  <si>
    <t>reg religion_treat college_education2 age education_years income hindu_respondent female_gender born_mumbai marathi_speaking, robust</t>
  </si>
  <si>
    <t>reg skill_treat college_education2 age education_years income hindu_respondent female_gender born_mumbai marathi_speaking, robust</t>
  </si>
  <si>
    <t>mlogit treat_cat college_education2 age education_years income hindu_respondent female_gender born_mumbai marathi_speaking</t>
  </si>
  <si>
    <t>reg dv1 skill_treat $controls1, robust</t>
  </si>
  <si>
    <t>reg dv1 i.skill_treat##i.income_dummy $controls2, robust</t>
  </si>
  <si>
    <t>reg dv2 skill_treat $controls2 if income_dummy==1, robust</t>
  </si>
  <si>
    <t>reg dv2 skill_treat $controls2 if income_dummy==0, robust</t>
  </si>
  <si>
    <t>reg dv1 religion_treat $controls1 if hindu_respondent==0, robust</t>
  </si>
  <si>
    <t>reg dv1 religion_treat $controls1 if hindu_respondent==1, robust</t>
  </si>
  <si>
    <t>reg dv1 skill_treat religion_treat $controls1 if hindu_respondent==1, robust</t>
  </si>
  <si>
    <t>reg dv1 i.skill_treat##i.religion_treat $controls1 if hindu_respondent==1, robust</t>
  </si>
  <si>
    <t>reg dv1 skill_treat religion_treat $controls1 if hindu_respondent==0, robust</t>
  </si>
  <si>
    <t>reg dv1 i.skill_treat##i.religion_treat $controls1 if hindu_respondent==0, robust</t>
  </si>
  <si>
    <t>reg dv1 religion_treat $controls1 if hindu_respondent==0 &amp; politically_engaged==1, robust</t>
  </si>
  <si>
    <t>reg dv1 religion_treat $controls1 if hindu_respondent==0 &amp; politically_engaged==0, robust</t>
  </si>
  <si>
    <t>reg dv1 religion_treat $controls1 if hindu_respondent==1 &amp; politically_engaged==1, robust</t>
  </si>
  <si>
    <t>reg dv1 religion_treat $controls1 if hindu_respondent==1 &amp; politically_engaged==0, robust</t>
  </si>
  <si>
    <t>reg dv3 religion_treat $controls1 if hindu_respondent==0, robust</t>
  </si>
  <si>
    <t>reg dv3 religion_treat $controls1 if hindu_respondent==1, robust</t>
  </si>
  <si>
    <t>qui reg dv1 skill_treat income incomexskill, robust</t>
  </si>
  <si>
    <t>reg dv1 skill_treat, robust</t>
  </si>
  <si>
    <t>reg dv1 skill_treat if hindu_respondent==0, robust</t>
  </si>
  <si>
    <t>reg dv1 skill_treat if hindu_respondent==1, robust</t>
  </si>
  <si>
    <t>reg dv1 skill_treat if income_dummy==0, robust</t>
  </si>
  <si>
    <t>reg dv1 skill_treat if income_dummy==1, robust</t>
  </si>
  <si>
    <t>reg dv1 religion_treat if hindu_respondent==0, robust</t>
  </si>
  <si>
    <t>reg dv1 religion_treat if hindu_respondent==1, robust</t>
  </si>
  <si>
    <t>probit dv1 skill_treat $controls1, robust</t>
  </si>
  <si>
    <t>probit dv1 skill_treat $controls1 if hindu_respondent==0, robust</t>
  </si>
  <si>
    <t>probit dv1 skill_treat $controls1 if hindu_respondent==1, robust</t>
  </si>
  <si>
    <t>probit dv1 skill_treat $controls2 if income_dummy==0, robust</t>
  </si>
  <si>
    <t>probit dv1 skill_treat $controls2 if income_dummy==1, robust</t>
  </si>
  <si>
    <t>probit dv1 religion_treat $controls1 if hindu_respondent==0, robust</t>
  </si>
  <si>
    <t>probit dv1 religion_treat $controls1 if hindu_respondent==1, robust</t>
  </si>
  <si>
    <t>reg dv1 i.religion_treat##c.religious_strength_praying $controls1 if hindu_respondent==0</t>
  </si>
  <si>
    <t>reg dv1 i.religion_treat##c.religious_strength_praying $controls1 if hindu_respondent==1</t>
  </si>
  <si>
    <t>reg dv1 high_caste_hindu_treat if hindu_respondent==1</t>
  </si>
  <si>
    <t>reg dv1 caste_match if hindu_respondent==1 &amp; religion_treat==1</t>
  </si>
  <si>
    <t>reg dv1 high_caste_muslim_treat if hindu_respondent==0</t>
  </si>
  <si>
    <t>reg dv1 caste_match if hindu_respondent==0 &amp; religion_treat==0</t>
  </si>
  <si>
    <t>reg dv1 public_goods_av $controls1, robust</t>
  </si>
  <si>
    <t>reg dv1 muslim_respondent, robust</t>
  </si>
  <si>
    <t>reg dv1 muslim_respondent gender born_mumbai age income, robust</t>
  </si>
  <si>
    <t>reg dv2 muslim_respondent, robust</t>
  </si>
  <si>
    <t>reg dv2 muslim_respondent gender born_mumbai age income, robust</t>
  </si>
  <si>
    <t>probit dv1 muslim_respondent, robust</t>
  </si>
  <si>
    <t>probit dv1 muslim_respondent gender born_mumbai age income, robust</t>
  </si>
  <si>
    <t>probit dv3 muslim_respondent, robust</t>
  </si>
  <si>
    <t>probit dv3 muslim_respondent gender born_mumbai age income, robust</t>
  </si>
  <si>
    <t>reg thermbias idcomplexity issuestr2 educ male white age south urban attend evangelical if miss==0, cluster(year)</t>
  </si>
  <si>
    <t>reg thermbias pidstr ideostr issuestr2 educ male white age south urban attend evangelical if miss==0, cluster(year)</t>
  </si>
  <si>
    <t>reg likebias idcomplexity issuestr2 educ male white age south urban attend evangelical if miss==0, cluster(year)</t>
  </si>
  <si>
    <t>reg likebias pidstr ideostr issuestr2 educ male white age south urban attend evangelical if miss==0, cluster(year)</t>
  </si>
  <si>
    <t>reg pastactiv idcomplexity issuestr2 educ male white age south urban attend evangelical if miss==0, cluster(year)</t>
  </si>
  <si>
    <t>reg pastactiv pidstr ideostr issuestr2 educ male white age south urban attend evangelical if miss==0, cluster(year)</t>
  </si>
  <si>
    <t>logit angercand idcomplexity issuestr2 educ male white age south urban attend evangelical if miss==0, cluster(year)</t>
  </si>
  <si>
    <t>logit angercand pidstr ideostr issuestr2 educ male white age south urban attend evangelical if miss==0, cluster(year)</t>
  </si>
  <si>
    <t>reg thermbias idcomplexity pidstr issuestr2 educ male white age south urban attend evangelical if miss==0, cluster(year)</t>
  </si>
  <si>
    <t>reg likebias idcomplexity pidstr issuestr2 educ male white age south urban attend evangelical if miss==0, cluster(year)</t>
  </si>
  <si>
    <t>reg pastactiv idcomplexity pidstr issuestr2 educ male white age south urban attend evangelical if miss==0, cluster(year)</t>
  </si>
  <si>
    <t>logit angercand idcomplexity pidstr issuestr2 educ male white age south urban attend evangelical if miss==0, cluster(year)</t>
  </si>
  <si>
    <t>logit angercand idcomplexity pidstr issuestr2 educ male white age south urban attend evangelical if miss==0 &amp; year==1992</t>
  </si>
  <si>
    <t>reg issuestr2 idcomplexity educ male white age south urban attend evangelical if miss==0, cluster(year)</t>
  </si>
  <si>
    <t>reg thermbias idcomplexity educ male white age south urban attend evangelical if miss==0, cluster(year)</t>
  </si>
  <si>
    <t>reg likebias idcomplexity educ male white age south urban attend evangelical if miss==0, cluster(year)</t>
  </si>
  <si>
    <t>reg pastactiv idcomplexity educ male white age south urban attend evangelical if miss==0, cluster(year)</t>
  </si>
  <si>
    <t>logit angercand idcomplexity educ male white age south urban attend evangelical if miss==0, cluster(year)</t>
  </si>
  <si>
    <t xml:space="preserve">logit exile i.year if culpable==1 </t>
  </si>
  <si>
    <t>xi: quietly reg EV i.year i.ccode</t>
  </si>
  <si>
    <t>xtreg voteincparfirst gdpgrowthlag voteinclagged winstability tradegdp concurrentordinal gdplag_concurord, re robust</t>
  </si>
  <si>
    <t>xtreg voteincparfirst gdpgrowthlag voteinclagged winstability tradegdp sharedrule gdplag_sharedrule, re robust</t>
  </si>
  <si>
    <t>xtreg voteincparfirst gdpgrowthlag voteinclagged winstability tradegdp termlimited gdplag_termlimit, re robust</t>
  </si>
  <si>
    <t>xtreg voteincparfirst gdpgrowthlag voteinclagged tradegdp winstability freedommedia gdplag_freedomMedia, re robust</t>
  </si>
  <si>
    <t>xtreg voteincparfirst gdpgrowthlag voteinclagged tradegdp winstability majleg gdplag_majleg, re robust</t>
  </si>
  <si>
    <t>xtreg voteincparfirst gdpgrowthlag winstability voteinclagged tradegdp negretlegpow gdplag_Negretto, re robust</t>
  </si>
  <si>
    <t>qui clogit protest01 remit $cvar if GWF_regime==1, group(region)</t>
  </si>
  <si>
    <t>svy: reg con_index_rep2 Conservative polknow_alt trust_comb extraversion agreeableness conscientiousness emostab openness auth efficacy needcog_comb needeval_comb_alt ideo_extr fed_power religiosity educ_alt income female age_alt latino white</t>
  </si>
  <si>
    <t>svy: reg negdemindex Conservative polknow_alt trust_comb extraversion agreeableness conscientiousness emostab openness auth efficacy needcog_comb needeval_comb_alt ideo_extr fed_power religiosity educ_alt income female age_alt latino white</t>
  </si>
  <si>
    <t>reg con_index_rep2 Conservative ///</t>
  </si>
  <si>
    <t>reg con_index_dem4 Conservative ///</t>
  </si>
  <si>
    <t>reg con_index_rep2 i.Conservative##c.polknow_alt ///</t>
  </si>
  <si>
    <t>reg con_index_dem4 i.Conservative##c.polknow_alt ///</t>
  </si>
  <si>
    <t>reg con_index_rep2 i.Conservative##c.trust_comb##c.polknow_alt ///</t>
  </si>
  <si>
    <t>reg con_index_dem4 i.Conservative##c.trust_comb##c.polknow_alt ///</t>
  </si>
  <si>
    <t>reg con_index_rep2 c.polknow_alt##c.trust_comb ///</t>
  </si>
  <si>
    <t>reg con_index_rep2 pid6 ///</t>
  </si>
  <si>
    <t>reg con_index_dem4 pid6 ///</t>
  </si>
  <si>
    <t>reg con_index_rep2 c.pid6##c.polknow_alt ///</t>
  </si>
  <si>
    <t>reg con_index_dem4 c.pid6##c.polknow_alt ///</t>
  </si>
  <si>
    <t>reg con_index_rep2 c.pid6##c.polknow_alt##c.trust_comb ///</t>
  </si>
  <si>
    <t>reg con_index_dem4 c.pid6##c.polknow_alt##c.trust_comb ///</t>
  </si>
  <si>
    <t>regress polarisation fptp ENP, vce(cl countryn)</t>
  </si>
  <si>
    <t>regress polarisation fptp ENP yeard1-yeard48, vce(cl countryn)</t>
  </si>
  <si>
    <t xml:space="preserve">regress polarisation n ENP yeard1-yeard48, vce(cl countryn) </t>
  </si>
  <si>
    <t>regress polarisation fptp ENP govcoal ENP_coal pig regime_type age_democracy instcons gov_chan gov_gap yeard1-yeard48, vce(cl countryn)</t>
  </si>
  <si>
    <t xml:space="preserve">regress polarisation n ENP govcoal ENP_coal pig regime_type age_democracy instcons gov_chan gov_gap yeard1-yeard48, vce(cl countryn) </t>
  </si>
  <si>
    <t>regress polarisation fptp ENP govcoal ENP_coal pig regime_type age_democracy instcons gov_chan gov_gap yeard1-yeard48 countryd1-countryd23, vce(cl countryn)</t>
  </si>
  <si>
    <t>regress polarisation n ENP govcoal ENP_coal pig regime_type age_democracy instcons gov_chan gov_gap yeard1-yeard48 countryd1-countryd23, vce(cl countryn)</t>
  </si>
  <si>
    <t>xtreg polarisation fptp ENP govcoal ENP_coal pig regime_type age_democracy instcons gov_new gov_gap yeard1- yeard48, re vce(cl countryn)</t>
  </si>
  <si>
    <t>xtreg polarisation n ENP govcoal ENP_coal pig regime_type age_democracy instcons gov_new gov_gap yeard1-yeard48, re vce(cl countryn)</t>
  </si>
  <si>
    <t>regress polarisation fptp ln_ENP govcoal ENP_coal pig regime_type age_democracy instcons gov_chan gov_gap yeard1-yeard48 countryd1-countryd23, vce(cl countryn)</t>
  </si>
  <si>
    <t>regress polarisation n ln_ENP govcoal ENP_coal pig regime_type age_democracy instcons gov_chan gov_gap yeard1-yeard48 countryd1-countryd23, vce(cl countryn)</t>
  </si>
  <si>
    <t>xtreg polarisation fptp ln_ENP govcoal ENP_coal pig regime_type age_democracy instcons gov_chan gov_gap yeard1-yeard48, re vce(cl countryn)</t>
  </si>
  <si>
    <t>xtreg polarisation n ln_ENP govcoal ENP_coal pig regime_type age_democracy instcons gov_chan gov_gap yeard1-yeard48, re vce(cl countryn)</t>
  </si>
  <si>
    <t>regress polarisation2 fptp ln_ENP govcoal ENP_coal pig regime_type age_democracy instcons gov_chan gov_gap yeard1-yeard48 countryd1-countryd23, vce(cl countryn)</t>
  </si>
  <si>
    <t>regress polarisation2 n ln_ENP govcoal ENP_coal pig regime_type age_democracy instcons gov_chan gov_gap yeard1-yeard48 countryd1-countryd23, vce(cl countryn)</t>
  </si>
  <si>
    <t>xtreg polarisation2 fptp ln_ENP govcoal ENP_coal pig regime_type age_democracy instcons gov_chan gov_gap yeard1-yeard48, re vce(cl countryn)</t>
  </si>
  <si>
    <t>xtreg polarisation2 n ln_ENP govcoal ENP_coal pig regime_type age_democracy instcons gov_chan gov_gap yeard1-yeard48, re vce(cl countryn)</t>
  </si>
  <si>
    <t>regress polarisation fptp ln_ENP yeard1-yeard48 countryd1-countryd23, vce(cl countryn)</t>
  </si>
  <si>
    <t>regress polarisation ln_dist_magn ln_ENP yeard1-yeard48 countryd1-countryd23, vce(cl countryn)</t>
  </si>
  <si>
    <t>regress polarisation ln_dist_magn ln_ENP govcoal ENP_coal pig regime_type age_democracy instcons gov_chan gov_gap yeard1-yeard48 countryd1-countryd23, vce(cl countryn)</t>
  </si>
  <si>
    <t>reg polarisation2 fptp ln_ENP yeard1-yeard48 countryd1-countryd23, vce(cl countryn)</t>
  </si>
  <si>
    <t>regress polarisation2 ln_dist_magn ln_ENP yeard1-yeard48 countryd1-countryd23, vce(cl countryn)</t>
  </si>
  <si>
    <t>reg polarisation2 ln_dist_magn ln_ENP govcoal ENP_coal pig regime_type age_democracy instcons gov_chan gov_gap yeard1-yeard48 countryd1-countryd23, vce(cl countryn)</t>
  </si>
  <si>
    <t>regress polarisation2 fptp ENP yeard1-yeard48 countryd1-countryd23, vce(cl countryn)</t>
  </si>
  <si>
    <t>regress polarisation2 fptp num_parties yeard1-yeard48 countryd1-countryd23, vce(cl countryn)</t>
  </si>
  <si>
    <t>regress polarisation2 ln_dist_magn ENP yeard1-yeard48 countryd1-countryd23, vce(cl countryn)</t>
  </si>
  <si>
    <t>regress polarisation2 ln_dist_magn num_parties yeard1-yeard48 countryd1-countryd23, vce(cl countryn)</t>
  </si>
  <si>
    <t>regress polarisation2 fptp ENP govcoal ENP_coal pig regime_type age_democracy instcons gov_chan gov_gap yeard1-yeard48 countryd1-countryd23, vce(cl countryn)</t>
  </si>
  <si>
    <t>regress polarisation2 ln_dist_magn ENP govcoal ENP_coal pig regime_type age_democracy instcons gov_chan gov_gap yeard1-yeard48 countryd1-countryd23, vce(cl countryn)</t>
  </si>
  <si>
    <t>quietly: svy: logit mpol_vote06 pov_ratiol pov_childl c.mage06##c.mage06 mfemale race2 race1 educ_gdad79 south_dum06 mrelig00 mobility06 married06</t>
  </si>
  <si>
    <t>quietly: svy: logit mpol_vote06 pov_ratiol pov_childl c.mage06##c.mage06 mfemale race2 race1 educ_gdad79 south_dum06 mrelig00 mobility06 married06 meduc_may06 mpol_follow08 party_strength</t>
  </si>
  <si>
    <t>svy: reg pov_ratiol pov_childl c.mage06##c.mage06 mfemale race2 race1 educ_gdad79 south_dum06</t>
  </si>
  <si>
    <t>svy: reg meduc_may06 pov_childl c.mage06##c.mage06 mfemale race2 race1 educ_gdad79 south_dum06</t>
  </si>
  <si>
    <t>svy: ologit mrelig00 pov_childl c.mage06##c.mage06 mfemale race2 race1 educ_gdad79 south_dum06</t>
  </si>
  <si>
    <t>svy: logit mobility06 pov_childl c.mage06##c.mage06 mfemale race2 race1 educ_gdad79 south_dum06</t>
  </si>
  <si>
    <t>svy: logit married06 pov_childl c.mage06##c.mage06 mfemale race2 race1 educ_gdad79 south_dum06</t>
  </si>
  <si>
    <t>svy: ologit mpol_follow08 pov_childl c.mage06##c.mage06 mfemale race2 race1 educ_gdad79 south_dum06</t>
  </si>
  <si>
    <t>svy: ologit party_strength pov_childl c.mage06##c.mage06 mfemale race2 race1 educ_gdad79 south_dum06</t>
  </si>
  <si>
    <t>svy: reg pov_ratio06 pov_child c.mage06##c.mage06 mfemale race2 race1 educ_gdad79 south_dum06</t>
  </si>
  <si>
    <t>svy: reg meduc_may06 pov_child c.mage06##c.mage06 mfemale race2 race1 educ_gdad79 south_dum06</t>
  </si>
  <si>
    <t>svy: ologit mrelig00 pov_child c.mage06##c.mage06 mfemale race2 race1 educ_gdad79 south_dum06</t>
  </si>
  <si>
    <t>svy: logit mobility06 pov_child c.mage06##c.mage06 mfemale race2 race1 educ_gdad79 south_dum06</t>
  </si>
  <si>
    <t>svy: logit married06 pov_child c.mage06##c.mage06 mfemale race2 race1 educ_gdad79 south_dum06</t>
  </si>
  <si>
    <t>svy: ologit mpol_follow08 pov_child c.mage06##c.mage06 mfemale race2 race1 educ_gdad79 south_dum06</t>
  </si>
  <si>
    <t>svy: ologit party_strength pov_child c.mage06##c.mage06 mfemale race2 race1 educ_gdad79 south_dum06</t>
  </si>
  <si>
    <t>svy: reg pov_ratiol pov_childl c.mage06##c.mage06 mfemale race2 race1 educ_gdad79 south_dum06 meduc_may06 mrelig00 mobility06 married06 mpol_follow08 party_strength</t>
  </si>
  <si>
    <t>svy: reg meduc_may06 pov_ratiol pov_childl c.mage06##c.mage06 mfemale race2 race1 educ_gdad79 south_dum06 mrelig00 mobility06 married06 mpol_follow08 party_strength</t>
  </si>
  <si>
    <t>svy: ologit mrelig00 pov_ratiol pov_childl c.mage06##c.mage06 mfemale race2 race1 educ_gdad79 south_dum06 meduc_may06 mobility06 married06 mpol_follow08 party_strength</t>
  </si>
  <si>
    <t>svy: logit mobility06 pov_ratiol pov_childl c.mage06##c.mage06 mfemale race2 race1 educ_gdad79 south_dum06 meduc_may06 mrelig00 married06 mpol_follow08 party_strength</t>
  </si>
  <si>
    <t>svy: logit married06 pov_ratiol pov_childl c.mage06##c.mage06 mfemale race2 race1 educ_gdad79 south_dum06 meduc_may06 mrelig00 mobility06 mpol_follow08 party_strength</t>
  </si>
  <si>
    <t>svy: ologit mpol_follow08 pov_ratiol pov_childl c.mage06##c.mage06 mfemale race2 race1 educ_gdad79 south_dum06 meduc_may06 mrelig00 mobility06 married06 party_strength</t>
  </si>
  <si>
    <t>svy: ologit party_strength pov_ratiol pov_childl c.mage06##c.mage06 mfemale race2 race1 educ_gdad79 south_dum06 meduc_may06 mrelig00 mobility06 married06 mpol_follow08</t>
  </si>
  <si>
    <t>svy: reg pov_ratio06 pov_child c.mage06##c.mage06 mfemale race2 race1 educ_gdad79 south_dum06 meduc_may06 mrelig00 mobility06 married06 mpol_follow08 party_strength</t>
  </si>
  <si>
    <t>svy: reg meduc_may06 pov_ratio06 pov_child c.mage06##c.mage06 mfemale race2 race1 educ_gdad79 south_dum06 mrelig00 mobility06 married06 mpol_follow08 party_strength</t>
  </si>
  <si>
    <t>svy: ologit mrelig00 pov_ratio06 pov_child c.mage06##c.mage06 mfemale race2 race1 educ_gdad79 south_dum06 meduc_may06 mobility06 married06 mpol_follow08 party_strength</t>
  </si>
  <si>
    <t>svy: logit mobility06 pov_ratio06 pov_child c.mage06##c.mage06 mfemale race2 race1 educ_gdad79 south_dum06 meduc_may06 mrelig00 married06 mpol_follow08 party_strength</t>
  </si>
  <si>
    <t>svy: logit married06 pov_ratio06 pov_child c.mage06##c.mage06 mfemale race2 race1 educ_gdad79 south_dum06 meduc_may06 mrelig00 mobility06 mpol_follow08 party_strength</t>
  </si>
  <si>
    <t>svy: ologit mpol_follow08 pov_ratio06 pov_child c.mage06##c.mage06 mfemale race2 race1 educ_gdad79 south_dum06 meduc_may06 mrelig00 mobility06 married06 party_strength</t>
  </si>
  <si>
    <t>svy: ologit party_strength pov_ratio06 pov_child c.mage06##c.mage06 mfemale race2 race1 educ_gdad79 south_dum06 meduc_may06 mrelig00 mobility06 married06 mpol_follow08</t>
  </si>
  <si>
    <t>svy: logit mpol_vote06 pov_ratiol</t>
  </si>
  <si>
    <t>svy: logit mpol_vote06 pov_ratiol pov_childl</t>
  </si>
  <si>
    <t>svy: logit mpol_vote06 pov_ratiol pov_childl c.mage06##c.mage06 mfemale race2 race1 educ_gdad79 south_dum06 mrelig00 mobility06 married06</t>
  </si>
  <si>
    <t>svy: logit mpol_vote06 pov_ratiol pov_childl c.mage06##c.mage06 mfemale race2 race1 educ_gdad79 south_dum06 mrelig00 mobility06 married06 meduc_may06 mpol_follow08 party_strength</t>
  </si>
  <si>
    <t xml:space="preserve">svy: logit mpol_vote06 c.pov_ratiol##c.mage06 c.pov_childl##c.mage06 c.mage06##c.mage06 </t>
  </si>
  <si>
    <t>svy: logit mpol_vote06 c.pov_ratiol##c.mage06 c.pov_childl##c.mage06 c.mage06##c.mage06 mfemale race2 race1 educ_gdad79 south_dum06 mrelig00 mobility06 married06</t>
  </si>
  <si>
    <t>svy: logit mpol_vote06 c.pov_ratiol##c.mage06 c.pov_childl##c.mage06 c.mage06##c.mage06 mfemale race2 race1 educ_gdad79 south_dum06 mrelig00 mobility06 married06 meduc_may06 mpol_follow08 party_strength</t>
  </si>
  <si>
    <t>svy: logit mpol_vote06 c.pov_ratiol##c.pov_childl</t>
  </si>
  <si>
    <t>svy: logit mpol_vote06 c.pov_ratiol##c.pov_childl c.mage06##c.mage06 mfemale race2 race1 educ_gdad79 south_dum06 mrelig00 mobility06 married06</t>
  </si>
  <si>
    <t>svy: logit mpol_vote06 c.pov_ratiol##c.pov_childl c.mage06##c.mage06 mfemale race2 race1 educ_gdad79 south_dum06 mrelig00 mobility06 married06 meduc_may06 mpol_follow08 party_strength</t>
  </si>
  <si>
    <t>xtreg pov_ratiol pov_childl c.age##c.age female race_black race_hisp dad_educ south_dum election, re</t>
  </si>
  <si>
    <t>xtreg educ pov_childl c.age##c.age female race_black race_hisp dad_educ south_dum election, re</t>
  </si>
  <si>
    <t>xtologit health_self pov_childl c.age##c.age female race_black race_hisp dad_educ south_dum election</t>
  </si>
  <si>
    <t>xtlogit migrate_dum pov_childl c.age##c.age female race_black race_hisp dad_educ south_dum election, re</t>
  </si>
  <si>
    <t>xtlogit married pov_childl c.age##c.age female race_black race_hisp dad_educ south_dum election, re</t>
  </si>
  <si>
    <t>xtologit pol_int pov_childl c.age##c.age female race_black race_hisp dad_educ south_dum election</t>
  </si>
  <si>
    <t>xtreg pov_ratio pov_child c.age##c.age female race_black race_hisp dad_educ south_dum election, re</t>
  </si>
  <si>
    <t>xtreg educ pov_child c.age##c.age female race_black race_hisp dad_educ south_dum election, re</t>
  </si>
  <si>
    <t>xtologit health_self pov_child c.age##c.age female race_black race_hisp dad_educ south_dum election</t>
  </si>
  <si>
    <t>xtlogit migrate_dum pov_child c.age##c.age female race_black race_hisp dad_educ south_dum election, re</t>
  </si>
  <si>
    <t>xtlogit married pov_child c.age##c.age female race_black race_hisp dad_educ south_dum election, re</t>
  </si>
  <si>
    <t>xtologit pol_int pov_child c.age##c.age female race_black race_hisp dad_educ south_dum election</t>
  </si>
  <si>
    <t>xtreg pov_ratiol pov_childl c.age##c.age female race_black race_hisp dad_educ south_dum educ health_self migrate_dum married pol_int election, re</t>
  </si>
  <si>
    <t>xtreg educ pov_ratiol pov_childl c.age##c.age female race_black race_hisp dad_educ south_dum health_self migrate_dum married pol_int election, re</t>
  </si>
  <si>
    <t>xtologit health_self pov_ratiol pov_childl c.age##c.age female race_black race_hisp dad_educ south_dum educ migrate_dum married pol_int election</t>
  </si>
  <si>
    <t>xtlogit migrate_dum pov_ratiol pov_childl c.age##c.age female race_black race_hisp dad_educ south_dum educ health_self married pol_int election, re</t>
  </si>
  <si>
    <t>xtlogit married pov_ratiol pov_childl c.age##c.age female race_black race_hisp dad_educ south_dum educ health_self migrate_dum pol_int election, re</t>
  </si>
  <si>
    <t>xtologit pol_int pov_ratiol pov_childl c.age##c.age female race_black race_hisp dad_educ south_dum educ health_self migrate_dum married election</t>
  </si>
  <si>
    <t>xtreg pov_ratio pov_child c.age##c.age female race_black race_hisp dad_educ south_dum educ health_self migrate_dum married pol_int election, re</t>
  </si>
  <si>
    <t>xtreg educ pov_ratio pov_child c.age##c.age female race_black race_hisp dad_educ south_dum health_self migrate_dum married pol_int election, re</t>
  </si>
  <si>
    <t>xtologit health_self pov_ratio pov_child c.age##c.age female race_black race_hisp dad_educ south_dum educ migrate_dum married pol_int election</t>
  </si>
  <si>
    <t>xtlogit migrate_dum pov_ratio pov_child c.age##c.age female race_black race_hisp dad_educ south_dum educ health_self married pol_int election, re</t>
  </si>
  <si>
    <t>xtlogit married pov_ratio pov_child c.age##c.age female race_black race_hisp dad_educ south_dum educ health_self migrate_dum pol_int election, re</t>
  </si>
  <si>
    <t>xtologit pol_int pov_ratio pov_child c.age##c.age female race_black race_hisp dad_educ south_dum educ health_self migrate_dum married election</t>
  </si>
  <si>
    <t>~ xtreg policepercapNC_cpi isolationwht_i diversityinterp pctblkpopinterp pctasianpopinterp pctlatinopopinterp medinc_cpi pctlocalgovworker_100 pctrentersinterp pctover65 pctcollegegradinterp logpop if totaltracts&gt;1 &amp; policepercapNC_cpi~~=0 , fe vce(cluster geo_id2)~</t>
  </si>
  <si>
    <t>~xtreg sewerspercapNC_cpi isolationwht_i diversityinterp pctblkpopinterp pctasianpopinterp pctlatinopopinterp medinc_cpi pctlocalgovworker_100 pctrentersinterp pctover65 pctcollegegradinterp logpop if totaltracts&gt;1 &amp; sewerspercapNC_cpi~~=0 , fe vce(cluster geo_id2)~</t>
  </si>
  <si>
    <t>~xtreg welfhoushealthNC_cpi isolationwht_i diversityinterp pctblkpopinterp pctasianpopinterp pctlatinopopinterp medinc_cpi pctlocalgovworker_100 pctrentersinterp pctover65 pctcollegegradinterp logpop if totaltracts&gt;1 &amp; welfhoushealthNC_cpi~~=0, fe vce(cluster geo_id2)~</t>
  </si>
  <si>
    <t>~xtreg genrevownpercap_cpi isolationwht_i diversityinterp pctblkpopinterp pctasianpopinterp pctlatinopopinterp medinc_cpi pctlocalgovworker_100 pctrentersinterp pctover65 pctcollegegradinterp logpop if totaltracts&gt;1 &amp; genrevownpercap_cpi ~~=0, fe vce(cluster geo_id2)~</t>
  </si>
  <si>
    <t>ologit accept i.sc_att##c.party_id##i.party_cue if no_att==0 &amp; sc_x_activist==0 &amp; clubs==1</t>
  </si>
  <si>
    <t>ologit accept i.sc_att##c.party_id##i.party_cue if no_att==0 &amp; sc_x_activist==0 &amp; guns==1</t>
  </si>
  <si>
    <t>ologit accept i.sc_att##c.party_id##i.party_cue if no_att==0 &amp; sc_x_activist==0 &amp; sentencing==1</t>
  </si>
  <si>
    <t>ologit accept i.sc_att##c.party_id##i.party_cue if no_att==0 &amp; sc_x_activist==0 &amp; camp_fin==1</t>
  </si>
  <si>
    <t>ologit accept c.compatibility##i.party_cue##c.polarization baseline if sc_x_activist==0 &amp; sc_att==1</t>
  </si>
  <si>
    <t>ologit accept c.compatibility##i.party_cue##c.polarization baseline if sc_x_activist==0 &amp; gov_att==1</t>
  </si>
  <si>
    <t>ologit accept c.party_id##i.party_cue if no_att==0 &amp; sc_x_activist==0 &amp; sc_att==1 &amp; clubs==1</t>
  </si>
  <si>
    <t>ologit accept c.party_id##i.party_cue if no_att==0 &amp; sc_x_activist==0 &amp; sc_att==1 &amp; guns==1</t>
  </si>
  <si>
    <t>ologit accept c.party_id##i.party_cue if no_att==0 &amp; sc_x_activist==0 &amp; sc_att==1 &amp; sentencing ==1</t>
  </si>
  <si>
    <t>ologit accept c.party_id##i.party_cue if no_att==0 &amp; sc_x_activist==0 &amp; sc_att==1 &amp; camp_fin==1</t>
  </si>
  <si>
    <t>ologit accept c.party_id##i.party_cue if no_att==0 &amp; sc_x_activist==0 &amp; gov_att==1 &amp; clubs==1</t>
  </si>
  <si>
    <t>ologit accept c.party_id##i.party_cue if no_att==0 &amp; sc_x_activist==0 &amp; gov_att==1 &amp; guns==1</t>
  </si>
  <si>
    <t>ologit accept c.party_id##i.party_cue if no_att==0 &amp; sc_x_activist==0 &amp; gov_att==1 &amp; sentencing ==1</t>
  </si>
  <si>
    <t>ologit accept c.party_id##i.party_cue if no_att==0 &amp; sc_x_activist==0 &amp; gov_att==1 &amp; camp_fin==1</t>
  </si>
  <si>
    <t>ologit accept i.sc_att##c.party_id##i.party_cue if no_att==0 &amp; sc_x_activist==0 &amp; court_approve&gt;3 &amp; clubs==1</t>
  </si>
  <si>
    <t>ologit accept i.sc_att##c.party_id##i.party_cue if no_att==0 &amp; sc_x_activist==0 &amp; court_approve&gt;3 &amp; guns==1</t>
  </si>
  <si>
    <t>ologit accept i.sc_att##c.party_id##i.party_cue if no_att==0 &amp; sc_x_activist==0 &amp; court_approve&gt;3 &amp; sentencing==1</t>
  </si>
  <si>
    <t>ologit accept i.sc_att##c.party_id##i.party_cue if no_att==0 &amp; sc_x_activist==0 &amp; court_approve&gt;3 &amp; camp_fin==1</t>
  </si>
  <si>
    <t>ologit accept i.sc_att##c.party_id##i.party_cue if no_att==0 &amp; sc_x_activist==0 &amp; know&gt;=5 &amp; clubs==1</t>
  </si>
  <si>
    <t>ologit accept i.sc_att##c.party_id##i.party_cue if no_att==0 &amp; sc_x_activist==0 &amp; know&gt;=5 &amp; guns==1</t>
  </si>
  <si>
    <t>ologit accept i.sc_att##c.party_id##i.party_cue if no_att==0 &amp; sc_x_activist==0 &amp; know&gt;=5 &amp; sentencing==1</t>
  </si>
  <si>
    <t>ologit accept i.sc_att##c.party_id##i.party_cue if no_att==0 &amp; sc_x_activist==0 &amp; know&gt;=5 &amp; camp_fin==1</t>
  </si>
  <si>
    <t>ologit accept c.compatibility##i.party_cue c.compatibility##c.polarization i.party_cue##c.polarization baseline if sc_x_activist==0 &amp; sc_att==1</t>
  </si>
  <si>
    <t>ologit accept c.compatibility##i.party_cue c.compatibility##c.polarization i.party_cue##c.polarization baseline if sc_x_activist==0 &amp; gov_att==1</t>
  </si>
  <si>
    <t>ologit accept c.compatibility##i.party_cue##c.polarization guns camp_fin if sc_x_activist==0 &amp; sc_att==1</t>
  </si>
  <si>
    <t>ologit accept c.compatibility##i.party_cue##c.polarization guns camp_fin if sc_x_activist==0 &amp; gov_att==1</t>
  </si>
  <si>
    <t>tobit connections professional bushagenda3 lnemp clinton [aweight=numrep], ul(4)</t>
  </si>
  <si>
    <t>tobit connections professional bushagenda3 lnemp clinton appcontact yremp1 regional appointee [aweight=numrep], ul(4)</t>
  </si>
  <si>
    <t>tobit connections professional bushagenda3 lnemp clinton bushln [aweight=numrep], ul(4)</t>
  </si>
  <si>
    <t>tobit connections professional bushagenda3 lnemp clinton bushln appcontact yremp1 regional appointee [aweight=numrep], ul(4)</t>
  </si>
  <si>
    <t>ologit medcon professional bushagenda3 lnemp clinton appcontact yremp1 regional appointee [aweight=numrep]</t>
  </si>
  <si>
    <t>logit search HD##HA</t>
  </si>
  <si>
    <t>ologit lookup HA##HD</t>
  </si>
  <si>
    <t>quietly tobit tax travg if matching == 0 &amp; type==1, r nolog ul(100)</t>
  </si>
  <si>
    <t>quietly tobit tax travg if matching == 0 &amp; type==2, r nolog ul(100)</t>
  </si>
  <si>
    <t>quietly tobit tax travg if matching == 1 &amp; type==1, r nolog ul(100)</t>
  </si>
  <si>
    <t>quietly tobit tax travg if matching == 1 &amp; type==2, r nolog ul(100)</t>
  </si>
  <si>
    <t>tobit tax travg if matching == 0, r nolog ul(100)</t>
  </si>
  <si>
    <t>tobit taxwin travg if matching == 0, r nolog ul(100)</t>
  </si>
  <si>
    <t>tobit tax travg if matching == 1, r nolog ul(100)</t>
  </si>
  <si>
    <t>tobit taxwin travg if matching == 1, r nolog ul(100)</t>
  </si>
  <si>
    <t>xtreg d_tax d_transfer d_trXperiod l_taxdiffpos l_taxdiffneg period, cluster(group) i(subject) fe</t>
  </si>
  <si>
    <t>xtreg d_tax i.HighTax#c.d_transfer i.HighTax#c.d_trXperiod i.HighTax#c.l_taxdiffpos i.HighTax#c.l_taxdiffneg i.HighTax#c.period, cluster(group) i(subject) fe</t>
  </si>
  <si>
    <t>xtreg d_tax i.HighTax##c.d_transfer i.HighTax##c.d_trXperiod i.HighTax##c.l_taxdiffpos i.HighTax##c.l_taxdiffneg i.HighTax##c.period, cluster(group) i(subject) fe</t>
  </si>
  <si>
    <t>xtreg d_transfer l_pDXDtax l_pDXDtaxXperiod l_nDXDtax l_nDXDtaxXperiod l_pDXDtaxl l_nDXDtaxl l_posDtr period, cluster(group) i(subject) fe</t>
  </si>
  <si>
    <t>xtreg d_transfer i.HighTax#c.l_pDXDtax i.HighTax#c.l_pDXDtaxXperiod i.HighTax#c.l_nDXDtax i.HighTax#c.l_nDXDtaxXperiod i.HighTax#c.l_pDXDtaxl i.HighTax#c.l_nDXDtaxl i.HighTax#c.l_posDtr i.HighTax#c.period, cluster(group) i(subject) fe</t>
  </si>
  <si>
    <t>xtreg d_transfer i.HighTax##c.l_pDXDtax i.HighTax##c.l_pDXDtaxXperiod i.HighTax##c.l_nDXDtax i.HighTax##c.l_nDXDtaxXperiod i.HighTax##c.l_pDXDtaxl i.HighTax##c.l_nDXDtaxl i.HighTax##c.l_posDtr i.HighTax##c.period, cluster(group) i(subject) fe</t>
  </si>
  <si>
    <t>xtreg d_tax d_transfer d_trXperiod d_transferALT d_trALTXperiod l_taxdiffpos l_taxdiffneg l_taxdiffALT period, cluster(group) i(subject) fe</t>
  </si>
  <si>
    <t>xtreg d_taxALT d_transferALT d_trALTXperiod d_transfer d_trXperiod l_taxdiffALT l_taxdiffpos l_taxdiffneg period if l_played==0, cluster(group) i(group) fe</t>
  </si>
  <si>
    <t>xtreg d_transfer l_posDtr l_pDXDtax l_nDXDtax l_pDXDtaxl l_nDXDtaxl period, i(group) cluster(group) fe</t>
  </si>
  <si>
    <t>xtreg welfareleft ld9d1 lechp lnet lannual ltrend ltrendsq, fe cluster(countrynumber)</t>
  </si>
  <si>
    <t>xtreg welfareleft ld9d1 lgdpgr lelderly llntexp lud ludsq lechp lnet lannual ltrend ltrendsq , fe cluster(countrynumber)</t>
  </si>
  <si>
    <t>xtreg welfareright ld9d1 lechp lnet lannual ltrend ltrendsq, fe cluster(countrynumber)</t>
  </si>
  <si>
    <t>xtreg welfareright ld9d1 lgdpgr lelderly llntexp lud ludsq lechp lnet lannual ltrend ltrendsq , fe cluster(countrynumber)</t>
  </si>
  <si>
    <t>xtreg mgenelno welfareleft trend trendsq if sample==1 &amp; gov_left&gt;0, fe cluster(countrynumber)</t>
  </si>
  <si>
    <t>xtreg muegenelno welfareleft trend trendsq if sample==1 &amp; gov_left&gt;0, fe cluster(countrynumber)</t>
  </si>
  <si>
    <t>xtreg msickgenelno welfareleft trend trendsq if sample==1 &amp; gov_left&gt;0, fe cluster(countrynumber)</t>
  </si>
  <si>
    <t>xtreg mpengenelno welfareleft trend trendsq if sample==1 &amp; gov_left&gt;0, fe cluster(countrynumber)</t>
  </si>
  <si>
    <t>xtreg unemp p9010 module_2, fe cluster(ccode)</t>
  </si>
  <si>
    <t>xtreg health p9010 module_2, fe cluster(ccode)</t>
  </si>
  <si>
    <t>xtreg pension p9010 module_2, fe cluster(ccode)</t>
  </si>
  <si>
    <t>xtreg welfareleft ld9d1 lgdpgr lelderly llntexp lud ludsq lechp lnet lannual ltrend ltrendsq lmaj_left, fe cluster(countrynumber)</t>
  </si>
  <si>
    <t>xtreg welfareleft ld9d1 lgdpgr lelderly llntexp lud ludsq lechp lnet lannual ltrend ltrendsq loverallgenerosity, fe cluster(countrynumber)</t>
  </si>
  <si>
    <t>xtreg welfareleft ld9d1 lgdpgr lelderly llntexp lud ludsq lechp lnet lannual ltrend ltrendsq lue, fe cluster(countrynumber)</t>
  </si>
  <si>
    <t>xtreg welfareleft ld9d1 lgdpgr lelderly llntexp lud ludsq lechp lnet lannual ltrend ltrendsq llnforeignpop, fe cluster(countrynumber)</t>
  </si>
  <si>
    <t>xtreg welfareleft ld9d1 lgdpgr lelderly llntexp lud ludsq lechp lnet lannual ltrend ltrendsq lvturn, fe cluster(countrynumber)</t>
  </si>
  <si>
    <t>xtreg welfareleft ld9d1 ld9010Xmaj lgdpgr lelderly llntexp lud ludsq lechp lnet lannual ltrend ltrendsq, fe cluster(countrynumber)</t>
  </si>
  <si>
    <t>xtreg welfareleft ld9d1 lgdpgr lelderly llntexp lud ludsq lechp lnet lannual ltrend ltrendsq leffpar_leg , fe cluster(countrynumber)</t>
  </si>
  <si>
    <t>xtreg welfareleft lwelfareleft_cf ld9d1 lgdpgr lelderly llntexp lud ludsq lechp lnet lannual ltrend ltrendsq, fe cluster(countrynumber)</t>
  </si>
  <si>
    <t>xtreg welfareleft ld9d5 lgdpgr lelderly llntexp lud ludsq lechp lnet lannual ltrend ltrendsq, fe cluster(countrynumber)</t>
  </si>
  <si>
    <t>xtreg welfareleft lwelfareleft_cf ld9d5 lgdpgr lelderly llntexp lud ludsq lechp lnet lannual ltrend ltrendsq, fe cluster(countrynumber)</t>
  </si>
  <si>
    <t>xtreg welfareleft ld5d1 lgdpgr lelderly llntexp lud ludsq lechp lnet lannual ltrend ltrendsq, fe cluster(countrynumber)</t>
  </si>
  <si>
    <t>xtreg welfareleft lwelfareleft_cf ld5d1 lgdpgr lelderly llntexp lud ludsq lechp lnet lannual ltrend ltrendsq, fe cluster(countrynumber)</t>
  </si>
  <si>
    <t>xtreg myrl3left lmyrl3left_cf ld9d1 lgdpgr lelderly llntexp lud ludsq lechp lnet lannual ltrend ltrendsq, fe cluster(countrynumber)</t>
  </si>
  <si>
    <t>xtreg welfareright ld9d1 lgdpgr lelderly llntexp lud ludsq lechp lnet lannual ltrend ltrendsq lsocdemXtrend lconsXtrend , fe cluster(countrynumber)</t>
  </si>
  <si>
    <t>xtreg rightscore_left d9d1 ud median_cf vturn d9d1vturn echp net annual, fe cluster(countrynumber)</t>
  </si>
  <si>
    <t>xtreg rightscore_left d9d1 ud median_cf vturn d9d1vturn echp net annual trend trendsq, fe cluster(countrynumber)</t>
  </si>
  <si>
    <t>xtreg pactneg lip_adjcov5 lip_enucfs lgdpgr lelderly llntexp lud ludsq lechp lnet lannual ltrend ltrendsq if sample==1 , fe cluster(countrynumber)</t>
  </si>
  <si>
    <t>xtreg pactsign lip_adjcov5 lip_enucfs lgdpgr lelderly llntexp lud ludsq lechp lnet lannual ltrend ltrendsq if sample==1, fe cluster(countrynumber)</t>
  </si>
  <si>
    <t>xtreg ri lip_adjcov5 lip_enucfs lgdpgr lelderly llntexp lud ludsq lechp lnet lannual ltrend ltrendsq if sample==1, fe cluster(countrynumber)</t>
  </si>
  <si>
    <t>eststo: xi: reg Pass AYP_Not_Met_2 i.FY if In_IQR_Prof == 1, vce(cluster Dist_IRN)</t>
  </si>
  <si>
    <t>xtreg pov_ratiol pov_childl c.age##c.age female race_black educ_dad south_dum election, re</t>
  </si>
  <si>
    <t>xtreg educ_years pov_childl c.age##c.age female race_black educ_dad south_dum election, re</t>
  </si>
  <si>
    <t>xtologit church_attend pov_childl c.age##c.age female race_black educ_dad south_dum election</t>
  </si>
  <si>
    <t>xtologit health pov_childl c.age##c.age female race_black educ_dad south_dum election</t>
  </si>
  <si>
    <t>xtlogit mobility pov_childl c.age##c.age female race_black educ_dad south_dum election, re</t>
  </si>
  <si>
    <t>xtlogit married pov_childl c.age##c.age female race_black educ_dad south_dum election, re</t>
  </si>
  <si>
    <t>xtologit news_follow pov_childl c.age##c.age female race_black educ_dad south_dum election</t>
  </si>
  <si>
    <t>xtreg pov_ratio pov_child c.age##c.age female race_black educ_dad south_dum election, re</t>
  </si>
  <si>
    <t>xtreg educ_years pov_child c.age##c.age female race_black educ_dad south_dum election, re</t>
  </si>
  <si>
    <t>xtologit church_attend pov_child c.age##c.age female race_black educ_dad south_dum election</t>
  </si>
  <si>
    <t>xtologit health pov_child c.age##c.age female race_black educ_dad south_dum election</t>
  </si>
  <si>
    <t>xtlogit mobility pov_child c.age##c.age female race_black educ_dad south_dum election, re</t>
  </si>
  <si>
    <t>xtlogit married pov_child c.age##c.age female race_black educ_dad south_dum election, re</t>
  </si>
  <si>
    <t>xtologit news_follow pov_child c.age##c.age female race_black educ_dad south_dum election</t>
  </si>
  <si>
    <t>xtreg pov_ratiol pov_childl c.age##c.age female race_black educ_dad south_dum educ_years church_attend health mobility married news_follow election, re</t>
  </si>
  <si>
    <t>xtreg educ_years pov_ratiol pov_childl c.age##c.age female race_black educ_dad south_dum church_attend health mobility married news_follow election, re</t>
  </si>
  <si>
    <t>xtologit church_attend pov_ratiol pov_childl c.age##c.age female race_black educ_dad south_dum educ_years health mobility married news_follow election</t>
  </si>
  <si>
    <t>xtologit health pov_ratiol pov_childl c.age##c.age female race_black educ_dad south_dum educ_years church_attend mobility married news_follow election</t>
  </si>
  <si>
    <t>xtlogit mobility pov_ratiol pov_childl c.age##c.age female race_black educ_dad south_dum educ_years church_attend health married news_follow election, re</t>
  </si>
  <si>
    <t>xtlogit married pov_ratiol pov_childl c.age##c.age female race_black educ_dad south_dum educ_years church_attend health mobility news_follow election, re</t>
  </si>
  <si>
    <t>xtologit news_follow pov_ratiol pov_childl c.age##c.age female race_black educ_dad south_dum educ_years church_attend health mobility married election</t>
  </si>
  <si>
    <t>xtreg pov_ratio pov_child c.age##c.age female race_black educ_dad south_dum educ_years church_attend health mobility married news_follow election, re</t>
  </si>
  <si>
    <t>xtreg educ_years pov_ratio pov_child c.age##c.age female race_black educ_dad south_dum church_attend health mobility married news_follow election, re</t>
  </si>
  <si>
    <t>xtologit church_attend pov_ratio pov_child c.age##c.age female race_black educ_dad south_dum educ_years health mobility married news_follow election</t>
  </si>
  <si>
    <t>xtologit health pov_ratio pov_child c.age##c.age female race_black educ_dad south_dum educ_years church_attend mobility married news_follow election</t>
  </si>
  <si>
    <t>xtlogit mobility pov_ratio pov_child c.age##c.age female race_black educ_dad south_dum educ_years church_attend health married news_follow election, re</t>
  </si>
  <si>
    <t>xtlogit married pov_ratio pov_child c.age##c.age female race_black educ_dad south_dum educ_years church_attend health mobility news_follow election, re</t>
  </si>
  <si>
    <t>xtologit news_follow pov_ratio pov_child c.age##c.age female race_black educ_dad south_dum educ_years church_attend health mobility married election</t>
  </si>
  <si>
    <t xml:space="preserve"> logit bovote_308 health_308 pid_308 ideol_308 edu highinc lowinc black male south age if votedem08_12&lt;=1 [pweight=weight]</t>
  </si>
  <si>
    <t xml:space="preserve"> logit bofav_308 health_308 pid_308 ideol_308 edu highinc lowinc black male south age [pweight=weight]</t>
  </si>
  <si>
    <t xml:space="preserve"> logit bofav_712 health_308 pid_308 ideol_308 edu highinc lowinc black male south age [pweight=weight]</t>
  </si>
  <si>
    <t xml:space="preserve">  reg ch_bovote bovote_308 health_308 pid_308 ideol_308 edu highinc lowinc black male south age [pweight=weight]</t>
  </si>
  <si>
    <t>logit reoffer P2P</t>
  </si>
  <si>
    <t>bys election: logit reoffer P2P</t>
  </si>
  <si>
    <t xml:space="preserve">logit reoffer PLACE </t>
  </si>
  <si>
    <t>bys election: logit reoffer PLACE</t>
  </si>
  <si>
    <t>reg response tr1 tr2 tr3, r</t>
  </si>
  <si>
    <t>areg response tr1 tr2 tr3, a(city) r</t>
  </si>
  <si>
    <t>areg response tr1 tr2 tr3 $control_dem, a(city) r</t>
  </si>
  <si>
    <t>reg response tr1 tr2 tr3 if posted, r</t>
  </si>
  <si>
    <t>areg response tr1 tr2 tr3 if posted, a(city) r</t>
  </si>
  <si>
    <t>areg response tr1 tr2 tr3 $control_dem $control_web if posted, a(city) r</t>
  </si>
  <si>
    <t>reg response tr1 tr2 tr3, cl(prov)</t>
  </si>
  <si>
    <t>areg response tr1 tr2 tr3, a(city) cl(prov)</t>
  </si>
  <si>
    <t>areg response tr1 tr2 tr3 $control_dem, a(city) cl(prov)</t>
  </si>
  <si>
    <t>reg response tr1 tr2 tr3 if posted, cl(prov)</t>
  </si>
  <si>
    <t>areg response tr1 tr2 tr3 if posted, a(city) cl(prov)</t>
  </si>
  <si>
    <t>areg response tr1 tr2 tr3 $control_dem $control_web if posted, a(city) cl(prov)</t>
  </si>
  <si>
    <t>reg response tr1 tr2 tr3, cl(city)</t>
  </si>
  <si>
    <t>areg response tr1 tr2 tr3, a(city) cl(city)</t>
  </si>
  <si>
    <t>areg response tr1 tr2 tr3 $control_dem, a(city) cl(city)</t>
  </si>
  <si>
    <t>reg response tr1 tr2 tr3 if posted, cl(city)</t>
  </si>
  <si>
    <t>areg response tr1 tr2 tr3 if posted, a(city) cl(city)</t>
  </si>
  <si>
    <t>areg response tr1 tr2 tr3 $control_dem $control_web if posted, a(city) cl(city)</t>
  </si>
  <si>
    <t>reg response_public tr1 tr2 tr3, r</t>
  </si>
  <si>
    <t>areg response_public tr1 tr2 tr3 $control_dem, a(city) r</t>
  </si>
  <si>
    <t>reg response_public tr1 tr2 tr3 if posted, r</t>
  </si>
  <si>
    <t>areg response_public tr1 tr2 tr3 $control_dem $control_web if posted, a(city) r</t>
  </si>
  <si>
    <t>reg response1week tr1 tr2 tr3, r</t>
  </si>
  <si>
    <t>reg response2week tr1 tr2 tr3, r</t>
  </si>
  <si>
    <t>reg response3week tr1 tr2 tr3, r</t>
  </si>
  <si>
    <t>reg response4week tr1 tr2 tr3, r</t>
  </si>
  <si>
    <t>reg response tr1 tr2 tr3 if urban&gt;=50, r</t>
  </si>
  <si>
    <t>reg response_public tr1 tr2 tr3 if urban&gt;=50, r</t>
  </si>
  <si>
    <t>reg info tr1 tr2 tr3 if urban&gt;=50, r</t>
  </si>
  <si>
    <t>reg response tr1 tr2 tr3 if urban&lt;50, r</t>
  </si>
  <si>
    <t>reg response_public tr1 tr2 tr3 if urban&lt;50, r</t>
  </si>
  <si>
    <t>reg info tr1 tr2 tr3 if urban&lt;50, r</t>
  </si>
  <si>
    <t>reg response tr1 tr2 tr3 if minor&lt;10, r</t>
  </si>
  <si>
    <t>reg response_public tr1 tr2 tr3 if minor&lt;10, r</t>
  </si>
  <si>
    <t>reg info tr1 tr2 tr3 if minor&lt;10, r</t>
  </si>
  <si>
    <t>reg response tr1 tr2 tr3 if minor&gt;=10, r</t>
  </si>
  <si>
    <t>reg response_public tr1 tr2 tr3 if minor&gt;=10, r</t>
  </si>
  <si>
    <t>reg info tr1 tr2 tr3 if minor&gt;=10, r</t>
  </si>
  <si>
    <t>reg response tr1 tr2 tr3 if forum_recent_response==1, r</t>
  </si>
  <si>
    <t>reg response_public tr1 tr2 tr3 if forum_recent_response==1, r</t>
  </si>
  <si>
    <t>reg info tr1 tr2 tr3 if forum_recent_response==1, r</t>
  </si>
  <si>
    <t>reg response tr1 tr2 tr3 if forum_recent_response==0, r</t>
  </si>
  <si>
    <t>reg response_public tr1 tr2 tr3 if forum_recent_response==0, r</t>
  </si>
  <si>
    <t>reg info tr1 tr2 tr3 if forum_recent_response==0, r</t>
  </si>
  <si>
    <t>reg response tr1 tr2 tr3 $covar, cl(prov)</t>
  </si>
  <si>
    <t>reg posted tr1 tr2 tr3 $covar, cl(prov)</t>
  </si>
  <si>
    <t>reg response tr1 tr2 tr3 $covar if posted, cl(prov)</t>
  </si>
  <si>
    <t>reg response_public tr1 tr2 tr3 $covar, cl(prov)</t>
  </si>
  <si>
    <t>reg info tr1 tr2 tr3 $covar, cl(prov)</t>
  </si>
  <si>
    <t>mlogit knowdevcap interest educ age woman income pidstrength ptyagdcap white ///</t>
  </si>
  <si>
    <t>mlogit knowdeviraq interest educ age woman income pidstrength ptyagdiraq white ///</t>
  </si>
  <si>
    <t>mlogit knowdevcafta interest educ age woman income pidstrength ptyagdcafta white ///</t>
  </si>
  <si>
    <t>mlogit knowdevimm interest educ age woman income pidstrength ptyid2agdimm white ///</t>
  </si>
  <si>
    <t xml:space="preserve">mlogit knowdevminwage interest educ age woman income pidstrength ptyagdwage white /// </t>
  </si>
  <si>
    <t>mlogit knowdevstem interest educ age woman income pidstrength ptyagdstem white ///</t>
  </si>
  <si>
    <t>mlogit knowdevabort interest educ age woman income pidstrength ptyagdabort white ///</t>
  </si>
  <si>
    <t>mlogit knownondevcap interest educ age woman income pidstrength ptyagndcap white ///</t>
  </si>
  <si>
    <t>mlogit knownondeviraq interest educ age woman income pidstrength ptyagndiraq white ///</t>
  </si>
  <si>
    <t>mlogit knownondevcafta interest educ age woman income pidstrength ptyagndcafta white ///</t>
  </si>
  <si>
    <t>mlogit knownondevimm interest educ age woman income pidstrength ptyid2atndimm white ///</t>
  </si>
  <si>
    <t>mlogit knownondevminwage interest educ age woman income pidstrength ptyagndwage white ///</t>
  </si>
  <si>
    <t>mlogit knownondevabort interest educ age woman income pidstrength ptyagndabort white ///</t>
  </si>
  <si>
    <t>mlogit knowdevcap knowall educ age woman income pidstrength ptyagdcap white ///</t>
  </si>
  <si>
    <t>mlogit knowdeviraq knowall educ age woman income pidstrength ptyagdiraq white ///</t>
  </si>
  <si>
    <t>mlogit knowdevcafta knowall educ age woman income pidstrength ptyagdcafta white ///</t>
  </si>
  <si>
    <t>mlogit knowdevimm knowall educ age woman income pidstrength ptyid2agdimm white ///</t>
  </si>
  <si>
    <t xml:space="preserve">mlogit knowdevminwage knowall educ age woman income pidstrength ptyagdwage white /// </t>
  </si>
  <si>
    <t>mlogit knowdevstem knowall educ age woman income pidstrength ptyagdstem white ///</t>
  </si>
  <si>
    <t>mlogit knowdevabort knowall educ age woman income pidstrength ptyagdabort white ///</t>
  </si>
  <si>
    <t>mlogit knownondevcap knowall educ age woman income pidstrength ptyagndcap white ///</t>
  </si>
  <si>
    <t>mlogit knownondeviraq knowall educ age woman income pidstrength ptyagndiraq white ///</t>
  </si>
  <si>
    <t>mlogit knownondevcafta knowall educ age woman income pidstrength ptyagndcafta white ///</t>
  </si>
  <si>
    <t>mlogit knownondevimm knowall educ age woman income pidstrength ptyid2atndimm white ///</t>
  </si>
  <si>
    <t>mlogit knownondevminwage knowall educ age woman income pidstrength ptyagndwage white ///</t>
  </si>
  <si>
    <t>mlogit knownondevstem knowall educ age woman income pidstrength ptyagndstem white ///</t>
  </si>
  <si>
    <t>mlogit knownondevabort knowall educ age woman income pidstrength ptyagndabort white ///</t>
  </si>
  <si>
    <t>mlogit Knowledge1 interest educ age woman income pidstrength ptyagree white ///</t>
  </si>
  <si>
    <t xml:space="preserve">mlogit Knowledge1 interest educ age woman income pidstrength ptyagree white /// </t>
  </si>
  <si>
    <t>mlogit Knowledge1 interest educ age woman income pidstrength ptyagree white sendum* if dcafta==2 ///</t>
  </si>
  <si>
    <t>mlogit Knowledge1 interest educ age woman income pidstrength ptyagree white sendum* if dcafta==1 ///</t>
  </si>
  <si>
    <t>mlogit Knowledge1 interest educ age woman income pidstrength ptyagree white sendum* if diraq==2 ///</t>
  </si>
  <si>
    <t>mlogit Knowledge1 interest educ age woman income pidstrength ptyagree white sendum* if diraq==1 ///</t>
  </si>
  <si>
    <t>mlogit knowcapgainsen1 interest educ age woman income pidstrength repub white if state==36 [pw=v1001], base(0)</t>
  </si>
  <si>
    <t>mlogit knowabortsen1 interest educ age woman income pidstrength repub white if state==36 [pw=v1001], base(0)</t>
  </si>
  <si>
    <t>mlogit knowcaftasen1 interest educ age woman income pidstrength repub white if state==36 [pw=v1001], base(0)</t>
  </si>
  <si>
    <t>mlogit knowimmdewine interest educ age woman income pidstrength repub white if state==36 [pw=v1001], base(0)</t>
  </si>
  <si>
    <t>mlogit knowminwagesen1 interest educ age woman income pidstrength repub white if state==36 [pw=v1001], base(0)</t>
  </si>
  <si>
    <t>mlogit knowstemsen1 interest educ age woman income pidstrength repub white if state==36 [pw=v1001], base(0)</t>
  </si>
  <si>
    <t>mlogit knowiraqsen1 interest educ age woman income pidstrength repub white if state==36 [pw=v1001], base(0)</t>
  </si>
  <si>
    <t>mlogit knowcapgainsen2 interest educ age woman income pidstrength repub white if state==36 [pw=v1001], base(0)</t>
  </si>
  <si>
    <t>mlogit knowabortsen2 interest educ age woman income pidstrength repub white if state==36 [pw=v1001], base(0)</t>
  </si>
  <si>
    <t>mlogit knowcaftasen2 interest educ age woman income pidstrength repub white if state==36 [pw=v1001], base(0)</t>
  </si>
  <si>
    <t>mlogit knowimmvoin interest educ age woman income pidstrength repub white if state==36 [pw=v1001], base(0)</t>
  </si>
  <si>
    <t>mlogit knowminwagesen2 interest educ age woman income pidstrength repub white if state==36 [pw=v1001], base(0)</t>
  </si>
  <si>
    <t>mlogit knowstemsen2 interest educ age woman income pidstrength repub white if state==36 [pw=v1001], base(0)</t>
  </si>
  <si>
    <t>mlogit knowiraqsen2 interest educ age woman income pidstrength repub white if state==36 [pw=v1001], base(0)</t>
  </si>
  <si>
    <t>svy: mlogit knowdevcap interest educ age woman income pidstrength ptyagdcap white ///</t>
  </si>
  <si>
    <t>svy: mlogit knowdeviraq interest educ age woman income pidstrength ptyagdiraq white ///</t>
  </si>
  <si>
    <t>svy: mlogit knowdevcafta interest educ age woman income pidstrength ptyagdcafta white ///</t>
  </si>
  <si>
    <t>svy: mlogit knowdevimm interest educ age woman income pidstrength ptyid2agdimm white ///</t>
  </si>
  <si>
    <t xml:space="preserve">svy: mlogit knowdevminwage interest educ age woman income pidstrength ptyagdwage white /// </t>
  </si>
  <si>
    <t>svy: mlogit knowdevstem interest educ age woman income pidstrength ptyagdstem white ///</t>
  </si>
  <si>
    <t>svy: mlogit knowdevabort interest educ age woman income pidstrength ptyagdabort white ///</t>
  </si>
  <si>
    <t>svy: mlogit knownondevcap interest educ age woman income pidstrength ptyagndcap white ///</t>
  </si>
  <si>
    <t>svy: mlogit knownondeviraq interest educ age woman income pidstrength ptyagndiraq white ///</t>
  </si>
  <si>
    <t>svy: mlogit knownondevcafta interest educ age woman income pidstrength ptyagndcafta white ///</t>
  </si>
  <si>
    <t>svy: mlogit knownondevimm interest educ age woman income pidstrength ptyid2atndimm white ///</t>
  </si>
  <si>
    <t>svy: mlogit knownondevminwage interest educ age woman income pidstrength ptyagndwage white ///</t>
  </si>
  <si>
    <t>svy: mlogit knownondevabort interest educ age woman income pidstrength ptyagndabort white ///</t>
  </si>
  <si>
    <t>ologit knowabortdiff dabortsen1 dabortsen2 interest intdabort1 intdabort2 ///</t>
  </si>
  <si>
    <t>ologit knowiraqdiff diraqsen1 diraqsen2 interest intdiraq1 intdiraq2 ///</t>
  </si>
  <si>
    <t>ologit knowcaftadiff dcaftasen1 dcaftasen2 interest intdcafta1 intdcafta2 ///</t>
  </si>
  <si>
    <t>ologit knowimmdiff dimmsen1 dimmsen2 interest intdimm1 intdimm2 ///</t>
  </si>
  <si>
    <t>ologit knowcapdiff dcapsen1 dcapsen2 interest intdcap1 intdcap2 ///</t>
  </si>
  <si>
    <t>ologit knowmindiff dminsen1 dminsen2 interest intdmin1 intdmin2 ///</t>
  </si>
  <si>
    <t>xi: reg voted pre_reg_state lag2_vote_18_22 age married female registered f_income college_degree metropolitan white hispanic_encode time_at_address biz_farm_employ interview_in_person dmv_register i.year if age&lt;23, cluster(state_year)</t>
  </si>
  <si>
    <t>xi: reg voted pre_reg_state lag2_vote_18_22 age married female f_income college_degree metropolitan white hispanic_encode time_at_address biz_farm_employ interview_in_person dmv_register i.year if age&lt;23 &amp; registered==1, cluster(state_year)</t>
  </si>
  <si>
    <t>qui: eststo: xi: probit voted pre_reg_state lag2_vote_18_22 mean_voted_state age married female f_income registered college_degree metropolitan white hispanic_encode time_at_address biz_farm_employ interview_in_person dmv_register i.year if age&lt;23, cluster(state_year)</t>
  </si>
  <si>
    <t>qui: eststo: xi: probit voted pre_reg_state lag2_vote_18_25 mean_voted_state age married female registered f_income college_degree metropolitan white hispanic_encode time_at_address biz_farm_employ interview_in_person dmv_register i.year if age&lt;26, cluster(state_year)</t>
  </si>
  <si>
    <t>eststo: xi: reg voted treatment_interaction non_eligible i.year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 if days_ratio_flipped&lt;.2 &amp; days_ratio_flipped&gt;-.2, r</t>
  </si>
  <si>
    <t>eststo: probit voted treatment_interaction non_eligible two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 if days_ratio_flipped&lt;.2 &amp; days_ratio_flipped&gt;-.2, r</t>
  </si>
  <si>
    <t>eststo: ivprobit voted_2012 (prereg=non_eligible_2008 days_ratio_flipped) days_ratio_flipped voter_is_black voter_is_hispanic voter_is_raceunknown voter_is_minorrace voter_is_democrat voter_is_minorparty voter_is_unaffiliated voter_is_female voter_is_unknowngender county_fe* if days_ratio_flipped&lt;.2 &amp; days_ratio_flipped&gt;-.2, r mle</t>
  </si>
  <si>
    <t>xtnbreg change ldifseatshare inop durM effpar_leg , nolog irr</t>
  </si>
  <si>
    <t>xtnbreg change ldifseatshare inop##c.percoff2 durM effpar_leg , nolog irr</t>
  </si>
  <si>
    <t>xtnbreg change ldifseatshare seq durM effpar_leg , nolog irr</t>
  </si>
  <si>
    <t>xtnbreg change ldifseatshare inoffminpercoff2 durM effpar_leg , nolog irr</t>
  </si>
  <si>
    <t>xtnbreg changeA1 ldifseatshare inop##c.percoff2 durM effpar_leg , nolog irr</t>
  </si>
  <si>
    <t>xtnbreg changeA2 ldifseatshare inop##c.percoff2 durM effpar_leg , nolog irr</t>
  </si>
  <si>
    <t>xtreg changeA3 ldifseatshare inop##c.percoff2 durM effpar_leg</t>
  </si>
  <si>
    <t>xtpcse absrilechange i.inop##c.percoff2 ldifseatshare durM effpar_leg, corr(psar1) p</t>
  </si>
  <si>
    <t xml:space="preserve">nbreg change ldifseatshare i.inop##c.percoff2 durM effpar_leg , nolog </t>
  </si>
  <si>
    <t>xtgls abslrchange i.inop##c.percoff2 ldifseatshare durM effpar_leg Labslrdif, panels(h) corr(psar1) force</t>
  </si>
  <si>
    <t>xtnbreg changeA6 ldifseatshare inop##c.percoff2 durM effpar_leg, nolog irr</t>
  </si>
  <si>
    <t>xtnbreg changeA7 ldifseatshare inop##c.percoff2 durM effpar_leg, nolog irr</t>
  </si>
  <si>
    <t>xtnbreg change ldifseatshare i.inop##c.percoff2 durM effpar_leg , nolog irr vce(jack)</t>
  </si>
  <si>
    <t>xtnbreg change ldifseatshare inop##c.percoff2 durM effpar_leg gdpchange lrvotchange, nolog irr</t>
  </si>
  <si>
    <t>xtnbreg change ldifseatshareM inop##c.percoff2 durM effpar_leg , nolog irr</t>
  </si>
  <si>
    <t>xtnbreg change c.ldifseatshare##inop##c.percoff2 durM effpar_leg , nolog irr</t>
  </si>
  <si>
    <t>reg attitude i.sick i.control interaction</t>
  </si>
  <si>
    <t>reg attitude i.sick##i.control i.control##c.worry i.sick##c.worry interaction2</t>
  </si>
  <si>
    <t xml:space="preserve">eststo: quietly reg attitude i.sick##i.control </t>
  </si>
  <si>
    <t xml:space="preserve">eststo: quietly reg attitude i.sick##i.control##c.worry </t>
  </si>
  <si>
    <t>reg attitude i.sick##i.control ideology sickideo</t>
  </si>
  <si>
    <t>reg attitude i.sick##i.control leftwing sickleft</t>
  </si>
  <si>
    <t>reg percep i.ShownFirst</t>
  </si>
  <si>
    <t>reg percep i.ShownFirst if country==2</t>
  </si>
  <si>
    <t>reg percep i.ShownFirst if country==3</t>
  </si>
  <si>
    <t>reg percep i.ShownFirst if country==1</t>
  </si>
  <si>
    <t>reg percep i.ShownFirst##c.ideology</t>
  </si>
  <si>
    <t>reg percep i.ShownFirst##c.ideology if country==2</t>
  </si>
  <si>
    <t>reg percep i.ShownFirst##c.ideology if country==3</t>
  </si>
  <si>
    <t>reg percep i.ShownFirst##c.ideology if country==1</t>
  </si>
  <si>
    <t>reg percep i.ShownFirst c.ideology IA if country==2</t>
  </si>
  <si>
    <t>reg percep i.ShownFirst c.ideology IA if country==3</t>
  </si>
  <si>
    <t>reg percep i.ShownFirst c.ideology IA if country==1</t>
  </si>
  <si>
    <t>eststo: quietly reg percep i.b(2).ShownFirst</t>
  </si>
  <si>
    <t xml:space="preserve">eststo: quietly reg percep i.b(2).ShownFirst##c.worry </t>
  </si>
  <si>
    <t xml:space="preserve">eststo: quietly reg percep i.b(2).ShownFirst if country==2 </t>
  </si>
  <si>
    <t xml:space="preserve">eststo: quietly reg percep i.b(2).ShownFirst##c.worry if country==2 </t>
  </si>
  <si>
    <t xml:space="preserve">eststo: quietly reg percep i.b(2).ShownFirst if country==3 </t>
  </si>
  <si>
    <t xml:space="preserve">eststo: quietly reg percep i.b(2).ShownFirst##c.worry if country==3 </t>
  </si>
  <si>
    <t xml:space="preserve">eststo: quietly reg percep i.b(2).ShownFirst if country==1 </t>
  </si>
  <si>
    <t xml:space="preserve">eststo: quietly reg percep i.b(2).ShownFirst##c.worry if country==1 </t>
  </si>
  <si>
    <t xml:space="preserve">reg percep i.b(2).ShownFirst##c.worry </t>
  </si>
  <si>
    <t xml:space="preserve">reg percep i.b(2).ShownFirst##c.worry if country==2 </t>
  </si>
  <si>
    <t xml:space="preserve">reg percep i.b(2).ShownFirst##c.worry if country==3 </t>
  </si>
  <si>
    <t>reg percep i.b(2).ShownFirst##c.worry if country==1</t>
  </si>
  <si>
    <t>reg percep i.ShownFirst##c.worry</t>
  </si>
  <si>
    <t>reg percep i.ShownFirst##c.worry if country==2</t>
  </si>
  <si>
    <t>reg percep i.ShownFirst##c.worry if country==3</t>
  </si>
  <si>
    <t>reg percep i.ShownFirst##c.worry if country==1</t>
  </si>
  <si>
    <t xml:space="preserve">eststo: quietly reg percep i.b(2).ShownFirst##c.ideology </t>
  </si>
  <si>
    <t xml:space="preserve">eststo: quietly reg percep i.b(2).ShownFirst##c.ideology if country==2 </t>
  </si>
  <si>
    <t xml:space="preserve">eststo: quietly reg percep i.b(2).ShownFirst##c.ideology if country==3 </t>
  </si>
  <si>
    <t xml:space="preserve">eststo: quietly reg percep i.b(2).ShownFirst##c.ideology if country==1 </t>
  </si>
  <si>
    <t>eststo: reg percep i.b(2).ShownFirst##c.ideology age i.gender c.edu01 c.income01 i.country</t>
  </si>
  <si>
    <t xml:space="preserve">eststo: reg percep i.b(2).ShownFirst##c.ideology age i.gender c.edu01 c.income01 if country==2 </t>
  </si>
  <si>
    <t xml:space="preserve">eststo: reg percep i.b(2).ShownFirst##c.ideology age i.gender c.edu01 c.income01 if country==3 </t>
  </si>
  <si>
    <t xml:space="preserve">eststo: reg percep i.b(2).ShownFirst##c.ideology age i.gender c.edu01 c.income01 if country==1 </t>
  </si>
  <si>
    <t>reg percep i.ShownFirst##c.ideology##c.worry</t>
  </si>
  <si>
    <t>reg percep i.ShownFirst##c.ideology##c.worry if country==2</t>
  </si>
  <si>
    <t>reg percep i.ShownFirst##c.ideology##c.worry if country==3</t>
  </si>
  <si>
    <t>reg percep i.ShownFirst##c.ideology##c.worry if country==1</t>
  </si>
  <si>
    <t>eststo: quietly reg percep i.b(2).ShownFirst##c.ideology##c.worry</t>
  </si>
  <si>
    <t xml:space="preserve">eststo: quietly reg percep i.b(2).ShownFirst##c.ideology##c.worry if country==2 </t>
  </si>
  <si>
    <t xml:space="preserve">eststo: quietly reg percep i.b(2).ShownFirst##c.ideology##c.worry if country==3 </t>
  </si>
  <si>
    <t xml:space="preserve">eststo: quietly reg percep ii.b(2).ShownFirst##c.ideology##c.worry if country==1 </t>
  </si>
  <si>
    <t>logistic healthsup UKvote [pweight = pspwght] if cntry == "GB"</t>
  </si>
  <si>
    <t>logistic unemploysup UKvote [pweight = pspwght] if cntry == "GB"</t>
  </si>
  <si>
    <t>logistic healthsup DKvote [pweight = pspwght] if cntry == "DK"</t>
  </si>
  <si>
    <t>logistic unemploysup DKvote [pweight = pspwght] if cntry == "DK"</t>
  </si>
  <si>
    <t>logistic healthsup NETvote [pweight = pspwght] if cntry == "NL"</t>
  </si>
  <si>
    <t>logistic unemploysup NETvote [pweight = pspwght] if cntry == "NL"</t>
  </si>
  <si>
    <t>logistic healthsup Spainvote [pweight = pspwght] if cntry == "ES"</t>
  </si>
  <si>
    <t>logistic unemploysup Spainvote [pweight = pspwght] if cntry == "ES"</t>
  </si>
  <si>
    <t>reg civil_rights i.preclearance c.competitive dempres rep ind percentblack black_l i.st_id i.cong,cl(member)</t>
  </si>
  <si>
    <t>reg dmpa income educ industry_exports industry_imports nontradeable_industry overseas_biz_some overseas_biz_most overseas_biz_all union age female white black liberal_ideo democrat republican [pweight=weights_10_2013], cluster (state)</t>
  </si>
  <si>
    <t>reg dmpa income educ net_industry_exports overseas_biz union age female white black liberal_ideo democrat republican [pweight=weights_10_2013], cluster (state)</t>
  </si>
  <si>
    <t>reg dmpa income educ net_industry_exports overseas_biz CCESvignette MTvignette wave01, cluster (state)</t>
  </si>
  <si>
    <t>reg dmpa income educ net_industry_exports overseas_biz wave01 if no_vig==1, cluster (state)</t>
  </si>
  <si>
    <t>reg dmpa income educ net_industry_exports overseas_biz wave01 if CCESvignette==1, cluster (state)</t>
  </si>
  <si>
    <t>reg dmpa income educ net_industry_exports overseas_biz wave01 if MTvignette==1, cluster (state)</t>
  </si>
  <si>
    <t>reg dmpa income educ net_industry_exports overseas_biz overseas_bizXCCES overseas_bizXMT CCESvignette MTvignette wave01, cluster (state)</t>
  </si>
  <si>
    <t>reg dmpa income educ industry_exports industry_imports nontradeable_industry overseas_biz_some overseas_biz_most overseas_biz_all union unemployed retired age female white black liberal_ideo democrat republican [pweight=weight], cluster (state)</t>
  </si>
  <si>
    <t>reg dmpa income educ net_industry_exports overseas_biz union unemployed retired age female white black liberal_ideo democrat republican [pweight=weight], cluster (state)</t>
  </si>
  <si>
    <t>reg dmpa income educ net_industry_exports overseas_biz union age female white black liberal_ideo democrat republican [pweight=weight] if retired==0 &amp; unemployed==0, cluster (state)</t>
  </si>
  <si>
    <t>regress welfare fimmigration blacks poor partyid libcon gender black hispanic asian age age2 educ fincome chattend year94 year04 year08 year12 alaska-dc [aweight = weight], cluster(sticpsr)</t>
  </si>
  <si>
    <t>regress welfare fimmigration blacks poor partyid libcon gender black hispanic asian age age2 educ fincome chattend year94 year04 year08 year12 alaska-dc [aweight = weight]</t>
  </si>
  <si>
    <t>regress welfare illegals immig3 blacks poor partyid libcon gender black hispanic asian age age2 educ fincome chattend year94 year04 year08 year12 alaska-dc [aweight = weight], cluster(sticpsr)</t>
  </si>
  <si>
    <t>regress welfare illegals immig3 blacks poor partyid libcon gender black hispanic asian age age2 educ fincome chattend year94 year04 year08 year12 alaska-dc [aweight = weight]</t>
  </si>
  <si>
    <t>regress welfare immig3 blacks poor partyid libcon gender black hispanic asian age age2 educ fincome chattend year94 year96 year00 year04 year08 year12 alaska-dc [aweight = weight], cluster(sticpsr)</t>
  </si>
  <si>
    <t>regress welfare immig3 blacks poor partyid libcon gender black hispanic asian age age2 educ fincome chattend year94 year96 year00 year04 year08 year12 alaska-dc [aweight = weight]</t>
  </si>
  <si>
    <t>ologit swelfare fimmigration blacks poor partyid libcon gender black hispanic asian age age2 educ fincome chattend year94 year04 year08 year12 alaska-dc [aweight = weight], cluster(sticpsr)</t>
  </si>
  <si>
    <t>ologit swelfare illegals immig3 blacks poor partyid libcon gender black hispanic asian age age2 educ fincome chattend year94 year04 year08 year12 alaska-dc [aweight = weight], cluster(sticpsr)</t>
  </si>
  <si>
    <t>ologit swelfare immig3 blacks poor partyid libcon gender black hispanic asian age age2 educ fincome chattend year94 year96 year00 year04 year08 year12 alaska-dc [aweight = weight], cluster(sticpsr)</t>
  </si>
  <si>
    <t>regress welfare fimmigration blacks poor partyid libcon gender age age2 educ fincome chattend year94 year04 year08 year12 alaska-dc if white == 1 [aweight = weight], cluster(sticpsr)</t>
  </si>
  <si>
    <t>regress welfare fimmigration blacks poor partyid libcon gender age age2 educ fincome chattend year94 year04 year08 year12 alaska-dc if white == 1 [aweight = weight]</t>
  </si>
  <si>
    <t>ologit swelfare fimmigration blacks poor partyid libcon gender age age2 educ fincome chattend year94 year04 year08 year12 alaska-dc if white == 1 [aweight = weight], cluster(sticpsr)</t>
  </si>
  <si>
    <t>regress welfare fimmigration blacks poor partyid libcon gender black hispanic asian age age2 educ fincome chattend year94 year04 year08 year12 alaska-dc if pbornusa == 1 [aweight = weight], cluster(sticpsr)</t>
  </si>
  <si>
    <t>regress welfare fimmigration blacks poor partyid libcon gender black hispanic asian age age2 educ fincome chattend year94 year04 year08 year12 alaska-dc if pbornusa == 1 [aweight = weight]</t>
  </si>
  <si>
    <t>regress welfare fimmigration blacks poor partyid libcon gender black hispanic asian age age2 educ fincome chattend year94 year04 year08 year12 alaska-dc if pbornusa == 0 [aweight = weight], cluster(sticpsr)</t>
  </si>
  <si>
    <t>regress welfare fimmigration blacks poor partyid libcon gender black hispanic asian age age2 educ fincome chattend year94 year04 year08 year12 alaska-dc if pbornusa == 0 [aweight = weight]</t>
  </si>
  <si>
    <t>ologit swelfare fimmigration blacks poor partyid libcon gender black hispanic asian age age2 educ fincome chattend year94 year04 year08 year12 alaska-dc if pbornusa == 1 [aweight = weight], cluster(sticpsr)</t>
  </si>
  <si>
    <t>ologit swelfare fimmigration blacks poor partyid libcon gender black hispanic asian age age2 educ fincome chattend year94 year04 year08 year12 alaska-dc if pbornusa == 0 [aweight = weight], cluster(sticpsr)</t>
  </si>
  <si>
    <t>regress welfare fimmigration blacks poor partyid libcon gender black hispanic asian age age2 educ fincome chattend year94 year04 year08 year12 alaska-dc if year &lt; 1997 [aweight = weight], cluster(sticpsr)</t>
  </si>
  <si>
    <t>regress welfare fimmigration blacks poor partyid libcon gender black hispanic asian age age2 educ fincome chattend year94 year04 year08 year12 alaska-dc if year &lt; 1997 [aweight = weight]</t>
  </si>
  <si>
    <t>regress welfare fimmigration blacks poor partyid libcon gender black hispanic asian age age2 educ fincome chattend year94 year04 year08 year12 alaska-dc if year &gt; 1997 [aweight = weight], cluster(sticpsr)</t>
  </si>
  <si>
    <t>regress welfare fimmigration blacks poor partyid libcon gender black hispanic asian age age2 educ fincome chattend year94 year04 year08 year12 alaska-dc if year &gt; 1997 [aweight = weight]</t>
  </si>
  <si>
    <t>ologit swelfare fimmigration blacks poor partyid libcon gender black hispanic asian age age2 educ fincome chattend year94 year04 year08 year12 alaska-dc if year &lt; 1997 [iweight = weight], cluster(sticpsr)</t>
  </si>
  <si>
    <t>ologit swelfare fimmigration blacks poor partyid libcon gender black hispanic asian age age2 educ fincome chattend year94 year04 year08 year12 alaska-dc if year &gt; 1997 [iweight = weight], cluster(sticpsr)</t>
  </si>
  <si>
    <t>xtreg svar2009 i.ekspgr_sprogsc i.grp mlow mmiddle mhigh b1.antmor gender age agem morenlig marb lonm1000 i.ieland_kat, i(institution8_sc) vce(cluster institution8_sc) re</t>
  </si>
  <si>
    <t>xtreg svar2009 i.ekspgr_sprogsc if the871==1, i(institution8_sc) vce(cluster institution8_sc) re</t>
  </si>
  <si>
    <t>xtreg svar2009 i.ekspgr_sprogsc i.grp if the871==1, i(institution8_sc) vce(cluster institution8_sc) re</t>
  </si>
  <si>
    <t>xtreg svar2009 i.ekspgr_sprogsc i.grp mlow mmiddle mhigh b1.antmor gender age agem morenlig marb lonm1000 i.ieland_kat if the871==1, i(institution8_sc) vce(cluster institution8_sc) re</t>
  </si>
  <si>
    <t>xtreg elec2009 i.ekspgr_sprogsc i.grp mlow mmiddle mhigh b1.antmor gender age agem morenlig marb lonm1000 i.ieland_kat, i(institution8_sc) vce(cluster institution8_sc) re</t>
  </si>
  <si>
    <t>xtreg elec2009 i.ekspgr_sprogsc if the698==1, i(institution8_sc) vce(cluster institution8_sc) re</t>
  </si>
  <si>
    <t>xtreg elec2009 i.ekspgr_sprogsc i.grp if the698==1, i(institution8_sc) vce(cluster institution8_sc) re</t>
  </si>
  <si>
    <t>xtreg elec2009 i.ekspgr_sprogsc i.grp mlow mmiddle mhigh b1.antmor gender age agem morenlig marb lonm1000 i.ieland_kat if the698==1, i(institution8_sc) vce(cluster institution8_sc) re</t>
  </si>
  <si>
    <t xml:space="preserve">xtreg svar2009 itt2 itt3 i.grp mlow mmiddle mhigh b1.antmor gender age agem morenlig marb lonm1000 i.ieland_kat, i(institution8_sc) vce(cluster institution8_sc) re </t>
  </si>
  <si>
    <t xml:space="preserve">xtreg svar2009 itt2 itt3 if plainmed==1 &amp; elec2009==1, i(institution8_sc) vce(cluster institution8_sc) re </t>
  </si>
  <si>
    <t xml:space="preserve">xtreg svar2009 itt2 itt3 i.grp mlow mmiddle mhigh b1.antmor gender age agem morenlig marb lonm1000 i.ieland_kat if plainmed==1 &amp; elec2009==1, i(institution8_sc) vce(cluster institution8_sc) re </t>
  </si>
  <si>
    <t xml:space="preserve">xtreg svar2009 itt2 itt3 if plainmed==1 &amp; elec2009==0, i(institution8_sc) vce(cluster institution8_sc) re </t>
  </si>
  <si>
    <t xml:space="preserve">xtreg svar2009 itt2 itt3 i.grp mlow mmiddle mhigh b1.antmor gender age agem morenlig marb lonm1000 i.ieland_kat if plainmed==1 &amp; elec2009==0, i(institution8_sc) vce(cluster institution8_sc) re </t>
  </si>
  <si>
    <t>xtreg svar2009 itt2 itt3 i.grp mlow mmiddle mhigh b1.antmor gender age agem morenlig marb lonm1000 i.ieland_kat, i(institution8_sc) vce(cluster institution8_sc) re</t>
  </si>
  <si>
    <t>mlogit ekspgr_sprogsc mlow mhigh mmiddle mornoedu antmor gender morenlig marb agem age lonm1000 i.ieland_kat, vce(cluster institution8_sc)</t>
  </si>
  <si>
    <t>reg antalbÃ¸rniinst i.ekspgr_itt</t>
  </si>
  <si>
    <t>reg etnisk i.ekspgr_itt</t>
  </si>
  <si>
    <t>reg pige i.ekspgr_itt</t>
  </si>
  <si>
    <t>reg ctype_enlig i.ekspgr_itt</t>
  </si>
  <si>
    <t>reg mudd_videre i.ekspgr_itt</t>
  </si>
  <si>
    <t>reg fudd_videre i.ekspgr_itt</t>
  </si>
  <si>
    <t>reg alder_md8 i.ekspgr_itt</t>
  </si>
  <si>
    <t>reg husindkomst i.ekspgr_itt</t>
  </si>
  <si>
    <t>reg kvinde i.ekspgr_itt</t>
  </si>
  <si>
    <t>ivregress 2sls svar2009 i.grp mlow mmiddle mhigh i.antmor gender age agem morenlig marb lonm1000 i.ieland_kat hvem_svarede1 hvem_svarede2 (fÃ¥et=kontrolvskuffert), vce(cluster institution8_sc) first</t>
  </si>
  <si>
    <t>xtreg svar2009 itt2 i.grp mlow mmiddle mhigh i.antmor gender age agem morenlig marb lonm1000 i.ieland_kat hvem_svarede1 hvem_svarede2 if ivmedart==1, i(institution8_sc) vce(cluster institution8_sc)</t>
  </si>
  <si>
    <t>ivregress 2sls svar2009 i.grp mlow mmiddle mhigh b1.antmor gender age agem morenlig marb lonm1000 i.ieland_kat hvem_svarede1 hvem_svarede2 (fÃ¥et=kontrolvskuffert) if ivmedart==1, vce(cluster institution8_sc) first</t>
  </si>
  <si>
    <t>ivregress 2sls svar2009 i.grp mlow mmiddle mhigh b1.antmor gender age agem morenlig marb lonm1000 i.ieland_kat hvem_svarede1 hvem_svarede2 (brugdum=kontrolvskuffert) if ivmedart==1, vce(cluster institution8_sc) first</t>
  </si>
  <si>
    <t>ivregress 2sls elec2009 i.grp mlow mmiddle mhigh i.antmor gender age agem morenlig marb lonm1000 i.ieland_kat (fÃ¥et = kontrolvskuffert), vce(cluster institution8_sc)</t>
  </si>
  <si>
    <t>xtreg elec2009 itt2 if ivelecmed==1, i(institution8_sc) vce(cluster institution8_sc)</t>
  </si>
  <si>
    <t>xtreg elec2009 itt2 i.grp mlow mmiddle mhigh i.antmor gender age agem morenlig marb lonm1000 i.ieland_kat hvem_svarede1 hvem_svarede2 if ivelecmed==1, i(institution8_sc) vce(cluster institution8_sc)</t>
  </si>
  <si>
    <t>ivregress 2sls elec2009 (fÃ¥et = kontrolvskuffert) if ivelecmed==1, vce(cluster institution8_sc)</t>
  </si>
  <si>
    <t>ivregress 2sls elec2009 i.grp mlow mmiddle mhigh i.antmor gender age agem morenlig marb lonm1000 i.ieland_kat hvem_svarede1 hvem_svarede2 (fÃ¥et = kontrolvskuffert) if ivelecmed==1, vce(cluster institution8_sc)</t>
  </si>
  <si>
    <t>ivregress 2sls elec2009 (brugdum = kontrolvskuffert) if ivelecmed==1, vce(cluster institution8_sc)</t>
  </si>
  <si>
    <t>ivregress 2sls elec2009 i.grp mlow mmiddle mhigh i.antmor gender age agem morenlig marb lonm1000 i.ieland_kat hvem_svarede1 hvem_svarede2 (brugdum = kontrolvskuffert) if ivelecmed==1, vce(cluster institution8_sc)</t>
  </si>
  <si>
    <t>xtreg svar2009 i.ekspgr_sprogsc if the871==1, i(dagtilbudsnummer8) vce(cluster dagtilbudsnummer8) re</t>
  </si>
  <si>
    <t>xtreg svar2009 i.ekspgr_sprogsc i.grp if the871==1, i(dagtilbudsnummer8) vce(cluster dagtilbudsnummer8) re</t>
  </si>
  <si>
    <t>xtreg svar2009 i.ekspgr_sprogsc i.grp mlow mmiddle mhigh b1.antmor gender age agem morenlig marb lonm1000 i.ieland_kat if the871==1, i(dagtilbudsnummer8) vce(cluster dagtilbudsnummer8) re</t>
  </si>
  <si>
    <t>regress svar2009 i.ekspgr_sprogsc if the871==1, vce(cluster institution8_sc)</t>
  </si>
  <si>
    <t>regress svar2009 i.ekspgr_sprogsc i.grp if the871==1, vce(cluster institution8_sc)</t>
  </si>
  <si>
    <t>regress svar2009 i.ekspgr_sprogsc i.grp i.grp mlow mmiddle mhigh b1.antmor gender age agem morenlig marb lonm1000 i.ieland_kat if the871==1, vce(cluster institution8_sc)</t>
  </si>
  <si>
    <t>xtlogit svar2009 i.ekspgr_sprogsc if the871==1, i(institution8_sc) vce(cluster institution8_sc) re</t>
  </si>
  <si>
    <t>xtlogit svar2009 i.ekspgr_sprogsc i.grp if the871==1, i(institution8_sc) vce(cluster institution8_sc) re</t>
  </si>
  <si>
    <t>xtlogit svar2009 i.ekspgr_sprogsc i.grp mlow mmiddle mhigh gender age agem morenlig marb lonm1000 i.ieland_kat if the871==1, i(institution8_sc) vce(cluster institution8_sc) re //obs, var nÃ¸dt til at droppe antmor pga. perfekt forklaring</t>
  </si>
  <si>
    <t>reg SupremeCourtLegitimacy StrongDisagreement ModerateDisagreement TacitAgreement Republican Independent PoliticalTrust AwarenessofCourt DiffMediaExposure Age Hispanic Black Female Education</t>
  </si>
  <si>
    <t>reg SupremeCourtLegitimacy Ideology5pt Ideology5ptSquared PerceptionCourtLiberal PerceptionCourtConservative PercCtLibXIdeology5pt PercCtLibXIdeology5ptSqd PercCtConsXIdeology5pt PercCtConsXIdeology5ptSqd Republican Independent PoliticalTrust AwarenessofCourt DiffMediaExposure Age Hispanic Black Female Education</t>
  </si>
  <si>
    <t>oprobit Legit_doaway StrongDisagreement ModerateDisagreement TacitAgreement Republican Independent PoliticalTrust AwarenessofCourt DiffMediaExposure Age Hispanic Black Female Education</t>
  </si>
  <si>
    <t>reg SupremeCourtLegitimacy StrongDisagreement ModerateDisagreement TacitAgreement AwarenessofCourt StrongDisXAwareness ModerateDisXAwareness TacitDisXAwareness Republican Independent PoliticalTrust DiffMediaExposure Age Hispanic Black Female Education</t>
  </si>
  <si>
    <t>reg SupremeCourtLegitimacy PolicyPreference TreatmentDecisionIdeo PolicyPrefXTreatmentDecIdeo Age Female Black Hispanic Education, robust</t>
  </si>
  <si>
    <t>areg log_faads_ auth_ seniority majority, a(year_sc) cluster(state)</t>
  </si>
  <si>
    <t>areg log_faads_ mem_ seniority majority, a(year_sc) cluster(state)</t>
  </si>
  <si>
    <t>areg log_formula_ auth_ seniority majority, a(year_sc) cluster(state)</t>
  </si>
  <si>
    <t>areg log_formula_ mem_ seniority majority, a(year_sc) cluster(state)</t>
  </si>
  <si>
    <t>svy: reg militancy_support treatment if complete==1</t>
  </si>
  <si>
    <t>svy: reg militancy_support treatment low_inc_dist_median high_inc_dist_median prov_2-prov_4 treatment_low_inc_dist_median treatment_high_inc_dist_median female married age online cellphone read write math educ2 sunni usviews1 usviews2 sharia_phys demvalues2 if complete==1</t>
  </si>
  <si>
    <t>svy: reg militancy_support treatment low_inc_dist_median high_inc_dist_median prov_2-prov_4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</si>
  <si>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ologit strngpid73 i.strngpid65 eligible68, cluster(v7)</t>
  </si>
  <si>
    <t>estsimp ologit strngpid73 strngpid65 eligible68 ,cluster(v7) genname(lk)</t>
  </si>
  <si>
    <t>ivregress 2sls strngpid73 (voted68 = eligible68) , cluster(v7)</t>
  </si>
  <si>
    <t>ivregress 2sls strngpid73 col1 col2 col3 col4 gn1 black vtf1 vtm1 plf1 plf2 plf3/*</t>
  </si>
  <si>
    <t>reg v760 v251 eligible68 ,cluster(v7)</t>
  </si>
  <si>
    <t>reg v323 v141 eligible68 ,cluster(v7)</t>
  </si>
  <si>
    <t>reg v765 v146 eligible68 ,cluster(v7)</t>
  </si>
  <si>
    <t>reg v754 v246 eligible68 ,cluster(v7)</t>
  </si>
  <si>
    <t>reg v762 v245 eligible68 ,cluster(v7)</t>
  </si>
  <si>
    <t>reg v314 v69 eligible68 ,cluster(v7)</t>
  </si>
  <si>
    <t>reg ptyref73 ptyref65 eligible68 ,cluster(v7)</t>
  </si>
  <si>
    <t>reg consref73 consref65 eligible68 ,cluster(v7)</t>
  </si>
  <si>
    <t>regress pid73 pid65 eligible68 newhumphrey68 newnixon68/*</t>
  </si>
  <si>
    <t>regress pid73 i.pid65 eligible68 newhumphrey68 newnixon68/*</t>
  </si>
  <si>
    <t>eivreg pid73 pid65 eligible68 newhumphrey68 newnixon68/*</t>
  </si>
  <si>
    <t>ologit pid73 pid65 eligible68 newhumphrey68 newnixon68/*</t>
  </si>
  <si>
    <t>regress strngpid73 strngpid65 consistent incons eligible68 consel inconsel , cluster(v7)</t>
  </si>
  <si>
    <t>regress pid73 pid65 eligible68 newhumphrey68 newnixon68 nixon72 mcgovern/*</t>
  </si>
  <si>
    <t>regress pid73 eligible68 mcgovern nixon72 demelig repelig col1 col2 col3 col4 gn1 black vtf1 vtm1 plf1 plf2 plf3/*</t>
  </si>
  <si>
    <t>ologit pid73 eligible68 mcgovern nixon72 demelig repelig col1 col2 col3 col4 gn1 black vtf1 vtm1 plf1 plf2 plf3/*</t>
  </si>
  <si>
    <t>estsimp ologit pid73 eligible68 mcgovern nixon72 demelig repelig col1 col2 col3 col4 gn1 black vtf1 vtm1 plf1 plf2 plf3/*</t>
  </si>
  <si>
    <t>reg missing eligible68 ,cluster(V6)</t>
  </si>
  <si>
    <t>reg strng65 missing ,cluster(V6)</t>
  </si>
  <si>
    <t>estsimp logit stng ss2-ss4 vtd68, cluster(v293) genname(ll)</t>
  </si>
  <si>
    <t>reg d13 in_* ed_* prov_2-prov_4 urban wealthindex</t>
  </si>
  <si>
    <t>oprobit d12b ed_* prov_2-prov_4 urban wealthindex d_*</t>
  </si>
  <si>
    <t>replication_data_20121108.dta</t>
  </si>
  <si>
    <t>areg votech1 disagreement_ch1 move_to_mean_absch1 lastgovt gdp_pc_growth lastgovtxgdppcgrowth single_issue votech2, absorb(party) cluster(index)</t>
  </si>
  <si>
    <t>areg votech1 disagreement_ch1 move_to_mean_absch1 lastgovt gdp_pc_growth lastgovtxgdppcgrowth votech2 if single_issue==0, absorb(party) cluster(index)</t>
  </si>
  <si>
    <t>reg disagreement_ch1 disagreement_ch2 lastgovt single_issue absdist_mean vote if votech1!=. &amp; votech2!=. &amp; disagreement_ch1!=. &amp; move_to_mean_absch1!=., cluster(index)</t>
  </si>
  <si>
    <t>areg votech1 votech2 disagreement_intch1 lastgovt gdp_pc_growth lastgovtxgdppcgrowth move_to_mean_absch1 single_issue, absorb(party) cluster(index)</t>
  </si>
  <si>
    <t>areg votech1 votech2 disagreement_notintch1 lastgovt gdp_pc_growth lastgovtxgdppcgrowth move_to_mean_absch1 single_issue, absorb(party) cluster(index)</t>
  </si>
  <si>
    <t>areg votech1 votech2 disagreement_ch1 lastgovt gdp_pc_growth lastgovtxgdppcgrowth move_to_mean_absch1 absdist_mean single_issue, absorb(party) cluster(index)</t>
  </si>
  <si>
    <t>areg votech1 votech2 disagreement_ch1 lastgovt move_to_median_absch1 gdp_pc_growth lastgovtxgdppcgrowth single_issue, absorb(party) cluster(index)</t>
  </si>
  <si>
    <t>areg votech1 votech2 disagreement_ch1 longest gdp_pc_growth longestxgdppcgrowth move_to_mean_absch1 single_issue, absorb(party) cluster(index)</t>
  </si>
  <si>
    <t>areg votech1 disagreement_suppch1 move_to_mean_absch1 lastgovt gdp_pc_growth lastgovtxgdppcgrowth single_issue votech2, absorb(party) cluster(index)</t>
  </si>
  <si>
    <t>areg votech1 disagreement_ch1 lastgovt gdp_pc_growth lastgovtxgdppcgrowth move_to_mean_absch1 single_issue, absorb(party) cluster(index)</t>
  </si>
  <si>
    <t>tobit votech1 disagreement_ch1 move_to_mean_absch1 lastgovt gdp_pc_growth lastgovtxgdppcgrowth votech2 single_issue i.party, cluster(index) ll(-100) ul(100)</t>
  </si>
  <si>
    <t>areg loggedvotech1 loggedvotech2 disagreement_ch1 lastgovt gdp_pc_growth lastgovtxgdppcgrowth move_to_mean_absch1 single_issue, absorb(party) cluster(index)</t>
  </si>
  <si>
    <t>areg votech1 votech2 disagreement_ch1 lastgovt gdp_pc_growth lastgovtxgdppcgrowth move_to_mean_absch1 single_issue if disagreement&lt;0.689, absorb(party) cluster(index)</t>
  </si>
  <si>
    <t>areg votech1 votech2 disagreement_ch1 lastgovt gdp_pc_growth lastgovtxgdppcgrowth move_to_mean_absch1 single_issue if ccode!=11, absorb(party) cluster(index)</t>
  </si>
  <si>
    <t>areg votech1 votech2 disagreement_ch1 lastgovt gdp_pc_growth lastgovtxgdppcgrowth move_to_mean_absch1 single_issue if ccode!=12, absorb(party) cluster(index)</t>
  </si>
  <si>
    <t>areg votech1 votech2 disagreement_ch1 lastgovt gdp_pc_growth lastgovtxgdppcgrowth move_to_mean_absch1 single_issue if ccode!=13, absorb(party) cluster(index)</t>
  </si>
  <si>
    <t>areg votech1 votech2 disagreement_ch1 lastgovt gdp_pc_growth lastgovtxgdppcgrowth move_to_mean_absch1 single_issue if ccode!=14, absorb(party) cluster(index)</t>
  </si>
  <si>
    <t>areg votech1 votech2 disagreement_ch1 lastgovt gdp_pc_growth lastgovtxgdppcgrowth move_to_mean_absch1 single_issue if ccode!=15, absorb(party) cluster(index)</t>
  </si>
  <si>
    <t>areg votech1 votech2 disagreement_ch1 lastgovt gdp_pc_growth lastgovtxgdppcgrowth move_to_mean_absch1 single_issue if ccode!=22, absorb(party) cluster(index)</t>
  </si>
  <si>
    <t>areg votech1 votech2 disagreement_ch1 lastgovt gdp_pc_growth lastgovtxgdppcgrowth move_to_mean_absch1 single_issue if ccode!=33, absorb(party) cluster(index)</t>
  </si>
  <si>
    <t>areg votech1 votech2 disagreement_ch1 lastgovt gdp_pc_growth lastgovtxgdppcgrowth move_to_mean_absch1 single_issue if ccode!=35, absorb(party) cluster(index)</t>
  </si>
  <si>
    <t>areg votech1 votech2 disagreement_ch1 lastgovt gdp_pc_growth lastgovtxgdppcgrowth move_to_mean_absch1 single_issue if ccode!=41, absorb(party) cluster(index)</t>
  </si>
  <si>
    <t>xtmixed abs_dist_perceived disagreement abs_dist_expert absdist_expxdisagr education pidinclindep single_issue lastgovt vote i.index, ||partycode_cmp: ||party_year:, var</t>
  </si>
  <si>
    <t>xtmixed abs_dist_perceived disagreement abs_dist_expert absdist_expxdisagr education pidinclindep lastgovt vote i.index if single_issue==0, ||partycode_cmp: ||party_year:, var</t>
  </si>
  <si>
    <t>xtmixed abs_dist_perceived disagreement abs_dist_expert absdist_expxdisagr education single_issue lastgovt vote i.index if pidinclindep==0, ||partycode_cmp: ||party_year:, var</t>
  </si>
  <si>
    <t>xtmixed abs_dist_perceived disagreement abs_dist_expert education pidinclindep single_issue lastgovt vote i.index, ||partycode_cmp: ||party_year:, var</t>
  </si>
  <si>
    <t>xtmixed abs_dist_perceived disagreement abs_dist_expert absdist_expxdisagr education pidinclindep single_issue lastgovt vote polkno i.index, ||partycode_cmp: ||party_year:, var</t>
  </si>
  <si>
    <t>xtmixed abs_dist_perceived disagreement abs_dist_chexpert absdist_chexpxdisagr education pidinclindep single_issue lastgovt vote i.index, ||partycode_cmp: ||party_year:, var</t>
  </si>
  <si>
    <t>xtmixed abs_dist_perceived disagreement abs_dist_expert absdist_expxdisagr education pidinclindep single_issue lastgovt vote i.ccode, ||partycode_cmp: ||party_year:, var</t>
  </si>
  <si>
    <t>reg party_ch_all_voters_t emp_ch1_10 if toofew!=1 &amp; interpolated_expert_ch1_10!=., cluster(cmpcode)</t>
  </si>
  <si>
    <t>reg party_ch_all_voters_t interpolated_expert_ch1_10 if toofew!=1 &amp; emp_ch1_10!=., cluster(cmpcode)</t>
  </si>
  <si>
    <t>reg party_ch_all_voters_t emp_ch1_10 interpolated_expert_ch1_10 if toofew!=1, cluster(cmpcode)</t>
  </si>
  <si>
    <t>reg party_ch_supporters_t emp_ch1_10 interpolated_expert_ch1_10 if toofew!=1, cluster(cmpcode)</t>
  </si>
  <si>
    <t>reg party_ind_ch emp_ch1_10 interpolated_expert_ch1_10 if toofew!=1, cluster(cmpcode)</t>
  </si>
  <si>
    <t>reg self_supp_ch_t self_supp_ch_t1 emp_ch1_10 emp_ch2_10 interpolated_expert_ch1_10 interpolated_expert_ch2_10 if toofew!=1, cluster(cmpcode)</t>
  </si>
  <si>
    <t>reg party_ch_all_voters_t emp_ch1_10 if interpolated_expert_ch1_10!=., cluster(cmpcode)</t>
  </si>
  <si>
    <t>reg party_ch_all_voters_t interpolated_expert_ch1_10 if emp_ch1_10!=., cluster(cmpcode)</t>
  </si>
  <si>
    <t>reg party_ch_all_voters_t emp_ch1_10 interpolated_expert_ch1_10, cluster(cmpcode)</t>
  </si>
  <si>
    <t>reg party_ch_all_voters_t emp_ch1_10 if toofew!=1 &amp; interpolated_expert_ch1_10!=. &amp; emp_ch1&lt;29, cluster(cmpcode)</t>
  </si>
  <si>
    <t>reg party_ch_all_voters_t interpolated_expert_ch1_10 if toofew!=1 &amp; emp_ch1_10!=.&amp; emp_ch1&lt;29, cluster(cmpcode)</t>
  </si>
  <si>
    <t>reg party_ch_all_voters_t emp_ch1_10 interpolated_expert_ch1_10 if toofew!=1&amp; emp_ch1&lt;29, cluster(cmpcode)</t>
  </si>
  <si>
    <t>reg party_ch_all_voters_t emp_ch1_10 if toofew!=1 &amp; interpolated_expert_ch1_10!=. &amp; emp_ch1 &lt;29 &amp; emp_ch1&gt;-23, cluster(cmpcode)</t>
  </si>
  <si>
    <t>reg party_ch_all_voters_t interpolated_expert_ch1_10 if toofew!=1 &amp; emp_ch1_10!=.&amp; emp_ch1 &lt;29 &amp; emp_ch1&gt;-23, cluster(cmpcode)</t>
  </si>
  <si>
    <t>reg party_ch_all_voters_t emp_ch1_10 interpolated_expert_ch1_10 if toofew!=1&amp; emp_ch1 &lt;29 &amp; emp_ch1&gt;-23, cluster(cmpcode)</t>
  </si>
  <si>
    <t>reg party_ch_all_voters_t emp_ch1_10 if toofew!=1 &amp; interpolated_expert_ch1_10!=. &amp; interpolated_expert_ch1&lt;1.26, cluster(cmpcode)</t>
  </si>
  <si>
    <t>reg party_ch_all_voters_t interpolated_expert_ch1_10 if toofew!=1 &amp; emp_ch1_10!=.&amp; interpolated_expert_ch1 &lt;1.26, cluster(cmpcode)</t>
  </si>
  <si>
    <t>reg party_ch_all_voters_t emp_ch1_10 interpolated_expert_ch1_10 if toofew!=1&amp; interpolated_expert_ch1 &lt;1.26, cluster(cmpcode)</t>
  </si>
  <si>
    <t>reg party_ch_all_voters_t emp_ch1_10 if toofew!=1 &amp; interpolated_expert_ch1_10!=. &amp; interpolated_expert_ch1 &lt;1.26 &amp; interpolated_expert_ch1_10&gt;-1.25, cluster(cmpcode)</t>
  </si>
  <si>
    <t>reg party_ch_all_voters_t interpolated_expert_ch1_10 if toofew!=1 &amp; emp_ch1_10!=.&amp; interpolated_expert_ch1 &lt;1.26 &amp; interpolated_expert_ch1_10&gt;-1.25, cluster(cmpcode)</t>
  </si>
  <si>
    <t>reg party_ch_all_voters_t emp_ch1_10 interpolated_expert_ch1_10 if toofew!=1&amp; interpolated_expert_ch1 &lt;1.26 &amp; interpolated_expert_ch1_10&gt;-1.25, cluster(cmpcode)</t>
  </si>
  <si>
    <t>reg party_ch_all_voters_t emp_ch1_10 i.ccode if toofew!=1 &amp; interpolated_expert_ch1_10!=., cluster(cmpcode)</t>
  </si>
  <si>
    <t>reg party_ch_all_voters_t interpolated_expert_ch1_10 i.ccode if toofew!=1 &amp; emp_ch1_10!=., cluster(cmpcode)</t>
  </si>
  <si>
    <t>reg party_ch_all_voters_t emp_ch1_10 interpolated_expert_ch1_10 i.ccode if toofew!=1, cluster(cmpcode)</t>
  </si>
  <si>
    <t>eivreg party_ch_all_voters_t emp_ch1_10 interpolated_expert_ch1_10 if toofew!=1, r(emp_ch1_10 .9 interpolated_expert_ch1_10 .9)</t>
  </si>
  <si>
    <t>eivreg party_ch_all_voters_t emp_ch1_10 interpolated_expert_ch1_10 if toofew!=1, r(emp_ch1_10 .8 interpolated_expert_ch1_10 .8)</t>
  </si>
  <si>
    <t>eivreg party_ch_all_voters_t emp_ch1_10 interpolated_expert_ch1_10 if toofew!=1, r(emp_ch1_10 .7 interpolated_expert_ch1_10 .7)</t>
  </si>
  <si>
    <t>eivreg party_ch_all_voters_t emp_ch1_10 interpolated_expert_ch1_10 if toofew!=1, r(emp_ch1_10 .6 interpolated_expert_ch1_10 .6)</t>
  </si>
  <si>
    <t>reg party_ch_supporters_t party_supp_t1 emp_ch1_10 emp_posit_t1_10 interpolated_expert_ch1_10 interpolated_expert_t1_10 if toofew!=1, cluster(cmpcode)</t>
  </si>
  <si>
    <t>reg party_others_ch party_oth_t1 emp_ch1_10 emp_posit_t1_10 interpolated_expert_ch1_10 interpolated_expert_t1_10 if toofew!=1, cluster(cmpcode)</t>
  </si>
  <si>
    <t>reg party_ind_ch party_ind_t1 emp_ch1_10 emp_posit_t1_10 interpolated_expert_ch1_10 interpolated_expert_t1_10 if toofew!=1, cluster(cmpcode)</t>
  </si>
  <si>
    <t>reg self_supp_ch_t self_supp_t1 emp_ch1_10 emp_posit_t1_10 interpolated_expert_ch1_10 interpolated_expert_t1_10 if toofew!=1, cluster(cmpcode)</t>
  </si>
  <si>
    <t>reg party_ch_all_voters_t emp_ch1_10 interpolated_expert_ch1_10 ingovt if toofew!=1, cluster(cmpcode)</t>
  </si>
  <si>
    <t>reg party_ch_all_voters_t emp_ch1_10 interpolated_expert_ch1_10 ingovt ingovt_emp_ch1_10 ingovt_dpositinterp if toofew!=1, cluster(cmpcode)</t>
  </si>
  <si>
    <t>reg party_ch_all_voters_t emp_ch1_10 interpolated_expert_ch1_10 vote if toofew!=1, cluster(cmpcode)</t>
  </si>
  <si>
    <t>reg party_ch_all_voters_t emp_ch1_10 interpolated_expert_ch1_10 vote vote_emp_ch1_10 vote_dpositinterp if toofew!=1, cluster(cmpcode)</t>
  </si>
  <si>
    <t>reg party_ch_all_voters_t emp_ch1_10 interpolated_expert_ch1_10 greens if toofew!=1, cluster(cmpcode)</t>
  </si>
  <si>
    <t>reg party_ch_all_voters_t emp_ch1_10 interpolated_expert_ch1_10 greens greens_emp_ch1_10 greens_dpositinterp if toofew!=1, cluster(cmpcode)</t>
  </si>
  <si>
    <t>reg party_ch_all_voters_t emp_ch1_10 interpolated_expert_ch1_10 anti_eu if toofew!=1, cluster(cmpcode)</t>
  </si>
  <si>
    <t>reg party_ch_all_voters_t emp_ch1_10 interpolated_expert_ch1_10 anti_eu anti_eu_emp_ch1_10 anti_eu_dpositinterp if toofew!=1, cluster(cmpcode)</t>
  </si>
  <si>
    <t>reg party_ch_all_voters_t emp_ch1_10 interpolated_expert_ch1_10 extremism_expert if toofew!=1, cluster(cmpcode)</t>
  </si>
  <si>
    <t>reg party_ch_all_voters_t emp_ch1_10 interpolated_expert_ch1_10 extremism_expert extremism_expert_emp_ch1_10 extremism_expert_dpositinterp if toofew!=1, cluster(cmpcode)</t>
  </si>
  <si>
    <t>reg party_ch_all_voters_t emp_ch1_10 interpolated_expert_ch1_10 extremism_cmp_lr if toofew!=1, cluster(cmpcode)</t>
  </si>
  <si>
    <t>reg party_ch_all_voters_t emp_ch1_10 interpolated_expert_ch1_10 extremism_cmp_lr extremism_cmplr_emp_ch1_10 extremism_cmplr_dpositinterp if toofew!=1, cluster(cmpcode)</t>
  </si>
  <si>
    <t>reg self_supp_ch_t emp_ch1_10 emp_ch2_10 interpolated_expert_ch1_10 interpolated_expert_ch2_10 if toofew!=1, cluster(cmpcode)</t>
  </si>
  <si>
    <t>reg self_sup self_supp_t1 emp_posit_t_10 emp_posit_t1_10 interpolated_expert_10 interpolated_expert_t1_10 if toofew!=1, cluster(cmpcode)</t>
  </si>
  <si>
    <t>reg party_ch_all_voters_t cmp_eu_ratio_ch1 interpolated_expert_ch1_10 if toofew!=1, cluster(cmpcode)</t>
  </si>
  <si>
    <t>reg party_ch_supporters_t cmp_eu_ratio_ch1 interpolated_expert_ch1_10 if toofew!=1, cluster(cmpcode)</t>
  </si>
  <si>
    <t>reg party_ind_ch cmp_eu_ratio_ch1 interpolated_expert_ch1_10 if toofew!=1, cluster(cmpcode)</t>
  </si>
  <si>
    <t>reg self_supp_ch_t self_supp_ch_t1 cmp_eu_ratio_ch1 cmp_eu_ratio_ch2 interpolated_expert_ch1_10 interpolated_expert_ch2_10 if toofew!=1, cluster(cmpcode)</t>
  </si>
  <si>
    <t>reg sd_partyall_ch1_n sd_emp_eu_ch1_n sd_expert_ch1_n if toofew!=1, cluster(cmpcode)</t>
  </si>
  <si>
    <t>reg sd_partysupp_ch1_n sd_emp_eu_ch1_n sd_expert_ch1_n if toofew!=1, cluster(cmpcode)</t>
  </si>
  <si>
    <t>reg sd_partyind_ch1_n sd_emp_eu_ch1_n sd_expert_ch1_n if toofew!=1, cluster(cmpcode)</t>
  </si>
  <si>
    <t>reg sd_selfsupp_ch1_n sd_selfsupp_ch2 sd_emp_eu_ch1 sd_emp_eu_ch2 sd_expert_ch1 sd_expert_ch2 if toofew!=1, cluster(cmpcode)</t>
  </si>
  <si>
    <t>reg scrn_s some_coll college age age2 female black hisp other_race, r</t>
  </si>
  <si>
    <t>reg screen some_coll college age age2 black hispanic other cog if warned==0, r</t>
  </si>
  <si>
    <t>reg screen some_coll college age age2 black hispanic other if warned==0, r</t>
  </si>
  <si>
    <t>xi: reg screen i.educ2 age age2 female black hisp other cognition if trained==0, r</t>
  </si>
  <si>
    <t>xi: reg screen i.educ2 age age2 female black hisp other if trained==0, r</t>
  </si>
  <si>
    <t>xi: reg screen i.educ_recode poliinfo age age2 female black hispanic other, r</t>
  </si>
  <si>
    <t>xi: reg screen i.educ_recode age age2 female black hispanic other, r</t>
  </si>
  <si>
    <t>SDWA_Dataset.dta</t>
  </si>
  <si>
    <t xml:space="preserve">nbreg healthviolations public groundw logpop newsystem purchasedwater kmedinc povertyperc unemployment percentblack percenthisp /// </t>
  </si>
  <si>
    <t>estsimp nbreg healthviolations public groundw logpop newsystem purchasedwater kmedinc povertyperc unemployment percentblack percenthisp L.healthviolations ///</t>
  </si>
  <si>
    <t xml:space="preserve">nbreg mrviolations public groundw logpop newsystem purchasedwater kmedinc povertyperc unemployment percentblack percenthisp /// </t>
  </si>
  <si>
    <t>estsimp nbreg mrviolations public groundw logpop newsystem purchasedwater kmedinc povertyperc unemployment percentblack percenthisp L.mrviolations ///</t>
  </si>
  <si>
    <t xml:space="preserve">logit totalbinformal public groundw logpop newsystem purchasedwater kmedinc povertyperc unemployment percentblack percenthisp L.totalviolations y2010 y2011 y2012 /// </t>
  </si>
  <si>
    <t xml:space="preserve">estsimp logit totalbinformal public groundw logpop newsystem purchasedwater kmedinc povertyperc unemployment percentblack percenthisp L.totalviolations y2010 y2011 y2012 /// </t>
  </si>
  <si>
    <t xml:space="preserve">logit totalbinformal public groundw logpop newsystem purchasedwater kmedinc povertyperc unemployment percentblack percenthisp y2010 y2011 y2012 /// </t>
  </si>
  <si>
    <t>nbreg healthviolations federalgov stategov localgov mixed groundw logpop newsystem purchasedwater kmedinc povertyperc unemployment percentblack percenthisp ///</t>
  </si>
  <si>
    <t xml:space="preserve">nbreg mrviolations federalgov stategov localgov mixed groundw logpop newsystem purchasedwater kmedinc povertyperc unemployment percentblack percenthisp /// </t>
  </si>
  <si>
    <t>logit totalbinformal federalgov stategov localgov mixed groundw logpop newsystem purchasedwater kmedinc povertyperc unemployment percentblack percenthisp L.totalviolations ///</t>
  </si>
  <si>
    <t>mixed w_con_pdc4 foreign_output $covars2 ||province: if dup_ind_first==1</t>
  </si>
  <si>
    <t>mixed w_con_pdc8 foreign_output $covars2 ||province: if dup_ind_first==1</t>
  </si>
  <si>
    <t>mixed letcs foreign_output w_con_pdc4 $covars1 ||province: ||indcode2:</t>
  </si>
  <si>
    <t>mixed letcs foreign_output w_con_pdc8 $covars1 ||province: ||indcode2:</t>
  </si>
  <si>
    <t>mixed w_con_pdc8 NonHMT HMT $covars2 ||province: if dup_ind_first==1</t>
  </si>
  <si>
    <t>mixed letcs NonHMT HMT w_con_pdc4 $covars1 ||province: ||indcode2:</t>
  </si>
  <si>
    <t>mixed letcs NonHMT HMT w_con_pdc8 $covars1 ||province: ||indcode2:</t>
  </si>
  <si>
    <t>mixed con_pdc4 foreign_output $covars3 ||province: ||indcode2:</t>
  </si>
  <si>
    <t>mixed con_pdc4 HMT_output NonHMT_output $covars3 ||province: ||indcode2:</t>
  </si>
  <si>
    <t>mixed con_pdc8 HMT_output NonHMT_output $covars3 ||province: ||indcode2:</t>
  </si>
  <si>
    <t>mixed letcs foreign_output w_CR4a $covars3a ||province: ||indcode2:</t>
  </si>
  <si>
    <t>mixed letcs foreign_output w_CR8a $covars3a ||province: ||indcode2:</t>
  </si>
  <si>
    <t>mixed letcs HMT_output NonHMT_output w_CR4b $covars3a ||province: ||indcode2:</t>
  </si>
  <si>
    <t>mixed letcs HMT_output NonHMT_output w_CR8b $covars3a ||province: ||indcode2:</t>
  </si>
  <si>
    <t xml:space="preserve">reg corruption1 HMTfdi_gdp $covars1, robust </t>
  </si>
  <si>
    <t xml:space="preserve">reg corruption1 NonHMTfdi_gdp $covars1, robust </t>
  </si>
  <si>
    <t xml:space="preserve">reg corruption2 HMTfdi_gdp $covars1, robust </t>
  </si>
  <si>
    <t xml:space="preserve">reg corruption2 NonHMTfdi_gdp $covars1, robust </t>
  </si>
  <si>
    <t xml:space="preserve">reg corruption3 HMTfdi_gdp $covars1, robust </t>
  </si>
  <si>
    <t xml:space="preserve">reg corruption3 NonHMTfdi_gdp $covars1, robust </t>
  </si>
  <si>
    <t xml:space="preserve">ivreg2 corruption3 (HMTfdi_gdp=lwdist) $covars1, gmm2s robust ffirst </t>
  </si>
  <si>
    <t>qui reg MNC lwdist $covars1 if corruption1!=.</t>
  </si>
  <si>
    <t>qui reg corruption1 MNC_hat1 $covars1</t>
  </si>
  <si>
    <t>qui reg MNC lwdist $covars1 if corruption2!=.</t>
  </si>
  <si>
    <t>qui reg corruption2 MNC_hat2 $covars1</t>
  </si>
  <si>
    <t>qui reg MNC lwdist $covars1 if corruption3!=.</t>
  </si>
  <si>
    <t>qui reg corruption3 MNC_hat3 $covars1</t>
  </si>
  <si>
    <t xml:space="preserve">reg corruption1 MNC $covars2, robust </t>
  </si>
  <si>
    <t>reg corruption1 MNC $covars2 BureauIntegr, robust</t>
  </si>
  <si>
    <t>reg corruption1 MNC $covars2 minicipalities, robust</t>
  </si>
  <si>
    <t>reg corruption1 MNC $covars2 TrustCourts, robust</t>
  </si>
  <si>
    <t>reg corruption1 MNC $covars2 BureauIntegr minicipalities TrustCourts, robust</t>
  </si>
  <si>
    <t>reg corruption2 MNC $covars2 BureauIntegr minicipalities TrustCourts, robust</t>
  </si>
  <si>
    <t>reg corruption3 MNC $covars2 BureauIntegr minicipalities TrustCourts, robust</t>
  </si>
  <si>
    <t>reg MNC lwdist $covars2 if corruption1!=., robust</t>
  </si>
  <si>
    <t>reg MNC lwdist $covars2 BureauIntegr if corruption1!=., robust</t>
  </si>
  <si>
    <t>reg MNC lwdist $covars2 minicipalities if corruption1!=., robust</t>
  </si>
  <si>
    <t>reg MNC lwdist $covars2 TrustCourts if corruption1!=., robust</t>
  </si>
  <si>
    <t>reg MNC lwdist $covars2 BureauIntegr minicipalities TrustCourts if corruption1!=., robust</t>
  </si>
  <si>
    <t>reg MNC lwdist $covars2 BureauIntegr minicipalities TrustCourts if corruption2!=., robust</t>
  </si>
  <si>
    <t>reg MNC lwdist $covars2 BureauIntegr minicipalities TrustCourts if corruption3!=., robust</t>
  </si>
  <si>
    <t>xtreg corruption1 $covars , re robust</t>
  </si>
  <si>
    <t>xtreg corruption1 $covars ,fe robust</t>
  </si>
  <si>
    <t>xtreg corruption1 $covars i.year, fe robust</t>
  </si>
  <si>
    <t>xtreg corruption2 $covars, re robust</t>
  </si>
  <si>
    <t>xtreg corruption2 $covars ,fe robust</t>
  </si>
  <si>
    <t>xtreg corruption2 $covars i.year, fe robust</t>
  </si>
  <si>
    <t>xtreg corruption3 $covars , re robust</t>
  </si>
  <si>
    <t>xtreg corruption3 $covars ,fe robust</t>
  </si>
  <si>
    <t>xtreg corruption3 $covars i.year, fe robust</t>
  </si>
  <si>
    <t>sureg (d.other_defense l.other_defense l.aged_dr l.popgrowth ///</t>
  </si>
  <si>
    <t>sureg (d.other_income l.other_income l.aged_dr l.mood l.popgrowth ///</t>
  </si>
  <si>
    <t>sureg (d.other_socscty l.other_socscty l.aged_dr l.mood l.popgrowth ///</t>
  </si>
  <si>
    <t>sureg (d.socscty_other l.socscty_other l.aged_dr l.mood l.popgrowth ///</t>
  </si>
  <si>
    <t>reg d.defensepie l.defensepie d.popgrowth l.popgrowth d.hostlev l.hostlev ///</t>
  </si>
  <si>
    <t>m.tradeun.only.dta</t>
  </si>
  <si>
    <t>ologit worker tradeun polity2 lngdp lnpop iswar civilwar injud INGO_uia i.year, cluster(country)</t>
  </si>
  <si>
    <t>m.strike.only.dta</t>
  </si>
  <si>
    <t>ologit worker strike polity2 lngdp lnpop iswar civilwar injud INGO_uia i.year, cluster(country)</t>
  </si>
  <si>
    <t>m.assem.only.dta</t>
  </si>
  <si>
    <t>ologit assn assem polity2 lngdp lnpop iswar civilwar injud INGO_uia i.year, cluster(country)</t>
  </si>
  <si>
    <t>m.assoc.only.dta</t>
  </si>
  <si>
    <t>m.press.only.dta</t>
  </si>
  <si>
    <t>ologit speech press polity2 lngdp lnpop iswar civilwar injud INGO_uia i.year, cluster(country)</t>
  </si>
  <si>
    <t>m.express.only.dta</t>
  </si>
  <si>
    <t>ologit speech expres polity2 lngdp lnpop iswar civilwar injud INGO_uia i.year, cluster(country)</t>
  </si>
  <si>
    <t>m.vote.lupu.dta</t>
  </si>
  <si>
    <t>ologit elecsd polpart ProbVoteRight polity2 lngdp lnpop iswar civilwar injud INGO_uia i.year, cluster(country)</t>
  </si>
  <si>
    <t>m.worker.lupu.dta</t>
  </si>
  <si>
    <t>ologit worker tradeun_strike ProbTradeunStrikeRight polity2 lngdp lnpop iswar civilwar injud INGO_uia i.year, cluster(country)</t>
  </si>
  <si>
    <t>m.assem.lupu.dta</t>
  </si>
  <si>
    <t>ologit assn assem_assoc ProbAssemRight polity2 lngdp lnpop iswar civilwar injud INGO_uia i.year, cluster(country)</t>
  </si>
  <si>
    <t>m.rel.lupu.dta</t>
  </si>
  <si>
    <t>ologit relfre relig ProbRelRight polity2 lngdp lnpop iswar civilwar injud INGO_uia i.year, cluster(country)</t>
  </si>
  <si>
    <t>m.express.lupu.dta</t>
  </si>
  <si>
    <t>ologit speech press_express ProbPressExpressRight polity2 lngdp lnpop iswar civilwar injud INGO_uia i.year, cluster(country)</t>
  </si>
  <si>
    <t>m.move.lupu.dta</t>
  </si>
  <si>
    <t>ologit move libmov ProbMoveRight polity2 lngdp lnpop iswar civilwar injud INGO_uia i.year, cluster(country)</t>
  </si>
  <si>
    <t>m.vote.pca.dta</t>
  </si>
  <si>
    <t>ologit elecsd polpart polity2 lngdp lnpop iswar civilwar injud INGO_uia vote_score1 vote_score2 i.year, cluster(country)</t>
  </si>
  <si>
    <t>m.worker.pca.dta</t>
  </si>
  <si>
    <t>ologit worker tradeun_strike polity2 lngdp lnpop iswar civilwar injud INGO_uia worker_score1 worker_score2 i.year, cluster(country)</t>
  </si>
  <si>
    <t>m.assem.pca.dta</t>
  </si>
  <si>
    <t>ologit assn assem_assoc polity2 lngdp lnpop iswar civilwar injud INGO_uia assem_score1 assem_score2 i.year, cluster(country)</t>
  </si>
  <si>
    <t>m.rel.pca.dta</t>
  </si>
  <si>
    <t>ologit relfre relig polity2 lngdp lnpop iswar civilwar injud INGO_uia rel_score1 rel_score2 i.year, cluster(country)</t>
  </si>
  <si>
    <t>m.express.pca.dta</t>
  </si>
  <si>
    <t>ologit speech press_express polity2 lngdp lnpop iswar civilwar injud INGO_uia express_score1 express_score2 i.year, cluster(country)</t>
  </si>
  <si>
    <t>m.move.pca.dta</t>
  </si>
  <si>
    <t>ologit move libmov polity2 lngdp lnpop iswar civilwar injud INGO_uia move_score1 move_score2 i.year, cluster(country)</t>
  </si>
  <si>
    <t>m.vote.lagDV.dta</t>
  </si>
  <si>
    <t>ologit elecsd polpart polity2 lngdp lnpop iswar civilwar injud INGO_uia Lelecsd L2elecsd i.year, cluster(country)</t>
  </si>
  <si>
    <t>m.worker.lagDV.dta</t>
  </si>
  <si>
    <t>ologit worker tradeun_strike polity2 lngdp lnpop iswar civilwar injud INGO_uia Lworker L2worker i.year, cluster(country)</t>
  </si>
  <si>
    <t>m.assem.lagDV.dta</t>
  </si>
  <si>
    <t>ologit assn assem_assoc polity2 lngdp lnpop iswar civilwar injud INGO_uia Lassn L2assn i.year, cluster(country)</t>
  </si>
  <si>
    <t>m.rel.lagDV.dta</t>
  </si>
  <si>
    <t>ologit relfre relig polity2 lngdp lnpop iswar civilwar injud INGO_uia Lrelfre L2relfre i.year, cluster(country)</t>
  </si>
  <si>
    <t>m.express.lagDV.dta</t>
  </si>
  <si>
    <t>ologit speech press_express polity2 lngdp lnpop iswar civilwar injud INGO_uia Lspeech L2speech i.year, cluster(country)</t>
  </si>
  <si>
    <t>m.move.lagDV.dta</t>
  </si>
  <si>
    <t>ologit move libmov polity2 lngdp lnpop iswar civilwar injud INGO_uia Lmove L2move i.year, cluster(country)</t>
  </si>
  <si>
    <t>m.vote.minimal.dta</t>
  </si>
  <si>
    <t>ologit elecsd polpart polity2 lngdp lnpop i.year, cluster(country)</t>
  </si>
  <si>
    <t>m.worker.minimal.dta</t>
  </si>
  <si>
    <t>m.assem.minimal.dta</t>
  </si>
  <si>
    <t>m.rel.minimal.dta</t>
  </si>
  <si>
    <t>m.express.minimal.dta</t>
  </si>
  <si>
    <t>m.move.minimal.dta</t>
  </si>
  <si>
    <t>ConRightsData.dta</t>
  </si>
  <si>
    <t>ologit elecsd polpart polity2_prior_adopt_polpart lngdp_prior_adopt_polpart lnpop_prior_adopt_polpart iswar_prior_adopt_polpart civilwar_prior_adopt_polpart injud_prior_adopt_polpart INGO_uia_prior_adopt_polpart i.year if polpart_year&gt;=1981, cluster (country)</t>
  </si>
  <si>
    <t>ologit assn assem_assoc polity2_prior_adopt_aa lngdp_prior_adopt_aa lnpop_prior_adopt_aa iswar_prior_adopt_aa civilwar_prior_adopt_aa injud_prior_adopt_aa INGO_uia_prior_adopt_aa i.year if assem_assoc_year&gt;=1981, cluster(country)</t>
  </si>
  <si>
    <t>ologit relfre relig polity2_prior_adopt_rel lngdp_prior_adopt_rel lnpop_prior_adopt_rel iswar_prior_adopt_rel civilwar_prior_adopt_rel injud_prior_adopt_rel INGO_uia_prior_adopt_rel i.year if relig_year&gt;=1981, cluster(country)</t>
  </si>
  <si>
    <t>ologit speech press_express polity2_prior_adopt_pe lngdp_prior_adopt_pe lnpop_prior_adopt_pe iswar_prior_adopt_pe civilwar_prior_adopt_pe injud_prior_adopt_pe INGO_uia_prior_adopt_pe i.year if press_express_year&gt;=1981, cluster(country)</t>
  </si>
  <si>
    <t>ologit move libmov polity2_prior_adopt_lib lngdp_prior_adopt_lib lnpop_prior_adopt_lib iswar_prior_adopt_lib civilwar_prior_adopt_lib injud_prior_adopt_lib INGO_uia_prior_adopt_lib i.year if libmov_year&gt;=1981, cluster(country)</t>
  </si>
  <si>
    <t>ologit elecsd polpart polity2_prior_adopt_polpart lngdp_prior_adopt_polpart lnpop_prior_adopt_polpart iswar_prior_adopt_polpart civilwar_prior_adopt_polpart injud_prior_adopt_polpart INGO_uia_prior_adopt_polpart Lelecsd_prior_adopt L2elecsd_prior_adopt i.year if polpart_year&gt;=1981, cluster (country)</t>
  </si>
  <si>
    <t>ologit assn assem_assoc polity2_prior_adopt_aa lngdp_prior_adopt_aa lnpop_prior_adopt_aa iswar_prior_adopt_aa civilwar_prior_adopt_aa injud_prior_adopt_aa INGO_uia_prior_adopt_aa Lassn_prior_adopt L2assn_prior_adopt i.year if assem_assoc_year&gt;=1981, cluster(country)</t>
  </si>
  <si>
    <t>ologit relfre relig polity2_prior_adopt_rel lngdp_prior_adopt_rel lnpop_prior_adopt_rel iswar_prior_adopt_rel civilwar_prior_adopt_rel injud_prior_adopt_rel INGO_uia_prior_adopt_rel Lrelfre_prior_adopt L2relfre_prior_adopt i.year if relig_year&gt;=1981, cluster(country)</t>
  </si>
  <si>
    <t>ologit speech press_express polity2_prior_adopt_pe lngdp_prior_adopt_pe lnpop_prior_adopt_pe iswar_prior_adopt_pe civilwar_prior_adopt_pe injud_prior_adopt_pe INGO_uia_prior_adopt_pe Lspeech_prior_adopt L2speech_prior_adopt i.year if press_express_year&gt;=1981, cluster(country)</t>
  </si>
  <si>
    <t>ologit move libmov polity2_prior_adopt_lib lngdp_prior_adopt_lib lnpop_prior_adopt_lib iswar_prior_adopt_lib civilwar_prior_adopt_lib injud_prior_adopt_lib INGO_uia_prior_adopt_lib Lmove_prior_adopt L2move_prior_adopt i.year if libmov_year&gt;=1981, cluster(country)</t>
  </si>
  <si>
    <t>ologit elecsd polpart polity2_prior_adopt_polpart lngdp_prior_adopt_polpart lnpop_prior_adopt_polpart injud_prior_adopt_polpart INGO_uia_prior_adopt_polpart i.year if polpart_year&gt;=1981, cluster (country)</t>
  </si>
  <si>
    <t>ologit assn assem_assoc polity2_prior_adopt_aa lngdp_prior_adopt_aa lnpop_prior_adopt_aa injud_prior_adopt_aa INGO_uia_prior_adopt_aa i.year if assem_assoc_year&gt;=1981, cluster(country)</t>
  </si>
  <si>
    <t>ologit relfre relig polity2_prior_adopt_rel lngdp_prior_adopt_rel lnpop_prior_adopt_rel injud_prior_adopt_rel INGO_uia_prior_adopt_rel i.year if relig_year&gt;=1981, cluster(country)</t>
  </si>
  <si>
    <t>ologit speech press_express polity2_prior_adopt_pe lngdp_prior_adopt_pe lnpop_prior_adopt_pe injud_prior_adopt_pe INGO_uia_prior_adopt_pe i.year if press_express_year&gt;=1981, cluster(country)</t>
  </si>
  <si>
    <t>ologit move libmov polity2_prior_adopt_lib lngdp_prior_adopt_lib lnpop_prior_adopt_lib injud_prior_adopt_lib INGO_uia_prior_adopt_lib i.year if libmov_year&gt;=1981, cluster(country)</t>
  </si>
  <si>
    <t>ologit elecsd polpart polity2_prior_adopt_polpart lngdp_prior_adopt_polpart lnpop_prior_adopt_polpart injud_prior_adopt_polpart INGO_uia_prior_adopt_polpart Lelecsd_prior_adopt L2elecsd_prior_adopt i.year if polpart_year&gt;=1981, cluster (country)</t>
  </si>
  <si>
    <t>ologit worker tradeun_strike polity2_prior_adopt_ts lngdp_prior_adopt_ts lnpop_prior_adopt_ts injud_prior_adopt_ts INGO_uia_prior_adopt_ts Lworker_prior_adopt L2worker_prior_adopt i.year if tradeun_strike_year&gt;=1981, cluster(country)</t>
  </si>
  <si>
    <t>ologit assn assem_assoc polity2_prior_adopt_aa lngdp_prior_adopt_aa lnpop_prior_adopt_aa injud_prior_adopt_aa INGO_uia_prior_adopt_aa Lassn_prior_adopt L2assn_prior_adopt i.year if assem_assoc_year&gt;=1981, cluster(country)</t>
  </si>
  <si>
    <t>ologit relfre relig polity2_prior_adopt_rel lngdp_prior_adopt_rel lnpop_prior_adopt_rel injud_prior_adopt_rel INGO_uia_prior_adopt_rel Lrelfre_prior_adopt L2relfre_prior_adopt i.year if relig_year&gt;=1981, cluster(country)</t>
  </si>
  <si>
    <t>ologit speech press_express polity2_prior_adopt_pe lngdp_prior_adopt_pe lnpop_prior_adopt_pe injud_prior_adopt_pe INGO_uia_prior_adopt_pe Lspeech_prior_adopt L2speech_prior_adopt i.year if press_express_year&gt;=1981, cluster(country)</t>
  </si>
  <si>
    <t>ologit move libmov polity2_prior_adopt_lib lngdp_prior_adopt_lib lnpop_prior_adopt_lib injud_prior_adopt_lib INGO_uia_prior_adopt_lib Lmove_prior_adopt L2move_prior_adopt i.year if libmov_year&gt;=1981, cluster(country)</t>
  </si>
  <si>
    <t>xtologit elecsd polpart polity2 lngdp lnpop iswar civilwar injud INGO_uia i.year, vce(cl country)</t>
  </si>
  <si>
    <t>xtologit worker tradeun_strike polity2 lngdp lnpop iswar civilwar injud INGO_uia i.year, vce(cl country)</t>
  </si>
  <si>
    <t>xtologit assn assem_assoc polity2 lngdp lnpop iswar civilwar injud INGO_uia i.year, vce(cl country)</t>
  </si>
  <si>
    <t>xtologit relfre relig polity2 lngdp lnpop iswar civilwar injud INGO_uia i.year, vce(cl country)</t>
  </si>
  <si>
    <t>xtologit speech press_express polity2 lngdp lnpop iswar civilwar injud INGO_uia i.year, vce(cl country)</t>
  </si>
  <si>
    <t>xtologit move libmov polity2 lngdp lnpop iswar civilwar injud INGO_uia i.year, vce(cl country)</t>
  </si>
  <si>
    <t>m.vote.025.dta</t>
  </si>
  <si>
    <t>ologit elecsd polpart lngdp lnpop polity2 civilwar injud iswar INGO_uia i.year, cluster(country)</t>
  </si>
  <si>
    <t>m.vote.050.dta</t>
  </si>
  <si>
    <t>m.vote.075.dta</t>
  </si>
  <si>
    <t>m.vote.100.dta</t>
  </si>
  <si>
    <t>m.worker.025.dta</t>
  </si>
  <si>
    <t>ologit worker tradeun_strike lngdp lnpop polity2 civilwar injud iswar INGO_uia i.year, cluster(country)</t>
  </si>
  <si>
    <t>m.worker.050.dta</t>
  </si>
  <si>
    <t>m.worker.075.dta</t>
  </si>
  <si>
    <t>m.worker.100.dta</t>
  </si>
  <si>
    <t>m.assem.025.dta</t>
  </si>
  <si>
    <t>ologit assn assem_assoc lngdp lnpop polity2 civilwar injud iswar INGO_uia i.year, cluster(country)</t>
  </si>
  <si>
    <t>m.assem.050.dta</t>
  </si>
  <si>
    <t>m.assem.075.dta</t>
  </si>
  <si>
    <t>m.assem.100.dta</t>
  </si>
  <si>
    <t>m.rel.025.dta</t>
  </si>
  <si>
    <t>ologit relfre relig lngdp lnpop polity2 civilwar injud iswar INGO_uia i.year, cluster(country)</t>
  </si>
  <si>
    <t>m.rel.050.dta</t>
  </si>
  <si>
    <t>m.rel.075.dta</t>
  </si>
  <si>
    <t>m.rel.100.dta</t>
  </si>
  <si>
    <t>m.express.025.dta</t>
  </si>
  <si>
    <t>ologit speech press_express lngdp lnpop polity2 civilwar injud iswar INGO_uia i.year, cluster(country)</t>
  </si>
  <si>
    <t>m.express.050.dta</t>
  </si>
  <si>
    <t>m.express.075.dta</t>
  </si>
  <si>
    <t>m.express.100.dta</t>
  </si>
  <si>
    <t>m.move.025.dta</t>
  </si>
  <si>
    <t>ologit move libmov lngdp lnpop polity2 civilwar injud iswar INGO_uia i.year, cluster(country)</t>
  </si>
  <si>
    <t>m.move.050.dta</t>
  </si>
  <si>
    <t>m.move.075.dta</t>
  </si>
  <si>
    <t>m.move.100.dta</t>
  </si>
  <si>
    <t>m.vote.mahal.dta</t>
  </si>
  <si>
    <t>m.worker.mahal.dta</t>
  </si>
  <si>
    <t>m.assem.mahal.dta</t>
  </si>
  <si>
    <t>m.rel.mahal.dta</t>
  </si>
  <si>
    <t>m.express.mahal.dta</t>
  </si>
  <si>
    <t>m.move.mahal.dta</t>
  </si>
  <si>
    <t>m.vote.alt1.dta</t>
  </si>
  <si>
    <t>ologit polcomp polpart xrcomp xropen xconst lngdp lnpop iswar civilwar injud INGO_uia i.year, cluster(country)</t>
  </si>
  <si>
    <t>m.vote.alt2.dta</t>
  </si>
  <si>
    <t>ologit elecsd polpart xrcomp xropen xconst lngdp lnpop iswar civilwar injud INGO_uia i.year, cluster(country)</t>
  </si>
  <si>
    <t>reg violbla0 violwhi0</t>
  </si>
  <si>
    <t>reg workbla0 workwhi0</t>
  </si>
  <si>
    <t xml:space="preserve">  logit dole_clinton2 attend82 pid82 ideol82 grad73 highinc lowinc black male south_82 </t>
  </si>
  <si>
    <t xml:space="preserve">logit reag_carter2 attend82 pid82 ideol82 grad73 highinc lowinc black male south_82 </t>
  </si>
  <si>
    <t>stcox icrg_qog fullregime_dummy_leader_pre1950, r cluster(hmccode)</t>
  </si>
  <si>
    <t>stcox icrg_qog fullregime_dummy_leader_pre1950 irregular_entry age0 prevtimesinoffice, r cluster(hmccode)</t>
  </si>
  <si>
    <t>xi: xtpcse credittogovtstateenterp l.credittogovtstateenterp l.icrg_qog l.privatecredit l.wdi_gdpgr l.wdi_oilrent l.wdi_fdiin l.wdi_cgovd l.inflationavgindex l.h_f l.p_polity2 year, corr(psar1) pairwise</t>
  </si>
  <si>
    <t>xi: xtpcse credittogovtstateenterp l.credittogovtstateenterp l.icrg_qog l.privatecredit l.wdi_gdpgr l.wdi_oilrent l.wdi_fdiin l.wdi_cgovd l.inflationavgindex l.h_f l.p_polity2 year i.wbcodeMEN, corr(psar1) pairwise</t>
  </si>
  <si>
    <t>xtreg credittogovtstateenterp l.credittogovtstateenterp, fe</t>
  </si>
  <si>
    <t>xtreg credittogovtstateenterp l.credittogovtstateenterp year, fe</t>
  </si>
  <si>
    <t>xtreg final_totaltax_gdp_ratio l.final_totaltax_gdp_ratio, fe</t>
  </si>
  <si>
    <t>xtreg final_totaltax_gdp_ratio l.final_totaltax_gdp_ratio year, fe</t>
  </si>
  <si>
    <t xml:space="preserve"> xi: streg sendivide polarization pres_app_m first90 preselection lameduck i.idprez i.tier female priorconfirm workload defense Infrastructure Social, dist(weibull)</t>
  </si>
  <si>
    <t xml:space="preserve"> xi: streg sendivide polarization pres_app_m first90 preselection lameduck i.tier female priorconfirm workload defense Infrastructure Social, dist(weibull)</t>
  </si>
  <si>
    <t>xtlogit men_arrog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 i(fips)</t>
  </si>
  <si>
    <t>xtlogit wom_intel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 i(fips)</t>
  </si>
  <si>
    <t>xtlogit chngwom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 i(fips)</t>
  </si>
  <si>
    <t>xtlogit men_arrog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 i(fips)</t>
  </si>
  <si>
    <t>xtlogit wom_intel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 i(fips)</t>
  </si>
  <si>
    <t>xtlogit chngwom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 i(fips)</t>
  </si>
  <si>
    <t>xtlogit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i(fips)</t>
  </si>
  <si>
    <t>xtlogit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male==1, i(fips)</t>
  </si>
  <si>
    <t>xtlogit meritocracy 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 if male==0, i(zip)</t>
  </si>
  <si>
    <t>xtlogit meritocracy 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 if male==1, i(zip)</t>
  </si>
  <si>
    <t>logit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t>
  </si>
  <si>
    <t>ologit womdiscwork 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t>
  </si>
  <si>
    <t>ologit oldboynet 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t>
  </si>
  <si>
    <t>logit men_arrog 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t>
  </si>
  <si>
    <t>logit wom_intel 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t>
  </si>
  <si>
    <t>logit chngwom 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t>
  </si>
  <si>
    <t>xtlogit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&amp; beta&lt;.02, i(fips)</t>
  </si>
  <si>
    <t>glm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family(binomial)</t>
  </si>
  <si>
    <t>xtlogit meritocracy 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&amp; cook&lt;.000647, i(fips)</t>
  </si>
  <si>
    <t>sureg (economic_noncoop L.numotherviolence_statenew L.numothereconomicnew L.numotherprotestnew L.numothersocialnew ///</t>
  </si>
  <si>
    <t>sureg (economic_noncoop L2.numotherviolence_statenew L2.numothereconomicnew L2.numotherprotestnew L2.numothersocialnew ///</t>
  </si>
  <si>
    <t xml:space="preserve"> sureg (economic_noncoop L3.numotherviolence_statenew L3.numothereconomicnew L3.numotherprotestnew L3.numothersocialnew ///</t>
  </si>
  <si>
    <t xml:space="preserve"> sureg (economic_noncoop L.numotherviolence_statenew L.numothereconomicnew L.numotherprotestnew L.numothersocialnew ///</t>
  </si>
  <si>
    <t xml:space="preserve">  sureg (economic_noncoop L.numotherviolence_statenew L.numothereconomicnew L.numotherprotestnew L.numothersocialnew ///</t>
  </si>
  <si>
    <t xml:space="preserve"> logit anyPTSrepression_GROUP L.violence_state L.economic_noncoop L.protest_demonstration L.social_noncoop L.nvintervention L.political_nocoop L.institutional L.anyPTSrepression_GROUP, cluster(kgcid)</t>
  </si>
  <si>
    <t xml:space="preserve"> logit anyNV L.numotherNV yearsince_anyNV yearsince_anyNV2 yearsince_anyNV3, cluster(facid)</t>
  </si>
  <si>
    <t>reg sendiff noparty, robust</t>
  </si>
  <si>
    <t>reg sendiff noparty##casework, robust</t>
  </si>
  <si>
    <t>reg sendiff casework##partyshown, robust // Estimate the model</t>
  </si>
  <si>
    <t>ologit knowtrtsymps HD HA</t>
  </si>
  <si>
    <t>logit knowsymp HD HA</t>
  </si>
  <si>
    <t>logit knowcure HD HA</t>
  </si>
  <si>
    <t>logit knowspread HD HA</t>
  </si>
  <si>
    <t>logit search HD HA</t>
  </si>
  <si>
    <t>ologit searchcount HD HA</t>
  </si>
  <si>
    <t>ologit searchcount HD##HA</t>
  </si>
  <si>
    <t>ologit lookup4 HD HA</t>
  </si>
  <si>
    <t>ologit lookup4 HD##HA</t>
  </si>
  <si>
    <t>ologit discuss4 HD HA</t>
  </si>
  <si>
    <t>ologit discuss4 HD##HA</t>
  </si>
  <si>
    <t>reg signed trdem</t>
  </si>
  <si>
    <t>reg signed trdem days lognum // Additional result not in the paper</t>
  </si>
  <si>
    <t>areg signed trdem days lognum, a(zip)</t>
  </si>
  <si>
    <t>reg call trdem</t>
  </si>
  <si>
    <t>reg call trdem days lognum // Additional result not in the paper</t>
  </si>
  <si>
    <t>areg call trdem days lognum, a(zip)</t>
  </si>
  <si>
    <t>reg contact rspartywon if margin &lt; .01, cluster(distname)</t>
  </si>
  <si>
    <t>areg contact rspartywon if margin &lt; .01, cluster(distname) a(distencoded)</t>
  </si>
  <si>
    <t xml:space="preserve">reg female list_exp_negative </t>
  </si>
  <si>
    <t xml:space="preserve">reg income_01 list_exp_negative </t>
  </si>
  <si>
    <t xml:space="preserve">reg educ_01 list_exp_negative </t>
  </si>
  <si>
    <t xml:space="preserve">reg days_old_election_01 list_exp_negative </t>
  </si>
  <si>
    <t xml:space="preserve">reg female list_exp_turnout </t>
  </si>
  <si>
    <t xml:space="preserve">reg income_01 list_exp_turnout </t>
  </si>
  <si>
    <t xml:space="preserve">reg educ_01 list_exp_turnout </t>
  </si>
  <si>
    <t xml:space="preserve">reg days_old_election_01 list_exp_turnout </t>
  </si>
  <si>
    <t xml:space="preserve">reg female list_exp_positive </t>
  </si>
  <si>
    <t xml:space="preserve">reg income_01 list_exp_positive </t>
  </si>
  <si>
    <t xml:space="preserve">reg educ_01 list_exp_positive </t>
  </si>
  <si>
    <t xml:space="preserve">reg days_old_election_01 list_exp_positive </t>
  </si>
  <si>
    <t>mprobit number_responded cycle_08 cycle_10 firstterm party retired_left2 years college kerry04 foreignborn medianincome_x population_x</t>
  </si>
  <si>
    <t>oprobit number_responded cycle_08 cycle_10 firstterm party retired_left2 years college kerry04 foreignborn medianincome_x population_x</t>
  </si>
  <si>
    <t>quietly reg firstsen_position_correct pro_pro_1 anti_anti_1 pro_all_1 anti_all_1 pro_anti_1 anti_pro_1, nocons</t>
  </si>
  <si>
    <t>quietly reg firstsen_roll_correct pro_pro_1 anti_anti_1 pro_all_1 anti_all_1 pro_anti_1 anti_pro_1, nocons</t>
  </si>
  <si>
    <t>quietly reg firstsen_certainty pro_pro_1 anti_anti_1 pro_all_1 anti_all_1 pro_anti_1 anti_pro_1, nocons</t>
  </si>
  <si>
    <t>reg firstsen_ideology pro_anti_1 pro_all_1 pro_pro_1 anti_pro_1 anti_all_1 anti_anti_1, nocons</t>
  </si>
  <si>
    <t>reg firstsen_agree agree_target_toward agree_no_target agree_target_away disagree_target_toward disagree_no_target disagree_target_away, nocons /*Appendix 14a, second column*/</t>
  </si>
  <si>
    <t>reg firstsen_votefor agree_target_toward agree_no_target agree_target_away disagree_target_toward disagree_no_target disagree_target_away, nocons /*Appendix 14b, second column*/</t>
  </si>
  <si>
    <t>reg firstsen_therm agree_target_toward agree_no_target agree_target_away disagree_target_toward disagree_no_target disagree_target_away, nocons /*Appendix 14c, second column*/</t>
  </si>
  <si>
    <t>reg option_a religion geography higherpayment // Column 1</t>
  </si>
  <si>
    <t xml:space="preserve">reg option_a religion geography higherpayment strongpart religion_strongpart geography_strongpart higherpayment_strongpart // Column 1 </t>
  </si>
  <si>
    <t>logit option_a religion geography higherpayment strongpart religion_strongpart geography_strongpart higherpayment_strongpart // Column 2</t>
  </si>
  <si>
    <t>reg option_a religion geography econ_extremity2 religion_econ_extremity2 geography_econ_extremity2 if treatment&lt;4 // Column 1</t>
  </si>
  <si>
    <t>reg option_a religion geography soc_extremity2 religion_soc_extremity2 geography_soc_extremity2 if treatment&lt;4 // Column 2</t>
  </si>
  <si>
    <t>reg option_a religion##minority geography##minority higherpayment##minority</t>
  </si>
  <si>
    <t>reg option_a religion##c.rs_age geography##c.rs_age higherpayment##c.rs_age</t>
  </si>
  <si>
    <t>reg option_a religion##baplus geography##baplus higherpayment##baplus</t>
  </si>
  <si>
    <t xml:space="preserve">reg option_a religion##female geography##female higherpayment##female </t>
  </si>
  <si>
    <t>reg option_a religion##c.libcon_strength geography##c.libcon_strength higherpayment##c.libcon_strength</t>
  </si>
  <si>
    <t>reg option_a religion##sorted geography##sorted higherpayment##sorted</t>
  </si>
  <si>
    <t>reg meritocracy ginicnty income_i ginicntyXincome_i ///</t>
  </si>
  <si>
    <t>logit meritocracy ginicnty income_i ginicntyXincome_i ///</t>
  </si>
  <si>
    <t>reg divided ginicnty05_09_01 medhinc0610cnty_01 pctblk0610cnty_01 totpop0610cnty_01 pbush_01 ///</t>
  </si>
  <si>
    <t>logit divided ginicnty05_09_01 medhinc0610cnty_01 pctblk0610cnty_01 totpop0610cnty_01 pbush_01 ///</t>
  </si>
  <si>
    <t>reg havenot2 ginicnty income_i ginicntyXincome_i ///</t>
  </si>
  <si>
    <t>logit havenot2 ginicnty income_i ginicntyXincome_i ///</t>
  </si>
  <si>
    <t>cities_as_lobbyists.dta</t>
  </si>
  <si>
    <t>eststo: quietly logit lobbying diverge1 $demographic $fiscal $political i.year, vce(cluster geo_fips)</t>
  </si>
  <si>
    <t>eststo: quietly logit lobbying diverge2 $demographic $fiscal $political i.year, vce(cluster geo_fips)</t>
  </si>
  <si>
    <t>eststo: quietly tobit ln_city_spending diverge1 $demographic $fiscal $political i.year, ll(0) vce(cluster geo_fips)</t>
  </si>
  <si>
    <t>eststo: quietly tobit ln_city_spending diverge2 $demographic $fiscal $political i.year, ll(0) vce(cluster geo_fips)</t>
  </si>
  <si>
    <t>cities_as_lobbyists_panel.dta</t>
  </si>
  <si>
    <t>cities_as_lobbyists_earmark.dta</t>
  </si>
  <si>
    <t>eststo: tobit ln_earmark ln_citylob $demographic $fiscal $political i.state2, ll(0) vce(cluster state2)</t>
  </si>
  <si>
    <t>eststo: ivregress 2sls ln_earmark (ln_citylob = direct_flight_dc diverge2_e $demographic $fiscal $political) ///</t>
  </si>
  <si>
    <t>cities_as_lobbyists_recovery.dta</t>
  </si>
  <si>
    <t>eststo: reg ln_recovery ln_citylob $demographic $fiscal $political i.state2, vce(cluster state2)</t>
  </si>
  <si>
    <t xml:space="preserve">eststo: ivregress 2sls ln_recovery (ln_citylob = direct_flight_dc diverge2_r $demographic $fiscal $political) /// </t>
  </si>
  <si>
    <t>eststo: quietly tobit ln_earmark ln_citylob $demographic $fiscal $political i.state2, ll(0) vce(cluster state2)</t>
  </si>
  <si>
    <t>eststo: quietly ivregress 2sls ln_earmark (ln_citylob = direct_flight_dc diverge2_e $demographic $fiscal $political) ///</t>
  </si>
  <si>
    <t>eststo: quietly reg ln_recovery ln_citylob $demographic $fiscal $political i.state2, vce(cluster state2)</t>
  </si>
  <si>
    <t xml:space="preserve">eststo: quietly ivregress 2sls ln_recovery (ln_citylob = direct_flight_dc diverge2_r $demographic $fiscal $political) /// </t>
  </si>
  <si>
    <t>ivregress 2sls ln_earmark (ln_citylob = direct_flight_dc diverge2_e $demographic $fiscal $political) ///</t>
  </si>
  <si>
    <t xml:space="preserve">ivregress 2sls ln_recovery (ln_citylob = direct_flight_dc diverge2_r $demographic $fiscal $political) /// </t>
  </si>
  <si>
    <t>ivregress 2sls earmark2 (ln_citylob = direct_flight_dc diverge2_e $demographic $fiscal $political) ///</t>
  </si>
  <si>
    <t>eststo: quietly areg earmark2 ln_citylob $demographic $fiscal $political, a(state2) vce(cluster state2)</t>
  </si>
  <si>
    <t>eststo: quietly ivregress 2sls earmark2 (ln_citylob = direct_flight_dc diverge2_e $demographic $fiscal $political) ///</t>
  </si>
  <si>
    <t xml:space="preserve">cities_as_lobbyists_recovery.dta </t>
  </si>
  <si>
    <t>ivregress 2sls recovery2 (ln_citylob = direct_flight_dc diverge2_r $demographic $fiscal $political) ///</t>
  </si>
  <si>
    <t>eststo: quietly areg recovery2 ln_citylob $demographic $fiscal $political, a(state2) vce(cluster state2)</t>
  </si>
  <si>
    <t>eststo: quietly ivregress 2sls recovery2 (ln_citylob = direct_flight_dc diverge2_r $demographic $fiscal $political) ///</t>
  </si>
  <si>
    <t>eststo: quietly reg gap1 diverge2 $demographic $fiscal</t>
  </si>
  <si>
    <t xml:space="preserve">eststo: quietly reg gap1 diverge3 $demographic $fiscal </t>
  </si>
  <si>
    <t>eststo: quietly reg gap2 diverge1 $demographic $fiscal if gg == 1</t>
  </si>
  <si>
    <t>eststo: quietly reg gap2 diverge2 $demographic $fiscal if gg == 1</t>
  </si>
  <si>
    <t>eststo: quietly reg gap2 diverge3 $demographic $fiscal if gg == 1</t>
  </si>
  <si>
    <t xml:space="preserve">eststo: quietly reg ln_citylob flight_lag $demographic $fiscal $political if _merge ==3, vce(cluster newid) </t>
  </si>
  <si>
    <t xml:space="preserve">eststo: quietly areg ln_citylob flight_lag if _merge ==3, a(newid) vce(cluster newid) </t>
  </si>
  <si>
    <t xml:space="preserve">eststo: quietly logit lobbying meanfare $demographic $fiscal $political distance_from_dc i.year, vce(cluster newid) </t>
  </si>
  <si>
    <t>eststo: quietly tobit ln_citylob meanfare $demographic $fiscal $political distance_from_dc i.year, ll(0) robust</t>
  </si>
  <si>
    <t xml:space="preserve">eststo: quietly logit new_directflight lob_lag s_airport $demographic $fiscal $political i.year if _merge ==3, vce(cluster newid) </t>
  </si>
  <si>
    <t xml:space="preserve">eststo: quietly areg new_directflight lob_lag s_airport $demographic $fiscal $political i.year if _merge ==3, a(newid) vce(cluster newid) </t>
  </si>
  <si>
    <t xml:space="preserve">eststo: quietly areg new_directflight lob_lag s_airport $demographic $fiscal $political i.year if _merge ==3 &amp; eas == 0, a(newid) vce(cluster newid) </t>
  </si>
  <si>
    <t>eststo: reg frag_index_pos div_gov divisiveness marginofcontrol closeraces margin_elections_interact year, cluster(congress)</t>
  </si>
  <si>
    <t>eststo: reg frag_index_pos div_gov divisiveness marginofcontrol seatsharelosses margin_losses_interact year, cluster(congress)</t>
  </si>
  <si>
    <t>eststo: reg frag_factor_pos div_gov divisiveness marginofcontrol closeraces margin_elections_interact year, cluster(congress)</t>
  </si>
  <si>
    <t>nbreg nwomencandnew 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t>
  </si>
  <si>
    <t>nbreg nwomencandnew 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 cluster(bfsnr)</t>
  </si>
  <si>
    <t>biprobit ambivalent undecided education age female black totalmentions pidstrength2 sumissue changerdpi reelectcamp [pw=weight]</t>
  </si>
  <si>
    <t>logit sup_init rei_party rei_policy rei_party_policy rei_control ///</t>
  </si>
  <si>
    <t>estsimp logit sup_init rei_party rei_policy rei_party_policy rei_control ///</t>
  </si>
  <si>
    <t>xtreg dhv mid pha gap presvote inc_dem inc_rep chqual_dem chqual_rep south NTrivRChal NTrivDChal dmidterm, i(year) re</t>
  </si>
  <si>
    <t>xtreg dhv mid pha gap pha2xgap pha1xgap pha0xgap presvote inc_dem inc_rep chqual_dem chqual_rep south NTrivRChal NTrivDChal, i(year) re</t>
  </si>
  <si>
    <t>xtreg dhv incmid incpha incpha_negxgap incpha_posxgap presvote inc_dem chqual_dem chqual_rep south dmidterm NTrivRChal NTrivDChal if incumb!="Open", re i(year)</t>
  </si>
  <si>
    <t>xtreg dhv incmid incpha incpha_posxgap presvote chqual_rep south dmidterm NTrivRChal NTrivDChal if incumb=="Dem", re i(year)</t>
  </si>
  <si>
    <t>xtreg dhv incmid incpha incpha_negxgap presvote chqual_dem south dmidterm NTrivRChal NTrivDChal if incumb=="Rep", re i(year)</t>
  </si>
  <si>
    <t>xtreg dhv dwlag demmean gopmean demvar gopvar presvote chqual_rep south dmidterm NTrivRChal NTrivDChal if incumb=="Dem", re i(year)</t>
  </si>
  <si>
    <t>xtreg dhv dwlag demmean gopmean demvar gopvar presvote chqual_dem south dmidterm NTrivRChal NTrivDChal if incumb=="Rep", re i(year)</t>
  </si>
  <si>
    <t>xtreg dhv rpmid rppha rppha_negxrpgap rppha_posxrpgap presvote inc_dem inc_rep chqual_dem chqual_rep south dmidterm NTrivRChal NTrivDChal, i(year) re</t>
  </si>
  <si>
    <t>xtreg dhv rpmid rppha rppha_negxrpgap rppha_posxrpgap presvote inc_dem inc_rep chqual_dem chqual_rep dmidterm NTrivRChal NTrivDChal if south==0, i(year) re</t>
  </si>
  <si>
    <t>xtreg dhv rpmid rppha rppha_negxrpgap rppha_posxrpgap presvote inc_dem inc_rep chqual_dem chqual_rep dmidterm NTrivRChal NTrivDChal if south==1, i(year) re</t>
  </si>
  <si>
    <t>xtreg dhv incmid incpha incpha_negxgap incpha_posxgap presvote inc_dem chqual_dem chqual_rep south dmidterm NTrivRChal NTrivDChal C700008721990_R-C001782692000_D if incumb!="Open", re i(year)</t>
  </si>
  <si>
    <t>quietly mlogit catvoter2 efficacy education age female black totalmentions pidstrength2 sumissue undecided ambivalent changerdpi reelectcamp [pw=weight]</t>
  </si>
  <si>
    <t>xtreg Cont Y08 Treat if NonComp==1 &amp; Switcher==1 , fe cluster(StDMA) robust</t>
  </si>
  <si>
    <t xml:space="preserve">xtreg Cont Y08 Treat if NonComp==1 &amp; Switcher==1 &amp;CanCommute==0, fe cluster(StDMA) robust </t>
  </si>
  <si>
    <t>xtreg Cont Y08 Treat TreatY08 if NonComp==1, fe cluster(StDMA) robust</t>
  </si>
  <si>
    <t>xtreg Cont Y08 Treat TreatY08 if NonComp==1&amp;CanCommute==0, fe cluster(StDMA) robust</t>
  </si>
  <si>
    <t xml:space="preserve">xtreg Cont Y08 Treat if NonComp==1 &amp; Switcher==1 &amp; _support==1&amp;_merge==3==1 , fe cluster(StDMA) robust </t>
  </si>
  <si>
    <t>xtreg Cont Y08 Treat TreatY08 if NonComp==1&amp;CanCommute==0 &amp; _support==1&amp;_merge==3==1, fe cluster(StDMA) robust</t>
  </si>
  <si>
    <t>areg Cont Y08 TreatY08 TreatY04 if NonComp==1&amp;_support==1&amp;_merge==3, a(zip) cluster(StDMA) robust</t>
  </si>
  <si>
    <t>xtreg TotAmount logTotAds July Aug Sept Oct if AllAds&gt;100, fe robust cluster(StDMA)</t>
  </si>
  <si>
    <t>xtreg TotAmount logTotAds July Aug Sept Oct if AllAds&gt;100&amp;CanCommute==0, fe robust cluster(StDMA)</t>
  </si>
  <si>
    <t>xtreg logAmount logTotAds July Aug Sept Oct if AllAds&gt;100, fe robust cluster(StDMA)</t>
  </si>
  <si>
    <t>xtreg logAmount logTotAds July Aug Sept Oct if AllAds&gt;100&amp;CanCommute==0, fe robust cluster(StDMA)</t>
  </si>
  <si>
    <t>xtreg TotAmount logCumAds July Aug Sept Oct if AllAds&gt;100, fe robust cluster(StDMA)</t>
  </si>
  <si>
    <t>xtreg TotAmount logCumAds July Aug Sept Oct if AllAds&gt;100&amp;CanCommute==0, fe robust cluster(StDMA)</t>
  </si>
  <si>
    <t>xtreg logAmount logCumAds July Aug Sept Oct if AllAds&gt;100, fe robust cluster(StDMA)</t>
  </si>
  <si>
    <t>xtreg logAmount logCumAds July Aug Sept Oct if AllAds&gt;100&amp;CanCommute==0, fe robust cluster(StDMA)</t>
  </si>
  <si>
    <t>areg TotAmount Treatment Aug Sept Oct if AllAds&gt;=100 &amp; ElectionConts!=0, a(zip) robust cluster(StDMA)</t>
  </si>
  <si>
    <t>areg logAmount Treatment Aug Sept Oct if AllAds&gt;=100&amp; ElectionConts!=0, a(zip) robust cluster(StDMA)</t>
  </si>
  <si>
    <t xml:space="preserve">logit yreply fundraising </t>
  </si>
  <si>
    <t>logit yreply2nd fundraising</t>
  </si>
  <si>
    <t xml:space="preserve">logit yreply lgfundraising </t>
  </si>
  <si>
    <t xml:space="preserve">logit yreply2nd lgfundraising </t>
  </si>
  <si>
    <t xml:space="preserve">quietly logit yreply fundraising </t>
  </si>
  <si>
    <t>quietly mlogit catvoter2 efficacy education age female black totalmentions pidstrength2 sumissue undecided ambivalent changerdpi reelectcamp [iw=weight]</t>
  </si>
  <si>
    <t>AJPSVetoRhetoric</t>
  </si>
  <si>
    <t>reg Cont _Cont</t>
  </si>
  <si>
    <t>reg vs incumbency inc_ad running dy* if abs(running)&lt;0.1939, r cluster(code)</t>
  </si>
  <si>
    <t>reg vs incumbency inc_ad running dy* if abs(running)&lt;0.05, r cluster(code)</t>
  </si>
  <si>
    <t>reg vs incumbency inc_ad running dy* if abs(running)&lt;0.1, r cluster(code)</t>
  </si>
  <si>
    <t>reg vs incumbency inc_ad running inc_ad2 running2 inc_ad3 running3 dy* ///</t>
  </si>
  <si>
    <t>reg vs treat incumbency running inc_ad post post_treat term_limit dy* ///</t>
  </si>
  <si>
    <t>reg vs treat incumbency running inc_ad post post_treat running2 inc_ad2 ///</t>
  </si>
  <si>
    <t>reg d_inc incumbency inc_ad running dy* if abs(running)&lt;0.2173, r cluster(code)</t>
  </si>
  <si>
    <t>reg d_inc incumbency inc_ad running dy* if abs(running)&lt;0.05, r cluster(code)</t>
  </si>
  <si>
    <t>reg d_inc incumbency inc_ad running dy* if abs(running)&lt;0.1, r cluster(code)</t>
  </si>
  <si>
    <t>reg d_inc incumbency inc_ad running inc_ad2 running2 inc_ad3 running3 dy* ///</t>
  </si>
  <si>
    <t>reg d_inc treat incumbency running inc_ad post post_treat term_limit dy* ///</t>
  </si>
  <si>
    <t>reg d_inc treat incumbency running inc_ad post post_treat running2 inc_ad2 ///</t>
  </si>
  <si>
    <t>xtreg vs incumbency inc_ad running dy* ///</t>
  </si>
  <si>
    <t>xtreg vs treat incumbency inc_ad running post post_treat term_limit dy* ///</t>
  </si>
  <si>
    <t>xtreg d_inc incumbency inc_ad running dy* ///</t>
  </si>
  <si>
    <t>xtreg d_inc treat incumbency inc_ad running post post_treat term_limit dy* ///</t>
  </si>
  <si>
    <t>reg vs treat_chall incumbency running inc_ad post_chall post_treat_chall ///</t>
  </si>
  <si>
    <t>reg vs treat_new incumbency running inc_ad post_new post_treat_new new dy* ///</t>
  </si>
  <si>
    <t>reg vs treat_new incumbency running inc_ad post_new post_treat_new running2 ///</t>
  </si>
  <si>
    <t>reg vs etreat incumbency running inc_ad epost epost_treat expiring ///</t>
  </si>
  <si>
    <t>reg vs incumbency inc_ad running if abs(running)&lt;0.1832, r cluster(code)</t>
  </si>
  <si>
    <t>reg vs incumbency inc_ad running if abs(running)&lt;0.1006, r cluster(code)</t>
  </si>
  <si>
    <t>reg vs incumbency inc_ad running if abs(running)&lt;0.2013, r cluster(code)</t>
  </si>
  <si>
    <t>reg vs incumbency inc_ad running if abs(running)&lt;0.4026, r cluster(code)</t>
  </si>
  <si>
    <t>reg vs incumbency inc_ad running if abs(running)&lt;0.2314, r cluster(code)</t>
  </si>
  <si>
    <t>reg vs incumbency inc_ad running dy* ///</t>
  </si>
  <si>
    <t>reg d_inc incumbency inc_ad running dy* ///</t>
  </si>
  <si>
    <t>reg vs incumbency inc_ad running dy* if abs(running)&lt;0.1491, r cluster(code)</t>
  </si>
  <si>
    <t>reg vs incumbency inc_ad running dy* if abs(running)&lt;0.3106, r cluster(code)</t>
  </si>
  <si>
    <t>reg vs incumbency inc_ad running dy* if abs(running)&lt;0.025, r cluster(code)</t>
  </si>
  <si>
    <t>reg vs incumbency inc_ad running inc_ad2 running2 dy* ///</t>
  </si>
  <si>
    <t>reg vs incumbency inc_ad running inc_ad2 running2 inc_ad3 running3 ///</t>
  </si>
  <si>
    <t>reg d_inc incumbency inc_ad running dy* if abs(running)&lt;0.2329, r cluster(code)</t>
  </si>
  <si>
    <t>reg d_inc incumbency inc_ad running dy* if abs(running)&lt;0.6807, r cluster(code)</t>
  </si>
  <si>
    <t>reg d_inc incumbency inc_ad running dy* if abs(running)&lt;0.025, r cluster(code)</t>
  </si>
  <si>
    <t>reg d_inc incumbency inc_ad running inc_ad2 running2 dy* ///</t>
  </si>
  <si>
    <t>reg d_inc incumbency inc_ad running inc_ad2 running2 inc_ad3 running3 ///</t>
  </si>
  <si>
    <t>reg vs f_rerun inc_ad vm if abs(vm)&lt;0.05, r</t>
  </si>
  <si>
    <t>reg vs f_rerun inc_ad vm if abs(vm)&lt;0.1, r</t>
  </si>
  <si>
    <t>reg vs f_rerun inc_ad vm inc_ad2 vm2 inc_ad3 vm3 if abs(vm)&lt;0.8, r</t>
  </si>
  <si>
    <t>reg idd f_rerun inc_ad vm if abs(vm)&lt;0.05, r</t>
  </si>
  <si>
    <t>reg idd f_rerun inc_ad vm if abs(vm)&lt;0.1, r</t>
  </si>
  <si>
    <t>reg idd f_rerun inc_ad vm inc_ad2 vm2 inc_ad3 vm3 if abs(vm)&lt;0.8, r</t>
  </si>
  <si>
    <t>reg col f_rerun inc_ad vm if abs(vm)&lt;0.05, r</t>
  </si>
  <si>
    <t>reg col f_rerun inc_ad vm if abs(vm)&lt;0.1, r</t>
  </si>
  <si>
    <t>reg col f_rerun inc_ad vm inc_ad2 vm2 inc_ad3 vm3 if abs(vm)&lt;0.8, r</t>
  </si>
  <si>
    <t>reg f f_rerun inc_ad vm if abs(vm)&lt;0.05, r</t>
  </si>
  <si>
    <t>reg f f_rerun inc_ad vm if abs(vm)&lt;0.1, r</t>
  </si>
  <si>
    <t>reg f f_rerun inc_ad vm inc_ad2 vm2 inc_ad3 vm3 if abs(vm)&lt;0.8, r</t>
  </si>
  <si>
    <t>reg vs treat_open incumbency running inc_ad post_open post_treat_open open dy* ///</t>
  </si>
  <si>
    <t>reg vs treat_open incumbency running inc_ad post_open post_treat_open running2 ///</t>
  </si>
  <si>
    <t>reg vs treat_exo incumbency running inc_ad post_exo post_treat_exo exo dy* ///</t>
  </si>
  <si>
    <t>reg vs treat_exo incumbency running inc_ad post_exo post_treat_exo running2 ///</t>
  </si>
  <si>
    <t>reg vs incumbency inc_ad running dy* if abs(running)&lt;0.1527, r cluster(code)</t>
  </si>
  <si>
    <t>reg vs treat_cg incumbency running inc_ad post_cg post_treat_cg central dy* ///</t>
  </si>
  <si>
    <t>reg vs treat_cg incumbency running inc_ad post_cg post_treat_cg running2 ///</t>
  </si>
  <si>
    <t>reg vs treat_ps incumbency running inc_ad post_ps post_treat_ps party_ps dy* ///</t>
  </si>
  <si>
    <t>reg vs treat_ps incumbency running inc_ad post_ps post_treat_ps running2 ///</t>
  </si>
  <si>
    <t>reg vs treat_psd incumbency running inc_ad post_psd post_treat_psd party_psd dy* ///</t>
  </si>
  <si>
    <t>reg vs treat_psd incumbency running inc_ad post_psd post_treat_psd running2 ///</t>
  </si>
  <si>
    <t>reg vs treat_pcp incumbency running inc_ad post_pcp post_treat_pcp party_pcp dy* ///</t>
  </si>
  <si>
    <t>reg vs treat_pcp incumbency running inc_ad post_pcp post_treat_pcp running2 ///</t>
  </si>
  <si>
    <t>reg vs treat_cds incumbency running inc_ad post_cds post_treat_cds party_cds dy* ///</t>
  </si>
  <si>
    <t>reg vs treat_cds incumbency running inc_ad post_cds post_treat_cds running2 ///</t>
  </si>
  <si>
    <t>reg vs treat_n incumbency running inc_ad post_n post_treat_n region_n dy* ///</t>
  </si>
  <si>
    <t>reg vs treat_n incumbency running inc_ad post_n post_treat_n running2 ///</t>
  </si>
  <si>
    <t>reg vs treat_c incumbency running inc_ad post_c post_treat_c region_c dy* ///</t>
  </si>
  <si>
    <t>reg vs treat_c incumbency running inc_ad post_c post_treat_c running2 ///</t>
  </si>
  <si>
    <t>reg vs treat_a incumbency running inc_ad post_a post_treat_a region_a dy* ///</t>
  </si>
  <si>
    <t>reg vs treat_a incumbency running inc_ad post_a post_treat_a running2 ///</t>
  </si>
  <si>
    <t>reg vs treat_s incumbency running inc_ad post_s post_treat_s region_s dy* ///</t>
  </si>
  <si>
    <t>reg vs treat_s incumbency running inc_ad post_s post_treat_s running2 ///</t>
  </si>
  <si>
    <t>stcox issuing_pcong_dist 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if ceremonial==0, nohr robust</t>
  </si>
  <si>
    <t>stcox divdgovt 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 nohr robust</t>
  </si>
  <si>
    <t>stcox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nohr robust</t>
  </si>
  <si>
    <t>stcox i.recent##c.pres_dist if year &gt; 1948 &amp; ceremonial==0, nohr robust</t>
  </si>
  <si>
    <t>stcox i.recent##c.pres_dist issuing_pcong_dist fds nyt public_mention log_words war inflation presapprove_year electyr admchg endterm trend49 IKE JFK LBJ Nixon Ford Carter Reagan Bush41 Clinton Bush43 Obama current_pcong_dist current_presapprove current_inflation current_electyr log_eo_total current_admchg current_endterm current_war current_trend49 IKE2 JFK2 LBJ2 Nixon2 Ford2 Carter2 Reagan2 Bush412 Clinton2 Bush432 Obama2 if year &gt; 1948 &amp; ceremonial==0, nohr robust</t>
  </si>
  <si>
    <t>stcox i.fds##c.pres_dist if ceremonial==0, nohr robust</t>
  </si>
  <si>
    <t>stcox i.fds##c.pres_dist issuing_pcong_dist nyt public_mention war inflation electyr admchg endterm trend37 Truman IKE JFK LBJ Nixon Ford Carter Reagan Bush41 Clinton Bush43 Obama current_pcong_dist current_inflation current_electyr log_eo_total current_admchg current_endterm current_war current_trend37 Truman2 IKE2 JFK2 LBJ2 Nixon2 Ford2 Carter2 Reagan2 Bush412 Clinton2 Bush432 Obama2 if ceremonial==0, nohr robust</t>
  </si>
  <si>
    <t>stcox temporaryandemergencyfunctions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nohr robust</t>
  </si>
  <si>
    <t>stcox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temporaryandemergencyfunctions==0, nohr robust</t>
  </si>
  <si>
    <t>stcox committee civilservice civilrights intelligence nationalsecurity foreignservice militaryoperations governmentcontracting publicland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nohr robust</t>
  </si>
  <si>
    <t>stcox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committee==0 &amp; civilservice==0 &amp; civilrights==0 &amp; intelligence==0 &amp; nationalsecurity==0 &amp; foreignservice==0 &amp; militaryoperations==0 &amp; governmentcontracting==0 &amp; publicland==0, nohr robust</t>
  </si>
  <si>
    <t>stcox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revokedbyeo12553==0, nohr robust</t>
  </si>
  <si>
    <t>stcox issuing_pcong_dist fds nyt public_mention war inflation electyr admchg endterm trend37 Truman IKE JFK LBJ current_pcong_dist current_inflation current_electyr pres_dist log_eo_total current_admchg current_endterm current_war current_trend37 Truman2 IKE2 JFK2 LBJ2 if ceremonial==0 &amp; year &lt; 1969, nohr robust</t>
  </si>
  <si>
    <t>stcox issuing_pcong_dist recent fds nyt public_mention log_words war inflation presapprove_year electyr admchg endterm trend49 IKE JFK LBJ current_pcong_dist current_presapprove current_inflation current_electyr pres_dist log_eo_total current_admchg current_endterm current_war current_trend49 IKE2 JFK2 LBJ2 if year &gt; 1948 &amp; year &lt; 1969 &amp; ceremonial==0, nohr robust</t>
  </si>
  <si>
    <t>stcox issuing_pcong_dist fds nyt public_mention war inflation electyr admchg endterm trend69 Ford Carter Reagan Bush41 Clinton Bush43 Obama current_pcong_dist current_inflation current_electyr pres_dist log_eo_total current_admchg current_endterm current_war current_trend69 Ford2 Carter2 Reagan2 Bush412 Clinton2 Bush432 Obama2 if ceremonial==0 &amp; year &gt; 1968, nohr robust</t>
  </si>
  <si>
    <t>stcox issuing_pcong_dist recent fds nyt public_mention log_words war inflation presapprove_year electyr admchg endterm trend69 Ford Carter Reagan Bush41 Clinton Bush43 Obama current_pcong_dist current_presapprove current_inflation current_electyr pres_dist log_eo_total current_admchg current_endterm current_war current_trend69 Ford2 Carter2 Reagan2 Bush412 Clinton2 Bush432 Obama2 if year &gt; 1968 &amp; ceremonial==0, nohr robust</t>
  </si>
  <si>
    <t>stcox issuing_pcong_dist fds nyt public_mention war inflation electyr admchg endterm trend37 Truman IKE JFK LBJ Nixon Ford current_pcong_dist current_inflation current_electyr pres_dist log_eo_total current_admchg current_endterm current_war current_trend37 Truman2 IKE2 JFK2 LBJ2 Nixon2 Ford2 Carter2 if ceremonial==0 &amp; year &lt; 1981, nohr robust</t>
  </si>
  <si>
    <t>stcox issuing_pcong_dist fds nyt public_mention war inflation electyr admchg endterm trend81 Bush41 Clinton Bush43 Obama current_pcong_dist current_inflation current_electyr pres_dist log_eo_total current_admchg current_endterm current_war current_trend81 Bush412 Clinton2 Bush432 Obama2 if ceremonial==0 &amp; year &gt; 1980, nohr robust</t>
  </si>
  <si>
    <t>stcox issuing_pcong_dist recent fds nyt public_mention log_words war inflation presapprove_year electyr admchg endterm trend81 Bush41 Clinton Bush43 Obama current_pcong_dist current_presapprove current_inflation current_electyr pres_dist log_eo_total current_admchg current_endterm current_war current_trend81 Bush412 Clinton2 Bush432 Obama2 if year &gt; 1980 &amp; ceremonial==0, nohr robust</t>
  </si>
  <si>
    <t>stcox divdgovt 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y_div1 y_adm1 y_end1 y_elect1 y_war1 y_infl1 y_pub y_trend1a y_truman y_lbj y_bush43 y_opp2 y_eo2 y_adm2 y_end2 y_war2 y_infl2 y_elect2 y_trend2a y_truman2 y_ike2 y_jfk2 y_lbj2 y_nix2 y_ford2 y_carter2 y_reagan2 y_bush412 y_clinton2 y_bush432 y_obama2 if ceremonial==0, nohr robust</t>
  </si>
  <si>
    <t>stcox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y_pcong1 y_end1 y_elect1 y_war1 y_fds y_nyt y_pub y_trend1b y_lbj y_nix y_bush41 y_clinton y_bush43 y_obama y_pcong2 y_pdist y_eo2 y_approve2 y_end2 y_war2 y_infl2 y_elect2 y_trend2b y_ike2 y_jfk2 y_lbj2 y_nix2 y_ford2 y_carter2 y_reagan2 y_bush412 y_clinton2 y_bush432 y_obama2 if ceremonial==0, nohr robust</t>
  </si>
  <si>
    <t>mprobit all_cats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robust</t>
  </si>
  <si>
    <t xml:space="preserve">stcox divdgovt 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 nohr robust </t>
  </si>
  <si>
    <t>probit gastax eston</t>
  </si>
  <si>
    <t>oprobit noworry eston</t>
  </si>
  <si>
    <t>oprobit takeday eston</t>
  </si>
  <si>
    <t>oprobit keepwork eston</t>
  </si>
  <si>
    <t>oprobit resist eston</t>
  </si>
  <si>
    <t>reg scale eston</t>
  </si>
  <si>
    <t xml:space="preserve">oprobit resist eston </t>
  </si>
  <si>
    <t>probit eston educ female age left right center firstruss prefruss</t>
  </si>
  <si>
    <t>probit gastax eston age1 female educ1 left center right</t>
  </si>
  <si>
    <t>oprobit noworry eston age1 female educ1</t>
  </si>
  <si>
    <t>oprobit takeday eston age1 female educ1</t>
  </si>
  <si>
    <t>oprobit keepwork eston age1 female educ1</t>
  </si>
  <si>
    <t>oprobit resist eston age1 female educ1</t>
  </si>
  <si>
    <t>probit gastax eston prefruss</t>
  </si>
  <si>
    <t>oprobit noworry eston prefruss</t>
  </si>
  <si>
    <t>oprobit takeday eston prefruss</t>
  </si>
  <si>
    <t>oprobit keepwork eston prefruss</t>
  </si>
  <si>
    <t>oprobit resist eston prefruss</t>
  </si>
  <si>
    <t>probit gastax eston female estonfem, robust</t>
  </si>
  <si>
    <t>oprobit noworry eston female estonfem, robust</t>
  </si>
  <si>
    <t>oprobit takeday eston female estonfem, robust</t>
  </si>
  <si>
    <t>oprobit keepwork eston female estonfem, robust</t>
  </si>
  <si>
    <t>oprobit resist eston female estonfem</t>
  </si>
  <si>
    <t>probit gastax eston female</t>
  </si>
  <si>
    <t>oprobit noworry eston female, robust</t>
  </si>
  <si>
    <t>oprobit takeday eston female, robust</t>
  </si>
  <si>
    <t>oprobit keepwork eston female, robust</t>
  </si>
  <si>
    <t>oprobit resist eston female, robust</t>
  </si>
  <si>
    <t>oprobit resist eston female estonfem, robust</t>
  </si>
  <si>
    <t>reg turnout margin fptp marginfptp if ppi&gt;=0.63, robust</t>
  </si>
  <si>
    <t>reg turnout margin fptp marginfptp if ppi&lt;0.63, robust</t>
  </si>
  <si>
    <t>reg turnout margin highppi marginhighppi if fptp==0, robust</t>
  </si>
  <si>
    <t>reg turnout margin highppi marginhighppi if fptp==1, robust</t>
  </si>
  <si>
    <t>logit decisionDirection c.zcourt c.zmood##i.lat##i.nyt c.zcong##i.lat##i.nyt i.naturalCourt##i.nyt##i.lat, r</t>
  </si>
  <si>
    <t>logit decisionDirection c.zcourt c.zmood##i.lat c.zcong##i.lat i.naturalCourt##i.lat if nyt==1, r</t>
  </si>
  <si>
    <t>logit decisionDirection c.zcourt c.zmood c.zcong i.naturalCourt if nyt==1 &amp; lat==0, r</t>
  </si>
  <si>
    <t>logit decisionDirection c.zcourt c.zmood c.zcong i.naturalCourt if nyt==1 &amp; lat==1, r</t>
  </si>
  <si>
    <t>logit strike c.JCSPredProb c.FloorMedianOverModel c.constraintp##i.lat c.moodstrike##i.lat if statchal==1 , r</t>
  </si>
  <si>
    <t>logit strike JCSPredProb FloorMedianOverModel c.constraintp##i.lat c.moodstrike##i.lat ConstraintDist PresCourtDist SJchairDist HJchairDist bills sgsupp amisupp amiopp if statchal==1, r</t>
  </si>
  <si>
    <t>logit strike JCSPredProb FloorMedianOverModel c.constraintp c.moodstrike ConstraintDist PresCourtDist SJchairDist HJchairDist bills sgsupp amisupp amiopp if statchal==1 &amp; lat==0, r</t>
  </si>
  <si>
    <t>logit strike JCSPredProb FloorMedianOverModel c.constraintp c.moodstrike ConstraintDist PresCourtDist SJchairDist HJchairDist bills sgsupp amisupp amiopp if statchal==1 &amp; lat==1, r</t>
  </si>
  <si>
    <t>logit decisionDirection c.zmood##i.lat c.zcong##i.lat i.naturalCourt##i.lat if nyt==1, r</t>
  </si>
  <si>
    <t>logit decisionDirection c.zcourt##i.lat c.zmood##i.lat c.zcong##i.lat i.naturalCourt##i.lat if nyt==1 &amp; issueArea!=1, r</t>
  </si>
  <si>
    <t>logit decisionDirection c.zcourt##i.lat c.zmood##i.lat c.zcong##i.lat i.naturalCourt##i.lat if nyt==1 &amp; issueArea!=2, r</t>
  </si>
  <si>
    <t>logit decisionDirection c.zcourt##i.lat c.zmood##i.lat c.zcong##i.lat i.naturalCourt##i.lat if nyt==1 &amp; issueArea!=1 &amp; issueArea!=2, r</t>
  </si>
  <si>
    <t>logit strike JCSPredProb FloorMedianOverModel c.constraintp##i.lat c.moodstrike##i.lat ConstraintDist PresCourtDist SJchairDist HJchairDist bills sgsupp amisupp amiopp if statchal==1 &amp; issueArea!=1, r</t>
  </si>
  <si>
    <t>logit strike JCSPredProb FloorMedianOverModel c.constraintp##i.lat c.moodstrike##i.lat ConstraintDist PresCourtDist SJchairDist HJchairDist bills sgsupp amisupp amiopp if statchal==1 &amp; issueArea!=2, r</t>
  </si>
  <si>
    <t>logit strike JCSPredProb FloorMedianOverModel c.constraintp##i.lat c.moodstrike##i.lat ConstraintDist PresCourtDist SJchairDist HJchairDist bills sgsupp amisupp amiopp if statchal==1 &amp; issueArea!=1 &amp; issueArea!=2, r</t>
  </si>
  <si>
    <t>reg d.decisionDirection c.l.decisionDirection##i.lat c.d.zmood##i.lat c.l.zmood##i.lat c.d.zcourt##i.lat c.l.zcourt##i.lat, cluster(term)</t>
  </si>
  <si>
    <t>logit decisionDirection c.zcourt c.zmood##i.lat c.zcong##i.lat i.naturalCourt##i.lat if nyt!=1, r</t>
  </si>
  <si>
    <t>work</t>
  </si>
  <si>
    <t>xtreg lnrsales or_Yu emp1-emp22 cap1-cap22 ind*_y*, fe cluster(region)</t>
  </si>
  <si>
    <t>reg dtlnrsales dtor_Yu dtemp* dtcap* dtind*_y*, cluster(region)</t>
  </si>
  <si>
    <t>reg dtlnrsales dtor_Yu dtldo dtlfo dtemp* dtcap* dtind*_y*, cluster(region)</t>
  </si>
  <si>
    <t>reg dtlnrsales dtor_Yu or_macrowest or_macrosouth or_macroeast dtldo dtlfo dtemp* dtcap* dtind*_y*, cluster(region)</t>
  </si>
  <si>
    <t>reg dtlnrsales dtor_Yu or_west_border or_east_border dtldo dtlfo dtemp* dtcap* dtind*_y*, cluster(region)</t>
  </si>
  <si>
    <t>reg dtlnrsales dtpreyear98_Yu dttreatment_Yu dtpostyear_Yu dtldo dtlfo dtemp* dtcap* dtind*_y*, cluster(region)</t>
  </si>
  <si>
    <t>~reg dtlnrsales dtor_Yu dtldo dtlfo dtemp* dtcap* dtind*_y* if region ~~= 1301, cluster(region)~</t>
  </si>
  <si>
    <t>reg dtlnrsales dtpreyear97_Yu dttreatment_Yu dtpostyear_Yu dtldo dtlfo dtemp* dtcap* dtind*_y*, cluster(region)</t>
  </si>
  <si>
    <t>reg dtlnrsales dtpreyear99_Yu dttreatment_Yu dtpostyear_Yu dtldo dtlfo dtemp* dtcap* dtind*_y*, cluster(region)</t>
  </si>
  <si>
    <t>xtreg lnrsales preyear98_Yu treatment_Yu postyear_Yu emp1-emp22 cap1-cap22 ind*_y*, fe cluster(region)</t>
  </si>
  <si>
    <t xml:space="preserve">reg dtor_Yu dtor_Rus2001 dtldo dtlfo dtemp* dtcap* dtind*_y*, cluster(region) </t>
  </si>
  <si>
    <t>reg dtlnrsales dtor_Yu dtldo dtlfo dtemp* dtcap* dtind*_y*, cluster(regionyear)</t>
  </si>
  <si>
    <t>reg dtlnrsales dtor_Yu dtldo dtlfo dtemp* dtcap* dtind*_y*, robust</t>
  </si>
  <si>
    <t>reg dtlnrsales dtor_Yu dtldo dtlfo dtemp* dtcap* dtind*_y*</t>
  </si>
  <si>
    <t>xi: reg indprod or_Yu i.year i.region *trend, robust</t>
  </si>
  <si>
    <t>xi: reg indprod or_Yu or_indprod04 i.year i.region *trend, robust</t>
  </si>
  <si>
    <t>xi: reg ILO or_Yu i.year i.region *trend, robust</t>
  </si>
  <si>
    <t>xi: reg lnsmallent or_Yu lnpopn i.year i.region *trend, robust</t>
  </si>
  <si>
    <t>xi: reg lnexports or_Yu lnpopn i.year i.region *trend, robust</t>
  </si>
  <si>
    <t>xi: reg lnimports or_Yu lnpopn i.year i.region *trend, robust</t>
  </si>
  <si>
    <t>xi: reg lnfdi or_Yu lnpopn i.year i.region *trend, robust</t>
  </si>
  <si>
    <t>reg lnrsales or_Yu YuDec emp1-emp22 cap1-cap22 ind*_y*, cluster(region)</t>
  </si>
  <si>
    <t>reg dtlnrsales dtor_Yu dtor_large dtor_Yu_large dtldo dtlfo dtemp* dtcap* dtind*_y*, cluster(region)</t>
  </si>
  <si>
    <t>reg dtlnrsales dtor_Yu dtor_olig dtor_Yu_olig dtldo dtlfo dtemp* dtcap* dtind*_y*, cluster(region)</t>
  </si>
  <si>
    <t>reg dtlnrsales dtor_Yu dtor_large dtor_Yu_large dtor_olig dtor_Yu_olig dtldo dtlfo dtemp* dtcap* dtind*_y*, cluster(region)</t>
  </si>
  <si>
    <t>reg dtlnrsales dtor_Yu dtor_govt dtor_Yu_govt dtldo dtlfo dtemp* dtcap* dtind*_y*, cluster(region)</t>
  </si>
  <si>
    <t>reg dtlnrsales dtor_Yu dtldo dtlfo dtind*_y*, cluster(region)</t>
  </si>
  <si>
    <t>reg dtlnemp dtor_Yu dtldo dtlfo dtind*_y*, cluster(region)</t>
  </si>
  <si>
    <t>reg dtlnavrcap dtor_Yu dtldo dtlfo dtind*_y*, cluster(region)</t>
  </si>
  <si>
    <t>reg dtlnrsales dtor_Yu dtor_large dtor_Yu_large dtldo dtlfo dtind*_y*, cluster(region)</t>
  </si>
  <si>
    <t>reg dtlnemp dtor_Yu dtor_large dtor_Yu_large dtldo dtlfo dtind*_y*, cluster(region)</t>
  </si>
  <si>
    <t>reg dtlnavrcap dtor_Yu dtor_large dtor_Yu_large dtldo dtlfo dtind*_y*, cluster(region)</t>
  </si>
  <si>
    <t>reg dtlnrsales dtor_Yu dtor_olig dtor_Yu_olig dtldo dtlfo dtind*_y*, cluster(region)</t>
  </si>
  <si>
    <t>reg dtlnemp dtor_Yu dtor_olig dtor_Yu_olig dtldo dtlfo dtind*_y*, cluster(region)</t>
  </si>
  <si>
    <t>reg dtlnavrcap dtor_Yu dtor_olig dtor_Yu_olig dtldo dtlfo dtind*_y*, cluster(region)</t>
  </si>
  <si>
    <t>reg dtlnrsales dtor_Yu dtor_govt dtor_Yu_govt dtldo dtlfo dtind*_y*, cluster(region)</t>
  </si>
  <si>
    <t>reg dtlnemp dtor_Yu dtor_govt dtor_Yu_govt dtldo dtlfo dtind*_y*, cluster(region)</t>
  </si>
  <si>
    <t>reg dtlnavrcap dtor_Yu dtor_govt dtor_Yu_govt dtldo dtlfo dtind*_y*, cluster(region)</t>
  </si>
  <si>
    <t>reg dtlnrsales dtldo_y94_Yu-dtldo_y107_Yu dtldo_y94_Yan-dtldo_y107_Yan dtldo_ind1_y94-dtldo_ind21_y107 dtlfo dtemp* dtcap* dtind*_y* , cluster(id) noc</t>
  </si>
  <si>
    <t>reg dtlnrsales dtldo_reg*_y* dtldo_ind1_y94-dtldo_ind22_y107 dtlfo dtemp* dtcap* dtind*_y*, cluster(id) noc</t>
  </si>
  <si>
    <t>reg dtlnrsales dtldo_reg*_y* dtldo_ind1_y94-dtldo_ind22_y107 dtlfo dtind*_y*, cluster(id) noc</t>
  </si>
  <si>
    <t>reg dtlnemp dtldo_reg*_y* dtldo_ind1_y94-dtldo_ind22_y107 dtlfo dtind*_y*, cluster(id) noc</t>
  </si>
  <si>
    <t>reg dtlnavrcap dtldo_reg*_y* dtldo_ind1_y94-dtldo_ind22_y107 dtlfo dtind*_y*, cluster(id) noc</t>
  </si>
  <si>
    <t>xi: reg privDT or_Yu i.year i.region if year &gt; 1995 &amp; region != 1385, robust</t>
  </si>
  <si>
    <t>xi: reg privDT or_Yu i.year i.region *trend if year &gt; 1995 &amp; region != 1385, robust</t>
  </si>
  <si>
    <t>xi: reg privDT or_Yu or_macrowest or_macrosouth or_macroeast i.year i.region *trend if year &gt; 1995 &amp; region != 1385, robust</t>
  </si>
  <si>
    <t>xi: reg privDT or_Yu or_west_border or_east_border i.year i.region *trend if year &gt; 1995 &amp; region != 1385, robust</t>
  </si>
  <si>
    <t>xi: reg privDT or_Yu i.year i.region *trend, robust</t>
  </si>
  <si>
    <t>xi: reg privDT_sales or_Yu i.year i.region *trend if year &gt; 1995 &amp; region != 1385, robust</t>
  </si>
  <si>
    <t>xi: reg privDT_emp or_Yu i.year i.region *trend if year &gt; 1995 &amp; region != 1385, robust</t>
  </si>
  <si>
    <t>xi: reg privDT_cap or_Yu i.year i.region *trend if year &gt; 1995 &amp; region != 1385, robust</t>
  </si>
  <si>
    <t>reg les female leslag seniority sensq state_leg state_leg_prof majority maj_leader min_leader speaker chair power meddist afam latino deleg_size votepct votepct_sq, cluster( icpsr)</t>
  </si>
  <si>
    <t>reg les majwomen minwomen leslag seniority sensq state_leg state_leg_prof majority maj_leader min_leader speaker chair power meddist afam latino deleg_size votepct votepct_sq, cluster( icpsr)</t>
  </si>
  <si>
    <t>reg les majwomen minwomen leslag seniority sensq state_leg state_leg_prof majority maj_leader min_leader speaker chair power meddist afam latino deleg_size votepct votepct_sq if congress&lt;102, cluster( icpsr)</t>
  </si>
  <si>
    <t>reg les majwomen minwomen leslag seniority sensq state_leg state_leg_prof majority maj_leader min_leader speaker chair power meddist afam latino deleg_size votepct votepct_sq if congress&gt;101, cluster( icpsr)</t>
  </si>
  <si>
    <t>reg les majwomen minwomen seniority sensq state_leg state_leg_prof majority maj_leader min_leader speaker chair power meddist afam latino deleg_size votepct votepct_sq if congress==93, cluster( icpsr)</t>
  </si>
  <si>
    <t>reg les majwomen minwomen seniority sensq state_leg state_leg_prof majority maj_leader min_leader speaker chair power meddist afam latino deleg_size votepct votepct_sq if congress==94, cluster( icpsr)</t>
  </si>
  <si>
    <t>reg les majwomen minwomen seniority sensq state_leg state_leg_prof majority maj_leader min_leader speaker chair power meddist afam latino deleg_size votepct votepct_sq if congress==95, cluster( icpsr)</t>
  </si>
  <si>
    <t>reg les majwomen minwomen seniority sensq state_leg state_leg_prof majority maj_leader min_leader speaker chair power meddist afam latino deleg_size votepct votepct_sq if congress==96, cluster( icpsr)</t>
  </si>
  <si>
    <t>reg les majwomen minwomen seniority sensq state_leg state_leg_prof majority maj_leader min_leader speaker chair power meddist afam latino deleg_size votepct votepct_sq if congress==97, cluster( icpsr)</t>
  </si>
  <si>
    <t>reg les majwomen minwomen seniority sensq state_leg state_leg_prof majority maj_leader min_leader speaker chair power meddist afam latino deleg_size votepct votepct_sq if congress==98, cluster( icpsr)</t>
  </si>
  <si>
    <t>reg les majwomen minwomen seniority sensq state_leg state_leg_prof majority maj_leader min_leader speaker chair power meddist afam latino deleg_size votepct votepct_sq if congress==99, cluster( icpsr)</t>
  </si>
  <si>
    <t>reg les majwomen minwomen seniority sensq state_leg state_leg_prof majority maj_leader min_leader speaker chair power meddist afam latino deleg_size votepct votepct_sq if congress==100, cluster( icpsr)</t>
  </si>
  <si>
    <t>reg les majwomen minwomen seniority sensq state_leg state_leg_prof majority maj_leader min_leader speaker chair power meddist afam latino deleg_size votepct votepct_sq if congress==101, cluster( icpsr)</t>
  </si>
  <si>
    <t>reg les majwomen minwomen seniority sensq state_leg state_leg_prof majority maj_leader min_leader speaker chair power meddist afam latino deleg_size votepct votepct_sq if congress==102, cluster( icpsr)</t>
  </si>
  <si>
    <t>reg les majwomen minwomen seniority sensq state_leg state_leg_prof majority maj_leader min_leader speaker chair power meddist afam latino deleg_size votepct votepct_sq if congress==103, cluster( icpsr)</t>
  </si>
  <si>
    <t>reg les majwomen minwomen seniority sensq state_leg state_leg_prof majority maj_leader min_leader speaker chair power meddist afam latino deleg_size votepct votepct_sq if congress==104, cluster( icpsr)</t>
  </si>
  <si>
    <t>reg les majwomen minwomen seniority sensq state_leg state_leg_prof majority maj_leader min_leader speaker chair power meddist afam latino deleg_size votepct votepct_sq if congress==105, cluster( icpsr)</t>
  </si>
  <si>
    <t>reg les majwomen minwomen seniority sensq state_leg state_leg_prof majority maj_leader min_leader speaker chair power meddist afam latino deleg_size votepct votepct_sq if congress==106, cluster( icpsr)</t>
  </si>
  <si>
    <t>reg les majwomen minwomen seniority sensq state_leg state_leg_prof majority maj_leader min_leader speaker chair power meddist afam latino deleg_size votepct votepct_sq if congress==107, cluster( icpsr)</t>
  </si>
  <si>
    <t>reg les majwomen minwomen seniority sensq state_leg state_leg_prof majority maj_leader min_leader speaker chair power meddist afam latino deleg_size votepct votepct_sq if congress==108, cluster( icpsr)</t>
  </si>
  <si>
    <t>reg les majwomen minwomen seniority sensq state_leg state_leg_prof majority maj_leader min_leader speaker chair power meddist afam latino deleg_size votepct votepct_sq if congress==109, cluster( icpsr)</t>
  </si>
  <si>
    <t>reg les majwomen minwomen seniority sensq state_leg state_leg_prof majority maj_leader min_leader speaker chair power meddist afam latino deleg_size votepct votepct_sq if congress==110, cluster( icpsr)</t>
  </si>
  <si>
    <t>reg all_bills female seniority sensq state_leg state_leg_prof majority maj_leader min_leader speaker chair power meddist afam latino deleg_size votepct votepct_sq, cluster( icpsr)</t>
  </si>
  <si>
    <t>reg all_aic female seniority sensq state_leg state_leg_prof majority maj_leader min_leader speaker chair power meddist afam latino deleg_size votepct votepct_sq, cluster( icpsr)</t>
  </si>
  <si>
    <t>reg all_abc female seniority sensq state_leg state_leg_prof majority maj_leader min_leader speaker chair power meddist afam latino deleg_size votepct votepct_sq, cluster( icpsr)</t>
  </si>
  <si>
    <t>reg all_pass female seniority sensq state_leg state_leg_prof majority maj_leader min_leader speaker chair power meddist afam latino deleg_size votepct votepct_sq, cluster( icpsr)</t>
  </si>
  <si>
    <t>reg all_law female seniority sensq state_leg state_leg_prof majority maj_leader min_leader speaker chair power meddist afam latino deleg_size votepct votepct_sq, cluster( icpsr)</t>
  </si>
  <si>
    <t>reg all_bills majwomen minwomen seniority sensq state_leg state_leg_prof majority maj_leader min_leader speaker chair power meddist afam latino deleg_size votepct votepct_sq, cluster( icpsr)</t>
  </si>
  <si>
    <t>reg all_aic majwomen minwomen seniority sensq state_leg state_leg_prof majority maj_leader min_leader speaker chair power meddist afam latino deleg_size votepct votepct_sq, cluster( icpsr)</t>
  </si>
  <si>
    <t>reg all_abc majwomen minwomen seniority sensq state_leg state_leg_prof majority maj_leader min_leader speaker chair power meddist afam latino deleg_size votepct votepct_sq, cluster( icpsr)</t>
  </si>
  <si>
    <t>reg all_pass majwomen minwomen seniority sensq state_leg state_leg_prof majority maj_leader min_leader speaker chair power meddist afam latino deleg_size votepct votepct_sq, cluster( icpsr)</t>
  </si>
  <si>
    <t>reg all_law majwomen minwomen seniority sensq state_leg state_leg_prof majority maj_leader min_leader speaker chair power meddist afam latino deleg_size votepct votepct_sq, cluster( icpsr)</t>
  </si>
  <si>
    <t>reg les demwomen repwomen leslag seniority sensq state_leg state_leg_prof majority maj_leader min_leader speaker chair power meddist afam latino deleg_size votepct votepct_sq, cluster( icpsr)</t>
  </si>
  <si>
    <t>reg les demwomen repwomen leslag seniority sensq state_leg state_leg_prof majority maj_leader min_leader speaker chair power meddist afam latino deleg_size votepct votepct_sq if congress&gt;101, cluster( icpsr)</t>
  </si>
  <si>
    <t>reg les female seniority sensq state_leg state_leg_prof majority maj_leader min_leader speaker chair power meddist afam latino deleg_size votepct votepct_sq, cluster( icpsr)</t>
  </si>
  <si>
    <t>reg les majwomen minwomen seniority sensq state_leg state_leg_prof majority maj_leader min_leader speaker chair power meddist afam latino deleg_size votepct votepct_sq, cluster( icpsr)</t>
  </si>
  <si>
    <t>reg les majwomen minwomen seniority sensq state_leg state_leg_prof majority maj_leader min_leader speaker chair power meddist afam latino deleg_size votepct votepct_sq if congress&lt;102, cluster( icpsr)</t>
  </si>
  <si>
    <t>reg les majwomen minwomen seniority sensq state_leg state_leg_prof majority maj_leader min_leader speaker chair power meddist afam latino deleg_size votepct votepct_sq if congress&gt;101, cluster( icpsr)</t>
  </si>
  <si>
    <t>reg les_am_half female leslag_am_half seniority sensq state_leg state_leg_prof majority maj_leader min_leader speaker chair power meddist afam latino deleg_size votepct votepct_sq, cluster( icpsr)</t>
  </si>
  <si>
    <t>reg les_am_half majwomen minwomen leslag_am_half seniority sensq state_leg state_leg_prof majority maj_leader min_leader speaker chair power meddist afam latino deleg_size votepct votepct_sq, cluster( icpsr)</t>
  </si>
  <si>
    <t>probit status_egip $Z0 $X if sample1==1, cluster(cowid) nolog</t>
  </si>
  <si>
    <t>probit status_egip $Z0 $Z0a $X if sample1==1, cluster(cowid) nolog</t>
  </si>
  <si>
    <t>probit family_onset_fe_flag status_egip $Z0 $X if sample1==1, cluster(cowid) nolog</t>
  </si>
  <si>
    <t>biprobit (status_egip= $Z0 $Z0a $X) (family_onset_fe_flag= status_egip $Z0 $X) if sample1==1, cluster(cowid) nolog</t>
  </si>
  <si>
    <t>biprobit (status_egip= $Z0 $Z0a $X agricult6_frac) (family_onset_fe_flag= status_egip $Z0 $X agricult6_frac) if sample1==1, cluster(cowid) nolog</t>
  </si>
  <si>
    <t>biprobit (status_egip= $Z0 $Z0a $X nafrica) (family_onset_fe_flag= status_egip $Z0 $X nafrica) if sample1==1, cluster(cowid) nolog difficult technique(nr bfgs)</t>
  </si>
  <si>
    <t>biprobit (status_egip= $Z0 $Z0a $X cntrd_lat) (family_onset_fe_flag= status_egip $Z0 $X cntrd_lat) if sample1==1, cluster(cowid) nolog difficult</t>
  </si>
  <si>
    <t>biprobit (status_egip= $Z0 $Z0a $X lnelevation) (family_onset_fe_flag= status_egip $Z0 $X lnelevation) if sample1==1, cluster(cowid) nolog</t>
  </si>
  <si>
    <t>biprobit (status_egip= $Z0 $Z0a $X lngrps) (family_onset_fe_flag= status_egip $Z0 $X lngrps) if sample1==1, cluster(cowid) nolog</t>
  </si>
  <si>
    <t>biprobit (status_egip= $Z0 $Z0a $X inclgrpsharej) (family_onset_fe_flag= status_egip $Z0 $X inclgrpsharej) if sample1==1, cluster(cowid) nolog difficult</t>
  </si>
  <si>
    <t>biprobit (status_egip= $Z0 $Z0a $X landlock) (family_onset_fe_flag= status_egip $Z0 $X landlock) if sample1==1, cluster(cowid) nolog</t>
  </si>
  <si>
    <t>biprobit (status_egip= $Z0 $Z0a $X) (family_onset_fe_flag= status_egip $Z0 $X) if landlock==0 &amp; sample1==1, cluster(cowid) nolog difficult technique(nr bfgs)</t>
  </si>
  <si>
    <t>biprobit (status_egip= $Z1 $Z1a $X) (family_onset_fe_flag= status_egip $Z1 $X) if sample1==1, cluster(cowid) nolog difficult</t>
  </si>
  <si>
    <t>probit family_onset_fe_flag status_egip $Z0 $X genresid if sample1==1, cluster(cowid) nolog</t>
  </si>
  <si>
    <t>biprobit (status_egip= $Z0 $Z0a $X ) (family_onset_f10y_flag= status_egip $Z0 $X) if sample1==1, cluster(cowid) nolog difficult technique(nr bfgs)</t>
  </si>
  <si>
    <t xml:space="preserve">biprobit (status_egip= $Z0 $Z0a $X ) (family_onset_p10y_flag= status_egip $Z0 $X) if sample1==1, cluster(cowid) nolog </t>
  </si>
  <si>
    <t>biprobit (status_egip= $Z0 $Z0a $X lncolonyear) (family_onset_fe_flag= status_egip $Z0 $X lncolonyear) if sample1==1, cluster(cowid) nolog</t>
  </si>
  <si>
    <t>biprobit (status_egip= $Z0 $Z0a $X statehistn10v3) (family_onset_fe_flag= status_egip $Z0 $X statehistn10v3) if sample1==1, cluster(cowid) nolog</t>
  </si>
  <si>
    <t>xtreg crd lndm if country_c!=120 &amp; ctry_dpr==1 , fe cluster(district_c) nonest</t>
  </si>
  <si>
    <t>xi: logit FamSavedThisYr01 Strong_FTR i.FixEff0, vce(cluster Country)</t>
  </si>
  <si>
    <t>xi: logit FamSavedThisYr01 Strong_FTR Unemployed i.IncomeDecile i.HighestEdu MaritalStatus i.FixEff0, vce(cluster Country)</t>
  </si>
  <si>
    <t>xi: logit FamSavedThisYr01 Strong_FTR Unemployed MostPeopCanBeTrusted Democracy i.IncomeDecile i.HighestEdu MaritalStatus i.FixEff0, vce(cluster Country)</t>
  </si>
  <si>
    <t>eststo: xi: reg yes_percent AYP_Not_Met_2 Gain Year_FE_5-Year_FE_9, vce(cluster Dist_IRN)</t>
  </si>
  <si>
    <t>xtreg log_inc log_cinc female non_white par_degree south year_dummy2 year_dummy3, re</t>
  </si>
  <si>
    <t>xtologit church_attend log_cinc female non_white par_degree south year_dummy2 year_dummy3</t>
  </si>
  <si>
    <t>xtologit res_mobility log_cinc female non_white par_degree south year_dummy2 year_dummy3</t>
  </si>
  <si>
    <t>xtologit interest log_cinc female non_white par_degree south year_dummy2 year_dummy3</t>
  </si>
  <si>
    <t>xtologit pid_strength log_cinc female non_white par_degree south year_dummy2 year_dummy3</t>
  </si>
  <si>
    <t>xtreg log_inc log_cinc female non_white par_degree south college church_attend res_mobility married interest pid_strength year_dummy2 year_dummy3, re</t>
  </si>
  <si>
    <t>xtologit church_attend log_inc log_cinc female non_white par_degree south college res_mobility married interest pid_strength year_dummy2 year_dummy3</t>
  </si>
  <si>
    <t>xtologit res_mobility log_inc log_cinc female non_white par_degree south college church_attend married interest pid_strength year_dummy2 year_dummy3</t>
  </si>
  <si>
    <t>xtologit interest log_inc log_cinc female non_white par_degree south college church_attend res_mobility married pid_strength year_dummy2 year_dummy3</t>
  </si>
  <si>
    <t>xtologit pid_strength log_inc log_cinc female non_white par_degree south college church_attend res_mobility married interest year_dummy2 year_dummy3</t>
  </si>
  <si>
    <t>xtreg inc_tile10 cinc_tile10 female non_white par_degree south year_dummy2 year_dummy3, re</t>
  </si>
  <si>
    <t>xtologit church_attend cinc_tile10 female non_white par_degree south year_dummy2 year_dummy3</t>
  </si>
  <si>
    <t>xtologit res_mobility cinc_tile10 female non_white par_degree south year_dummy2 year_dummy3</t>
  </si>
  <si>
    <t>xtologit interest cinc_tile10 female non_white par_degree south year_dummy2 year_dummy3</t>
  </si>
  <si>
    <t>xtologit pid_strength cinc_tile10 female non_white par_degree south year_dummy2 year_dummy3</t>
  </si>
  <si>
    <t>xtreg inc_tile10 cinc_tile10 female non_white par_degree south college church_attend res_mobility married interest pid_strength year_dummy2 year_dummy3, re</t>
  </si>
  <si>
    <t>xtologit church_attend inc_tile10 cinc_tile10 female non_white par_degree south college res_mobility married interest pid_strength year_dummy2 year_dummy3</t>
  </si>
  <si>
    <t>xtologit res_mobility inc_tile10 cinc_tile10 female non_white par_degree south college church_attend married interest pid_strength year_dummy2 year_dummy3</t>
  </si>
  <si>
    <t>xtologit interest inc_tile10 cinc_tile10 female non_white par_degree south college church_attend res_mobility married pid_strength year_dummy2 year_dummy3</t>
  </si>
  <si>
    <t>xtologit pid_strength inc_tile10 cinc_tile10 female non_white par_degree south college church_attend res_mobility married interest year_dummy2 year_dummy3</t>
  </si>
  <si>
    <t>UnionInformation_ReplicationData.dta</t>
  </si>
  <si>
    <t>$data/data.dta</t>
  </si>
  <si>
    <t>1996-2006 replication.dta</t>
  </si>
  <si>
    <t>2006 CCES replication.dta</t>
  </si>
  <si>
    <t>20171204_AJPS_MaleskyMosely_w_markups.dta</t>
  </si>
  <si>
    <t>3. Lupu_Peisakhin_Crimea_data.dta</t>
  </si>
  <si>
    <t>11. Thachil_Migrants_Replication.dta</t>
  </si>
  <si>
    <t>Causes of Non-Compliance.Intl.29Mar14.dta</t>
  </si>
  <si>
    <t>Causes of Non-Compliance.US.29Mar14.dta</t>
  </si>
  <si>
    <t>2014 Precinct Caucus Data Replication Working.dta</t>
  </si>
  <si>
    <t>YouGov Replication Working.dta</t>
  </si>
  <si>
    <t>AJPSKosmidisRtMdata.dta</t>
  </si>
  <si>
    <t>cces2014.dta</t>
  </si>
  <si>
    <t>yougovsurvey1.dta</t>
  </si>
  <si>
    <t>yougovsurvey2.dta</t>
  </si>
  <si>
    <t>students_working.dta</t>
  </si>
  <si>
    <t>mturka_working.dta</t>
  </si>
  <si>
    <t>mturkb_working.dta</t>
  </si>
  <si>
    <t>ssi_working.dta</t>
  </si>
  <si>
    <t>GfKWorking.dta</t>
  </si>
  <si>
    <t>deliberate.dta</t>
  </si>
  <si>
    <t>C:\\Democracy\\AJPS\\democworki.dta</t>
  </si>
  <si>
    <t>C:\\Democracy\\AJPS\\merge5yeari.dta</t>
  </si>
  <si>
    <t>C:\\Democracy\\AJPS\\merge10yeari.dta</t>
  </si>
  <si>
    <t>C:\\Democracy\\AJPS\\merge15yeari.dta</t>
  </si>
  <si>
    <t>C:\\Democracy\\AJPS\\merge20yeari.dta</t>
  </si>
  <si>
    <t>C:\\Democracy\\alastair smith dta\\leader_year_dataWORKING.dta</t>
  </si>
  <si>
    <t>mininglocal.dta</t>
  </si>
  <si>
    <t>mininglocal_nw.dta</t>
  </si>
  <si>
    <t>NSD1989 v1.dta</t>
  </si>
  <si>
    <t>FP voting records.dta</t>
  </si>
  <si>
    <t>coverage level.dta</t>
  </si>
  <si>
    <t>electoral competitiveness.dta</t>
  </si>
  <si>
    <t>cses v1.dta</t>
  </si>
  <si>
    <t xml:space="preserve"> BES87 v1.dta</t>
  </si>
  <si>
    <t>U:/FEC/Tables1_4.do</t>
  </si>
  <si>
    <t>Barber_Canes_Wrone_Thrower_Replication_AJPS.dta</t>
  </si>
  <si>
    <t>Barber_Canes_Wrone_Thrower_Replication_AJPS_Supplemental.dta</t>
  </si>
  <si>
    <t>~~~/Documents/Docs/research/In Progress/MD Poll Exp/FINAL DATASET/broockman_maryland.dta~</t>
  </si>
  <si>
    <t>/Users/dbroock/Documents/Docs/research/In Progress/Email In Out Exp/DATA/FOR AJPS/broockman_intrinsic_motivation.dta</t>
  </si>
  <si>
    <t>AppendixFiles\\CounterFactualVotes</t>
  </si>
  <si>
    <t>/Users/carlyurban/Documents/FECForCEM</t>
  </si>
  <si>
    <t>ck_cces2014.dta</t>
  </si>
  <si>
    <t>ck_yougov1.dta</t>
  </si>
  <si>
    <t>ck_yougov2.dta</t>
  </si>
  <si>
    <t>ck_yougov3.dta</t>
  </si>
  <si>
    <t>CNLSY79_data.dta</t>
  </si>
  <si>
    <t>commitment.dta</t>
  </si>
  <si>
    <t>(`results' ,)</t>
  </si>
  <si>
    <t>CounterFactualVotes.dta</t>
  </si>
  <si>
    <t>cmeasures.dta</t>
  </si>
  <si>
    <t xml:space="preserve">cross national replicate.dta </t>
  </si>
  <si>
    <t>cross national replicate.dta</t>
  </si>
  <si>
    <t>NSD0005ElectionStudy1989.dta</t>
  </si>
  <si>
    <t>BES87.dta</t>
  </si>
  <si>
    <t>INESLong_Beta.dta</t>
  </si>
  <si>
    <t>07912-0001-Data.dta</t>
  </si>
  <si>
    <t>0570us.dta</t>
  </si>
  <si>
    <t>desante_experimental_data.dta</t>
  </si>
  <si>
    <t>Data for Figure_1_b.dta</t>
  </si>
  <si>
    <t>Figure_direct_effects.dta</t>
  </si>
  <si>
    <t>C:\\Torben\\Documents\\Alt survey\\Combined_working_ISSC_3_8_13.dta</t>
  </si>
  <si>
    <t>druckman_levendusky_mclain_ajps_replication_data.dta</t>
  </si>
  <si>
    <t>C:\\matt\\publications\\ajps4\\replication\\data_analysis\\economic_conservatism.dta</t>
  </si>
  <si>
    <t>ees2009.dta</t>
  </si>
  <si>
    <t>`lrm_tab1col3_rep\'</t>
  </si>
  <si>
    <t>`lrm_tab1col4_rep\'</t>
  </si>
  <si>
    <t>Experiment</t>
  </si>
  <si>
    <t>Flavin_Hartney_AJPS_replication_board_member_survey.dta</t>
  </si>
  <si>
    <t>Flavin_Hartney_AJPS_replication_school_board_elections.dta</t>
  </si>
  <si>
    <t>Foos&amp;de Rooij_AJPS_data_10Jun2016.dta</t>
  </si>
  <si>
    <t>GibsonNelsonData.dta</t>
  </si>
  <si>
    <t>GKN_AJPS_final.dta</t>
  </si>
  <si>
    <t>GSS_data.dta</t>
  </si>
  <si>
    <t>SCDB_2014_01_caseCentered_Citation.dta</t>
  </si>
  <si>
    <t>HKS_AJPS_2013.dta</t>
  </si>
  <si>
    <t>PKOdumOSVAllM1.dta</t>
  </si>
  <si>
    <t>troopOSVAllM1.dta</t>
  </si>
  <si>
    <t>policeOSVAllM1.dta</t>
  </si>
  <si>
    <t>milobsOSVAllM1.dta</t>
  </si>
  <si>
    <t>C:\\matt\\publications\\ajps4\\replication\\data_analysis\\individual_religious_participation.dta</t>
  </si>
  <si>
    <t>ISSP_Analysis_Dataset.dta</t>
  </si>
  <si>
    <t>JThomas_AJPS.dta</t>
  </si>
  <si>
    <t>Kasara Suryanarayan 2014 Replication Dataset</t>
  </si>
  <si>
    <t>LacinaAJPSreplication.dta</t>
  </si>
  <si>
    <t>LacinaAJPS_SupportInfo_CensusvLSI.dta</t>
  </si>
  <si>
    <t>(`data'/LandaDuell_data,)</t>
  </si>
  <si>
    <t>(`data'/LandaDuell_data_bias,)</t>
  </si>
  <si>
    <t>(`data'/LandaDuell_data.dta,)</t>
  </si>
  <si>
    <t>Levies_Selection.dta</t>
  </si>
  <si>
    <t>racial_polarization_winners.dta</t>
  </si>
  <si>
    <t>fin_seg.dta</t>
  </si>
  <si>
    <t>/Users/peterjohnloewen/Dropbox/PMB 1/AJPS/Final Data and Do Files/Main Data.dta</t>
  </si>
  <si>
    <t>Final_Analysis_Data.dta</t>
  </si>
  <si>
    <t>Replication Data.dta</t>
  </si>
  <si>
    <t>60daycas.dta</t>
  </si>
  <si>
    <t>NLSY79_data.dta</t>
  </si>
  <si>
    <t>NLSY97_data.dta</t>
  </si>
  <si>
    <t>MA.S.C.Data.ruling.16.days.dta</t>
  </si>
  <si>
    <t>Bush.FMA.Announce.data.2.24.04.dta</t>
  </si>
  <si>
    <t>CA.S.C.Data.ruling.16.days.dta</t>
  </si>
  <si>
    <t>/Users/lewisde/Dropbox/Lewis-Hollibaugh Appointments/SFGS Data/SFGS_AllCases.dta</t>
  </si>
  <si>
    <t>Pilot Data_Merged.dta</t>
  </si>
  <si>
    <t>L:\\barthmoene\\AJPS FINAL SUBMISSION FILES\\political reinforcement replication data_Main.dta</t>
  </si>
  <si>
    <t>L:\\barthmoene\\AJPS FINAL SUBMISSION FILES\\political reinforcement replication data_Table3.dta</t>
  </si>
  <si>
    <t>L:\\barthmoene\\AJPS FINAL SUBMISSION FILES\\political reinforcement replication data_TableA8.dta</t>
  </si>
  <si>
    <t>PSID_data.dta</t>
  </si>
  <si>
    <t>0501districtdata.dta</t>
  </si>
  <si>
    <t>/Users/peterjohnloewen/Dropbox/PMB 1/AJPS/Final Data and Do Files/Reoffering Data.dta</t>
  </si>
  <si>
    <t>Data - Issue(Abort)</t>
  </si>
  <si>
    <t>Data - Issue(Stem)</t>
  </si>
  <si>
    <t>Data - Issue(MinWage)</t>
  </si>
  <si>
    <t>Data - Issue(Imm)</t>
  </si>
  <si>
    <t>Data - Issue(cafta)</t>
  </si>
  <si>
    <t>Data - Issue(Iraq)</t>
  </si>
  <si>
    <t>Data - Issue(Cap)</t>
  </si>
  <si>
    <t>CPS data 2.5.14.dta</t>
  </si>
  <si>
    <t>Pre-Reg FL Data 8.6.13.dta</t>
  </si>
  <si>
    <t>2004 and 2008.dta</t>
  </si>
  <si>
    <t>C:\\projects\\Data\\Preregistration Paper\\Analysis\\Pre-Reg FL Data 8.6.13.dta</t>
  </si>
  <si>
    <t>C:\\projects\\Data\\Preregistration Paper\\Analysis\\2004 and 2008.dta</t>
  </si>
  <si>
    <t>ESS4e04_3.dta</t>
  </si>
  <si>
    <t>/Reduced_Dataset_AJPS.dta</t>
  </si>
  <si>
    <t>legislative voting records.dta</t>
  </si>
  <si>
    <t>south district FE.dta</t>
  </si>
  <si>
    <t>MT survey.dta</t>
  </si>
  <si>
    <t>CCES 2012.dta</t>
  </si>
  <si>
    <t>MT experiment.dta</t>
  </si>
  <si>
    <t>CCES 2013.dta</t>
  </si>
  <si>
    <t>D:\\Data\\Workdata\\703931\\Morten Hjortskov\\Coproduction and Voice\\AJPS\\Replication files\\Encouraging_political_voices.dta</t>
  </si>
  <si>
    <t>E:\\workdata\\702736\\BÃ¸rn i inst 2008\\BÃ¸rn i inst 2008.dta</t>
  </si>
  <si>
    <t>E:\\workdata\\702736\\PÃ¦dagogundersÃ¸gelser</t>
  </si>
  <si>
    <t>weeklyadtotals-08-12_1.dta</t>
  </si>
  <si>
    <t>weeklyadtotals-08-12.dta</t>
  </si>
  <si>
    <t>Senate.dta</t>
  </si>
  <si>
    <t>House.dta</t>
  </si>
  <si>
    <t>data_for_analysis.dta</t>
  </si>
  <si>
    <t xml:space="preserve">/Users/carmenhuerta-bapat/Dropbox/terrorterritoryajps/bapatzeigler2014/bapatzeiglerreplication_ajpsfinal_4.29.2015.dta  </t>
  </si>
  <si>
    <t xml:space="preserve">/Users/carmenhuerta-bapat/Dropbox/terrorterritoryajps/bapatzeigler2014/bapatzeiglerreplication_ajpsfinal_4.29.2015.dta </t>
  </si>
  <si>
    <t>fms09-data-weighted-20june.dta</t>
  </si>
  <si>
    <t>aggregate_replication_data_AJPS_BroadAppeal.dta</t>
  </si>
  <si>
    <t>indiv_level_replication_data_AJPS_BroadAppeal</t>
  </si>
  <si>
    <t>repdata.dta</t>
  </si>
  <si>
    <t>RR-AJPS-yougov.dta</t>
  </si>
  <si>
    <t>Screener_SSI__Wave_1.dta</t>
  </si>
  <si>
    <t>SSI DP Data.dta</t>
  </si>
  <si>
    <t>SSI_January_2012_merged_cleaned.dta</t>
  </si>
  <si>
    <t>replication data.dta</t>
  </si>
  <si>
    <t>C:\\Users\\Ian-Laptop\\Dropbox\\Executive Nominations\\Article-Delay\\AJPS Public Data\\exec noms 100-112.</t>
  </si>
  <si>
    <t>Strategies graph data figure 2_AJPS.dta</t>
  </si>
  <si>
    <t>Study 1 Replication Data.dta</t>
  </si>
  <si>
    <t>V-Dem_AJPS_Replication.dta</t>
  </si>
  <si>
    <t>DALP_AJPS_Replication.dta</t>
  </si>
  <si>
    <t>cces_2008_working_merged.dta</t>
  </si>
  <si>
    <t>Arg2017_AJPS_Replication.dta</t>
  </si>
  <si>
    <t>study2replication.dta</t>
  </si>
  <si>
    <t>tess_religion_recode.dta</t>
  </si>
  <si>
    <t>\\table2_fig1_fig2.dta</t>
  </si>
  <si>
    <t>/Users/brucedesmarais/Dropbox/professional/Research/Submitted/Camp/Data/CandidateCluster/RepMerged.dta</t>
  </si>
  <si>
    <t>/Users/brucedesmarais/Dropbox/professional/Research/Submitted/Camp/Data/CandidateCluster/RepMergedGrps.dta</t>
  </si>
  <si>
    <t>U:/FEC/AJPS/Table6.dta</t>
  </si>
  <si>
    <t>Table7A8A_EmailsSelection.dta</t>
  </si>
  <si>
    <t>Table9A_FundraisingSelectionData.dta</t>
  </si>
  <si>
    <t>U:/FEC/Tables1_4.dta</t>
  </si>
  <si>
    <t>time_experiment.dta</t>
  </si>
  <si>
    <t>/Users/mhall11/Documents/SLU/Research/TwoCourtsProject/Data/TwoCourts.dta</t>
  </si>
  <si>
    <t>21C_for_interactions</t>
  </si>
  <si>
    <t>WV6_Analysis_Dataset.dta</t>
  </si>
  <si>
    <t>Final_Analysis_YesPerc_Data.dta</t>
  </si>
  <si>
    <t>YPSS_parent_data.dta</t>
  </si>
  <si>
    <t>~xtreg c1 tv i.round if(outgroup==1), fe vce(cl sessub) mat b = e(b)</t>
  </si>
  <si>
    <t>~xtreg c1 tv i.round if(outgroup==1), fe vce(cl sessub) mat b = e(b) mat V = e(V)</t>
  </si>
  <si>
    <t>~reg c1 c.tv i.baseline i.outgroup c.tv#i.baseline c.tv#i.outgroup, vce(cl sessub) mat V = e(V)</t>
  </si>
  <si>
    <t>~xtreg c1 tv i.round if(baseline==1), fe vce(cl sessub) mat b = e(b)</t>
  </si>
  <si>
    <t>areg mNom Klass2 RefStatus13ar c.RefStatus13ar#c.Klass2 Kon InvBakgrund i.FodelseAr ///</t>
  </si>
  <si>
    <t>areg mNom c.RefStatus13ar c.Klass2 Kon InvBakgrund i.FodelseAr i.FodelseAr_far i.FodelseAr_mor, absorb(Kommun) vce(cluster Kommun)</t>
  </si>
  <si>
    <t>areg mNom Klass2 RefStatus13ar c.RefStatus13ar#c.Klass2 Kon InvBakgrund i.FodelseAr c.Klass2#FodelseAr i.FodelseAr_far i.FodelseAr_mor, absorb(Kommun) vce(cluster Kommun)</t>
  </si>
  <si>
    <t>areg mNom Klass2 RefStatus13ar c.RefStatus13ar#c.Klass2 Kon InvBakgrund i.FodelseAr c.Klass2#Kommun i.FodelseAr_far i.FodelseAr_mor, absorb(Kommun) vce(cluster Kommun)</t>
  </si>
  <si>
    <t>areg mNom Klass2 RefStatus13ar c.RefStatus13ar#c.Klass2 Kon InvBakgrund i.FodelseAr c.Klass2#FodelseAr c.Klass2#Kommun i.FodelseAr_far i.FodelseAr_mor, absorb(Kommun) vce(cluster Kommun)</t>
  </si>
  <si>
    <t>areg mNom Klass2 RefStatus13ar c.RefStatus13ar#c.Klass2 c.Kon c.InvBakgrund i.FodelseAr i.FodelseAr_far i.FodelseAr_mor ///</t>
  </si>
  <si>
    <t>areg mNom ib2.nSkolform i.FodelseAr i.FodelseAr_* Kon Invandrad if inrange(FodelseAr, 1943, 1955) &amp; inrange(FodelseAr_far, 1895, 1937) &amp; inrange(FodelseAr_mor, 1895, 1937), absorb(Kommun) vce(robust)</t>
  </si>
  <si>
    <t>areg pLon ib2.nSkolform i.FodelseAr i.FodelseAr_* Kon Invandrad if inrange(FodelseAr, 1943, 1955) &amp; inrange(FodelseAr_far, 1895, 1937) &amp; inrange(FodelseAr_mor, 1895, 1937), absorb(Kommun) vce(robust)</t>
  </si>
  <si>
    <t>areg logmPopulation mCompSchool i.Year if inrange(mReformYear, 1956, 1966), cluster(MunCode) absorb(MunCode)</t>
  </si>
  <si>
    <t>areg logmArea mCompSchool i.Year if inrange(mReformYear, 1956, 1966), cluster(MunCode) absorb(MunCode)</t>
  </si>
  <si>
    <t>areg mAgLandShare mCompSchool i.Year if inrange(mReformYear, 1956, 1966), cluster(MunCode) absorb(MunCode)</t>
  </si>
  <si>
    <t>areg mAgValueShare mCompSchool i.Year if inrange(mReformYear, 1956, 1966), cluster(MunCode) absorb(MunCode)</t>
  </si>
  <si>
    <t>areg mIncome mCompSchool i.Year if inrange(mReformYear, 1956, 1966), cluster(MunCode) absorb(MunCode)</t>
  </si>
  <si>
    <t>areg mRealEstVal mCompSchool i.Year if inrange(mReformYear, 1956, 1966), cluster(MunCode) absorb(MunCode)</t>
  </si>
  <si>
    <t>areg logmPopulation mCompSchool i.Year if inrange(mReformYear, 1956, 1966) &amp; inrange(mWindow, -7, 6), cluster(MunCode) absorb(MunCode)</t>
  </si>
  <si>
    <t>areg logmArea mCompSchool i.Year if inrange(mReformYear, 1956, 1966) &amp; inrange(mWindow, -7, 6), cluster(MunCode) absorb(MunCode)</t>
  </si>
  <si>
    <t>areg mAgLandShare mCompSchool i.Year if inrange(mReformYear, 1956, 1966) &amp; inrange(mWindow, -7, 6), cluster(MunCode) absorb(MunCode)</t>
  </si>
  <si>
    <t>areg mAgValueShare mCompSchool i.Year if inrange(mReformYear, 1956, 1966) &amp; inrange(mWindow, -7, 6), cluster(MunCode) absorb(MunCode)</t>
  </si>
  <si>
    <t>areg mIncome mCompSchool i.Year if inrange(mReformYear, 1956, 1966) &amp; inrange(mWindow, -7, 6), cluster(MunCode) absorb(MunCode)</t>
  </si>
  <si>
    <t>areg mRealEstVal mCompSchool i.Year if inrange(mReformYear, 1956, 1966) &amp; inrange(mWindow, -7, 6), cluster(MunCode) absorb(MunCode)</t>
  </si>
  <si>
    <t>qui areg mNom Klass2 RefStatus13ar c.RefStatus13ar#c.Klass2 Kon InvBakgrund i.FodelseAr c.Klass2#FodelseAr c.Klass2#Kommun i.FodelseAr_far i.FodelseAr_mor if Sammanboende==1, absorb(Kommun) vce(cluster Kommun)</t>
  </si>
  <si>
    <t>qui areg mNom aKlass2 RefStatus13ar c.RefStatus13ar#c.aKlass2 Kon InvBakgrund i.FodelseAr c.aKlass2#FodelseAr c.aKlass2#Kommun i.FodelseAr_far i.FodelseAr_mor, absorb(Kommun) vce(cluster Kommun)</t>
  </si>
  <si>
    <t>qui areg mNom Klass2 RefStatus13ar c.RefStatus13ar#c.Klass2 Kon InvBakgrund i.FodelseAr c.Klass2#FodelseAr c.Klass2#Kommun i.FodelseAr_far i.FodelseAr_mor if Klass7!=4, absorb(Kommun) vce(cluster Kommun)</t>
  </si>
  <si>
    <t>qui areg mNom i.Klass5 RefStatus13ar c.RefStatus13ar#Klass5 Kon InvBakgrund i.FodelseAr Klass5#FodelseAr Klass5#Kommun i.FodelseAr_far i.FodelseAr_mor, absorb(Kommun) vce(cluster Kommun)</t>
  </si>
  <si>
    <t>qui: areg mNom c.RefStatus##KU Kon InvBakgrund KU#FodelseAr KU#Kommun i.FodelseAr i.FodelseAr_far i.FodelseAr_mor, absorb(Kommun) vce(cluster Kommun)</t>
  </si>
  <si>
    <t>areg UtbAr c.RefStatus13ar c.Klass2 Kon InvBakgrund i.FodelseAr i.FodelseAr_far i.FodelseAr_mor, absorb(Kommun) vce(cluster Kommun)</t>
  </si>
  <si>
    <t>areg UtbAr Klass2 RefStatus13ar c.RefStatus13ar#c.Klass2 Kon InvBakgrund i.FodelseAr c.Klass2#FodelseAr i.FodelseAr_far i.FodelseAr_mor, absorb(Kommun) vce(cluster Kommun)</t>
  </si>
  <si>
    <t>areg UtbAr Klass2 RefStatus13ar c.RefStatus13ar#c.Klass2 Kon InvBakgrund i.FodelseAr c.Klass2#Kommun i.FodelseAr_far i.FodelseAr_mor, absorb(Kommun) vce(cluster Kommun)</t>
  </si>
  <si>
    <t>areg UtbAr Klass2 RefStatus13ar c.RefStatus13ar#c.Klass2 Kon InvBakgrund i.FodelseAr c.Klass2#FodelseAr c.Klass2#Kommun i.FodelseAr_far i.FodelseAr_mor, absorb(Kommun) vce(cluster Kommun)</t>
  </si>
  <si>
    <t>areg UtbAr Klass2 RefStatus13ar c.RefStatus13ar#c.Klass2 c.Kon c.InvBakgrund i.FodelseAr i.FodelseAr_far i.FodelseAr_mor ///</t>
  </si>
  <si>
    <t>areg mLeftShare mCompSchool i.Year if inrange(mReformYear, 1956, 1966), cluster(MunCode_1960) absorb(MunCode_1960)</t>
  </si>
  <si>
    <t>areg mRightShare mCompSchool i.Year if inrange(mReformYear, 1956, 1966), cluster(MunCode_1960) absorb(MunCode_1960)</t>
  </si>
  <si>
    <t>areg mFarmShare mCompSchool i.Year if inrange(mReformYear, 1956, 1966), cluster(MunCode_1960) absorb(MunCode_1960)</t>
  </si>
  <si>
    <t>areg mTurnout mCompSchool i.Year if inrange(mReformYear, 1956, 1966), cluster(MunCode_1960) absorb(MunCode_1960)</t>
  </si>
  <si>
    <t>areg mLeftShare mCompSchool i.Year if inrange(mReformYear, 1956, 1966) &amp; inrange(mWindow, -7, 6), cluster(MunCode_1960) absorb(MunCode_1960)</t>
  </si>
  <si>
    <t>areg mRightShare mCompSchool i.Year if inrange(mReformYear, 1956, 1966) &amp; inrange(mWindow, -7, 6), cluster(MunCode_1960) absorb(MunCode_1960)</t>
  </si>
  <si>
    <t>areg mFarmShare mCompSchool i.Year if inrange(mReformYear, 1956, 1966) &amp; inrange(mWindow, -7, 6), cluster(MunCode_1960) absorb(MunCode_1960)</t>
  </si>
  <si>
    <t>areg mTurnout mCompSchool i.Year if inrange(mReformYear, 1956, 1966) &amp; inrange(mWindow, -7, 6), cluster(MunCode_1960) absorb(MunCode_1960)</t>
  </si>
  <si>
    <t>areg Klass2 c.RefStatus13ar Kon InvBakgrund i.FodelseAr i.FodelseAr_far i.FodelseAr_mor, absorb(Kommun) vce(cluster Kommun)</t>
  </si>
  <si>
    <t>areg Klass2 c.RefStatus13ar Kon InvBakgrund i.FodelseAr i.FodelseAr_far i.FodelseAr_mor if inrange(ReformAr, -7, 6) &amp; ReformAr!=-1, absorb(Kommun) vce(cluster Kommun)</t>
  </si>
  <si>
    <t>areg UtbAr_Far c.RefStatus13ar Kon InvBakgrund i.FodelseAr i.FodelseAr_far i.FodelseAr_mor, absorb(Kommun) vce(cluster Kommun)</t>
  </si>
  <si>
    <t>areg UtbAr_Far c.RefStatus13ar Kon InvBakgrund i.FodelseAr i.FodelseAr_far i.FodelseAr_mor if inrange(ReformAr, -7, 6) &amp; ReformAr!=-1, absorb(Kommun) vce(cluster Kommun)</t>
  </si>
  <si>
    <t>areg UtbAr_Mor c.RefStatus13ar Kon InvBakgrund i.FodelseAr i.FodelseAr_far i.FodelseAr_mor, absorb(Kommun) vce(cluster Kommun)</t>
  </si>
  <si>
    <t>areg UtbAr_Mor c.RefStatus13ar Kon InvBakgrund i.FodelseAr i.FodelseAr_far i.FodelseAr_mor if inrange(ReformAr, -7, 6) &amp; ReformAr!=-1, absorb(Kommun) vce(cluster Kommun)</t>
  </si>
  <si>
    <t>areg ManInk_Far c.RefStatus13ar Kon InvBakgrund i.FodelseAr i.FodelseAr_far i.FodelseAr_mor, absorb(Kommun) vce(cluster Kommun)</t>
  </si>
  <si>
    <t>areg ManInk_Far c.RefStatus13ar Kon InvBakgrund i.FodelseAr i.FodelseAr_far i.FodelseAr_mor if inrange(ReformAr, -7, 6) &amp; ReformAr!=-1, absorb(Kommun) vce(cluster Kommun)</t>
  </si>
  <si>
    <t>areg ManInk_Mor c.RefStatus13ar Kon InvBakgrund i.FodelseAr i.FodelseAr_far i.FodelseAr_mor, absorb(Kommun) vce(cluster Kommun)</t>
  </si>
  <si>
    <t>areg ManInk_Mor c.RefStatus13ar Kon InvBakgrund i.FodelseAr i.FodelseAr_far i.FodelseAr_mor if inrange(ReformAr, -7, 6) &amp; ReformAr!=-1, absorb(Kommun) vce(cluster Kommun)</t>
  </si>
  <si>
    <t>areg AntBoHh_Mor60 c.RefStatus13ar Kon InvBakgrund i.FodelseAr i.FodelseAr_far i.FodelseAr_mor, absorb(Kommun) vce(cluster Kommun)</t>
  </si>
  <si>
    <t>areg AntBoHh_Mor60 c.RefStatus13ar Kon InvBakgrund i.FodelseAr i.FodelseAr_far i.FodelseAr_mor if inrange(ReformAr, -7, 6) &amp; ReformAr!=-1, absorb(Kommun) vce(cluster Kommun)</t>
  </si>
  <si>
    <t>areg TrangBodd c.RefStatus13ar Kon InvBakgrund i.FodelseAr i.FodelseAr_far i.FodelseAr_mor, absorb(Kommun) vce(cluster Kommun)</t>
  </si>
  <si>
    <t>areg TrangBodd c.RefStatus13ar Kon InvBakgrund i.FodelseAr i.FodelseAr_far i.FodelseAr_mor if inrange(ReformAr, -7, 6) &amp; ReformAr!=-1, absorb(Kommun) vce(cluster Kommun)</t>
  </si>
  <si>
    <t>areg mNom Klass2 RefStatus13ar c.RefStatus13ar#c.Klass2 c.Placebo6##c.Klass2 ///</t>
  </si>
  <si>
    <t>areg mNom Klass2 RefStatus13ar c.RefStatus13ar#c.Klass2 c.Placebo5##c.Klass2 ///</t>
  </si>
  <si>
    <t>areg mNom Klass2 RefStatus13ar c.RefStatus13ar#c.Klass2 c.Placebo4##c.Klass2 ///</t>
  </si>
  <si>
    <t>areg mNom Klass2 RefStatus13ar c.RefStatus13ar#c.Klass2 c.Placebo3##c.Klass2 ///</t>
  </si>
  <si>
    <t>areg mNom Klass2 RefStatus13ar c.RefStatus13ar#c.Klass2 c.Placebo2##c.Klass2 ///</t>
  </si>
  <si>
    <t>areg mNom Klass2 RefStatus13ar c.RefStatus13ar#c.Klass2 InvBakgrund i.FodelseAr c.Klass2#FodelseAr c.Klass2#Kommun i.FodelseAr_far i.FodelseAr_mor if Kon==1, absorb(Kommun) vce(cluster Kommun)</t>
  </si>
  <si>
    <t>areg mNom Klass2 RefStatus13ar c.RefStatus13ar#c.Klass2 InvBakgrund i.FodelseAr c.Klass2#FodelseAr c.Klass2#Kommun i.FodelseAr_far i.FodelseAr_mor if Kon==0, absorb(Kommun) vce(cluster Kommun)</t>
  </si>
  <si>
    <t>areg mNom Klass2 RefStatus13ar c.RefStatus13ar#c.Klass2 InvBakgrund i.FodelseAr c.Klass2#FodelseAr c.Klass2#Kommun i.FodelseAr_far i.FodelseAr_mor if inrange(KomStor, 0, 10823), absorb(Kommun) vce(cluster Kommun)</t>
  </si>
  <si>
    <t>areg mNom Klass2 RefStatus13ar c.RefStatus13ar#c.Klass2 InvBakgrund i.FodelseAr c.Klass2#FodelseAr c.Klass2#Kommun i.FodelseAr_far i.FodelseAr_mor if inrange(KomStor, 10824, 2000000), absorb(Kommun) vce(cluster Kommun)</t>
  </si>
  <si>
    <t>areg mNom Klass2 RefStatus13ar c.RefStatus13ar#c.Klass2 InvBakgrund i.FodelseAr c.Klass2#FodelseAr c.Klass2#Kommun i.FodelseAr_far i.FodelseAr_mor if inrange(firstcohort, 1945, 1949), absorb(Kommun) vce(cluster Kommun)</t>
  </si>
  <si>
    <t>areg mNom Klass2 RefStatus13ar c.RefStatus13ar#c.Klass2 InvBakgrund i.FodelseAr c.Klass2#FodelseAr c.Klass2#Kommun i.FodelseAr_far i.FodelseAr_mor if inrange(firstcohort, 1950, 1955), absorb(Kommun) vce(cluster Kommun)</t>
  </si>
  <si>
    <t>clogit protest01 remit01Xincreg remit01 $cvar if (GWF_regime==1),group(region) cluster(region)</t>
  </si>
  <si>
    <t>clogit protest01 remit01 $cvar if (rmean_progov&lt;.5),group(region) cluster(region)</t>
  </si>
  <si>
    <t>clogit protest01 remit01 $cvar if (rmean_progov&gt;.5),group(region) cluster(region)</t>
  </si>
  <si>
    <t xml:space="preserve"> clogit protest01 remit $cvar if rmean_progov&gt;r(mean)-r(sd) &amp; rmean_progov&lt;r(mean)+r(sd),group(region) cluster(region)</t>
  </si>
  <si>
    <t xml:space="preserve"> clogit protest01 remit $cvar if rmean_progov&lt;=r(mean)-r(sd),group(region) cluster(region)</t>
  </si>
  <si>
    <t>clogit protest01 remit $cvar if rmean_progov&gt;=r(mean)+r(sd),group(region) cluster(region)</t>
  </si>
  <si>
    <t xml:space="preserve"> clogit protest01 remit $cvar if rmean_progov&gt;r(p25) &amp; rmean_progov&lt;r(p75),group(region) cluster(region)</t>
  </si>
  <si>
    <t xml:space="preserve"> clogit protest01 remit $cvar if rmean_progov&lt;=r(p25),group(region) cluster(region)</t>
  </si>
  <si>
    <t>clogit protest01 remit $cvar if rmean_progov&gt;=r(p75),group(region) cluster(region)</t>
  </si>
  <si>
    <t>clogit protest01 remit01Xpro remit01 $cvar if (GWF_regime==1),group(dcode) cluster(dcode)</t>
  </si>
  <si>
    <t>clogit protest01 remit01 $cvar if mean_progov&lt;.5,group(dcode) cluster(dcode)</t>
  </si>
  <si>
    <t>clogit protest01 remit01 $cvar if mean_progov&gt;.5,group(dcode) cluster(dcode)</t>
  </si>
  <si>
    <t xml:space="preserve"> clogit protest01 remit $cvar if mean_progov&gt;r(mean)-r(sd) &amp; mean_progov&lt;r(mean)+r(sd),group(dcode) cluster(dcode)</t>
  </si>
  <si>
    <t xml:space="preserve"> clogit protest01 remit $cvar if mean_progov&lt;=r(mean)-r(sd),group(dcode) cluster(dcode)</t>
  </si>
  <si>
    <t>clogit protest01 remit $cvar if mean_progov&gt;=r(mean)+r(sd),group(dcode) cluster(dcode)</t>
  </si>
  <si>
    <t xml:space="preserve"> clogit protest01 remit $cvar if mean_progov&gt;r(p25) &amp; mean_progov&lt;r(p75),group(dcode) cluster(dcode)</t>
  </si>
  <si>
    <t xml:space="preserve"> clogit protest01 remit $cvar if mean_progov&lt;=r(p25),group(dcode) cluster(dcode)</t>
  </si>
  <si>
    <t>clogit protest01 remit $cvar if mean_progov&gt;=r(p75),group(dcode) cluster(dcode)</t>
  </si>
  <si>
    <t>qui: logit mNom Kon InvBakgrund i.KlassFod i.KlassKom c.Alder60_far##c.Alder60_far c.Alder60_mor##c.Alder60_mor RefStatus13ar c.RefStatus13ar#c.Klass2</t>
  </si>
  <si>
    <t>logit mNom Klass2 RefStatus13ar c.Klass2 Kon InvBakgrund i.FodelseAr c.Alder60_far##c.Alder60_far c.Alder60_mor##c.Alder60_mor i.Kommun if sample==1, vce(cluster Kommun)</t>
  </si>
  <si>
    <t>logit mNom Klass2 RefStatus13ar c.RefStatus13ar#c.Klass2 Kon InvBakgrund i.FodelseAr c.Alder60_far##c.Alder60_far c.Alder60_mor##c.Alder60_mor i.Kommun if sample==1, vce(cluster Kommun)</t>
  </si>
  <si>
    <t>logit mNom Klass2 RefStatus13ar c.RefStatus13ar#c.Klass2 Kon InvBakgrund i.FodelseAr c.Alder60_far##c.Alder60_far c.Alder60_mor##c.Alder60_mor c.Klass2#Kommun i.Kommun if sample==1, vce(cluster Kommun)</t>
  </si>
  <si>
    <t>logit mNom Klass2 RefStatus13ar c.RefStatus13ar#c.Klass2 Kon InvBakgrund i.FodelseAr c.Alder60_far##c.Alder60_far c.Alder60_mor##c.Alder60_mor c.Klass2#FodelseAr i.Kommun if sample==1, vce(cluster Kommun)</t>
  </si>
  <si>
    <t>logit mNom Klass2 RefStatus13ar c.RefStatus13ar#c.Klass2 Kon InvBakgrund i.FodelseAr c.Alder60_far##c.Alder60_far c.Alder60_mor##c.Alder60_mor c.Klass2#Kommun i.Kommun c.Klass2#FodelseAr if sample==1, vce(cluster Kommun)</t>
  </si>
  <si>
    <t>logit mNom Klass2 RefStatus13ar c.RefStatus13ar#c.Klass2 c.Kon##c.Klass2 c.InvBakgrund##c.Klass2 i.FodelseAr c.Alder60_far##c.Alder60_far##c.Klass2 c.Alder60_mor##c.Alder60_mor##c.Klass2 c.Klass2#Kommun i.Kommun c.Klass2#FodelseAr if sample==1, vce(cluster Kommun)</t>
  </si>
  <si>
    <t>logit refused_vote oppose, cluster(region)</t>
  </si>
  <si>
    <t>logit refused_vote oppose close, cluster(region)</t>
  </si>
  <si>
    <t>logit protest01 remit01 male cellphone travel lage employment wealth education m_* [iweight=cem_weights],cluster(dcode)</t>
  </si>
  <si>
    <t>logit protest01 remit01 male cellphone travel lage employment wealth education bribe m_* [iweight=cem_weights],cluster(dcode)</t>
  </si>
  <si>
    <t>logit protest01 remit01 male cellphone travel lage employment wealth education bribe progov mean_progov m_* [iweight=cem_weights],cluster(dcode)</t>
  </si>
  <si>
    <t>logit protest01 remit remitXinc $cvar rmean_pro, vce(cluster dcode)</t>
  </si>
  <si>
    <t>logit protest01 remit remitXpro $cvar mean_progov, vce(cluster dcode)</t>
  </si>
  <si>
    <t>logit diffussion_interest score</t>
  </si>
  <si>
    <t>logit diffussion_interest score interaction success</t>
  </si>
  <si>
    <t>quietlylogit diffussion_interest score interaction success // quietly run regression from model 2 of Table 1 so that Table S1 examines the same sample</t>
  </si>
  <si>
    <t>logit diffussion_interest score if matched_party!=.</t>
  </si>
  <si>
    <t xml:space="preserve">logit diffussion_interest score matched_party ideal_party </t>
  </si>
  <si>
    <t xml:space="preserve">logit diffussion_interest matched_party extremity interactionext </t>
  </si>
  <si>
    <t>logit diffussion_interest score ideal_party matched_party if matched_party!=. &amp; republican==1</t>
  </si>
  <si>
    <t>logit diffussion_interest liberal ideal_party_lib matched_party if matched_party!=. &amp; democrat==1</t>
  </si>
  <si>
    <t>quietlylogit diffussion_interest matched_party extremity interactionext // quietly run regression from model 6 of Table 2 so that Table S1 examines the same sample</t>
  </si>
  <si>
    <t>mlogit catvoter2 efficacy education age female black totalmentions pidstrength2 sumissue undecided ambivalent changerdpi reelectcamp [pw=weight]</t>
  </si>
  <si>
    <t>xi: newey $y i.cow i.period $cvar dict dictXremit remit if s==1,lag(1)force</t>
  </si>
  <si>
    <t>xi: probit frominterestgroup shared_pos democrat independent latino black tenure pop10K staff_percapita traveltime_dist length_session tr_latino tr_black</t>
  </si>
  <si>
    <t>xi: probit strongposition shared_pos democrat independent latino black tenure pop10K staff_percapita traveltime_dist length_session tr_latino tr_black</t>
  </si>
  <si>
    <t>xi: probit understands shared_pos democrat independent latino black tenure pop10K staff_percapita traveltime_dist length_session tr_latino tr_black</t>
  </si>
  <si>
    <t>~reg redc1 redtv redround* mdtv mdround*</t>
  </si>
  <si>
    <t>quietly reg violence wealth_pre kulak prosoviet_pre religiosity_pre rego1 rego2 rego4 dest2 dest3 if generation==1, robust</t>
  </si>
  <si>
    <t>reg PartyWork hhClass2 Male i.yrbrn i.ncntry i.essround if cntry!="SE" &amp; inrange(yrbrn, 1943, 1955)</t>
  </si>
  <si>
    <t>reg PartyWork hhClass2 Male i.yrbrn i.essround if cntry=="SE" &amp; inrange(yrbrn, 1943, 1955)</t>
  </si>
  <si>
    <t>reg PartyMember hhClass2 Male i.yrbrn i.ncntry i.essround if cntry!="SE" &amp; inrange(yrbrn, 1943, 1955)</t>
  </si>
  <si>
    <t>reg PartyMember hhClass2 Male i.yrbrn i.essround if cntry=="SE" &amp; inrange(yrbrn, 1943, 1955)</t>
  </si>
  <si>
    <t>reg PartyWork c.hhClass2##c.Reform Male c.hhClass2##yrbrn c.hhClass2##ncntry i.essround if inrange(Window, -7, 6) &amp; cntry!="DE" &amp; cntry!="FI" &amp; cntry!="SE" , cluster(cntry)</t>
  </si>
  <si>
    <t>reg PartyMember c.hhClass2##c.Reform Male c.hhClass2##yrbrn c.hhClass2##ncntry i.essround if inrange(Window, -7, 6) &amp; cntry!="DE" &amp; cntry!="FI" &amp; cntry!="SE", cluster(cntry)</t>
  </si>
  <si>
    <t>reg PolInt i.nSchoolType Male i.Election i.BirthYear if Immigrated==0, robust</t>
  </si>
  <si>
    <t>reg PolKnowledge i.nSchoolType Male i.Election i.BirthYear if Immigrated==0, robust</t>
  </si>
  <si>
    <t xml:space="preserve">reg PolNetwork i.nSchoolType Male i.Election i.BirthYear if Immigrated==0, robust </t>
  </si>
  <si>
    <t>reg UtbArOld i.Klass7 i.FodelseAr if inrange(FodelseAr, 1911, 1940) &amp; Kon==1, absorb(Kommun)</t>
  </si>
  <si>
    <t>reg ManNetInk i.Klass7 i.FodelseAr if inrange(FodelseAr, 1911, 1940) &amp; Kon==1, absorb(Kommun)</t>
  </si>
  <si>
    <t>reg ManArbInk i.Klass7 i.FodelseAr if inrange(FodelseAr, 1911, 1940) &amp; Kon==1, absorb(Kommun)</t>
  </si>
  <si>
    <t>reg c_UtbArOld i.Klass7 i.FodelseAr if inrange(FodelseAr, 1911, 1940) &amp; Kon==1, absorb(Kommun)</t>
  </si>
  <si>
    <t>reg c_ManNetInk i.Klass7 i.FodelseAr if inrange(FodelseAr, 1911, 1940) &amp; Kon==1, absorb(Kommun)</t>
  </si>
  <si>
    <t>reg c_ManArbInk i.Klass7 i.FodelseAr if inrange(FodelseAr, 1911, 1940) &amp; Kon==1, absorb(Kommun)</t>
  </si>
  <si>
    <t>reg mNom c.c_xbUtbAr##c.RefStatus c.c_xbUtbAr#FodelseAr c.c_xbUtbAr#Kommun Kon Inv i.FodelseAr i.FodelseAr_far i.FodelseAr_mor, absorb(Kommun) cluster(Kommun)</t>
  </si>
  <si>
    <t>reg mNom c.c_xbManNetInk##c.RefStatus c.c_xbManNetInk#FodelseAr c.c_xbManNetInk#Kommun Kon Inv i.FodelseAr i.FodelseAr_far i.FodelseAr_mor, absorb(Kommun) cluster(Kommun)</t>
  </si>
  <si>
    <t>reg mNom c.EGP_Duncan##c.RefStatus c.EGP_Duncan#FodelseAr c.EGP_Duncan#Kommun Kon Inv i.FodelseAr i.FodelseAr_far i.FodelseAr_mor, absorb(Kommun) cluster(Kommun)</t>
  </si>
  <si>
    <t>reg mNom Klass2 UtbAr c.Kon c.InvBakgrund i.FodelseAr i.FodelseAr_far i.FodelseAr_mor ///</t>
  </si>
  <si>
    <t>reg mNom Klass2 UtbAr c.UtbAr#c.Klass2 c.Kon c.InvBakgrund i.FodelseAr i.FodelseAr_far i.FodelseAr_mor ///</t>
  </si>
  <si>
    <t>reg Klass2 c.RefStatus13ar Kon InvBakgrund i.FodelseAr i.FodelseAr_far i.FodelseAr_mor, vce(cluster Kommun)</t>
  </si>
  <si>
    <t>reg UtbAr_Far c.RefStatus13ar Kon InvBakgrund i.FodelseAr i.FodelseAr_far i.FodelseAr_mor, vce(cluster Kommun)</t>
  </si>
  <si>
    <t>reg UtbAr_Mor c.RefStatus13ar Kon InvBakgrund i.FodelseAr i.FodelseAr_far i.FodelseAr_mor, vce(cluster Kommun)</t>
  </si>
  <si>
    <t>reg ManInk_Far c.RefStatus13ar Kon InvBakgrund i.FodelseAr i.FodelseAr_far i.FodelseAr_mor, vce(cluster Kommun)</t>
  </si>
  <si>
    <t>reg ManInk_Mor c.RefStatus13ar Kon InvBakgrund i.FodelseAr i.FodelseAr_far i.FodelseAr_mor, vce(cluster Kommun)</t>
  </si>
  <si>
    <t>reg AntBoHh_Mor60 c.RefStatus13ar Kon InvBakgrund i.FodelseAr i.FodelseAr_far i.FodelseAr_mor, vce(cluster Kommun)</t>
  </si>
  <si>
    <t>reg TrangBodd c.RefStatus13ar Kon InvBakgrund i.FodelseAr i.FodelseAr_far i.FodelseAr_mor, vce(cluster Kommun)</t>
  </si>
  <si>
    <t>eststo `x\': reg `x\' active50 inactive50 urban age age2 female education _I* _Y* if country=="South Africa" &amp; suspended50==0, cl(cluster)</t>
  </si>
  <si>
    <t xml:space="preserve">reg d.y l.y d.x l.x d.x2 l.x2 </t>
  </si>
  <si>
    <t>reg d.y l.y d.x l.x d.x2 l.x2</t>
  </si>
  <si>
    <t xml:space="preserve">reg y x </t>
  </si>
  <si>
    <t>reg y x x2</t>
  </si>
  <si>
    <t>reg d.y l.y d.x l.x d.x2 l.x2 d.x3 l.x3///</t>
  </si>
  <si>
    <t>reg y x x2 x3</t>
  </si>
  <si>
    <t>reg d.y l.y d.x l.x d.x2 l.x2 d.x3 l.x3d.x4 l.x4///</t>
  </si>
  <si>
    <t>reg y x x2 x3 x4</t>
  </si>
  <si>
    <t>reg d.y l.y d.x l.x d.x2 l.x2 d.x3 l.x3 d.x4 l.x4///</t>
  </si>
  <si>
    <t>reg LegA_attitude_post01scale policy_letter_treat LegA_attitude_pre if disagree_total&gt;=2 | (disagree_total==1 &amp; movable_total==1)</t>
  </si>
  <si>
    <t>reg approve_LegA_post_binary policy_letter_treat LegA_attitude_pre if disagree_total&gt;=2 | (disagree_total==1 &amp; movable_total==1)</t>
  </si>
  <si>
    <t>reg disapprove_LegA_post_binary policy_letter_treat LegA_attitude_pre if disagree_total&gt;=2 | (disagree_total==1 &amp; movable_total==1)</t>
  </si>
  <si>
    <t>reg mc_mail_recall policy_letter_treat</t>
  </si>
  <si>
    <t>reg LegA_attitude_pre policy_letter_treat if completed_post==1</t>
  </si>
  <si>
    <t>reg obama_positivePRE policy_letter_treat if completed_post==1</t>
  </si>
  <si>
    <t>reg disagree_total policy_letter_treat if completed_post==1</t>
  </si>
  <si>
    <t>reg completed_post obamaneutral obamanegative no_opinion_of_legislator neg_opinion_of_legislator voterbase_age female issue_engagement</t>
  </si>
  <si>
    <t>reg LegA_attitude_post01scale policy_letter_treat if disagree_total&gt;=2 | (disagree_total==1 &amp; movable_total==1)</t>
  </si>
  <si>
    <t>reg approve_LegA_post_binary policy_letter_treat if disagree_total&gt;=2 | (disagree_total==1 &amp; movable_total==1)</t>
  </si>
  <si>
    <t>reg disapprove_LegA_post_binary policy_letter_treat if disagree_total&gt;=2 | (disagree_total==1 &amp; movable_total==1)</t>
  </si>
  <si>
    <t>xi: reg issue_post_01scale treat_letter_this_issue issue_disagree_pre_binary i.strata, cl(serial)</t>
  </si>
  <si>
    <t>xi: reg issue_agree_post_binary treat_letter_this_issue issue_disagree_pre_binary i.strata, cl(serial)</t>
  </si>
  <si>
    <t>xi: reg issue_disagree_post_binary treat_letter_this_issue issue_disagree_pre_binary i.strata, cl(serial)</t>
  </si>
  <si>
    <t>xi: reg issue_post_01scale treat_letter_this_issue i.strata, cl(serial)</t>
  </si>
  <si>
    <t>xi: reg issue_agree_post_binary treat_letter_this_issue i.strata, cl(serial)</t>
  </si>
  <si>
    <t>xi: reg issue_disagree_post_binary treat_letter_this_issue i.strata, cl(serial)</t>
  </si>
  <si>
    <t>xi: reg issue_agree_post_binary treat_letter_this_issue disagree_letter issue_disagree_pre_binary i.strata, cl(serial)</t>
  </si>
  <si>
    <t>xi: reg legislator_positivePOST_01scale treat_disagree_direct treat_disagree_argument legislator_positivePRE i.strata if disagreePRE_num_issues!=0</t>
  </si>
  <si>
    <t>xi: reg leg_approve_POST_binary treat_disagree_direct treat_disagree_argument legislator_positivePRE i.strata if disagreePRE_num_issues!=0</t>
  </si>
  <si>
    <t>xi: reg leg_disapprove_POST_binary treat_disagree_direct treat_disagree_argument legislator_positivePRE i.strata if disagreePRE_num_issues!=0</t>
  </si>
  <si>
    <t>reg letter_recallPOST treat_argument treat_direct</t>
  </si>
  <si>
    <t>xi: reg legislator_positivePRE treat_direct treat_argument i.strata if completed_post==1</t>
  </si>
  <si>
    <t>xi: reg obama_positivePRE treat_direct treat_argument i.strata if completed_post==1</t>
  </si>
  <si>
    <t>xi: reg disagreePRE_num_issues treat_direct treat_argument if completed_post==1</t>
  </si>
  <si>
    <t>xi: reg leg_approve_POST_binary treat_disagree_direct treat_disagree_argument i.strata i.legislator if disagreePRE_num_issues!=0</t>
  </si>
  <si>
    <t>xi: reg leg_disapprove_POST_binary treat_disagree_direct treat_disagree_argument i.strata i.legislator if disagreePRE_num_issues!=0</t>
  </si>
  <si>
    <t>xi: reg issue_agreement_post_01scale treat_direct treat_argument issue_disagree_binary_pre i.strata, cl(voter_id)</t>
  </si>
  <si>
    <t>xi: reg issue_agree_binary_post treat_direct treat_argument issue_disagree_binary_pre i.strata, cl(voter_id)</t>
  </si>
  <si>
    <t>xi: reg issue_disagree_binary_post treat_direct treat_argument issue_disagree_binary_pre i.strata, cl(voter_id)</t>
  </si>
  <si>
    <t>xi: reg issue_agreement_post_01scale treat_direct treat_argument i.strata i.legislator, cl(voter_id)</t>
  </si>
  <si>
    <t>xi: reg issue_agree_binary_post treat_direct treat_argument i.strata i.legislator, cl(voter_id)</t>
  </si>
  <si>
    <t>xi: reg issue_disagree_binary_post treat_direct treat_argument i.strata i.legislator, cl(voter_id)</t>
  </si>
  <si>
    <t>xi: reg legislator_positivePOST treat_position legislator_positivePRE i.moveable_total i.legislator, robust</t>
  </si>
  <si>
    <t>reg frominterestgroup shared_pos tr_minority minority_match if neutral!=1 &amp; minority==0</t>
  </si>
  <si>
    <t xml:space="preserve">reg frominterestgroup shared_pos republican rep_match if neutral!=1 &amp; independent!=1 </t>
  </si>
  <si>
    <t>xi: reg frominterestgroup shared_pos democrat independent latino black tenure pop10K staff_percapita traveltime_dist length_session tr_latino tr_black</t>
  </si>
  <si>
    <t>xi: reg strongposition shared_pos democrat independent latino black tenure pop10K staff_percapita traveltime_dist length_session tr_latino tr_black</t>
  </si>
  <si>
    <t>reg frominterestgroup shared_pos if neutral!=1</t>
  </si>
  <si>
    <t>reg strongposition shared_pos if neutral!=1</t>
  </si>
  <si>
    <t>reg understands shared_pos if neutral!=1</t>
  </si>
  <si>
    <t>reg form_letter match tr_minority minority_match if letter_subject=="consolidate_911"</t>
  </si>
  <si>
    <t>reg `dv\' match tr_minority minority_match if letter_subject=="consolidate_911"</t>
  </si>
  <si>
    <t>reg form_letter match tr_minority minority_match if letter_subject=="vouchers_plain"</t>
  </si>
  <si>
    <t>reg `dv\' match tr_minority minority_match if letter_subject=="vouchers_plain"</t>
  </si>
  <si>
    <t>reg form_letter match tr_minority minority_match if letter_subject=="vouchers_party"</t>
  </si>
  <si>
    <t>reg `dv\' match tr_minority minority_match if letter_subject=="vouchers_party"</t>
  </si>
  <si>
    <t>reg form_letter match republican rep_match if letter_subject=="consolidate_911"</t>
  </si>
  <si>
    <t>reg form_letter match if letter_subject=="consolidate_911"</t>
  </si>
  <si>
    <t>reg strong_position match if letter_subject=="consolidate_911"</t>
  </si>
  <si>
    <t>reg understand_complex match if letter_subject=="consolidate_911"</t>
  </si>
  <si>
    <t>reg facts match if letter_subject=="consolidate_911"</t>
  </si>
  <si>
    <t>reg form_letter match if letter_subject=="vouchers_plain"</t>
  </si>
  <si>
    <t>reg strong_position match if letter_subject=="vouchers_plain"</t>
  </si>
  <si>
    <t>reg understand_complex match if letter_subject=="vouchers_plain"</t>
  </si>
  <si>
    <t>reg facts match if letter_subject=="vouchers_plain"</t>
  </si>
  <si>
    <t>reg form_letter match if letter_subject=="vouchers_party"</t>
  </si>
  <si>
    <t>reg strong_position match if letter_subject=="vouchers_party"</t>
  </si>
  <si>
    <t>reg understand_complex match if letter_subject=="vouchers_party"</t>
  </si>
  <si>
    <t>reg facts match if letter_subject=="vouchers_party"</t>
  </si>
  <si>
    <t>reg letter_form agree if write_tax==1</t>
  </si>
  <si>
    <t>reg letter_strong agree if write_tax==1</t>
  </si>
  <si>
    <t>reg letter_complex agree if write_tax==1</t>
  </si>
  <si>
    <t>reg letter_form agree if write_monitor==1</t>
  </si>
  <si>
    <t>reg letter_strong agree if write_monitor==1</t>
  </si>
  <si>
    <t>reg letter_complex agree if write_monitor==1</t>
  </si>
  <si>
    <t>reg letter_form agree if write_tv==1</t>
  </si>
  <si>
    <t>reg letter_strong agree if write_tv==1</t>
  </si>
  <si>
    <t>reg letter_complex agree if write_tv==1</t>
  </si>
  <si>
    <t>reg letter_form agree if write_tv==1 | write_monitor==1</t>
  </si>
  <si>
    <t>reg letter_strong agree if write_tv==1 | write_monitor==1</t>
  </si>
  <si>
    <t>reg letter_complex agree if write_tv==1 | write_monitor==1</t>
  </si>
  <si>
    <t>reg letter_form agree write_tax agreeXtax if write_tax==1 | write_monitor==1</t>
  </si>
  <si>
    <t>reg letter_strong agree write_tax agreeXtax if write_tax==1 | write_monitor==1</t>
  </si>
  <si>
    <t>reg letter_complex agree write_tax agreeXtax if write_tax==1 | write_monitor==1</t>
  </si>
  <si>
    <t>reg letter_form agree write_tax agreeXtax if write_tax==1 | write_tv==1</t>
  </si>
  <si>
    <t>reg letter_strong agree write_tax agreeXtax if write_tax==1 | write_tv==1</t>
  </si>
  <si>
    <t>reg letter_complex agree write_tax agreeXtax if write_tax==1 | write_tv==1</t>
  </si>
  <si>
    <t xml:space="preserve">reg letter_form agree write_tax agreeXtax </t>
  </si>
  <si>
    <t xml:space="preserve">reg letter_strong agree write_tax agreeXtax </t>
  </si>
  <si>
    <t>reg letter_complex agree write_tax agreeXtax</t>
  </si>
  <si>
    <t xml:space="preserve">reg gini avglndm stv lijp </t>
  </si>
  <si>
    <t xml:space="preserve">reg gini pdmst7avglndm stv lijp </t>
  </si>
  <si>
    <t xml:space="preserve">reg gini pdmst5avglndm stv lijp </t>
  </si>
  <si>
    <t xml:space="preserve">reg gini pdmst3avglndm stv lijp </t>
  </si>
  <si>
    <t>reg gini medlndm stv lijp</t>
  </si>
  <si>
    <t xml:space="preserve">reg gini pdmst7medlndm stv lijp </t>
  </si>
  <si>
    <t xml:space="preserve">reg gini pdmst5medlndm stv lijp </t>
  </si>
  <si>
    <t xml:space="preserve">reg gini pdmst3medlndm stv lijp </t>
  </si>
  <si>
    <t xml:space="preserve">reg gini lnmedleg stv lijp </t>
  </si>
  <si>
    <t xml:space="preserve">reg gini pdmst7lnmedleg stv lijp </t>
  </si>
  <si>
    <t xml:space="preserve">reg gini pdmst5lnmedleg stv lijp </t>
  </si>
  <si>
    <t xml:space="preserve">reg gini pdmst3lnmedleg stv lijp </t>
  </si>
  <si>
    <t xml:space="preserve">reg gini lnavgdm stv lijp </t>
  </si>
  <si>
    <t xml:space="preserve">reg gini pdmst7lnavgdm stv lijp </t>
  </si>
  <si>
    <t xml:space="preserve">reg gini pdmst5lnavgdm stv lijp </t>
  </si>
  <si>
    <t xml:space="preserve">reg gini pdmst3lnavgdm stv lijp </t>
  </si>
  <si>
    <t>reg gini lnmeddm stv lijp</t>
  </si>
  <si>
    <t xml:space="preserve">reg gini pdmst7lnmeddm stv lijp </t>
  </si>
  <si>
    <t xml:space="preserve">reg gini pdmst5lnmeddm stv lijp </t>
  </si>
  <si>
    <t xml:space="preserve">reg gini pdmst3lnmeddm stv lijp </t>
  </si>
  <si>
    <t>reg gini pdmst7lnmedleg rae if ctry_dpr==1</t>
  </si>
  <si>
    <t>reg gini pdmst7lnmedleg lijp if ctry_dpr==1</t>
  </si>
  <si>
    <t>reg gini pdmst7lnmedleg gal if ctry_dpr==1</t>
  </si>
  <si>
    <t>reg gini pdmst7lnmedleg ben if ctry_dpr==1</t>
  </si>
  <si>
    <t>reg gini pdmst5lnmedleg rae if ctry_dpr==1</t>
  </si>
  <si>
    <t>reg gini pdmst5lnmedleg lijp if ctry_dpr==1</t>
  </si>
  <si>
    <t>reg gini pdmst5lnmedleg gal if ctry_dpr==1</t>
  </si>
  <si>
    <t>reg gini pdmst5lnmedleg ben if ctry_dpr==1</t>
  </si>
  <si>
    <t>reg gini pdmst3lnmedleg rae if ctry_dpr==1</t>
  </si>
  <si>
    <t>reg gini pdmst3lnmedleg lijp if ctry_dpr==1</t>
  </si>
  <si>
    <t>reg gini pdmst3lnmedleg gal if ctry_dpr==1</t>
  </si>
  <si>
    <t>reg gini pdmst3lnmedleg ben if ctry_dpr==1</t>
  </si>
  <si>
    <t>reg gini pdmst7lnmedleg stv rae if ctry_dpr==1</t>
  </si>
  <si>
    <t>reg gini pdmst7lnmedleg stv lijp if ctry_dpr==1</t>
  </si>
  <si>
    <t>reg gini pdmst7lnmedleg stv gal if ctry_dpr==1</t>
  </si>
  <si>
    <t>reg gini pdmst7lnmedleg stv ben if ctry_dpr==1</t>
  </si>
  <si>
    <t>reg gini pdmst5lnmedleg stv rae if ctry_dpr==1</t>
  </si>
  <si>
    <t>reg gini pdmst5lnmedleg stv lijp if ctry_dpr==1</t>
  </si>
  <si>
    <t>reg gini pdmst5lnmedleg stv gal if ctry_dpr==1</t>
  </si>
  <si>
    <t>reg gini pdmst5lnmedleg stv ben if ctry_dpr==1</t>
  </si>
  <si>
    <t>reg gini pdmst3lnmedleg stv rae if ctry_dpr==1</t>
  </si>
  <si>
    <t>reg gini pdmst3lnmedleg stv lijp if ctry_dpr==1</t>
  </si>
  <si>
    <t>reg gini pdmst3lnmedleg stv gal if ctry_dpr==1</t>
  </si>
  <si>
    <t>reg gini pdmst3lnmedleg stv ben if ctry_dpr==1</t>
  </si>
  <si>
    <t xml:space="preserve">reg gini pdmst7lnmedleg rae if ctry_dpr==1 &amp; country_c!=120 </t>
  </si>
  <si>
    <t xml:space="preserve">reg gini pdmst7lnmedleg lijp if ctry_dpr==1 &amp; country_c!=120 </t>
  </si>
  <si>
    <t xml:space="preserve">reg gini pdmst7lnmedleg gal if ctry_dpr==1 &amp; country_c!=120 </t>
  </si>
  <si>
    <t xml:space="preserve">reg gini pdmst7lnmedleg ben if ctry_dpr==1 &amp; country_c!=120 </t>
  </si>
  <si>
    <t xml:space="preserve">reg gini pdmst5lnmedleg rae if ctry_dpr==1 &amp; country_c!=120 </t>
  </si>
  <si>
    <t xml:space="preserve">reg gini pdmst5lnmedleg lijp if ctry_dpr==1 &amp; country_c!=120 </t>
  </si>
  <si>
    <t xml:space="preserve">reg gini pdmst5lnmedleg gal if ctry_dpr==1 &amp; country_c!=120 </t>
  </si>
  <si>
    <t xml:space="preserve">reg gini pdmst5lnmedleg ben if ctry_dpr==1 &amp; country_c!=120 </t>
  </si>
  <si>
    <t xml:space="preserve">reg gini pdmst3lnmedleg rae if ctry_dpr==1 &amp; country_c!=120 </t>
  </si>
  <si>
    <t xml:space="preserve">reg gini pdmst3lnmedleg lijp if ctry_dpr==1 &amp; country_c!=120 </t>
  </si>
  <si>
    <t xml:space="preserve">reg gini pdmst3lnmedleg gal if ctry_dpr==1 &amp; country_c!=120 </t>
  </si>
  <si>
    <t xml:space="preserve">reg gini pdmst3lnmedleg ben if ctry_dpr==1 &amp; country_c!=120 </t>
  </si>
  <si>
    <t>reg floataway changerdpi [aw=floatawayweight] if year&gt;=1952 &amp; year&lt;=1980</t>
  </si>
  <si>
    <t>reg floataway changerdpi [aw=floatawayweight] if year&gt;=1984 &amp; year&lt;=2012</t>
  </si>
  <si>
    <t xml:space="preserve">reg log_amount cmt if e(sample), cluster(CandId) </t>
  </si>
  <si>
    <t xml:space="preserve">qui:estsimp reg $y $tempcvar mean_*,cluster(case) </t>
  </si>
  <si>
    <t>qui reg $y $f remit $cvar distwremit /* main estimating sample */</t>
  </si>
  <si>
    <t>reg diffussion_interest rd_3 if e(sample)</t>
  </si>
  <si>
    <t>reg cr par_ide lndm dmpl, cluster(district_c)</t>
  </si>
  <si>
    <t>reg cr dvs lndm pd, cluster(district_c)</t>
  </si>
  <si>
    <t>reg cr par_ide_ch lndm dmpl_ch, cluster(district_c)</t>
  </si>
  <si>
    <t>regress logmPopulation mCompSchool i.Year if inrange(mReformYear, 1956, 1966), cluster(MunCode)</t>
  </si>
  <si>
    <t>regress logmArea mCompSchool i.Year if inrange(mReformYear, 1956, 1966), cluster(MunCode)</t>
  </si>
  <si>
    <t>regress mAgLandShare mCompSchool i.Year if inrange(mReformYear, 1956, 1966), cluster(MunCode)</t>
  </si>
  <si>
    <t>regress mAgValueShare mCompSchool i.Year if inrange(mReformYear, 1956, 1966), cluster(MunCode)</t>
  </si>
  <si>
    <t>regress mIncome mCompSchool i.Year if inrange(mReformYear, 1956, 1966), cluster(MunCode)</t>
  </si>
  <si>
    <t>regress mRealEstVal mCompSchool i.Year if inrange(mReformYear, 1956, 1966), cluster(MunCode)</t>
  </si>
  <si>
    <t>regress mLeftShare mCompSchool i.Year if inrange(mReformYear, 1956, 1966), cluster(MunCode_1960)</t>
  </si>
  <si>
    <t>regress mRightShare mCompSchool i.Year if inrange(mReformYear, 1956, 1966), cluster(MunCode_1960)</t>
  </si>
  <si>
    <t>regress mFarmShare mCompSchool i.Year if inrange(mReformYear, 1956, 1966), cluster(MunCode_1960)</t>
  </si>
  <si>
    <t>regress mTurnout mCompSchool i.Year if inrange(mReformYear, 1956, 1966), cluster(MunCode_1960)</t>
  </si>
  <si>
    <t>~regress predvaluep xaxis if (xaxis~~=.23&amp;xaxis~~=.38&amp;xaxis~~=.53)~</t>
  </si>
  <si>
    <t>~regress predvalue xaxis if (xaxis~~=.23&amp;xaxis~~=.38&amp;xaxis~~=.53)~</t>
  </si>
  <si>
    <t>sureg (dy1_y5 ly1_y5 dx lx) ///</t>
  </si>
  <si>
    <t>xtlogit refused_vote oppose close cellphone urban lage education wealth male employment, i(region) vce(cluster region)</t>
  </si>
  <si>
    <t>xtlogit refused_vote oppose cellphone urban lage education wealth male employment if close==1, i(region) vce(cluster region)</t>
  </si>
  <si>
    <t>xtlogit refused_vote district_oppose close cellphone urban lage education wealth male employment, i(dcode) vce(cluster dcode)</t>
  </si>
  <si>
    <t>xtlogit refused_vote district_oppose cellphone urban lage education wealth male employment if close==1, i(dcode) vce(cluster dcode)</t>
  </si>
  <si>
    <t>xtlogit refused_party district_oppose cellphone urban lage education wealth male employment if close==1, i(dcode) vce(cluster dcode)</t>
  </si>
  <si>
    <t>xtlogit free oppose, i(region) vce(cluster region)</t>
  </si>
  <si>
    <t>xtlogit free oppose close cellphone urban lage education wealth male employment, i(region) vce(cluster region)</t>
  </si>
  <si>
    <t>xtlogit protest01 remit remitXinc $cvar rmean_pro,i(region) vce(cluster region)</t>
  </si>
  <si>
    <t>xtlogit protest01 remit remitXpro $cvar mean_progov,i(dcode) vce(cluster dcode)</t>
  </si>
  <si>
    <t>xtologit protest remit rmean_progov $cvar if rmean_progov&lt;.5,i(region) vce(cluster region)</t>
  </si>
  <si>
    <t>xtologit protest remit rmean_progov $cvar if rmean_progov&gt;.5,i(region) vce(cluster region)</t>
  </si>
  <si>
    <t>xtologit protest mean_progov remit $cvar if mean_progov&lt;.5,i(dcode) vce(cluster dcode)</t>
  </si>
  <si>
    <t>xtologit protest mean_progov remit $cvar if mean_progov&gt;.5,i(dcode) vce(cluster dcode)</t>
  </si>
  <si>
    <t xml:space="preserve"> xi: qui xtreg $y i.period $cvar remit dict if s==1, re</t>
  </si>
  <si>
    <t>xtreg kontrolvskuffert i.ieland_kat if ivmedart==1, i(dag_afd2009)vce(cluster dag_afd2009)</t>
  </si>
  <si>
    <t>xtreg kontrolvskuffert hvem_svarede1 if ivmedart==1, i(dag_afd2009)vce(cluster dag_afd2009)</t>
  </si>
  <si>
    <t>xtreg kontrolvskuffert hvem_svarede2 if ivmedart==1, i(dag_afd2009)vce(cluster dag_afd2009)</t>
  </si>
  <si>
    <t>xtreg kontrolvskuffert hvem_svarede3 if ivmedart==1, i(dag_afd2009)vce(cluster dag_afd2009)</t>
  </si>
  <si>
    <t xml:space="preserve">eststo: quietly xtreg ln_city_spending diverge2 $demographic $fiscal $political, fe vce(cluster groupid) </t>
  </si>
  <si>
    <t>xtreg cr par_ide lndm dmpl, fe cluster(district_c) nonest</t>
  </si>
  <si>
    <t>areg `yval' Klass2 RefStatus13ar c.RefStatus13ar#c.Klass2 Kon InvBakgrund i.FodelseAr c.Klass2#FodelseAr c.Klass2#Kommun i.FodelseAr_far i.FodelseAr_mor, absorb(Kommun) vce(cluster Kommun)",)</t>
  </si>
  <si>
    <t>areg `yval' Klass2 RefStatus13ar c.RefStatus13ar#c.Klass2 Kon InvBakgrund i.FodelseAr c.Klass2#FodelseAr c.Klass2#Kommun i.FodelseAr_far i.FodelseAr_mor i.Ar, absorb(Kommun) vce(cluster Kommun)",)</t>
  </si>
  <si>
    <t>qui areg `yval' c.RefStatus13ar c.Klass2 Kon InvBakgrund i.FodelseAr i.FodelseAr_far i.FodelseAr_mor, absorb(Kommun) vce(cluster Kommun)",)</t>
  </si>
  <si>
    <t>qui areg `yval' Klass2 RefStatus13ar c.RefStatus13ar#c.Klass2 Kon InvBakgrund i.FodelseAr c.Klass2#FodelseAr i.FodelseAr_far i.FodelseAr_mor, absorb(Kommun) vce(cluster Kommun)",)</t>
  </si>
  <si>
    <t>qui areg `yval' Klass2 RefStatus13ar c.RefStatus13ar#c.Klass2 Kon InvBakgrund i.FodelseAr c.Klass2#Kommun i.FodelseAr_far i.FodelseAr_mor, absorb(Kommun) vce(cluster Kommun)",)</t>
  </si>
  <si>
    <t>qui areg `yval' Klass2 RefStatus13ar c.RefStatus13ar#c.Klass2 Kon InvBakgrund i.FodelseAr c.Klass2#FodelseAr c.Klass2#Kommun i.FodelseAr_far i.FodelseAr_mor, absorb(Kommun) vce(cluster Kommun)",)</t>
  </si>
  <si>
    <t>qui areg `yval' Klass2 RefStatus13ar c.RefStatus13ar#c.Klass2 c.Kon c.InvBakgrund i.FodelseAr i.FodelseAr_far i.FodelseAr_mor ///",)</t>
  </si>
  <si>
    <t>qui areg `yval' RefStatus13ar c.Kon c.InvBakgrund i.FodelseAr i.FodelseAr_far i.FodelseAr_mor if Klass2==0, absorb(Kommun) vce(cluster Kommun)",)</t>
  </si>
  <si>
    <t>qui areg `yval' RefStatus13ar c.Kon c.InvBakgrund i.FodelseAr i.FodelseAr_far i.FodelseAr_mor if Klass2==1, absorb(Kommun) vce(cluster Kommun)",)</t>
  </si>
  <si>
    <t>areg contact rspartywon if margin &lt; `marg', a(distencoded) cl(distencoded) // Same as model 2 in Table 3.",)</t>
  </si>
  <si>
    <t>eststo: logistic rel_07 kc_phase1 `basevars' provs* if no_funds_2007_adj==1, cluster(prov_geocode)",)</t>
  </si>
  <si>
    <t>eststo: logistic rel_07 kc_phase1 `controlvars' provs* if no_funds_2007_adj==1, cluster(prov_geocode)",)</t>
  </si>
  <si>
    <t>eststo: logistic rel_07 kc_phase1 `basevars' provs* if prov_avg_first&lt;=2007, cluster(prov_geocode)",)</t>
  </si>
  <si>
    <t>eststo: logistic rel_07 kc_phase1 `controlvars' provs* if prov_avg_first&lt;=2007, cluster(prov_geocode)",)</t>
  </si>
  <si>
    <t>eststo: logistic rel_07 kc_phase1 `basevars' provs* , cluster(prov_geocode)",)</t>
  </si>
  <si>
    <t>eststo: logistic rel_07 kc_phase1 `controlvars' provs* , cluster(prov_geocode)",)</t>
  </si>
  <si>
    <t>eststo: logistic rel_07 kc_phase1 `basevars' provs*, cluster(prov_geocode)",)</t>
  </si>
  <si>
    <t>eststo: logistic rel_07 kc_phase1 `basevars' provs* if no_funds_2007==1, cluster(prov_geocode)",)</t>
  </si>
  <si>
    <t>eststo: logistic rel_07 kc_phase1 `controlvars' provs* if no_funds_2007==1, cluster(prov_geocode)",)</t>
  </si>
  <si>
    <t>eststo: logistic rel_07 kc_phase1 pov_inc2003 `pov_vars' provs*, cluster(prov_geocode)",)</t>
  </si>
  <si>
    <t>eststo: logistic rel_07 kc_phase1 poverty_squared `pov_vars' provs*, cluster(prov_geocode)",)</t>
  </si>
  <si>
    <t>eststo: logistic rel_07 kc_phase1 poverty_log `pov_vars' provs*, cluster(prov_geocode)",)</t>
  </si>
  <si>
    <t>eststo: logistic rel_07 kc_phase1 clan_04 `elect_vars' provs* , cluster(prov_geocode)",)</t>
  </si>
  <si>
    <t>eststo: logistic rel_07 kc_phase1 clan_total_04 `elect_vars' provs* , cluster(prov_geocode)",)</t>
  </si>
  <si>
    <t>eststo: logistic rel_07 kc_phase1 `elect_vars' provs* if clan_total&lt;.8, cluster(prov_geocode)",)</t>
  </si>
  <si>
    <t>eststo: logistic rel_07 kc_phase1 `controlvars' kc_funding_pct provs* , cluster(prov_geocode)",)</t>
  </si>
  <si>
    <t>eststo: logistic rel_07 kc_phase1 `controlvars' natl_party_inc provs* , cluster(prov_geocode)",)</t>
  </si>
  <si>
    <t>eststo: logistic rel_07 kc_phase1 `controlvars' total_grant_pct provs* , cluster(prov_geocode)",)</t>
  </si>
  <si>
    <t>eststo: logistic rel_07 kc_phase1 `controlvars' term2_04 provs* , cluster(prov_geocode)",)</t>
  </si>
  <si>
    <t>eststo: logistic rel_07 kc_phase1 `controlvars' , robust",)</t>
  </si>
  <si>
    <t>eststo: logistic rel_07 kc_phase1 `controlvars' provs* , robust",)</t>
  </si>
  <si>
    <t>eststo: logistic rel_07 kc_phase1 `controlvars' , cluster(prov_geocode)",)</t>
  </si>
  <si>
    <t>logit `x' eo_approval ideo5 pid7 [pw = weight]",)</t>
  </si>
  <si>
    <t>logit `x' eo_approval ideo5 same_`x' opposite_`x' [pw = weight]",)</t>
  </si>
  <si>
    <t>mlogit merge_yal0`i' nonvoter [aw=weight], r",)</t>
  </si>
  <si>
    <t>mlogit mid1 egalitarianism individualism pid libcon gender educ smonitor age `h' ZIPbXsm , base(3)",)</t>
  </si>
  <si>
    <t>capture probit `x' civilRightsAgn ",)</t>
  </si>
  <si>
    <t>capture probit `x' civilRightsCons ",)</t>
  </si>
  <si>
    <t>capture probit `x' dwnom1 dwnom2 ",)</t>
  </si>
  <si>
    <t>capture probit `x' dwnom1 ",)</t>
  </si>
  <si>
    <t>capture probit `x' dwnom2 ",)</t>
  </si>
  <si>
    <t>capture probit `x' adjustD1 ",)</t>
  </si>
  <si>
    <t>capture probit `x' agnosticd1 ",)</t>
  </si>
  <si>
    <t>capture probit `x' constrainedd1 ",)</t>
  </si>
  <si>
    <t>~reg `x' Europe India if export_potential==1 &amp; g13!=. &amp; g13 !=.b, nocons</t>
  </si>
  <si>
    <t>~estsimp reg c1 tv if(ingroup==`i')</t>
  </si>
  <si>
    <t xml:space="preserve">~reg r_NSDAP_NOV1932_p `religion_lasso' `vDS' , cluster(WKNR) </t>
  </si>
  <si>
    <t>~reg `dv' treat if margin &lt; 0.5, `clust'</t>
  </si>
  <si>
    <t>~reg `dv' treat if margin &lt; 1.0, `clust'</t>
  </si>
  <si>
    <t>~reg `dv' treat rv rv_treat if margin &lt; 1.0, `clust'</t>
  </si>
  <si>
    <t>~reg `dv' treat rv rv_treat if margin &lt; 2.0, `clust'</t>
  </si>
  <si>
    <t>~reg `dv' treat rv rv_treat if margin &lt; 5.0, `clust'</t>
  </si>
  <si>
    <t>~reg `dv' treat rv rv2 rv3 rv_treat rv_treat2 rv_treat3 if margin &lt; 5.0, `clust'</t>
  </si>
  <si>
    <t>~reg `dv' treat rv rv2 rv3 rv_treat rv_treat2 rv_treat3 if margin &lt; 10.0, `clust'</t>
  </si>
  <si>
    <t>~reg `dv' treat rv rv_treat if margin &lt; bandwidth, `clust'</t>
  </si>
  <si>
    <t>quietly reg `x' violence if generation==3, cl(family)",)</t>
  </si>
  <si>
    <t>quietly reg `x' violence if generation==1, robust",)</t>
  </si>
  <si>
    <t>reg `y' c.violence##c.discuss if generation==3, cl(family)",)</t>
  </si>
  <si>
    <t>eststo `x': reg `x' active50 inactive50 urban age age2 female education _I* _Y* if suspended50==0, cl(cluster)",)</t>
  </si>
  <si>
    <t>eststo `x': reg `x' median urban age age2 female education _I* _Y* if suspended50==0 &amp; year== int_year, cl(cluster)",)</t>
  </si>
  <si>
    <t>eststo `x'_a: reg `x' median urban age age2 female education _I* _Y* if suspended50==0 &amp; year== int_year &amp; active50==1, cl(cluster)",)</t>
  </si>
  <si>
    <t>eststo `x'_i: reg `x' median urban age age2 female education _I* _Y* if suspended50==0 &amp; year== int_year &amp; active50==0, cl(cluster)",)</t>
  </si>
  <si>
    <t>eststo `x': reg `x' dia50 urban age age2 female education _I* _Y* , cl(cl)",)</t>
  </si>
  <si>
    <t>eststo `x': reg `x' dia50 _I* _Y* , cl(cl)",)</t>
  </si>
  <si>
    <t>eststo `x': reg `x' usgs50 urban age age2 female education _I* _Y* , cl(cl)",)</t>
  </si>
  <si>
    <t>eststo `x': reg `x' usgs50 _I* _Y* , cl(cl)",)</t>
  </si>
  <si>
    <t>eststo `x': reg `x' oil_cluster urban age age2 female education _I* _Y* , cl(cluster)",)</t>
  </si>
  <si>
    <t>eststo `x': reg `x' oil_cluster _I* _Y*, cl(cluster)",)</t>
  </si>
  <si>
    <t>eststo `x': reg `x' active50 inactive50 urban age age2 female education _I* _Y* if suspended50==0, cl(_1closestmine)",)</t>
  </si>
  <si>
    <t>eststo `x': reg `x' active50 inactive50 urban age age2 female _I* _Y* if suspended50==0, cl(cluster)",)</t>
  </si>
  <si>
    <t>eststo `x': reg `x' active50 inactive50 age age2 female _I* _Y* if suspended50==0, cl(cluster)",)</t>
  </si>
  <si>
    <t>eststo `x': reg `x' active25 inactive25 urban age age2 female education _I* _Y* if suspended25==0, cl(cluster)",)</t>
  </si>
  <si>
    <t>eststo `x': reg `x' active50 inactive50 urban age age2 female education _I* _Y* ///",)</t>
  </si>
  <si>
    <t>eststo `x': reg `x' active50 inactive50 ///",)</t>
  </si>
  <si>
    <t>reg `x' active50 nactive50 urban age age2 female education _I* _Y* if suspended50==0, cl(cluster)",)</t>
  </si>
  <si>
    <t>reg `x' active50 lognactive50 urban age age2 female education _I* _Y* if suspended50==0, cl(cluster)",)</t>
  </si>
  <si>
    <t>eststo `x'_max1: reg `x' active50_max1 inactive50 urban age age2 female education _I* _Y* ///",)</t>
  </si>
  <si>
    <t>eststo `x'_`i': reg `x' active50_`i' inactive50 urban age age2 female education _I* _Y* ///",)</t>
  </si>
  <si>
    <t>eststo `x': reg `x' active50 inactive50 urban age age2 female _I* _Y* ///",)</t>
  </si>
  <si>
    <t>eststo `x': reg `x' active50 inactive50 age age2 female _I* _Y* ///",)</t>
  </si>
  <si>
    <t>eststo `x': reg `x' active50 inactive50 _I* _Y* ///",)</t>
  </si>
  <si>
    <t>eststo `x': reg `x' active25 inactive25 urban age age2 female education _I* _Y* ///",)</t>
  </si>
  <si>
    <t>eststo `x': reg `x' active50 inactive50 urban age age2 female education _I* _Y* if ///",)</t>
  </si>
  <si>
    <t>eststo `x': reg `x' active200_not100 inactive200_not100 urban age age2 female education _I* _Y* if suspended50==0 ///",)</t>
  </si>
  <si>
    <t>qui reg `x' opened _Y*",)</t>
  </si>
  <si>
    <t>reg d.y`i' l.y`i' d.x`i' l.x`i' in `samesamp'/$obs",)</t>
  </si>
  <si>
    <t>reg D.y`i' L.y`i' L(1/`p')D.y`i' D.x`i' L.x`i' L(1/`q')D.x`i' in `samesamp'/$obs",)</t>
  </si>
  <si>
    <t>reg d.y`i' l.y`i' d.x`i' l.x`i' `xldiffs' `yldiffs'",)</t>
  </si>
  <si>
    <t>reg y`i' x`i' ",)</t>
  </si>
  <si>
    <t>reg d.res l.resin `samesamp'/$obs// need baseline BIC term",)</t>
  </si>
  <si>
    <t>reg d.res l.res l(1/`p')d.res in `samesamp'/$obs",)</t>
  </si>
  <si>
    <t>reg d.y`i' l.y`i' d.x`i' l.x`i'",)</t>
  </si>
  <si>
    <t>reg d.y l.y d.x l.x d.x2 l.x2 in `samesamp'/$obs",)</t>
  </si>
  <si>
    <t>reg D.y L.y L(1/`p')D.y D.x L.x L(1/`q')D.x///",)</t>
  </si>
  <si>
    <t>reg d.y l.y d.x l.x d.x2 l.x2 `xldiffs' `x2ldiffs' `yldiffs'",)</t>
  </si>
  <si>
    <t>reg d.y l.y d.x l.x in `samesamp'/$obs",)</t>
  </si>
  <si>
    <t>reg D.y L.y L(1/`p')D.y D.x L.x L(1/`q')D.x in `samesamp'/$obs",)</t>
  </si>
  <si>
    <t>reg d.y l.y d.x l.x `xldiffs' `yldiffs'",)</t>
  </si>
  <si>
    <t>reg d.res l.res l(1/`p')d.res in `samesamp'/$obs ",)</t>
  </si>
  <si>
    <t>reg D.y L.y L(1/`p')D.y D.x L.x L(1/`q')D.x D.x2 L.x2 L(1/`k')D.x2 in `samesamp'/$obs",)</t>
  </si>
  <si>
    <t>reg d.y l.y d.x l.x d.x2 l.x2 `xldiffs' `xl2diffs' `yldiffs'",)</t>
  </si>
  <si>
    <t>reg d.res l.resin `samesamp'/$obs",)</t>
  </si>
  <si>
    <t>reg d.y l.y d.x l.x d.x2 l.x2 d.x3 l.x3 in `samesamp'/$obs",)</t>
  </si>
  <si>
    <t>reg D.y L.y L(1/`p')D.y D.x L.x L(1/`q')D.x D.x2 L.x2 ///",)</t>
  </si>
  <si>
    <t>reg d.y l.y d.x l.x d.x2 l.x2 d.x3 l.x3 d.x4 l.x4 in `samesamp'/$obs",)</t>
  </si>
  <si>
    <t>reg D.y L.y L(1/`p')D.y D.x L.x L(1/`q')D.x D.x2 ///",)</t>
  </si>
  <si>
    <t>reg d.y l.y d.x l.x d.x2 l.x2 d.x3 l.x3 `xldiffs' `x2ldiffs'///",)</t>
  </si>
  <si>
    <t>reg `dv' shared_pos tr_minority minority_match if neutral!=1 &amp; minority==0",)</t>
  </si>
  <si>
    <t>bysort party: reg `dv' shared_pos if neutral!=1 &amp; independent!=1",)</t>
  </si>
  <si>
    <t>reg `dv' shared_pos republican rep_match if neutral!=1 &amp; independent!=1 ",)</t>
  </si>
  <si>
    <t>bysort letter_subject: reg `dv' match",)</t>
  </si>
  <si>
    <t>reg `dv' know_party match interaction",)</t>
  </si>
  <si>
    <t>reg `x' [pweight=weight_vd] if knum==22 &amp; period==`i', cluster(bnum)",)</t>
  </si>
  <si>
    <t>reg `x' [pweight=weight] if knum!=22 &amp; period==`i', cluster(bnum)",)</t>
  </si>
  <si>
    <t>eststo: xi: reg lot_choice violence `covariates' [pweight=vdc_weight], cluster(wardunique)",)</t>
  </si>
  <si>
    <t>eststo: xi: reg lot_choice violence `covariates' [pweight=vdc_weight], cluster(vdc)",)</t>
  </si>
  <si>
    <t>reg `var' tr1 tr2 tr3, r",)</t>
  </si>
  <si>
    <t>reg response tr1 tr2 tr3 if avggrowth&gt;`med', r",)</t>
  </si>
  <si>
    <t>reg response_public tr1 tr2 tr3 if avggrowth&gt;`med', r",)</t>
  </si>
  <si>
    <t>reg info tr1 tr2 tr3 if avggrowth&gt;`med', r",)</t>
  </si>
  <si>
    <t>reg response tr1 tr2 tr3 if avggrowth&lt;=`med', r",)</t>
  </si>
  <si>
    <t>reg response_public tr1 tr2 tr3 if avggrowth&lt;=`med', r",)</t>
  </si>
  <si>
    <t>reg info tr1 tr2 tr3 if avggrowth&lt;=`med', r",)</t>
  </si>
  <si>
    <t>reg `x' import_shock CY*, cluster(nuts2_year)",)</t>
  </si>
  <si>
    <t>reg `x' import_shock female_dummy age EDU* CY* [pweight=pspwght]",)</t>
  </si>
  <si>
    <t>~reg dtlnrsales dtor_Yu dtldo dtlfo dtemp* dtcap* dtind*_y* if region ~~= 1300 + `i', cluster(region)",)~</t>
  </si>
  <si>
    <t>reg crd lndm if country_c==`i', cluster(district_c)",)</t>
  </si>
  <si>
    <t>regress ndp vw proposer if superid==`hh'",)</t>
  </si>
  <si>
    <t>regress firstsen_`dv' 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 nocons",)</t>
  </si>
  <si>
    <t>regress firstsen_`dv' 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senparty==`party', nocons",)</t>
  </si>
  <si>
    <t>eststo: dprobit trade_reduction union_member rtw `control' industry_dummy1 - industry_dummy12 if protectionism==1 &amp; govt_owned == 0, robust",)</t>
  </si>
  <si>
    <t>eststo: dprobit trade_reduction union_member rtw rtw_union_member `control' industry_dummy1 - industry_dummy12 if protectionism==1 &amp; govt_owned == 0, robust",)</t>
  </si>
  <si>
    <t>eststo: dprobit trade_reduction union_member rtw rtw_union_member `control' industry_dummy1 - industry_dummy12 pol_id if protectionism==1 &amp; govt_owned == 0, robust ",)</t>
  </si>
  <si>
    <t>eststo: dprobit trade_reduction union_member rtw rtw_union_member `control' industry_dummy1 - industry_dummy12 pol_id `rtwcontrol' if protectionism==1 &amp; govt_owned == 0, robust",)</t>
  </si>
  <si>
    <t>eststo: dprobit trade_self union_member rtw `control' industry_dummy1 - industry_dummy12 if protectionism==1 &amp; govt_owned == 0, robust",)</t>
  </si>
  <si>
    <t>eststo: dprobit trade_self union_member rtw rtw_union_member `control' industry_dummy1 - industry_dummy12 if protectionism==1 &amp; govt_owned == 0, robust",)</t>
  </si>
  <si>
    <t>eststo: dprobit trade_self union_member rtw rtw_union_member `control' industry_dummy1 - industry_dummy12 pol_id if protectionism==1 &amp; govt_owned == 0, robust ",)</t>
  </si>
  <si>
    <t>eststo: dprobit trade_self union_member rtw rtw_union_member `control' industry_dummy1 - industry_dummy12 pol_id `rtwcontrol' if protectionism==1 &amp; govt_owned == 0, robust",)</t>
  </si>
  <si>
    <t>eststo: dprobit trade_us union_member rtw `control' industry_dummy1 - industry_dummy12 if protectionism==1 &amp; govt_owned == 0, robust",)</t>
  </si>
  <si>
    <t>eststo: dprobit trade_us union_member rtw rtw_union_member `control' industry_dummy1 - industry_dummy12 if protectionism==1 &amp; govt_owned == 0, robust",)</t>
  </si>
  <si>
    <t>eststo: dprobit trade_us union_member rtw rtw_union_member `control' industry_dummy1 - industry_dummy12 pol_id if protectionism==1 &amp; govt_owned == 0, robust ",)</t>
  </si>
  <si>
    <t>eststo: dprobit trade_reduction union_member rtw `control' industry_dummy1 - industry_dummy12 if protectionism==0 &amp; govt_owned == 0, robust",)</t>
  </si>
  <si>
    <t>eststo: dprobit trade_reduction union_member rtw rtw_union_member `control' industry_dummy1 - industry_dummy12 if protectionism==0 &amp; govt_owned == 0, robust",)</t>
  </si>
  <si>
    <t>eststo: dprobit trade_reduction union_member rtw rtw_union_member `control' industry_dummy1 - industry_dummy12 pol_id if protectionism==0 &amp; govt_owned == 0, robust ",)</t>
  </si>
  <si>
    <t>eststo: dprobit trade_reduction union_member rtw rtw_union_member `control' industry_dummy1 - industry_dummy12 pol_id `rtwcontrol' if protectionism==0 &amp; govt_owned == 0, robust",)</t>
  </si>
  <si>
    <t>eststo: dprobit trade_self union_member rtw `control' industry_dummy1 - industry_dummy12 if protectionism==0 &amp; govt_owned == 0, robust",)</t>
  </si>
  <si>
    <t>eststo: dprobit trade_self union_member rtw rtw_union_member `control' industry_dummy1 - industry_dummy12 if protectionism==0 &amp; govt_owned == 0, robust",)</t>
  </si>
  <si>
    <t>eststo: dprobit trade_self union_member rtw rtw_union_member `control' industry_dummy1 - industry_dummy12 pol_id if protectionism==0 &amp; govt_owned == 0, robust ",)</t>
  </si>
  <si>
    <t>eststo: dprobit trade_us union_member rtw `control' industry_dummy1 - industry_dummy12 if protectionism==0 &amp; govt_owned == 0, robust",)</t>
  </si>
  <si>
    <t>eststo: dprobit trade_us union_member rtw rtw_union_member `control' industry_dummy1 - industry_dummy12 if protectionism==0 &amp; govt_owned == 0, robust",)</t>
  </si>
  <si>
    <t>eststo: dprobit trade_us union_member rtw rtw_union_member `control' industry_dummy1 - industry_dummy12 pol_id if protectionism==0 &amp; govt_owned == 0, robust ",)</t>
  </si>
  <si>
    <t>eststo: dprobit trade_us union_member rtw rtw_union_member `control' industry_dummy1 - industry_dummy12 pol_id `rtwcontrol' if protectionism==0 &amp; govt_owned == 0, robust",)</t>
  </si>
  <si>
    <t>eststo: dprobit trade_reduction union_member rtw `control' industry_dummy1 - industry_dummy12 if protectionism==1 &amp; govt_owned == 0 &amp; pre_processed == 1, robust",)</t>
  </si>
  <si>
    <t>eststo: dprobit trade_reduction union_member rtw rtw_union_member `control' industry_dummy1 - industry_dummy12 if protectionism==1 &amp; govt_owned == 0 &amp; pre_processed == 1, robust",)</t>
  </si>
  <si>
    <t>eststo: dprobit trade_reduction union_member rtw rtw_union_member `control' industry_dummy1 - industry_dummy12 pol_id if protectionism==1 &amp; govt_owned == 0 &amp; pre_processed == 1, robust ",)</t>
  </si>
  <si>
    <t>eststo: dprobit trade_reduction union_member rtw rtw_union_member `control' industry_dummy1 - industry_dummy12 pol_id `rtwcontrol' if protectionism==1 &amp; govt_owned == 0 &amp; pre_processed == 1, robust",)</t>
  </si>
  <si>
    <t>eststo: dprobit trade_self union_member rtw `control' industry_dummy1 - industry_dummy12 if protectionism==1 &amp; govt_owned == 0 &amp; pre_processed == 1, robust",)</t>
  </si>
  <si>
    <t>eststo: dprobit trade_self union_member rtw rtw_union_member `control' industry_dummy1 - industry_dummy12 if protectionism==1 &amp; govt_owned == 0 &amp; pre_processed == 1, robust",)</t>
  </si>
  <si>
    <t>eststo: dprobit trade_self union_member rtw rtw_union_member `control' industry_dummy1 - industry_dummy12 pol_id if protectionism==1 &amp; govt_owned == 0 &amp; pre_processed == 1, robust ",)</t>
  </si>
  <si>
    <t>eststo: dprobit trade_self union_member rtw rtw_union_member `control' industry_dummy1 - industry_dummy12 pol_id `rtwcontrol' if protectionism==1 &amp; govt_owned == 0 &amp; pre_processed == 1, robust",)</t>
  </si>
  <si>
    <t>eststo: dprobit trade_us union_member rtw `control' industry_dummy1 - industry_dummy12 if protectionism==1 &amp; govt_owned == 0 &amp; pre_processed == 1, robust",)</t>
  </si>
  <si>
    <t>eststo: dprobit trade_us union_member rtw rtw_union_member `control' industry_dummy1 - industry_dummy12 if protectionism==1 &amp; govt_owned == 0 &amp; pre_processed == 1, robust",)</t>
  </si>
  <si>
    <t>eststo: dprobit trade_us union_member rtw rtw_union_member `control' industry_dummy1 - industry_dummy12 pol_id if protectionism==1 &amp; govt_owned == 0 &amp; pre_processed == 1, robust ",)</t>
  </si>
  <si>
    <t>eststo: dprobit trade_reduction union_member rtw `control' industry_dummy1 - industry_dummy12 if protectionism==0 &amp; govt_owned == 0 &amp; pre_processed == 1, robust",)</t>
  </si>
  <si>
    <t>eststo: dprobit trade_reduction union_member rtw rtw_union_member `control' industry_dummy1 - industry_dummy12 if protectionism==0 &amp; govt_owned == 0 &amp; pre_processed == 1, robust",)</t>
  </si>
  <si>
    <t>eststo: dprobit trade_reduction union_member rtw rtw_union_member `control' industry_dummy1 - industry_dummy12 pol_id if protectionism==0 &amp; govt_owned == 0 &amp; pre_processed == 1, robust ",)</t>
  </si>
  <si>
    <t>eststo: dprobit trade_reduction union_member rtw rtw_union_member `control' industry_dummy1 - industry_dummy12 pol_id `rtwcontrol' if protectionism==0 &amp; govt_owned == 0 &amp; pre_processed == 1, robust",)</t>
  </si>
  <si>
    <t>eststo: dprobit trade_self union_member rtw `control' industry_dummy1 - industry_dummy12 if protectionism==0 &amp; govt_owned == 0 &amp; pre_processed == 1, robust",)</t>
  </si>
  <si>
    <t>eststo: dprobit trade_self union_member rtw rtw_union_member `control' industry_dummy1 - industry_dummy12 if protectionism==0 &amp; govt_owned == 0 &amp; pre_processed == 1, robust",)</t>
  </si>
  <si>
    <t>eststo: dprobit trade_self union_member rtw rtw_union_member `control' industry_dummy1 - industry_dummy12 pol_id if protectionism==0 &amp; govt_owned == 0 &amp; pre_processed == 1, robust ",)</t>
  </si>
  <si>
    <t>eststo: dprobit trade_us union_member rtw `control' industry_dummy1 - industry_dummy12 if protectionism==0 &amp; govt_owned == 0 &amp; pre_processed == 1, robust",)</t>
  </si>
  <si>
    <t>eststo: dprobit trade_us union_member rtw rtw_union_member `control' industry_dummy1 - industry_dummy12 if protectionism==0 &amp; govt_owned == 0 &amp; pre_processed == 1, robust",)</t>
  </si>
  <si>
    <t>eststo: dprobit trade_us union_member rtw rtw_union_member `control' industry_dummy1 - industry_dummy12 pol_id if protectionism==0 &amp; govt_owned == 0 &amp; pre_processed == 1, robust ",)</t>
  </si>
  <si>
    <t>eststo: dprobit trade_us union_member rtw rtw_union_member `control' industry_dummy1 - industry_dummy12 pol_id `rtwcontrol' if protectionism==0 &amp; govt_owned == 0 &amp; pre_processed == 1, robust",)</t>
  </si>
  <si>
    <t>eststo: dprobit trade_reduction union_member rtw `control' industry_dummy1 - industry_dummy12 if protectionism==1 &amp; govt_owned == 0 [pweight=weight], robust",)</t>
  </si>
  <si>
    <t>eststo: dprobit trade_reduction union_member rtw rtw_union_member `control' industry_dummy1 - industry_dummy12 if protectionism==1 &amp; govt_owned == 0 [pweight=weight], robust",)</t>
  </si>
  <si>
    <t>eststo: dprobit trade_reduction union_member rtw rtw_union_member `control' industry_dummy1 - industry_dummy12 pol_id if protectionism==1 &amp; govt_owned == 0 [pweight=weight], robust ",)</t>
  </si>
  <si>
    <t>eststo: dprobit trade_reduction union_member rtw rtw_union_member `control' industry_dummy1 - industry_dummy12 pol_id `rtwcontrol' if protectionism==1 &amp; govt_owned == 0 [pweight=weight], robust",)</t>
  </si>
  <si>
    <t>eststo: dprobit trade_self union_member rtw `control' industry_dummy1 - industry_dummy12 if protectionism==1 &amp; govt_owned == 0 [pweight=weight], robust",)</t>
  </si>
  <si>
    <t>eststo: dprobit trade_self union_member rtw rtw_union_member `control' industry_dummy1 - industry_dummy12 if protectionism==1 &amp; govt_owned == 0 [pweight=weight], robust",)</t>
  </si>
  <si>
    <t>eststo: dprobit trade_self union_member rtw rtw_union_member `control' industry_dummy1 - industry_dummy12 pol_id if protectionism==1 &amp; govt_owned == 0 [pweight=weight], robust ",)</t>
  </si>
  <si>
    <t>eststo: dprobit trade_self union_member rtw rtw_union_member `control' industry_dummy1 - industry_dummy12 pol_id `rtwcontrol' if protectionism==1 &amp; govt_owned == 0 [pweight=weight], robust",)</t>
  </si>
  <si>
    <t>eststo: dprobit trade_us union_member rtw `control' industry_dummy1 - industry_dummy12 if protectionism==1 &amp; govt_owned == 0 [pweight=weight], robust",)</t>
  </si>
  <si>
    <t>eststo: dprobit trade_us union_member rtw rtw_union_member `control' industry_dummy1 - industry_dummy12 if protectionism==1 &amp; govt_owned == 0 [pweight=weight], robust",)</t>
  </si>
  <si>
    <t>eststo: dprobit trade_us union_member rtw rtw_union_member `control' industry_dummy1 - industry_dummy12 pol_id if protectionism==1 &amp; govt_owned == 0 [pweight=weight], robust ",)</t>
  </si>
  <si>
    <t>eststo: dprobit trade_reduction union_member rtw `control' industry_dummy1 - industry_dummy12 if protectionism==0 &amp; govt_owned == 0 [pweight=weight], robust",)</t>
  </si>
  <si>
    <t>eststo: dprobit trade_reduction union_member rtw rtw_union_member `control' industry_dummy1 - industry_dummy12 if protectionism==0 &amp; govt_owned == 0 [pweight=weight], robust",)</t>
  </si>
  <si>
    <t>eststo: dprobit trade_reduction union_member rtw rtw_union_member `control' industry_dummy1 - industry_dummy12 pol_id if protectionism==0 &amp; govt_owned == 0 [pweight=weight], robust ",)</t>
  </si>
  <si>
    <t>eststo: dprobit trade_reduction union_member rtw rtw_union_member `control' industry_dummy1 - industry_dummy12 pol_id `rtwcontrol' if protectionism==0 &amp; govt_owned == 0 [pweight=weight], robust",)</t>
  </si>
  <si>
    <t>eststo: dprobit trade_self union_member rtw `control' industry_dummy1 - industry_dummy12 if protectionism==0 &amp; govt_owned == 0 [pweight=weight], robust",)</t>
  </si>
  <si>
    <t>eststo: dprobit trade_self union_member rtw rtw_union_member `control' industry_dummy1 - industry_dummy12 if protectionism==0 &amp; govt_owned == 0 [pweight=weight], robust",)</t>
  </si>
  <si>
    <t>eststo: dprobit trade_self union_member rtw rtw_union_member `control' industry_dummy1 - industry_dummy12 pol_id if protectionism==0 &amp; govt_owned == 0 [pweight=weight], robust ",)</t>
  </si>
  <si>
    <t>eststo: dprobit trade_us union_member rtw `control' industry_dummy1 - industry_dummy12 if protectionism==0 &amp; govt_owned == 0 [pweight=weight], robust",)</t>
  </si>
  <si>
    <t>eststo: dprobit trade_us union_member rtw rtw_union_member `control' industry_dummy1 - industry_dummy12 if protectionism==0 &amp; govt_owned == 0 [pweight=weight], robust",)</t>
  </si>
  <si>
    <t>eststo: dprobit trade_us union_member rtw rtw_union_member `control' industry_dummy1 - industry_dummy12 pol_id if protectionism==0 &amp; govt_owned == 0 [pweight=weight], robust ",)</t>
  </si>
  <si>
    <t>eststo: dprobit trade_us union_member rtw rtw_union_member `control' industry_dummy1 - industry_dummy12 pol_id `rtwcontrol' if protectionism==0 &amp; govt_owned == 0 [pweight=weight], robust",)</t>
  </si>
  <si>
    <t>eststo: dprobit trade_reduction union_member rtw `control' industry_dummy1 - industry_dummy12 if protectionism==1, robust",)</t>
  </si>
  <si>
    <t>eststo: dprobit trade_reduction union_member rtw rtw_union_member `control' industry_dummy1 - industry_dummy12 if protectionism==1, robust",)</t>
  </si>
  <si>
    <t>eststo: dprobit trade_reduction union_member rtw rtw_union_member `control' industry_dummy1 - industry_dummy12 pol_id if protectionism==1, robust ",)</t>
  </si>
  <si>
    <t>eststo: dprobit trade_reduction union_member rtw rtw_union_member `control' industry_dummy1 - industry_dummy12 pol_id `rtwcontrol' if protectionism==1, robust",)</t>
  </si>
  <si>
    <t>eststo: dprobit trade_self union_member rtw `control' industry_dummy1 - industry_dummy12 if protectionism==1, robust",)</t>
  </si>
  <si>
    <t>eststo: dprobit trade_self union_member rtw rtw_union_member `control' industry_dummy1 - industry_dummy12 if protectionism==1, robust",)</t>
  </si>
  <si>
    <t>eststo: dprobit trade_self union_member rtw rtw_union_member `control' industry_dummy1 - industry_dummy12 pol_id if protectionism==1, robust ",)</t>
  </si>
  <si>
    <t>eststo: dprobit trade_self union_member rtw rtw_union_member `control' industry_dummy1 - industry_dummy12 pol_id `rtwcontrol' if protectionism==1, robust",)</t>
  </si>
  <si>
    <t>eststo: dprobit trade_us union_member rtw `control' industry_dummy1 - industry_dummy12 if protectionism==1, robust",)</t>
  </si>
  <si>
    <t>eststo: dprobit trade_us union_member rtw rtw_union_member `control' industry_dummy1 - industry_dummy12 if protectionism==1, robust",)</t>
  </si>
  <si>
    <t>eststo: dprobit trade_us union_member rtw rtw_union_member `control' industry_dummy1 - industry_dummy12 pol_id if protectionism==1, robust ",)</t>
  </si>
  <si>
    <t>eststo: dprobit trade_reduction union_member rtw `control' industry_dummy1 - industry_dummy12 if protectionism==0, robust",)</t>
  </si>
  <si>
    <t>eststo: dprobit trade_reduction union_member rtw rtw_union_member `control' industry_dummy1 - industry_dummy12 if protectionism==0, robust",)</t>
  </si>
  <si>
    <t>eststo: dprobit trade_reduction union_member rtw rtw_union_member `control' industry_dummy1 - industry_dummy12 pol_id if protectionism==0, robust ",)</t>
  </si>
  <si>
    <t>eststo: dprobit trade_reduction union_member rtw rtw_union_member `control' industry_dummy1 - industry_dummy12 pol_id `rtwcontrol' if protectionism==0, robust",)</t>
  </si>
  <si>
    <t>eststo: dprobit trade_self union_member rtw `control' industry_dummy1 - industry_dummy12 if protectionism==0, robust",)</t>
  </si>
  <si>
    <t>eststo: dprobit trade_self union_member rtw rtw_union_member `control' industry_dummy1 - industry_dummy12 if protectionism==0, robust",)</t>
  </si>
  <si>
    <t>eststo: dprobit trade_self union_member rtw rtw_union_member `control' industry_dummy1 - industry_dummy12 pol_id if protectionism==0, robust ",)</t>
  </si>
  <si>
    <t>eststo: dprobit trade_us union_member rtw `control' industry_dummy1 - industry_dummy12 if protectionism==0, robust",)</t>
  </si>
  <si>
    <t>eststo: dprobit trade_us union_member rtw rtw_union_member `control' industry_dummy1 - industry_dummy12 if protectionism==0, robust",)</t>
  </si>
  <si>
    <t>eststo: dprobit trade_us union_member rtw rtw_union_member `control' industry_dummy1 - industry_dummy12 pol_id if protectionism==0, robust ",)</t>
  </si>
  <si>
    <t>eststo: dprobit trade_us union_member rtw rtw_union_member `control' industry_dummy1 - industry_dummy12 pol_id `rtwcontrol' if protectionism==0, robust",)</t>
  </si>
  <si>
    <t>eststo: dprobit trade_reduction union_member rtw `control' industry_dummy1 - industry_dummy12 if govt_owned == 0 &amp; occupation!=1 &amp; protectionism==0, robust",)</t>
  </si>
  <si>
    <t>eststo: dprobit trade_reduction union_member party_id party_id_union_member educ age family_income female white black hispanic married industry_dummy1 - industry_dummy12 `partyid_control' if govt_owned == 0 &amp; protectionism==1, robust",)</t>
  </si>
  <si>
    <t>eststo: dprobit trade_self union_member party_id party_id_union_member educ age family_income female white black hispanic married industry_dummy1 - industry_dummy12 `partyid_control' if govt_owned == 0 &amp; protectionism==1, robust",)</t>
  </si>
  <si>
    <t>eststo: dprobit trade_reduction union_member party_id party_id_union_member educ age family_income female white black hispanic married industry_dummy1 - industry_dummy12 `partyid_control' if govt_owned == 0 &amp; protectionism==0, robust",)</t>
  </si>
  <si>
    <t>eststo: dprobit trade_self union_member party_id party_id_union_member educ age family_income female white black hispanic married industry_dummy1 - industry_dummy12 `partyid_control' if govt_owned == 0 &amp; protectionism==0, robust",)</t>
  </si>
  <si>
    <t>eststo: dprobit trade_reduction union_member econ_college econ_college_union_member educ age family_income female white black hispanic married industry_dummy1 - industry_dummy12 `econcontrol' if govt_owned == 0 &amp; protectionism==0, robust ",)</t>
  </si>
  <si>
    <t>eststo: dprobit trade_us union_member econ_college econ_college_union_member educ age family_income female white black hispanic married industry_dummy1 - industry_dummy12 `econcontrol' if govt_owned == 0 &amp; protectionism==0, robust ",)</t>
  </si>
  <si>
    <t>eststo: xi: stcox i.ourtype `controls' if pressure!=. &amp; sip2status!=. &amp; pastinstability!=. ///",)</t>
  </si>
  <si>
    <t>eststo: xi: streg i.ourtype `controls' if pastinstability!=. &amp; sip2status!=. &amp; pastinstability!=. &amp; polity88!=. ///",)</t>
  </si>
  <si>
    <t>eststo: xi: streg i.ourtype pressure sip2status pastinstability `controls' if polity88!=. ///",)</t>
  </si>
  <si>
    <t>eststo: xi: streg i.ourtype coup10year `controls' ///",)</t>
  </si>
  <si>
    <t>eststo: xi: streg i.ourtype lnrulingcoalitionduration `controls' ///",)</t>
  </si>
  <si>
    <t>eststo: xi: streg i.ourtype polity88 `controls' if pastinstability!=. &amp; sip2status!=. &amp; pastinstability!=. &amp; polity88!=. ///",)</t>
  </si>
  <si>
    <t>eststo: xi: streg cpart cxconst dual cxconpart partdual pressure sip2status pastinstability `controls' if polity88!=. &amp; xrec!=4 ///",)</t>
  </si>
  <si>
    <t>xi: streg part cxconst dual cxconpart coup10year `controls' ///",)</t>
  </si>
  <si>
    <t>eststo: xi: streg cpart cxconst cxconpart pressure sip2status pastinstability `controls' if polity88!=. &amp; xrec==4 ///",)</t>
  </si>
  <si>
    <t>eststo: xi: streg i.ourtype gwf_monarch gwf_party gwf_personal gwf_military `controls' if regime1ny!=. ///",)</t>
  </si>
  <si>
    <t>eststo: xi: streg i.ourtype HEGEMONIC COMPETITIVE `controls' ///",)</t>
  </si>
  <si>
    <t>eststo: xi: streg sip2 sip2sq pressure sip2status pastinstability `controls' if logitsipsq!=. ///",)</t>
  </si>
  <si>
    <t>eststo: xi: streg logitsip logitsipsq pressure sip2status pastinstability `controls' ///",)</t>
  </si>
  <si>
    <t>eststo: xi: streg cpart cxconst cxconpart polity88 `controls' if pastinstability!=. &amp; sip2status!=. &amp; pastinstability!=. &amp; polity88!=. &amp; xrec==4 ///",)</t>
  </si>
  <si>
    <t>eststo: xi: streg cpart cxconst dual cxconpart partdual `controls' if xrec!=4  ///",)</t>
  </si>
  <si>
    <t>eststo: xi: streg cpart cxconst cxconpart gwf_monarch gwf_party gwf_personal gwf_military `controls' if regime1ny!=. &amp; xrec==4 ///",)</t>
  </si>
  <si>
    <t>eststo: xi: streg cpart cxconst cxconpart HEGEMONIC COMPETITIVE `controls' if xrec==4 ///",)</t>
  </si>
  <si>
    <t>eststo: xi: streg cpart cxconst dual cxconpart partdual gwf_monarch gwf_party gwf_personal gwf_military `controls' if regime1ny!=. &amp; xrec!=4 ///",)</t>
  </si>
  <si>
    <t>eststo: xi: streg cpart cxconst dual cxconpart partdual hlmonarchy hlmilitary hloneparty hlmultiparty hlnoparty `controls' if xrec!=4 ///",)</t>
  </si>
  <si>
    <t>eststo: xi: streg cpart cxconst dual cxconpart partdual HEGEMONIC COMPETITIVE `controls' if xrec!=4 ///",)</t>
  </si>
  <si>
    <t>eststo: xi: streg cpart cxconst cxconpart `controls' if xrec==4  ///",)</t>
  </si>
  <si>
    <t>eststo: xi: streg cpart cxconst cxconpart `controls'  if xrec==4 ///",)</t>
  </si>
  <si>
    <t>eststo: xi: streg cpart cxconst dual cxconpart partdual `controls' if xrec!=4 ///",)</t>
  </si>
  <si>
    <t>qui sureg (ddepvara ldepvara D* L* lag`shockvar' ///",)</t>
  </si>
  <si>
    <t>estsimp sureg (ddepvara ldepvara D* L* lag`shockvar' ///",)</t>
  </si>
  <si>
    <t>qui sureg (ddepvara ldepvara D* L* lag`shockvar' diff`shockvar' ///",)</t>
  </si>
  <si>
    <t>estsimp sureg (ddepvara ldepvara D* L* lag`shockvar'///",)</t>
  </si>
  <si>
    <t>estsimp sureg (ddepvara ldepvara D* L* lag`shockvar' diff`shockvar' ///",)</t>
  </si>
  <si>
    <t>qui sureg (ddepvara ldepvara D* L* lag`shockvar' diff`shockvar') ///",)</t>
  </si>
  <si>
    <t>estsimp sureg (ddepvara ldepvara D* L* lag`shockvar' diff`shockvar') ///",)</t>
  </si>
  <si>
    <t>~xtreg c1 tv round* if(ingroup==`i'), re</t>
  </si>
  <si>
    <t>xtreg `x' active50 female educ urban age age2 _I* _Y* ///",)</t>
  </si>
  <si>
    <t>qui xtreg `x' opened _Y*, fe ",)</t>
  </si>
  <si>
    <t>xtreg $DV $COMP i.year if mini`yr'==2, fe cluster(fcode)",)</t>
  </si>
  <si>
    <t>xtreg kontrolvskuffert `var' if ivmedart==1, i(dag_afd2009) vce(cluster dag_afd2009) re",)</t>
  </si>
  <si>
    <t>xtreg cr dvs lndm pd, fe cluster(country_c)</t>
  </si>
  <si>
    <t>xtreg cr par_ide_ch lndm dmpl_ch, fe cluster(district_c) nonest</t>
  </si>
  <si>
    <t xml:space="preserve">xtlogit defect econ_no ngo_no mp_number partei_einig closevolk closeparl bet months2elec RefOblig RefFak || _all: mp_canton || party: , var mle </t>
  </si>
  <si>
    <t xml:space="preserve">xtlogit defect party_econ_no party_ngo_no mp_number partei_einig closevolk closeparl bet months2elec RefOblig RefFak || _all: mp_canton || party: , var mle </t>
  </si>
  <si>
    <t>xtlogit defect econ_no ngo_no party_econ_no party_ngo_no mp_number partei_einig closevolk closeparl bet months2elec RefOblig RefFak || _all: mp_canton || party: , var laplace</t>
  </si>
  <si>
    <t>xtlogit defect econ_no party_econ_no mp_number partei_einig closevolk closeparl bet months2elec RefOblig RefFak || _all: mp_canton || party: , var laplace nolog</t>
  </si>
  <si>
    <t>xtlogit defect ngo_no party_ngo_no mp_number partei_einig closevolk closeparl bet months2elec RefOblig RefFak || _all: mp_canton || party: , var laplace nolog</t>
  </si>
  <si>
    <t>xtlogit defect econ_no ngo_no party_econ_no party_ngo_no mp_number partei_einig closevolk closeparl bet months2elec RefOblig RefFak period2 period3 period4 || _all: mp_canton || party: , var laplace nolog</t>
  </si>
  <si>
    <t>xtlogit defect econ_no ngo_no party_econ_no party_ngo_no mp_number partei_einig closevolk closeparl bet months2elec RefOblig RefFak polarea1- polarea17 || _all: mp_canton || party: , var laplace nolog</t>
  </si>
  <si>
    <t>xtlogit defect econ_no ngo_no party_econ_no party_ngo_no mp_number partei_einig closevolk closeparl bet months2elec RefOblig RefFak protest_igs || _all: mp_canton || party: , var laplace nolog</t>
  </si>
  <si>
    <t>xtlogit defect econ_no ngo_no party_econ_no party_ngo_no mp_number partei_einig closevolk closeparl bet months2elec RefOblig RefFak CantonCHMatch50 || _all: mp_canton || party: , var laplace nolog</t>
  </si>
  <si>
    <t>xtlogit defect econ_no ngo_no party_econ_no party_ngo_no mp_number partei_einig closevolk closeparl bet months2elec RefOblig RefFak || _all: mp_canton || party: if memberonly!=1, var laplace nolog</t>
  </si>
  <si>
    <t>xtlogit defect ig_number party_ig_no mp_number partei_einig closevolk closeparl bet months2elec RefOblig RefFak || _all: mp_canton || party: , var laplace nolog</t>
  </si>
  <si>
    <t>xtlogit defect econ_no ngo_no party_econ_no party_ngo_no mp_number partei_einig closevolk closeparl bet months2elec RefOblig RefFak dm_econ || _all: mp_canton || party: , var laplace nolog</t>
  </si>
  <si>
    <t>xtlogit defect econ_no ngo_no party_econ_no party_ngo_no mp_number partei_einig closevolk closeparl bet months2elec RefOblig RefFak dm_econ_party || _all: mp_canton || party: , var laplace nolog</t>
  </si>
  <si>
    <t>xtlogit defect econ_no ngo_no party_econ_no party_ngo_no mp_number partei_einig closevolk closeparl bet months2elec RefOblig RefFak dm_ngo || _all: mp_canton || party: , var laplace nolog</t>
  </si>
  <si>
    <t>xtlogit defect econ_no ngo_no party_econ_no party_ngo_no mp_number partei_einig closevolk closeparl bet months2elec RefOblig RefFak dm_ngo_party || _all: mp_canton || party: , var laplace nolog</t>
  </si>
  <si>
    <t>xtlogit constvote econ_no ngo_no party_econ_no party_ngo_no mp_number closevolk closeparl bet months2elec RefOblig RefFak || _all: mp_canton || party: , var laplace nolog</t>
  </si>
  <si>
    <t>xtlogit defect substraction_no mp_number partei_einig closevolk closeparl bet months2elec RefOblig RefFak || _all: mp_canton || party: , var laplace nolog</t>
  </si>
  <si>
    <t xml:space="preserve">xtlogit defect substraction_noparty mp_number partei_einig closevolk closeparl bet months2elec RefOblig RefFak || _all: mp_canton || party: , var laplace nolog </t>
  </si>
  <si>
    <t xml:space="preserve">xtlogit defect substraction_no substraction_noparty mp_number partei_einig closevolk closeparl bet months2elec RefOblig RefFak || _all: mp_canton || party: , var laplace nolog </t>
  </si>
  <si>
    <t>xtlogit defect econ_no ngo_no mp_number partei_einig closevolk closeparl bet months2elec RefOblig RefFak party_pos || _all: mp_canton || party: , var laplace nolog</t>
  </si>
  <si>
    <t>xtlogit defect party_econ_no party_ngo_no mp_number partei_einig closevolk closeparl bet months2elec RefOblig RefFak party_pos || _all: mp_canton || party: , var laplace nolog</t>
  </si>
  <si>
    <t>xtlogit defect econ_no ngo_no party_econ_no party_ngo_no mp_number partei_einig closevolk closeparl bet months2elec RefOblig RefFak party_pos || _all: mp_canton || party: , var laplace nolog</t>
  </si>
  <si>
    <t>xtlogit defect econ_no2 ngo_no mp_number partei_einig closevolk closeparl bet months2elec RefOblig RefFak || _all: mp_canton || party: , var laplace nolog</t>
  </si>
  <si>
    <t>xtlogit defect party_econ_no2 party_ngo_no mp_number partei_einig closevolk closeparl bet months2elec RefOblig RefFak || _all: mp_canton || party: , var laplace nolog</t>
  </si>
  <si>
    <t>xtlogit defect econ_no2 ngo_no party_econ_no2 party_ngo_no mp_number partei_einig closevolk closeparl bet months2elec RefOblig RefFak || _all: mp_canton || party: , var laplace nolog</t>
  </si>
  <si>
    <t>xtgee change ldifseatshare i.inop##c.percoff2 durM effpar_leg, family(nb `dispersionparameter') c(ar1) force vce(robust) eform nolog",)</t>
  </si>
  <si>
    <t>xtgee change ldifseatshare i.inop##c.percoff2 durM effpar_leg, family(nb `dispersionparameter') c(ar3) force vce(robust) eform nolog",)</t>
  </si>
  <si>
    <t>~xtlogit free_market income_level attend_religious_services attendance_income_level male highest_education age, i(id) quad(30)</t>
  </si>
  <si>
    <t>xtlogit leaderfalls oneyrgrowth l.dem llngdppc l.regotherlfalls l.agenew l.prevtimes l.tenureleader ldemoneyr ldemlln ldemlreg ldemlage ldemlprev ldemtenure i.year if year&gt;1874&amp;year&lt;2005, fe</t>
  </si>
  <si>
    <t>xtlogit leaderfalls mildef l.dem llngdppc l.regotherlfalls l.agenew l.prevtimes l.tenureleader ldemmildef ldemlln ldemlreg ldemlage ldemlprev ldemtenure i.year if year&gt;1874&amp;year&lt;2005, fe</t>
  </si>
  <si>
    <t>xtlogit leaderfalls l2.lnantigov l.dantigov l.dem llngdppc l.regotherlfalls l.agenew l.prevtimes l.tenureleader ldeml2lnantigov ldemldantigov ldemlln ldemlreg ldemlage ldemlprev ldemtenure i.year if year&gt;1874&amp;year&lt;2005, fe</t>
  </si>
  <si>
    <t>xtlogit leaderfalls l.banksassass l.gwar l.civilwar l.crisis l.dem llngdppc l.regotherlfalls l.agenew l.prevtimes l.tenureleader ldembanksass ldemgwar ldemcivilwar ldemcrisis ldemlln ldemlreg ldemlage ldemlprev ldemtenure i.year if year&gt;1874&amp;year&lt;2005, fe</t>
  </si>
  <si>
    <t>xtlogit leaderfalls lmilitaryregime lmonarchy l.dem llngdppc l.regotherlfalls l.agenew l.prevtimes l.tenureleader ldemlln ldemlreg ldemlage ldemlprev ldemtenure i.year if year&gt;1874&amp;year&lt;2005, fe</t>
  </si>
  <si>
    <t>xtlogit leaderfalls l.gwf_milit l.gwf_personal l.gwf_monarchy l.gwfmisc llngdppc l.dem l.regotherlfalls l.agenew l.prevtimes l.tenureleader ldemlln ldemlreg ldemlage ldemlprev ldemtenure i.year if year&gt;1874&amp;year&lt;2005, fe</t>
  </si>
  <si>
    <t>xtlogit protest01 rmean_progov remitXincreg remit $cvar if (GWF_regime==1), i(region) vce(cluster region)</t>
  </si>
  <si>
    <t>xtlogit protest01 remit $cvar if (rmean_progov&lt;.5), i(region) vce(cluster region)</t>
  </si>
  <si>
    <t>xtlogit protest01 remit $cvar if (rmean_progov&gt;.5), i(region) vce(cluster region)</t>
  </si>
  <si>
    <t>xtlogit protest01 mean_progov remitXpro remit $cvar if (GWF_regime==1), i(dcode) vce(cluster dcode)</t>
  </si>
  <si>
    <t>xtlogit protest01 remit $cvar if mean_progov&lt;.5, i(dcode) vce(cluster dcode)</t>
  </si>
  <si>
    <t>xtlogit protest01 remit $cvar if mean_progov&gt;.5, i(dcode) vce(cluster dcode)</t>
  </si>
  <si>
    <t>xtlogit divided ginicnty05_09_01 medhinc0610cnty_01 pctblk0610cnty_01 totpop0610cnty_01 pbush_01 income_i_01 Age gender education_01 partyid_01 ideology_01 religattend_01 union unemployed if white==1, i(fips)</t>
  </si>
  <si>
    <t>xi: xtpcse credittogovtstateenterp l.credittogovtstateenterp l.icrg_qog l.privatecredit l.wdi_gdpgr l.wdi_oilrent l.wdi_fdiin l.wdi_cgovd l.inflationavgindex l.h_f l.p_polity2 i.wbcodeMEN*year, corr(psar1) pairwise</t>
  </si>
  <si>
    <t>xtprobit turnout2 c.casualty_sum i.low_interest c.casualty_sum##i.low_interest female married income age college white pres_approve presyr strong_party economy_good unemployed mistake_iraq unemployment median1000 pctwhite lnpop</t>
  </si>
  <si>
    <t>xtprobit turnout2 c.cas30 i.low_interest c.cas30##i.low_interest casualty_sum female married income college pres_approve presyr white age strong_party economy_good unemployed mistake_iraq unemployment median1000 pctwhite lnpop</t>
  </si>
  <si>
    <t>xtprobit turnout2 c.cas60 i.low_interest c.cas60##i.low_interest c.casualty_sum female married income college white pres_approve presyr age strong_party economy_good unemployed mistake_iraq unemployment median1000 pctwhite lnpop</t>
  </si>
  <si>
    <t>xtprobit turnout2 c.casualty_sum i.independent c.casualty_sum##i.independent low_interest female married income age college white strong_party pres_approve presyr strong_party economy_good unemployed mistake_iraq unemployment median1000 pctwhite lnpop</t>
  </si>
  <si>
    <t>~xtreg c1 tv i.round if(ingroup==1), fe vce(cl sessub) mat b = e(b)</t>
  </si>
  <si>
    <t>~xtreg c1 tv i.round if(ingroup==1), fe vce(cl sessub) mat b = e(b) mat V = e(V)</t>
  </si>
  <si>
    <t>~xtreg c1 tv i.round if(baseline==1), fe vce(cl sessub) mat b = e(b) mat V = e(V)</t>
  </si>
  <si>
    <t>qui xtreg `x' active50 female educ urban age age2 _I* _Y* ///",)</t>
  </si>
  <si>
    <t>xtreg wbgi_cce opened _Y*, fe cl(ccode)</t>
  </si>
  <si>
    <t xml:space="preserve">xtreg logCont logTotAds if CanCommute==0, robust fe </t>
  </si>
  <si>
    <t xml:space="preserve">xtreg logCont logTotAds if CanCommute==0&amp;Keep==1, robust fe </t>
  </si>
  <si>
    <t>quietly: xtreg reform_df2 lpubcontscs part lpubcontscsXpart imfprog reform lgdppc /*</t>
  </si>
  <si>
    <t>quietly: xtreg reform_df2 lpubcontscs part lpubcontscsXpart imfprog reform lgdppc histtscs /*</t>
  </si>
  <si>
    <t>quietly: xtreg reform_df2 pubcon3tscs part pubcon3tscsXpart imfprog reform lgdppc /*</t>
  </si>
  <si>
    <t>quietly: xtreg reform_df2 pubcon3tscs part pubcon3tscsXpart imfprog reform lgdppc histtscs /*</t>
  </si>
  <si>
    <t>quietly: xtreg reform_df2 ltotcontscs part ltotcontscsXpart imfprog reform lgdppc /*</t>
  </si>
  <si>
    <t>quietly: xtreg reform_df2 ltotcontscs part ltotcontscsXpart imfprog reform lgdppc histtscs /*</t>
  </si>
  <si>
    <t>xi: xtreg econlr_mean parlorid pr pr_parlorid gdppc vap_turnout trade pop65o popl ud yearel if yhat !=., fe cluster(ccode2)</t>
  </si>
  <si>
    <t>xi: xtreg econlr_mean parlorid pr pr_parlorid gdppc vap_turnout trade pop65o popl euinteg yearel if yhat !=., fe cluster(ccode2)</t>
  </si>
  <si>
    <t>xi: xtreg econlr_mean parlorid pr pr_parlorid gdppc vap_turnout trade pop65o popl inccab yearel if yhat !=., fe cluster(ccode2)</t>
  </si>
  <si>
    <t>xi: xtreg econlr_mean parlorid pr pr_parlorid gdppc vap_turnout trade pop65o popl leftcompet yearel if yhat !=., fe cluster(ccode2)</t>
  </si>
  <si>
    <t>xi: xtreg econlr_mean parlorid pr pr_parlorid gdppc vap_turnout trade pop65o popl ud euinteg inccab leftcompet yearel if yhat !=., fe cluster(ccode2)</t>
  </si>
  <si>
    <t>xi: xtreg econlr_mean parlorid pr_parlorid party_cent pr pr_pcent gdppc vap_turnout trade pop65o popl yearel if yhat ! =., fe cluster(ccode2)</t>
  </si>
  <si>
    <t>xi: xtreg econlr_mean parlorid pr_parlorid party_cent pr pr_pcent gdppc vap_turnout trade pop65o popl yearel i.period if yhat ! =., fe cluster(ccode2)</t>
  </si>
  <si>
    <t>xi: xtreg econlr_mean parlorid pr_parlorid party_cent pr pr_pcent gdppc vap_turnout trade pop65o popl i.ccode2*yearel if yhat ! =., fe cluster(ccode2)</t>
  </si>
  <si>
    <t>xi: xtreg econlr_mean parlorid pr_parlorid gini_marketd pr_mginid pr gdppc vap_turnout trade pop65o popl yearel if yhat !=., fe cluster(ccode2)</t>
  </si>
  <si>
    <t>xi: xtreg econlr_mean parlorid pr_parlorid gini_marketd pr_mginid pr gdppc vap_turnout trade pop65o popl yearel i.period if yhat !=., fe cluster(ccode2)</t>
  </si>
  <si>
    <t>xi: xtreg econlr_mean parlorid pr_parlorid gini_marketd pr_mginid pr gdppc vap_turnout trade pop65o popl i.ccode2*yearel if yhat !=., fe cluster(ccode2)</t>
  </si>
  <si>
    <t>xi: xtreg econlr_mean L1.econlr_mean parlorid pr pr_parlorid if yhat !=. , fe cluster(ccode2)</t>
  </si>
  <si>
    <t>xi: xtreg econlr_mean L1.econlr_mean parlorid pr pr_parlorid gdppc vap_turnout trade pop65o popl yearel if yhat !=., fe cluster(ccode2)</t>
  </si>
  <si>
    <t>xi: xtreg econlr_mean L1.econlr_mean parlorid pr pr_parlorid gdppc vap_turnout trade pop65o popl yearel i.period if yhat !=., fe cluster(ccode2)</t>
  </si>
  <si>
    <t>xi: xtreg econlr_mean parlorid L1.econlr_mean pr pr_parlorid gdppc vap_turnout trade pop65o popl i.ccode2*yearel if yhat !=., fe cluster(ccode2)</t>
  </si>
  <si>
    <t>xi: xtreg parlori parlorius gdppc vap_turnout trade pop65o popl yearel i.ccode2 if pr==0 &amp; yhat != ., fe cluster(ccode2)</t>
  </si>
  <si>
    <t>xi: xtreg parlori parlorius gdppc vap_turnout trade pop65o popl yearel i.period if pr==0 &amp; yhat != ., fe cluster(ccode2)</t>
  </si>
  <si>
    <t>xi: xtreg parlori parlorius gdppc vap_turnout trade pop65o popl i.ccode2*yearel if pr==0 &amp; yhat != ., fe cluster(ccode2)</t>
  </si>
  <si>
    <t xml:space="preserve"> qui xtreg $DV $COMP i.year if $MAINIF, fe cluster(fcode)</t>
  </si>
  <si>
    <t xml:space="preserve"> qui xtreg $DV $COMP $PERF i.year if $MAINIF, fe cluster(fcode)</t>
  </si>
  <si>
    <t xml:space="preserve"> qui xtreg $DV $COMP i.year if $MAINIF &amp; switcher==1, fe cluster(fcode)</t>
  </si>
  <si>
    <t xml:space="preserve"> qui xtreg $DV $COMP $PERF i.year if $MAINIF &amp; switcher==1, fe cluster(fcode)</t>
  </si>
  <si>
    <t xml:space="preserve"> qui xtreg $DV facsize2#c.$COMP i.year if $MAINIF, fe cluster(fcode)</t>
  </si>
  <si>
    <t xml:space="preserve"> qui xtreg $DV facsize2#c.$COMP $PERF i.year if $MAINIF, fe cluster(fcode)</t>
  </si>
  <si>
    <t xml:space="preserve"> qui xtreg $DV facsize2#c.$COMP i.year if $MAINIF &amp; switcher==1, fe cluster(fcode)</t>
  </si>
  <si>
    <t xml:space="preserve"> qui xtreg $DV facsize2#c.$COMP $PERF i.year if $MAINIF &amp; switcher==1, fe cluster(fcode)</t>
  </si>
  <si>
    <t xml:space="preserve"> qui xtreg $DV $AUDITCATS i.year if $MAINIF_CAT, fe cluster(fcode)</t>
  </si>
  <si>
    <t xml:space="preserve"> qui xtreg $DV $AUDITCATS $PERF i.year if $MAINIF_CAT, fe cluster(fcode)</t>
  </si>
  <si>
    <t>xtreg $DV longrel#c.$COMP $PERF i.year if $MAINIF, fe cluster(fcode)</t>
  </si>
  <si>
    <t>xtreg $DV longrel#c.$COMP $PERF i.year if $MAINIF &amp; switcher==1, fe cluster(fcode)</t>
  </si>
  <si>
    <t>xtreg $DV $COMP ontimeyr ontimeyr2 inspyr inspyr2 i.year if $MAINIF, fe cluster(fcode)</t>
  </si>
  <si>
    <t>xtreg $DV gradeyr ontimeyr ontimeyr2 inspyr inspyr2 i.year if $MAINIF, fe cluster(fcode)</t>
  </si>
  <si>
    <t>xtreg $DV $COMP ontimeyr ontimeyr2 inspyr inspyr2 $TRENDVARS i.year if $MAINIF, fe cluster(fcode)</t>
  </si>
  <si>
    <t>xtreg $DV gradeyr ontimeyr ontimeyr2 inspyr inspyr2 $TRENDVARS i.year if $MAINIF, fe cluster(fcode)</t>
  </si>
  <si>
    <t>xtreg $DV $COMP ontimeyr ontimeyr2 inspyr inspyr2 $TRENDVARS relyrs relyrs2 i.year if $MAINIF, fe cluster(fcode)</t>
  </si>
  <si>
    <t>xtreg $DV gradeyr ontimeyr ontimeyr2 inspyr inspyr2 $TRENDVARS relyrs relyrs2 i.year if $MAINIF, fe cluster(fcode)</t>
  </si>
  <si>
    <t xml:space="preserve">xtreg $DV $IxCOMP $PERF i.year if $MAINIF, cluster(fcode) fe </t>
  </si>
  <si>
    <t xml:space="preserve">xtreg $DV $IxGRADE $PERF i.year if $MAINIF, cluster(fcode) fe </t>
  </si>
  <si>
    <t xml:space="preserve">xtreg $DV $IxCOMP $PERF i.year if $MAINIF &amp; switcher==1, cluster(fcode) fe </t>
  </si>
  <si>
    <t xml:space="preserve">xtreg $DV $IxGRADE $PERF i.year if $MAINIF &amp; switcher==1, cluster(fcode) fe </t>
  </si>
  <si>
    <t xml:space="preserve">xtreg $DV $COMP $PERF i.year if $MAINIF, cluster(fcode) fe </t>
  </si>
  <si>
    <t xml:space="preserve">xtreg $DV gradeyr $PERF i.year if $MAINIF, cluster(fcode) fe </t>
  </si>
  <si>
    <t xml:space="preserve">xtreg $DV $COMP $PERF i.year if $MAINIF &amp; s_country=="CHINA", cluster(fcode) fe </t>
  </si>
  <si>
    <t xml:space="preserve">xtreg $DV gradeyr $PERF i.year if $MAINIF &amp; s_country=="CHINA", cluster(fcode) fe </t>
  </si>
  <si>
    <t xml:space="preserve">xtreg $DV $COMP $PERF i.year if $MAINIF &amp; s_country!="CHINA", cluster(fcode) fe </t>
  </si>
  <si>
    <t xml:space="preserve">xtreg $DV gradeyr $PERF i.year if $MAINIF &amp; s_country!="CHINA", cluster(fcode) fe </t>
  </si>
  <si>
    <t xml:space="preserve"> xtreg spendbin`cut' $COMP $PERF i.year if $MAINIF, fe cl(fcode)",)</t>
  </si>
  <si>
    <t xml:space="preserve">xtreg attend_religious_services lhdi urbanization inequality_gini </t>
  </si>
  <si>
    <t xml:space="preserve">xtreg attend_religious_services income_level lhdi urbanization inequality_gini </t>
  </si>
  <si>
    <t xml:space="preserve">xtreg attend_religious_services male lhdi urbanization inequality_gini </t>
  </si>
  <si>
    <t xml:space="preserve">xtreg attend_religious_services age65 lhdi urbanization inequality_gini </t>
  </si>
  <si>
    <t xml:space="preserve">xtreg attend_religious_services highest_education lhdi urbanization inequality_gini </t>
  </si>
  <si>
    <t xml:space="preserve">xtreg attend_religious_services social_class lhdi urbanization inequality_gini </t>
  </si>
  <si>
    <t xml:space="preserve">xtreg attend_religious_services income_level male age65 highest_education social_class lhdi urbanization inequality_gini </t>
  </si>
  <si>
    <t>eststo: xi: xtreg levy_dummy AYP_Not_Met_2 FY_2-FY_9 Millage_Real Per_Pupil_Value Total_Expend Instruction_Expend PctEnrollBlack PctEnrollHisp LEP_PctEnroll EconDisad_PctEnroll Disabled_PctEnroll Ln_Enroll2 DesigFE2-DesigFE6 if FY&lt;2012,fe vce(cluster IRN)</t>
  </si>
  <si>
    <t xml:space="preserve"> xi: qui xtreg $y i.period $cvar remit dict if s==1, fe</t>
  </si>
  <si>
    <t xml:space="preserve"> xi: qui xtreg $y i.period remit $cvar dict dictXremit if s==1,vce(cluster cow) </t>
  </si>
  <si>
    <t>~xtreg dgepercap_cpi H_citytract_NHW_i pctblkpopinterp pctasianpopinterp pctlatinopopinterp chng5pctblk chng5pctlatino chng5pctasian medinc_cpi pctlocalgovworker_100 pctrentersinterp pctover65 pctcollegegradinterp logpop if totaltracts&gt;1 &amp; dgepercap_cpi~~=0,fe vce(cluster geo_id2)~</t>
  </si>
  <si>
    <t>~xtreg dgepercap_cpi H_citytract_NHW_i diversityinterp pctblkpopinterp pctasianpopinterp pctlatinopopinterp medinc_cpi pctlocalgovworker_100 pctrentersinterp pctover65 pctcollegegradinterp logpop ideology_fill if totaltracts&gt;1 &amp; dgepercap_cpi~~=0,fe vce(cluster geo_id2)~</t>
  </si>
  <si>
    <t>~xtreg parkspercapNC_cpi H_citytract_NHW_i diversityinterp pctblkpopinterp pctasianpopinterp pctlatinopopinterp medinc_cpi pctlocalgovworker_100 pctrentersinterp pctover65 pctcollegegradinterp logpop if totaltracts&gt;1 &amp; parkspercapNC_cpi~~=0 , fe vce(cluster geo_id2)~</t>
  </si>
  <si>
    <t>eststo: xi: xtreg Pass AYP_Not_Met_2 i.FY Millage_Real Per_Pupil_Value Total_Expend Instruction_Expend PctEnrollBlack PctEnrollHisp LEP_PctEnroll EconDisad_PctEnroll Disabled_PctEnroll Ln_Enroll2 Mills i.Designation, fe vce(cluster Dist_IRN)</t>
  </si>
  <si>
    <t>eststo: xi: xtreg Pass AYP_Not_Met_2 Gain i.FY Millage_Real Per_Pupil_Value Total_Expend Instruction_Expend PctEnrollBlack PctEnrollHisp LEP_PctEnroll EconDisad_PctEnroll Disabled_PctEnroll Ln_Enroll2 Mills i.Designation, fe vce(cluster Dist_IRN)</t>
  </si>
  <si>
    <t>eststo: xi: xtreg Pass Last_Year_Fail i.FY Millage_Real Per_Pupil_Value Total_Expend Instruction_Expend PctEnrollBlack PctEnrollHisp LEP_PctEnroll EconDisad_PctEnroll Disabled_PctEnroll Ln_Enroll2 Mills i.Designation, fe vce(cluster Dist_IRN)</t>
  </si>
  <si>
    <t>eststo: xi: xtreg Pass Last_Year_Fail AYP_Not_Met_2 i.FY Millage_Real Per_Pupil_Value Total_Expend Instruction_Expend PctEnrollBlack PctEnrollHisp LEP_PctEnroll EconDisad_PctEnroll Disabled_PctEnroll Ln_Enroll2 Mills i.Designation, fe vce(cluster Dist_IRN)</t>
  </si>
  <si>
    <t>eststo: xi: xtreg Pass First_Fail i.FY Millage_Real Per_Pupil_Value Total_Expend Instruction_Expend PctEnrollBlack PctEnrollHisp LEP_PctEnroll EconDisad_PctEnroll Disabled_PctEnroll Ln_Enroll2 Mills i.Designation, fe vce(cluster Dist_IRN)</t>
  </si>
  <si>
    <t>eststo: xi: xtreg Pass First_Fail AYP_Not_Met_Not_First i.FY Millage_Real Per_Pupil_Value Total_Expend Instruction_Expend PctEnrollBlack PctEnrollHisp LEP_PctEnroll EconDisad_PctEnroll Disabled_PctEnroll Ln_Enroll2 Mills i.Designation, fe vce(cluster Dist_IRN)</t>
  </si>
  <si>
    <t>eststo: xi: xtreg Pass AYP_Not_Met_Early AYP_Not_Met_2 Early_Month Year_FE1-Year_FE8 Millage_Real Per_Pupil_Value Total_Expend Instruction_Expend PctEnrollBlack PctEnrollHisp LEP_PctEnroll EconDisad_PctEnroll Disabled_PctEnroll Ln_Enroll2 Mills i.Designation, fe vce(cluster Dist_IRN)</t>
  </si>
  <si>
    <t>eststo: xi: xtreg Pass Future_Fail i.FY Millage_Real Per_Pupil_Value Total_Expend Instruction_Expend PctEnrollBlack PctEnrollHisp LEP_PctEnroll EconDisad_PctEnroll Disabled_PctEnroll Ln_Enroll2 Mills i.Designation, fe vce(cluster Dist_IRN)</t>
  </si>
  <si>
    <t>eststo: xi: xtreg Pass Future_Fail AYP_Not_Met_2 i.FY Millage_Real Per_Pupil_Value Total_Expend Instruction_Expend PctEnrollBlack PctEnrollHisp LEP_PctEnroll EconDisad_PctEnroll Disabled_PctEnroll Ln_Enroll2 Mills i.Designation, fe vce(cluster Dist_IRN)</t>
  </si>
  <si>
    <t>eststo: xi: xtreg Pass AYP_Not_Met_2 Months_Since_Info Month_AYP_Inter i.FY Millage_Real Per_Pupil_Value Total_Expend Instruction_Expend PctEnrollBlack PctEnrollHisp LEP_PctEnroll EconDisad_PctEnroll Disabled_PctEnroll Ln_Enroll2 Mills i.Designation, fe vce(cluster Dist_IRN)</t>
  </si>
  <si>
    <t>eststo: xi: xtreg Pass AYP_Not_Met_2 AYP_Not_Met_2_Feb_March AYP_Not_Met_2_May AYP_Not_Met_2_August May Feb_March August i.FY Millage_Real Per_Pupil_Value Total_Expend Instruction_Expend PctEnrollBlack PctEnrollHisp LEP_PctEnroll EconDisad_PctEnroll Disabled_PctEnroll Ln_Enroll2 Mills i.Designation, fe vce(cluster Dist_IRN)</t>
  </si>
  <si>
    <t>eststo: xi: xtreg Mills AYP_Not_Met_2 i.FY Millage_Real Per_Pupil_Value Total_Expend Instruction_Expend PctEnrollBlack PctEnrollHisp LEP_PctEnroll EconDisad_PctEnroll Disabled_PctEnroll Ln_Enroll2 i.Designation, fe vce(cluster Dist_IRN)</t>
  </si>
  <si>
    <t>xtreg voteswoninc votesinclag gdpgrowthlag winstability tradegdp if electionround==1, re</t>
  </si>
  <si>
    <t>xtreg voteswoninc votesinclag gdpgrowthlag winstability tradegdp if electionround==2, re</t>
  </si>
  <si>
    <t>~ xtreg dgepercap_cpi isolationwht_i diversityinterp pctblkpopinterp pctasianpopinterp pctlatinopopinterp medinc_cpi pctlocalgovworker_100 pctrentersinterp pctover65 pctcollegegradinterp logpop if totaltracts&gt;1 &amp; dgepercap_cpi~~=0,fe vce(cluster geo_id2)~</t>
  </si>
  <si>
    <t>~ xtreg highwayspercapNC_cpi isolationwht_i diversityinterp pctblkpopinterp pctasianpopinterp pctlatinopopinterp medinc_cpi pctlocalgovworker_100 pctrentersinterp pctover65 pctcollegegradinterp logpop if totaltracts&gt;1 &amp; highwayspercapNC_cpi~~=0, fe vce(cluster geo_id2)~</t>
  </si>
  <si>
    <t>~ xtreg parkspercapNC_cpi isolationwht_i diversityinterp pctblkpopinterp pctasianpopinterp pctlatinopopinterp medinc_cpi pctlocalgovworker_100 pctrentersinterp pctover65 pctcollegegradinterp logpop if totaltracts&gt;1 &amp; parkspercapNC_cpi~~=0 , fe vce(cluster geo_id2)~</t>
  </si>
  <si>
    <t>~ xtreg dgepercap_cpi H_citytract_multi_i diversityinterp pctblkpopinterp pctasianpopinterp pctlatinopopinterp medinc_cpi pctlocalgovworker_100 pctrentersinterp pctover65 pctcollegegradinterp logpop if totaltracts&gt;1 &amp; dgepercap_cpi~~=0,fe vce(cluster geo_id2)~</t>
  </si>
  <si>
    <t>~ xtreg highwayspercapNC_cpi H_citytract_multi_i diversityinterp pctblkpopinterp pctasianpopinterp pctlatinopopinterp medinc_cpi pctlocalgovworker_100 pctrentersinterp pctover65 pctcollegegradinterp logpop if totaltracts&gt;1 &amp; highwayspercapNC_cpi~~=0, fe vce(cluster geo_id2)~</t>
  </si>
  <si>
    <t>~ xtreg policepercapNC_cpi H_citytract_multi_i diversityinterp pctblkpopinterp pctasianpopinterp pctlatinopopinterp medinc_cpi pctlocalgovworker_100 pctrentersinterp pctover65 pctcollegegradinterp logpop if totaltracts&gt;1 &amp; policepercapNC_cpi~~=0 , fe vce(cluster geo_id2)~</t>
  </si>
  <si>
    <t>~ xtreg parkspercapNC_cpi H_citytract_multi_i diversityinterp pctblkpopinterp pctasianpopinterp pctlatinopopinterp medinc_cpi pctlocalgovworker_100 pctrentersinterp pctover65 pctcollegegradinterp logpop if totaltracts&gt;1 &amp; parkspercapNC_cpi~~=0 , fe vce(cluster geo_id2)~</t>
  </si>
  <si>
    <t>~xtreg sewerspercapNC_cpi H_citytract_multi_i diversityinterp pctblkpopinterp pctasianpopinterp pctlatinopopinterp medinc_cpi pctlocalgovworker_100 pctrentersinterp pctover65 pctcollegegradinterp logpop if totaltracts&gt;1 &amp; sewerspercapNC_cpi~~=0 , fe vce(cluster geo_id2)~</t>
  </si>
  <si>
    <t>~xtreg welfhoushealthNC_cpi H_citytract_multi_i diversityinterp pctblkpopinterp pctasianpopinterp pctlatinopopinterp medinc_cpi pctlocalgovworker_100 pctrentersinterp pctover65 pctcollegegradinterp logpop if totaltracts&gt;1 &amp; welfhoushealthNC_cpi~~=0, fe vce(cluster geo_id2)~</t>
  </si>
  <si>
    <t>~xtreg genrevownpercap_cpi H_citytract_multi_i diversityinterp pctblkpopinterp pctasianpopinterp pctlatinopopinterp medinc_cpi pctlocalgovworker_100 pctrentersinterp pctover65 pctcollegegradinterp logpop if totaltracts&gt;1 &amp; genrevownpercap_cpi ~~=0, fe vce(cluster geo_id2)~</t>
  </si>
  <si>
    <t>~xtreg dgepercap_cpi H_citytract_NHW_i if totaltracts&gt;1 &amp; dgepercap_cpi~~=0 &amp; meansplit_i~~=., vce(cluster geo_id2)~</t>
  </si>
  <si>
    <t>xtreg d_transferALT l_posDtrALT l_pDXDtaxALT l_nDXDtaxALT l_pDXDtaxlALT l_nDXDtaxlALT period if matching==0, i(group) cluster(group) fe</t>
  </si>
  <si>
    <t>xtreg welfareleft ld9d1 lgdpgr lelderly llntexp lud ludsq lechp lnet lannual ltrend ltrendsq lsocdemXtrend lconsXtrend , fe cluster(countrynumber)</t>
  </si>
  <si>
    <t>eststo: xi: xtreg Pass AYP_Not_Met_2 i.FY Millage_Real Per_Pupil_Value Total_Expend Instruction_Expend PctEnrollBlack PctEnrollHisp LEP_PctEnroll EconDisad_PctEnroll Disabled_PctEnroll Ln_Enroll2 Mills i.Designation if In_IQR_Prof == 1, fe vce(cluster Dist_IRN)</t>
  </si>
  <si>
    <t>xtreg correct c.competitive dpres i.party black_l i.covered_new2 c.percentblack i.year3, fe dfadj</t>
  </si>
  <si>
    <t>xtreg digis L(1/2).digis L(1/2).dcandiss , fe</t>
  </si>
  <si>
    <t>xtreg rigis L(1/2).rigis L(1/2).rcandiss , fe</t>
  </si>
  <si>
    <t>xtreg igis L(1/2).igis L(1/2).candiss if groupscale==1, fe</t>
  </si>
  <si>
    <t>xtreg igis L(1/2).igis L(1/2).candiss if groupscale==2, fe</t>
  </si>
  <si>
    <t>xtreg igis L(1/2).igis L(1/2).candiss if groupscale==3, fe</t>
  </si>
  <si>
    <t>xtreg igis L(1/2).igis L(1/2).candiss if groupscale==4, fe</t>
  </si>
  <si>
    <t>xtreg dcandiss L(1/2).digis L(1/2).dcandiss , fe</t>
  </si>
  <si>
    <t>xtreg rcandiss L(1/2).rigis L(1/2).rcandiss , fe</t>
  </si>
  <si>
    <t xml:space="preserve">qui: xtreg Chosen_Immigrant $mod , $ses i(CaseID) fe </t>
  </si>
  <si>
    <t>xtreg v2psprlnks_0_10 i.v2elcomvot c.GDP_percap_dol_Taiw##c.GDP_percap_dol_Taiw c.e_polity2##c.e_polity2 v2cltrnslw majoritarian_filled presidential federal latin trend* , i(cntrynum) mle</t>
  </si>
  <si>
    <t>xtreg v2elvotbuy_rev_0_10 i.v2elcomvot c.GDP_percap_dol_Taiw##c.GDP_percap_dol_Taiw c.e_polity2##c.e_polity2 v2cltrnslw majoritarian_filled presidential federal latin trend*, i(cntrynum) mle</t>
  </si>
  <si>
    <t>xtreg v2psprlnks_0_10 i.v2elcomvot c.GDP_percap_dol_Taiw##c.GDP_percap_dol_Taiw c.e_polity2##c.e_polity2 v2cltrnslw majoritarian_filled presidential federal latin, i(cntrynum) mle //*rho is 0.83</t>
  </si>
  <si>
    <t>xtreg v2elvotbuy_rev_0_10 i.v2elcomvot c.GDP_percap_dol_Taiw##c.GDP_percap_dol_Taiw c.e_polity2##c.e_polity2 v2cltrnslw majoritarian_filled presidential federal latin, i(cntrynum) mle //*rho is 0.76</t>
  </si>
  <si>
    <t>xtreg v2psprlnks_0_10 i.v2elcomvot_Austriarecode c.GDP_percap_dol_Taiw##c.GDP_percap_dol_Taiw c.e_polity2##c.e_polity2 v2cltrnslw majoritarian_filled presidential federal latin trend* , i(cntrynum) mle</t>
  </si>
  <si>
    <t>xtreg v2elvotbuy_rev_0_10 i.v2elcomvot_Austriarecode c.GDP_percap_dol_Taiw##c.GDP_percap_dol_Taiw c.e_polity2##c.e_polity2 v2cltrnslw majoritarian_filled presidential federal latin trend* , i(cntrynum) mle</t>
  </si>
  <si>
    <t>xtreg v2psprlnks_0_10 i.v2elcomvot_three_cat c.GDP_percap_dol_Taiw##c.GDP_percap_dol_Taiw c.e_polity2##c.e_polity2 v2cltrnslw majoritarian_filled presidential federal latin trend*, i(cntrynum) mle</t>
  </si>
  <si>
    <t>xtreg v2elvotbuy_rev_0_10 i.v2elcomvot_three_cat c.GDP_percap_dol_Taiw##c.GDP_percap_dol_Taiw c.e_polity2##c.e_polity2 v2cltrnslw majoritarian_filled presidential federal latin trend*, i(cntrynum) mle</t>
  </si>
  <si>
    <t>xtreg v2psprlnks_0_10 i.v2elcomvot_Ausrecode c.GDP_percap_dol_Taiw##c.GDP_percap_dol_Taiw c.e_polity2##c.e_polity2 v2cltrnslw majoritarian_filled presidential federal latin trend*, i(cntrynum) mle</t>
  </si>
  <si>
    <t>xtreg v2elvotbuy_rev_0_10 i.v2elcomvot_Ausrecode c.GDP_percap_dol_Taiw##c.GDP_percap_dol_Taiw c.e_polity2##c.e_polity2 v2cltrnslw majoritarian_filled presidential federal latin trend*, i(cntrynum) mle</t>
  </si>
  <si>
    <t>xtreg mobilize_positions_0_10 i.v2elcomvot##c.vote_share c.GDP_percapita##c.GDP_percapita c.polity##c.polity v2cltrnslw majoritarian presidential federal latin, i(cntrynum) mle</t>
  </si>
  <si>
    <t>xtreg gen_programmatic_struc_0_10 i.v2elcomvot##c.vote_share c.GDP_percapita##c.GDP_percapita c.polity##c.polity v2cltrnslw majoritarian presidential federal latin, i(cntrynum) mle</t>
  </si>
  <si>
    <t>~xtreg v2psprlnks_0_10 c.treated#c.post c.GDP_percap_dol_Taiw##c.GDP_percap_dol_Taiw c.e_polity2##c.e_polity2 v2cltrnslw majoritarian_filled presidential i.year trend* if v2elcomvot~~=., i(cntrynum) fe cl(cntrynum) //*Use "if v2elcomvot~~=." because comparable cross-national models in Study 1 excluded observations without information on compulsory voting.~</t>
  </si>
  <si>
    <t xml:space="preserve">eststo: quietly xtreg lobbying diverge2 $demographic $fiscal $political, fe vce(cluster groupid) </t>
  </si>
  <si>
    <t>xtreg pct_amountindustry_1 i.StateChamberYear chairs_rules chairs_approp chairs_business chairs_waysandmeans chairs_energy chairs_law chairs_education chairs_health chairs_finance chairs_agriculture chairs_transportation chairs_other Leader_minleader Leader_majleader Leader_speakerpres IncMaj , fe cluster(CandId) //fixed-effects regression</t>
  </si>
  <si>
    <t>eststo: xtreg pct_amountindustry_1 speakerpowerXspeaker Leader_speaker Chair IncMaj squireXLeader_speaker limitXLeader_speaker i.StateChamberYear, fe cluster(CandId)//fixed-effects regression</t>
  </si>
  <si>
    <t>eststo: xtreg log_amountindustry_1 speakerpowerXspeaker Leader_speaker Chair IncMaj squireXLeader_speaker limitXLeader_speaker i.StateChamberYear, fe cluster(CandId) //fixed-effects regression</t>
  </si>
  <si>
    <t>xtreg log_`i'_1 Chair Leader IncMaj i.StateChamberYear , fe cluster(CandId)",)</t>
  </si>
  <si>
    <t>eststo: xtreg pct_amountindustry_1 i.StateChamberYear LeaderXtime ChairXtime Leader Chair IncMaj , fe cluster(CandId)</t>
  </si>
  <si>
    <t>eststo: xi: xtreg yes_percent AYP_Not_Met_2 Gain Year_FE_5-Year_FE_9 Millage_Real Per_Pupil_Value Total_Expend Instruction_Expend PctEnrollBlack PctEnrollHisp LEP_PctEnroll EconDisad_PctEnroll Disabled_PctEnroll Ln_Enroll2 Mills i.Designation, fe vce(cluster Dist_IRN)</t>
  </si>
  <si>
    <t>logit votedemreppres alphaillimmig7 educ income unemp age female married union jewish catholic protestant libcon3 ptyid7 spendterror iraqgood afghan economy presjob richtax welfarespend gayrights religimp feblacks fewhites feasians if whitenonhisp==1</t>
  </si>
  <si>
    <t>logit votepresintend alphaillimmig7 educ income unemp age female married union jewish catholic protestant libcon3 ptyid7 spendterror iraqgood afghan economy presjob richtax welfarespend gayrights religimp feblacks fewhites feasians if whitenonhisp==1</t>
  </si>
  <si>
    <t>logit vote divergence educ competitive i.race4 age income female i.state i.year,cl(cl)</t>
  </si>
  <si>
    <t>svy: logit `y' female ib1.educ ib1.hhincgr ownstocks ib1.aagegrr empchangegr99 empchangegr1-empchangegr3 i.empgr tradeties1-tradeties5 ///",)</t>
  </si>
  <si>
    <t>xi: logit ProtectEnvir Strong_FTR i.FixEff0, vce(cluster Country)</t>
  </si>
  <si>
    <t>xi: logit ProtectEnvir Strong_FTR Unemployed i.IncomeDecile i.HighestEdu MaritalStatus i.FixEff0, vce(cluster Country)</t>
  </si>
  <si>
    <t>xi: logit ProtectEnvir Strong_FTR Unemployed MostPeopCanBeTrusted Democracy i.IncomeDecile i.HighestEdu MaritalStatus i.FixEff0, vce(cluster Country)</t>
  </si>
  <si>
    <t>svy: ologit `y' female ib1.educ ib1.hhincgr ownstocks ib1.aagegrr empchangegr1-empchangegr3 i.empgr tradeties3-tradeties5  ///",)</t>
  </si>
  <si>
    <t>ologit fmamdtoppose  Bushannounce gop democrat mormon catholic wbornagain howoften white black hispanic female age liberalism</t>
  </si>
  <si>
    <t>ologit fmamdtoppose  Bushannounce gop democrat mormon catholic howoften white black hispanic female age liberalism if wbornagain==1</t>
  </si>
  <si>
    <t>ologit fmamdtoppose  Bushannounce gop democrat mormon catholic wbornagain howoften white black hispanic female age liberalism if moderate ==1</t>
  </si>
  <si>
    <t>ologit fmamdtoppose  Bushannounce gop democrat mormon catholic wbornagain howoften white black hispanic female age liberalism if unsophisticated ==1</t>
  </si>
  <si>
    <t>ologit accept i.sc_att i.gov_att if clubs==1</t>
  </si>
  <si>
    <t>ologit accept i.sc_att i.gov_att if guns==1</t>
  </si>
  <si>
    <t>ologit accept i.sc_att i.gov_att if sentencing==1</t>
  </si>
  <si>
    <t>ologit accept i.sc_att i.gov_att if camp_fin==1</t>
  </si>
  <si>
    <t>ologit accept i.sc_att##i.party_cue sc_x_activist i.sc_att##c.polarization baseline if no_att==0</t>
  </si>
  <si>
    <t>ologit accept i.sc_att##i.party_cue if no_att==0 &amp; clubs==1</t>
  </si>
  <si>
    <t>ologit accept i.sc_att##i.party_cue sc_x_activist if no_att==0 &amp; guns==1</t>
  </si>
  <si>
    <t>ologit accept i.sc_att##i.party_cue sc_x_activist if no_att==0 &amp; sentencing==1</t>
  </si>
  <si>
    <t>ologit accept i.sc_att##i.party_cue sc_x_activist if no_att==0 &amp; camp_fin==1</t>
  </si>
  <si>
    <t>ologit accept i.sc_att##i.party_cue sc_x_activist i.sc_att##c.polarization guns camp_fin if no_att==0</t>
  </si>
  <si>
    <t>qreg current govP2P gov P2P previous y2006</t>
  </si>
  <si>
    <t>svy: reg `y' female ib1.educ ib1.hhincgr ownstocks ib1.aagegrr ",)</t>
  </si>
  <si>
    <t>svy: reg `y' female ib1.educ ib1.hhincgr ownstocks ib1.aagegrr ib0.transfers ",)</t>
  </si>
  <si>
    <t>svy: reg `y' female ib1.educ ib1.hhincgr ownstocks ib1.aagegrr kk* ",)</t>
  </si>
  <si>
    <t>svy: reg `y' female ib1.educ ib1.hhincgr ownstocks ib1.aagegrr kk* ib0.empchangegr i.empgr ",)</t>
  </si>
  <si>
    <t>svy: reg `y' female ib1.educ ib1.hhincgr ownstocks ib1.aagegrr kk* ib0.empchangegr i.empgr ib2.tradeties ",)</t>
  </si>
  <si>
    <t>svy: reg `y' female ib1.educ ib1.hhincgr ownstocks ib1.aagegrr kk* ib0.empchangegr i.empgr ib1.TrDependence ",)</t>
  </si>
  <si>
    <t>svy: reg `y' i.altru_combinedgr i.cosmo female ib1.educ ib1.hhincgr ownstocks ib1.aagegrr kk* ",)</t>
  </si>
  <si>
    <t>svy: reg `y' i.altru_combinedgr i.cosmo female ib1.educ ib1.hhincgr ownstocks ib1.aagegrr kk* ///",)</t>
  </si>
  <si>
    <t>svy: reg `y' i.altru_combinedgr i.cosmo votecj_* female ib1.educ ib1.hhincgr ownstocks ib1.aagegrr kk* if polkn1_PRvote==0",)</t>
  </si>
  <si>
    <t>svy: reg `y' i.altru_combinedgr i.cosmo votecj_* female ib1.educ ib1.hhincgr ownstocks ib1.aagegrr kk* if polkn1_PRvote==1",)</t>
  </si>
  <si>
    <t>svy: reg `y' i.altru_combinedgr i.cosmo votecj_* female ib1.educ ib1.hhincgr ownstocks ib1.aagegrr kk* if polkn2_correct1==0",)</t>
  </si>
  <si>
    <t>svy: reg `y' i.altru_combinedgr i.cosmo votecj_* female ib1.educ ib1.hhincgr ownstocks ib1.aagegrr kk* if polkn2_correct1==1",)</t>
  </si>
  <si>
    <t>svy: reg `y' i.altru_combinedgr i.cosmo votecj_* polkn1_PRvote polkn2_correct1 female ib1.educ ib1.hhincgr ownstocks ib1.aagegrr kk* ///",)</t>
  </si>
  <si>
    <t>svy: reg d2opposebailouts female ib1.educ ib1.aagegrr kk* ib1.hhincgr ownstocks  empchangegr99 empchangegr1-empchangegr3 i.empgr tradeties1-tradeties99 ///</t>
  </si>
  <si>
    <t>svy: reg d2payinless female ib1.educ ib1.aagegrr kk* ib1.hhincgr ownstocks  empchangegr99 empchangegr1-empchangegr3 i.empgr tradeties1-tradeties99 ///</t>
  </si>
  <si>
    <t>svy: reg d2payinlessmessage female ib1.educ ib1.aagegrr kk* ib1.hhincgr ownstocks  empchangegr99 empchangegr1-empchangegr3 i.empgr tradeties1-tradeties99 ///</t>
  </si>
  <si>
    <t>svy: reg `y' female ib1.educ ib1.hhincgr ownstocks ib1.aagegrr if polkn1_PRvote==`i'",)</t>
  </si>
  <si>
    <t>svy: reg `y' female ib1.educ ib1.hhincgr ownstocks ib1.aagegrr ib0.transfers if polkn1_PRvote==`i'",)</t>
  </si>
  <si>
    <t>svy: reg `y' female ib1.educ ib1.hhincgr ownstocks ib1.aagegrr kk* if polkn1_PRvote==`i'",)</t>
  </si>
  <si>
    <t>svy: reg `y' female ib1.educ ib1.hhincgr ownstocks ib1.aagegrr kk* ib0.empchangegr i.empgr if polkn1_PRvote==`i'",)</t>
  </si>
  <si>
    <t>svy: reg `y' female ib1.educ ib1.hhincgr ownstocks ib1.aagegrr kk* ib0.empchangegr i.empgr ib2.tradeties if polkn1_PRvote==`i'",)</t>
  </si>
  <si>
    <t>svy: reg `y' female ib1.educ ib1.hhincgr ownstocks ib1.aagegrr kk* ib0.empchangegr i.empgr ib1.TrDependence if polkn1_PRvote==`i'",)</t>
  </si>
  <si>
    <t xml:space="preserve"> svy: reg `y' i.skill ib1.aagegrr ib1.hhincgr female kk* if splitt==`i'",)</t>
  </si>
  <si>
    <t>svy: reg `y' i.skill ib1.aagegrr ib1.hhincgr female kk*  if empgr==5",)</t>
  </si>
  <si>
    <t>svy: reg `y' female ib1.educ ib1.hhincgr ownstocks ib1.aagegrr empchangegr99 empchangegr1-empchangegr3 i.empgr tradeties1-tradeties99 ///",)</t>
  </si>
  <si>
    <t>reg gayfavor  Bushannounce gop democrat mormon catholic wbornagain howoften white black hispanic female age liberalism</t>
  </si>
  <si>
    <t>reg gayfavor  Bushannounce gop democrat mormon catholic howoften white black hispanic female age liberalism if wbornagain==1</t>
  </si>
  <si>
    <t>reg gayfavor  Bushannounce gop democrat mormon catholic wbornagain howoften white black hispanic female age liberalism if moderate ==1</t>
  </si>
  <si>
    <t>reg gayfavor  Bushannounce gop democrat mormon catholic wbornagain howoften white black hispanic female age liberalism if unsophisticated ==1</t>
  </si>
  <si>
    <t>reg attitude i.control if sick==0</t>
  </si>
  <si>
    <t>reg attitude i.control if sick==1</t>
  </si>
  <si>
    <t>reg attitude i.control##c.worry if sick==0</t>
  </si>
  <si>
    <t>reg dmpa income educ industry_exports industry_imports nontradeable_industry overseas_biz_some overseas_biz_most overseas_biz_all union unemployed retired age female white black liberal_ideo democrat republican, cluster (state)</t>
  </si>
  <si>
    <t>reg dmpa income educ net_industry_exports overseas_biz union unemployed retired age female white black liberal_ideo democrat republican, cluster (state)</t>
  </si>
  <si>
    <t>reg dmpa income educ net_industry_exports overseas_biz union age female white black liberal_ideo democrat republican if retired==0 &amp; unemployed==0, cluster (state)</t>
  </si>
  <si>
    <t>reg dconverge year10 year12 salience sal_multinon dcandcount digcount, ro</t>
  </si>
  <si>
    <t>reg rconverge year10 year12 salience sal_multinon rcandcount rigcount, ro</t>
  </si>
  <si>
    <t>reg both_percent singleissue1 membership1 singmember1 week igcount candcount dem dinc rinc sencomp2 year10 year12, ro</t>
  </si>
  <si>
    <t>estsimp reg both_percent singleissue1 membership1 singmember1 week igcount candcount dem dinc rinc sencomp2 year10 year12, ro</t>
  </si>
  <si>
    <t xml:space="preserve"> regress ptyid7 alphaillimmig7 educ income unemp age female married union jewish catholic protestant if whitenonhisp==1</t>
  </si>
  <si>
    <t xml:space="preserve"> regress ptyid7 alphaillimmig7 educ income unemp age female married union jewish catholic protestant libcon3 spendterror iraqgood afghan economy presjob richtax welfarespend gayrights religimp if whitenonhisp==1</t>
  </si>
  <si>
    <t>regress ptyid7 alphaillimmig7 educ income unemp age female married union jewish catholic protestant libcon3 spendterror iraqgood afghan economy presjob richtax welfarespend gayrights religimp blkspecfav blksgenslav blksdeserve blkstryhard if whitenonhisp==1</t>
  </si>
  <si>
    <t xml:space="preserve"> regress ptyid7 alphaillimmig7 educ income unemp age female married union jewish catholic protestant libcon3 spendterror iraqgood afghan economy presjob richtax welfarespend gayrights religimp feblacks fewhites feasians if whitenonhisp==1</t>
  </si>
  <si>
    <t>regress l2CPcol2 _I* if year&gt;=1987, robust cluster(ccode)</t>
  </si>
  <si>
    <t>regress current govP2P gov P2P previous y2006, robust cluster(id)</t>
  </si>
  <si>
    <t>regress current govP2P gov P2P previous y2006 if OPTOUT==0, cluster(id)</t>
  </si>
  <si>
    <t>regress current govP2P gov P2P previous y2006 if senate==0, cluster(id)</t>
  </si>
  <si>
    <t>ivreg2 corruption3 (MNC=lwdist) $covars1 if outlier2==0, gmm2s robust ffirst</t>
  </si>
  <si>
    <t>streg oneyrgrowth ldem ldemoneyr mildef ldemmildef llngdppc lregotherlfalls lagenew lprevtimes ltenureleader ldemlln ldemlreg ldemlage ldemlprev ldemtenure, dis(wei) anc(ldem) cluster(ccode)</t>
  </si>
  <si>
    <t>eststo: xi: streg cpart cxconst cxconpart `controls' if xrec==4 ///",)</t>
  </si>
  <si>
    <t>eststo: xi: streg cpart cxconst dual cxconpart partdual `controls' if xrec!=4 &amp; gwf_monarch !=. ///",)</t>
  </si>
  <si>
    <t>sureg  (compcb extfoldcb impcb relevcb smorcb) ///</t>
  </si>
  <si>
    <t>~xi: xtpcse vapturn logcumdead avgdur totalconf prevturn disproportion tenure ciepmonth parldum unemp inflation i.ccode if ccode~~=640 &amp; ccode~~=212 , pairwise~</t>
  </si>
  <si>
    <t xml:space="preserve"> xtreg $DV $COMP i.year if mini`yr'==2 &amp; (($NC) | ($NN)) [aweight=wt_`yr'], fe cluster(fcode)",)</t>
  </si>
  <si>
    <t xml:space="preserve"> xtreg $DV $COMP i.year if mini`yr'==2 &amp; (($CN) | ($CC)) [aweight=wt_`yr'], fe cluster(fcode)",)</t>
  </si>
  <si>
    <t xml:space="preserve"> xtreg $DV $COMP i.year if mini`yr'==2 &amp; (($CN) | ($CC) | ($NC) | ($NN)) [aweight=wt_`yr'], fe cluster(fcode)",)</t>
  </si>
  <si>
    <t>qui sureg (ddepvara ldepvara D* L* lag`shockvar' diff`shockvar'  ///",)</t>
  </si>
  <si>
    <t>sureg (economic_noncoop L.country_numotherviolence L.country_numothereconomic L.country_numotherprotest L.country_numothersocial L.country_numothernvint ///</t>
  </si>
  <si>
    <t xml:space="preserve"> sureg (economic_noncoop L2.country_numotherviolence L2.country_numothereconomic L2.country_numotherprotest L2.country_numothersocial L2.country_numothernvint ///</t>
  </si>
  <si>
    <t xml:space="preserve"> sureg (economic_noncoop L3.country_numotherviolence L3.country_numothereconomic L3.country_numotherprotest L3.country_numothersocial L3.country_numothernvint ///</t>
  </si>
  <si>
    <t xml:space="preserve"> sureg (economic_noncoop L.percent_otherviolence_state L.percent_otherecon L.percent_otherprotest L.percent_othersocial L.percent_othernvintervention ///</t>
  </si>
  <si>
    <t xml:space="preserve"> sureg (high L.numotherhigh L.numotherlow2 averageimportgdp log_grouppop polity2 anyelectionNELDA yrshigh yrshigh2 yrshigh3) ///</t>
  </si>
  <si>
    <t>~reg (lrpun1_5 allocdm weight1_2 weight1_8 weight1_11 adm1 adm2 adm3 adm4 totalpunishment) if totalpunishment&gt;0</t>
  </si>
  <si>
    <t>~reg (lrpun1_5 allocdm weight1_2 weight1_8 weight1_11 adm1 adm2 adm3 adm4 totalpunishment) if totalpunishment&gt;0, cluster(overallsubid)</t>
  </si>
  <si>
    <t>sureg (lrpun1_5 allocdm weight1_2 weight1_8 weight1_11 adm1 adm2 adm3 adm4 totalpunishment)</t>
  </si>
  <si>
    <t>sureg (lrpun1_5 weight1_2 weight1_8 weight1_11 adm1 adm2 adm3 adm4 totalpunishment)</t>
  </si>
  <si>
    <t>biprobit (status_egip = coastdist brit_oth_col_flag brit_oth_coastdist groupsize lnarea lncarea lnpop lngdp indep) (family_onset_fe_flag = status_egip brit_oth_col_flag coastdist groupsize lnarea lncarea lnpop lngdp indep), cluster(cowid) nolog</t>
  </si>
  <si>
    <t>biprobit (status_egip = britishcol_flag coastdist brit_coastdist groupsize lnarea lncarea lnpop lngdp indep) (family_onset_fe_flag = status_egip britishcol_flag coastdist groupsize lnarea lncarea lnpop lngdp indep), cluster(cowid) nolog</t>
  </si>
  <si>
    <t>biprobit (status_egip= $Z0 $Z0a $X agri50) (family_onset_fe_flag= status_egip $Z0 $X agri50) if sample1==1, cluster(cowid) nolog difficult technique(nr bfgs)</t>
  </si>
  <si>
    <t>biprobit (status_egip= $Z0 $Z0a $X lnagripc) (family_onset_fe_flag= status_egip $Z0 $X lnagripc) if sample1==1, cluster(cowid) nolog difficult technique(nr bfgs)</t>
  </si>
  <si>
    <t>biprobit (status_egip= $Z0 $Z0a $X islamic) (family_onset_fe_flag= status_egip $Z0 $X islamic) if sample1==1, cluster(cowid) nolog difficult technique(nr bfgs)</t>
  </si>
  <si>
    <t>reg `dv\' match republican rep_match if letter_subject=="consolidate_911"</t>
  </si>
  <si>
    <t>reg `dv\' match republican rep_match if letter_subject=="vouchers_plain"</t>
  </si>
  <si>
    <t>reg `dv\' match republican rep_match if letter_subject=="vouchers_party"</t>
  </si>
  <si>
    <t>~reg `i' demwin      if abs(difdpct) &lt; .5 &amp; year&gt;=1942 &amp; dwinprv != . , robust</t>
  </si>
  <si>
    <t>~reg `i' demwin dwinprv if abs(difdpct) &lt; .5 &amp; year&gt;=1942 &amp; dwinprv != . , robust</t>
  </si>
  <si>
    <t>reg `p' [pweight=weight] if inrange(year,1925,1948) &amp; knum==22 &amp; year!=1942",)</t>
  </si>
  <si>
    <t>reg `p' [pweight=weight] if inrange(year,1925,1948) &amp; year!=1942 &amp; knum==22 &amp; core_sp == `i'",)</t>
  </si>
  <si>
    <t xml:space="preserve">   qui reg `var' treat_* if treatment != . &amp; s_r_v == `strat'",)</t>
  </si>
  <si>
    <t xml:space="preserve"> reg `var' i.treat, r",)</t>
  </si>
  <si>
    <t>~reg `x' India if export_potential==1 &amp; g13!=. &amp; g13 !=.b</t>
  </si>
  <si>
    <t>eststo `x': reg `x' active50 inactive50 _I* _Y* if suspended50==0, cl(cluster)",)</t>
  </si>
  <si>
    <t>eststo `x': reg `x' active50 inactive50 if suspended50==0, cl(cluster)",)</t>
  </si>
  <si>
    <t>svy: reg `y' mode##i.aagegrr mode##i.educ mode##i.hhinc mode##female mode##i.emp_status",)</t>
  </si>
  <si>
    <t>reg `y' mode##i.aagegrr mode##i.educ mode##i.hhinc mode##female mode##i.emp_status",)</t>
  </si>
  <si>
    <t>qui areg `yval' c.RefStatus13ar##c.Klass2 Kon InvBakgrund i.FodelseAr i.FodelseAr_far i.FodelseAr_mor, absorb(Kommun) vce(cluster Kommun)",)</t>
  </si>
  <si>
    <t>xi: ivregress 2sls econlr_mean gdppc vap_turnout trade pop65o popl yearel i.ccode2 (parlori = parlorius) if pr==0, cluster(ccode2)</t>
  </si>
  <si>
    <t>xi: ivregress 2sls econlr_mean gdppc vap_turnout trade pop65o popl yearel i.period i.ccode2 (parlori = parlorius) if pr==0, cluster(ccode2)</t>
  </si>
  <si>
    <t xml:space="preserve">ivregress 2sls beta_exp laam africa (prs2_z = war_premodern_share_z) , first </t>
  </si>
  <si>
    <t xml:space="preserve"> ivregress 2sls beta_exp  laam africa (ge_est_z = war_premodern_share_z)  , first </t>
  </si>
  <si>
    <t xml:space="preserve">ivregress 2sls beta_exp  laam africa  (dtax_per_rev_z = war_premodern_share_z) , first </t>
  </si>
  <si>
    <t xml:space="preserve">ivregress 2sls beta_exp  laam africa (gdp_pc_ln_z = war_premodern_share_z) , first </t>
  </si>
  <si>
    <t>eststo: ivregress 2sls voted_2012 (prereg=non_eligible_2008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r</t>
  </si>
  <si>
    <t>eststo: ivregress 2sls voted_2012 (prereg=non_eligible_2008 days_ratio_flipped) days_ratio_flipped voter_is_black voter_is_hispanic voter_is_raceunknown voter_is_minorrace voter_is_democrat voter_is_minorparty voter_is_unaffiliated voter_is_female voter_is_unknowngender  county_fe* if days_ratio_flipped&lt;.2 &amp; days_ratio_flipped&gt;-.2, r</t>
  </si>
  <si>
    <t>eststo: ivregress 2sls voted_2012 (prereg=non_eligible_2008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&amp; voted_2008==0, r</t>
  </si>
  <si>
    <t>eststo: ivregress 2sls voted_2012 (prereg=non_eligible_2008 days_ratio_flipped) days_ratio_flipped if days_ratio_flipped&lt;.2 &amp; days_ratio_flipped&gt;-.2, r</t>
  </si>
  <si>
    <t>eststo: ivregress 2sls voted_2012 (prereg=non_eligible_2008 days_ratio_flipped) days_ratio_flipped  county_fe* if days_ratio_flipped&lt;.2 &amp; days_ratio_flipped&gt;-.2, r</t>
  </si>
  <si>
    <t>eststo: ivregress 2sls voted_2012 (prereg=non_eligible_2008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r</t>
  </si>
  <si>
    <t>eststo: ivregress 2sls voted_2012 (prereg=non_eligible_2008 days_ratio_flipped days_ratio_flipped_2) days_ratio_flipped days_ratio_flipped_2 voter_is_black voter_is_hispanic voter_is_raceunknown voter_is_minorrace voter_is_democrat voter_is_minorparty voter_is_unaffiliated voter_is_female voter_is_unknowngender hs_degree poverty turnout age white black obamaofficeincounty0or1, r</t>
  </si>
  <si>
    <t>eststo: ivregress 2sls voted_2012 (prereg=non_eligible_2008 days_ratio_flipped days_ratio_flipped_2 days_ratio_flipped_3) days_ratio_flipped days_ratio_flipped_2 days_ratio_flipped_3 voter_is_black voter_is_hispanic voter_is_raceunknown voter_is_minorrace voter_is_democrat voter_is_minorparty voter_is_unaffiliated voter_is_female voter_is_unknowngender hs_degree poverty turnout age white black obamaofficeincounty0or1, r</t>
  </si>
  <si>
    <t>eststo: ivregress 2sls voted_2012 (prereg=non_eligible_2008 days_ratio_flipped days_ratio_flipped_2 days_ratio_flipped_3 days_ratio_flipped_4) days_ratio_flipped days_ratio_flipped_2 days_ratio_flipped_3 days_ratio_flipped_4 voter_is_black voter_is_hispanic voter_is_raceunknown voter_is_minorrace voter_is_democrat voter_is_minorparty voter_is_unaffiliated voter_is_female voter_is_unknowngender hs_degree poverty turnout age white black obamaofficeincounty0or1, r</t>
  </si>
  <si>
    <t>eststo: ivregress 2sls voted_2012 (prereg=non_eligible_2008 days_ratio_flipped days_ratio_flipped_2 days_ratio_flipped_3 days_ratio_flipped_4 days_ratio_flipped_5) days_ratio_flipped days_ratio_flipped_2 days_ratio_flipped_3 days_ratio_flipped_4 days_ratio_flipped_5 voter_is_black voter_is_hispanic voter_is_raceunknown voter_is_minorrace voter_is_democrat voter_is_minorparty voter_is_unaffiliated voter_is_female voter_is_unknowngender hs_degree poverty turnout age white black obamaofficeincounty0or1, r</t>
  </si>
  <si>
    <t>logit acdcivilwar1 logfactions prevconcessions_l democracy kin logSDsize_relative tbase logmountain oilexp instab avgecdis loggdp logpop milexpc numgrps yrsnocivilwar _spline1_cw _spline2_cw _spline3_cw, robust cluster(kgcid)</t>
  </si>
  <si>
    <t>logit acdcivilwar1 logfactions prevconcessions_l democracy kin yrsnocivilwar _spline1_cw _spline2_cw _spline3_cw if multiplecws==0, robust cluster(kgcid)</t>
  </si>
  <si>
    <t>logit acdcivilwar1 prevconcessions_l democracy kin logSDsize_relative tbase logmountain oilexp instab avgecdis loggdp logpop milexpc numgrps yrsnocivilwar _spline1_cw _spline2_cw _spline3_cw if factions!=., robust cluster(kgcid)</t>
  </si>
  <si>
    <t xml:space="preserve"> xi: qreg age_hh violence i.dist_block [aweight=vdc_weight], quantile(.25)</t>
  </si>
  <si>
    <t xml:space="preserve"> xi: qreg age_hh violence i.dist_block [aweight=vdc_weight], quantile(.5)</t>
  </si>
  <si>
    <t xml:space="preserve"> xi: qreg age_hh violence i.dist_block [aweight=vdc_weight], quantile(.75)</t>
  </si>
  <si>
    <t xml:space="preserve">reg alder8 i.ekspgr_itt </t>
  </si>
  <si>
    <t xml:space="preserve">reg approve_LegA_post_binary policy_letter_treat oblike_let obindiff_let oblike obindiff if disagree_total&gt;=2 | disagree_total==1 &amp; movable_total==1 </t>
  </si>
  <si>
    <t>reg approve5_12 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 if gayimport0_1 [pweight=weight]</t>
  </si>
  <si>
    <t>reg approve5_12 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 if gayimport3&gt;0 [pweight=weight]</t>
  </si>
  <si>
    <t>ologit assn assoc polity2 lngdp lnpop iswar civilwar injud INGO_uia i.year, cluster(country)</t>
  </si>
  <si>
    <t>ologit assn assem_assoc polity2 lngdp lnpop i.year, cluster(country)</t>
  </si>
  <si>
    <t>xtlogit banksconch  c.tenld1##i.lpol2n6andup agenew llngdppc oneyrgrowth l.lnantigov i.year if year&gt;1874&amp;year&lt;2005, fe</t>
  </si>
  <si>
    <t>~reg beta_exp prs2_z laam africa if war_premodern_share_z~~=.  ~</t>
  </si>
  <si>
    <t>~reg beta_exp ge_est_z laam africa if war_premodern_share_z~~=.  ~</t>
  </si>
  <si>
    <t>~reg beta_exp dtax_per_rev_z laam africa if war_premodern_share_z~~=.   ~</t>
  </si>
  <si>
    <t>~reg beta_exp gdp_pc_ln_z laam africa  if war_premodern_share_z~~=.   ~</t>
  </si>
  <si>
    <t xml:space="preserve">logit bnpever mcp01 immscale01 polintw2 satdemw2 if nonwhite==0 </t>
  </si>
  <si>
    <t xml:space="preserve">nestreg: logit bnpever (immscale01 mcp01 crimeupw3 nhsworsew3) (govperfcrimw3 govperfnhsw3) (govperfterw3 govperfasyw3) (immiiw3) if nonwhite==0 </t>
  </si>
  <si>
    <t xml:space="preserve"> logit bovote_712 health_308 pid_308 ideol_308 edu highinc lowinc black male south age if votedem08_12&lt;=1 [pweight=weight]</t>
  </si>
  <si>
    <t>eststo br_coll: reg bribe_police active50 inactive50 urban age age2 female education _I* _Y* if suspended50==0 &amp; year== int_year &amp; light_sample==1, cl(cluster)</t>
  </si>
  <si>
    <t>logit bypasscongressbin bypassobstruct gop5 dem5 male education age white, robust</t>
  </si>
  <si>
    <t>logit bypasscongressbin bypassobstruct gop5 dem5 male education age white approveobamabin, robust</t>
  </si>
  <si>
    <t>logit bypasscongressbin bypassobstruct bypassobstructxapproveobama gop5 dem5 male education age white approveobamabin, robust</t>
  </si>
  <si>
    <t>logit bypasscongressbin bypassobstruct bypassobstructxknowledge gop5 dem5 male education age white knowledge, robust</t>
  </si>
  <si>
    <t>~reg c1 c.tv i.baseline i.outgroup c.tv#i.baseline c.tv#i.outgroup mat V = e(V)</t>
  </si>
  <si>
    <t>reg ch_approve gaytherm1_02 approve5_02 pid7_00 ideology00 edu00 highincome lowincom black male south [pweight=WT04]</t>
  </si>
  <si>
    <t>reg ch_approve gaytherm1_02 approve5_02 pid00 ideology00 edu00 highincome lowincom black male south [pweight=WT04]</t>
  </si>
  <si>
    <t xml:space="preserve">  reg ch_attend repvote5_80 attend82 pid82 ideol82 grad73 highinc lowinc black male south_82 </t>
  </si>
  <si>
    <t xml:space="preserve"> reg ch_attend repvote5_80 attend82 pid82 ideol82 grad73 highinc lowinc black male south_82</t>
  </si>
  <si>
    <t xml:space="preserve"> reg ch_bovote bovote_308 health_308 pid_308 ideol_308 edu highinc lowinc black male south age [pweight=weight]</t>
  </si>
  <si>
    <t>reg ch_cathtrust catholictrust56 demvote5_56 pid56 edu highincome lowincome male black agegroup</t>
  </si>
  <si>
    <t>reg ch_demsupport catholictrust56 demvote5_56 pid56 edu highincome lowincome male black agegroup</t>
  </si>
  <si>
    <t>reg ch_gaytherm gaytherm1_02 approve5_02 pid7_00 ideology00 edu00 highincome lowincom black male south [pweight=WT04]</t>
  </si>
  <si>
    <t>reg ch_gaytherm gaytherm1_02 approve5_02 pid00 ideology00 edu00 highincome lowincom black male south [pweight=WT04]</t>
  </si>
  <si>
    <t xml:space="preserve">  reg ch_health bovote_308 health_308 pid_308 ideol_308 edu highinc lowinc black male south age [pweight=weight]</t>
  </si>
  <si>
    <t xml:space="preserve">  reg ch_health bovote3_308 health_308 pid_308 ideol_308 edu highinc lowinc black male south age [pweight=weight]</t>
  </si>
  <si>
    <t xml:space="preserve"> reg ch_repvote repvote5_80 attend82 pid82 ideol82 grad73 highinc lowinc black male south_82 </t>
  </si>
  <si>
    <t>qui: reg Chosen_Immigrant $mod , $ses</t>
  </si>
  <si>
    <t>qui: reg Chosen_Immigrant $mod , $ses , if subset==`i'",)</t>
  </si>
  <si>
    <t xml:space="preserve">qui: reg Chosen_Immigrant $mod2 , $ses </t>
  </si>
  <si>
    <t xml:space="preserve">reg Chosen_Immigrant $add $mod , $ses </t>
  </si>
  <si>
    <t>qui: xtreg Chosen_Immigrant $modre , i(CaseID) re cl(CaseID)</t>
  </si>
  <si>
    <t>reg civil_rights preclearance i.st_id i.cong if substantial==0,cl(member)</t>
  </si>
  <si>
    <t>reg civil_rights preclearance dempres rep ind i.st_id i.cong if substantial==0,cl(member)</t>
  </si>
  <si>
    <t>reg civil_rights preclearance i.st_id i.cong if partly==0,cl(member)</t>
  </si>
  <si>
    <t>reg civil_rights preclearance dempres rep ind i.st_id i.cong if partly==0,cl(member)</t>
  </si>
  <si>
    <t>reg civil_rights i.preclearance i.st_id i.cong,cl(member)</t>
  </si>
  <si>
    <t>reg civil_rights i.preclearance dempres rep ind i.st_id i.cong,cl(member)</t>
  </si>
  <si>
    <t>reg civil_rights i.preclearance##c.percentblack_mean dempres competitive rep ind black_l i.cong i.st_id,cl(member)</t>
  </si>
  <si>
    <t>reg civil_rights i.preclearance##c.competitive_mean_c dempres rep ind percentblack black_l i.cong i.st_id,cl(member)</t>
  </si>
  <si>
    <t>logit civilwaronset logfactions prevconcessions_l democracy kin logSDsize_relative tbase logmountain oilexp instab avgecdis loggdp logpop milexpc numgrps yrnocwonset _spline1_cwonset _spline2_cwonset _spline3_cwonset if ongoingcivilwar!=1, robust cluster(kgcid)</t>
  </si>
  <si>
    <t>logit civilwaronset prevconcessions_l democracy kin logSDsize_relative tbase logmountain oilexp instab avgecdis loggdp logpop milexpc numgrps yrnocwonset _spline1_cwonset _spline2_cwonset _spline3_cwonset if ongoingcivilwar!=1 &amp; factions!=., robust cluster(kgcid)</t>
  </si>
  <si>
    <t>ivreg2 l2`i' (EV = l2CPcol2) _I* if year &gt;= 1987, robust cluster(ccode year) partial(_I*) nofooter",)</t>
  </si>
  <si>
    <t>quietly ivreg2 `i'avg3 (EV = l2CPcol2) _I* if year &gt;= 1987, robust cluster(ccode year) partial(_I*) nofooter",)</t>
  </si>
  <si>
    <t>quietly ivreg2 `i'avg5 (EV = l2CPcol2) _I* if year &gt;= 1987, robust cluster(ccode year) partial(_I*) nofooter",)</t>
  </si>
  <si>
    <t xml:space="preserve"> ivreg2 l3new_empinx (EV = l2CPcol2) _I* if year &gt;= 1987, robust cluster(ccode year) partial(_I*)</t>
  </si>
  <si>
    <t>quietly ivreg2 ciriavg (`i' = l2CPcol2) _I* if year &gt;= 1987, robust cluster(ccode year) partial(_I*) nofooter",)</t>
  </si>
  <si>
    <t>quietly ivreg2 polityavg (`i' = l2CPcol2) _I* if year &gt;= 1987, robust cluster(ccode year) partial(_I*) nofooter",)</t>
  </si>
  <si>
    <t>ivreg2 `i'avg (EV = l2CPcol1 l2CPcol2) _I* if year &gt;= 1987, robust cluster(ccode year) partial(_I*) first",)</t>
  </si>
  <si>
    <t>ivreg2 EV l2CPcol2 _I* if year &gt;= 1987, robust cluster(ccode year) partial(_I*) nofooter</t>
  </si>
  <si>
    <t>quietly ivreg2 `i'avg2 l2CPcol2 _I* if year &gt;= 1987, robust cluster(ccode year) partial(_I*) nofooter",)</t>
  </si>
  <si>
    <t>ivreg2 l1EV l2CPcol2 _I* if year &gt;= 1987, robust cluster(ccode year) partial(_I*) nofooter</t>
  </si>
  <si>
    <t>ivreg2 f1EV l2CPcol2 _I* if year &gt;= 1987, robust cluster(ccode year) partial(_I*) nofooter</t>
  </si>
  <si>
    <t>ivreg2 EVavg l2CPcol2 _I* if year &gt;= 1987, robust cluster(ccode year) partial(_I*) nofooter</t>
  </si>
  <si>
    <t>ivreg2 pwt_open l2CPcol2 _I* if year &gt;= 1987, robust cluster(ccode year) partial(_I*) nofooter</t>
  </si>
  <si>
    <t>ivreg2 pwtavg l2CPcol2 _I* if year &gt;= 1987, robust cluster(ccode year) partial(_I*) nofooter</t>
  </si>
  <si>
    <t>ivreg2 engage l2CPcol2 _I* if year &gt;= 1987, robust cluster(ccode year) partial(_I*) nofooter</t>
  </si>
  <si>
    <t>ivreg2 engageavg l2CPcol2 _I* if year &gt;= 1987, robust cluster(ccode year) partial(_I*) nofooter</t>
  </si>
  <si>
    <t>quietly ivreg2 l2lncommit l2CPcol2 _I* if year &gt;= 1987, robust cluster(ccode year) partial(_I*) nofooter</t>
  </si>
  <si>
    <t>quietly ivreg2 l1lncommit l2CPcol2 _I* if year &gt;= 1987, robust cluster(ccode year) partial(_I*) nofooter</t>
  </si>
  <si>
    <t>quietly ivreg2 lncommit l2CPcol2 _I* if year &gt;= 1987, robust cluster(ccode year) partial(_I*) nofooter</t>
  </si>
  <si>
    <t>quietly ivreg2 lncommitavg l2CPcol2 _I* if year &gt;= 1987, robust cluster(ccode year) partial(_I*) nofooter</t>
  </si>
  <si>
    <t>quietly ivreg2 l2lndisbur l2CPcol2 _I* if year &gt;= 1987, robust cluster(ccode year) partial(_I*) nofooter</t>
  </si>
  <si>
    <t>quietly ivreg2 l1lndisbur l2CPcol2 _I* if year &gt;= 1987, robust cluster(ccode year) partial(_I*) nofooter</t>
  </si>
  <si>
    <t>quietly ivreg2 lndisbur l2CPcol2 _I* if year &gt;= 1987, robust cluster(ccode year) partial(_I*) nofooter</t>
  </si>
  <si>
    <t>quietly ivreg2 lndisburavg l2CPcol2 _I* if year &gt;= 1987, robust cluster(ccode year) partial(_I*) nofooter</t>
  </si>
  <si>
    <t>ivreg2 dommovavg (EV = l2CPcol2) _I* if year &gt;= 1987, robust cluster(ccode year) partial(_I*) nofooter</t>
  </si>
  <si>
    <t>ivreg2 formovavg (EV = l2CPcol2) _I* if year &gt;= 1987, robust cluster(ccode year) partial(_I*) nofooter</t>
  </si>
  <si>
    <t>ivreg2 new_relfreavg (EV = l2CPcol2) _I* if year &gt;= 1987, robust cluster(ccode year) partial(_I*) nofooter</t>
  </si>
  <si>
    <t>ivreg2 elecsdavg (EV = l2CPcol2) _I* if year &gt;= 1987, robust cluster(ccode year) partial(_I*) nofooter</t>
  </si>
  <si>
    <t>ivreg2 workeravg (EV = l2CPcol2) _I* if year &gt;= 1987, robust cluster(ccode year) partial(_I*) nofooter</t>
  </si>
  <si>
    <t>ivreg2 assnavg (EV = l2CPcol2) _I* if year &gt;= 1987, robust cluster(ccode year) partial(_I*) nofooter</t>
  </si>
  <si>
    <t>ivreg2 speechavg (EV = l2CPcol2) _I* if year &gt;= 1987, robust cluster(ccode year) partial(_I*) nofooter</t>
  </si>
  <si>
    <t>ivreg2 new_empinxavg lnew_empinxcent (EVcent lnew_empinxcentXEVcent = lnew_empinxcentXl2CPcol22 l2CPcol2) _I* if year &gt;= 1987, robust cluster(ccode year) partial(_I*) nofooter</t>
  </si>
  <si>
    <t>ivreg2 polity2avg lpolity2cent (EVcent lpolity2centXEVcent = lpolity2centXl2CPcol22 l2CPcol2) _I* if year &gt;= 1987, robust cluster(ccode year) partial(_I*) nofooter</t>
  </si>
  <si>
    <t>~ivreg2 improve32 (EV = l2CPcol2) _I* if year &gt;= 1987 &amp; polity2~~=. &amp; new_empinx~~=. &amp; lpolity2~~=. &amp; lnew_empinx~~=., robust cluster(ccode year) partial(_I*) nofooter ~</t>
  </si>
  <si>
    <t>ivreg2 new_empinxavg loggdp logpop  dep7 (EVcent dep7XEVcent = dep7Xl2CPcol2 l2CPcol2) _I* if year &gt;= 1987, robust cluster(ccode year) partial(_I*) nofooter</t>
  </si>
  <si>
    <t>ivreg2 polity2avg loggdp logpop  dep7 (EVcent dep7XEVcent = dep7Xl2CPcol2 l2CPcol2) _I* if year &gt;= 1987, robust cluster(ccode year) partial(_I*) nofooter</t>
  </si>
  <si>
    <t>ivreg2 new_empinxavg  wdi_fdi (EVcent fdiXEV = fdiXl2CPcol2 l2CPcol2) _I* if year &gt;= 1987, robust cluster(ccode year) partial(_I*) nofooter</t>
  </si>
  <si>
    <t>ivreg2 polity2avg wdi_fdi (EVcent fdiXEV = fdiXl2CPcol2 l2CPcol2) _I* if year &gt;= 1987, robust cluster(ccode year) partial(_I*) nofooter</t>
  </si>
  <si>
    <t>ivreg2 v2x_liberalavg (EV = l2CPcol2) _I* if year &gt;= 1987, robust cluster(ccode year) partial(_I*) nofooter</t>
  </si>
  <si>
    <t>ivreg2 v2x_frassoc_thickavg (EV = l2CPcol2) _I* if year &gt;= 1987, robust cluster(ccode year) partial(_I*) nofooter</t>
  </si>
  <si>
    <t>ivreg2 v2x_freexp_thickavg (EV = l2CPcol2) _I* if year &gt;= 1987, robust cluster(ccode year) partial(_I*) nofooter</t>
  </si>
  <si>
    <t>ivreg2 v2xcl_rolavg (EV = l2CPcol2) _I* if year &gt;= 1987, robust cluster(ccode year) partial(_I*) nofooter</t>
  </si>
  <si>
    <t>ivreg2 new_empinxavg (EV = l2CPcol2) _I* AA AACA ATDC CA CU DCFTA EEA EMAA EPPCCA FTA SAA if year &gt;= 1987, robust cluster(ccode year) partial(_I*) nofooter</t>
  </si>
  <si>
    <t>ivreg2 polity2avg (EV = l2CPcol2) _I* AA AACA ATDC CA CU DCFTA EEA EMAA EPPCCA FTA SAA if year &gt;= 1987, robust cluster(ccode year) partial(_I*) nofooter</t>
  </si>
  <si>
    <t>ivreg2 new_empinxavg lnew_empinx (EV lnew_empinxXEV = lnew_empinxXl2CPcol2 l2CPcol2) _I* if year &gt;= 1987, robust cluster(ccode year) partial(_I*) nofooter</t>
  </si>
  <si>
    <t xml:space="preserve">ivreg2 polity2avg lpolity2 (EV lpolity2XEV = lpolity2Xl2CPcol2 l2CPcol2) _I* if year &gt;= 1987, robust cluster(ccode year) partial(_I*) nofooter </t>
  </si>
  <si>
    <t xml:space="preserve"> svy: reg comb_avgx_group`x' treatment if complete==1",)</t>
  </si>
  <si>
    <t xml:space="preserve"> svy: reg comb_avgx_group`x' treatment prov_2-prov_4 female married age online cellphone read write math educ2 sunni usviews1 usviews2 sharia_phys demvalues2 if complete==1",)</t>
  </si>
  <si>
    <t xml:space="preserve">  svy: reg comb_avgx_group`x' group`x' if complete==1",)</t>
  </si>
  <si>
    <t>reg commit_gen8 i.ekspgr_itt</t>
  </si>
  <si>
    <t>mixed con_pdc8 foreign_output $covars3 ||province:||indcode2:</t>
  </si>
  <si>
    <t>reg Cont Treatment Inc PercentHispanic PercentBlack turnout  i.StFIPS if CanCommute==0, robust cluster(StDMA)</t>
  </si>
  <si>
    <t>reg Cont Treatment Inc PercentHispanic PercentBlack Pop turnout  i.StFIPS if CanCommute==0, robust cluster(StDMA)</t>
  </si>
  <si>
    <t>reg Cont Treat  Inc PercentHispanic PercentBlack density per_college CanCommute [iweight=cem_weights]</t>
  </si>
  <si>
    <t>eststo: xi: reg cooperate violence i.dist_block [pweight=vdc_weight], cluster(wardunique)</t>
  </si>
  <si>
    <t>eststo: xi: reg cooperate violence roaddist violXroaddist i.dist_block [pweight=vdc_weight], cluster(wardunique)</t>
  </si>
  <si>
    <t>eststo: xi: reg cooperate violence i.dist_block [pweight=vdc_weight], cluster(vdc)</t>
  </si>
  <si>
    <t>eststo: xi: reg cooperate violence `covariates' [pweight=vdc_weight], cluster(wardunique)",)</t>
  </si>
  <si>
    <t>eststo: xi: reg cooperate violence `covariates' [pweight=vdc_weight], cluster(vdc)",)</t>
  </si>
  <si>
    <t>eststo: xi: reg cooperate violence i.dist_block [pweight=vdc_weight] if district!="Udayapur", cluster(wardunique)</t>
  </si>
  <si>
    <t>eststo: xi: reg cooperate violence `covariates\' [pweight=vdc_weight] if district!="Udayapur", cluster(wardunique)</t>
  </si>
  <si>
    <t xml:space="preserve">regress Cooperation_Response Cooperation_Caste_Difference Age Education Income Landholding_Rural Village_Home_Quality Rural_Home_Electricity Rural_Home_Watertap Government_Job Indebted TimeMigrant PreferChowkWork Village_Visits Friends_At_Chowk WifeinCity Voted Voted_City </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</si>
  <si>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t>
  </si>
  <si>
    <t>xi: regress Cooperation_Response Cooperation_Caste_Difference##HighEthnicStatus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</si>
  <si>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EthnicGroup!=1</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</si>
  <si>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EthnicGroup!=2</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</si>
  <si>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EthnicGroup!=3</t>
  </si>
  <si>
    <t>xi: regress Cooperation_Response Cooperation_Caste_Difference Age Education Income Landholding_Rural Village_Home_Quality Rural_Home_Electricity Rural_Home_Watertap Government_Job Indebted TimeMigrant PreferChowkWork Village_Visits Friends_At_Chowk WifeinCity Voted Voted_City i.chowk_name if EthnicGroup!=4</t>
  </si>
  <si>
    <t>xi: regress Cooperation_Response Cooperation_Caste_Difference##Lottery_Number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</si>
  <si>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Cooperation_Caste_Difference##VeteranMigrant Age Education Income Landholding_Rural Village_Home_Quality Rural_Home_Electricity Rural_Home_Watertap Government_Job Indebted PreferChowkWork Village_Visits Friends_At_Chowk WifeinCity Voted Voted_City i.chowk_name, robust cluster (chowk_name)</t>
  </si>
  <si>
    <t>xi: regress Cooperation_Response Cooperation_Caste_Difference##Central_Chowk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</si>
  <si>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Cooperation_Caste_Difference##Skilled_Chowk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</si>
  <si>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Cooperation_Caste_Difference##Malik_Chowk Age Education Income Landholding_Rural Village_Home_Quality Rural_Home_Electricity Rural_Home_Watertap Government_Job Indebted TimeMigrant PreferChowkWork Village_Visits Friends_At_Chowk WifeinCity Voted Voted_City i.chowk_name, robust cluster (chowk_name)</t>
  </si>
  <si>
    <t>xi: regress Cooperation_Response Cooperation_Caste_Difference##Diverse_Chowk Age Education Income Landholding_Rural Village_Home_Quality Rural_Home_Electricity Rural_Home_Watertap Government_Job Indebted TimeMigrant PreferChowkWork Village_Visits Friends_At_Chowk WifeinCity Voted Voted_City i.chowk_name, robust cluster (chowk_name)</t>
  </si>
  <si>
    <t>xi: reg correct treat_direct treat_argument i.strata</t>
  </si>
  <si>
    <t>eststo: poisson count_actors 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</si>
  <si>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poisson count_agencies 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</si>
  <si>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nbreg count_overlap 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</si>
  <si>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xi: streg cpart cxconst dual cxconpart partdual gwf_monarch gwf_party gwf_personal gwf_military `controls' if xrec!=4 ///",)</t>
  </si>
  <si>
    <t>eststo: xi: streg cpart cxconst cxconpart `controls' if pastinstability!=. &amp; sip2status!=. &amp; pastinstability!=. &amp; polity88!=. &amp; xrec==4 ///",)</t>
  </si>
  <si>
    <t>eststo: xi: streg cpart cxconst cxconpart coup10year `controls' if xrec==4 ///",)</t>
  </si>
  <si>
    <t>eststo: xi: streg cpart cxconst cxconpart lnrulingcoalitionduration `controls' if xrec==4 ///",)</t>
  </si>
  <si>
    <t>eststo: xi: streg cpart cxconst dual cxconpart partdual `controls' if pastinstability!=. &amp; sip2status!=. &amp; pastinstability!=. &amp; polity88!=. &amp; xrec!=4  ///",)</t>
  </si>
  <si>
    <t>eststo: xi: streg cpart cxconst dual cxconpart partdual pressure sip2status pastinstability `controls' if polity88!=. &amp;xrec!=4  ///",)</t>
  </si>
  <si>
    <t>eststo: xi: streg cpart cxconst dual cxconpart partdual coup10year `controls' if xrec!=4  ///",)</t>
  </si>
  <si>
    <t>eststo: xi: streg cpart cxconst dual cxconpart partdual lnrulingcoalitionduration `controls' if xrec!=4  ///",)</t>
  </si>
  <si>
    <t>eststo: xi: streg cpart cxconst dual cxconpart partdual polity88 `controls' if pastinstability!=. &amp; sip2status!=. &amp; pastinstability!=. &amp; polity88!=. &amp; xrec!=4 ///",)</t>
  </si>
  <si>
    <t>eststo: xi: streg cpart cxconst cxconpart `controls' if regime1ny!=. &amp; xrec==4 ///",)</t>
  </si>
  <si>
    <t>eststo: xi: streg cpart cxconst cxconpart hlmonarchy hlmilitary hloneparty hlmultiparty hlnoparty `controls' if xrec==4 ///",)</t>
  </si>
  <si>
    <t>eststo: xi: streg cpart cxconst cxconpart gwf_monarch gwf_party gwf_personal gwf_military `controls' if xrec==4 ///",)</t>
  </si>
  <si>
    <t>eststo: xi: streg cpart cxconst dual cxconpart partdual `controls' if regime1ny!=. &amp; xrec!=4 ///",)</t>
  </si>
  <si>
    <t>eststo: xi: streg cpart cxconst cxconpart ceiling floor `controls'  if xrec==4 ///",)</t>
  </si>
  <si>
    <t>eststo: xi: streg cpart cxconst dual cxconpart partdual ceiling floor `controls' if xrec!=4 ///",)</t>
  </si>
  <si>
    <t>eststo csv: quietly nbreg csv constdev lawmaking execoversight econvote patronasst cliesup relativewealth party_member incum_mpvote_04 male age edulevel news_access ashanti ewe safe_constituency, cluster(safe_constituency)</t>
  </si>
  <si>
    <t>quietly nbreg csv constdev lawmaking execoversight econvote patronasst cliesup relativewealth party_member incum_mpvote_04 male age edulevel news_access ashanti ewe safe_constituency, cluster(safe_constituency)</t>
  </si>
  <si>
    <t>eststo Our_Model_Clientelism_Swing: quietly nbreg csv constdev lawmaking execoversight econvote patronasst cliesup relativewealth party_member incum_mpvote_04 male age edulevel news_access ashanti ewe safe_constituency, cluster(safe_constituency)</t>
  </si>
  <si>
    <t>eststo Average_Margin_of_Victory_c: quietly nbreg csv constdev lawmaking execoversight econvote patronasst cliesup relativewealth party_member incum_mpvote_04 male age edulevel news_access ashanti ewe avg_margin_0004, cluster(safe_constituency)</t>
  </si>
  <si>
    <t xml:space="preserve">eststo Clientelism_Swing_Binary: quietly logit csv_binary constdev lawmaking execoversight econvote patronasst cliesup relativewealth party_member incum_mpvote_04 male age edulevel news_access ashanti ewe safe_constituency, cluster(safe_constituency) </t>
  </si>
  <si>
    <t>eststo Why_Change_c: quietly nbreg csv_change constdev lawmaking execoversight econvote patronasst cliesup relativewealth party_member incum_mpvote_04 male age edulevel news_access ashanti ewe safe_constituency, cluster(safe_constituency)</t>
  </si>
  <si>
    <t>eststo One_Open_c: quietly nbreg csv_onecat constdev lawmaking execoversight econvote patronasst cliesup relativewealth party_member incum_mpvote_04 male age edulevel news_access ashanti ewe safe_constituency, cluster(safe_constituency)</t>
  </si>
  <si>
    <t>eststo Why_Did_Split_c: quietly nbreg csv_split constdev lawmaking execoversight econvote patronasst cliesup relativewealth party_member incum_mpvote_04 male age edulevel news_access ashanti ewe safe_constituency, cluster(safe_constituency)</t>
  </si>
  <si>
    <t>eststo All_Swing_c: quietly nbreg csv_totalswitch constdev lawmaking execoversight econvote patronasst cliesup relativewealth party_member incum_mpvote_04 male age edulevel news_access ashanti ewe safe_constituency, cluster(safe_constituency)</t>
  </si>
  <si>
    <t>eststo Would_Change_c: quietly nbreg csv_wouldswitch constdev lawmaking execoversight econvote patronasst cliesup relativewealth party_member incum_mpvote_04 male age edulevel news_access ashanti ewe safe_constituency, cluster(safe_constituency)</t>
  </si>
  <si>
    <t>logit cultthreat1 pcthispdiff_01 pcthisp90cnty_01 pcthispdiff_01Xpcthisp90cnty_01 education_01 gender income_i_01 Age_01 unemployed bornus partyid_01 ideology_01 econevalS_01 econevalP_01 localjobs_01 immfriends hispaffect_01 if white==1</t>
  </si>
  <si>
    <t>regress current govP2P gov P2P previous y2006, cluster(id)</t>
  </si>
  <si>
    <t>reg D.labour_pct L.labour_pct D.all_LabLeaderEval_W L.all_LabLeaderEval_W D.all_ConLeaderEval_W L.all_ConLeaderEval_W D.all_LDLeaderEval_W L.all_LDLeaderEval_W D.all_pidW L.all_pidW D.all_nat_retW L.all_nat_retW D.all_b_mii_lab_pct L.all_b_mii_lab_pct</t>
  </si>
  <si>
    <t>reg d.res l.resin `samesamp'/$obs // need baseline BIC term",)</t>
  </si>
  <si>
    <t>logit dbsh sec203_allyrs sec203_someyrs sec4f4 tsbm alpct per_hisp_vap per_blk_vap logtot_pop logmedhomeval pct_hispowner pct_speak_Span_only ///</t>
  </si>
  <si>
    <t>logit dbsh sec203_covyear sec4f4 tsbm alpct per_hisp_vap per_blk_vap logtot_pop logmedhomeval pct_hispowner pct_speak_Span_only ///</t>
  </si>
  <si>
    <t>logit dbsh sec203_any sec4f4 tsbm alpct per_hisp_vap per_blk_vap logtot_pop logmedhomeval pct_hispowner  pct_speak_Span_only ///</t>
  </si>
  <si>
    <t>logit dbsh sec203_allyrs sec4f4 anyobsever dojcurrent tsbm alpct per_hisp_vap per_blk_vap logtot_pop logmedhomeval pct_hispowner pct_speak_Span_only ///</t>
  </si>
  <si>
    <t>logit dbsh sec203_covyear sec4f4 anyobsever dojcurrent tsbm alpct per_hisp_vap per_blk_vap logtot_pop logmedhomeval pct_hispowner pct_speak_Span_only ///</t>
  </si>
  <si>
    <t>reg death_penalty egalitarianism individualism pid libcon workbla0 violbla0 gender educ smonitor age dif</t>
  </si>
  <si>
    <t xml:space="preserve">reg death_penalty egalitarianism individualism pid libcon workbla0 violbla0 gender educ smonitor age dif workblaXsm violblaXsm ZIPbXsm workblaXZIPb violblaXZIPb workXsmXZIP vioXsmXZIP </t>
  </si>
  <si>
    <t>reg death_penalty egalitarianism individualism pid libcon workbla0 violbla0 gender educ smonitor dif age workblaXsm violblaXsm ZIPbXsm workblaXZIPb violblaXZIPb workXsmXZIP vioXsmXZIP, cluster(zip)</t>
  </si>
  <si>
    <t>reg death_penalty egalitarianism individualism pid libcon workbla0 violbla0 gender educ smonitor age dif local wave_r</t>
  </si>
  <si>
    <t>reg death_penalty egalitarianism individualism pid libcon workbla0 violbla0 gender educ smonitor age dif workblaXsm violblaXsm ZIPbXsm workblaXZIPb violblaXZIPb workXsmXZIP vioXsmXZIP local wave_r</t>
  </si>
  <si>
    <t xml:space="preserve">reg death_penalty egalitarianism individualism pid libcon workbla0 violbla0 gender educ smonitor censored_dif </t>
  </si>
  <si>
    <t xml:space="preserve">reg death_penalty egalitarianism individualism pid libcon workbla0 violbla0 gender educ smonitor age censored_dif workblaXsm violblaXsm ZIPbXsm workblaXZIPb violblaXZIPb workXsmXZIP vioXsmXZIP </t>
  </si>
  <si>
    <t>reg death_penalty egalitarianism individualism pid libcon workbla0 violbla0 gender educ smonitor dif age workblaXsm violblaXsm ZIPbXsm workblaXZIPb violblaXZIPb workXsmXZIP vioXsmXZIP</t>
  </si>
  <si>
    <t>reg death_penalty pid libcon workbla0 violbla0 gender educ smonitor dif age</t>
  </si>
  <si>
    <t>reg death_penalty pid libcon workbla0 violbla0 gender educ smonitor dif age workblaXsm violblaXsm ZIPbXsm workblaXZIPb violblaXZIPb workXsmXZIP vioXsmXZIP</t>
  </si>
  <si>
    <t>mi estimate: reg death_penalty egalitarianism individualism pid libcon workbla0 violbla0 gender educ smonitor dif age workblaXsm violblaXsm ZIPbXsm workblaXZIPb violblaXZIPb workXsmXZIP vioXsmXZIP</t>
  </si>
  <si>
    <t>reg death_penalty egalitarianism individualism pid libcon workbla0 violbla0 gender educ smonitor `h' age",)</t>
  </si>
  <si>
    <t>reg death_penalty egalitarianism individualism pid libcon workbla0 violbla0 gender educ smonitor age `h' workblaXsm violblaXsm ZIPbXsm workblaXZIPb violblaXZIPb workXsmXZIP vioXsmXZIP",)</t>
  </si>
  <si>
    <t>estsimp reg death_penalty egalitarianism individualism pid libcon workbla0 violbla0 gender educ smonitor dif age workblaXsm violblaXsm ZIPbXsm workblaXZIPb violblaXZIPb workXsmXZIP vioXsmXZIP</t>
  </si>
  <si>
    <t>regress dem73 dem65 rep65 eligible68 newhumphrey68 newnixon68/*</t>
  </si>
  <si>
    <t xml:space="preserve">  quietly logit demvreppref00 candthermdiff00 thirdpartydiff00 demprepref00 repprepref00 swing00 pid00 strongpartisan00 presapprove00 canddislikes00 econ00 partythermdiff00 clintontherm00 betterworse00 attend00 female black south midwest west education income00 issuevote [pw=WT00PRE], iterate(60)</t>
  </si>
  <si>
    <t xml:space="preserve">  quietly logit demvreppref04 candthermdiff04 repvote00 thirdpartyvote00 pid04 presapprove04 econ04 iraqaction fundtherm04 uniontherm04 liberalstherm04 diplomacyscale04 betterworse04 govserv04 attend04 female black south midwest west education income00 issuevote [pw=WT00PRE], iterate(60)</t>
  </si>
  <si>
    <t xml:space="preserve">  quietly logit demvreppref56 canddiff56 partydiff56 candpartylike56 candpartydislike56 demprepref56 undecided56 strongpartisan56 swing56 warchances56 finsit56 voteplan56 pid56 black age female education income56 south midwest, iterate(60)</t>
  </si>
  <si>
    <t xml:space="preserve">  quietly logit demvreppref60 repvote56 canddiff60 partydiff60 candpartylike60 candpartydislike60 demprepref60 undecided60 strongpartisan60 swing60 warchances60 finsit60 voteplan60 pid60 catholic black age female education income60 south midwest, iterate(60)</t>
  </si>
  <si>
    <t xml:space="preserve">  quietly logit demvreppref72 candthermdiff72 mentiondiff72 demprepref72 undecided72 otherprepref72 swing72 pid72 presapprove72 canddislikes72 partydislikes72 econ72 partythermdiff72 blackstherm72 liberalstherm72 conservtherm72 female black south midwest age education income72, iterate(60)</t>
  </si>
  <si>
    <t xml:space="preserve">  quietly logit demvreppref76 mentiondiff76 demprepref76 undecided76 otherprepref76 demvote72 swing76 pid76 presapprove76 pardon76 canddislikes76 partydislikes76 econ76 partythermdiff76 liberalstherm76 conservtherm76 female black south midwest age education income76, iterate(60)</t>
  </si>
  <si>
    <t xml:space="preserve">  quietly logit demvreppref92 mentiondiff92 perotnetmentions92 candthermdiff92 thirdpartydiff92 demprepref92 repprepref92 undecided92 pid92 swing92 presapprove92 econ92 blackstherm92 fedgovtherm92 income92 female black south midwest west [pw=weight], iterate(30)</t>
  </si>
  <si>
    <t xml:space="preserve">  quietly logit demvreppref96 candthermdiff96 thirdpartydiff96 mentiondiff96 repvote92 thirdpartyvote92 demprepref96 undecided96 swing96 repprepref96 pid96 strongpartisan96 presapprove96 econ96 blackstherm96 fedgovtherm96 income96 female black south midwest west [pw=weight], iterate(30)</t>
  </si>
  <si>
    <t>reg df10pol2 lloggdppc lmilitaryregime lmonarchy if globrecnolt10==1&amp;polity2&lt;6&amp;year&gt;1874&amp;year&lt;2005, rob</t>
  </si>
  <si>
    <t>~xtreg dgepercap_cpi H_citytract_NHW_i meansplit_i if totaltracts&gt;1 &amp; dgepercap_cpi~~=0 &amp; meansplit_i~~=., vce(cluster geo_id2)~</t>
  </si>
  <si>
    <t>eststo: xi: reg dict_sent violence i.dist_block [pweight=vdc_weight], cluster(wardunique)</t>
  </si>
  <si>
    <t>eststo: xi: reg dict_sent violence roaddist violXroaddist i.dist_block [pweight=vdc_weight], cluster(wardunique)</t>
  </si>
  <si>
    <t>eststo: xi: reg dict_sent violence i.dist_block [pweight=vdc_weight], cluster(vdc)</t>
  </si>
  <si>
    <t>eststo: xi: reg dict_sent violence `covariates' [pweight=vdc_weight], cluster(wardunique)",)</t>
  </si>
  <si>
    <t>eststo: xi: reg dict_sent violence `covariates' [pweight=vdc_weight], cluster(vdc)",)</t>
  </si>
  <si>
    <t>eststo: xi: reg dict_sent violence i.dist_block [pweight=vdc_weight] if district!="Udayapur", cluster(wardunique)</t>
  </si>
  <si>
    <t>eststo: xi: reg dict_sent violence `covariates\' [pweight=vdc_weight] if district!="Udayapur", cluster(wardunique)</t>
  </si>
  <si>
    <t xml:space="preserve">reg disapprove_LegA_post_binary policy_letter_treat oblike_let obindiff_let oblike obindiff if disagree_total&gt;=2 | disagree_total==1 &amp; movable_total==1 </t>
  </si>
  <si>
    <t>stcox divdgovt 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if ceremonial==0, nohr robust</t>
  </si>
  <si>
    <t>stcox divdgovt 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 &amp; revokedbyeo12553==0, nohr robust</t>
  </si>
  <si>
    <t>stcox divdgovt recent fds nyt public_mention log_words war inflation presapprove_year electyr admchg endterm trend49 IKE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y_div1 y_words y_adm1 y_end1 y_elect1 y_war1 y_infl1 y_fds y_nyt y_pub y_trend1b y_ike y_lbj y_clinton y_bush43 y_obama y_div2 y_opp2 y_eo2 y_adm2 y_end2 y_war2 y_infl2 y_elect2 y_trend2b y_ike2 y_lbj2 y_ford2 y_bush412 y_clinton2 y_bush432 y_obama2 if ceremonial==0, nohr robust</t>
  </si>
  <si>
    <t xml:space="preserve"> logit dole_clinton2 attend82 pid82 ideol82 grad73 highinc lowinc black male south_82 </t>
  </si>
  <si>
    <t>reg dpol2 dlnturn lpol2turn llnturn dlnnoturn lpol2noturn llnnoturn l.leaderturn i.ccodeturn i.ccodenoturn i.yearturn i.yearnoturn if l.polity2&lt;6&amp;year&gt;1874&amp;year&lt;2005, rob cluster(ccode)</t>
  </si>
  <si>
    <t>omodel logit dv lag_dv issue_linkage_structure agreement_importance qmv publicity lngdp foreignpolicy euro new_ms presidency parl_scrut</t>
  </si>
  <si>
    <t>omodel logit dv lag_dv issue_linkage_structure agreement_importance qmv publicity voting_power foreignpolicy euro new_ms presidency parl_scrut</t>
  </si>
  <si>
    <t>omodel logit dv lag_dv issue_linkage_structure agreement_importance qmv publicity lngdp pillarii pillariii euro new_ms presidency parl_scrut</t>
  </si>
  <si>
    <t>omodel logit dv lag_dv issue_linkage_structure agreement_importance qmv publicity voting_power pillarii pillariii euro new_ms presidency parl_scrut</t>
  </si>
  <si>
    <t>omodel logit dv lag_dv_alt0 issue_linkage_structure agreement_importance qmv publicity lngdp foreignpolicy euro new_ms presidency parl_scrut</t>
  </si>
  <si>
    <t>omodel logit dv lag_dv_alt1 issue_linkage_structure agreement_importance qmv publicity lngdp foreignpolicy euro new_ms presidency parl_scrut</t>
  </si>
  <si>
    <t>omodel logit dv lag_dv_alt2 issue_linkage_structure agreement_importance qmv publicity lngdp foreignpolicy euro new_ms presidency parl_scrut</t>
  </si>
  <si>
    <t>omodel logit dv lag_dv_alt3 issue_linkage_structure agreement_importance qmv publicity lngdp foreignpolicy euro new_ms presidency parl_scrut</t>
  </si>
  <si>
    <t>omodel logit dv lag_dv_alt0 issue_linkage_structure agreement_importance qmv publicity voting_power foreignpolicy euro new_ms presidency parl_scrut</t>
  </si>
  <si>
    <t>omodel logit dv lag_dv_alt1 issue_linkage_structure agreement_importance qmv publicity voting_power foreignpolicy euro new_ms presidency parl_scrut</t>
  </si>
  <si>
    <t>omodel logit dv lag_dv_alt2 issue_linkage_structure agreement_importance qmv publicity voting_power foreignpolicy euro new_ms presidency parl_scrut</t>
  </si>
  <si>
    <t>omodel logit dv lag_dv_alt3 issue_linkage_structure agreement_importance qmv publicity voting_power foreignpolicy euro new_ms presidency parl_scrut</t>
  </si>
  <si>
    <t>omodel logit dv lag_dv_alt0 issue_linkage_structure agreement_importance qmv publicity lngdp pillarii pillariii euro new_ms presidency parl_scrut</t>
  </si>
  <si>
    <t>omodel logit dv lag_dv_alt1 issue_linkage_structure agreement_importance qmv publicity lngdp pillarii pillariii euro new_ms presidency parl_scrut</t>
  </si>
  <si>
    <t>omodel logit dv lag_dv_alt2 issue_linkage_structure agreement_importance qmv publicity lngdp pillarii pillariii euro new_ms presidency parl_scrut</t>
  </si>
  <si>
    <t>omodel logit dv lag_dv_alt3 issue_linkage_structure agreement_importance qmv publicity lngdp pillarii pillariii euro new_ms presidency parl_scrut</t>
  </si>
  <si>
    <t>omodel logit dv lag_dv_alt0 issue_linkage_structure agreement_importance qmv publicity voting_power pillarii pillariii euro new_ms presidency parl_scrut</t>
  </si>
  <si>
    <t>omodel logit dv lag_dv_alt1 issue_linkage_structure agreement_importance qmv publicity voting_power pillarii pillariii euro new_ms presidency parl_scrut</t>
  </si>
  <si>
    <t>omodel logit dv lag_dv_alt2 issue_linkage_structure agreement_importance qmv publicity voting_power pillarii pillariii euro new_ms presidency parl_scrut</t>
  </si>
  <si>
    <t>omodel logit dv lag_dv_alt3 issue_linkage_structure agreement_importance qmv publicity voting_power pillarii pillariii euro new_ms presidency parl_scrut</t>
  </si>
  <si>
    <t>ologit dv lag_dv issue_linkage_structure agreement_importance qmv publicity lngdp foreignpolicy euro new_ms presidency parl_scrut</t>
  </si>
  <si>
    <t>ologit dv lag_dv issue_linkage_structure agreement_importance qmv publicity voting_power foreignpolicy euro new_ms presidency parl_scrut</t>
  </si>
  <si>
    <t>ologit dv lag_dv issue_linkage_structure agreement_importance qmv publicity lngdp pillarii pillariii euro new_ms presidency parl_scrut</t>
  </si>
  <si>
    <t>ologit dv lag_dv issue_linkage_structure agreement_importance qmv publicity voting_power pillarii pillariii euro new_ms presidency parl_scrut</t>
  </si>
  <si>
    <t>reg dv_1 egalitarianism individualism pid libcon workbla0 violbla0 gender educ smonitor age dif</t>
  </si>
  <si>
    <t xml:space="preserve">reg dv_1 egalitarianism individualism pid libcon workbla0 violbla0 gender educ smonitor age dif workblaXsm violblaXsm ZIPbXsm workblaXZIPb violblaXZIPb workXsmXZIP vioXsmXZIP </t>
  </si>
  <si>
    <t>reg dv_1 egalitarianism individualism pid libcon workbla0 violbla0 gender educ smonitor dif age workblaXsm violblaXsm ZIPbXsm workblaXZIPb violblaXZIPb workXsmXZIP vioXsmXZIP, cluster(zip)</t>
  </si>
  <si>
    <t>reg dv_1 egalitarianism individualism pid libcon workbla0 violbla0 gender educ smonitor age dif local wave_r</t>
  </si>
  <si>
    <t>reg dv_1 egalitarianism individualism pid libcon workbla0 violbla0 gender educ smonitor age dif workblaXsm violblaXsm ZIPbXsm workblaXZIPb violblaXZIPb workXsmXZIP vioXsmXZIP local wave_r</t>
  </si>
  <si>
    <t xml:space="preserve">reg dv_1 egalitarianism individualism pid libcon workbla0 violbla0 gender educ smonitor age censored_dif </t>
  </si>
  <si>
    <t xml:space="preserve">reg dv_1 egalitarianism individualism pid libcon workbla0 violbla0 gender educ smonitor age censored_dif workblaXsm violblaXsm ZIPbXsm workblaXZIPb violblaXZIPb workXsmXZIP vioXsmXZIP </t>
  </si>
  <si>
    <t>reg dv_1 egalitarianism individualism pid libcon workbla0 violbla0 gender educ smonitor dif age workblaXsm violblaXsm ZIPbXsm workblaXZIPb violblaXZIPb workXsmXZIP vioXsmXZIP</t>
  </si>
  <si>
    <t xml:space="preserve">reg dv_1  pid libcon workbla0 violbla0 gender educ smonitor dif age </t>
  </si>
  <si>
    <t>reg dv_1 pid libcon workbla0 violbla0 gender educ smonitor dif age workblaXsm violblaXsm ZIPbXsm workblaXZIPb violblaXZIPb workXsmXZIP vioXsmXZIP</t>
  </si>
  <si>
    <t xml:space="preserve">mi estimate: reg dv_1 egalitarianism individualism pid libcon workbla0 violbla0 gender educ smonitor dif workblaXsm violblaXsm ZIPbXsm workblaXZIPb violblaXZIPb workXsmXZIP vioXsmXZIP age </t>
  </si>
  <si>
    <t>reg dv_1 egalitarianism individualism pid libcon workbla0 violbla0 gender educ smonitor `h' age ",)</t>
  </si>
  <si>
    <t>reg dv_1 egalitarianism individualism pid libcon workbla0 violbla0 gender educ smonitor age `h' workblaXsm violblaXsm ZIPbXsm workblaXZIPb violblaXZIPb workXsmXZIP vioXsmXZIP",)</t>
  </si>
  <si>
    <t>estsimp reg dv_1 egalitarianism individualism pid libcon workbla0 violbla0 gender educ smonitor dif age workblaXsm violblaXsm ZIPbXsm workblaXZIPb violblaXZIPb workXsmXZIP vioXsmXZIP</t>
  </si>
  <si>
    <t xml:space="preserve">reg dvote c.delcons##il.impose honeymoon  il.house l.pasokcosts l.ndcosts </t>
  </si>
  <si>
    <t>eststo: quietly meprobit egoecon_bin delta_rgdp shareur_new log_grp share_extractive_avg5yr sex age_recode age_sq_recode edu_num nonstateworker state ||svy_oblast:</t>
  </si>
  <si>
    <t>eststo: quietly meprobit egoecon_bin delta_unempl shareur_new log_grp share_extractive_avg5yr sex age_recode age_sq_recode edu_num nonstateworker state ||svy_oblast:</t>
  </si>
  <si>
    <t>ologit epa epaconst epapolicy epaconstxglobalwarmbin epapolicyxglobalwarmbin gop5 dem5 male education age white globalwarmbin, robust</t>
  </si>
  <si>
    <t>ologit epa epaconst epapolicy epaconstxknowledge epapolicyxknowledge gop5 dem5 male education age white globalwarmbin knowledge, robust</t>
  </si>
  <si>
    <t>logit epabin epaconst epapolicy epaconstxglobalwarmbin epapolicyxglobalwarmbin gop5 dem5 male education age white globalwarmbin, robust</t>
  </si>
  <si>
    <t>logit epabin epaconst epapolicy epaconstxknowledge epapolicyxknowledge gop5 dem5 male education age white globalwarmbin knowledge, robust</t>
  </si>
  <si>
    <t>logit epabin epaconst epapolicy epaconstxglobalwarmbin epapolicyxglobalwarmbin gop5 dem5 male education age white globalwarmbin approveobamabin, robust</t>
  </si>
  <si>
    <t>logit epabin epaconst epapolicy epaconstxknowledge epapolicyxknowledge gop5 dem5 male education age white globalwarmbin approveobamabin knowledge, robust</t>
  </si>
  <si>
    <t xml:space="preserve">reg female i.CV_birth_date if days_from_18_election&gt;=-365 &amp; days_from_18_election&lt;=365 </t>
  </si>
  <si>
    <t>logit filibuster inthreatenedbill SenateDaysBeforeDeadline houseoppo opposen if hacorigin ==1 &amp; removed!=1 &amp; (crs==0 |crs== 1 &amp; othsource ==1) [pweight=weightHACsenate], cluster(billnum)</t>
  </si>
  <si>
    <t>logit filibuster i.billvetoordinal SenateDaysBeforeDeadline houseoppo opposen if hacorigin ==1 &amp; removed!=1 &amp; (crs==0 |crs== 1 &amp; othsource ==1) [pweight=weightHACsenate], cluster(billnum)</t>
  </si>
  <si>
    <t xml:space="preserve">oprobit firstsen_agree agree_target_toward agree_no_target agree_target_away disagree_target_toward disagree_no_target </t>
  </si>
  <si>
    <t xml:space="preserve">oprobit firstsen_votefor agree_target_toward agree_no_target agree_target_away disagree_target_toward disagree_no_target </t>
  </si>
  <si>
    <t>ologit fmamdtoppose  ruling gop democrat mormon catholic wbornagain howoften white black hispanic female age liberalism</t>
  </si>
  <si>
    <t>ologit fmamdtoppose  ruling gop democrat mormon catholic howoften white black hispanic female age liberalism if wbornagain==1</t>
  </si>
  <si>
    <t>ologit fmamdtoppose  ruling gop democrat mormon catholic wbornagain howoften white black hispanic female age liberalism if moderate ==1</t>
  </si>
  <si>
    <t>ologit fmamdtoppose  ruling gop democrat mormon catholic wbornagain howoften white black hispanic female age liberalism if unsophisticated ==1</t>
  </si>
  <si>
    <t xml:space="preserve">reg folded_support_oil i.assigned if Pid != 4 &amp; dw == 0, cluster(Group_Number) </t>
  </si>
  <si>
    <t xml:space="preserve">reg folded_support_oil watch_lm##baplus watch_cc##baplus choice##baplus if Pid!=4 &amp; no_delib == 1 </t>
  </si>
  <si>
    <t>reg foreign_policy preclearance i.st_id i.cong ,cl(member)</t>
  </si>
  <si>
    <t>reg foreign_policy preclearance competitive dempres rep ind i.st_id i.cong,cl(member)</t>
  </si>
  <si>
    <t>reg foreign_policy preclearance competitive dempres rep ind percentblack black_l i.st_id i.cong,cl(member)</t>
  </si>
  <si>
    <t>reg form_letter match republican rep_match if letter_subject=="vouchers_plain"</t>
  </si>
  <si>
    <t>reg form_letter match republican rep_match if letter_subject=="vouchers_party"</t>
  </si>
  <si>
    <t>eststo: reg formalityavg foreign female unskilled unendorsed informal if responsedummy==1</t>
  </si>
  <si>
    <t>eststo: reg formalityavg foreign female unskilled unendorsed informal  $controls state* if responsedummy==1</t>
  </si>
  <si>
    <t>eststo: reg formalityavg foreign female unskilled unendorsed informal  $controls state* if pretest==0 &amp; responsedummy==1</t>
  </si>
  <si>
    <t>eststo: reg frag_factor_pos 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</si>
  <si>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frag_factor_pos 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</si>
  <si>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frag_index_pos 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</si>
  <si>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frag_index_pos 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</si>
  <si>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frag_index_pos div_gov divisiveness marginofcontrol seatsharelosses margin_losses_interact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</si>
  <si>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frag_index_pos div_gov divisiveness marginofcontrol seatsharelosses margin_losses_interact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 cluster(congress)</t>
  </si>
  <si>
    <t>eststo: reg friendlinessavg foreign female unskilled unendorsed informal if responsedummy==1</t>
  </si>
  <si>
    <t>eststo: reg friendlinessavg foreign female unskilled unendorsed informal $controls state* if responsedummy==1</t>
  </si>
  <si>
    <t>eststo: reg friendlinessavg foreign female unskilled unendorsed informal $controls state* if pretest==0 &amp; responsedummy==1</t>
  </si>
  <si>
    <t>eststo: reg friendlinessavg foreign female unskilled unendorsed informal if independent==1 &amp; responsedummy==1</t>
  </si>
  <si>
    <t>eststo: reg friendlinessavg foreign female unskilled unendorsed informal $controls state* if independent==1 &amp; responsedummy==1</t>
  </si>
  <si>
    <t>eststo: reg friendlinessavg foreign female unskilled unendorsed informal if independent==0 &amp; responsedummy==1</t>
  </si>
  <si>
    <t>eststo: reg friendlinessavg foreign female unskilled unendorsed informal $controls state* if independent==0 &amp; responsedummy==1</t>
  </si>
  <si>
    <t>eststo: reg friendlinessavg foreign female unskilled unendorsed informal if east==1 &amp; responsedummy==1</t>
  </si>
  <si>
    <t>eststo: reg friendlinessavg foreign female unskilled unendorsed informal $controls state* if east==1 &amp; responsedummy==1</t>
  </si>
  <si>
    <t>eststo: reg friendlinessavg foreign female unskilled unendorsed informal if east==0 &amp; responsedummy==1</t>
  </si>
  <si>
    <t>eststo: reg friendlinessavg foreign female unskilled unendorsed informal $controls state* if east==0 &amp; responsedummy==1</t>
  </si>
  <si>
    <t>eststo: reg friendlinessavg foreign female unskilled unendorsed if informal==1 &amp; responsedummy==1</t>
  </si>
  <si>
    <t>eststo: reg friendlinessavg foreign female unskilled unendorsed $controls state* if informal==1 &amp; responsedummy==1</t>
  </si>
  <si>
    <t>eststo: reg friendlinessavg foreign female unskilled unendorsed if informal==0 &amp; responsedummy==1</t>
  </si>
  <si>
    <t>eststo: reg friendlinessavg foreign female unskilled unendorsed $controls state* if informal==0 &amp; responsedummy==1</t>
  </si>
  <si>
    <t>eststo: reg friendlinessavg foreign female unskilled informal if unendorsed==1 &amp; responsedummy==1</t>
  </si>
  <si>
    <t>eststo: reg friendlinessavg foreign female unskilled informal $controls state* if unendorsed==1 &amp; responsedummy==1</t>
  </si>
  <si>
    <t>eststo: reg friendlinessavg foreign female unskilled informal if unendorsed==0 &amp; responsedummy==1</t>
  </si>
  <si>
    <t>eststo: reg friendlinessavg foreign female unskilled informal $controls state* if unendorsed==0 &amp; responsedummy==1</t>
  </si>
  <si>
    <t>eststo: reg friendlinessavg foreign female unendorsed informal if unskilled==1 &amp; responsedummy==1</t>
  </si>
  <si>
    <t>eststo: reg friendlinessavg foreign female unendorsed informal $controls state* if unskilled==1 &amp; responsedummy==1</t>
  </si>
  <si>
    <t>eststo: reg friendlinessavg foreign female unendorsed informal if unskilled==0 &amp; responsedummy==1</t>
  </si>
  <si>
    <t>eststo: reg friendlinessavg foreign female unendorsed informal $controls state* if unskilled==0 &amp; responsedummy==1</t>
  </si>
  <si>
    <t>eststo: reg friendlinessavg foreign unskilled unendorsed informal if female==1 &amp; responsedummy==1</t>
  </si>
  <si>
    <t>eststo: reg friendlinessavg foreign unskilled unendorsed informal $controls state* if female==1 &amp; responsedummy==1</t>
  </si>
  <si>
    <t>eststo: reg friendlinessavg foreign unskilled unendorsed informal if female==0 &amp; responsedummy==1</t>
  </si>
  <si>
    <t>eststo: reg friendlinessavg foreign unskilled unendorsed informal $controls state* if female==0 &amp; responsedummy==1</t>
  </si>
  <si>
    <t>eststo: reg friendlinessavg foreign female unskilled unendorsed informal $controls if responsedummy==1</t>
  </si>
  <si>
    <t>eststo: reg friendlinessavg foreign female unskilled unendorsed informal $controls appeals_accept if responsedummy==1</t>
  </si>
  <si>
    <t>eststo: reg friendlinessavg foreign female unskilled unendorsed informal ALQ2013 independent migrantshare if responsedummy==1</t>
  </si>
  <si>
    <t>eststo: reg friendlinessavg foreign female unskilled unendorsed informal ALQ2013 independent migrantshare appeals_accept if responsedummy==1</t>
  </si>
  <si>
    <t>mi estimate: reg friendlinessavg foreign female unskilled unendorsed informal ALQ2013 independent migrantshare appeals_accept if responsedummy==1</t>
  </si>
  <si>
    <t>logit fulfil2 gtsinmin gtcomaj gtcomin ///</t>
  </si>
  <si>
    <t>logit fulfil2 gtsinmin gtcomaj gtcomin ministry chex ///</t>
  </si>
  <si>
    <t xml:space="preserve">logit fulfil2 gtminless3yrs gtminmore3yrs /// </t>
  </si>
  <si>
    <t>logit fulfil2  gtmajless3yrs gtminmore3yrs ///</t>
  </si>
  <si>
    <t xml:space="preserve">logit fulfil2 cat2sinminWITHsup cat3sinminNOsup gtcomaj cat4cominWITHsup cat5cominNOsup /// </t>
  </si>
  <si>
    <t xml:space="preserve">logit fulfil2 negparl /// </t>
  </si>
  <si>
    <t xml:space="preserve">logit fulfil2 gtsinmin gtcomaj gtcomin /// </t>
  </si>
  <si>
    <t xml:space="preserve">logit fulfil2 gtmajless3yrs gtminless3yrs gtminmore3yrs /// </t>
  </si>
  <si>
    <t xml:space="preserve">mlogit fulfil3 gtsinmin gtcomaj gtcomin /// </t>
  </si>
  <si>
    <t>mlogit fulfil3 gtmajless3yrs gtminless3yrs gtminmore3yrs ///</t>
  </si>
  <si>
    <t xml:space="preserve">mlogit fulfil3 gtmajless3yrs gtminless3yrs gtminmore3yrs /// </t>
  </si>
  <si>
    <t>~areg g13 i.India##c.ln_delta_markup i.India##c.share_intermediate i.pci_id if export_potential==1, absorb(country_id) cluster(strata2)</t>
  </si>
  <si>
    <t>~reg g13 i.India##i.sector_test age hundred MNC MandA labor profitable exporter, robust</t>
  </si>
  <si>
    <t xml:space="preserve">eststo: quietly reg gap1 diverge1 $demographic $fiscal </t>
  </si>
  <si>
    <t>reg gayfavor  ruling gop democrat mormon catholic wbornagain howoften white black hispanic female age liberalism</t>
  </si>
  <si>
    <t>reg gayfavor  ruling gop democrat mormon catholic howoften white black hispanic female age liberalism if wbornagain==1</t>
  </si>
  <si>
    <t>reg gayfavor  ruling gop democrat mormon catholic wbornagain howoften white black hispanic female age liberalism if moderate ==1</t>
  </si>
  <si>
    <t>reg gayfavor  ruling gop democrat mormon catholic wbornagain howoften white black hispanic female age liberalism if unsophisticated ==1</t>
  </si>
  <si>
    <t xml:space="preserve">reg gini pdmst7lnmedleg   </t>
  </si>
  <si>
    <t xml:space="preserve">reg gini pdmst7lnmedleg rae  </t>
  </si>
  <si>
    <t xml:space="preserve">reg gini pdmst7lnmedleg lijp  </t>
  </si>
  <si>
    <t xml:space="preserve">reg gini pdmst7lnmedleg gal  </t>
  </si>
  <si>
    <t xml:space="preserve">reg gini pdmst7lnmedleg ben  </t>
  </si>
  <si>
    <t xml:space="preserve">reg gini pdmst5lnmedleg    </t>
  </si>
  <si>
    <t xml:space="preserve">reg gini pdmst5lnmedleg rae  </t>
  </si>
  <si>
    <t xml:space="preserve">reg gini pdmst5lnmedleg lijp  </t>
  </si>
  <si>
    <t xml:space="preserve">reg gini pdmst5lnmedleg gal  </t>
  </si>
  <si>
    <t xml:space="preserve">reg gini pdmst5lnmedleg ben  </t>
  </si>
  <si>
    <t xml:space="preserve">reg gini pdmst3lnmedleg    </t>
  </si>
  <si>
    <t xml:space="preserve">reg gini pdmst3lnmedleg rae  </t>
  </si>
  <si>
    <t xml:space="preserve">reg gini pdmst3lnmedleg lijp  </t>
  </si>
  <si>
    <t xml:space="preserve">reg gini pdmst3lnmedleg gal  </t>
  </si>
  <si>
    <t xml:space="preserve">reg gini pdmst3lnmedleg ben  </t>
  </si>
  <si>
    <t xml:space="preserve">reg gini pdmst7lnmedleg smd    </t>
  </si>
  <si>
    <t xml:space="preserve">reg gini pdmst7lnmedleg smd rae  </t>
  </si>
  <si>
    <t xml:space="preserve">reg gini pdmst7lnmedleg smd lijp  </t>
  </si>
  <si>
    <t xml:space="preserve">reg gini pdmst7lnmedleg smd gal  </t>
  </si>
  <si>
    <t xml:space="preserve">reg gini pdmst7lnmedleg smd ben  </t>
  </si>
  <si>
    <t xml:space="preserve">reg gini pdmst5lnmedleg smd   </t>
  </si>
  <si>
    <t xml:space="preserve">reg gini pdmst5lnmedleg smd rae  </t>
  </si>
  <si>
    <t xml:space="preserve">reg gini pdmst5lnmedleg smd lijp  </t>
  </si>
  <si>
    <t xml:space="preserve">reg gini pdmst5lnmedleg smd gal  </t>
  </si>
  <si>
    <t xml:space="preserve">reg gini pdmst5lnmedleg smd ben  </t>
  </si>
  <si>
    <t xml:space="preserve">reg gini pdmst3lnmedleg smd   </t>
  </si>
  <si>
    <t xml:space="preserve">reg gini pdmst3lnmedleg smd rae  </t>
  </si>
  <si>
    <t xml:space="preserve">reg gini pdmst3lnmedleg smd lijp  </t>
  </si>
  <si>
    <t xml:space="preserve">reg gini pdmst3lnmedleg smd gal  </t>
  </si>
  <si>
    <t xml:space="preserve">reg gini pdmst3lnmedleg smd ben  </t>
  </si>
  <si>
    <t xml:space="preserve">reg gini pdmst7lnmedleg stv  </t>
  </si>
  <si>
    <t xml:space="preserve">reg gini pdmst7lnmedleg stv rae  </t>
  </si>
  <si>
    <t xml:space="preserve">reg gini pdmst7lnmedleg stv lijp  </t>
  </si>
  <si>
    <t xml:space="preserve">reg gini pdmst7lnmedleg stv gal  </t>
  </si>
  <si>
    <t xml:space="preserve">reg gini pdmst7lnmedleg stv ben  </t>
  </si>
  <si>
    <t xml:space="preserve">reg gini pdmst5lnmedleg stv  </t>
  </si>
  <si>
    <t xml:space="preserve">reg gini pdmst5lnmedleg stv rae  </t>
  </si>
  <si>
    <t xml:space="preserve">reg gini pdmst5lnmedleg stv lijp  </t>
  </si>
  <si>
    <t xml:space="preserve">reg gini pdmst5lnmedleg stv gal  </t>
  </si>
  <si>
    <t xml:space="preserve">reg gini pdmst5lnmedleg stv ben  </t>
  </si>
  <si>
    <t xml:space="preserve">reg gini pdmst3lnmedleg stv  </t>
  </si>
  <si>
    <t xml:space="preserve">reg gini pdmst3lnmedleg stv rae  </t>
  </si>
  <si>
    <t xml:space="preserve">reg gini pdmst3lnmedleg stv lijp  </t>
  </si>
  <si>
    <t xml:space="preserve">reg gini pdmst3lnmedleg stv gal  </t>
  </si>
  <si>
    <t xml:space="preserve">reg gini pdmst3lnmedleg stv ben  </t>
  </si>
  <si>
    <t xml:space="preserve">reg gini pdmst7lnmedleg malta   </t>
  </si>
  <si>
    <t xml:space="preserve">reg gini pdmst7lnmedleg malta rae  </t>
  </si>
  <si>
    <t xml:space="preserve">reg gini pdmst7lnmedleg malta lijp  </t>
  </si>
  <si>
    <t xml:space="preserve">reg gini pdmst7lnmedleg malta gal  </t>
  </si>
  <si>
    <t xml:space="preserve">reg gini pdmst7lnmedleg malta ben  </t>
  </si>
  <si>
    <t xml:space="preserve">reg gini pdmst5lnmedleg malta   </t>
  </si>
  <si>
    <t xml:space="preserve">reg gini pdmst5lnmedleg malta rae  </t>
  </si>
  <si>
    <t xml:space="preserve">reg gini pdmst5lnmedleg malta lijp  </t>
  </si>
  <si>
    <t xml:space="preserve">reg gini pdmst5lnmedleg malta gal  </t>
  </si>
  <si>
    <t xml:space="preserve">reg gini pdmst5lnmedleg malta ben  </t>
  </si>
  <si>
    <t xml:space="preserve">reg gini pdmst3lnmedleg malta   </t>
  </si>
  <si>
    <t xml:space="preserve">reg gini pdmst3lnmedleg malta rae  </t>
  </si>
  <si>
    <t xml:space="preserve">reg gini pdmst3lnmedleg malta lijp  </t>
  </si>
  <si>
    <t xml:space="preserve">reg gini pdmst3lnmedleg malta gal  </t>
  </si>
  <si>
    <t xml:space="preserve">reg gini pdmst3lnmedleg malta ben  </t>
  </si>
  <si>
    <t xml:space="preserve">reg gini pdmst7lnmedleg smd stv  </t>
  </si>
  <si>
    <t xml:space="preserve">reg gini pdmst7lnmedleg smd stv rae  </t>
  </si>
  <si>
    <t xml:space="preserve">reg gini pdmst7lnmedleg smd stv lijp  </t>
  </si>
  <si>
    <t xml:space="preserve">reg gini pdmst7lnmedleg smd stv gal  </t>
  </si>
  <si>
    <t xml:space="preserve">reg gini pdmst7lnmedleg smd stv ben  </t>
  </si>
  <si>
    <t xml:space="preserve">reg gini pdmst5lnmedleg smd stv  </t>
  </si>
  <si>
    <t xml:space="preserve">reg gini pdmst5lnmedleg smd stv rae  </t>
  </si>
  <si>
    <t xml:space="preserve">reg gini pdmst5lnmedleg smd stv lijp  </t>
  </si>
  <si>
    <t xml:space="preserve">reg gini pdmst5lnmedleg smd stv gal  </t>
  </si>
  <si>
    <t xml:space="preserve">reg gini pdmst5lnmedleg smd stv ben  </t>
  </si>
  <si>
    <t xml:space="preserve">reg gini pdmst3lnmedleg smd stv  </t>
  </si>
  <si>
    <t xml:space="preserve">reg gini pdmst3lnmedleg smd stv rae  </t>
  </si>
  <si>
    <t xml:space="preserve">reg gini pdmst3lnmedleg smd stv lijp  </t>
  </si>
  <si>
    <t xml:space="preserve">reg gini pdmst3lnmedleg smd stv gal  </t>
  </si>
  <si>
    <t xml:space="preserve">reg gini pdmst3lnmedleg smd stv ben  </t>
  </si>
  <si>
    <t xml:space="preserve">reg gini pdmst7lnmedleg malap    </t>
  </si>
  <si>
    <t xml:space="preserve">reg gini pdmst7lnmedleg malap rae  </t>
  </si>
  <si>
    <t xml:space="preserve">reg gini pdmst7lnmedleg malap lijp  </t>
  </si>
  <si>
    <t xml:space="preserve">reg gini pdmst7lnmedleg malap gal  </t>
  </si>
  <si>
    <t xml:space="preserve">reg gini pdmst7lnmedleg malap ben  </t>
  </si>
  <si>
    <t xml:space="preserve">reg gini pdmst5lnmedleg malap   </t>
  </si>
  <si>
    <t xml:space="preserve">reg gini pdmst5lnmedleg malap rae  </t>
  </si>
  <si>
    <t xml:space="preserve">reg gini pdmst5lnmedleg malap lijp  </t>
  </si>
  <si>
    <t xml:space="preserve">reg gini pdmst5lnmedleg malap gal  </t>
  </si>
  <si>
    <t xml:space="preserve">reg gini pdmst5lnmedleg malap ben  </t>
  </si>
  <si>
    <t xml:space="preserve">reg gini pdmst3lnmedleg malap   </t>
  </si>
  <si>
    <t xml:space="preserve">reg gini pdmst3lnmedleg malap rae  </t>
  </si>
  <si>
    <t xml:space="preserve">reg gini pdmst3lnmedleg malap lijp  </t>
  </si>
  <si>
    <t xml:space="preserve">reg gini pdmst3lnmedleg malap gal  </t>
  </si>
  <si>
    <t xml:space="preserve">reg gini pdmst3lnmedleg malap ben  </t>
  </si>
  <si>
    <t>reg gini pdmst7lnmedleg stv if ctry_dpr==1</t>
  </si>
  <si>
    <t>reg gini pdmst5lnmedleg stv if ctry_dpr==1</t>
  </si>
  <si>
    <t>reg gini pdmst3lnmedleg stv if ctry_dpr==1</t>
  </si>
  <si>
    <t xml:space="preserve">reg gini pdmst7lnmedleg   if ctry_dpr==1 &amp; country_c!=120 </t>
  </si>
  <si>
    <t xml:space="preserve">reg gini pdmst5lnmedleg   if ctry_dpr==1 &amp; country_c!=120 </t>
  </si>
  <si>
    <t xml:space="preserve">reg gini pdmst3lnmedleg   if ctry_dpr==1 &amp; country_c!=120 </t>
  </si>
  <si>
    <t xml:space="preserve">reg gini pdmst2avglndm stv lijp </t>
  </si>
  <si>
    <t xml:space="preserve">reg gini pdmst4avglndm stv lijp </t>
  </si>
  <si>
    <t xml:space="preserve">reg gini pdmst6avglndm stv lijp </t>
  </si>
  <si>
    <t xml:space="preserve">reg gini pdmst8avglndm stv lijp </t>
  </si>
  <si>
    <t xml:space="preserve">reg gini pdmst9avglndm stv lijp </t>
  </si>
  <si>
    <t xml:space="preserve">reg gini pdmst10avglndm stv lijp </t>
  </si>
  <si>
    <t xml:space="preserve">reg gini pdmst11avglndm stv lijp </t>
  </si>
  <si>
    <t xml:space="preserve">reg gini pdmst12avglndm stv lijp </t>
  </si>
  <si>
    <t xml:space="preserve">ologit grant asycit mcp01 i.gender newsonly pakasy rusasy newscorrect supmin estasy gcse alevel degree othqual edumiss </t>
  </si>
  <si>
    <t xml:space="preserve">ologit grant asycit mcpmediansplit mcpXasy i.gender newsonly pakasy rusasy newscorrect supmin estasy gcse alevel degree othqual edumiss </t>
  </si>
  <si>
    <t xml:space="preserve">reg grant asycit mcp01 i.gender newsonly pakasy rusasy newscorrect supmin estasy gcse alevel degree othqual edumiss </t>
  </si>
  <si>
    <t xml:space="preserve">reg grant asycit mcpmediansplit mcpXasy i.gender newsonly pakasy rusasy newscorrect supmin estasy gcse alevel degree othqual edumiss </t>
  </si>
  <si>
    <t>reg groupsize $Z0 $Z0a britishcol_flag lnarea lncarea lnpop lngdp indep if sample1==1, cluster(cowid)</t>
  </si>
  <si>
    <t>reg groupsize $Z0 $Z0a britishcol_flag lncarea lnpop lngdp indep if sample1==1, cluster(cowid)</t>
  </si>
  <si>
    <t>reg h1bvisas_scale groupcat2 groupcat1 dscore2  female age agesq married educ racewhite income2 pid techzip2 if dscore!=.&amp;race!=4&amp;zipcode!=., cluster(zipcode)</t>
  </si>
  <si>
    <t>reg h1bvisas_scale groupcat2 groupcat1 dscore2 indian_traits threatened2 female age agesq married educ racewhite income2 pid techzip2 if dscore!=.&amp;race!=4&amp;zipcode!=., cluster(zipcode)</t>
  </si>
  <si>
    <t>reg h1bvisas_scale group_placzcat23 group_placzcat22 group_placzcat21 dscore2  female age agesq married educ racewhite income2 pid techzip2 if dscore!=.&amp;race!=4&amp;zipcode!=., cluster(zipcode)</t>
  </si>
  <si>
    <t>reg h1bvisas_scale group_placzcat23 group_placzcat22 group_placzcat21 dscore2 indian_traits threatened2 female age agesq married educ racewhite income2 pid techzip2 if dscore!=.&amp;race!=4&amp;zipcode!=., cluster(zipcode)</t>
  </si>
  <si>
    <t>xi: reg h1bvisas_scale i.group3 dscore2  female age agesq married educ racewhite income2 pid techzip2 if dscore!=.&amp;race!=4&amp;zipcode!=., cluster(zipcode)</t>
  </si>
  <si>
    <t>reg h1bvisas_scale _Igroup3_* dscore2  female age agesq married educ racewhite income2 pid techzip2 if dscore!=.&amp;race!=4&amp;zipcode!=., cluster(zipcode)</t>
  </si>
  <si>
    <t>reg h1bvisas_scale _Igroup3_* dscore2 indian_traits threatened2 female age agesq married educ racewhite income2 pid techzip2 if dscore!=.&amp;race!=4&amp;zipcode!=., cluster(zipcode)</t>
  </si>
  <si>
    <t>reg h1bvisas_scale groupcat2 groupcat1 dscore2  female age agesq married ed_indicator2 ed_indicator3 ed_indicator4 ed_indicator5 ed_indicator6 racewhite income2 pid techzip2 if dscore!=.&amp;race!=4&amp;zipcode!=., cluster(zipcode)</t>
  </si>
  <si>
    <t>reg h1bvisas_scale groupcat2 groupcat1 dscore2 indian_traits threatened2 female age agesq married ed_indicator2 ed_indicator3 ed_indicator4 ed_indicator5 ed_indicator6 racewhite income2 pid techzip2 if dscore!=.&amp;race!=4&amp;zipcode!=., cluster(zipcode)</t>
  </si>
  <si>
    <t>reg h1bvisas_scale group_placzcat23 group_placzcat22 group_placzcat21 dscore2  female age agesq married ed_indicator2 ed_indicator3 ed_indicator4 ed_indicator5 ed_indicator6 racewhite income2 pid techzip2 if dscore!=.&amp;race!=4&amp;zipcode!=., cluster(zipcode)</t>
  </si>
  <si>
    <t>reg h1bvisas_scale group_placzcat23 group_placzcat22 group_placzcat21 dscore2 indian_traits threatened2 female age agesq married ed_indicator2 ed_indicator3 ed_indicator4 ed_indicator5 ed_indicator6 racewhite income2 pid techzip2 if dscore!=.&amp;race!=4&amp;zipcode!=., cluster(zipcode)</t>
  </si>
  <si>
    <t>reg h1bvisas_scale groupcat2 groupcat1 dscore2 female age agesq married educ racewhite income2 pid techzip2 if dscore!=.&amp;race!=4&amp;zipcode!=., cluster(zipcode)</t>
  </si>
  <si>
    <t>reg h1bvisas_scale groupcat2 groupcat1 dscore2 female age agesq married educ racewhite income2 pid techzip2 if dscore!=.&amp;race!=4 [pweight = weightvec], cluster(zipcode)</t>
  </si>
  <si>
    <t>reg h1bvisas_scale groupcat2 groupcat1 dscore2 indian_traits threatened2 female age agesq married educ racewhite income2 pid techzip2 if dscore!=.&amp;race!=4 [pweight = weightvec], cluster(zipcode)</t>
  </si>
  <si>
    <t>reg h1bvisas_scale group_placzcat23 group_placzcat22 group_placzcat21 dscore2  female age agesq married educ racewhite income2 pid techzip2 if dscore!=.&amp;race!=4 [pweight = weightvec], cluster(zipcode)</t>
  </si>
  <si>
    <t>reg h1bvisas_scale group_placzcat23 group_placzcat22 group_placzcat21 dscore2 indian_traits threatened2 female age agesq married educ racewhite income2 pid techzip2 if dscore!=.&amp;race!=4 [pweight = weightvec], cluster(zipcode)</t>
  </si>
  <si>
    <t>~reg heap i.India##i.sector_test age hundred MNC MandA labor profitable exporter, robust</t>
  </si>
  <si>
    <t>eststo: xi: stcox i.ourtype pressure sip2status pastinstability `controls' ///",)</t>
  </si>
  <si>
    <t>eststo: xi: streg i.ourtype `controls' ///",)</t>
  </si>
  <si>
    <t>eststo: xi: streg i.ourtype `controls' if regime1ny!=. ///",)</t>
  </si>
  <si>
    <t>eststo: xi: streg i.ourtype hlmonarchy hlmilitary hloneparty hlmultiparty hlnoparty `controls' ///",)</t>
  </si>
  <si>
    <t>eststo: xi: streg i.ourtype gwf_monarch gwf_party gwf_personal gwf_military `controls' ///",)</t>
  </si>
  <si>
    <t>eststo: xi: streg i.ourtype cgdpcap gdpsq laggdpgr avgnabo firstpol i.period if pastinstability!=. &amp; sip2status!=. &amp; pastinstability!=. ///</t>
  </si>
  <si>
    <t>eststo: xi: streg i.ourtype pressure sip2status pastinstability cgdpcap gdpsq laggdpgr avgnabo firstpol i.period  ///</t>
  </si>
  <si>
    <t>eststo: xi: streg i.ourtype cgdpcap laggdpgr avgnabo firstpol i.period if pastinstability!=. &amp; sip2status!=. &amp; pastinstability!=. ///</t>
  </si>
  <si>
    <t>eststo: xi: streg i.ourtype pressure sip2status pastinstability cgdpcap laggdpgr avgnabo firstpol i.period  ///</t>
  </si>
  <si>
    <t>eststo: xi: streg i.ourtype cgdpcap gdpsq laggdpgr firstpol i.period if pastinstability!=. &amp; sip2status!=. &amp; pastinstability!=. ///</t>
  </si>
  <si>
    <t>eststo: xi: streg i.ourtype pressure sip2status pastinstability cgdpcap gdpsq laggdpgr firstpol i.period  ///</t>
  </si>
  <si>
    <t>eststo: xi: streg i.ourtype cgdpcap gdpsq laggdpgr avgnabo firstpol i.period i.region if pastinstability!=. &amp; sip2status!=. &amp; pastinstability!=. ///</t>
  </si>
  <si>
    <t>eststo: xi: streg i.ourtype pressure sip2status pastinstability cgdpcap gdpsq laggdpgr avgnabo firstpol i.period i.region ///</t>
  </si>
  <si>
    <t>logit immcrime pcthispdiff_01 pcthisp90cnty_01 pcthispdiff_01Xpcthisp90cnty_01 education_01 gender income_i_01 Age_01 unemployed bornus partyid_01 ideology_01 econevalS_01 econevalP_01 localjobs_01 immfriends hispaffect_01 if white==1</t>
  </si>
  <si>
    <t xml:space="preserve">eststo Independent: quietly logit independent constdev lawmaking execoversight econvote patronasst cliesup relativewealth  incum_mpvote_04 male age edulevel news_access ashanti ewe safe_constituency, cluster(safe_constituency) </t>
  </si>
  <si>
    <t>reg indianimmig_scale groupcat2 groupcat1 dscore2  female age agesq married educ racewhite income2 pid techzip2 if dscore!=.&amp;race!=4&amp;zipcode!=., cluster(zipcode)</t>
  </si>
  <si>
    <t>reg indianimmig_scale groupcat2 groupcat1 dscore2 indian_traits threatened2 female age agesq married educ racewhite income2 pid techzip2 if dscore!=.&amp;race!=4&amp;zipcode!=., cluster(zipcode)</t>
  </si>
  <si>
    <t>reg indianimmig_scale group_placzcat23 group_placzcat22 group_placzcat21 dscore2  female age agesq married educ racewhite income2 pid techzip2 if dscore!=.&amp;race!=4&amp;zipcode!=., cluster(zipcode)</t>
  </si>
  <si>
    <t>reg indianimmig_scale group_placzcat23 group_placzcat22 group_placzcat21 dscore2 indian_traits threatened2 female age agesq married educ racewhite income2 pid techzip2 if dscore!=.&amp;race!=4&amp;zipcode!=., cluster(zipcode)</t>
  </si>
  <si>
    <t>reg indianimmig_scale _Igroup3_* dscore2  female age agesq married educ racewhite income2 pid techzip2 if dscore!=.&amp;race!=4&amp;zipcode!=., cluster(zipcode)</t>
  </si>
  <si>
    <t>reg indianimmig_scale _Igroup3_* dscore2 indian_traits threatened2 female age agesq married educ racewhite income2 pid techzip2 if dscore!=.&amp;race!=4&amp;zipcode!=., cluster(zipcode)</t>
  </si>
  <si>
    <t>reg indianimmig_scale groupcat2 groupcat1 dscore2  female age agesq married ed_indicator2 ed_indicator3 ed_indicator4 ed_indicator5 ed_indicator6 racewhite income2 pid techzip2 if dscore!=.&amp;race!=4&amp;zipcode!=., cluster(zipcode)</t>
  </si>
  <si>
    <t>reg indianimmig_scale groupcat2 groupcat1 dscore2 indian_traits threatened2 female age agesq married ed_indicator2 ed_indicator3 ed_indicator4 ed_indicator5 ed_indicator6 racewhite income2 pid techzip2 if dscore!=.&amp;race!=4&amp;zipcode!=., cluster(zipcode)</t>
  </si>
  <si>
    <t>reg indianimmig_scale group_placzcat23 group_placzcat22 group_placzcat21 dscore2  female age agesq married ed_indicator2 ed_indicator3 ed_indicator4 ed_indicator5 ed_indicator6 racewhite income2 pid techzip2 if dscore!=.&amp;race!=4&amp;zipcode!=., cluster(zipcode)</t>
  </si>
  <si>
    <t>reg indianimmig_scale group_placzcat23 group_placzcat22 group_placzcat21 dscore2 indian_traits threatened2 female age agesq married ed_indicator2 ed_indicator3 ed_indicator4 ed_indicator5 ed_indicator6 racewhite income2 pid techzip2 if dscore!=.&amp;race!=4&amp;zipcode!=., cluster(zipcode)</t>
  </si>
  <si>
    <t>reg indianimmig_scale groupcat2 groupcat1 dscore2 female age agesq married educ racewhite income2 pid techzip2 if dscore!=.&amp;race!=4&amp;zipcode!=., cluster(zipcode)</t>
  </si>
  <si>
    <t>reg indianimmig_scale groupcat2 groupcat1 dscore2 female age agesq married educ racewhite income2 pid techzip2 if dscore!=.&amp;race!=4 [pweight = weightvec], cluster(zipcode)</t>
  </si>
  <si>
    <t>reg indianimmig_scale groupcat2 groupcat1 dscore2 indian_traits threatened2 female age agesq married educ racewhite income2 pid techzip2 if dscore!=.&amp;race!=4 [pweight = weightvec], cluster(zipcode)</t>
  </si>
  <si>
    <t>reg indianimmig_scale group_placzcat23 group_placzcat22 group_placzcat21 dscore2  female age agesq married educ racewhite income2 pid techzip2 if dscore!=.&amp;race!=4 [pweight = weightvec], cluster(zipcode)</t>
  </si>
  <si>
    <t>reg indianimmig_scale group_placzcat23 group_placzcat22 group_placzcat21 dscore2 indian_traits threatened2 female age agesq married educ racewhite income2 pid techzip2 if dscore!=.&amp;race!=4 [pweight = weightvec], cluster(zipcode)</t>
  </si>
  <si>
    <t>logit initiatemid11 terrorgroup1 lnnatchange1 lnnatchange1_terror lnnatres1 lnnatres2 bopmil lnrpc duration1 duration1sq duration1cub, cluster(ccode1)</t>
  </si>
  <si>
    <t>logit initiatemid11 terrorgroup1 lnnatchange1 lnnatchange1_terror lnnatres1 lnnatres2 bopmil lnrpc lgdpen lgdpen2 ally1 ally2 lsize lsize2 duration1 duration1sq duration1cub, cluster(ccode1)</t>
  </si>
  <si>
    <t>estsimp logit initiatemid11 terrorgroup1 lnnatchange1 lnnatchange1_terror lnnatres1 lnnatres2 bopmil lnrpc lgdpen lgdpen2 ally1 ally2 lsize lsize2 duration1 duration1sq duration1cub, cluster(ccode1)</t>
  </si>
  <si>
    <t>logit initiatemid21 lnnatres2 terrorgroup1 rich lnnatres2_terror lnnatres2_rich rich_terror lnnatres2_rich_terror bopmil lnrpc duration2 duration2sq duration2cub, cluster(ccode1)</t>
  </si>
  <si>
    <t>logit initiatemid21 lnnatres2 terrorgroup1 rich lnnatres2_terror lnnatres2_rich rich_terror lnnatres2_rich_terror bopmil lnrpc lgdpen lgdpen2 ally1 ally2 lsize lsize2 duration2 duration2sq duration2cub, cluster(ccode1)</t>
  </si>
  <si>
    <t>estsimp logit initiatemid21 lnnatres2 terrorgroup1 rich lnnatres2_terror lnnatres2_rich rich_terror lnnatres2_rich_terror bopmil lnrpc lgdpen lgdpen2 ally1 ally2 lsize lsize2 duration2 duration2sq duration2cub, cluster(ccode1)</t>
  </si>
  <si>
    <t>areg IQ ib2.nSkolform i.FodelseAr i.FodelseAr_* Kon Invandrad if inrange(FodelseAr, 1943, 1955) &amp; inrange(FodelseAr_far, 1900, 1937) &amp; inrange(FodelseAr_mor, 1900, 1937), absorb(Kommun) vce(robust)</t>
  </si>
  <si>
    <t>ologit isis isiscongshort isislawprof isismedia isiscongboth dem5 gop5 education age white male, robust</t>
  </si>
  <si>
    <t>logit isissupport isiscongshort isislawprof isismedia isiscongboth dem5 gop5 education age white male, robust</t>
  </si>
  <si>
    <t>estsimp logit isissupport isiscongshort isislawprof isismedia isiscongboth dem5 gop5 education age white male</t>
  </si>
  <si>
    <t>xi: reg issue_agree_binary_post treat_direct treat_argument oblike_direct oblike_argument obindiff_direct obindiff_argument oblike obindiff i.strata i.legislator, cl(voter_id)</t>
  </si>
  <si>
    <t>xi: reg issue_agree_binary_post treat_direct treat_argument disagree_direct disagree_argument issue_disagree_binary_pre i.strata i.legislator, cl(voter_id)</t>
  </si>
  <si>
    <t>xi: reg issue_agree_post_binary treat_letter_this_issue oblike_let obindiff_let oblike obindiff  i.strata, cl(serial)</t>
  </si>
  <si>
    <t>xi: reg issue_disagree_binary_post treat_direct treat_argument  oblike_direct oblike_argument obindiff_direct obindiff_argument oblike obindiff i.strata i.legislator, cl(voter_id)</t>
  </si>
  <si>
    <t>xi: reg issue_disagree_binary_post treat_direct treat_argument disagree_direct disagree_argument issue_disagree_binary_pre i.strata i.legislator, cl(voter_id)</t>
  </si>
  <si>
    <t>xi: reg issue_disagree_post_binary treat_letter_this_issue oblike_let obindiff_let oblike obindiff  i.strata, cl(serial)</t>
  </si>
  <si>
    <t>xi: reg issue_disagree_post_binary treat_letter_this_issue disagree_letter issue_disagree_pre_binary i.strata, cl(serial)</t>
  </si>
  <si>
    <t>xi: reg issuepost treat_position i.strata if issuename == "`issue\'", cl(voter_id)</t>
  </si>
  <si>
    <t xml:space="preserve">  reg issuevote polarization mc_strength polstrength age female black education [pw=weight]</t>
  </si>
  <si>
    <t xml:space="preserve">  reg issuevote polarization mc_strength mc_polsoph polarsoph age female black education [pw=weight]</t>
  </si>
  <si>
    <t>stcox issuing_pcong_dist recent fds nyt public_mention log_words war inflation presapprove_year electyr admchg endterm trend49 IKE JFK LBJ Nixon Ford Carter current_pcong_dist current_presapprove current_inflation current_electyr pres_dist log_eo_total current_admchg current_endterm current_war current_trend49 IKE2 JFK2 LBJ2 Nixon2 Ford2 Carter2 if year &gt; 1948 &amp; year &lt; 1981 &amp; ceremonial==0, nohr robust</t>
  </si>
  <si>
    <t>stcox issuing_pcong_dist 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y_adm1 y_end1 y_elect1 y_war1 y_infl1 y_fds y_pub y_trend1a y_truman y_ike y_jfk y_lbj y_nix y_bush41 y_clinton y_bush43 y_obama y_pcong2 y_pdist y_eo2 y_adm2 y_end2 y_war2 y_infl2 y_elect2 y_trend2a y_truman2 y_ike2 y_jfk2 y_lbj2 y_nix2 y_ford2 y_carter2 y_reagan2 y_bush412 y_clinton2 y_bush432 y_obama2 if ceremonial==0, nohr robust</t>
  </si>
  <si>
    <t>logit jobthreat pcthispdiff_01 pcthisp90cnty_01 pcthispdiff_01Xpcthisp90cnty_01 education_01 gender income_i_01 Age_01 unemployed bornus partyid_01 ideology_01 econevalS_01 econevalP_01 localjobs_01 immfriends hispaffect_01 if white==1</t>
  </si>
  <si>
    <t>mlogit Knowledge1 interest educ age woman income pidstrength ptyagree white sendum* if dstem==2 [pw=v1001], base(1) cluster(Case_Id)</t>
  </si>
  <si>
    <t>mlogit Knowledge1 interest educ age woman income pidstrength ptyagree white sendum* if dstem==1 [pw=v1001], base(1) cluster(Case_Id)</t>
  </si>
  <si>
    <t>mlogit Knowledge1 interest educ age woman income pidstrength ptyagree white sendum* if dmin==2 ///</t>
  </si>
  <si>
    <t>mlogit Knowledge1 interest educ age woman income pidstrength ptyagree white sendum* if dmin==1 ///</t>
  </si>
  <si>
    <t>mlogit Knowledge1 interest educ age woman income pidstrength ptyagree white sendum* if dimm==2 ///</t>
  </si>
  <si>
    <t>mlogit Knowledge1 interest educ age woman income pidstrength ptyagree white sendum* if dimm==1 ///</t>
  </si>
  <si>
    <t>mlogit Knowledge1 interest educ age woman income pidstrength ptyagree white sendum* if dcap==2 ///</t>
  </si>
  <si>
    <t>mlogit Knowledge1 interest educ age woman income pidstrength ptyagree white sendum* if dcap==1 ///</t>
  </si>
  <si>
    <t>mlogit knownondevstem interest educ age woman income pidstrength ptyagndstem white ///</t>
  </si>
  <si>
    <t>svy: mlogit knownondevstem interest educ age woman income pidstrength ptyagndstem white ///</t>
  </si>
  <si>
    <t>xi: reg leg_approve_POST_binary treat_disagree_direct treat_disagree_argument oblike_direct oblike_argument obindiff_direct obindiff_argument oblike obindiff i.strata i.legislator if disagreePRE_num_issues!=0</t>
  </si>
  <si>
    <t>xi: reg leg_disapprove_POST_binary treat_disagree_direct treat_disagree_argument oblike_direct oblike_argument obindiff_direct obindiff_argument oblike obindiff i.strata i.legislator if disagreePRE_num_issues!=0</t>
  </si>
  <si>
    <t>xi: reg legislator_positivePOST_01scale treat_disagree_direct treat_disagree_argument i.strata i.legislator if disagreePRE_num_issues!=0</t>
  </si>
  <si>
    <t>mixed letcs w_con_pdc4 foreign_output $covars1 ||province: ||indcode2:</t>
  </si>
  <si>
    <t>eststo: xi: reg levy_dummy AYP_Not_Met_2 FY_2-FY_9 Millage_Real Per_Pupil_Value Total_Expend Instruction_Expend PctEnrollBlack PctEnrollHisp LEP_PctEnroll EconDisad_PctEnroll Disabled_PctEnroll Ln_Enroll2 if FY&lt;2012, vce(cluster IRN)</t>
  </si>
  <si>
    <t>eststo: xi: reg levy_dummy AYP_Not_Met_2 FY_2-FY_9 Millage_Real Per_Pupil_Value Total_Expend Instruction_Expend PctEnrollBlack PctEnrollHisp LEP_PctEnroll EconDisad_PctEnroll Disabled_PctEnroll Ln_Enroll2 household_privateenrollment_prc housing_own_percent if FY&lt;2012, vce(cluster IRN)</t>
  </si>
  <si>
    <t>eststo: xi: reg levy_dummy AYP_Not_Met_2 FY_2-FY_9 Millage_Real Per_Pupil_Value Total_Expend Instruction_Expend PctEnrollBlack PctEnrollHisp LEP_PctEnroll EconDisad_PctEnroll Disabled_PctEnroll Ln_Enroll2 household_privateenrollment_prc housing_own_percent DesigFE2-DesigFE6 if FY&lt;2012, vce(cluster IRN)</t>
  </si>
  <si>
    <t>xtreg likelyvote c.region_cas i.low_attention i.low_attentio##c.region_cas birthyr partstrength female white marriage income education perception_economy pmtherm pmwar income_pc unemploy_rate pctwhite i.region, i(besid)</t>
  </si>
  <si>
    <t>nbreg list_count i.CV_birth_date  female if list_exp_control == 1 &amp; days_from_18_election&gt;=-365 &amp; days_from_18_election&lt;=365 , robust</t>
  </si>
  <si>
    <t>nbreg list_count i.CV_placebo_minus365  female if list_exp_control == 1 &amp; days_from_18_election&gt;=-730 &amp; days_from_18_election&lt;0 , robust</t>
  </si>
  <si>
    <t>nbreg list_count i.CV_placebo_plus365  female if list_exp_control == 1 &amp; days_from_18_election&gt;=0 &amp; days_from_18_election&lt;=730 , robust</t>
  </si>
  <si>
    <t>nbreg list_count i.CV_birth_date_10mnth  female if list_exp_control == 1 &amp; days_from_18_election&gt;=-304 &amp; days_from_18_election&lt;=304 , robust</t>
  </si>
  <si>
    <t>nbreg list_count i.CV_birth_date_11mnth  female if list_exp_control == 1 &amp; days_from_18_election&gt;=-335 &amp; days_from_18_election&lt;=335 , robust</t>
  </si>
  <si>
    <t>nbreg list_count i.CV_birth_date_13mnth  female if list_exp_control == 1 &amp; days_from_18_election&gt;=-395 &amp; days_from_18_election&lt;=395 , robust</t>
  </si>
  <si>
    <t>nbreg list_count i.CV_birth_date_14mnth  female if list_exp_control == 1 &amp; days_from_18_election&gt;=-426 &amp; days_from_18_election&lt;=426 , robust</t>
  </si>
  <si>
    <t>reg lnrgdp90 $Z0a $Z0 $X if sample1==1, cluster(cowid)</t>
  </si>
  <si>
    <t>eststo: xtreg log_amountindustry_1 i.StateChamberYear Leader Chair IncMaj, fe cluster(CandId) //fixed-effects regression</t>
  </si>
  <si>
    <t>eststo: xtreg log_amountindustry_1 i.StateChamberYear Leader Chair IncMaj, fe cluster(CandId)</t>
  </si>
  <si>
    <t>eststo: xtreg log_amountindustry_1 i.StateChamberYear i.Seniority Leader Chair IncMaj, fe cluster(CandId)</t>
  </si>
  <si>
    <t>eststo: xtreg log_amountindustry_1 i.StateChamberYear vtsh Leader Chair IncMaj, fe cluster(CandId)</t>
  </si>
  <si>
    <t>eststo: xtreg log_amountindustry_1 i.StateChamberYear Leader Chair IncMaj IncSeatshare, fe cluster(CandId)</t>
  </si>
  <si>
    <t>xtreg log_amountindustry_1 Chair_plus* Leader_plus* IncMaj_plus* i.StateChamberYear , fe cluster(CandId)</t>
  </si>
  <si>
    <t>eststo: areg log_chair corp_unlimited_1 corp_limit_1  i.year , a(StateChamber) cluster(StateChamber)</t>
  </si>
  <si>
    <t>eststo: areg log_leader corp_unlimited_1 corp_limit_1   i.year , a(StateChamber) cluster(StateChamber)</t>
  </si>
  <si>
    <t>eststo: areg log_rank corp_unlimited_1 corp_limit_1   i.year , a(StateChamber) cluster(StateChamber)</t>
  </si>
  <si>
    <t>eststo: xi: streg logitsip logitsipsq `controls' if pressure!=. &amp; sip2status!=. &amp; pastinstability!=. ///",)</t>
  </si>
  <si>
    <t>~reg(lrpun2_5 allocdm weight2_6 weight2_11 weight2_13 adm1 adm2 adm3 adm4  totalpunishment) if totalpunishment&gt;0</t>
  </si>
  <si>
    <t>~reg(lrpun2_5 allocdm weight2_6 weight2_11 weight2_13 adm1 adm2 adm3 adm4  totalpunishment) if totalpunishment&gt;0, cluster(overallsubid)</t>
  </si>
  <si>
    <t>~reg(lrpun3_5 allocdm weight3_10 weight3_14 weight3_17 adm1 adm2 adm3 adm4 totalpunishment) if totalpunishment&gt;0</t>
  </si>
  <si>
    <t>~reg(lrpun3_5 allocdm weight3_10 weight3_14 weight3_17 adm1 adm2 adm3 adm4 totalpunishment) if totalpunishment&gt;0, cluster(overallsubid)</t>
  </si>
  <si>
    <t>~reg(lrpun4_5 allocdm weight4_29 weight4_19 weight4_21a adm1 adm2 adm3 adm4 totalpunishment) if totalpunishment&gt;0</t>
  </si>
  <si>
    <t>~reg(lrpun4_5 allocdm weight4_29 weight4_19 weight4_21a adm1 adm2 adm3 adm4 totalpunishment) if totalpunishment&gt;0, cluster(overallsubid)</t>
  </si>
  <si>
    <t>quietly reg mean active50 inactive50 urban age age2 female education _I* _Y* if suspended50==0 &amp; year== int_year, cl(cluster)</t>
  </si>
  <si>
    <t>mlogit mgovsup c.prospects##i.rtm Age Sex EduLevel,r</t>
  </si>
  <si>
    <t>mlogit mgovsup c.prospects##i.rtm Age Sex EduLevel GreeceParticipationEU ,r</t>
  </si>
  <si>
    <t xml:space="preserve"> mlogit mgovsup c.prospects##i.rtm Age Sex EduLevel i.june12vote,r</t>
  </si>
  <si>
    <t xml:space="preserve"> mlogit mgovsup c.prospects##i.rtm Age Sex EduLevel i.euvote2014,r</t>
  </si>
  <si>
    <t xml:space="preserve"> mlogit mgovsup c.prospects##i.rtm</t>
  </si>
  <si>
    <t xml:space="preserve"> mlogit mgovsup c.prospects##i.rtm Age Sex EduLevel </t>
  </si>
  <si>
    <t xml:space="preserve"> mlogit mgovsup c.prospects##i.rtm Age Sex EduLevel i.GreeceParticipationEU</t>
  </si>
  <si>
    <t>heckman mi1 egalitarianism individualism pid libcon gender educ smonitor age dif ZIPbXsm, select(egalitarianism individualism pid libcon gender educ smonitor age dif ZIPbXsm resent4)</t>
  </si>
  <si>
    <t>heckman mi2 egalitarianism individualism pid libcon gender educ smonitor age dif ZIPbXsm, select(egalitarianism individualism pid libcon gender educ smonitor age dif ZIPbXsm resent4)</t>
  </si>
  <si>
    <t>xtlogit mid      c.tenld1##i.lpol2n6andup agenew2 llngdppc oneyrgrowth l.lnantigov l.pastmidfreq l.cinc l.tradegdp militaryregime i.year if year&gt;1874&amp;year&lt;2005, fe</t>
  </si>
  <si>
    <t>mlogit mid1 egalitarianism individualism pid libcon gender educ smonitor age dif ZIPbXsm, base(3)</t>
  </si>
  <si>
    <t>mlogit mid1 egalitarianism individualism pid libcon gender educ smonitor age dif ZIPbXsm local wave_r, base(3)</t>
  </si>
  <si>
    <t>mlogit mid1 egalitarianism individualism pid libcon gender educ smonitor age censored_dif  ZIPbXsm, base(3)</t>
  </si>
  <si>
    <t xml:space="preserve">mlogit mid1  pid libcon gender educ smonitor age dif ZIPbXsm , base(3) </t>
  </si>
  <si>
    <t>mi estimate: mlogit mid1 egalitarianism individualism pid libcon gender educ smonitor age dif ZIPbXsm , base(3)</t>
  </si>
  <si>
    <t>estsimp mlogit mid1 egalitarianism individualism pid libcon gender educ smonitor age dif ZIPbXsm, base(3)</t>
  </si>
  <si>
    <t>mlogit mid2 egalitarianism individualism  pid libcon gender educ smonitor age dif ZIPbXsm, base(2)</t>
  </si>
  <si>
    <t>mlogit mid2 egalitarianism individualism  pid libcon gender educ smonitor age dif ZIPbXsm local wave_r, base(2)</t>
  </si>
  <si>
    <t>mlogit mid2 egalitarianism individualism  pid libcon gender educ smonitor age censored_dif  ZIPbXsm, base(2)</t>
  </si>
  <si>
    <t xml:space="preserve">mlogit mid2  pid libcon gender educ smonitor age dif ZIPbXsm , base(2) </t>
  </si>
  <si>
    <t xml:space="preserve">mi estimate: mlogit mid2 egalitarianism individualism pid libcon gender educ smonitor age dif ZIPbXsm , base(2) </t>
  </si>
  <si>
    <t>mlogit mid2 egalitarianism individualism pid libcon gender educ smonitor age `h' ZIPbXsm , base(2)",)</t>
  </si>
  <si>
    <t>estsimp mlogit mid2 egalitarianism individualism pid libcon gender educ smonitor age dif ZIPbXsm, base(3)</t>
  </si>
  <si>
    <t>svy: reg militancy_support treatment prov_2-prov_4 female married age online cellphone read write math educ2 sunni usviews1 usviews2 sharia_phys demvalues2 if complete==1</t>
  </si>
  <si>
    <t>svy: reg militancy_support treatment low_urprov high_urprov prov_2-prov_4 treatment_low_urprov treatment_high_urprov if complete==1</t>
  </si>
  <si>
    <t>svy: reg militancy_support treatment low_urprov high_urprov prov_2-prov_4 treatment_low_urprov treatment_high_urprov female married age online cellphone read write math educ2 sunni if complete==1</t>
  </si>
  <si>
    <t>svy: reg militancy_support treatment low_urprov high_urprov prov_2-prov_4 treatment_low_urprov treatment_high_urprov female married age online cellphone read write math educ2 sunni usviews1 usviews2 sharia_phys demvalues2 if complete==1</t>
  </si>
  <si>
    <t>svy: reg militancy_support 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</si>
  <si>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 treatment low_urprov high_urprov urban low_urprov_urban high_urprov_urban prov_2-prov_4 treatment_low_urprov treatment_high_urprov treatment_urban treatment_low_urprov_urban treatment_high_urprov_urban if complete==1</t>
  </si>
  <si>
    <t>svy: reg militancy_support treatment low_urprov high_urprov urban low_urprov_urban high_urprov_urban prov_2-prov_4 treatment_low_urprov treatment_high_urprov treatment_urban treatment_low_urprov_urban treatment_high_urprov_urban female married age online cellphone read write math educ2 sunni if complete==1</t>
  </si>
  <si>
    <t>svy: reg militancy_support 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t>
  </si>
  <si>
    <t>svy: reg militancy_support 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</si>
  <si>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 xml:space="preserve"> svy: reg militancy_support treatment low_urprov high_urprov prov_2-prov_4 treatment_low_urprov treatment_high_urprov if complete==1</t>
  </si>
  <si>
    <t>svy: reg militancy_support treatment low_inc_dist_median high_inc_dist_median prov_2-prov_4 treatment_low_inc_dist_median treatment_high_inc_dist_median if complete==1</t>
  </si>
  <si>
    <t>svy: reg militancy_support treatment low_inc_dist_median high_inc_dist_median prov_2-prov_4 treatment_low_inc_dist_median treatment_high_inc_dist_median female married age online cellphone read write math educ2 sunni if complete==1</t>
  </si>
  <si>
    <t>svy: reg militancy_support treatment low_urprov high_urprov low_inc_dist_median high_inc_dist_median prov_2-prov_4 treatment_low_urprov treatment_high_urprov treatment_low_inc_dist_median treatment_high_inc_dist_median if complete==1</t>
  </si>
  <si>
    <t>svy: reg militancy_support treatment low_urprov high_urprov low_inc_dist_median high_inc_dist_median prov_2-prov_4 treatment_low_urprov treatment_high_urprov treatment_low_inc_dist_median treatment_high_inc_dist_median female married age online cellphone read write math educ2 sunni if complete==1</t>
  </si>
  <si>
    <t>svy: reg militancy_support 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 if complete==1</t>
  </si>
  <si>
    <t>svy: reg militancy_support 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</si>
  <si>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 treatment sociotropic_retro prov_2-prov_4 treatment_sociotropic_retro if complete==1</t>
  </si>
  <si>
    <t>svy: reg militancy_support treatment sociotropic_retro prov_2-prov_4 treatment_sociotropic_retro female married age online cellphone read write math educ2 sunni if complete==1</t>
  </si>
  <si>
    <t>svy: reg militancy_support treatment sociotropic_retro prov_2-prov_4 treatment_sociotropic_retro female married age online cellphone read write math educ2 sunni usviews1 usviews2 sharia_phys demvalues2 if complete==1</t>
  </si>
  <si>
    <t>svy: reg militancy_support treatment sociotropic_retro prov_2-prov_4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</si>
  <si>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 treatment low_urprov high_urprov sociotropic_retro prov_2-prov_4 treatment_low_urprov treatment_high_urprov treatment_sociotropic_retro if complete==1</t>
  </si>
  <si>
    <t>svy: reg militancy_support treatment low_urprov high_urprov sociotropic_retro prov_2-prov_4 treatment_low_urprov treatment_high_urprov treatment_sociotropic_retro female married age online cellphone read write math educ2 sunni if complete==1</t>
  </si>
  <si>
    <t>svy: reg militancy_support treatment low_urprov high_urprov sociotropic_retro prov_2-prov_4 treatment_low_urprov treatment_high_urprov treatment_sociotropic_retro female married age online cellphone read write math educ2 sunni usviews1 usviews2 sharia_phys demvalues2 if complete==1</t>
  </si>
  <si>
    <t>svy: reg militancy_support treatment low_urprov high_urprov sociotropic_retro prov_2-prov_4 treatment_low_urprov treatment_high_urprov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</si>
  <si>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 treatment low_urprov high_urprov prov_2-prov_4 treatment_low_urprov treatment_high_urprov female married age online cellphone read write math educ2 sunni usviews1 usviews2 sharia_phys demvalues2 if complete==1&amp;tot_milv&gt;0&amp;urban==1</t>
  </si>
  <si>
    <t>svy: reg militancy_support treatment low_urprov high_urprov prov_2-prov_4 treatment_low_urprov treatment_high_urprov female married age online cellphone read write math educ2 sunni usviews1 usviews2 sharia_phys demvalues2 if complete==1&amp;tot_milv&gt;0&amp;urban==0</t>
  </si>
  <si>
    <t>svy: reg militancy_support treatment low_urprov high_urprov prov_2-prov_4 treatment_low_urprov treatment_high_urprov female married age online cellphone read write math educ2 sunni usviews1 usviews2 sharia_phys demvalues2 if complete==1&amp;tot_milv==0</t>
  </si>
  <si>
    <t>svy: reg militancy_support treatment low_urprov high_urprov prov_2-prov_4 treatment_low_urprov treatment_high_urprov female married age online cellphone read write math educ2 sunni usviews1 usviews2 sharia_phys demvalues2 if complete==1&amp;tot_milv_cas&gt;0&amp;urban==1</t>
  </si>
  <si>
    <t>svy: reg militancy_support treatment low_urprov high_urprov prov_2-prov_4 treatment_low_urprov treatment_high_urprov female married age online cellphone read write math educ2 sunni usviews1 usviews2 sharia_phys demvalues2 if complete==1&amp;tot_milv_cas&gt;0&amp;urban==0</t>
  </si>
  <si>
    <t>svy: reg militancy_support treatment low_urprov high_urprov prov_2-prov_4 treatment_low_urprov treatment_high_urprov female married age online cellphone read write math educ2 sunni usviews1 usviews2 sharia_phys demvalues2 if complete==1&amp;tot_milv_cas==0</t>
  </si>
  <si>
    <t>svy: reg militancy_support prov_2-prov_4 treatment low_urprov high_urprov tot_milv3 low_urprov_tot_milv3 high_urprov_tot_milv3 treatment_low_urprov treatment_high_urprov treatment_tot_milv3 threeway_low_milv3 threeway_high_milv3 if complete==1</t>
  </si>
  <si>
    <t>svy: reg militancy_support prov_2-prov_4 female married age online cellphone read write math educ2 sunni usviews1 usviews2 sharia_phys demvalues2 treatment low_urprov high_urprov tot_milv3 low_urprov_tot_milv3 high_urprov_tot_milv3 treatment_low_urprov treatment_high_urprov treatment_tot_milv3 threeway_low_milv3 threeway_high_milv3 if complete==1</t>
  </si>
  <si>
    <t>svy: reg militancy_support 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tot_milv3 low_urprov_tot_milv3 high_urprov_tot_milv3 treatment_low_urprov treatment_high_urprov treatment_tot_milv3 threeway_low_milv3 threeway_high_milv3 if complete==1</t>
  </si>
  <si>
    <t>svy: reg militancy_support prov_2-prov_4 treatment low_urprov high_urprov tot_milv4 low_urprov_tot_milv4 high_urprov_tot_milv4 treatment_low_urprov treatment_high_urprov treatment_tot_milv4 threeway_low_milv4 threeway_high_milv4 if complete==1</t>
  </si>
  <si>
    <t>svy: reg militancy_support prov_2-prov_4 female married age online cellphone read write math educ2 sunni usviews1 usviews2 sharia_phys demvalues2 treatment low_urprov high_urprov tot_milv4 low_urprov_tot_milv4 high_urprov_tot_milv4 treatment_low_urprov treatment_high_urprov treatment_tot_milv4 threeway_low_milv4 threeway_high_milv4 if complete==1</t>
  </si>
  <si>
    <t>svy: reg militancy_support 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tot_milv4 low_urprov_tot_milv4 high_urprov_tot_milv4 treatment_low_urprov treatment_high_urprov treatment_tot_milv4 threeway_low_milv4 threeway_high_milv4 if complete==1</t>
  </si>
  <si>
    <t>svy: reg militancy_supportD1 treatment low_urprov high_urprov prov_2-prov_4 treatment_low_urprov treatment_high_urprov if complete==1</t>
  </si>
  <si>
    <t>svy: reg militancy_supportD1 treatment low_urprov high_urprov prov_2-prov_4 treatment_low_urprov treatment_high_urprov female married age online cellphone read write math educ2 sunni if complete==1</t>
  </si>
  <si>
    <t>svy: reg militancy_supportD1 treatment low_urprov high_urprov prov_2-prov_4 treatment_low_urprov treatment_high_urprov female married age online cellphone read write math educ2 sunni usviews1 usviews2 sharia_phys demvalues2 if complete==1</t>
  </si>
  <si>
    <t>svy: reg militancy_supportD1 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</si>
  <si>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militancy_supportD2 treatment low_urprov high_urprov prov_2-prov_4 treatment_low_urprov treatment_high_urprov if complete==1</t>
  </si>
  <si>
    <t>svy: reg militancy_supportD2 treatment low_urprov high_urprov prov_2-prov_4 treatment_low_urprov treatment_high_urprov female married age online cellphone read write math educ2 sunni if complete==1</t>
  </si>
  <si>
    <t>svy: reg militancy_supportD2 treatment low_urprov high_urprov prov_2-prov_4 treatment_low_urprov treatment_high_urprov female married age online cellphone read write math educ2 sunni usviews1 usviews2 sharia_phys demvalues2 if complete==1</t>
  </si>
  <si>
    <t>svy: reg militancy_supportD2 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</si>
  <si>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militancy_supportD3 treatment low_urprov high_urprov prov_2-prov_4 treatment_low_urprov treatment_high_urprov if complete==1</t>
  </si>
  <si>
    <t>svy: reg militancy_supportD3 treatment low_urprov high_urprov prov_2-prov_4 treatment_low_urprov treatment_high_urprov female married age online cellphone read write math educ2 sunni if complete==1</t>
  </si>
  <si>
    <t>svy: reg militancy_supportD3 treatment low_urprov high_urprov prov_2-prov_4 treatment_low_urprov treatment_high_urprov female married age online cellphone read write math educ2 sunni usviews1 usviews2 sharia_phys demvalues2 if complete==1</t>
  </si>
  <si>
    <t>svy: reg militancy_supportD3 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</si>
  <si>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svy: reg militancy_supportD4 treatment low_urprov high_urprov prov_2-prov_4 treatment_low_urprov treatment_high_urprov if complete==1</t>
  </si>
  <si>
    <t>svy: reg militancy_supportD4 treatment low_urprov high_urprov prov_2-prov_4 treatment_low_urprov treatment_high_urprov female married age online cellphone read write math educ2 sunni if complete==1</t>
  </si>
  <si>
    <t>svy: reg militancy_supportD4 treatment low_urprov high_urprov prov_2-prov_4 treatment_low_urprov treatment_high_urprov female married age online cellphone read write math educ2 sunni usviews1 usviews2 sharia_phys demvalues2 if complete==1</t>
  </si>
  <si>
    <t>svy: reg militancy_supportD4 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t>
  </si>
  <si>
    <t>eststo: xi: reg Mills AYP_Not_Met_2 i.FY Millage_Real Per_Pupil_Value Total_Expend Instruction_Expend PctEnrollBlack PctEnrollHisp LEP_PctEnroll EconDisad_PctEnroll Disabled_PctEnroll Ln_Enroll2, vce(cluster Dist_IRN)</t>
  </si>
  <si>
    <t>eststo: xi: reg Mills AYP_Not_Met_2 i.FY Millage_Real Per_Pupil_Value Total_Expend Instruction_Expend PctEnrollBlack PctEnrollHisp LEP_PctEnroll EconDisad_PctEnroll Disabled_PctEnroll Ln_Enroll2 household_privateenrollment_perc housing_own_percent, vce(cluster Dist_IRN)</t>
  </si>
  <si>
    <t>eststo: xi: reg Mills AYP_Not_Met_2 i.FY Millage_Real Per_Pupil_Value Total_Expend Instruction_Expend PctEnrollBlack PctEnrollHisp LEP_PctEnroll EconDisad_PctEnroll Disabled_PctEnroll Ln_Enroll2 household_privateenrollment_perc housing_own_percent i.Designation, vce(cluster Dist_IRN)</t>
  </si>
  <si>
    <t>eststo: reg mistakes foreign female unskilled unendorsed informal if responsedummy==1</t>
  </si>
  <si>
    <t>eststo: reg mistakes foreign female unskilled unendorsed informal  $controls state* if responsedummy==1</t>
  </si>
  <si>
    <t>eststo: reg mistakes foreign female unskilled unendorsed informal  $controls state* if pretest==0 &amp; responsedummy==1</t>
  </si>
  <si>
    <t>areg mNom c.RefStatus13ar##c.Klass2 Kon InvBakgrund i.FodelseAr i.FodelseAr_far i.FodelseAr_mor, absorb(Kommun) vce(cluster Kommun)</t>
  </si>
  <si>
    <t>areg mNom Klass2 c.Klass2#c.Tid c.Klass2#c.Tid#firstcohort_13 c.Klass2#firstcohort_13 Kon InvBakgrund i.FodelseAr i.FodelseAr_far i.FodelseAr_mor ///</t>
  </si>
  <si>
    <t>areg mNom Klass2 c.Klass2#c.Tid c.Klass2#c.Tid#afirstcohort_13 c.Klass2#afirstcohort_13 Kon InvBakgrund i.FodelseAr i.FodelseAr_far i.FodelseAr_mor ///</t>
  </si>
  <si>
    <t>ologit move libmov polity2 lngdp lnpop i.year, cluster(country)</t>
  </si>
  <si>
    <t>mlogit multichoice i.prospects2##i.rtm Age Sex EduLevel ,base(2)</t>
  </si>
  <si>
    <t>mlogit multichoice i.prospects2##i.rtm Age Sex EduLevel GreeceParticipationEU ,base(2)</t>
  </si>
  <si>
    <t xml:space="preserve"> qui mlogit multichoice i.prospects2##i.rtm Age Sex EduLevel , base(2)</t>
  </si>
  <si>
    <t xml:space="preserve"> quietly mlogit newpref00 candthermdiff00 thirdpartydiff00 demprepref00 undecided00 otherprepref00 swing00 pid00 strongpartisan00 presapprove00 canddislikes00 econ00 partythermdiff00 clintontherm00 betterworse00 attend00 female black thirdparty00 south midwest west education income00 issuevote [pw=WT00PRE], iterate(60)</t>
  </si>
  <si>
    <t xml:space="preserve"> mlogit newpref04 candthermdiff04 repvote00 thirdpartyvote00 thirdpartydiff04 pid04 presapprove04 betterworse04 iraqaction female black south midwest attend04 education income00, iterate(60)</t>
  </si>
  <si>
    <t xml:space="preserve"> quietly mlogit newpref04 candthermdiff04 repvote00 thirdpartyvote00 thirdpartydiff04 pid04 strongpartisan04 presapprove04 econ04 iraqaction thirdparty04 fundtherm04 uniontherm04 liberalstherm04 diplomacyscale04 betterworse04 govserv04 attend04 female black south midwest west education income00 issuevote [pw=WT00PRE], iterate(60)</t>
  </si>
  <si>
    <t xml:space="preserve"> quietly mlogit newpref56 canddiff56 partydiff56 candpartylike56 candpartydislike56 demprepref56 undecided56 strongpartisan56 swing56 warchances56 finsit56 voteplan56 pid56 black age female education income56 south midwest, iterate(30)</t>
  </si>
  <si>
    <t xml:space="preserve"> quietly mlogit newpref60 repvote56 canddiff60 partydiff60 candpartylike60 candpartydislike60 demprepref60 undecided60 strongpartisan60 swing60 warchances60 finsit60 voteplan60 pid60 catholic black age female education income60 south midwest, iterate(30)</t>
  </si>
  <si>
    <t xml:space="preserve"> quietly mlogit newpref72 candthermdiff72 mentiondiff72 thirdpartydiff72 demprepref72 undecided72 otherprepref72 swing72 pid72 presapprove72 canddislikes72 partydislikes72 econ72 partythermdiff72 blackstherm72 liberalstherm72 conservtherm72 female black south midwest age education income72, iterate(30)</t>
  </si>
  <si>
    <t xml:space="preserve"> quietly mlogit newpref76 candthermdiff76 mentiondiff76 demprepref76 undecided76 otherprepref76 demvote72 thirdpartyvote72 swing76 pid76 presapprove76 pardon76 canddislikes76 partydislikes76 econ76 partythermdiff76 liberalstherm76 conservtherm76 female black south midwest age education income76, iterate(30)</t>
  </si>
  <si>
    <t xml:space="preserve"> quietly mlogit newpref92 mentiondiff92 perotnetmentions92 candthermdiff92 thirdpartydiff92 demprepref92 undecided92 otherprepref92 pid92 strongpartisan92 swing92 presapprove92 canddislikes92 econ92 blackstherm92 fedgovtherm92 income92 female black south midwest west [pw=weight], iterate(30)</t>
  </si>
  <si>
    <t xml:space="preserve"> mlogit newpref96 candthermdiff96 thirdpartydiff96 repvote92 thirdpartyvote92 demprepref96 undecided96 swing96 repprepref96 pid96 presapprove96 female black south midwest west income96 [pw=weight], iterate(30)</t>
  </si>
  <si>
    <t xml:space="preserve"> quietly mlogit newpref96 candthermdiff96 thirdpartydiff96 mentiondiff96 perotnetmentions96 repvote92 thirdpartyvote92 demprepref96 repprepref96 undecided96 swing96 repprepref96 pid96 strongpartisan96 presapprove96 econ96 blackstherm96 fedgovtherm96 income96 female black south midwest west [pw=weight], iterate(30)</t>
  </si>
  <si>
    <t>logit notinconf threatened removedsf skipsenate houseoppo opposen if hacorigin ==1 &amp; removed !=1 &amp; (crs==0 | crs== 1 &amp; othsource ==1) [pweight=weightHACsenate ], cluster(billnum )</t>
  </si>
  <si>
    <t>xi: logit notinconf i.vetoordinal removedsf skipsenate houseoppo opposen if hacorigin ==1 &amp; removed !=1 &amp; (crs==0 | crs== 1 &amp; othsource ==1) [pweight=weightHACsenate ], cluster(billnum )</t>
  </si>
  <si>
    <t>logit notinconf removedsf skipsenate threatened houseoppo opposen filibuster if hacorigin ==1 &amp; removed !=1 &amp; (crs==0 | crs== 1 &amp; othsource ==1) [pweight=weightHACsenate], cluster(billnum )</t>
  </si>
  <si>
    <t>~reg nr India if export_potential==1</t>
  </si>
  <si>
    <t>nbreg nwomencand slautobnwomenelected nwomenelectedlagged nwomencandpreviouslyelected nmencandpreviouslyelected nwomencandlagged npeopleelected ncand referenda womkr logdistzh logpop krsvp steuerfuss agglo land y1978 y1982 y1986 y1990 y1994 y1998 y2002 y2006 y2010</t>
  </si>
  <si>
    <t>nbreg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t>
  </si>
  <si>
    <t>nbreg nwomencand 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t>
  </si>
  <si>
    <t>nbreg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t>
  </si>
  <si>
    <t>nbreg nwomencand slautobnwomenelected nwomenelectedlagged nwomencandpreviouslyelected nmencandpreviouslyelected nwomencandlagged npeopleelected ncand referenda womkr logdistzh logpop krsvp steuerfuss agglo land y1978 y1982 y1986 y1990 y1994 y1998 y2002 y2006 y2010, cluster(bfsnr)</t>
  </si>
  <si>
    <t>nbreg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cluster(bfsnr)</t>
  </si>
  <si>
    <t>nbreg nwomencand 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 cluster(bfsnr)</t>
  </si>
  <si>
    <t>nbreg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cluster(bfsnr)</t>
  </si>
  <si>
    <t>poisson nwomencand slautobnwomenelected nwomenelectedlagged nwomencandpreviouslyelected nmencandpreviouslyelected nwomencandlagged npeopleelected ncand referenda womkr logdistzh logpop krsvp steuerfuss agglo land y1978 y1982 y1986 y1990 y1994 y1998 y2002 y2006 y2010, cluster(bfsnr)</t>
  </si>
  <si>
    <t>poisson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cluster(bfsnr)</t>
  </si>
  <si>
    <t>poisson nwomencand 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 cluster(bfsnr)</t>
  </si>
  <si>
    <t>poisson nwomencand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cluster(bfsnr)</t>
  </si>
  <si>
    <t>nbreg nwomencandnew 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 if nwomencandpreviouslyelected == 0</t>
  </si>
  <si>
    <t>nbreg nwomencandnew 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 if nwomencandpreviouslyelected == 0, cluster(bfsnr)</t>
  </si>
  <si>
    <t>poisson nwomencandnew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cluster(bfsnr)</t>
  </si>
  <si>
    <t>poisson nwomencandnew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if nwomencandpreviouslyelected == 0, cluster(bfsnr)</t>
  </si>
  <si>
    <t>poisson nwomencandnew 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if nwomencandpreviouslyelected &gt; 0, cluster(bfsnr)</t>
  </si>
  <si>
    <t>logit option_a religion geography higherpayment // Column 3</t>
  </si>
  <si>
    <t>logit option_a religion geography strongpart religion_strongpart geography_strongpart if treatment &lt; 4 // Column 4</t>
  </si>
  <si>
    <t>logit option_a religion geography higherpayment if dem==1 // Column 3</t>
  </si>
  <si>
    <t>logit option_a religion geography strongpart religion_strongpart geography_strongpart if treatment &lt; 4&amp;dem==1 // Column 4</t>
  </si>
  <si>
    <t>logit option_a religion geography higherpayment if rep==1 // Column 3</t>
  </si>
  <si>
    <t>logit option_a religion geography strongpart religion_strongpart geography_strongpart if treatment &lt; 4&amp;rep==1 // Column 4</t>
  </si>
  <si>
    <t xml:space="preserve">reg option_a religion geography strongpart religion_strongpart geography_strongpart if treatment &lt; 4  /* Column 2, exclude people in higher payment condition */ </t>
  </si>
  <si>
    <t>reg option_a religion geography higherpayment if dem==1 // Column 1</t>
  </si>
  <si>
    <t xml:space="preserve">reg option_a religion geography strongpart religion_strongpart geography_strongpart if treatment &lt; 4&amp;dem==1  /* Column 2, exclude people in higher payment condition */ </t>
  </si>
  <si>
    <t>reg option_a religion geography higherpayment if rep==1 // Column 1</t>
  </si>
  <si>
    <t xml:space="preserve">reg option_a religion geography strongpart religion_strongpart geography_strongpart if treatment &lt; 4&amp;rep==1  /* Column 2, exclude people in higher payment condition */ </t>
  </si>
  <si>
    <t>mlogit outcome_t lnrelgrepnm lnrelgrepnm2 $controls3 agratio stlpolf stagpc stlndlss, cluster(snum)</t>
  </si>
  <si>
    <t>mlogit outcome_t lnrelgrepnm lnrelgrepnm2 $controls3 aghi aglo stlpolf stagpc stlndlss, cluster(snum)</t>
  </si>
  <si>
    <t>reg party_ch_all_voters_t party_all_t1 emp_ch1_10 emp_posit_t1_10 interpolated_expert_ch1_10 interpolated_expert_t1_10 if toofew!=1, cluster(cmpcode)</t>
  </si>
  <si>
    <t>reg party_others_ch emp_ch1_10 interpolated_expert_ch1_10 if toofew!=1, cluster(cmpcode)</t>
  </si>
  <si>
    <t>reg party_others_ch cmp_eu_ratio_ch1 interpolated_expert_ch1_10 if toofew!=1, cluster(cmpcode)</t>
  </si>
  <si>
    <t>regress partyidw10 partyidw1 immigcitizw1 if whitenonhisp==1</t>
  </si>
  <si>
    <t>eststo: xi: clogit Pass AYP_Not_Met_2 i.FY Millage_Real Per_Pupil_Value Total_Expend Instruction_Expend PctEnrollBlack PctEnrollHisp LEP_PctEnroll EconDisad_PctEnroll Disabled_PctEnroll Ln_Enroll2 Mills i.Designation, group(Dist_IRN) vce(cluster Dist_IRN)</t>
  </si>
  <si>
    <t>eststo: xi: clogit Pass AYP_Not_Met_2 Gain i.FY Millage_Real Per_Pupil_Value Total_Expend Instruction_Expend PctEnrollBlack PctEnrollHisp LEP_PctEnroll EconDisad_PctEnroll Disabled_PctEnroll Ln_Enroll2 Mills, group(Dist_IRN) vce(cluster Dist_IRN)</t>
  </si>
  <si>
    <t>eststo: xi: clogit Pass Last_Year_Fail i.FY Millage_Real Per_Pupil_Value Total_Expend Instruction_Expend PctEnrollBlack PctEnrollHisp LEP_PctEnroll EconDisad_PctEnroll Disabled_PctEnroll Ln_Enroll2 Mills i.Designation, group(Dist_IRN) vce(cluster Dist_IRN)</t>
  </si>
  <si>
    <t>eststo: xi: clogit Pass Last_Year_Fail AYP_Not_Met_2 i.FY Millage_Real Per_Pupil_Value Total_Expend Instruction_Expend PctEnrollBlack PctEnrollHisp LEP_PctEnroll EconDisad_PctEnroll Disabled_PctEnroll Ln_Enroll2 Mills i.Designation, group(Dist_IRN) vce(cluster Dist_IRN)</t>
  </si>
  <si>
    <t>eststo: xi: clogit Pass First_Fail i.FY Millage_Real Per_Pupil_Value Total_Expend Instruction_Expend PctEnrollBlack PctEnrollHisp LEP_PctEnroll EconDisad_PctEnroll Disabled_PctEnroll Ln_Enroll2 Mills i.Designation, group(Dist_IRN) vce(cluster Dist_IRN)</t>
  </si>
  <si>
    <t>eststo: xi: clogit Pass First_Fail AYP_Not_Met_Not_First i.FY Millage_Real Per_Pupil_Value Total_Expend Instruction_Expend PctEnrollBlack PctEnrollHisp LEP_PctEnroll EconDisad_PctEnroll Disabled_PctEnroll Ln_Enroll2 Mills i.Designation, group(Dist_IRN) vce(cluster Dist_IRN)</t>
  </si>
  <si>
    <t>eststo: xi: clogit Pass AYP_Not_Met_Early AYP_Not_Met_2 Early_Month i.FY Millage_Real Per_Pupil_Value Total_Expend Instruction_Expend PctEnrollBlack PctEnrollHisp LEP_PctEnroll EconDisad_PctEnroll Disabled_PctEnroll Ln_Enroll2 Mills i.Designation, group(Dist_IRN) vce(cluster Dist_IRN)</t>
  </si>
  <si>
    <t>eststo: xi: clogit Pass AYP_Not_Met_2 AYP_Not_Met_2_Feb_March AYP_Not_Met_2_May AYP_Not_Met_2_August May Feb_March August i.FY Millage_Real Per_Pupil_Value Total_Expend Instruction_Expend PctEnrollBlack PctEnrollHisp LEP_PctEnroll EconDisad_PctEnroll Disabled_PctEnroll Ln_Enroll2 Mills i.Designation, group(Dist_IRN) vce(cluster Dist_IRN)</t>
  </si>
  <si>
    <t>eststo: xi: clogit Pass Future_Fail i.FY Millage_Real Per_Pupil_Value Total_Expend Instruction_Expend PctEnrollBlack PctEnrollHisp LEP_PctEnroll EconDisad_PctEnroll Disabled_PctEnroll Ln_Enroll2 Mills i.Designation, group(Dist_IRN) vce(cluster Dist_IRN)</t>
  </si>
  <si>
    <t>eststo: xi: clogit Pass Future_Fail AYP_Not_Met_2 i.FY Millage_Real Per_Pupil_Value Total_Expend Instruction_Expend PctEnrollBlack PctEnrollHisp LEP_PctEnroll EconDisad_PctEnroll Disabled_PctEnroll Ln_Enroll2 Mills i.Designation, group(Dist_IRN) vce(cluster Dist_IRN)</t>
  </si>
  <si>
    <t>eststo: xi: probit Pass AYP_Not_Met_2 i.FY, vce(cluster Dist_IRN)</t>
  </si>
  <si>
    <t>eststo: xi: probit Pass AYP_Not_Met_2 i.FY Millage_Real Per_Pupil_Value Total_Expend Instruction_Expend PctEnrollBlack PctEnrollHisp LEP_PctEnroll EconDisad_PctEnroll Disabled_PctEnroll Ln_Enroll2, vce(cluster Dist_IRN)</t>
  </si>
  <si>
    <t>eststo: xi: probit Pass AYP_Not_Met_2 i.FY Millage_Real Per_Pupil_Value Total_Expend Instruction_Expend PctEnrollBlack PctEnrollHisp LEP_PctEnroll EconDisad_PctEnroll Disabled_PctEnroll Ln_Enroll2 Mills household_privateenrollment_perc housing_own_percent, vce(cluster Dist_IRN)</t>
  </si>
  <si>
    <t>eststo: xi: probit Pass AYP_Not_Met_2 i.FY Millage_Real Per_Pupil_Value Total_Expend Instruction_Expend PctEnrollBlack PctEnrollHisp LEP_PctEnroll EconDisad_PctEnroll Disabled_PctEnroll Ln_Enroll2 Mills household_privateenrollment_perc housing_own_percent i.Designation, vce(cluster Dist_IRN)</t>
  </si>
  <si>
    <t>eststo: xi: probit Pass AYP_Not_Met_2 i.FY Millage_Real Per_Pupil_Value Total_Expend Instruction_Expend PctEnrollBlack PctEnrollHisp LEP_PctEnroll EconDisad_PctEnroll Disabled_PctEnroll Ln_Enroll2 Mills i.Designation i.Dist_IRN, vce(cluster Dist_IRN)</t>
  </si>
  <si>
    <t>eststo: xi: reg Pass AYP_Not_Met_2 i.FY Millage_Real Per_Pupil_Value Total_Expend Instruction_Expend PctEnrollBlack PctEnrollHisp LEP_PctEnroll EconDisad_PctEnroll Disabled_PctEnroll Ln_Enroll2, vce(cluster Dist_IRN)</t>
  </si>
  <si>
    <t>eststo: xi: reg Pass AYP_Not_Met_2 i.FY Millage_Real Per_Pupil_Value Total_Expend Instruction_Expend PctEnrollBlack PctEnrollHisp LEP_PctEnroll EconDisad_PctEnroll Disabled_PctEnroll Ln_Enroll2 Mills household_privateenrollment_perc housing_own_percent, vce(cluster Dist_IRN)</t>
  </si>
  <si>
    <t>eststo: xi: reg Pass AYP_Not_Met_2 i.FY Millage_Real Per_Pupil_Value Total_Expend Instruction_Expend PctEnrollBlack PctEnrollHisp LEP_PctEnroll EconDisad_PctEnroll Disabled_PctEnroll Ln_Enroll2 Mills household_privateenrollment_perc housing_own_percent i.Designation, vce(cluster Dist_IRN)</t>
  </si>
  <si>
    <t>eststo: xi: reg Pass AYP_Not_Met_2 i.FY Gain Millage_Real Per_Pupil_Value Total_Expend Instruction_Expend PctEnrollBlack PctEnrollHisp LEP_PctEnroll EconDisad_PctEnroll Disabled_PctEnroll Ln_Enroll2, vce(cluster Dist_IRN)</t>
  </si>
  <si>
    <t>eststo: xi: reg Pass AYP_Not_Met_2 i.FY Gain Millage_Real Per_Pupil_Value Total_Expend Instruction_Expend PctEnrollBlack PctEnrollHisp LEP_PctEnroll EconDisad_PctEnroll Disabled_PctEnroll Ln_Enroll2 Mills household_privateenrollment_perc housing_own_percent, vce(cluster Dist_IRN)</t>
  </si>
  <si>
    <t>eststo: xi: reg Pass AYP_Not_Met_2 Gain i.FY Millage_Real Per_Pupil_Value Total_Expend Instruction_Expend PctEnrollBlack PctEnrollHisp LEP_PctEnroll EconDisad_PctEnroll Disabled_PctEnroll Ln_Enroll2 Mills household_privateenrollment_perc housing_own_percent i.Designation, vce(cluster Dist_IRN)</t>
  </si>
  <si>
    <t>eststo: xi: reg Pass Last_Year_Fail i.FY Millage_Real Per_Pupil_Value Total_Expend Instruction_Expend PctEnrollBlack PctEnrollHisp LEP_PctEnroll EconDisad_PctEnroll Disabled_PctEnroll Ln_Enroll2 Mills household_privateenrollment_perc housing_own_percent i.Designation, vce(cluster Dist_IRN)</t>
  </si>
  <si>
    <t>eststo: xi: reg Pass Last_Year_Fail AYP_Not_Met_2 i.FY Millage_Real Per_Pupil_Value Total_Expend Instruction_Expend PctEnrollBlack PctEnrollHisp LEP_PctEnroll EconDisad_PctEnroll Disabled_PctEnroll Ln_Enroll2 Mills household_privateenrollment_perc housing_own_percent i.Designation, vce(cluster Dist_IRN)</t>
  </si>
  <si>
    <t>eststo: xi: reg Pass First_Fail i.FY Millage_Real Per_Pupil_Value Total_Expend Instruction_Expend PctEnrollBlack PctEnrollHisp LEP_PctEnroll EconDisad_PctEnroll Disabled_PctEnroll Ln_Enroll2 Mills household_privateenrollment_perc housing_own_percent i.Designation, vce(cluster Dist_IRN)</t>
  </si>
  <si>
    <t>eststo: xi: reg Pass First_Fail AYP_Not_Met_Not_First i.FY Millage_Real Per_Pupil_Value Total_Expend Instruction_Expend PctEnrollBlack PctEnrollHisp LEP_PctEnroll EconDisad_PctEnroll Disabled_PctEnroll Ln_Enroll2 Mills household_privateenrollment_perc housing_own_percent i.Designation, vce(cluster Dist_IRN)</t>
  </si>
  <si>
    <t>eststo: xi: reg Pass AYP_Not_Met_2 Year_FE2-Year_FE8 Millage_Real Per_Pupil_Value Total_Expend Instruction_Expend PctEnrollBlack PctEnrollHisp LEP_PctEnroll EconDisad_PctEnroll Disabled_PctEnroll Ln_Enroll2 Mills household_privateenrollment_perc housing_own_percent i.Designation if Month&lt;=8, vce(cluster Dist_IRN)</t>
  </si>
  <si>
    <t>eststo: xi: reg Pass AYP_Not_Met_2 Year_FE1-Year_FE8 Millage_Real Per_Pupil_Value Total_Expend Instruction_Expend PctEnrollBlack PctEnrollHisp LEP_PctEnroll EconDisad_PctEnroll Disabled_PctEnroll Ln_Enroll2 Mills household_privateenrollment_perc housing_own_percent i.Designation if Month&gt;8, vce(cluster Dist_IRN)</t>
  </si>
  <si>
    <t>eststo: xi: reg Pass AYP_Not_Met_Early AYP_Not_Met_2 Early_Month Year_FE1-Year_FE8 Millage_Real Per_Pupil_Value Total_Expend Instruction_Expend PctEnrollBlack PctEnrollHisp LEP_PctEnroll EconDisad_PctEnroll Disabled_PctEnroll Ln_Enroll2 Mills household_privateenrollment_perc housing_own_percent i.Designation, vce(cluster Dist_IRN)</t>
  </si>
  <si>
    <t>eststo: xi: reg Pass AYP_Not_Met_2 Months_Since_Info Month_AYP_Inter i.FY Millage_Real Per_Pupil_Value Total_Expend Instruction_Expend PctEnrollBlack PctEnrollHisp LEP_PctEnroll EconDisad_PctEnroll Disabled_PctEnroll Ln_Enroll2 Mills household_privateenrollment_perc housing_own_percent i.Designation, vce(cluster Dist_IRN)</t>
  </si>
  <si>
    <t>eststo: xi: reg Pass AYP_Not_Met_2 AYP_Not_Met_2_Feb_March AYP_Not_Met_2_May AYP_Not_Met_2_August May Feb_March August i.FY Millage_Real Per_Pupil_Value Total_Expend Instruction_Expend PctEnrollBlack PctEnrollHisp LEP_PctEnroll EconDisad_PctEnroll Disabled_PctEnroll Ln_Enroll2 Mills i.Designation, vce(cluster Dist_IRN)</t>
  </si>
  <si>
    <t>eststo: xi: reg Pass AYP_Not_Met_2 i.FY Millage_Real Per_Pupil_Value Total_Expend Instruction_Expend PctEnrollBlack PctEnrollHisp LEP_PctEnroll EconDisad_PctEnroll Disabled_PctEnroll Ln_Enroll2 if In_IQR_Prof == 1, vce(cluster Dist_IRN)</t>
  </si>
  <si>
    <t>eststo: xi: reg Pass AYP_Not_Met_2 i.FY Millage_Real Per_Pupil_Value Total_Expend Instruction_Expend PctEnrollBlack PctEnrollHisp LEP_PctEnroll EconDisad_PctEnroll Disabled_PctEnroll Ln_Enroll2 Mills household_privateenrollment_perc housing_own_percent if In_IQR_Prof == 1, vce(cluster Dist_IRN)</t>
  </si>
  <si>
    <t>eststo: xi: reg Pass AYP_Not_Met_2 i.FY Millage_Real Per_Pupil_Value Total_Expend Instruction_Expend PctEnrollBlack PctEnrollHisp LEP_PctEnroll EconDisad_PctEnroll Disabled_PctEnroll Ln_Enroll2 Mills household_privateenrollment_perc housing_own_percent i.Designation if In_IQR_Prof == 1, vce(cluster Dist_IRN)</t>
  </si>
  <si>
    <t>xtreg pct_`v'_1 i.StateChamberYear Leader chairs_`v' c IncMaj , fe cluster(CandId)",)</t>
  </si>
  <si>
    <t>eststo: xtreg pct_amountindustry_1 i.StateChamberYear Leader Chair IncMaj, fe cluster(CandId) //fixed-effects regression</t>
  </si>
  <si>
    <t>qui xtreg pct_amountindustry_1 *_X* IncMaj i.StateChamberYear , fe cluster(CandId)</t>
  </si>
  <si>
    <t>eststo: xtreg pct_amountindustry_1 i.StateChamberYear Leader Chair IncMaj, fe cluster(CandId)</t>
  </si>
  <si>
    <t>eststo: xtreg pct_amountindustry_1 i.StateChamberYear i.Seniority Leader Chair IncMaj, fe cluster(CandId)</t>
  </si>
  <si>
    <t>eststo: xtreg pct_amountindustry_1 i.StateChamberYear vtsh Leader Chair IncMaj , fe cluster(CandId)</t>
  </si>
  <si>
    <t>eststo: xtreg pct_amountindustry_1 i.StateChamberYear Leader Chair IncMaj IncSeatshare, fe cluster(CandId)</t>
  </si>
  <si>
    <t>eststo: xtreg pct_industrypostelect i.StateChamberYear LeaderXtime ChairXtime Leader Chair IncMaj , fe cluster(CandId)</t>
  </si>
  <si>
    <t>eststo: areg pct_leadership corp_unlimited_1 corp_limit_1  i.year , a(StateChamber) cluster(StateChamber)</t>
  </si>
  <si>
    <t>~estsimp logit penalty_given public major pp lhpv_year s2-s12 s14-s50 y3-y13 PercentBlack PercentHisp PercentPoverty MedHsInc PercentUnemploy if year&gt;1999 &amp; set==1 &amp; s13!=1</t>
  </si>
  <si>
    <t>~xtreg pervote logcumdead outgov out_cas prepervote avgdur totalconf disproportion tenure ciepmonth parldum unemp inflation i.ccode if ccode~~=640 &amp; ccode~~=212~</t>
  </si>
  <si>
    <t>eststo: reg pg_expenditure kc_phase1 `controlvars' provs*, cluster(prov_geocode)",)</t>
  </si>
  <si>
    <t>eststo: reg pg_expenditure kc_phase1 `controlvars' provs* if no_funds_2007==1, cluster(prov_geocode)",)</t>
  </si>
  <si>
    <t>regress pid73 dem65 rep65 eligible68 newhumphrey68 newnixon68/*</t>
  </si>
  <si>
    <t xml:space="preserve">reg pol2norm lpol2norm llngdppc llngdpturn1 l.leaderturn l.gwf_party l.gwf_monarchy l.gwf_personal l.gwfmisc i.year i.ccode if l.polity2&lt;6&amp;year&gt;1874&amp;year&lt;2005, rob cluster(ccode) </t>
  </si>
  <si>
    <t>reg pol2norm lpol2norm llngdppc llngdpturn1 l.leaderturn l.mildef lostcwarlastyr woncwarlastyr wonwarlastyr l.civilwar l.interstatewar i.year i.ccode if l.polity2&lt;6&amp;year&gt;1874&amp;year&lt;2005, rob cluster(ccode)</t>
  </si>
  <si>
    <t xml:space="preserve">xi: reg pol2norm lpol2norm llngdppc llngdpturn1 l.leaderturn l.closdem_cont_dist l.tradegdp lnoil l.defacto2 l.legelbanks l.exelbanks l.gwf_party l.gwf_monarchy l.gwf_personal l.gwfmisc l.militaryregime l.monarchy l.demcap_delta94 prevtrans l.pctirreg lostwarlastyr lostcwarlastyr woncwarlastyr wonwarlastyr l.civilwar l.interstatewar i.year i.ccode if l.polity2&lt;6&amp;year&gt;1874&amp;year&lt;2005, rob cluster(ccode) </t>
  </si>
  <si>
    <t xml:space="preserve">reg pol2norm lpol2norm llngdppc l.leaderturn llngdpturn1 l.mildef2 lmildef2lln lmildef2turn lmildef2turnlln i.year i.ccode if l.polity2&lt;6&amp;year&gt;1874&amp;year&lt;2005, rob cluster(ccode) </t>
  </si>
  <si>
    <t>reg pol2norm lpol2norm llngdppc l.leaderturn llngdpturn1 l2.lnagd ldagd ldagdlln ldagdturn ldagdturnlln i.year i.ccode if l.polity2&lt;6&amp;year&gt;1874&amp;year&lt;2005, rob cluster(ccode)</t>
  </si>
  <si>
    <t>reg pol2norm lpol2norm llngdppc l.leaderturn llngdpturn1 l.lnagd dagd dagdlln dagdturn dagdturnlln i.year i.ccode if l.polity2&lt;6&amp;year&gt;1874&amp;year&lt;2005, rob cluster(ccode)</t>
  </si>
  <si>
    <t>reg pol2norm lpol2norm llngdppc l.leaderturn llngdpturn1 guer guerlln guerturn guerllnturn i.year i.ccode if l.polity2&lt;6&amp;year&gt;1874&amp;year&lt;2005, rob cluster(ccode)</t>
  </si>
  <si>
    <t>reg pol2norm lpol2norm llngdppc l.leaderturn llngdpturn1 l.civilwar cwlln cwturn cwturnlln  i.year i.ccode if l.polity2&lt;6&amp;year&gt;1874&amp;year&lt;2005, rob cluster(ccode)</t>
  </si>
  <si>
    <t>reg pol2norm lpol2norm llngdppc l.leaderturn llngdpturn1 l.crisis gcrislln gcristurn gcrisllnturn i.year i.ccode if l.polity2&lt;6&amp;year&gt;1874&amp;year&lt;2005, rob cluster(ccode)</t>
  </si>
  <si>
    <t xml:space="preserve">reg pol2norm lpol2norm c.llngdppc##i.llead##i.lmil c.llngdppc##i.llead##i.lmon i.year i.ccode if l.polity2&lt;6&amp;year&gt;1874&amp;year&lt;2005, rob cluster(ccode) </t>
  </si>
  <si>
    <t xml:space="preserve">reg pol2norm lpol2norm c.llngdppc##i.ltdiff5##i.lmil c.llngdppc##i.ltdiff5##i.lmon i.year i.ccode if l.polity2&lt;6&amp;year&gt;1874&amp;year&lt;2005, rob cluster(ccode) </t>
  </si>
  <si>
    <t xml:space="preserve">reg pol2norm lpol2norm c.llngdppc##i.ltdiff10##i.lmil c.llngdppc##i.ltdiff10##i.lmon i.year i.ccode if l.polity2&lt;6&amp;year&gt;1874&amp;year&lt;2005, rob cluster(ccode) </t>
  </si>
  <si>
    <t xml:space="preserve">reg pol2norm lpol2norm c.llngdppc##i.ltdiff15##i.lmil c.llngdppc##i.ltdiff15##i.lmon i.year i.ccode if l.polity2&lt;6&amp;year&gt;1874&amp;year&lt;2005, rob cluster(ccode) </t>
  </si>
  <si>
    <t>eststo: xi: streg polity politysq `controls' if pressure!=. &amp; sip2status!=. &amp; pastinstability!=. ///",)</t>
  </si>
  <si>
    <t>eststo: xi: streg polity politysq pressure sip2status pastinstability `controls' ///",)</t>
  </si>
  <si>
    <t>reg polupdummy   c.tenld##i.lpol2n6andup agenew1 llngdppc oneyrgrowth l.lnantigov i.year i.ccode if l.polity2&lt;10&amp;year&gt;1874&amp;year&lt;2005, robust cluster(ccode)</t>
  </si>
  <si>
    <t>xtlogit polupdummy  c.tenld##i.lpol2n6andup agenew1 llngdppc oneyrgrowth l.lnantigov i.year if l.polity2&lt;10&amp;year&gt;1874&amp;year&lt;2005, fe</t>
  </si>
  <si>
    <t>reg pos_gen8 i.ekspgr_itt</t>
  </si>
  <si>
    <t>mlogit presdemindrepvote fehisps libcons ptyid7 econlastyear presapproval defensespend govtspending womenrights guarjob fewhites feblacks year income educ age gender unemployed union jewish catholic protestant married if white==1 &amp; hispanic==0, base (1)</t>
  </si>
  <si>
    <t>clogit protest01 remit $cvar if (GWF_regime==1),group(region) cluster(region)</t>
  </si>
  <si>
    <t xml:space="preserve">clogit protest01 remit remitXincreg $cvar if (GWF_regime==1),group(region) cluster(region) </t>
  </si>
  <si>
    <t xml:space="preserve">clogit protest01 remit $cvar remitXpro if (GWF_regime==1),group(dcode) cluster(dcode) </t>
  </si>
  <si>
    <t xml:space="preserve">clogit protest01 remitXincreg remit if (GWF_regime==1),group(region) cluster(region) </t>
  </si>
  <si>
    <t>clogit protest01 remit if rmean_progov&lt;.5,group(region) cluster(region)</t>
  </si>
  <si>
    <t>clogit protest01 remit if rmean_progov&gt;.5,group(region) cluster(region)</t>
  </si>
  <si>
    <t xml:space="preserve">clogit protest01 remitXincreg remit close refused_vote voted01 $cvar if (GWF_regime==1),group(region) cluster(region) </t>
  </si>
  <si>
    <t>clogit protest01 remit close refused_vote voted01 $cvar if rmean_progov&lt;.5,group(region) cluster(region)</t>
  </si>
  <si>
    <t>clogit protest01 remit close refused_vote voted01 $cvar if rmean_progov&gt;.5,group(region) cluster(region)</t>
  </si>
  <si>
    <t xml:space="preserve">clogit protest01 remitXpro remit if (GWF_regime==1),group(dcode) cluster(dcode) </t>
  </si>
  <si>
    <t>clogit protest01 remit if mean_progov&lt;.5,group(dcode) cluster(dcode)</t>
  </si>
  <si>
    <t>clogit protest01 remit if mean_progov&gt;.5,group(dcode) cluster(dcode)</t>
  </si>
  <si>
    <t xml:space="preserve">clogit protest01 remitXpro remit $cvar close refused_vote voted01 if (GWF_regime==1),group(dcode) cluster(dcode) </t>
  </si>
  <si>
    <t>clogit protest01 remit $cvar close refused_vote voted01 if mean_progov&lt;.5,group(dcode) cluster(dcode)</t>
  </si>
  <si>
    <t>clogit protest01 remit $cvar close refused_vote voted01 if mean_progov&gt;.5,group(dcode) cluster(dcode)</t>
  </si>
  <si>
    <t xml:space="preserve">clogit protest01 remitXpro remit $cvar Ethmean_* if (GWF_regime==1),group(dcode)cluster(dcode) </t>
  </si>
  <si>
    <t xml:space="preserve">clogit protest01 remit $cvar Ethmean_* if mean_progov&lt;.5,group(dcode)cluster(dcode) </t>
  </si>
  <si>
    <t xml:space="preserve">clogit protest01 remit $cvar Ethmean_* if mean_progov&gt;.5,group(dcode)cluster(dcode) </t>
  </si>
  <si>
    <t xml:space="preserve">qui logit protest01 i.Q79 i.region remit $cvar if GWF_regime==1 </t>
  </si>
  <si>
    <t>logit protest01 i.region i.groupFE remitXincreg remit $cvar if GWF_regime==1, cluster(region)</t>
  </si>
  <si>
    <t>~logit protest01 i.region i.groupFE remitXincreg remit $cvar if GWF_regime==1 &amp; q79~~=1000, cluster(region)~</t>
  </si>
  <si>
    <t>~logit protest01 i.region i.groupFE remit $cvar if rmean_progov&lt;.5 &amp; q79~~=1000, cluster(region)~</t>
  </si>
  <si>
    <t>~logit protest01 i.region i.groupFE remit $cvar if rmean_progov&gt;.5 &amp; q79~~=1000, cluster(region)~</t>
  </si>
  <si>
    <t xml:space="preserve"> logit protest01 remit01 male cellphone travel lage employment wealth education bribe progov m_* [iweight=cem_weights],cluster(dcode) </t>
  </si>
  <si>
    <t xml:space="preserve"> logit protest01 remit01 remit01Xprogov male cellphone travel lage employment wealth education bribe progov m_* [iweight=cem_weights],cluster(dcode)</t>
  </si>
  <si>
    <t xml:space="preserve"> logit protest01 remit01 male cellphone travel lage employment wealth education fear progov m_* [iweight=cem_weights],cluster(dcode) </t>
  </si>
  <si>
    <t xml:space="preserve"> logit protest01 remit01 remit01Xprogov male cellphone travel lage employment wealth education fear progov m_* [iweight=cem_weights],cluster(dcode)</t>
  </si>
  <si>
    <t xml:space="preserve"> logit protest01 remit01 male cellphone travel lage employment wealth education rdeprivation progov m_* [iweight=cem_weights],cluster(dcode) </t>
  </si>
  <si>
    <t xml:space="preserve"> logit protest01 remit01 remit01Xprogov male cellphone travel lage employment wealth education rdeprivation progov m_* [iweight=cem_weights],cluster(dcode)</t>
  </si>
  <si>
    <t>qui reg protest01 remit01 male cellphone travel lage employment wealth education bribe progov</t>
  </si>
  <si>
    <t>qui reg protest01 remit01 male cellphone travel lage employment wealth education fear progov</t>
  </si>
  <si>
    <t>qui reg protest01 remit01 male cellphone travel lage employment wealth education rdeprivation progov</t>
  </si>
  <si>
    <t>eststo psv: quietly nbreg psv constdev lawmaking execoversight econvote patronasst cliesup relativewealth party_member incum_mpvote_04 male age edulevel news_access ashanti ewe safe_constituency, cluster(safe_constituency)</t>
  </si>
  <si>
    <t>quietly nbreg psv constdev lawmaking execoversight econvote patronasst cliesup relativewealth party_member incum_mpvote_04 male age edulevel news_access ashanti ewe safe_constituency, cluster(safe_constituency)</t>
  </si>
  <si>
    <t>eststo Our_Model_Policy_Swing: quietly nbreg psv constdev lawmaking execoversight econvote patronasst cliesup relativewealth party_member incum_mpvote_04 male age edulevel news_access ashanti ewe safe_constituency, cluster(safe_constituency)</t>
  </si>
  <si>
    <t>eststo Average_Margin_of_Victory_p: quietly nbreg psv constdev lawmaking execoversight econvote patronasst cliesup relativewealth party_member incum_mpvote_04 male age edulevel news_access ashanti ewe avg_margin_0004, cluster(safe_constituency)</t>
  </si>
  <si>
    <t xml:space="preserve">eststo Policy_Swing_Binary: quietly logit psv_binary constdev lawmaking execoversight econvote patronasst cliesup relativewealth party_member incum_mpvote_04 male age edulevel news_access ashanti ewe safe_constituency, cluster(safe_constituency) </t>
  </si>
  <si>
    <t>eststo Why_Change_p: quietly nbreg psv_change constdev lawmaking execoversight econvote patronasst cliesup relativewealth party_member incum_mpvote_04 male age edulevel news_access ashanti ewe safe_constituency, cluster(safe_constituency)</t>
  </si>
  <si>
    <t>eststo One_Open_p: quietly nbreg psv_onecat constdev lawmaking execoversight econvote patronasst cliesup relativewealth party_member incum_mpvote_04 male age edulevel news_access ashanti ewe safe_constituency, cluster(safe_constituency)</t>
  </si>
  <si>
    <t>eststo Why_Did_Split_p: quietly nbreg psv_split constdev lawmaking execoversight econvote patronasst cliesup relativewealth party_member incum_mpvote_04 male age edulevel news_access ashanti ewe safe_constituency, cluster(safe_constituency)</t>
  </si>
  <si>
    <t>eststo All_Swing_p: quietly nbreg psv_totalswitch constdev lawmaking execoversight econvote patronasst cliesup relativewealth party_member incum_mpvote_04 male age edulevel news_access ashanti ewe safe_constituency, cluster(safe_constituency)</t>
  </si>
  <si>
    <t>eststo Would_Change_p: quietly nbreg psv_wouldswitch constdev lawmaking execoversight econvote patronasst cliesup relativewealth party_member incum_mpvote_04 male age edulevel news_access ashanti ewe safe_constituency, cluster(safe_constituency)</t>
  </si>
  <si>
    <t>~xi: logit pun public major pp i.year i.stab PercentBlack PercentHisp PercentPoverty MedHsInc PercentUnemploy if nc_year==1 &amp; set==1</t>
  </si>
  <si>
    <t>estsimp regress q`dd'_diffpos dummyDMid2-dummyDMid5 q`dd'dmwgtDum2-q`dd'dmwgtDum5 q`dd'DMprop, genname(bbt) cluster(newrespid)",)</t>
  </si>
  <si>
    <t>eststo: reg q1_avg turkish romanian female unskilled unendorsed informal if responsedummy==1</t>
  </si>
  <si>
    <t>regress q1_diffpos q1dmwgt q1DMprop q1majdm</t>
  </si>
  <si>
    <t>regress q1_diffpos i.q1DMid q1dmwgt q1DMprop q1majdm</t>
  </si>
  <si>
    <t>regress q1_diffpos DMid DMidsq q1dmwgt q1DMprop q1majdm</t>
  </si>
  <si>
    <t>regress q1_diffpos DMid DMidsq q1dmwgt q1DMprop q1majdm q1majprop</t>
  </si>
  <si>
    <t>~regress q1_diffpos DMid DMidsq q1dmwgt q1DMprop q1majdm q1majprop if qds1~~=15~</t>
  </si>
  <si>
    <t>~estsimp regress q1_diffpos DMid DMidsq q1dmwgt q1DMprop q1majdm q1majprop if qds1~~=15, genname(bbt)~</t>
  </si>
  <si>
    <t>eststo: reg q2_linear_avg foreign female unskilled unendorsed informal if responsedummy==1</t>
  </si>
  <si>
    <t>eststo: reg q2_linear_avg turkish romanian female unskilled unendorsed informal if responsedummy==1</t>
  </si>
  <si>
    <t>tobit r50don peragsen matchcommf cook same_state sameparty majorityparty chair3 finance apps terms NetWorth Income idfold2 notwhite maleres YearBorn Edsum [pweight=weight], cluster(donor_id) ll(0) ul(101)</t>
  </si>
  <si>
    <t>tobit r50don peragsen sameparty same_state cook matchcommf chair3 finance apps majorityparty terms NetWorth Income idfold2 notwhite maleres YearBorn Edsum [pweight=weight] if total_donation&gt;0, cluster(donor_id) ll(5) ul(101)</t>
  </si>
  <si>
    <t>reg racpolicy anger fear disgust racresent1 angerres1 fearres1 disgusres1 ideology education age south income1 openissuejo1 if baddata2==0</t>
  </si>
  <si>
    <t>reg racpolicy anger fear disgust jimcrow13 angerjc13 fearjc13 disgusjc13 ideology education age south income1 openissuejo1 if baddata2==0</t>
  </si>
  <si>
    <t>reg racpolicy anger fear disgust limitgov angerlim fearlim disguslim ideology education age south income1 openissuejo1 if baddata2==0</t>
  </si>
  <si>
    <t xml:space="preserve">nestreg: logit radrtever (AMPdiff mcp01 crimeupw3 nhsworsew3) (govperfcrimw3 govperfnhsw3) (govperfterw3 govperfasyw3) (immiiw3) if nonwhite==0 </t>
  </si>
  <si>
    <t xml:space="preserve">logit radrtever mcp01 AMPdiff polintw2 satdemw2 if nonwhite==0 </t>
  </si>
  <si>
    <t xml:space="preserve">logit radrtever IMCP01 immscale01 ratemerkw1 ratesteinw1 ratemuntw1 rateguidow1 raterenatew1 ratetrittinw1 rateguttenw1 </t>
  </si>
  <si>
    <t>logit radrtever IMCP01 immscale01 LRselfplacew1 LRCDUw1 LRSPDw1 LRgrnw1 LRlinkew1 if islam==0</t>
  </si>
  <si>
    <t xml:space="preserve">logit radrtever IMCP01 immscale01 natecoretw1 natecoprospw1 perecoretw1 perecoprospw1 if islam==0 </t>
  </si>
  <si>
    <t>logit radrtever IMCP01 immscale01 polintw1 satdemw2 if islam==0</t>
  </si>
  <si>
    <t xml:space="preserve">logit radrtever IMCP01 immscale01 natecoretw1 natecoprospw1 perecoretw1 perecoprospw1 </t>
  </si>
  <si>
    <t xml:space="preserve">reg Rating_Immigrant $add $mod , $ses </t>
  </si>
  <si>
    <t xml:space="preserve"> logit reag_carter2 attend82 pid82 ideol82 grad73 highinc lowinc black male south_82 </t>
  </si>
  <si>
    <t>quietly logit redpref2 c.income c.fm_ur_1d unempl s1_lfs segmentation income_times_segmentation age1 educdg female nonempl student i.year i.ctry_short [pweight=iweight], robust</t>
  </si>
  <si>
    <t>quietly logit redpref2 c.income skew2 income_times_skew2 c.income#c.ethnic_frag_imput age1 educdg female nonempl student i.year i.ctry_short [pweight=iweight] , robust</t>
  </si>
  <si>
    <t>quietly logit redpref2 c.income c.fm_ur_1d unempl s1_lfs segmentation income_times_segmentation skew2 income_times_skew2 c.income#c.ethnic_frag_imput age1 educdg female nonempl student i.year i.ctry_short [pweight=iweight] , robust</t>
  </si>
  <si>
    <t>quietly: reg reform_df2 lpubcon part lpubconXpart reform lgdppc i.year, cluster(ccode)</t>
  </si>
  <si>
    <t>quietly: reg reform_df2 lpubcon part lpubconXpart reform lgdppc hist /*</t>
  </si>
  <si>
    <t>quietly: reg reform_df2 pubcon3 part pubcon3Xpart reform lgdppc i.year, cluster(ccode)</t>
  </si>
  <si>
    <t>quietly: reg reform_df2 pubcon3 part pubcon3Xpart reform lgdppc hist /*</t>
  </si>
  <si>
    <t>quietly: reg reform_df2 ltotcon part ltotconXpart reform lgdppc i.year, cluster(ccode)</t>
  </si>
  <si>
    <t>quietly: reg reform_df2 ltotcon part ltotconXpart reform lgdppc hist /*</t>
  </si>
  <si>
    <t>reg rejectedd i.FeatGercontrib , cl(ResponseID) , if hhincgr==`i'",)</t>
  </si>
  <si>
    <t>reg rejectedd i.FeatGercontrib , cl(ResponseID), if tradetiesgr==`i'",)</t>
  </si>
  <si>
    <t>eststo: logistic rel_01 kc_phase1 term3_98 clan_98 `placebovars' provs* , cluster(prov_geocode)",)</t>
  </si>
  <si>
    <t>eststo: logistic rel_98 kc_phase1 term_95 clan_95 `placebovars' provs* , cluster(prov_geocode)",)</t>
  </si>
  <si>
    <t>ologit relfre relig polity2 lngdp lnpop i.year, cluster(country)</t>
  </si>
  <si>
    <t xml:space="preserve">xi: qui reg remit i.cow i.period $cvar distwremit if s==1, cluster(case) </t>
  </si>
  <si>
    <t xml:space="preserve">xi: qui reg remit i.cow i.period $cvar distwremit if s==1 &amp; dict==1, cluster(case) </t>
  </si>
  <si>
    <t xml:space="preserve">xi: qui reg remit i.cow i.period $cvar distwremit if s==1 &amp; dict==0, cluster(case) </t>
  </si>
  <si>
    <t xml:space="preserve">xi: reg remit i.cow i.period $cvar distwremit if s==1 &amp; dict==1, cluster(case) </t>
  </si>
  <si>
    <t>logit removedsf threatened SenateDaysBeforeDeadline houseoppo opposen if hacorigin ==1 &amp; removed!=1 &amp; skipsenate==0 &amp; (crs==0 |crs== 1 &amp; othsource ==1) [pweight=weightHACsenateNOSKIP], cluster(billnum)</t>
  </si>
  <si>
    <t>logit removedsf i.vetoordinal SenateDaysBeforeDeadline houseoppo opposen if hacorigin ==1 &amp; removed!=1 &amp; skipsenate==0 &amp; (crs==0 |crs== 1 &amp; othsource ==1) [pweight=weightHACsenateNOSKIP], cluster(billnum)</t>
  </si>
  <si>
    <t>regress rep73 dem65 rep65 eligible68 newhumphrey68 newnixon68/*</t>
  </si>
  <si>
    <t xml:space="preserve"> logit repvote80 attend82 pid82 ideol82 grad73 highinc lowinc male south_82 if votedrep9680&lt;=1</t>
  </si>
  <si>
    <t xml:space="preserve"> logit repvote96 attend82 pid82 ideol82 grad73 highinc lowinc male south_82 if votedrep9680&lt;=1</t>
  </si>
  <si>
    <t xml:space="preserve">xi: logit Response_Dichotomous i.race i.black_pop_third i.hispanic_pop_third i.total_pop_third i.poverty_pop_third HardEmail </t>
  </si>
  <si>
    <t>eststo: reg responsedummy foreign female unendorsed informal $controls state* if unskilled==1</t>
  </si>
  <si>
    <t>eststo: reg responselength foreign female unskilled unendorsed informal if responsedummy==1</t>
  </si>
  <si>
    <t>eststo: reg responselength foreign female unskilled unendorsed informal  $controls state* if responsedummy==1</t>
  </si>
  <si>
    <t>eststo: reg responselength foreign female unskilled unendorsed informal  $controls state* if pretest==0 &amp; responsedummy==1</t>
  </si>
  <si>
    <t>eststo: reg responsequality_linear_avg foreign female unskilled unendorsed informal if independent==1 &amp; responsedummy==1</t>
  </si>
  <si>
    <t>eststo: reg responsequality_linear_avg foreign female unskilled unendorsed informal $controls state* if independent==1 &amp; responsedummy==1</t>
  </si>
  <si>
    <t>eststo: reg responsequality_linear_avg foreign female unskilled unendorsed informal if independent==0 &amp; responsedummy==1</t>
  </si>
  <si>
    <t>eststo: reg responsequality_linear_avg foreign female unskilled unendorsed informal $controls state* if independent==0 &amp; responsedummy==1</t>
  </si>
  <si>
    <t>eststo: reg responsequality_linear_avg foreign female unskilled unendorsed informal $controls state* if east==1 &amp; responsedummy==1</t>
  </si>
  <si>
    <t>eststo: reg responsequality_linear_avg foreign female unskilled unendorsed informal $controls if responsedummy==1</t>
  </si>
  <si>
    <t>eststo: reg responsequality_linear_avg foreign female unskilled unendorsed informal $controls if appeals !=. &amp; responsedummy==1</t>
  </si>
  <si>
    <t>eststo: reg responsequality_linear_avg foreign female unskilled unendorsed informal ALQ2013 independent migrantshare if responsedummy==1</t>
  </si>
  <si>
    <t>eststo: reg responsequality_linear_avg foreign female unskilled unendorsed informal ALQ2013 independent migrantshare appeals_accept if responsedummy==1</t>
  </si>
  <si>
    <t>mi estimate: reg responsequality_linear_avg foreign female unskilled unendorsed informal ALQ2013 independent migrantshare appeals_accept if responsedummy==1</t>
  </si>
  <si>
    <t>eststo: quietly mixed retroecon delta_rgdp shareur_new log_grp share_extractive_avg5yr sex age_recode age_sq_recode edu_num nonstateworker state i.year ||svy_oblast:</t>
  </si>
  <si>
    <t>eststo: quietly mixed retroecon delta_unempl shareur_new log_grp share_extractive_avg5yr sex age_recode age_sq_recode edu_num nonstateworker state i.year ||svy_oblast:</t>
  </si>
  <si>
    <t>eststo: quietly meprobit retroecon_bin delta_rgdp shareur_new log_grp share_extractive_avg5yr sex age_recode age_sq_recode edu_num nonstateworker state ||svy_oblast:</t>
  </si>
  <si>
    <t>eststo: quietly meprobit retroecon_bin delta_unempl shareur_new log_grp share_extractive_avg5yr sex age_recode age_sq_recode edu_num nonstateworker state ||svy_oblast:</t>
  </si>
  <si>
    <t>eststo: xi: reg s_sent  violence i.dist_block [pweight=vdc_weight], cluster(wardunique)</t>
  </si>
  <si>
    <t>eststo: xi: reg s_sent  violence roaddist violXroaddist i.dist_block [pweight=vdc_weight], cluster(wardunique)</t>
  </si>
  <si>
    <t>eststo: xi: reg s_sent  violence i.dist_block [pweight=vdc_weight], cluster(vdc)</t>
  </si>
  <si>
    <t>eststo: xi: reg s_sent  violence `covariates' [pweight=vdc_weight], cluster(wardunique)",)</t>
  </si>
  <si>
    <t>eststo: xi: reg s_sent  violence `covariates' [pweight=vdc_weight], cluster(vdc)",)</t>
  </si>
  <si>
    <t>eststo: xi: reg s_sent  violence i.dist_block [pweight=vdc_weight] if district!="Udayapur", cluster(wardunique)</t>
  </si>
  <si>
    <t>eststo: xi: reg s_sent  violence `covariates\' [pweight=vdc_weight] if district!="Udayapur", cluster(wardunique)</t>
  </si>
  <si>
    <t>logit sacreported inthreatenedbill SenateDaysBeforeDeadline houseoppo opposen if hacorigin ==1 &amp; removed!=1 &amp; (crs==0 |crs== 1 &amp; othsource ==1) [pweight=weightHACsenate], cluster(billnum)</t>
  </si>
  <si>
    <t>logit sacreported i.billvetoordinal SenateDaysBeforeDeadline houseoppo opposen if hacorigin ==1 &amp; removed!=1 &amp; (crs==0 |crs== 1 &amp; othsource ==1) [pweight=weightHACsenate], cluster(billnum)</t>
  </si>
  <si>
    <t>xi: reg screen1 i.educ_recode knowledge1 age1 agesq1 female1 black1 hispanic other cog1 if trained_news1==0, r</t>
  </si>
  <si>
    <t>xi: reg screen1 i.educ_recode age1 agesq1 female1 black1 hispanic other if trained_news1==0, r</t>
  </si>
  <si>
    <t>reg scrn_s some_coll college poliinfo age age2 female black hisp other_race, r</t>
  </si>
  <si>
    <t>reg scsupx IDEODIF2 SCJOB2 rlawx tolx orderx SCKNOWX5 partyid age hispanic black degree gender ownhomed attend BAGAIN2 [aw=weights], beta</t>
  </si>
  <si>
    <t>reg scsupx IDEODIF2 rlawx tolx orderx SCKNOWX5 partyid age hispanic black degree gender ownhomed attend BAGAIN2 if haveSCJOB2==1 [aw=weights], beta</t>
  </si>
  <si>
    <t>reg scsupx aboutright SCJOB2 rlawx tolx orderx SCKNOWX5 partyid age hispanic black degree gender ownhomed attend BAGAIN2 [aw=weights], beta</t>
  </si>
  <si>
    <t>reg scsupx aboutright rlawx tolx orderx SCKNOWX5 partyid age hispanic black degree gender ownhomed attend BAGAIN2 if haveSCJOB2==1 [aw=weights], beta</t>
  </si>
  <si>
    <t>reg scsupx scideo01 polviews01 ideoInteract SCJOB2 rlawx tolx orderx SCKNOWX5 partyid age hispanic black degree gender ownhomed attend BAGAIN2 [aw=weights], beta</t>
  </si>
  <si>
    <t>reg scsupx scideo01 polviews01 ideoInteract rlawx tolx orderx SCKNOWX5 partyid age hispanic black degree gender ownhomed attend BAGAIN2 if haveSCJOB2==1 [aw=weights], beta</t>
  </si>
  <si>
    <t>reg scsupx tacitAgreement moderateDisagreement strongDisagreement SCJOB2 rlawx tolx orderx SCKNOWX5 partyid age hispanic black degree gender ownhomed attend BAGAIN2 [aw=weights], beta</t>
  </si>
  <si>
    <t>reg scsupx tacitAgreement moderateDisagreement strongDisagreement rlawx tolx orderx SCKNOWX5 partyid age hispanic black degree gender ownhomed attend BAGAIN2 if haveSCJOB2==1 [aw=weights], beta</t>
  </si>
  <si>
    <t>reg scsupx IDEODIF2 knowXideology SCJOB2 rlawx tolx orderx SCKNOWX5 partyid age hispanic black degree gender ownhomed attend BAGAIN2 [aw=weights], beta</t>
  </si>
  <si>
    <t>reg scsupx IDEODIF2 knowXideology rlawx tolx orderx SCKNOWX5 partyid age hispanic black degree gender ownhomed attend BAGAIN2 if haveSCJOB2==1 [aw=weights], beta</t>
  </si>
  <si>
    <t>reg sd_partyoth_ch1_n sd_emp_eu_ch1_n sd_expert_ch1_n if toofew!=1, cluster(cmpcode)</t>
  </si>
  <si>
    <t>eststo: xi: reg sharereturn violence `covariates' [pweight=vdc_weight], cluster(wardunique)",)</t>
  </si>
  <si>
    <t>eststo: xi: reg sharereturn violence `covariates' [pweight=vdc_weight], cluster(vdc)",)</t>
  </si>
  <si>
    <t>eststo: xi: reg sharereturn violence `covariates\' [pweight=vdc_weight] if district!="Udayapur", cluster(wardunique)</t>
  </si>
  <si>
    <t>eststo: xi: streg sip2 sip2sq `controls' if logitsipsq!=. &amp; pressure!=. &amp; sip2status!=. &amp; pastinstability!=. ///",)</t>
  </si>
  <si>
    <t>logit skipsenate inthreatenedbill SenateDaysBeforeDeadline houseoppo opposen if hacorigin ==1 &amp; removed!=1 &amp; (crs==0 |crs== 1 &amp; othsource ==1) [pweight=weightHACsenate], cluster(billnum)</t>
  </si>
  <si>
    <t>logit skipsenate i.billvetoordinal SenateDaysBeforeDeadline houseoppo opposen if hacorigin ==1 &amp; removed!=1 &amp; (crs==0 |crs== 1 &amp; othsource ==1) [pweight=weightHACsenate], cluster(billnum)</t>
  </si>
  <si>
    <t>ologit speech press_express polity2 lngdp lnpop i.year, cluster(country)</t>
  </si>
  <si>
    <t xml:space="preserve">eststo Split_ticket: quietly logit split_ticket constdev lawmaking execoversight econvote patronasst cliesup relativewealth  incum_mpvote_04 male age edulevel news_access ashanti ewe safe_constituency, cluster(safe_constituency) </t>
  </si>
  <si>
    <t>reg spnd_uncert cnsthi lessgov cnsthi_lessgov cont cnsthi_cont if mod2&gt;4</t>
  </si>
  <si>
    <t>qui: probit status_egip $Z0 $Z0a $X if sample1==1, cluster(cowid) nolog</t>
  </si>
  <si>
    <t>probit status_egip britishcol_flag coastdist other_coastdist othercol_flag brit_coastdist groupsize lnarea lncarea lnpop lngdp indep, cl(cowid)</t>
  </si>
  <si>
    <t>reg stress_gen i.ekspgr_itt</t>
  </si>
  <si>
    <t xml:space="preserve">reg Support_Admission $add $mod , $ses </t>
  </si>
  <si>
    <t>qui: reg Support_Admission $mod , $ses</t>
  </si>
  <si>
    <t xml:space="preserve">reg support_oil video##ind_homog_dem video##ind_homog_rep video##heterog_delib if Pid == 4, cluster(Group_Number) </t>
  </si>
  <si>
    <t xml:space="preserve">reg tenure8 i.ekspgr_itt </t>
  </si>
  <si>
    <t>eststo: reg tg_expenditure kc_phase1 `controlvars' provs*, cluster(prov_geocode)",)</t>
  </si>
  <si>
    <t>eststo: reg tg_expenditure kc_phase1 `controlvars' provs* if no_funds_2007==1, cluster(prov_geocode)",)</t>
  </si>
  <si>
    <t>logit threatened hacorigin houseoppo opposen preshoneymoon HACDaysBeforeDeadline wbush clinton if  (crs==0 | crs== 1 &amp; othsource ==1) [pweight=weight], cluster(billnum )</t>
  </si>
  <si>
    <t>logit threatened houseoppo opposen preshoneymoon HACDaysBeforeDeadline wbush clinton if hacorigin==1&amp; (crs==0 | crs== 1 &amp; othsource ==1) [pweight=weightHAChouse], cluster(billnum )</t>
  </si>
  <si>
    <t>logit toofarterror bushtreat bushtreatxapproveobama gop5 dem5 male education age white approveobamabin, robust</t>
  </si>
  <si>
    <t>reg totalsygedage7_8 i.ekspgr_itt</t>
  </si>
  <si>
    <t>regress trade_reduction union_member rtw educ age family_income female white black hispanic married industry_dummy1 - industry_dummy12 /* Controlled */</t>
  </si>
  <si>
    <t>regress trade_self union_member rtw educ age family_income female white black hispanic married industry_dummy1 - industry_dummy12 /* Controlled */</t>
  </si>
  <si>
    <t>regress trade_us union_member rtw educ age family_income female white black hispanic married industry_dummy1 - industry_dummy12 /* Controlled */</t>
  </si>
  <si>
    <t>eststo tsv: quietly nbreg tsv constdev lawmaking execoversight econvote patronasst cliesup relativewealth party_member incum_mpvote_04 male age edulevel news_access ashanti ewe safe_constituency, cluster(safe_constituency)</t>
  </si>
  <si>
    <t>quietly nbreg tsv constdev lawmaking execoversight econvote patronasst cliesup relativewealth party_member incum_mpvote_04 male age edulevel news_access ashanti ewe safe_constituency, cluster(safe_constituency)</t>
  </si>
  <si>
    <t>eststo Our_Model_Total_Swing: quietly nbreg tsv constdev lawmaking execoversight econvote patronasst cliesup relativewealth party_member incum_mpvote_04 male age edulevel news_access ashanti ewe safe_constituency, cluster(safe_constituency)</t>
  </si>
  <si>
    <t>eststo Average_Margin_of_Victory_t: quietly nbreg tsv constdev lawmaking execoversight econvote patronasst cliesup relativewealth party_member incum_mpvote_04 male age edulevel news_access ashanti ewe avg_margin_0004, cluster(safe_constituency)</t>
  </si>
  <si>
    <t xml:space="preserve">eststo Total_Swing_Binary: quietly logit tsv_binary constdev lawmaking execoversight econvote patronasst cliesup relativewealth party_member incum_mpvote_04 male age edulevel news_access ashanti ewe safe_constituency, cluster(safe_constituency) </t>
  </si>
  <si>
    <t>eststo Why_Change_t: quietly nbreg tsv_change constdev lawmaking execoversight econvote patronasst cliesup relativewealth party_member incum_mpvote_04 male age edulevel news_access ashanti ewe safe_constituency, cluster(safe_constituency)</t>
  </si>
  <si>
    <t>eststo One_Open_t: quietly nbreg tsv_onecat constdev lawmaking execoversight econvote patronasst cliesup relativewealth party_member incum_mpvote_04 male age edulevel news_access ashanti ewe safe_constituency, cluster(safe_constituency)</t>
  </si>
  <si>
    <t>eststo Why_Did_Split_t: quietly nbreg tsv_split constdev lawmaking execoversight econvote patronasst cliesup relativewealth party_member incum_mpvote_04 male age edulevel news_access ashanti ewe safe_constituency, cluster(safe_constituency)</t>
  </si>
  <si>
    <t xml:space="preserve">eststo All_Swing_t: quietly nbreg tsv_totalswitch constdev lawmaking execoversight econvote patronasst cliesup relativewealth party_member incum_mpvote_04 male age edulevel news_access ashanti ewe safe_constituency, cluster(safe_constituency) </t>
  </si>
  <si>
    <t>eststo Would_Change_t: quietly nbreg tsv_wouldswitch constdev lawmaking execoversight econvote patronasst cliesup relativewealth party_member incum_mpvote_04 male age edulevel news_access ashanti ewe safe_constituency, cluster(safe_constituency)</t>
  </si>
  <si>
    <t>logit turnout i.blocks c.partisan i.pid_comb i.pid_comb#c.partisan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t>
  </si>
  <si>
    <t xml:space="preserve">logit turnout 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 </t>
  </si>
  <si>
    <t>logit turnout i.blocks c.spill i.pid_combi i.pid_combi#c.spill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t>
  </si>
  <si>
    <t>logit turnout c.spill i.assigned i.unassigned i.assigned#i.unassigned i.assigned#c.spill i.unassigned#c.spill i.assigned#i.unassigned#c.spill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t>
  </si>
  <si>
    <t>logit turnout 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 if hh_size==2, cluster(hh_id)</t>
  </si>
  <si>
    <t xml:space="preserve">eststo Undecided: quietly logit undecided constdev lawmaking execoversight econvote patronasst cliesup relativewealth party_member incum_mpvote_04 male age edulevel news_access ashanti ewe safe_constituency, cluster(safe_constituency) </t>
  </si>
  <si>
    <t>xi: reg understands shared_pos democrat independent latino black tenure pop10K staff_percapita traveltime_dist length_session tr_latino tr_black</t>
  </si>
  <si>
    <t>ologit unemppref risk_income_constant risk_within s1_lfs skew2 i.income unemprate age1 educdg female unempl nonempl student income_new#c.skew2 i.ethnic_minority_recode income_new#c.ethnic_frag_imput i.year i.ctry_short if incolumn3 == 1 [pweight=iweight] , cluster(clus)</t>
  </si>
  <si>
    <t>logit unemppref_bin segment_ratio risk_within s1_lfs i.income distance i.ethnic_minority_recode ethnic_frag_imput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&amp; (ccode_DE != 235 &amp; ccode_DE != 920) [pweight=iweight] , cluster(clus)</t>
  </si>
  <si>
    <t>eststo: quietly meprobit urvote delta_rgdp egoecon_x_shareur egoecon shareur_new log_grp share_extractive_avg5yr sex age_recode age_sq_recode edu_num nonstateworker state ||svy_oblast:</t>
  </si>
  <si>
    <t>eststo: quietly meprobit urvote delta_unempl egoecon_x_shareur egoecon shareur_new log_grp share_extractive_avg5yr sex age_recode age_sq_recode edu_num nonstateworker state ||svy_oblast:</t>
  </si>
  <si>
    <t>eststo: quietly meprobit urvote delta_rgdp retroecon_x_shareur retroecon shareur_new log_grp share_extractive_avg5yr sex age_recode age_sq_recode edu_num nonstateworker state ||svy_oblast:</t>
  </si>
  <si>
    <t>eststo: quietly meprobit urvote delta_unempl retroecon_x_shareur retroecon shareur_new log_grp share_extractive_avg5yr sex age_recode age_sq_recode edu_num nonstateworker state ||svy_oblast:</t>
  </si>
  <si>
    <t>eststo: quietly meprobit urvote delta_rgdp egoecon retroecon_x_shareur retroecon shareur_new log_grp share_extractive_avg5yr sex age_recode age_sq_recode edu_num nonstateworker state ||svy_oblast:</t>
  </si>
  <si>
    <t>eststo: quietly meprobit urvote delta_unempl egoecon retroecon_x_shareur retroecon shareur_new log_grp share_extractive_avg5yr sex age_recode age_sq_recode edu_num nonstateworker state ||svy_oblast:</t>
  </si>
  <si>
    <t>eststo: quietly meprobit urvote delta_rgdp egoecon_x_media egoecon media_recode shareur_new log_grp share_extractive_avg5yr sex age_recode age_sq_recode edu_num nonstateworker state ||svy_oblast:</t>
  </si>
  <si>
    <t>eststo: quietly meprobit urvote delta_rgdp egoecon_x_media retroecon_x_media egoecon retroecon media_recode shareur_new log_grp share_extractive_avg5yr sex age_recode age_sq_recode edu_num nonstateworker state ||svy_oblast:</t>
  </si>
  <si>
    <t>eststo: quietly meprobit urvote delta_rgdp egoecon_x_media retroecon_x_media natlecon_x_media egoecon retroecon natlecon media_recode shareur_new log_grp share_extractive_avg5yr sex age_recode age_sq_recode edu_num nonstateworker state ||svy_oblast:</t>
  </si>
  <si>
    <t>eststo: quietly meprobit urvote delta_rgdp egoecon_bin_x_shareur egoecon_bin shareur_new log_grp share_extractive_avg5yr sex age_recode age_sq_recode edu_num nonstateworker state ||svy_oblast:</t>
  </si>
  <si>
    <t>eststo: quietly meprobit urvote delta_unempl egoecon_bin_x_shareur egoecon_bin shareur_new log_grp share_extractive_avg5yr sex age_recode age_sq_recode edu_num nonstateworker state ||svy_oblast:</t>
  </si>
  <si>
    <t>eststo: quietly meprobit urvote delta_rgdp retroecon_bin_x_shareur retroecon_bin shareur_new log_grp share_extractive_avg5yr sex age_recode age_sq_recode edu_num nonstateworker state ||svy_oblast:</t>
  </si>
  <si>
    <t>eststo: quietly meprobit urvote delta_unempl retroecon_bin_x_shareur retroecon_bin shareur_new log_grp share_extractive_avg5yr sex age_recode age_sq_recode edu_num nonstateworker state ||svy_oblast:</t>
  </si>
  <si>
    <t>eststo: quietly meprobit urvote delta_rgdp egoecon_bin_x_shareur egoecon_bin retroecon_bin_x_shareur retroecon_bin shareur_new log_grp share_extractive_avg5yr sex age_recode age_sq_recode edu_num nonstateworker state ||svy_oblast:</t>
  </si>
  <si>
    <t>eststo: quietly meprobit urvote delta_unempl egoecon_bin_x_shareur egoecon_bin retroecon_bin_x_shareur retroecon_bin shareur_new log_grp share_extractive_avg5yr sex age_recode age_sq_recode edu_num nonstateworker state ||svy_oblast:</t>
  </si>
  <si>
    <t>eststo: quietly meprobit urvote delta_rgdp egoecon_x_shareur egoecon shareur_new log_grp share_extractive_avg5yr sex age_recode age_sq_recode edu_num nonstateworker state log_inc ||svy_oblast:</t>
  </si>
  <si>
    <t>eststo: quietly meprobit urvote delta_unempl egoecon_x_shareur egoecon shareur_new log_grp share_extractive_avg5yr sex age_recode age_sq_recode edu_num nonstateworker state log_inc ||svy_oblast:</t>
  </si>
  <si>
    <t>eststo: quietly meprobit urvote delta_rgdp retroecon_x_shareur retroecon shareur_new log_grp share_extractive_avg5yr sex age_recode age_sq_recode edu_num nonstateworker state log_inc ||svy_oblast:</t>
  </si>
  <si>
    <t>eststo: quietly meprobit urvote delta_unempl retroecon_x_shareur retroecon shareur_new log_grp share_extractive_avg5yr sex age_recode age_sq_recode edu_num nonstateworker state log_inc ||svy_oblast:</t>
  </si>
  <si>
    <t>eststo: quietly meprobit urvote delta_rgdp egoecon retroecon_x_shareur retroecon shareur_new log_grp share_extractive_avg5yr sex age_recode age_sq_recode edu_num nonstateworker state log_inc ||svy_oblast:</t>
  </si>
  <si>
    <t>eststo: quietly meprobit urvote delta_unempl egoecon retroecon_x_shareur retroecon shareur_new log_grp share_extractive_avg5yr sex age_recode age_sq_recode edu_num nonstateworker state log_inc ||svy_oblast:</t>
  </si>
  <si>
    <t>eststo: quietly meprobit urvote delta_rgdp egoecon_x_media egoecon media_recode shareur_new log_grp share_extractive_avg5yr sex age_recode age_sq_recode edu_num nonstateworker state log_inc ||svy_oblast:</t>
  </si>
  <si>
    <t>eststo: quietly meprobit urvote delta_rgdp retroecon_x_media retroecon media_recode shareur_new log_grp share_extractive_avg5yr sex age_recode age_sq_recode edu_num nonstateworker state log_inc ||svy_oblast:</t>
  </si>
  <si>
    <t>eststo: quietly meprobit urvote delta_rgdp natlecon_x_media natlecon media_recode shareur_new log_grp share_extractive_avg5yr sex age_recode age_sq_recode edu_num nonstateworker state log_inc ||svy_oblast:</t>
  </si>
  <si>
    <t>eststo: quietly meprobit urvote delta_rgdp egoecon_x_media retroecon_x_media natlecon_x_media egoecon retroecon natlecon media_recode shareur_new log_grp share_extractive_avg5yr sex age_recode age_sq_recode edu_num nonstateworker state log_inc ||svy_oblast:</t>
  </si>
  <si>
    <t>eststo: quietly meprobit urvote delta_rgdp media_recode egoecon retroecon natlecon egoecon_x_media retroecon_x_media natlecon_x_media pasturvote shareur_new log_grp share_extractive_avg5yr sex age_recode age_sq_recode edu_num nonstateworker state ||svy_oblast:</t>
  </si>
  <si>
    <t xml:space="preserve">eststo: quietly meprobit urvote delta_rgdp media_recode egoecon retroecon natlecon egoecon_x_media retroecon_x_media natlecon_x_media shareur_new log_grp share_extractive_avg5yr sex age_recode age_sq_recode edu_num nonstateworker state if pasturvote==1 ||svy_oblast: </t>
  </si>
  <si>
    <t>eststo: quietly meprobit urvote delta_rgdp retroecon_x_shareur retroecon shareur_new log_grp share_extractive_avg5yr sex age_recode age_sq_recode edu_num nonstateworker state i.year ||svy_oblast:</t>
  </si>
  <si>
    <t>eststo: quietly meprobit urvote delta_unempl retroecon_x_shareur retroecon shareur_new log_grp share_extractive_avg5yr sex age_recode age_sq_recode edu_num nonstateworker state i.year ||svy_oblast:</t>
  </si>
  <si>
    <t>areg UtbAr c.RefStatus13ar##c.Klass2 Kon InvBakgrund i.FodelseAr i.FodelseAr_far i.FodelseAr_mor, absorb(Kommun) vce(cluster Kommun)</t>
  </si>
  <si>
    <t>reg v311 v63 eligible68 ,cluster(v7)</t>
  </si>
  <si>
    <t>heckman violbla0 egalitarianism individualism pid libcon gender educ smonitor age agemiss dif ZIPbXsm, select(egalitarianism individualism pid libcon gender educ smonitor age dif ZIPbXsm resent4)</t>
  </si>
  <si>
    <t>reg violbla0 egalitarianism individualism pid libcon gender educ smonitor age dif ZIPbXsm</t>
  </si>
  <si>
    <t>reg violbla0 egalitarianism individualism pid libcon gender educ smonitor age dif ZIPbXsm local wave_r</t>
  </si>
  <si>
    <t xml:space="preserve">reg violbla0 egalitarianism individualism pid libcon gender educ smonitor age censored_dif  ZIPbXsm </t>
  </si>
  <si>
    <t xml:space="preserve">reg violbla0  pid libcon gender educ smonitor age dif ZIPbXsm  </t>
  </si>
  <si>
    <t>mi estimate: reg violbla0 egalitarianism individualism  pid libcon gender educ smonitor age dif ZIPbXsm</t>
  </si>
  <si>
    <t>reg violbla0 egalitarianism individualism pid libcon gender educ smonitor age `h' ZIPbXsm",)</t>
  </si>
  <si>
    <t>estsimp reg violbla0 egalitarianism individualism pid libcon gender educ smonitor age dif ZIPbXsm</t>
  </si>
  <si>
    <t>eststo: nbreg visits_mayor treat road_dirt_pct bar_meetings log_num_households poor log_ira provis*, vce(robust)</t>
  </si>
  <si>
    <t>eststo: nbreg visits_mayor treat road_dirt_pct bar_meetings log_num_households poor log_ira provis* if muni_funds==0, vce(robust)</t>
  </si>
  <si>
    <t>eststo: nbreg visits_midwife treat road_dirt_pct bar_meetings log_num_households poor log_ira provis*,  vce(robust)</t>
  </si>
  <si>
    <t>~mlogit votecandw1 IMCP01 immscale01  crimeratew1 crimeperfw1 healthqualw1 healthpolw1 if islam==0, base(1)</t>
  </si>
  <si>
    <t>~mlogit votecandw1 IMCP01 SPDidw1 CDUidw1 FDPidw1 grnidw1 linkeidw1 if islam==0, base(1)</t>
  </si>
  <si>
    <t>~mlogit votecandw1 IMCP01 immscale01 LRselfplacew1 LRCDUw1 LRSPDw1 LRgrnw1 LRlinkew1 if islam==0, base(1)</t>
  </si>
  <si>
    <t>~mlogit votecandw1 IMCP01 immscale01 natecoretw1 natecoprospw1 perecoretw1 perecoprospw1 if islam==0, base(1)</t>
  </si>
  <si>
    <t>~mlogit votecandw1 IMCP01 immscale01 polintw1 satdemw2 if islam==0, base(1)</t>
  </si>
  <si>
    <t>~mlogit votecandw1 IMCP01 AMPmalediff01  crimeratew1 crimeperfw1 healthqualw1 healthpolw1 if islam==0, base(1)</t>
  </si>
  <si>
    <t>~mlogit votecandw1 IMCP01 AMPmalediff01 LRselfplacew1 LRCDUw1 LRSPDw1 LRgrnw1 LRlinkew1 if islam==0, base(1)</t>
  </si>
  <si>
    <t>~mlogit votecandw1 IMCP01 AMPmalediff01 natecoretw1 natecoprospw1 perecoretw1 perecoprospw1 if islam==0, base(1)</t>
  </si>
  <si>
    <t>~mlogit votecandw1 IMCP01 AMPmalediff01 polintw1 satdemw2 if islam==0, base(1)</t>
  </si>
  <si>
    <t xml:space="preserve">mlogit votecandw1 IMCP01 immscale01 ratemerkw1 ratesteinw1 ratemuntw1 rateguidow1 raterenatew1 ratetrittinw1 rateguttenw1 </t>
  </si>
  <si>
    <t xml:space="preserve">mlogit votecandw1 IMCP01 immscale01 natecoretw1 natecoprospw1 perecoretw1 perecoprospw1 </t>
  </si>
  <si>
    <t xml:space="preserve">mlogit votecandw1 IMCP01 AMPmalediff01 ratemerkw1 ratesteinw1 ratemuntw1 rateguidow1 raterenatew1 ratetrittinw1 rateguttenw1 </t>
  </si>
  <si>
    <t xml:space="preserve">mlogit votecandw1 IMCP01 amptotdiff polintw1 satdemw2 if islam==0, base(1) </t>
  </si>
  <si>
    <t xml:space="preserve">mlogit votecandw1 IMCP01 AMPmalediff01 natecoretw1 natecoprospw1 perecoretw1 perecoprospw1 </t>
  </si>
  <si>
    <t xml:space="preserve">mlogit votecandw1 IMCP01 natecoretw1 natecoprospw1 perecoretw1 perecoprospw1 crimeratew1 crimeperfw1 healthqualw1 healthpolw1 </t>
  </si>
  <si>
    <t>~mlogit votecandw2 IMCP01 immscale01 crimeratew1 crimeperfw1 healthqualw1 healthpolw1 if islam==0, base(1)</t>
  </si>
  <si>
    <t>~mlogit votecandw2 IMCP01 immscale01 LRselfplacew1 LRCDUw1 LRSPDw1 LRgrnw1 LRlinkew1 if islam==0, base(1)</t>
  </si>
  <si>
    <t>~mlogit votecandw2 IMCP01 immscale01 natecoretw1 natecoprospw1 perecoretw1 perecoprospw1 if islam==0, base(1)</t>
  </si>
  <si>
    <t>~mlogit votecandw2 IMCP01 immscale01 polintw1 satdemw2 if islam==0, base(1)</t>
  </si>
  <si>
    <t>~mlogit votecandw2 IMCP01 AMPmalediff01 crimeratew1 crimeperfw1 healthqualw1 healthpolw1 if islam==0, base(1)</t>
  </si>
  <si>
    <t>~mlogit votecandw2 IMCP01 AMPmalediff01 LRselfplacew1 LRCDUw1 LRSPDw1 LRgrnw1 LRlinkew1 if islam==0, base(1)</t>
  </si>
  <si>
    <t>~mlogit votecandw2 IMCP01 AMPmalediff01 natecoretw1 natecoprospw1 perecoretw1 perecoprospw1 if islam==0, base(1)</t>
  </si>
  <si>
    <t>~mlogit votecandw2 IMCP01 AMPmalediff01 polintw1 satdemw2 if islam==0, base(1)</t>
  </si>
  <si>
    <t xml:space="preserve">mlogit votecandw2 IMCP01 immscale01 ratemerkw1 ratesteinw1 ratemuntw1 rateguidow1 raterenatew1 ratetrittinw1 rateguttenw1 </t>
  </si>
  <si>
    <t xml:space="preserve">mlogit votecandw2 IMCP01 immscale01 natecoretw1 natecoprospw1 perecoretw1 perecoprospw1 </t>
  </si>
  <si>
    <t xml:space="preserve">mlogit votecandw2 IMCP01 AMPmalediff01 ratemerkw1 ratesteinw1 ratemuntw1 rateguidow1 raterenatew1 ratetrittinw1 rateguttenw1 </t>
  </si>
  <si>
    <t xml:space="preserve">mlogit votecandw2 IMCP01 AMPmalediff01 natecoretw1 natecoprospw1 perecoretw1 perecoprospw1 </t>
  </si>
  <si>
    <t xml:space="preserve">mlogit votecandw2 IMCP01 natecoretw1 natecoprospw1 perecoretw1 perecoprospw1 crimeratew1 crimeperfw1 healthqualw1 healthpolw1 </t>
  </si>
  <si>
    <t>logit votecong fehisps libcons ptyid7 econlastyear presapproval defensespend govtspending womenrights guarjob fewhites feblacks year income educ age gender unemployed union jewish catholic protestant married if white==1 &amp; hispanic==0</t>
  </si>
  <si>
    <t>logit voted age income i.race divergence educ female competitive i.st_id,cl(cluster)</t>
  </si>
  <si>
    <t>logit voted age income i.race divergence educ ideology female competitive partisan mobilized i.st_id,cl(cluster)</t>
  </si>
  <si>
    <t>quietly logit voted age income i.race divergence educ ideology female competitive partisan mobilized i.st_id,cl(cluster)</t>
  </si>
  <si>
    <t>logit voted age income i.race c.divergence##c.educ ideology female competitive partisan mobilized i.st_id,cl(cluster)</t>
  </si>
  <si>
    <t xml:space="preserve">qui: eststo: xi: probit voted pre_reg_state i.state*i.year age registered age married female f_income college_degree metropolitan white time_at_address biz_farm_employ interview_in_person dmv_register if age&lt;23, cluster(state_year) </t>
  </si>
  <si>
    <t xml:space="preserve">qui: eststo: xi: probit voted pre_reg_state i.state*i.year age registered age married female f_income college_degree metropolitan white time_at_address biz_farm_employ interview_in_person dmv_register if age&lt;26, cluster(state_year) </t>
  </si>
  <si>
    <t>xi: reg voted pre_reg_state i.state*i.year age registered married female f_income college_degree metropolitan white time_at_address biz_farm_employ interview_in_person dmv_register hispanic_encode if age&lt;23, cluster(state_year)</t>
  </si>
  <si>
    <t>xi: reg voted pre_reg_state i.state*i.year age married female f_income college_degree metropolitan white time_at_address biz_farm_employ interview_in_person dmv_register hispanic_encode if age&lt;23 &amp; registered==1, cluster(state_year)</t>
  </si>
  <si>
    <t>eststo: xi: reg voted treatment_interaction non_eligible i.year if days_ratio_flipped&lt;.2 &amp; days_ratio_flipped&gt;-.2, r</t>
  </si>
  <si>
    <t xml:space="preserve"> qui reg voted_10g anyletter if s_r_v == `i'",)</t>
  </si>
  <si>
    <t xml:space="preserve"> regress voted_10g treat_5-treat_3 if s_r_v == `i', robust",)</t>
  </si>
  <si>
    <t xml:space="preserve"> regress voted_10g treat_5-treat_3 v_cong_general_06 v_pres_general_04 v_pres_general_08 age*md sex_* dem rep i_grp_addr_1 - i_grp_addr_4 town*_block if s_r_v == `i', robust",)</t>
  </si>
  <si>
    <t xml:space="preserve"> regress voted_10g anysecrecytreatment if s_r_v == `i' &amp; (anysecrecytreatment==1 | sosplacebotreatments==1), robust",)</t>
  </si>
  <si>
    <t xml:space="preserve"> regress voted_10g anysecrecytreatment v_cong_general_06 v_pres_general_04 v_pres_general_08 age*md sex_* dem rep i_grp_addr_1 - i_grp_addr_4 town*_block if s_r_v == `i' &amp; (anysecrecytreatment==1 | sosplacebotreatments==1), robust",)</t>
  </si>
  <si>
    <t>eststo: ivprobit voted_2012 (prereg=non_eligible_2008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r</t>
  </si>
  <si>
    <t>eststo: probit voted_2012 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r</t>
  </si>
  <si>
    <t>eststo: reg voted_2012 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r</t>
  </si>
  <si>
    <t>eststo: reg voted_2012 non_eligible_2008 days_ratio_flipped if days_ratio_flipped&lt;.2 &amp; days_ratio_flipped&gt;-.2, r</t>
  </si>
  <si>
    <t>eststo: regress voted_2012 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r</t>
  </si>
  <si>
    <t>eststo: regress voted_2012 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&amp; voted_2008==0, r</t>
  </si>
  <si>
    <t>logit votegov fehisps libcons ptyid7 econlastyear presapproval defensespend govtspending womenrights guarjob fewhites feblacks year income educ age gender unemployed union jewish catholic protestant married if white==1 &amp; hispanic==0</t>
  </si>
  <si>
    <t>logit votepresintend fehisps libcons ptyid7 econlastyear presapproval defensespend govtspending womenrights guarjob fewhites feblacks year income educ age gender unemployed union jewish catholic protestant married if white==1 &amp; hispanic==0</t>
  </si>
  <si>
    <t>~mlogit voteptyw1 IMCP01 immscale01  crimeratew1 crimeperfw1 healthqualw1 healthpolw1 if islam==0, base(1)</t>
  </si>
  <si>
    <t>~mlogit voteptyw1 IMCP01 SPDidw1 CDUidw1 FDPidw1 grnidw1 linkeidw1 if islam==0, base(1)</t>
  </si>
  <si>
    <t>~mlogit voteptyw1 IMCP01 immscale01 LRselfplacew1 LRCDUw1 LRSPDw1 LRgrnw1 LRlinkew1 if islam==0, base(1)</t>
  </si>
  <si>
    <t>~mlogit voteptyw1 IMCP01 immscale01 natecoretw1 natecoprospw1 perecoretw1 perecoprospw1 if islam==0, base(1)</t>
  </si>
  <si>
    <t>~mlogit voteptyw1 IMCP01 immscale01 polintw1 satdemw2 if islam==0, base(1)</t>
  </si>
  <si>
    <t>~mlogit voteptyw1 IMCP01 AMPmalediff01  crimeratew1 crimeperfw1 healthqualw1 healthpolw1 if islam==0, base(1)</t>
  </si>
  <si>
    <t>~mlogit voteptyw1 IMCP01 AMPmalediff01 LRselfplacew1 LRCDUw1 LRSPDw1 LRgrnw1 LRlinkew1 if islam==0, base(1)</t>
  </si>
  <si>
    <t>~mlogit voteptyw1 IMCP01 AMPmalediff01 natecoretw1 natecoprospw1 perecoretw1 perecoprospw1 if islam==0, base(1)</t>
  </si>
  <si>
    <t>~mlogit voteptyw1 IMCP01 AMPmalediff01 polintw1 satdemw2 if islam==0, base(1)</t>
  </si>
  <si>
    <t xml:space="preserve">mlogit voteptyw1 IMCP01 immscale01 ratemerkw1 ratesteinw1 ratemuntw1 rateguidow1 raterenatew1 ratetrittinw1 rateguttenw1 </t>
  </si>
  <si>
    <t xml:space="preserve">mlogit voteptyw1 IMCP01 AMPmalediff01 ratemerkw1 ratesteinw1 ratemuntw1 rateguidow1 raterenatew1 ratetrittinw1 rateguttenw1 </t>
  </si>
  <si>
    <t xml:space="preserve">mlogit voteptyw1 IMCP01 natecoretw1 natecoprospw1 perecoretw1 perecoprospw1 crimeratew1 crimeperfw1 healthqualw1 healthpolw1 </t>
  </si>
  <si>
    <t>~mlogit voteptyw2 IMCP01 SPDidw1 CDUidw1 FDPidw1 grnidw1 linkeidw1 if islam==0, base(1)</t>
  </si>
  <si>
    <t>~mlogit voteptyw2 IMCP01 immscale01 LRselfplacew1 LRCDUw1 LRSPDw1 LRgrnw1 LRlinkew1 if islam==0, base(1)</t>
  </si>
  <si>
    <t>~mlogit voteptyw2 IMCP01 immscale01 natecoretw1 natecoprospw1 perecoretw1 perecoprospw1 if islam==0, base(1)</t>
  </si>
  <si>
    <t>~mlogit voteptyw2 IMCP01 immscale01 polintw1 satdemw2 if islam==0, base(1)</t>
  </si>
  <si>
    <t>~mlogit voteptyw2 IMCP01 AMPmalediff01 LRselfplacew1 LRCDUw1 LRSPDw1 LRgrnw1 LRlinkew1 if islam==0, base(1)</t>
  </si>
  <si>
    <t>~mlogit voteptyw2 IMCP01 AMPmalediff01 natecoretw1 natecoprospw1 perecoretw1 perecoprospw1 if islam==0, base(1)</t>
  </si>
  <si>
    <t>~mlogit voteptyw2 IMCP01 AMPmalediff01 polintw1 satdemw2 if islam==0, base(1)</t>
  </si>
  <si>
    <t xml:space="preserve">mlogit voteptyw2 IMCP01 immscale01 ratemerkw1 ratesteinw1 ratemuntw1 rateguidow1 raterenatew1 ratetrittinw1 rateguttenw1 </t>
  </si>
  <si>
    <t xml:space="preserve">mlogit voteptyw2 IMCP01 immscale01 natecoretw1 natecoprospw1 perecoretw1 perecoprospw1 </t>
  </si>
  <si>
    <t xml:space="preserve">mlogit voteptyw2 IMCP01 AMPmalediff01 ratemerkw1 ratesteinw1 ratemuntw1 rateguidow1 raterenatew1 ratetrittinw1 rateguttenw1 </t>
  </si>
  <si>
    <t xml:space="preserve">mlogit voteptyw2 IMCP01 AMPmalediff01 natecoretw1 natecoprospw1 perecoretw1 perecoprospw1 </t>
  </si>
  <si>
    <t>logit votesen fehisps libcons ptyid7 econlastyear presapproval defensespend govtspending womenrights guarjob fewhites feblacks year income educ age gender unemployed union jewish catholic protestant married if white==1 &amp; hispanic==0</t>
  </si>
  <si>
    <t xml:space="preserve">nestreg: mlogit votew3lim (immscale01 mcp01 crimeupw3 nhsworsew3) (govperfcrimw3 govperfnhsw3) (govperfterw3 govperfasyw3) if nonwhite==0, base(1) </t>
  </si>
  <si>
    <t xml:space="preserve">xi: mlogit votew3lim mcp01 immscale01 lrselfplacew3 lrlabplacew3 lrldplacew3 lrconplacew3 if nonwhite==0 , base(1) </t>
  </si>
  <si>
    <t xml:space="preserve">nestreg: mlogit votew3lim (AMPdiff mcp01 crimeupw3 nhsworsew3) (govperfcrimw3 govperfnhsw3 govperfterw3 govperfasyw3) (immiiw3) if nonwhite==0 &amp; valid==1, base(1) </t>
  </si>
  <si>
    <t>areg welfareleft ld9d1 lgdpgr lelderly llntexp lud ludsq lechp lnet lannual ltrend ltrendsq [aweight=1/welfareSEleft], absorb(countrynumber) cluster(countrynumber)</t>
  </si>
  <si>
    <t>areg welfareright ld9d1 lgdpgr lelderly llntexp lud ludsq lechp lnet lannual ltrend ltrendsq [aweight=1/welfareSEright], absorb(countrynumber) cluster(countrynumber)</t>
  </si>
  <si>
    <t>logit willveto hacorigin houseoppo opposen preshoneymoon HACDaysBeforeDeadline wbush clinton if  (crs==0 | crs== 1 &amp; othsource ==1) [pweight=weight], cluster(billnum )</t>
  </si>
  <si>
    <t>logit willveto houseoppo opposen preshoneymoon HACDaysBeforeDeadline wbush clinton if hacorigin==1&amp; (crs==0 | crs== 1 &amp; othsource ==1) [pweight=weightHAChouse], cluster(billnum )</t>
  </si>
  <si>
    <t>heckman workbla0 egalitarianism individualism pid libcon gender educ smonitor age agemiss dif ZIPbXsm, select(egalitarianism individualism pid libcon gender educ smonitor age dif ZIPbXsm resent4)</t>
  </si>
  <si>
    <t>reg workbla0 egalitarianism individualism pid libcon gender educ smonitor age dif ZIPbXsm</t>
  </si>
  <si>
    <t>reg workbla0 egalitarianism individualism pid libcon gender educ smonitor age dif ZIPbXsm local wave_r</t>
  </si>
  <si>
    <t>reg workbla0 egalitarianism individualism pid libcon gender educ smonitor age censored_dif  ZIPbXsm</t>
  </si>
  <si>
    <t xml:space="preserve">reg workbla0  pid libcon gender educ smonitor age dif ZIPbXsm </t>
  </si>
  <si>
    <t>mi estimate: reg workbla0 egalitarianism individualism pid libcon gender educ smonitor age dif ZIPbXsm</t>
  </si>
  <si>
    <t>reg workbla0 egalitarianism individualism pid libcon gender educ smonitor age `h' ZIPbXsm",)</t>
  </si>
  <si>
    <t>ologit worker tradeun_strike polity2 lngdp lnpop i.year, cluster(country)</t>
  </si>
  <si>
    <t>ologit worker tradeun_strike polity2_prior_adopt_ts lngdp_prior_adopt_ts lnpop_prior_adopt_ts iswar_prior_adopt_ts civilwar_prior_adopt_ts injud_prior_adopt_ts INGO_uia_prior_adopt_ts i.year if tradeun_strike_year&gt;=1981, cluster(country)</t>
  </si>
  <si>
    <t>ologit worker tradeun_strike polity2_prior_adopt_ts lngdp_prior_adopt_ts lnpop_prior_adopt_ts iswar_prior_adopt_ts civilwar_prior_adopt_ts injud_prior_adopt_ts INGO_uia_prior_adopt_ts Lworker_prior_adopt L2worker_prior_adopt i.year if tradeun_strike_year&gt;=1981, cluster(country)</t>
  </si>
  <si>
    <t>ologit worker tradeun_strike polity2_prior_adopt_ts lngdp_prior_adopt_ts lnpop_prior_adopt_ts injud_prior_adopt_ts INGO_uia_prior_adopt_ts i.year if tradeun_strike_year&gt;=1981, cluster(country)</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</si>
  <si>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[pweight=iweight] , cluster(clus)</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</si>
  <si>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 , cluster(clus)</t>
  </si>
  <si>
    <t>ologit ws44 segment_ratio risk_within s1_lfs i.income_new distance i.ethnic_minority_recode min_share_poor2 minxminsp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 , cluster(clus)</t>
  </si>
  <si>
    <t>ologit ws44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i.year i.ctry_short if incolumn2 == 1 [pweight=iweight] , cluster(clus)</t>
  </si>
  <si>
    <t>ologit ws44 segment_ratio risk_within s1_lfs i.income_new unemprate age1 educdg female unempl nonempl student  income_new#c.segment_ratio i.year i.ctry_short if incolumn1 == 1 [pweight=iweight] , cluster(clus)</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</si>
  <si>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i.ctry_year if incolumn3 == 1 [pweight=iweight] , cluster(clus)</t>
  </si>
  <si>
    <t>ologit ws44 lr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[pweight=iweight] , cluster(clus)</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</si>
  <si>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&amp; ccode_DE != 235 [pweight=iweight] , cluster(clus)</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</si>
  <si>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&amp; (ccode_DE != 235 &amp; ccode_DE != 920) [pweight=iweight] , cluster(clus)</t>
  </si>
  <si>
    <t>ologit ws44 c.income c.fm_ur_1d unempl s1_lfs segmentation income_times_segmentation skew2 income_times_skew2 c.income#c.ethnic_frag_imput age1 educdg female nonempl student i.year i.ctry_short [pweight=iweight] , robust</t>
  </si>
  <si>
    <t>ologit ws44 segment_ratio risk_within s1_lfs i.income skew2 i.ethnic_minority_recode unemprate age1 educdg female unempl nonempl student income_new#c.skew2 income_new#c.ethnic_frag_imput income_new#c.segment_ratio i.year i.ctry_short if incolumn3 == 1 [pweight=iweight] , cluster(clus)</t>
  </si>
  <si>
    <t>ologit ws44 segment_ratio risk_within s1_lfs i.income skew2 i.ethnic_minority_recode min_share_poor2 unemprate age1 educdg female unempl nonempl student income_new#c.skew2 income_new#c.ethnic_frag_imput income_new#c.segment_ratio i.year i.ctry_short if incolumn3 == 1 [pweight=iweight] , cluster(clus)</t>
  </si>
  <si>
    <t>ologit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&amp; (ccode_DE != 235 &amp; ccode_DE != 920) [pweight=iweight] , cluster(clus)</t>
  </si>
  <si>
    <t>reg ws44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[pweight=iweight] , cluster(clus)</t>
  </si>
  <si>
    <t>logit ws44_dummy segment_ratio risk_within s1_lfs i.income distance i.ethnic_minority_recode unemprate age1 educdg female unempl nonempl student income_new#c.distance income_new#c.ethnic_frag_imput income_new#c.segment_ratio i.year i.ctry_short if incolumn3 == 1 [pweight=iweight] , cluster(clus)</t>
  </si>
  <si>
    <t>logit ws44_dummy segment_ratio risk_within s1_lfs i.income distance unemprate age1 educdg female unempl nonempl student income_new#c.distance income_new#c.ethnic_frag_imput income_new#c.segment_ratio i.year i.ctry_short if incolumn3 == 1 &amp; ethnic_minority_recode==0 [pweight=iweight] , cluster(clus)</t>
  </si>
  <si>
    <t>logit ws44_dummy segment_ratio risk_within s1_lfs i.income distance i.ethnic_minority_recode unemprate age1 educdg female unempl nonempl student income_new#c.distance income_new#c.ethnic_frag_imput income_new#c.segment_ratio i.year i.ctry_short if income&gt;3 &amp; incolumn3 == 1 [pweight=iweight] , cluster(clus)</t>
  </si>
  <si>
    <t>logit ws44_dummy segment_ratio risk_within s1_lfs i.income distance i.ethnic_minority_recode unemprate age1 educdg female unempl nonempl student income_new#c.distance income_new#c.ethnic_frag_imput income_new#c.segment_ratio i.year i.ctry_short if incolumn3 == 1 &amp; income&gt;3 [pweight=iweight] , cluster(clus)</t>
  </si>
  <si>
    <t>logit ws44_dummy i.income distance i.ethnic_minority_recode unemprate age1 educdg female unempl nonempl student income_new#c.distance income_new#c.ethnic_frag_imput i.year i.ctry_short if incolumn2 == 1 [pweight=iweight] , cluster(clus)</t>
  </si>
  <si>
    <t>eststo: xi: reg yes_percent AYP_Not_Met_2 Year_FE_5-Year_FE_9 Gain Millage_Real Per_Pupil_Value Total_Expend Instruction_Expend PctEnrollBlack PctEnrollHisp LEP_PctEnroll EconDisad_PctEnroll Disabled_PctEnroll Ln_Enroll2, vce(cluster Dist_IRN)</t>
  </si>
  <si>
    <t>eststo: xi: reg yes_percent AYP_Not_Met_2 Year_FE_5-Year_FE_9 Gain Millage_Real Per_Pupil_Value Total_Expend Instruction_Expend PctEnrollBlack PctEnrollHisp LEP_PctEnroll EconDisad_PctEnroll Disabled_PctEnroll Ln_Enroll2 Mills household_privateenrollment_perc housing_own_percent, vce(cluster Dist_IRN)</t>
  </si>
  <si>
    <t>eststo: xi: reg yes_percent AYP_Not_Met_2 Gain Year_FE_5-Year_FE_9 Millage_Real Per_Pupil_Value Total_Expend Instruction_Expend PctEnrollBlack PctEnrollHisp LEP_PctEnroll EconDisad_PctEnroll Disabled_PctEnroll Ln_Enroll2 Mills household_privateenrollment_perc housing_own_percent i.Designation, vce(cluster Dist_IRN)</t>
  </si>
  <si>
    <t>heckprobit yreply sex civilstatus nr_idade college viable incumbent, select(email = sex civilstatus nr_idade college nne sse ) vce(cluster sigla_do_partido)</t>
  </si>
  <si>
    <t>heckprobit yreply sex civilstatus nr_idade college viable incumbent, select(email = sex civilstatus nr_idade college nne sse ) vce(cluster sigla_uf)</t>
  </si>
  <si>
    <t>heckprobit yreply sex civilstatus nr_idade college viable incumbent, select(email = sex civilstatus nr_idade college nne sse )</t>
  </si>
  <si>
    <t xml:space="preserve">areg YrkStatus ib2.nSkolform i.FodelseAr i.FodelseAr_* Kon Invandrad if inrange(FodelseAr, 1943, 1955) &amp; inrange(FodelseAr_far, 1895, 1937) &amp; inrange(FodelseAr_mor, 1895, 1937), absorb(Kommun) vce(robust) </t>
  </si>
  <si>
    <t>probit zresp_two cycle_08 cycle_10 firstterm party retired_left2 years college kerry04 foreignborn medianincome_x population_x</t>
  </si>
  <si>
    <t>probit zresp_two cycle_08 cycle_10 firstterm party retired_left2 years college kerry04 foreignborn medianincome_x population_x if number_responded==2|number_responded==1</t>
  </si>
  <si>
    <t>probit zresp_two cycle_08 cycle_10 firstterm party retired_left2 years college kerry04 foreignborn medianincome_x population_x if number_responded==2|number_responded==0</t>
  </si>
  <si>
    <t xml:space="preserve"> xi:qui:ivreg2 mean3 $f $cvar dict dictXremit remit if s==1,cluster(case) partial(i.cow i.period)  /* negbin instead of poisson */</t>
  </si>
  <si>
    <t xml:space="preserve"> xi:qui:ivreg2 mean3 $f $cvar dict (dictXremit remit=distwremit dictXdistwremit) if s==1,cluster(case) partial(i.cow i.period)  /* negbin instead of poisson */</t>
  </si>
  <si>
    <t>eststo: dprobit trade_us union_member rtw rtw_union_member `control' industry_dummy1 - industry_dummy12 pol_id `rtwcontrol' if protectionism==1 &amp; govt_owned == 0, robust",)</t>
  </si>
  <si>
    <t>eststo: dprobit trade_self union_member rtw rtw_union_member `control' industry_dummy1 - industry_dummy12 pol_id `rtwcontrol' if protectionism==0 &amp; govt_owned == 0, robust",)</t>
  </si>
  <si>
    <t>eststo: dprobit trade_us union_member rtw rtw_union_member `control' industry_dummy1 - industry_dummy12 pol_id `rtwcontrol' if protectionism==1 &amp; govt_owned == 0 &amp; pre_processed == 1, robust",)</t>
  </si>
  <si>
    <t>eststo: dprobit trade_self union_member rtw rtw_union_member `control' industry_dummy1 - industry_dummy12 pol_id `rtwcontrol' if protectionism==0 &amp; govt_owned == 0 &amp; pre_processed == 1, robust",)</t>
  </si>
  <si>
    <t>eststo: dprobit trade_us union_member rtw rtw_union_member `control' industry_dummy1 - industry_dummy12 pol_id `rtwcontrol' if protectionism==1 &amp; govt_owned == 0 [pweight=weight], robust",)</t>
  </si>
  <si>
    <t>eststo: dprobit trade_self union_member rtw rtw_union_member `control' industry_dummy1 - industry_dummy12 pol_id `rtwcontrol' if protectionism==0 &amp; govt_owned == 0 [pweight=weight], robust",)</t>
  </si>
  <si>
    <t>eststo: dprobit trade_us union_member rtw rtw_union_member `control' industry_dummy1 - industry_dummy12 pol_id `rtwcontrol' if protectionism==1, robust",)</t>
  </si>
  <si>
    <t>eststo: dprobit trade_self union_member rtw rtw_union_member `control' industry_dummy1 - industry_dummy12 pol_id `rtwcontrol' if protectionism==0, robust",)</t>
  </si>
  <si>
    <t>eststo: dprobit trade_reduction union_member rtw `control' industry_dummy1 - industry_dummy12 if govt_owned == 0 &amp; occupation!=1 &amp; protectionism==1, robust",)</t>
  </si>
  <si>
    <t>eststo: dprobit trade_reduction union_member rtw rtw_union_member `control' industry_dummy1 - industry_dummy12 if govt_owned == 0 &amp; occupation!=1 &amp; protectionism==1, robust",)</t>
  </si>
  <si>
    <t>eststo: dprobit trade_reduction union_member rtw rtw_union_member `control' industry_dummy1 - industry_dummy12 pol_id if govt_owned == 0 &amp; occupation!=1 &amp; protectionism==1, robust ",)</t>
  </si>
  <si>
    <t>eststo: dprobit trade_reduction union_member rtw rtw_union_member `control' industry_dummy1 - industry_dummy12 pol_id `rtwcontrol' if govt_owned == 0 &amp; occupation!=1 &amp; protectionism==1, robust",)</t>
  </si>
  <si>
    <t>eststo: dprobit trade_self union_member rtw `control' industry_dummy1 - industry_dummy12 if govt_owned == 0 &amp; occupation!=1 &amp; protectionism==1, robust",)</t>
  </si>
  <si>
    <t>eststo: dprobit trade_self union_member rtw rtw_union_member `control' industry_dummy1 - industry_dummy12 if govt_owned == 0 &amp; occupation!=1 &amp; protectionism==1, robust",)</t>
  </si>
  <si>
    <t>eststo: dprobit trade_self union_member rtw rtw_union_member `control' industry_dummy1 - industry_dummy12 pol_id if govt_owned == 0 &amp; occupation!=1 &amp; protectionism==1, robust ",)</t>
  </si>
  <si>
    <t>eststo: dprobit trade_self union_member rtw rtw_union_member `control' industry_dummy1 - industry_dummy12 pol_id `rtwcontrol' if govt_owned == 0 &amp; occupation!=1 &amp; protectionism==1, robust",)</t>
  </si>
  <si>
    <t>eststo: dprobit trade_us union_member rtw `control' industry_dummy1 - industry_dummy12 if govt_owned == 0 &amp; occupation!=1 &amp; protectionism==1, robust",)</t>
  </si>
  <si>
    <t>eststo: dprobit trade_us union_member rtw rtw_union_member `control' industry_dummy1 - industry_dummy12 if govt_owned == 0 &amp; occupation!=1 &amp; protectionism==1, robust",)</t>
  </si>
  <si>
    <t>eststo: dprobit trade_us union_member rtw rtw_union_member `control' industry_dummy1 - industry_dummy12 pol_id if govt_owned == 0 &amp; occupation!=1 &amp; protectionism==1, robust ",)</t>
  </si>
  <si>
    <t>eststo: dprobit trade_us union_member rtw rtw_union_member `control' industry_dummy1 - industry_dummy12 pol_id `rtwcontrol' if govt_owned == 0 &amp; occupation!=1 &amp; protectionism==1, robust",)</t>
  </si>
  <si>
    <t>eststo: dprobit trade_reduction union_member rtw rtw_union_member `control' industry_dummy1 - industry_dummy12 if govt_owned == 0 &amp; occupation!=1 &amp; protectionism==0, robust",)</t>
  </si>
  <si>
    <t>eststo: dprobit trade_reduction union_member rtw rtw_union_member `control' industry_dummy1 - industry_dummy12 pol_id if govt_owned == 0 &amp; occupation!=1 &amp; protectionism==0, robust ",)</t>
  </si>
  <si>
    <t>eststo: dprobit trade_reduction union_member rtw rtw_union_member `control' industry_dummy1 - industry_dummy12 pol_id `rtwcontrol' if govt_owned == 0 &amp; occupation!=1 &amp; protectionism==0, robust",)</t>
  </si>
  <si>
    <t>eststo: dprobit trade_self union_member rtw `control' industry_dummy1 - industry_dummy12 if govt_owned == 0 &amp; occupation!=1 &amp; protectionism==0, robust",)</t>
  </si>
  <si>
    <t>eststo: dprobit trade_self union_member rtw rtw_union_member `control' industry_dummy1 - industry_dummy12 if govt_owned == 0 &amp; occupation!=1 &amp; protectionism==0, robust",)</t>
  </si>
  <si>
    <t>eststo: dprobit trade_self union_member rtw rtw_union_member `control' industry_dummy1 - industry_dummy12 pol_id if govt_owned == 0 &amp; occupation!=1 &amp; protectionism==0, robust ",)</t>
  </si>
  <si>
    <t>eststo: dprobit trade_self union_member rtw rtw_union_member `control' industry_dummy1 - industry_dummy12 pol_id `rtwcontrol' if govt_owned == 0 &amp; occupation!=1 &amp; protectionism==0, robust",)</t>
  </si>
  <si>
    <t>eststo: dprobit trade_us union_member rtw `control' industry_dummy1 - industry_dummy12 if govt_owned == 0 &amp; occupation!=1 &amp; protectionism==0, robust",)</t>
  </si>
  <si>
    <t>eststo: dprobit trade_us union_member rtw rtw_union_member `control' industry_dummy1 - industry_dummy12 if govt_owned == 0 &amp; occupation!=1 &amp; protectionism==0, robust",)</t>
  </si>
  <si>
    <t>eststo: dprobit trade_us union_member rtw rtw_union_member `control' industry_dummy1 - industry_dummy12 pol_id if govt_owned == 0 &amp; occupation!=1 &amp; protectionism==0, robust ",)</t>
  </si>
  <si>
    <t>eststo: dprobit trade_us union_member rtw rtw_union_member `control' industry_dummy1 - industry_dummy12 pol_id `rtwcontrol' if govt_owned == 0 &amp; occupation!=1 &amp; protectionism==0, robust",)</t>
  </si>
  <si>
    <t>eststo: dprobit trade_self union_member party_id party_id_union_member educ age family_income female white black hispanic married industry_dummy1 - industry_dummy12 if govt_owned == 0 &amp; protectionism==1, robust</t>
  </si>
  <si>
    <t>eststo: dprobit trade_us union_member party_id party_id_union_member educ age family_income female white black hispanic married industry_dummy1 - industry_dummy12 `partyid_control' if govt_owned == 0 &amp; protectionism==1, robust",)</t>
  </si>
  <si>
    <t>eststo: dprobit trade_us union_member party_id party_id_union_member `control' industry_dummy1 - industry_dummy12 `partyid_control' if govt_owned == 0 &amp; protectionism==0, robust",)</t>
  </si>
  <si>
    <t>eststo: dprobit trade_reduction union_member econ_college econ_college_union_member educ age family_income female white black hispanic married industry_dummy1 - industry_dummy12 if govt_owned == 0 &amp; protectionism==1, robust</t>
  </si>
  <si>
    <t>eststo: dprobit trade_reduction union_member econ_college econ_college_union_member educ age family_income female white black hispanic married industry_dummy1 - industry_dummy12 `econcontrol' if govt_owned == 0 &amp; protectionism==1, robust ",)</t>
  </si>
  <si>
    <t>eststo: dprobit trade_self union_member econ_college educ age family_income female white black hispanic married industry_dummy1 - industry_dummy12 if govt_owned == 0 &amp; protectionism==1, robust</t>
  </si>
  <si>
    <t>eststo: dprobit trade_self union_member econ_college econ_college_union_member educ age family_income female white black hispanic married industry_dummy1 - industry_dummy12 if govt_owned == 0 &amp; protectionism==1, robust</t>
  </si>
  <si>
    <t>eststo: dprobit trade_self union_member econ_college econ_college_union_member educ age family_income female white black hispanic married industry_dummy1 - industry_dummy12 `econcontrol' if govt_owned == 0 &amp; protectionism==1, robust ",)</t>
  </si>
  <si>
    <t>eststo: dprobit trade_us union_member econ_college educ age family_income female white black hispanic married industry_dummy1 - industry_dummy12 if govt_owned == 0 &amp; protectionism==1, robust</t>
  </si>
  <si>
    <t>eststo: dprobit trade_us union_member econ_college econ_college_union_member educ age family_income female white black hispanic married industry_dummy1 - industry_dummy12 if govt_owned == 0 &amp; protectionism==1, robust</t>
  </si>
  <si>
    <t>eststo: dprobit trade_us union_member econ_college econ_college_union_member educ age family_income female white black hispanic married industry_dummy1 - industry_dummy12 `econcontrol' if govt_owned == 0 &amp; protectionism==1, robust ",)</t>
  </si>
  <si>
    <t>eststo: dprobit trade_self union_member econ_college econ_college_union_member educ age family_income female white black hispanic married industry_dummy1 - industry_dummy12 `econcontrol' if govt_owned == 0 &amp; protectionism==0, robust ",)</t>
  </si>
  <si>
    <t xml:space="preserve"> logit bovote_712 health_308pid_308ideol_308eduhighinclowincblackmalesouthageifvotedem08_12&lt;=1[pweight=weight]</t>
  </si>
  <si>
    <t>dprobit</t>
  </si>
  <si>
    <t>ivreg2</t>
  </si>
  <si>
    <t>xtmixed</t>
  </si>
  <si>
    <t>ivregress 2sls</t>
  </si>
  <si>
    <t>Dependent Variables</t>
  </si>
  <si>
    <t xml:space="preserve">eststo `x': ologit `x' active25 inactive25 urban age age2 female education _I* _Y* </t>
  </si>
  <si>
    <t>eststo `x': ologit `x' active25 inactive25 urban age age2 female education _I* _Y* if suspended25==0, cl(cluster)</t>
  </si>
  <si>
    <t xml:space="preserve">eststo `x': ologit `x' active50 inactive50 urban age age2 female education _I* _Y* </t>
  </si>
  <si>
    <t>eststo `x': ologit `x' active50 inactive50 urban age age2 female education _I* _Y* if suspended50==0, cl(cluster)</t>
  </si>
  <si>
    <t>h1bvisas_scale _Igroup3_* dscore2</t>
  </si>
  <si>
    <t>indianimmig_scale _Igroup3_* dscore2</t>
  </si>
  <si>
    <t>isSubset</t>
  </si>
  <si>
    <t>~probit ed_trans gwf_compauth_lag1 chiefelec hm_incrun_fill eleccount_auth loggdppc_lag1 gdpgrowth_lag1 cee americas if (gwf_compauth_lag1==1|gwf_hegauth_lag1==1)&amp;cyrdrop~~=1&amp;pre_indep~~=1&amp;fh_elecdemoc_lag1~~=1&amp;gwf_prov_auth~~=1, cluster(ccode) nolog\n~</t>
  </si>
  <si>
    <t>~probit ed_trans gwf_compauth_lag1 opp_coalitiontotal extcondpre chiefelec hm_incrun_fill eleccount_auth loggdppc_lag1 gdpgrowth_lag1 cee americas if (gwf_compauth_lag1==1|gwf_hegauth_lag1==1)&amp;cyrdrop~~=1&amp;pre_indep~~=1&amp;fh_elecdemoc_lag1~~=1&amp;gwf_prov_auth~~=1, cluster(ccode) nolog\n~</t>
  </si>
  <si>
    <t>~xi: probit ed_trans i.gwf_compauth_lag1*opp_coalitiontotal i.gwf_compauth_lag1*extcondpre chiefelec hm_incrun_fill eleccount_auth loggdppc_lag1 gdpgrowth_lag1 cee americas if (gwf_compauth_lag1==1|gwf_hegauth_lag1==1)&amp;cyrdrop~~=1&amp;pre_indep~~=1&amp;fh_elecdemoc_lag1~~=1&amp;gwf_prov_auth~~=1, cluster(ccode) nolog\n~</t>
  </si>
  <si>
    <t>~probit ed_trans gwf_compauth_lag1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</si>
  <si>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~probit rh_edtrans rh_compauth_lag1 chiefelec hm_incrun_fill eleccount_auth_rh loggdppc_lag1 gdpgrowth_lag1 cee americas if (rh_compauth_lag1==1|rh_hegauth_lag1==1)&amp;cyrdrop~~=1&amp;pre_indep~~=1, cluster(ccode) nolog\n~</t>
  </si>
  <si>
    <t>~probit rh_edtrans rh_compauth_lag1 opp_coalitiontotal extcondpre chiefelec hm_incrun_fill eleccount_auth_rh loggdppc_lag1 gdpgrowth_lag1 cee americas if (rh_compauth_lag1==1|rh_hegauth_lag1==1)&amp;cyrdrop~~=1, cluster(ccode) nolog\n~</t>
  </si>
  <si>
    <t>~xi: probit rh_edtrans i.rh_compauth_lag1*opp_coalitiontotal i.rh_compauth_lag1*extcondpre chiefelec hm_incrun_fill eleccount_auth_rh loggdppc_lag1 gdpgrowth_lag1 cee americas if (rh_compauth_lag1==1|rh_hegauth_lag1==1)&amp;cyrdrop~~=1, cluster(ccode) nolog\n~</t>
  </si>
  <si>
    <t>~probit rh_edtrans rh_compauth_lag1 chiefelec hm_incrun_fill eleccount_auth_rh loggdppc_lag1 gdpgrowth_lag1 cee americas hm_incpartylose_chief_lag1el flaws_intens priorlib_fh regopen_lag2yravg if (rh_compauth_lag1==1|rh_hegauth_lag1==1)&amp;cyrdrop~~=1, cluster(ccode) nolog\n~</t>
  </si>
  <si>
    <t>~xi: probit rh_edtrans i.rh_compauth_lag1*opp_coalitiontotal i.rh_compauth_lag1*extcondpre chiefelec hm_incrun_fill eleccount_auth_rh loggdppc_lag1 gdpgrowth_lag1 cee americas hm_incpartylose_chief_lag1el flaws_intens priorlib_fh regopen_lag2yravg if (rh_compauth_lag1==1|rh_hegauth_lag1==1)&amp;cyrdrop~~=1, cluster(ccode) nolog\n~</t>
  </si>
  <si>
    <t>~probit ed_trans  dpi_dominanceexec chiefelec hm_incrun_fill eleccount_auth loggdppc_lag1 gdpgrowth_lag1 cee americas if (gwf_compauth_lag1==1|gwf_hegauth_lag1==1)&amp;cyrdrop~~=1&amp;pre_indep~~=1&amp;fh_elecdemoc_lag1~~=1&amp;gwf_prov_auth~~=1, cluster(ccode) nolog\n~</t>
  </si>
  <si>
    <t>~probit ed_trans  dpi_dominanceexec opp_coalitiontotal extcondpre chiefelec hm_incrun_fill eleccount_auth loggdppc_lag1 gdpgrowth_lag1 cee americas if (gwf_compauth_lag1==1|gwf_hegauth_lag1==1)&amp;cyrdrop~~=1&amp;pre_indep~~=1&amp;fh_elecdemoc_lag1~~=1&amp;gwf_prov_auth~~=1, cluster(ccode) nolog\n~</t>
  </si>
  <si>
    <t>~probit ed_trans  dpi_dominanceexec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</si>
  <si>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~xi: probit ed_trans  i.opp_coalitiontotal*dpi_dominanceexec extcondpre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</si>
  <si>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~xi: probit ed_trans  opp_coalitiontotal i.extcondpre*dpi_dominanceexec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</si>
  <si>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~probit ed_trans gwf_compauth_lag1 chiefelec hm_incrun_fill eleccount_auth loggdppc_lag1 gdpgrowth_lag1 cee americas if (gwf_compauth_lag1==1|gwf_hegauth_lag1==1|include_founding_after1party2==1)&amp;cyrdrop~~=1&amp;pre_indep~~=1&amp;fh_elecdemoc_lag1~~=1&amp;gwf_prov_auth~~=1, cluster(ccode) nolog\n~</t>
  </si>
  <si>
    <t>~probit ed_trans gwf_compauth_lag1 opp_coalitiontotal extcondpre chiefelec hm_incrun_fill eleccount_auth loggdppc_lag1 gdpgrowth_lag1 cee americas if (gwf_compauth_lag1==1|gwf_hegauth_lag1==1|include_founding_after1party2==1)&amp;cyrdrop~~=1&amp;pre_indep~~=1&amp;fh_elecdemoc_lag1~~=1&amp;gwf_prov_auth~~=1, cluster(ccode) nolog\n~</t>
  </si>
  <si>
    <t>~xi: probit ed_trans i.gwf_compauth_lag1*opp_coalitiontotal i.gwf_compauth_lag1*extcondpre chiefelec hm_incrun_fill eleccount_auth loggdppc_lag1 gdpgrowth_lag1 cee americas if (gwf_compauth_lag1==1|gwf_hegauth_lag1==1|include_founding_after1party2==1)&amp;cyrdrop~~=1&amp;pre_indep~~=1&amp;fh_elecdemoc_lag1~~=1&amp;gwf_prov_auth~~=1, cluster(ccode) nolog\n~</t>
  </si>
  <si>
    <t>~probit ed_trans gwf_compauth_lag1 chiefelec hm_incrun_fill eleccount_auth loggdppc_lag1 gdpgrowth_lag1 cee americas hm_incpartylose_chief_lag1el flaws_intens priorlib_fh regopen_lag2yravg if (gwf_compauth_lag1==1|gwf_hegauth_lag1==1|include_founding_after1party2==1)&amp;cyrdrop~~=1&amp;pre_indep~~=1&amp;fh_elecdemoc_lag1~~=1&amp;gwf_prov_auth~~=1, cluster(ccode) nolog\n~</t>
  </si>
  <si>
    <t>~xi: probit ed_trans i.gwf_compauth_lag1*opp_coalitiontotal i.gwf_compauth_lag1*extcondpre chiefelec hm_incrun_fill eleccount_auth loggdppc_lag1 gdpgrowth_lag1 cee americas hm_incpartylose_chief_lag1el flaws_intens priorlib_fh regopen_lag2yravg if (gwf_compauth_lag1==1|gwf_hegauth_lag1==1|include_founding_after1party2==1)&amp;cyrdrop~~=1&amp;pre_indep~~=1&amp;fh_elecdemoc_lag1~~=1&amp;gwf_prov_auth~~=1, cluster(ccode) nolog\n~</t>
  </si>
  <si>
    <t>~probit ed_trans gwf_compauth_lag1 chiefelec hm_incrun_fill eleccount_auth loggdppc_lag1 gdpgrowth_lag1 cee americas if (gwf_compauth_lag1==1|gwf_hegauth_lag1==1)&amp;cyrdrop~~=1&amp;pre_indep~~=1&amp;fh_elecdemoc_lag1~~=1&amp;gwf_prov_auth~~=1&amp;exclude_founding_mp~~=1, cluster(ccode) nolog\n~</t>
  </si>
  <si>
    <t>~probit ed_trans gwf_compauth_lag1 opp_coalitiontotal extcondpre chiefelec hm_incrun_fill eleccount_auth loggdppc_lag1 gdpgrowth_lag1 cee americas if (gwf_compauth_lag1==1|gwf_hegauth_lag1==1)&amp;cyrdrop~~=1&amp;pre_indep~~=1&amp;fh_elecdemoc_lag1~~=1&amp;gwf_prov_auth~~=1&amp;exclude_founding_mp~~=1, cluster(ccode) nolog\n~</t>
  </si>
  <si>
    <t>~xi: probit ed_trans i.gwf_compauth_lag1*opp_coalitiontotal i.gwf_compauth_lag1*extcondpre chiefelec hm_incrun_fill eleccount_auth loggdppc_lag1 gdpgrowth_lag1 cee americas if (gwf_compauth_lag1==1|gwf_hegauth_lag1==1)&amp;cyrdrop~~=1&amp;pre_indep~~=1&amp;fh_elecdemoc_lag1~~=1&amp;gwf_prov_auth~~=1&amp;exclude_founding_mp~~=1, cluster(ccode) nolog\n~</t>
  </si>
  <si>
    <t>~probit ed_trans gwf_compauth_lag1 chiefelec hm_incrun_fill eleccount_auth loggdppc_lag1 gdpgrowth_lag1 cee americas hm_incpartylose_chief_lag1el flaws_intens priorlib_fh regopen_lag2yravg if (gwf_compauth_lag1==1|gwf_hegauth_lag1==1)&amp;cyrdrop~~=1&amp;pre_indep~~=1&amp;fh_elecdemoc_lag1~~=1&amp;gwf_prov_auth~~=1&amp;exclude_founding_mp~~=1, cluster(ccode) nolog\n~</t>
  </si>
  <si>
    <t>~xi: probit ed_trans i.gwf_compauth_lag1*opp_coalitiontotal i.gwf_compauth_lag1*extcondpre chiefelec hm_incrun_fill eleccount_auth loggdppc_lag1 gdpgrowth_lag1 cee americas hm_incpartylose_chief_lag1el flaws_intens priorlib_fh regopen_lag2yravg if (gwf_compauth_lag1==1|gwf_hegauth_lag1==1)&amp;cyrdrop~~=1&amp;pre_indep~~=1&amp;fh_elecdemoc_lag1~~=1&amp;gwf_prov_auth~~=1&amp;exclude_founding_mp~~=1, cluster(ccode) nolog\n~</t>
  </si>
  <si>
    <t>~probit ed_trans  gwf_compauth_lag1 opp_coalitiontotal usoreucondpre chiefelec hm_incrun_fill eleccount_auth loggdppc_lag1 gdpgrowth_lag1 cee americas if (gwf_compauth_lag1==1|gwf_hegauth_lag1==1)&amp;cyrdrop~~=1&amp;pre_indep~~=1&amp;fh_elecdemoc_lag1~~=1&amp;gwf_prov_auth~~=1, cluster(ccode) nolog\n~</t>
  </si>
  <si>
    <t>~xi: probit ed_trans  i.gwf_compauth_lag1*opp_coalitiontotal i.gwf_compauth_lag1*usoreucondpre chiefelec hm_incrun_fill eleccount_auth loggdppc_lag1 gdpgrowth_lag1 cee americas if (gwf_compauth_lag1==1|gwf_hegauth_lag1==1)&amp;cyrdrop~~=1&amp;pre_indep~~=1&amp;fh_elecdemoc_lag1~~=1&amp;gwf_prov_auth~~=1, cluster(ccode) nolog\n~</t>
  </si>
  <si>
    <t>~xi: probit ed_trans i.gwf_compauth_lag1*opp_coalitiontotal i.gwf_compauth_lag1*usoreucondpre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</si>
  <si>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~probit ed_trans proprep gwf_compauth_lag1 chiefelec hm_incrun_fill eleccount_auth loggdppc_lag1 gdpgrowth_lag1 cee americas if (gwf_compauth_lag1==1|gwf_hegauth_lag1==1)&amp;cyrdrop~~=1&amp;pre_indep~~=1&amp;fh_elecdemoc_lag1~~=1&amp;gwf_prov_auth~~=1, cluster(ccode) nolog\n~</t>
  </si>
  <si>
    <t>~probit ed_trans proprep gwf_compauth_lag1 opp_coalitiontotal extcondpre chiefelec hm_incrun_fill eleccount_auth loggdppc_lag1 gdpgrowth_lag1 cee americas if (gwf_compauth_lag1==1|gwf_hegauth_lag1==1)&amp;cyrdrop~~=1&amp;pre_indep~~=1&amp;fh_elecdemoc_lag1~~=1&amp;gwf_prov_auth~~=1, cluster(ccode) nolog\n~</t>
  </si>
  <si>
    <t>~xi: probit ed_trans proprep i.gwf_compauth_lag1*opp_coalitiontotal i.gwf_compauth_lag1*extcondpre chiefelec hm_incrun_fill eleccount_auth loggdppc_lag1 gdpgrowth_lag1 cee americas if (gwf_compauth_lag1==1|gwf_hegauth_lag1==1)&amp;cyrdrop~~=1&amp;pre_indep~~=1&amp;fh_elecdemoc_lag1~~=1&amp;gwf_prov_auth~~=1, cluster(ccode) nolog\n~</t>
  </si>
  <si>
    <t>~probit ed_trans proprep gwf_compauth_lag1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</si>
  <si>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~xi: probit ed_trans proprep i.gwf_compauth_lag1*opp_coalitiontotal i.gwf_compauth_lag1*extcondpre chiefelec hm_incrun_fill eleccount_auth loggdppc_lag1 gdpgrowth_lag1 cee americas hm_incpartylose_chief_lag1el flaws_intens priorlib_fh regopen_lag2yravg if (gwf_compauth_lag1==1|gwf_hegauth_lag1==1)&amp;cyrdrop~~=1&amp;pre_indep~~=1&amp;fh_elecdemoc_lag1~~=1&amp;gwf_prov_auth~~=1, cluster(ccode) nolog\n~</t>
  </si>
  <si>
    <t>probit ed_trans fpp01 gwf_compauth_lag1 chiefelec hm_incrun_fill eleccount_auth loggdppc_lag1 gdpgrowth_lag1 cee americas , cluster(ccode) nolog\n</t>
  </si>
  <si>
    <t>regress `varname_1 `ldvs `lddvs `dsiv `lsiv `ldsiv `siv `ivset `divset `livset `ldivset"</t>
  </si>
  <si>
    <t>regress d`varname_1 `ldvs `lddvs `dsiv `lsiv `ldsiv `siv `ivset `divset `livset `ldivset"</t>
  </si>
  <si>
    <t>reg rerun_incumbent running if abs(running)&lt;0.1939333, vce(robust)</t>
  </si>
  <si>
    <t>reg vs incumbency inc_ad running if abs(running)&lt;0.1939333, vce(robust)</t>
  </si>
  <si>
    <t>reg vs treat incumbency inc_ad running post post_treat term_limit if abs(running)&lt;0.1939333, vce(robust)</t>
  </si>
  <si>
    <t>xtreg rerun_incumbent running dy* if abs(running)&lt;0.1939333, fe vce(robust)</t>
  </si>
  <si>
    <t>xtreg vs incumbency inc_ad running dy* if abs(running)&lt;0.1939333, fe vce(robust)</t>
  </si>
  <si>
    <t xml:space="preserve">xtreg vs treat incumbency running inc_ad post post_treat term_limit dy* if abs(running)&lt;0.1939333, fe  vce(robust) </t>
  </si>
  <si>
    <t>reg rerun_incumbent running if abs(running)&lt;0.2173484, vce(robust)</t>
  </si>
  <si>
    <t>reg d_inc incumbency inc_ad running if abs(running)&lt;0.2173484, vce(robust)</t>
  </si>
  <si>
    <t>reg d_inc treat incumbency inc_ad running post post_treat term_limit if abs(running)&lt;0.2173484, vce(robust)</t>
  </si>
  <si>
    <t xml:space="preserve">xtreg rerun_incumbent running dy* if abs(running)&lt;0.2173484, fe vce(robust) </t>
  </si>
  <si>
    <t xml:space="preserve">xtreg d_inc incumbency inc_ad running dy* if abs(running)&lt;0.2173484, fe vce(robust) </t>
  </si>
  <si>
    <t xml:space="preserve">xtreg d_inc treat incumbency running inc_ad post post_treat term_limit dy* if abs(running)&lt;0.2173484, fe  vce(robust) </t>
  </si>
  <si>
    <t>quietly regress `x `controls if `touse"</t>
  </si>
  <si>
    <t xml:space="preserve"> using /Users/Data/ANES/anes1990dta/NES1990</t>
  </si>
  <si>
    <t>regress dv TVnews knowledge male_knowl nonwhite_knowl male nonwhite partyID defense educ</t>
  </si>
  <si>
    <t>Wilson_Piazza.dta</t>
  </si>
  <si>
    <t>nbreg GTDDomestic laglogGNI logpop logarea GINI Durable AggSF ColdWar ucdp_type2 ucdp_type3 lagGTDDom</t>
  </si>
  <si>
    <t>poisson FGTDDom geddes1-geddes5 logGNI logpop logarea GINI Durable AggSF ColdWar ucdp_type2 ucdp_type3 GTDDom</t>
  </si>
  <si>
    <t>mlogit Fge_regtype  logGNI logpop logarea GINI Durable AggSF ColdWar ucdp_type2 ucdp_type3 GTD</t>
  </si>
  <si>
    <t>estsimp logit FGTDDomDich chga_dem geddes1-geddes2 geddes4-geddes5 logGNI logpop logarea GINI Durable AggSF ColdWar ucdp_type2 ucdp_type3 GTDDom</t>
  </si>
  <si>
    <t>estsimp nbreg FGTDDom chga_dem geddes1-geddes2 geddes4-geddes5 logGNI logpop logarea GINI Durable AggSF ColdWar ucdp_type2 ucdp_type3 GTDDom</t>
  </si>
  <si>
    <t>est stat nbregtest zinbtest base militaryCOMP partyCOMP demCOMP nogeddes geddes nonrobust robust ccode year dems regchange regchange2 insts insts2 insts3 insts4 CIRI civilwar interwar reverse noEE region</t>
  </si>
  <si>
    <t>mlogit Fucdp_type3 chga_dem geddes1-geddes2 geddes4-geddes5 logGNI logpop logarea GINI Durable AggSF ColdWar ucdp_type2 ucdp_type3 GTDDom</t>
  </si>
  <si>
    <t>ologit Fucdp_type3 chga_dem geddes1-geddes2 geddes4-geddes5 logGNI logpop logarea GINI Durable AggSF ColdWar ucdp_type2 ucdp_type3 GTDDom</t>
  </si>
  <si>
    <t>mlogit Fucdp_type2 chga_dem geddes1-geddes2 geddes4-geddes5 logGNI logpop logarea GINI Durable AggSF ColdWar ucdp_type2 ucdp_type3 GTD</t>
  </si>
  <si>
    <t>ologit Fucdp_type2 chga_dem geddes1-geddes2 geddes4-geddes5 logGNI logpop logarea GINI Durable AggSF ColdWar ucdp_type2 ucdp_type3 GTD</t>
  </si>
  <si>
    <t>Subset Condition</t>
  </si>
  <si>
    <t>Filtered Code</t>
  </si>
  <si>
    <t>Complete(Yes or No)</t>
  </si>
  <si>
    <t>DOIofAJPS</t>
  </si>
  <si>
    <t>Contains the DOI tags scraped off dataverse and their associated paper titles</t>
  </si>
  <si>
    <t>Stata Function</t>
  </si>
  <si>
    <t>Contains list of STATA functions that were considered</t>
  </si>
  <si>
    <t>Downloaded files</t>
  </si>
  <si>
    <t>Contains the DOI tags that had .do filesand their mapping</t>
  </si>
  <si>
    <t>Models</t>
  </si>
  <si>
    <t>Contains all the code parsed into columns</t>
  </si>
  <si>
    <t>Overview</t>
  </si>
  <si>
    <t>Count</t>
  </si>
  <si>
    <t>% of total</t>
  </si>
  <si>
    <t>Covers 95% of the models</t>
  </si>
  <si>
    <t>Fixed-effects Logistic Regression</t>
  </si>
  <si>
    <t>Fixed-effects Binomial Regression</t>
  </si>
  <si>
    <t>Fixed-effects Poisson Regression</t>
  </si>
  <si>
    <t>Test</t>
  </si>
  <si>
    <t>test nocamp=elec</t>
  </si>
  <si>
    <t>test votesXelec= votesXrandom</t>
  </si>
  <si>
    <t>test _b[1.maj#0bn.majfem]= _b[0bn.maj#1.majfem]</t>
  </si>
  <si>
    <t>test _b[1.maj#0bn.majfem]=_b[1.maj#1.majfem]</t>
  </si>
  <si>
    <t>test _b[1.maj#0bn.majfem]=_b[0bn.maj#1.majfem]</t>
  </si>
  <si>
    <t>test _b[0bn.maj#0bn.majfem]=_b[1.maj#0bn.majfem]</t>
  </si>
  <si>
    <t xml:space="preserve">test d.punitiveness d.crimerate d.drugmortrate d.inequality </t>
  </si>
  <si>
    <t>test persdumjlw_lag=demjlw_lag</t>
  </si>
  <si>
    <t>prtest reply, by(fatfcompare)</t>
  </si>
  <si>
    <t>prtest reply, by(premiumcompare)</t>
  </si>
  <si>
    <t>prtest reply, by(corruptioncompare)</t>
  </si>
  <si>
    <t>prtest reply, by(terrorcompare)</t>
  </si>
  <si>
    <t>prtest noncompliant1, by(fatfcompare)</t>
  </si>
  <si>
    <t>prtest noncompliant1, by(premiumcompare)</t>
  </si>
  <si>
    <t>prtest noncompliant1, by(corruptioncompare)</t>
  </si>
  <si>
    <t>prtest noncompliant1, by(terrorcompare)</t>
  </si>
  <si>
    <t>prtest partcompliant1, by(fatfcompare)</t>
  </si>
  <si>
    <t>prtest partcompliant1, by(premiumcompare)</t>
  </si>
  <si>
    <t>prtest partcompliant1, by(corruptioncompare)</t>
  </si>
  <si>
    <t>prtest partcompliant1, by(terrorcompare)</t>
  </si>
  <si>
    <t>prtest compliant1, by(fatfcompare)</t>
  </si>
  <si>
    <t>prtest compliant1, by(premiumcompare)</t>
  </si>
  <si>
    <t>prtest compliant1, by(corruptioncompare)</t>
  </si>
  <si>
    <t>prtest compliant1, by(terrorcompare)</t>
  </si>
  <si>
    <t>prtest refusal1, by(fatfcompare)</t>
  </si>
  <si>
    <t>prtest refusal1, by(premiumcompare)</t>
  </si>
  <si>
    <t>prtest refusal1, by(corruptioncompare)</t>
  </si>
  <si>
    <t>prtest refusal1, by(terrorcompare)</t>
  </si>
  <si>
    <t>prtest reply, by(irscompare)</t>
  </si>
  <si>
    <t>prtest noncompliant1, by(irscompare)</t>
  </si>
  <si>
    <t>prtest partcompliant1, by(irscompare)</t>
  </si>
  <si>
    <t>prtest compliant1, by(irscompare)</t>
  </si>
  <si>
    <t>prtest refusal1, by(irscompare)</t>
  </si>
  <si>
    <t>prtest recruit_dum, by(recruit)</t>
  </si>
  <si>
    <t>test _b[1bn.condition]=_b[4.condition]</t>
  </si>
  <si>
    <t>test _b[2bn.condition]=_b[4.condition]</t>
  </si>
  <si>
    <t>test _b[3bn.condition]=_b[4.condition]</t>
  </si>
  <si>
    <t>by race, sort : prtest Response_Dichotomous, by(performer)</t>
  </si>
  <si>
    <t>by performer, sort : prtest Response_Dichotomous if race!=0, by(race)</t>
  </si>
  <si>
    <t>"C:\\Democracy\\AJPS\\democworki.dta"</t>
  </si>
  <si>
    <t xml:space="preserve">test (_Iccode_100=0) (_Iccode_101=0) (_Iccode_130=0) (_Iccode_135=0) (_Iccode_140=0) (_Iccode_145=0) (_Iccode_150=0) (_Iccode_155=0) (_Iccode_160=0) (_Iccode_165=0) (_Iccode_220=0) (_Iccode_230=0) (_Iccode_235=0) (_Iccode_290=0) (_Iccode_310=0) (_Iccode_339=0) (_Iccode_344=0) (_Iccode_345=0) (_Iccode_350=0) (_Iccode_355=0) (_Iccode_359=0) (_Iccode_360=0) (_Iccode_365=0) (_Iccode_372=0) (_Iccode_40=0) (_Iccode_404=0) (_Iccode_41=0) (_Iccode_42=0) (_Iccode_432=0) (_Iccode_433=0) (_Iccode_434=0) (_Iccode_435=0) (_Iccode_436=0) (_Iccode_437=0) (_Iccode_438=0) (_Iccode_439=0) (_Iccode_450=0) (_Iccode_451=0) (_Iccode_452=0) (_Iccode_461=0) (_Iccode_471=0) (_Iccode_475=0) (_Iccode_481=0) (_Iccode_482=0) (_Iccode_483=0) (_Iccode_484=0) (_Iccode_490=0) (_Iccode_500=0) (_Iccode_501=0) (_Iccode_510=0) (_Iccode_516=0) (_Iccode_517=0) (_Iccode_520=0) (_Iccode_530=0) (_Iccode_540=0) (_Iccode_541=0) (_Iccode_551=0) (_Iccode_552=0) (_Iccode_553=0) (_Iccode_560=0) (_Iccode_570=0) (_Iccode_572=0) (_Iccode_580=0) (_Iccode_600=0) (_Iccode_615=0) (_Iccode_616=0) (_Iccode_620=0) (_Iccode_625=0) (_Iccode_630=0) (_Iccode_640=0) (_Iccode_645=0) (_Iccode_651=0) (_Iccode_652=0) (_Iccode_660=0) (_Iccode_663=0) (_Iccode_670=0) (_Iccode_690=0) (_Iccode_696=0) (_Iccode_698=0) (_Iccode_70=0) (_Iccode_700=0) (_Iccode_701=0) (_Iccode_702=0) (_Iccode_703=0) (_Iccode_704=0) (_Iccode_705=0) (_Iccode_710=0) (_Iccode_712=0) (_Iccode_713=0) (_Iccode_731=0) (_Iccode_732=0) (_Iccode_770=0) (_Iccode_771=0) (_Iccode_775=0) (_Iccode_780=0) (_Iccode_790=0) (_Iccode_800=0) (_Iccode_811=0) (_Iccode_812=0) (_Iccode_820=0) (_Iccode_830=0) (_Iccode_840=0) (_Iccode_850=0) (_Iccode_90=0) (_Iccode_91=0) (_Iccode_92=0) (_Iccode_93=0) (_Iccode_95=0) </t>
  </si>
  <si>
    <t>test active50-inactive50=0</t>
  </si>
  <si>
    <t>test active25-inactive25=0</t>
  </si>
  <si>
    <t>test active200_not100-inactive200_not100=0</t>
  </si>
  <si>
    <t>test [dv1]consvlib=[dv2]consvlib</t>
  </si>
  <si>
    <t>test zloyalsd + zloyalsdadminqtr = 0</t>
  </si>
  <si>
    <t>test zmecompsd + zmecompsdadminqtr = 0</t>
  </si>
  <si>
    <t>test toplevel + topleveladminqtr = 0</t>
  </si>
  <si>
    <t>test pressenfloormedianabsdistance + pressenfloordistadminqtr = 0</t>
  </si>
  <si>
    <t>test dividedpressenate + dividedpresenadminqtr = 0</t>
  </si>
  <si>
    <t>test toplevel2 + toplevel2adminqtr = 0</t>
  </si>
  <si>
    <t>test zpecompsd + zpecompsdadminqtr = 0</t>
  </si>
  <si>
    <t>test zpecompsd+ zpecompsdadminqtr = 0</t>
  </si>
  <si>
    <t>test  adminqtr + patronageadminqtr = 0</t>
  </si>
  <si>
    <t>test backout = 0</t>
  </si>
  <si>
    <t>test backout_newinfo = 0</t>
  </si>
  <si>
    <t>test goin = backin</t>
  </si>
  <si>
    <t>test goin = backin_newinfo</t>
  </si>
  <si>
    <t xml:space="preserve">test 0.longrel#c.$COMP = 1.longrel#c.$COMP </t>
  </si>
  <si>
    <t>test _b[1bn._at] = _b[2._at]</t>
  </si>
  <si>
    <t>test _b[1bn._at] = _b[3._at]</t>
  </si>
  <si>
    <t>test _b[1bn._at] = _b[4._at]</t>
  </si>
  <si>
    <t>test [sequallow_mean]income-[sequalhigh_mean]income = 0</t>
  </si>
  <si>
    <t>test [dequallow_mean]income-[dequalhigh_mean]income = 0</t>
  </si>
  <si>
    <t xml:space="preserve">test watch_lm = watch_cc /* test for differences across types of media exposure */ </t>
  </si>
  <si>
    <t xml:space="preserve">test watch_lm = choice </t>
  </si>
  <si>
    <t xml:space="preserve">test watch_cc = choice </t>
  </si>
  <si>
    <t xml:space="preserve">test video = homog_delib /* effects of homog delib bigger than direct video exposure? */ </t>
  </si>
  <si>
    <t xml:space="preserve">test video = heterog_delib /* effect of video larger than heterog delib? */ </t>
  </si>
  <si>
    <t xml:space="preserve">test homog_delib = heterog_delib /* effect of homog delib larger than heterog delib? */ </t>
  </si>
  <si>
    <t>test 1.homog_delib + 1.video#1.homog_delib = 0 /* does homog delib + video polarize more than video? */</t>
  </si>
  <si>
    <t xml:space="preserve">test 1.heterog_delib + 1.video#1.heterog_delib = 0 /* does heterog delib + video moderate relative to video alone? */ </t>
  </si>
  <si>
    <t xml:space="preserve">test 1.video + 1.video#1.homog_delib = 0 /* diff between discussion only and media + discussion? */ </t>
  </si>
  <si>
    <t xml:space="preserve">test 1.video + 1.video#1.heterog_delib = 0 </t>
  </si>
  <si>
    <t>dfgls welfare, maxlag(1) // I(1) w/ trend</t>
  </si>
  <si>
    <t>dfgls welfare, ers maxlag(1) // I(1)</t>
  </si>
  <si>
    <t>dfgls policy if welfare !=., maxlag(1)</t>
  </si>
  <si>
    <t>dfgls policy if welfare !=., ers maxlag(1)</t>
  </si>
  <si>
    <t>dfgls gini if welfare !=., maxlag(1)</t>
  </si>
  <si>
    <t>dfgls gini if welfare !=., ers maxlag(1)</t>
  </si>
  <si>
    <t>swilk resids</t>
  </si>
  <si>
    <t>test l.welfare l.policy l.gini // F = 4.15</t>
  </si>
  <si>
    <t>test l.welfare l.gini</t>
  </si>
  <si>
    <t>test l.welfare l.policy</t>
  </si>
  <si>
    <t>test l.mood l.policy l.gini</t>
  </si>
  <si>
    <t>test l.top1_cg l.dempres l.cdpercen l.divided l.union</t>
  </si>
  <si>
    <t>"supreme court mood replication.dta"</t>
  </si>
  <si>
    <t>test l.mood l.policy l.unemployment l.inflation l.caselaw // F-stat = 5.15</t>
  </si>
  <si>
    <t>test epp_wh=epp_aa</t>
  </si>
  <si>
    <t>test epp_wh=epp_hi</t>
  </si>
  <si>
    <t>test mpp_wh=mpp_aa</t>
  </si>
  <si>
    <t>test mpp_wh=mpp_hi</t>
  </si>
  <si>
    <t>test wh_api=aa_api</t>
  </si>
  <si>
    <t>test wh_api=hi_api</t>
  </si>
  <si>
    <t>hotelling nvillages majparty incumbentmayor povertyindex arrondissement periurban ELG06 pop09, by(t1)</t>
  </si>
  <si>
    <t>hotelling nvillages majparty incumbentmayor povertyindex arrondissement periurban ELG06 pop09, by(t2)</t>
  </si>
  <si>
    <t>hotelling nvillages majparty incumbentmayor povertyindex arrondissement periurban ELG06 pop09, by(rest)</t>
  </si>
  <si>
    <t>permute t r(diff), reps(1000): mydiff</t>
  </si>
  <si>
    <t>test _b[d]=0, notest</t>
  </si>
  <si>
    <t>test _b[w_2] = 0, accum</t>
  </si>
  <si>
    <t>test canadian_culthreaty = russian_culthreaty</t>
  </si>
  <si>
    <t>~prtest variable if(included==1), by(class_variable)</t>
  </si>
  <si>
    <t>test [dv1]Conservative=[dv2]Conservative</t>
  </si>
  <si>
    <t>test 1.sc_att=1.gov_att</t>
  </si>
  <si>
    <t>test Tr_0 = Tr_10</t>
  </si>
  <si>
    <t>test Tr_0 = Tr_1</t>
  </si>
  <si>
    <t>test Tr_1 = Tr_10</t>
  </si>
  <si>
    <t>signrank profit0 = profit1 if matching==0</t>
  </si>
  <si>
    <t>signrank profit0 = profit1 if matching==1</t>
  </si>
  <si>
    <t>signrank profit100 = profit101 if matching==0</t>
  </si>
  <si>
    <t>signrank profit100 = profit101 if matching==1</t>
  </si>
  <si>
    <t>signrank profit1300 =  profit1301 if matching==0</t>
  </si>
  <si>
    <t>signrank profit1300 =  profit1301 if matching==1</t>
  </si>
  <si>
    <t>bysort HighTax: signrank profit1300 =  profit1301 if matching==1</t>
  </si>
  <si>
    <t>candidatedata.dta</t>
  </si>
  <si>
    <t>signrank tax0 = tax1 if matching==0</t>
  </si>
  <si>
    <t>signrank tax0 = tax1 if matching==1</t>
  </si>
  <si>
    <t>signrank taxwin0 = taxwin1 if matching==0</t>
  </si>
  <si>
    <t>signrank taxwin0 = taxwin1 if matching==1</t>
  </si>
  <si>
    <t xml:space="preserve">  test 1.tr=2.tr=3.tr=0</t>
  </si>
  <si>
    <t>sdtest percep, by(ShownFirst)</t>
  </si>
  <si>
    <t>("test  (`x'.FeatCountry * 1/2  + (`x'.FeatCountry + `x'.FeatCountry#2.FeatReason)  * 1/2) = ///",)</t>
  </si>
  <si>
    <t>test  ((5.FeatJob + 5.FeatEd#5.FeatJob) *1/3   + ///</t>
  </si>
  <si>
    <t>test    ((10.FeatJob  + 5.FeatEd#10.FeatJob) *1/3   + ///</t>
  </si>
  <si>
    <t>test 3.FeatCountry#2.subset  + .5*3.FeatCountry#2.FeatReason#2.subset + ///</t>
  </si>
  <si>
    <t>test  (10.FeatCountry * 1/2  + (10.FeatCountry + 10.FeatCountry#2.FeatReason)  * 1/2) = ///</t>
  </si>
  <si>
    <t>test 4.FeatPlans  = (4.FeatPlans + 4.FeatPlans#2.subset)</t>
  </si>
  <si>
    <t>test 5.FeatTrips  = (5.FeatTrips + 5.FeatTrips#2.subset)</t>
  </si>
  <si>
    <t>test (10.FeatCountry * 1/2  + (10.FeatCountry + 10.FeatCountry#2.FeatReason)  * 1/2) = ///</t>
  </si>
  <si>
    <t>test (9.FeatCountry * 1/2  + (9.FeatCountry + 9.FeatCountry#2.FeatReason)  * 1/2) = ///</t>
  </si>
  <si>
    <t>test (3.FeatCountry * 1/2  + (3.FeatCountry + 3.FeatCountry#2.FeatReason)  * 1/2) = ///</t>
  </si>
  <si>
    <t>test lwdist</t>
  </si>
  <si>
    <t>test [a1_mean]_b[workXsmXZIP]-[a2_mean]_b[workXsmXZIP]=0</t>
  </si>
  <si>
    <t>test [a1_mean]_b[vioXsmXZIP]-[a2_mean]_b[vioXsmXZIP]=0</t>
  </si>
  <si>
    <t>test demmean gopmean demvar gopvar</t>
  </si>
  <si>
    <t>test _b[TreatY08]=_b[TreatY04]</t>
  </si>
  <si>
    <t>test educ female age left right center firstruss prefruss</t>
  </si>
  <si>
    <t>test female estonfem</t>
  </si>
  <si>
    <t>test zmood + 1.lat#c.zmood + c.zmood#1.nyt + 1.lat#c.zmood#1.nyt = 0</t>
  </si>
  <si>
    <t>test zcong + 1.lat#c.zcong + c.zcong#1.nyt + 1.lat#c.zcong#1.nyt = 0</t>
  </si>
  <si>
    <t>test zmood + 1.lat#c.zmood = 0</t>
  </si>
  <si>
    <t>test zcong + 1.lat#c.zcong = 0</t>
  </si>
  <si>
    <t>test moodstrike + 1.lat#c.moodstrike = 0</t>
  </si>
  <si>
    <t>test constraintp + 1.lat#c.constraintp = 0</t>
  </si>
  <si>
    <t>"holdformerge(VAR)-merged.dta"</t>
  </si>
  <si>
    <t>Survey_AJPS.dta</t>
  </si>
  <si>
    <t>Restitutions_AJPS</t>
  </si>
  <si>
    <t xml:space="preserve">  lincom treat_5 + treat_6 - treat_7</t>
  </si>
  <si>
    <t xml:space="preserve">  lincom (treat_5 + treat_6 + treat_7)/3 - treat_4</t>
  </si>
  <si>
    <t xml:space="preserve">  lincom treat_1 - treat_4</t>
  </si>
  <si>
    <t>lincom (_b[llngdppc]+_b[llngdpturn1])</t>
  </si>
  <si>
    <t>lincom (_b[llngdppc]+_b[llngdpturn5])</t>
  </si>
  <si>
    <t>lincom (_b[llngdppc]+_b[llngdpturn10])</t>
  </si>
  <si>
    <t>lincom (_b[llngdppc]+_b[llngdpturn15])</t>
  </si>
  <si>
    <t>lincom (_b[llngdppc]+_b[llngdpturn20])</t>
  </si>
  <si>
    <t>lincom (_b[oneyrgrowth]+_b[demoneyr])</t>
  </si>
  <si>
    <t>lincom (_b[llngdppc]+_b[ldemlln])</t>
  </si>
  <si>
    <t>lincom (_b[lagenew]+_b[ldemlage])</t>
  </si>
  <si>
    <t>lincom (_b[ltenureleader]+_b[ldemtenure])</t>
  </si>
  <si>
    <t>lincom zloyalsd + zloyalsdadminqtr*1</t>
  </si>
  <si>
    <t>lincom zloyalsd + zloyalsdadminqtr*4</t>
  </si>
  <si>
    <t>lincom zloyalsd + zloyalsdadminqtr*8</t>
  </si>
  <si>
    <t>lincom zloyalsd + zloyalsdadminqtr*12</t>
  </si>
  <si>
    <t>lincom zloyalsd + zloyalsdadminqtr*16</t>
  </si>
  <si>
    <t>lincom zloyalsd + zloyalsdadminqtr*20</t>
  </si>
  <si>
    <t>lincom zloyalsd + zloyalsdadminqtr*24</t>
  </si>
  <si>
    <t>lincom zloyalsd + zloyalsdadminqtr*28</t>
  </si>
  <si>
    <t>lincom zloyalsd + zloyalsdadminqtr*32</t>
  </si>
  <si>
    <t xml:space="preserve">lincom zmecompsd + zmecompsdadminqtr*1 </t>
  </si>
  <si>
    <t>lincom zmecompsd + zmecompsdadminqtr*4</t>
  </si>
  <si>
    <t xml:space="preserve">lincom zmecompsd + zmecompsdadminqtr*8 </t>
  </si>
  <si>
    <t>lincom zmecompsd + zmecompsdadminqtr*12</t>
  </si>
  <si>
    <t xml:space="preserve">lincom zmecompsd + zmecompsdadminqtr*16 </t>
  </si>
  <si>
    <t>lincom zmecompsd + zmecompsdadminqtr*20</t>
  </si>
  <si>
    <t xml:space="preserve">lincom zmecompsd + zmecompsdadminqtr*24 </t>
  </si>
  <si>
    <t>lincom zmecompsd + zmecompsdadminqtr*28</t>
  </si>
  <si>
    <t xml:space="preserve">lincom zmecompsd + zmecompsdadminqtr*32 </t>
  </si>
  <si>
    <t>lincom toplevel + topleveladminqtr*1</t>
  </si>
  <si>
    <t>lincom toplevel + topleveladminqtr*4</t>
  </si>
  <si>
    <t>lincom toplevel + topleveladminqtr*8</t>
  </si>
  <si>
    <t>lincom toplevel + topleveladminqtr*12</t>
  </si>
  <si>
    <t>lincom toplevel + topleveladminqtr*16</t>
  </si>
  <si>
    <t>lincom toplevel + topleveladminqtr*20</t>
  </si>
  <si>
    <t>lincom toplevel + topleveladminqtr*24</t>
  </si>
  <si>
    <t>lincom toplevel + topleveladminqtr*28</t>
  </si>
  <si>
    <t>lincom toplevel + topleveladminqtr*32</t>
  </si>
  <si>
    <t>lincom pressenfloormedianabsdistance + pressenfloordistadminqtr*1</t>
  </si>
  <si>
    <t>lincom pressenfloormedianabsdistance + pressenfloordistadminqtr*4</t>
  </si>
  <si>
    <t>lincom pressenfloormedianabsdistance + pressenfloordistadminqtr*8</t>
  </si>
  <si>
    <t>lincom pressenfloormedianabsdistance + pressenfloordistadminqtr*12</t>
  </si>
  <si>
    <t>lincom pressenfloormedianabsdistance + pressenfloordistadminqtr*16</t>
  </si>
  <si>
    <t>lincom pressenfloormedianabsdistance + pressenfloordistadminqtr*20</t>
  </si>
  <si>
    <t>lincom pressenfloormedianabsdistance + pressenfloordistadminqtr*24</t>
  </si>
  <si>
    <t>lincom pressenfloormedianabsdistance + pressenfloordistadminqtr*28</t>
  </si>
  <si>
    <t>lincom pressenfloormedianabsdistance + pressenfloordistadminqtr*32</t>
  </si>
  <si>
    <t>lincom dividedpressenate  + dividedpresenadminqtr*1</t>
  </si>
  <si>
    <t>lincom dividedpressenate  + dividedpresenadminqtr*4</t>
  </si>
  <si>
    <t>lincom dividedpressenate  + dividedpresenadminqtr*8</t>
  </si>
  <si>
    <t>lincom dividedpressenate  + dividedpresenadminqtr*12</t>
  </si>
  <si>
    <t>lincom dividedpressenate  + dividedpresenadminqtr*16</t>
  </si>
  <si>
    <t>lincom dividedpressenate  + dividedpresenadminqtr*20</t>
  </si>
  <si>
    <t>lincom dividedpressenate  + dividedpresenadminqtr*24</t>
  </si>
  <si>
    <t>lincom dividedpressenate  + dividedpresenadminqtr*28</t>
  </si>
  <si>
    <t>lincom dividedpressenate  + dividedpresenadminqtr*32</t>
  </si>
  <si>
    <t>lincom toplevel2 + toplevel2adminqtr*1</t>
  </si>
  <si>
    <t>lincom toplevel2 + toplevel2adminqtr*4</t>
  </si>
  <si>
    <t>lincom toplevel2 + toplevel2adminqtr*8</t>
  </si>
  <si>
    <t>lincom toplevel2 + toplevel2adminqtr*12</t>
  </si>
  <si>
    <t>lincom toplevel2 + toplevel2adminqtr*16</t>
  </si>
  <si>
    <t>lincom toplevel2 + toplevel2adminqtr*20</t>
  </si>
  <si>
    <t>lincom toplevel2 + toplevel2adminqtr*24</t>
  </si>
  <si>
    <t>lincom toplevel2 + toplevel2adminqtr*28</t>
  </si>
  <si>
    <t>lincom toplevel2 + toplevel2adminqtr*32</t>
  </si>
  <si>
    <t xml:space="preserve">lincom zpecompsd + zpecompsdadminqtr*1 </t>
  </si>
  <si>
    <t>lincom zpecompsd + zpecompsdadminqtr*4</t>
  </si>
  <si>
    <t xml:space="preserve">lincom zpecompsd + zpecompsdadminqtr*8 </t>
  </si>
  <si>
    <t>lincom zpecompsd + zpecompsdadminqtr*12</t>
  </si>
  <si>
    <t xml:space="preserve">lincom zpecompsd + zpecompsdadminqtr*16 </t>
  </si>
  <si>
    <t>lincom zpecompsd + zpecompsdadminqtr*20</t>
  </si>
  <si>
    <t xml:space="preserve">lincom zpecompsd + zpecompsdadminqtr*24 </t>
  </si>
  <si>
    <t>lincom zpecompsd + zpecompsdadminqtr*28</t>
  </si>
  <si>
    <t xml:space="preserve">lincom zpecompsd + zpecompsdadminqtr*32 </t>
  </si>
  <si>
    <t>quietly: lincom pov_ratiol</t>
  </si>
  <si>
    <t>quietly: lincom pov_childl</t>
  </si>
  <si>
    <t>lincom P2P+govP2P</t>
  </si>
  <si>
    <t>lincom  Month_AYP_Inter*2 +  AYP_Not_Met_2</t>
  </si>
  <si>
    <t>lincom  Month_AYP_Inter*5 +  AYP_Not_Met_2</t>
  </si>
  <si>
    <t>lincom  Month_AYP_Inter*6 +  AYP_Not_Met_2</t>
  </si>
  <si>
    <t>lincom  Month_AYP_Inter*8 +  AYP_Not_Met_2</t>
  </si>
  <si>
    <t>lincom  Month_AYP_Inter*11 +  AYP_Not_Met_2</t>
  </si>
  <si>
    <t>lincom Month_AYP_Inter*11 - Month_AYP_Inter*2</t>
  </si>
  <si>
    <t>lincom [mod8_1]interest-[mod1_1]interest</t>
  </si>
  <si>
    <t>lincom [mod9_1]interest-[mod2_1]interest</t>
  </si>
  <si>
    <t>lincom [mod10_1]interest-[mod3_1]interest</t>
  </si>
  <si>
    <t>lincom [mod11_1]interest-[mod4_1]interest</t>
  </si>
  <si>
    <t>lincom [mod12_1]interest-[mod5_1]interest</t>
  </si>
  <si>
    <t>lincom [mod13_1]interest-[mod6_1]interest</t>
  </si>
  <si>
    <t>lincom [mod14_1]interest-[mod7_1]interest</t>
  </si>
  <si>
    <t>lincom treatment + treatment_low_urprov</t>
  </si>
  <si>
    <t>lincom treatment + treatment_high_urprov</t>
  </si>
  <si>
    <t>lincom treatment + treatment_low_urprov + treatment_low_urprov_urban + treatment_urban</t>
  </si>
  <si>
    <t>lincom treatment + treatment_urban</t>
  </si>
  <si>
    <t>lincom treatment + treatment_high_urprov + treatment_high_urprov_urban + treatment_urban</t>
  </si>
  <si>
    <t xml:space="preserve">lincom treatment </t>
  </si>
  <si>
    <t>lincom treatment + treatment_low_inc_dist_median</t>
  </si>
  <si>
    <t>lincom treatment + treatment_high_inc_dist_median</t>
  </si>
  <si>
    <t>lincom treatment + treatment_low_urprov + threeway_low_milv3 + treatment_tot_milv3</t>
  </si>
  <si>
    <t>lincom treatment + treatment_tot_milv3</t>
  </si>
  <si>
    <t>lincom treatment + treatment_high_urprov + threeway_high_milv3 + treatment_tot_milv3</t>
  </si>
  <si>
    <t>lincom treatment + treatment_low_urprov + threeway_low_milv4 + treatment_tot_milv4</t>
  </si>
  <si>
    <t>lincom treatment + treatment_tot_milv4</t>
  </si>
  <si>
    <t>lincom treatment + treatment_high_urprov + threeway_high_milv4 + treatment_tot_milv4</t>
  </si>
  <si>
    <t>lincom newdemelig68+eligible68</t>
  </si>
  <si>
    <t>lincom newrepelig68+eligible68</t>
  </si>
  <si>
    <t>("qui: lincom  (`x'.FeatEd * 1/7  + (`x'.FeatEd + `x'.FeatEd#2.FeatJob)  * 1/7 + /// ",)</t>
  </si>
  <si>
    <t>("qui: lincom  (`x'.FeatJob *1/7    + (`x'.FeatJob + 2.FeatEd#`x'.FeatJob) *1/7   + /// ",)</t>
  </si>
  <si>
    <t>("qui: lincom  (`x'.FeatJob *0    + (`x'.FeatJob + 2.FeatEd#`x'.FeatJob) *0   + /// ",)</t>
  </si>
  <si>
    <t>("qui: lincom  (`x'.FeatCountry * 1/2  + (`x'.FeatCountry + `x'.FeatCountry#2.FeatReason)  * 1/2 + /// ",)</t>
  </si>
  <si>
    <t>("qui: lincom  (`x'.FeatReason * 1/10  + (`x'.FeatReason + 2.FeatCountry#`x'.FeatReason)  * 1/10 + /// ",)</t>
  </si>
  <si>
    <t>("qui: lincom  (`x'.FeatReason * 0  + (`x'.FeatReason + 2.FeatCountry#`x'.FeatReason)  * 0 + /// ",)</t>
  </si>
  <si>
    <t xml:space="preserve">lincom  5.FeatTrips </t>
  </si>
  <si>
    <t>lincom  5.FeatTrips + 5.FeatTrips#2.subset</t>
  </si>
  <si>
    <t>lincom _b[1._at] - _b[2._at]</t>
  </si>
  <si>
    <t>lincom .5*pro_all_1 + .5*anti_all_1</t>
  </si>
  <si>
    <t xml:space="preserve">lincom .5*pro_anti_1 + .5*anti_pro_1 </t>
  </si>
  <si>
    <t>lincom (.5*pro_all_1 + .5*anti_all_1) - (.5*pro_anti_1 + .5*anti_pro_1)</t>
  </si>
  <si>
    <t>lincom pro_anti_1</t>
  </si>
  <si>
    <t>lincom pro_all_1</t>
  </si>
  <si>
    <t>lincom pro_pro_1</t>
  </si>
  <si>
    <t xml:space="preserve">lincom pro_anti_1-pro_all_1 </t>
  </si>
  <si>
    <t xml:space="preserve">lincom pro_anti_1-pro_pro_1 </t>
  </si>
  <si>
    <t>lincom anti_pro_1</t>
  </si>
  <si>
    <t>lincom anti_all_1</t>
  </si>
  <si>
    <t>lincom anti_anti_1</t>
  </si>
  <si>
    <t xml:space="preserve">lincom anti_pro_1-anti_all_1 </t>
  </si>
  <si>
    <t xml:space="preserve">lincom anti_pro_1-anti_anti_1 </t>
  </si>
  <si>
    <t>lincom agree_target_toward</t>
  </si>
  <si>
    <t>lincom agree_no_target</t>
  </si>
  <si>
    <t>lincom agree_target_away</t>
  </si>
  <si>
    <t>lincom disagree_target_toward</t>
  </si>
  <si>
    <t>lincom disagree_no_target</t>
  </si>
  <si>
    <t>lincom disagree_target_away</t>
  </si>
  <si>
    <t>lincom strongpart + geography_strongpart // Difference between strong and weak partisans in Geography Condition</t>
  </si>
  <si>
    <t>lincom econ_extremity2 + geography_econ_extremity2  // Placebo test showing that economic extremism does not moderate acceptance rate in Geography Condition</t>
  </si>
  <si>
    <t xml:space="preserve">lincom soc_extremity2 + religion_soc_extremity2 // Social extremism moderates acceptance rate in Religion Condition </t>
  </si>
  <si>
    <t>lincom soc_extremity2 + geography_soc_extremity2 // Placebo test showing that economic extremism does not moderate acceptance rate in Geography Condition</t>
  </si>
  <si>
    <t>lincom dttreatment_Yu + 2*dtpostyear_Yu</t>
  </si>
  <si>
    <t>lincom dtldo_y107_Yu - dtldo_y107_Yan</t>
  </si>
  <si>
    <t>quietly: lincom log_inc</t>
  </si>
  <si>
    <t>quietly: lincom log_cinc</t>
  </si>
  <si>
    <t>nlcom (_b[llngdppc]/(1-_b[lpol2norm]))</t>
  </si>
  <si>
    <t>nlcom ((_b[llngdppc]+_b[llngdpturn1])/(1-_b[lpol2norm]))</t>
  </si>
  <si>
    <t>nlcom ((_b[llngdppc])/(1-_b[lpol2norm]))</t>
  </si>
  <si>
    <t>nlcom ((_b[llngdppc]+_b[llnltdiff5])/(1-_b[lpol2norm]))</t>
  </si>
  <si>
    <t>nlcom ((_b[llngdppc]+_b[llnltdiff10])/(1-_b[lpol2norm]))</t>
  </si>
  <si>
    <t>nlcom ((_b[llngdppc]+_b[llnltdiff15])/(1-_b[lpol2norm]))</t>
  </si>
  <si>
    <t>nlcom ((_b[llngdppc]+_b[llnltdiff20])/(1-_b[lpol2norm]))</t>
  </si>
  <si>
    <t>nlcom ((_b[ls15]+_b[ls15turn10])/(1-_b[lpol2norm]))</t>
  </si>
  <si>
    <t>nlcom (_b[ls15]/(1-_b[lpol2norm]))</t>
  </si>
  <si>
    <t>nlcom (_b[llnturn]/_b[lpol2turn])</t>
  </si>
  <si>
    <t>nlcom (_b[ls15]+_b[ls15turn10])</t>
  </si>
  <si>
    <t>nlcom _b[ls15]</t>
  </si>
  <si>
    <t>nlcom ((_b[llngdppc]+_b[llngdpturn5])/(1-_b[lpol2norm]))</t>
  </si>
  <si>
    <t>nlcom ((_b[llngdppc]+_b[llngdpturn10])/(1-_b[lpol2norm]))</t>
  </si>
  <si>
    <t>nlcom ((_b[llngdppc]+_b[llngdpturn15])/(1-_b[lpol2norm]))</t>
  </si>
  <si>
    <t>nlcom ((_b[llngdppc]+_b[llngdpturn20])/(1-_b[lpol2norm]))</t>
  </si>
  <si>
    <t>nlcom (_b[llngdppc]+_b[llngdpturn1])</t>
  </si>
  <si>
    <t>nlcom _b[llngdppc]</t>
  </si>
  <si>
    <t>nlcom (_b[llngdppc]+_b[llngdpturn5])</t>
  </si>
  <si>
    <t>nlcom (_b[llngdppc]+_b[llngdpturn10])</t>
  </si>
  <si>
    <t>nlcom (_b[llngdppc]+_b[llngdpturn15])</t>
  </si>
  <si>
    <t>nlcom (_b[llngdppc]+_b[llngdpturn20])</t>
  </si>
  <si>
    <t>nlcom ((_b[llngdppc]+_b[llnlturn]*.52+_b[llngdpturn1]+_b[lleadturnlln]*.52)/(1-_b[lpol2norm]))</t>
  </si>
  <si>
    <t>nlcom ((_b[llngdppc]+_b[llnlturn]*.52)/(1-_b[lpol2norm]))</t>
  </si>
  <si>
    <t>nlcom ((_b[llngdppc]+_b[llnlturn]*.53+_b[llngdpturn1]+_b[lleadturnlln]*.53)/(1-_b[lpol2norm]))</t>
  </si>
  <si>
    <t>nlcom ((_b[llngdppc]+_b[llnlturn]*.53)/(1-_b[lpol2norm]))</t>
  </si>
  <si>
    <t>nlcom (_b[oneyrgrowth]+_b[ldemoneyr])</t>
  </si>
  <si>
    <t>nlcom (_b[llngdppc]+_b[ldemlln])</t>
  </si>
  <si>
    <t>nlcom (_b[l.agenew]+_b[ldemlage])</t>
  </si>
  <si>
    <t>nlcom (_b[l.tenureleader]+_b[ldemtenure])</t>
  </si>
  <si>
    <t>nlcom (_b[mildef]+_b[ldemmildef])</t>
  </si>
  <si>
    <t>nlcom (_b[l2.lnantigov]+_b[ldeml2lnantigov])</t>
  </si>
  <si>
    <t>nlcom (_b[l.dantigov]+_b[ldemldantigov])</t>
  </si>
  <si>
    <t>nlcom (_b[l.banksassass]+_b[ldembanksass])</t>
  </si>
  <si>
    <t>nlcom (_b[l.gwar]+_b[ldemgwar])</t>
  </si>
  <si>
    <t>nlcom (_b[l.civilwar]+_b[ldemcivilwar])</t>
  </si>
  <si>
    <t>nlcom (_b[l.crisis]+_b[ldemcrisis])</t>
  </si>
  <si>
    <t>nlcom (_b[lagenew]+_b[ldemlage])</t>
  </si>
  <si>
    <t>nlcom (_b[ltenureleader]+_b[ldemtenure])</t>
  </si>
  <si>
    <t>nlcom ( (_b[llngdppc]+_b[loneyrlln]*-10 )/(1-_b[lpol2norm]))</t>
  </si>
  <si>
    <t>nlcom ( (_b[llngdppc]+_b[llngdpturn1]+_b[loneyrlln]*-10+_b[loneyrturnlln]*-10)/(1-_b[lpol2norm]))</t>
  </si>
  <si>
    <t>nlcom ( (_b[llngdppc]+_b[loneyrlln]*-5 )/(1-_b[lpol2norm]))</t>
  </si>
  <si>
    <t>nlcom ( (_b[llngdppc]+_b[llngdpturn1]+_b[loneyrlln]*-5+_b[loneyrturnlln]*-5 )/(1-_b[lpol2norm]))</t>
  </si>
  <si>
    <t>nlcom ( (_b[llngdppc] )/(1-_b[lpol2norm]))</t>
  </si>
  <si>
    <t>nlcom ( (_b[llngdppc]+_b[llngdpturn1]) /(1-_b[lpol2norm]))</t>
  </si>
  <si>
    <t>nlcom ( (_b[llngdppc]+_b[lmildeflln] )/(1-_b[lpol2norm]))</t>
  </si>
  <si>
    <t>nlcom ( (_b[llngdppc]+_b[llngdpturn1]+_b[lmildeflln]+_b[lmildefturnlln] )/(1-_b[lpol2norm]))</t>
  </si>
  <si>
    <t>nlcom ( (_b[llngdppc]+_b[llngdpturn1] )/(1-_b[lpol2norm]))</t>
  </si>
  <si>
    <t>nlcom ( (_b[llngdppc])/(1-_b[lpol2norm]))</t>
  </si>
  <si>
    <t>nlcom ( (_b[llngdppc]+_b[lmildef2lln] )/(1-_b[lpol2norm]))</t>
  </si>
  <si>
    <t>nlcom ( (_b[llngdppc]+_b[llngdpturn1]+_b[lmildef2lln]+_b[lmildef2turnlln] )/(1-_b[lpol2norm]))</t>
  </si>
  <si>
    <t>nlcom ((_b[llngdppc]+_b[llngdpturn1]+_b[ldagdlln]*2+_b[ldagdturnlln]*2)/(1-_b[lpol2norm]))</t>
  </si>
  <si>
    <t>nlcom ((_b[llngdppc]+_b[ldagdlln]*2)/(1-_b[lpol2norm]))</t>
  </si>
  <si>
    <t>nlcom ((_b[llngdppc]+_b[llngdpturn1]+_b[dagdlln]*2+_b[dagdturnlln]*2)/(1-_b[lpol2norm]))</t>
  </si>
  <si>
    <t>nlcom ((_b[llngdppc]+_b[dagdlln]*2)/(1-_b[lpol2norm]))</t>
  </si>
  <si>
    <t>nlcom ((_b[llngdppc]+_b[llngdpturn1]+_b[lasslln]*1+_b[lassturnlln]*1)/(1-_b[lpol2norm]))</t>
  </si>
  <si>
    <t>nlcom ((_b[llngdppc]+_b[lasslln]*1)/(1-_b[lpol2norm]))</t>
  </si>
  <si>
    <t>nlcom ((_b[llngdppc]+_b[guerlln])/(1-_b[lpol2norm]))</t>
  </si>
  <si>
    <t>nlcom ((_b[llngdppc]+_b[llngdpturn1]+_b[guerlln]+_b[guerllnturn])/(1-_b[lpol2norm]))</t>
  </si>
  <si>
    <t>nlcom ((_b[llngdppc]+_b[llngdpturn1]+_b[cwlln]*1+_b[cwturnlln]*1)/(1-_b[lpol2norm]))</t>
  </si>
  <si>
    <t>nlcom ((_b[llngdppc]+_b[cwlln]*1)/(1-_b[lpol2norm]))</t>
  </si>
  <si>
    <t>nlcom ((_b[llngdppc]+_b[gcrislln])/(1-_b[lpol2norm]))</t>
  </si>
  <si>
    <t>nlcom ((_b[llngdppc]+_b[llngdpturn1]+_b[gcrislln]+_b[gcrisllnturn])/(1-_b[lpol2norm]))</t>
  </si>
  <si>
    <t>nlcom ((_b[llngdppc]+_b[regllngdp])/(1-_b[lpol2norm]))</t>
  </si>
  <si>
    <t>nlcom ((_b[llngdppc]+_b[natcausellngdp])/(1-_b[lpol2norm]))</t>
  </si>
  <si>
    <t>nlcom ((_b[llngdppc]+_b[irregllngdp])/(1-_b[lpol2norm]))</t>
  </si>
  <si>
    <t>nlcom ((_b[llngdppc]+_b[deposedllngdp])/(1-_b[lpol2norm]))</t>
  </si>
  <si>
    <t>nlcom ((_b[llngdppc]+_b[suicidellngdp])/(1-_b[lpol2norm]))</t>
  </si>
  <si>
    <t>nlcom ((_b[llngdppc]+_b[retiredllngdp])/(1-_b[lpol2norm]))</t>
  </si>
  <si>
    <t>nlcom (_b[llngdppc])</t>
  </si>
  <si>
    <t>nlcom ((_b[llngdppc]+_b[regllngdp]))</t>
  </si>
  <si>
    <t>nlcom ((_b[llngdppc]+_b[natcausellngdp]))</t>
  </si>
  <si>
    <t>nlcom ((_b[llngdppc]+_b[irregllngdp]))</t>
  </si>
  <si>
    <t>nlcom ((_b[llngdppc]+_b[deposedllngdp]))</t>
  </si>
  <si>
    <t>nlcom ((_b[llngdppc]+_b[suicidellngdp]))</t>
  </si>
  <si>
    <t>nlcom ((_b[llngdppc]+_b[retiredllngdp]))</t>
  </si>
  <si>
    <t>nlcom _b[l.dempres]/-_b[l.top1_cg]</t>
  </si>
  <si>
    <t>nlcom (-10.29*_b[l.union])/-_b[l.top1_cg]</t>
  </si>
  <si>
    <t>nlcom exp(_b[slower])-1</t>
  </si>
  <si>
    <t>nlcom exp(_b[svendors])-1</t>
  </si>
  <si>
    <t>nlcom exp(_b[sbudget])-1</t>
  </si>
  <si>
    <t>nlcom exp(_b[spopulation])-1</t>
  </si>
  <si>
    <t>nlcom exp(_b[slower]*1.77)-1</t>
  </si>
  <si>
    <t>nlcom exp(_b[slower]*2.129)-1</t>
  </si>
  <si>
    <t>nlcom exp(_b[sbudget]*1.968)-1</t>
  </si>
  <si>
    <t>nlcom exp(_b[smargin])-1</t>
  </si>
  <si>
    <t>nlcom exp(_b[smargin_lower])-1</t>
  </si>
  <si>
    <t>nlcom exp(_b[slower]+_b[smargin_lower]*1)-1</t>
  </si>
  <si>
    <t>nlcom exp(_b[slower]+_b[smargin_lower]*3)-1</t>
  </si>
  <si>
    <t xml:space="preserve">nlcom exp(_b[spopulation])-1 </t>
  </si>
  <si>
    <t>nlcom exp(_b[right])-1</t>
  </si>
  <si>
    <t>nlcom exp(_b[sreports])-1</t>
  </si>
  <si>
    <t>nlcom exp(_b[svendorsalt])-1</t>
  </si>
  <si>
    <t>nlcom exp(_b[spoor])-1</t>
  </si>
  <si>
    <t>nlcom exp(_b[svendorspc])-1</t>
  </si>
  <si>
    <t>nlcom exp(_b[spolice])-1</t>
  </si>
  <si>
    <t>nlcom exp(_b[semp])-1</t>
  </si>
  <si>
    <t>nlcom exp(_b[stax])-1</t>
  </si>
  <si>
    <t>nlcom exp(_b[ssalary])-1</t>
  </si>
  <si>
    <t>nlcom [D_Con_Lab]L.all_LabLeaderEval_W/(-[D_Con_Lab]_b[L.Con_Lab])</t>
  </si>
  <si>
    <t>nlcom [D_Con_Lab]L.all_ConLeaderEval_W/(-[D_Con_Lab]_b[L.Con_Lab])</t>
  </si>
  <si>
    <t>nlcom [D_Con_Lab]L.all_LDLeaderEval_W/(-[D_Con_Lab]_b[L.Con_Lab])</t>
  </si>
  <si>
    <t>nlcom [D_Con_Lab]L.all_pidW/(-[D_Con_Lab]_b[L.Con_Lab])</t>
  </si>
  <si>
    <t>nlcom [D_Con_Lab]L.all_nat_retW/(-[D_Con_Lab]_b[L.Con_Lab])</t>
  </si>
  <si>
    <t>nlcom [D_Con_Lab]L.all_b_mii_lab_pct/(-[D_Con_Lab]_b[L.Con_Lab])</t>
  </si>
  <si>
    <t>nlcom [D_lDM_Lab]L.all_LabLeaderEval_W/(-[D_lDM_Lab]_b[L.lDM_Lab])</t>
  </si>
  <si>
    <t>nlcom [D_lDM_Lab]L.all_ConLeaderEval_W/(-[D_lDM_Lab]_b[L.lDM_Lab])</t>
  </si>
  <si>
    <t>nlcom [D_lDM_Lab]L.all_LDLeaderEval_W/(-[D_lDM_Lab]_b[L.lDM_Lab])</t>
  </si>
  <si>
    <t>nlcom [D_lDM_Lab]L.all_pidW/(-[D_lDM_Lab]_b[L.lDM_Lab])</t>
  </si>
  <si>
    <t>nlcom [D_lDM_Lab]L.all_nat_retW/(-[D_lDM_Lab]_b[L.lDM_Lab])</t>
  </si>
  <si>
    <t>nlcom [D_lDM_Lab]L.all_b_mii_lab_pct/(-[D_lDM_Lab]_b[L.lDM_Lab])</t>
  </si>
  <si>
    <t>nlcom [D_lDM_Con]L.all_LabLeaderEval_W/(-[D_lDM_Con]_b[L.lDM_Con])</t>
  </si>
  <si>
    <t>nlcom [D_lDM_Con]L.all_ConLeaderEval_W/(-[D_lDM_Con]_b[L.lDM_Con])</t>
  </si>
  <si>
    <t>nlcom [D_lDM_Con]L.all_LDLeaderEval_W/(-[D_lDM_Con]_b[L.lDM_Con])</t>
  </si>
  <si>
    <t>nlcom [D_lDM_Con]L.all_pidW/(-[D_lDM_Con]_b[L.lDM_Con])</t>
  </si>
  <si>
    <t>nlcom [D_lDM_Con]L.all_nat_retW/(-[D_lDM_Con]_b[L.lDM_Con])</t>
  </si>
  <si>
    <t>nlcom [D_lDM_Con]L.all_b_mii_lab_pct/(-[D_lDM_Con]_b[L.lDM_Con])</t>
  </si>
  <si>
    <t>nlcom _b[L.all_LabLeaderEval_W]/(-_b[L.labour_pct])</t>
  </si>
  <si>
    <t>nlcom _b[L.all_ConLeaderEval_W]/(-_b[L.labour_pct])</t>
  </si>
  <si>
    <t>nlcom _b[L.all_LDLeaderEval_W]/(-_b[L.labour_pct])</t>
  </si>
  <si>
    <t>nlcom _b[L.all_pidW]/(-_b[L.labour_pct])</t>
  </si>
  <si>
    <t>nlcom _b[L.all_nat_retW]/(-_b[L.labour_pct])</t>
  </si>
  <si>
    <t>nlcom _b[L.all_b_mii_lab_pct]/(-_b[L.labour_pct])</t>
  </si>
  <si>
    <t>nlcom _b[L.popgrowth]/(-_b[L.defensepie])</t>
  </si>
  <si>
    <t>nlcom _b[L.hostlev]/(-_b[L.defensepie])</t>
  </si>
  <si>
    <t>nlcom _b[L.natunempct]/(-_b[L.defensepie])</t>
  </si>
  <si>
    <t>nlcom _b[L.aged_dr]/(-_b[L.defensepie])</t>
  </si>
  <si>
    <t>nlcom _b[L.mood]/(-_b[L.defensepie])</t>
  </si>
  <si>
    <t>nlcom _b[L.pctgdpchange]/(-_b[L.defensepie])</t>
  </si>
  <si>
    <t>nlcom _b[_cons] +  0*_b[l.entrybarriers]+ 0*_b[l.icrg_qog]+(0*0)*_b[INTERACTION2]+.2084971*_b[l.marketpower]+ 4.040356*_b[l.wdi_gdpgr]+2.990577*_b[l.wdi_oilrent]+2001.639*_b[year]</t>
  </si>
  <si>
    <t>nlcom _b[_cons] +  0*_b[l.entrybarriers]+ 0.5*_b[l.icrg_qog]+(0*0.5)*_b[INTERACTION2]+.2084971*_b[l.marketpower]+ 4.040356*_b[l.wdi_gdpgr]+2.990577*_b[l.wdi_oilrent]+2001.639*_b[year]</t>
  </si>
  <si>
    <t>nlcom _b[_cons] +  0*_b[l.entrybarriers]+ 1*_b[l.icrg_qog]+(0*1)*_b[INTERACTION2]+.2084971*_b[l.marketpower]+ 4.040356*_b[l.wdi_gdpgr]+2.990577*_b[l.wdi_oilrent]+2001.639*_b[year]</t>
  </si>
  <si>
    <t>nlcom _b[_cons] +  3.34*_b[l.credittogovtstateenterp]+ 0*_b[l.icrg_qog]+(0*3.34)*_b[INTERACTION1]+20.64453*_b[l.final_totaltax_gdp_ratio]+1997.31*_b[year]</t>
  </si>
  <si>
    <t>nlcom _b[_cons] +  14.25*_b[l.credittogovtstateenterp]+ 0*_b[l.icrg_qog]+(0*14.25)*_b[INTERACTION1]+20.64453*_b[l.final_totaltax_gdp_ratio]+1997.31*_b[year]</t>
  </si>
  <si>
    <t>nlcom _b[_cons] +  64.125*_b[l.credittogovtstateenterp]+ 0*_b[l.icrg_qog]+(0*64.125)*_b[INTERACTION1]+20.64453*_b[l.final_totaltax_gdp_ratio]+1997.31*_b[year]</t>
  </si>
  <si>
    <t>nlcom _b[_cons] + 14.25*_b[l.credittogovtstateenterp]+.0555556*_b[l.icrg_qog]+(.0555556*14.25)*_b[INTERACTION1]+ 11.7192*_b[l.final_totaltax_gdp_ratio]+1986*_b[year]</t>
  </si>
  <si>
    <t>nlcom _b[_cons] + 64.125*_b[l.credittogovtstateenterp]+.0555556*_b[l.icrg_qog]+(.0555556*64.125)*_b[INTERACTION1]+ 11.7192*_b[l.final_totaltax_gdp_ratio]+1986*_b[year]</t>
  </si>
  <si>
    <t>nlcom _b[_cons] + 64.125*_b[l.credittogovtstateenterp]+0*_b[l.icrg_qog]+(0*64.125)*_b[INTERACTION1]+20.64453*_b[l.final_totaltax_gdp_ratio]+1997.31*_b[year]</t>
  </si>
  <si>
    <t>nlcom _b[_cons] +  64.125*_b[l.credittogovtstateenterp]+ 1*_b[l.icrg_qog]+(1*64.125)*_b[INTERACTION1]+20.64453*_b[l.final_totaltax_gdp_ratio]+1997.31*_b[year]</t>
  </si>
  <si>
    <t>Tests</t>
  </si>
  <si>
    <t>Type</t>
  </si>
  <si>
    <t>lincom _b[c.RefStatus]+_b[c.Klass2#c.RefStatus13ar]</t>
  </si>
  <si>
    <t>lincom _b[c.RefStatus]+_b[c.aKlass2#c.RefStatus13ar]</t>
  </si>
  <si>
    <t>lincom _b[c.RefStatus]+_b[c.RefStatus13ar#1.Klass5]</t>
  </si>
  <si>
    <t>lincom _b[c.RefStatus]+_b[c.RefStatus13ar#2.Klass5]</t>
  </si>
  <si>
    <t>lincom _b[c.RefStatus]+_b[c.RefStatus13ar#3.Klass5]</t>
  </si>
  <si>
    <t>lincom _b[c.RefStatus]+_b[c.RefStatus13ar#4.Klass5]</t>
  </si>
  <si>
    <t>lincom _b[c.RefStatus]+_b[c.RefStatus13ar#5.Klass5]</t>
  </si>
  <si>
    <t>lincom _b[c.RefStatus]+_b[c.RefStatus13ar#1.KU]</t>
  </si>
  <si>
    <t>lincom _b[c.RefStatus]+_b[c.RefStatus13ar#2.KU]</t>
  </si>
  <si>
    <t>lincom _b[c.RefStatus]+_b[c.RefStatus13ar#3.KU]</t>
  </si>
  <si>
    <t>lincom _b[c.RefStatus]+_b[c.RefStatus13ar#4.KU]</t>
  </si>
  <si>
    <t>("lincom _b[RefStatus]+_b[c.c_xbUtbAr#c.RefStatus]*`r(min)'",)</t>
  </si>
  <si>
    <t>("lincom _b[RefStatus]+_b[c.c_xbManNetInk#c.RefStatus]*`r(min)'",)</t>
  </si>
  <si>
    <t>("lincom _b[RefStatus]+_b[c.EGP_Duncan#c.RefStatus]*`r(min)'",)</t>
  </si>
  <si>
    <t>lincom _b[c.UtbAr]+_b[c.Klass2#c.UtbAr]</t>
  </si>
  <si>
    <t>lincom _b[RefStatus]+_b[c.RefStatus13ar#c.Klass2]</t>
  </si>
  <si>
    <t>lincom minmeddist*$level_meddist</t>
  </si>
  <si>
    <t>lincom MDgov*$level_MDgov</t>
  </si>
  <si>
    <t>("nlcom _b[l.x`i']/(-_b[l.y`i']) ",)</t>
  </si>
  <si>
    <t xml:space="preserve">nlcom _b[l.x]/(-_b[l.y]) </t>
  </si>
  <si>
    <t xml:space="preserve"> lincom remit</t>
  </si>
  <si>
    <t xml:space="preserve"> lincom remit </t>
  </si>
  <si>
    <t xml:space="preserve"> lincom remit+dictXremit</t>
  </si>
  <si>
    <t xml:space="preserve"> lincom (remit+dictXremit)*(16.85-10.63)  /* change from 10pctile to 90pctile in remit among dict*/</t>
  </si>
  <si>
    <t xml:space="preserve"> lincom l12gr*(7.160662-(-3.171724 ))</t>
  </si>
  <si>
    <t>lincom remit</t>
  </si>
  <si>
    <t>lincom remit + dictXremit</t>
  </si>
  <si>
    <t xml:space="preserve"> lincom remit + dictXremit</t>
  </si>
  <si>
    <t xml:space="preserve"> lincom remit + _IdicXremit_1</t>
  </si>
  <si>
    <t xml:space="preserve">lincom remit </t>
  </si>
  <si>
    <t>lincom remit_c + remitcXdict</t>
  </si>
  <si>
    <t>lincom remit_c</t>
  </si>
  <si>
    <t>lincom remit_gdp + remitgdpXdict</t>
  </si>
  <si>
    <t>lincom remit_gdp</t>
  </si>
  <si>
    <t>lincom remit_pc+remitpcXdict</t>
  </si>
  <si>
    <t>lincom remit_pc</t>
  </si>
  <si>
    <t>lincom remit  + dictXremit</t>
  </si>
  <si>
    <t>lincom remit +dictXremit</t>
  </si>
  <si>
    <t>lincom d.dictXremit + d.remit</t>
  </si>
  <si>
    <t>qui nlcom _b[remit] + _b[dictXremit], post</t>
  </si>
  <si>
    <t>qui nlcom _b[remit], post</t>
  </si>
  <si>
    <t>lincom remit + remitXincreg*.20</t>
  </si>
  <si>
    <t>lincom remit + remitXincreg*.76</t>
  </si>
  <si>
    <t>lincom remit + remitXpro*.18</t>
  </si>
  <si>
    <t>lincom remit + remitXpro*.79</t>
  </si>
  <si>
    <t>lincom remit + remitXincreg</t>
  </si>
  <si>
    <t>lincom remit01 + remit01Xincreg</t>
  </si>
  <si>
    <t>lincom remit + remitXpro</t>
  </si>
  <si>
    <t>lincom remit01 + remit01Xpro</t>
  </si>
  <si>
    <t>("qui nlcom _b[remitXincreg]*`r' + _b[remit],post",)</t>
  </si>
  <si>
    <t>("qui nlcom _b[remitXpro]*`r' + _b[remit],post",)</t>
  </si>
  <si>
    <t xml:space="preserve"> lincom remit01 + remit01X*.167  /* opposition: 10pctile of district progovernment */</t>
  </si>
  <si>
    <t xml:space="preserve"> lincom remit01 + remit01X*.771  /* stronghold: 90pctile of district progovernment  */</t>
  </si>
  <si>
    <t xml:space="preserve"> lincom remit01 + remit01X*.16  /* opposition*/</t>
  </si>
  <si>
    <t xml:space="preserve"> lincom remit01 + remit01X*.77 /* stronghold */</t>
  </si>
  <si>
    <t>lincom remit  + remitXpro*.21</t>
  </si>
  <si>
    <t>lincom remit  + remitXpro*.80</t>
  </si>
  <si>
    <t>lincom remitXpro</t>
  </si>
  <si>
    <t>lincom remit  + remitXmpro*.20</t>
  </si>
  <si>
    <t>lincom remit  + remitXmpro*.81</t>
  </si>
  <si>
    <t>lincom remitXmpro</t>
  </si>
  <si>
    <t>lincom _cons + tr1</t>
  </si>
  <si>
    <t>lincom _cons + tr2</t>
  </si>
  <si>
    <t>lincom _cons + tr3</t>
  </si>
  <si>
    <t>nlcom [D_other_defense]_b[l.aged_dr]//*</t>
  </si>
  <si>
    <t>nlcom [D_other_defense]_b[l.mood]//*</t>
  </si>
  <si>
    <t>nlcom [D_other_defense]_b[l.popgrowth]//*</t>
  </si>
  <si>
    <t>nlcom [D_other_defense]_b[l.pctgdpchange]//*</t>
  </si>
  <si>
    <t>nlcom [D_other_defense]_b[l.hostlev]//*</t>
  </si>
  <si>
    <t>nlcom [D_other_defense]_b[l.natunempct]//*</t>
  </si>
  <si>
    <t>nlcom [D_incomescty_defense]_b[l.aged_dr]//*</t>
  </si>
  <si>
    <t>nlcom [D_incomescty_defense]_b[l.mood]//*</t>
  </si>
  <si>
    <t>nlcom [D_incomescty_defense]_b[l.popgrowth]//*</t>
  </si>
  <si>
    <t>nlcom [D_incomescty_defense]_b[l.pctgdpchange]//*</t>
  </si>
  <si>
    <t>nlcom [D_incomescty_defense]_b[l.hostlev]//*</t>
  </si>
  <si>
    <t>nlcom [D_incomescty_defense]_b[l.natunempct]//*</t>
  </si>
  <si>
    <t>nlcom [D_socscty_defense]_b[l.aged_dr]//*</t>
  </si>
  <si>
    <t>nlcom [D_socscty_defense]_b[l.mood]//*</t>
  </si>
  <si>
    <t>nlcom [D_socscty_defense]_b[l.popgrowth]//*</t>
  </si>
  <si>
    <t>nlcom [D_socscty_defense]_b[l.pctgdpchange]//*</t>
  </si>
  <si>
    <t>nlcom [D_socscty_defense]_b[l.hostlev]//*</t>
  </si>
  <si>
    <t>nlcom [D_socscty_defense]_b[l.natunempct]//*</t>
  </si>
  <si>
    <t>nlcom [D_interest_defense]_b[l.aged_dr]//*</t>
  </si>
  <si>
    <t>nlcom [D_interest_defense]_b[l.mood]//*</t>
  </si>
  <si>
    <t>nlcom [D_interest_defense]_b[l.popgrowth]//*</t>
  </si>
  <si>
    <t>nlcom [D_interest_defense]_b[l.pctgdpchange]//*</t>
  </si>
  <si>
    <t>nlcom [D_interest_defense]_b[l.hostlev]//*</t>
  </si>
  <si>
    <t>nlcom [D_interest_defense]_b[l.natunempct]//*</t>
  </si>
  <si>
    <t>nlcom [D_other_income]_b[l.aged_dr]//*</t>
  </si>
  <si>
    <t>nlcom [D_other_income]_b[l.mood]//*</t>
  </si>
  <si>
    <t>nlcom [D_other_income]_b[l.popgrowth]//*</t>
  </si>
  <si>
    <t>nlcom [D_other_income]_b[l.pctgdpchange]//*</t>
  </si>
  <si>
    <t>nlcom [D_other_income]_b[l.hostlev]//*</t>
  </si>
  <si>
    <t>nlcom [D_other_income]_b[l.natunempct]//*</t>
  </si>
  <si>
    <t>nlcom [D_socscty_income]_b[l.aged_dr]//*</t>
  </si>
  <si>
    <t>nlcom [D_socscty_income]_b[l.mood]//*</t>
  </si>
  <si>
    <t>nlcom [D_socscty_income]_b[l.popgrowth]//*</t>
  </si>
  <si>
    <t>nlcom [D_socscty_income]_b[l.pctgdpchange]//*</t>
  </si>
  <si>
    <t>nlcom [D_socscty_income]_b[l.hostlev]//*</t>
  </si>
  <si>
    <t>nlcom [D_socscty_income]_b[l.natunempct]//*</t>
  </si>
  <si>
    <t>nlcom [D_interest_income]_b[l.aged_dr]//*</t>
  </si>
  <si>
    <t>nlcom [D_interest_income]_b[l.mood]//*</t>
  </si>
  <si>
    <t>nlcom [D_interest_income]_b[l.popgrowth]//*</t>
  </si>
  <si>
    <t>nlcom [D_interest_income]_b[l.pctgdpchange]//*</t>
  </si>
  <si>
    <t>nlcom [D_interest_income]_b[l.hostlev]//*</t>
  </si>
  <si>
    <t>nlcom [D_interest_income]_b[l.natunempct]//*</t>
  </si>
  <si>
    <t>nlcom [D_other_socscty]_b[l.aged_dr]//*</t>
  </si>
  <si>
    <t>nlcom [D_other_socscty]_b[l.mood]//*</t>
  </si>
  <si>
    <t>nlcom [D_other_socscty]_b[l.popgrowth]//*</t>
  </si>
  <si>
    <t>nlcom [D_other_socscty]_b[l.pctgdpchange]//*</t>
  </si>
  <si>
    <t>nlcom [D_other_socscty]_b[l.hostlev]//*</t>
  </si>
  <si>
    <t>nlcom [D_other_socscty]_b[l.natunempct]//*</t>
  </si>
  <si>
    <t>nlcom [D_interest_socscty]_b[l.aged_dr]//*</t>
  </si>
  <si>
    <t>nlcom [D_interest_socscty]_b[l.mood]//*</t>
  </si>
  <si>
    <t>nlcom [D_interest_socscty]_b[l.popgrowth]//*</t>
  </si>
  <si>
    <t>nlcom [D_interest_socscty]_b[l.pctgdpchange]//*</t>
  </si>
  <si>
    <t>nlcom [D_interest_socscty]_b[l.hostlev]//*</t>
  </si>
  <si>
    <t>nlcom [D_interest_socscty]_b[l.natunempct]//*</t>
  </si>
  <si>
    <t>nlcom [D_interest_other]_b[l.aged_dr]//*</t>
  </si>
  <si>
    <t>nlcom [D_interest_other]_b[l.mood]//*</t>
  </si>
  <si>
    <t>nlcom [D_interest_other]_b[l.popgrowth]//*</t>
  </si>
  <si>
    <t>nlcom [D_interest_other]_b[l.pctgdpchange]//*</t>
  </si>
  <si>
    <t>nlcom [D_interest_other]_b[l.hostlev]//*</t>
  </si>
  <si>
    <t>nlcom [D_interest_other]_b[l.natunempct]//*</t>
  </si>
  <si>
    <t>("lincom `w1'*`letter1'_1ss+`w2'*`letter1'_1ws + `w3'*`letter2'_1wo+`w4'*`letter2'_1so",)</t>
  </si>
  <si>
    <t>("lincom (`w1'*anti_pro_1ss+`w2'*anti_pro_1ws +`w3'*pro_anti_1wo+`w4'*pro_anti_1so) - (`w1'*anti_all_1ss+`w2'*anti_all_1ws +`w3'*pro_all_1wo+`w4'*pro_all_1so)",)</t>
  </si>
  <si>
    <t>("lincom (`w1'*anti_pro_1ss+`w2'*anti_pro_1ws + `w3'*pro_anti_1wo+`w4'*pro_anti_1so) - (`w1'*pro_all_1ss+`w2'*pro_all_1ws +`w3'*anti_all_1wo+`w4'*anti_all_1so)",)</t>
  </si>
  <si>
    <t xml:space="preserve"> treat_5 + treat_6 - treat_7</t>
  </si>
  <si>
    <t xml:space="preserve"> (treat_5 + treat_6 + treat_7)/3 - treat_4</t>
  </si>
  <si>
    <t xml:space="preserve"> treat_1 - treat_4</t>
  </si>
  <si>
    <t xml:space="preserve"> _b[c.RefStatus]+_b[c.Klass2#c.RefStatus13ar]</t>
  </si>
  <si>
    <t xml:space="preserve"> _b[c.RefStatus]+_b[c.aKlass2#c.RefStatus13ar]</t>
  </si>
  <si>
    <t xml:space="preserve"> _b[c.RefStatus]+_b[c.RefStatus13ar#1.Klass5]</t>
  </si>
  <si>
    <t xml:space="preserve"> _b[c.RefStatus]+_b[c.RefStatus13ar#2.Klass5]</t>
  </si>
  <si>
    <t xml:space="preserve"> _b[c.RefStatus]+_b[c.RefStatus13ar#3.Klass5]</t>
  </si>
  <si>
    <t xml:space="preserve"> _b[c.RefStatus]+_b[c.RefStatus13ar#4.Klass5]</t>
  </si>
  <si>
    <t xml:space="preserve"> _b[c.RefStatus]+_b[c.RefStatus13ar#5.Klass5]</t>
  </si>
  <si>
    <t xml:space="preserve"> _b[c.RefStatus]+_b[c.RefStatus13ar#1.KU]</t>
  </si>
  <si>
    <t xml:space="preserve"> _b[c.RefStatus]+_b[c.RefStatus13ar#2.KU]</t>
  </si>
  <si>
    <t xml:space="preserve"> _b[c.RefStatus]+_b[c.RefStatus13ar#3.KU]</t>
  </si>
  <si>
    <t xml:space="preserve"> _b[c.RefStatus]+_b[c.RefStatus13ar#4.KU]</t>
  </si>
  <si>
    <t xml:space="preserve"> _b[c.UtbAr]+_b[c.Klass2#c.UtbAr]</t>
  </si>
  <si>
    <t xml:space="preserve"> _b[RefStatus]+_b[c.RefStatus13ar#c.Klass2]</t>
  </si>
  <si>
    <t xml:space="preserve"> minmeddist*$level_meddist</t>
  </si>
  <si>
    <t xml:space="preserve"> MDgov*$level_MDgov</t>
  </si>
  <si>
    <t xml:space="preserve"> (_b[llngdppc]+_b[llngdpturn1])</t>
  </si>
  <si>
    <t xml:space="preserve"> (_b[llngdppc]+_b[llngdpturn5])</t>
  </si>
  <si>
    <t xml:space="preserve"> (_b[llngdppc]+_b[llngdpturn10])</t>
  </si>
  <si>
    <t xml:space="preserve"> (_b[llngdppc]+_b[llngdpturn15])</t>
  </si>
  <si>
    <t xml:space="preserve"> (_b[llngdppc]+_b[llngdpturn20])</t>
  </si>
  <si>
    <t xml:space="preserve"> (_b[oneyrgrowth]+_b[demoneyr])</t>
  </si>
  <si>
    <t xml:space="preserve"> (_b[llngdppc]+_b[ldemlln])</t>
  </si>
  <si>
    <t xml:space="preserve"> (_b[lagenew]+_b[ldemlage])</t>
  </si>
  <si>
    <t xml:space="preserve"> (_b[ltenureleader]+_b[ldemtenure])</t>
  </si>
  <si>
    <t xml:space="preserve"> zloyalsd + zloyalsdadminqtr*1</t>
  </si>
  <si>
    <t xml:space="preserve"> zloyalsd + zloyalsdadminqtr*4</t>
  </si>
  <si>
    <t xml:space="preserve"> zloyalsd + zloyalsdadminqtr*8</t>
  </si>
  <si>
    <t xml:space="preserve"> zloyalsd + zloyalsdadminqtr*12</t>
  </si>
  <si>
    <t xml:space="preserve"> zloyalsd + zloyalsdadminqtr*16</t>
  </si>
  <si>
    <t xml:space="preserve"> zloyalsd + zloyalsdadminqtr*20</t>
  </si>
  <si>
    <t xml:space="preserve"> zloyalsd + zloyalsdadminqtr*24</t>
  </si>
  <si>
    <t xml:space="preserve"> zloyalsd + zloyalsdadminqtr*28</t>
  </si>
  <si>
    <t xml:space="preserve"> zloyalsd + zloyalsdadminqtr*32</t>
  </si>
  <si>
    <t xml:space="preserve"> zmecompsd + zmecompsdadminqtr*1</t>
  </si>
  <si>
    <t xml:space="preserve"> zmecompsd + zmecompsdadminqtr*4</t>
  </si>
  <si>
    <t xml:space="preserve"> zmecompsd + zmecompsdadminqtr*8</t>
  </si>
  <si>
    <t xml:space="preserve"> zmecompsd + zmecompsdadminqtr*12</t>
  </si>
  <si>
    <t xml:space="preserve"> zmecompsd + zmecompsdadminqtr*16</t>
  </si>
  <si>
    <t xml:space="preserve"> zmecompsd + zmecompsdadminqtr*20</t>
  </si>
  <si>
    <t xml:space="preserve"> zmecompsd + zmecompsdadminqtr*24</t>
  </si>
  <si>
    <t xml:space="preserve"> zmecompsd + zmecompsdadminqtr*28</t>
  </si>
  <si>
    <t xml:space="preserve"> zmecompsd + zmecompsdadminqtr*32</t>
  </si>
  <si>
    <t xml:space="preserve"> toplevel + topleveladminqtr*1</t>
  </si>
  <si>
    <t xml:space="preserve"> toplevel + topleveladminqtr*4</t>
  </si>
  <si>
    <t xml:space="preserve"> toplevel + topleveladminqtr*8</t>
  </si>
  <si>
    <t xml:space="preserve"> toplevel + topleveladminqtr*12</t>
  </si>
  <si>
    <t xml:space="preserve"> toplevel + topleveladminqtr*16</t>
  </si>
  <si>
    <t xml:space="preserve"> toplevel + topleveladminqtr*20</t>
  </si>
  <si>
    <t xml:space="preserve"> toplevel + topleveladminqtr*24</t>
  </si>
  <si>
    <t xml:space="preserve"> toplevel + topleveladminqtr*28</t>
  </si>
  <si>
    <t xml:space="preserve"> toplevel + topleveladminqtr*32</t>
  </si>
  <si>
    <t xml:space="preserve"> pressenfloormedianabsdistance + pressenfloordistadminqtr*1</t>
  </si>
  <si>
    <t xml:space="preserve"> pressenfloormedianabsdistance + pressenfloordistadminqtr*4</t>
  </si>
  <si>
    <t xml:space="preserve"> pressenfloormedianabsdistance + pressenfloordistadminqtr*8</t>
  </si>
  <si>
    <t xml:space="preserve"> pressenfloormedianabsdistance + pressenfloordistadminqtr*12</t>
  </si>
  <si>
    <t xml:space="preserve"> pressenfloormedianabsdistance + pressenfloordistadminqtr*16</t>
  </si>
  <si>
    <t xml:space="preserve"> pressenfloormedianabsdistance + pressenfloordistadminqtr*20</t>
  </si>
  <si>
    <t xml:space="preserve"> pressenfloormedianabsdistance + pressenfloordistadminqtr*24</t>
  </si>
  <si>
    <t xml:space="preserve"> pressenfloormedianabsdistance + pressenfloordistadminqtr*28</t>
  </si>
  <si>
    <t xml:space="preserve"> pressenfloormedianabsdistance + pressenfloordistadminqtr*32</t>
  </si>
  <si>
    <t xml:space="preserve"> dividedpressenate + dividedpresenadminqtr*1</t>
  </si>
  <si>
    <t xml:space="preserve"> dividedpressenate + dividedpresenadminqtr*4</t>
  </si>
  <si>
    <t xml:space="preserve"> dividedpressenate + dividedpresenadminqtr*8</t>
  </si>
  <si>
    <t xml:space="preserve"> dividedpressenate + dividedpresenadminqtr*12</t>
  </si>
  <si>
    <t xml:space="preserve"> dividedpressenate + dividedpresenadminqtr*16</t>
  </si>
  <si>
    <t xml:space="preserve"> dividedpressenate + dividedpresenadminqtr*20</t>
  </si>
  <si>
    <t xml:space="preserve"> dividedpressenate + dividedpresenadminqtr*24</t>
  </si>
  <si>
    <t xml:space="preserve"> dividedpressenate + dividedpresenadminqtr*28</t>
  </si>
  <si>
    <t xml:space="preserve"> dividedpressenate + dividedpresenadminqtr*32</t>
  </si>
  <si>
    <t xml:space="preserve"> toplevel2 + toplevel2adminqtr*1</t>
  </si>
  <si>
    <t xml:space="preserve"> toplevel2 + toplevel2adminqtr*4</t>
  </si>
  <si>
    <t xml:space="preserve"> toplevel2 + toplevel2adminqtr*8</t>
  </si>
  <si>
    <t xml:space="preserve"> toplevel2 + toplevel2adminqtr*12</t>
  </si>
  <si>
    <t xml:space="preserve"> toplevel2 + toplevel2adminqtr*16</t>
  </si>
  <si>
    <t xml:space="preserve"> toplevel2 + toplevel2adminqtr*20</t>
  </si>
  <si>
    <t xml:space="preserve"> toplevel2 + toplevel2adminqtr*24</t>
  </si>
  <si>
    <t xml:space="preserve"> toplevel2 + toplevel2adminqtr*28</t>
  </si>
  <si>
    <t xml:space="preserve"> toplevel2 + toplevel2adminqtr*32</t>
  </si>
  <si>
    <t xml:space="preserve"> zpecompsd + zpecompsdadminqtr*1</t>
  </si>
  <si>
    <t xml:space="preserve"> zpecompsd + zpecompsdadminqtr*4</t>
  </si>
  <si>
    <t xml:space="preserve"> zpecompsd + zpecompsdadminqtr*8</t>
  </si>
  <si>
    <t xml:space="preserve"> zpecompsd + zpecompsdadminqtr*12</t>
  </si>
  <si>
    <t xml:space="preserve"> zpecompsd + zpecompsdadminqtr*16</t>
  </si>
  <si>
    <t xml:space="preserve"> zpecompsd + zpecompsdadminqtr*20</t>
  </si>
  <si>
    <t xml:space="preserve"> zpecompsd + zpecompsdadminqtr*24</t>
  </si>
  <si>
    <t xml:space="preserve"> zpecompsd + zpecompsdadminqtr*28</t>
  </si>
  <si>
    <t xml:space="preserve"> zpecompsd + zpecompsdadminqtr*32</t>
  </si>
  <si>
    <t>quietly:  pov_ratiol</t>
  </si>
  <si>
    <t>quietly:  pov_childl</t>
  </si>
  <si>
    <t xml:space="preserve"> remit</t>
  </si>
  <si>
    <t xml:space="preserve"> remit+dictXremit</t>
  </si>
  <si>
    <t xml:space="preserve"> (remit+dictXremit)*(16.85-10.63) /* change from 10pctile to 90pctile in remit among dict*/</t>
  </si>
  <si>
    <t xml:space="preserve"> l12gr*(7.160662-(-3.171724 ))</t>
  </si>
  <si>
    <t xml:space="preserve"> remit + dictXremit</t>
  </si>
  <si>
    <t xml:space="preserve"> remit + _IdicXremit_1</t>
  </si>
  <si>
    <t xml:space="preserve"> remit_c + remitcXdict</t>
  </si>
  <si>
    <t xml:space="preserve"> remit_c</t>
  </si>
  <si>
    <t xml:space="preserve"> remit_gdp + remitgdpXdict</t>
  </si>
  <si>
    <t xml:space="preserve"> remit_gdp</t>
  </si>
  <si>
    <t xml:space="preserve"> remit_pc+remitpcXdict</t>
  </si>
  <si>
    <t xml:space="preserve"> remit_pc</t>
  </si>
  <si>
    <t xml:space="preserve"> remit +dictXremit</t>
  </si>
  <si>
    <t xml:space="preserve"> d.dictXremit + d.remit</t>
  </si>
  <si>
    <t xml:space="preserve"> P2P+govP2P</t>
  </si>
  <si>
    <t xml:space="preserve"> Month_AYP_Inter*2 + AYP_Not_Met_2</t>
  </si>
  <si>
    <t xml:space="preserve"> Month_AYP_Inter*5 + AYP_Not_Met_2</t>
  </si>
  <si>
    <t xml:space="preserve"> Month_AYP_Inter*6 + AYP_Not_Met_2</t>
  </si>
  <si>
    <t xml:space="preserve"> Month_AYP_Inter*8 + AYP_Not_Met_2</t>
  </si>
  <si>
    <t xml:space="preserve"> Month_AYP_Inter*11 + AYP_Not_Met_2</t>
  </si>
  <si>
    <t xml:space="preserve"> Month_AYP_Inter*11 - Month_AYP_Inter*2</t>
  </si>
  <si>
    <t xml:space="preserve"> remit + remitXincreg*.20</t>
  </si>
  <si>
    <t xml:space="preserve"> remit + remitXincreg*.76</t>
  </si>
  <si>
    <t xml:space="preserve"> remit + remitXpro*.18</t>
  </si>
  <si>
    <t xml:space="preserve"> remit + remitXpro*.79</t>
  </si>
  <si>
    <t xml:space="preserve"> remit + remitXincreg</t>
  </si>
  <si>
    <t xml:space="preserve"> remit01 + remit01Xincreg</t>
  </si>
  <si>
    <t xml:space="preserve"> remit + remitXpro</t>
  </si>
  <si>
    <t xml:space="preserve"> remit01 + remit01Xpro</t>
  </si>
  <si>
    <t xml:space="preserve"> remit01 + remit01X*.167 /* opposition: 10pctile of district progovernment */</t>
  </si>
  <si>
    <t xml:space="preserve"> remit01 + remit01X*.771 /* stronghold: 90pctile of district progovernment */</t>
  </si>
  <si>
    <t xml:space="preserve"> remit01 + remit01X*.16 /* opposition*/</t>
  </si>
  <si>
    <t xml:space="preserve"> remit01 + remit01X*.77 /* stronghold */</t>
  </si>
  <si>
    <t xml:space="preserve"> remit + remitXpro*.21</t>
  </si>
  <si>
    <t xml:space="preserve"> remit + remitXpro*.80</t>
  </si>
  <si>
    <t xml:space="preserve"> remitXpro</t>
  </si>
  <si>
    <t xml:space="preserve"> remit + remitXmpro*.20</t>
  </si>
  <si>
    <t xml:space="preserve"> remit + remitXmpro*.81</t>
  </si>
  <si>
    <t xml:space="preserve"> remitXmpro</t>
  </si>
  <si>
    <t xml:space="preserve"> _cons + tr1</t>
  </si>
  <si>
    <t xml:space="preserve"> _cons + tr2</t>
  </si>
  <si>
    <t xml:space="preserve"> _cons + tr3</t>
  </si>
  <si>
    <t xml:space="preserve"> [mod8_1]interest-[mod1_1]interest</t>
  </si>
  <si>
    <t xml:space="preserve"> [mod9_1]interest-[mod2_1]interest</t>
  </si>
  <si>
    <t xml:space="preserve"> [mod10_1]interest-[mod3_1]interest</t>
  </si>
  <si>
    <t xml:space="preserve"> [mod11_1]interest-[mod4_1]interest</t>
  </si>
  <si>
    <t xml:space="preserve"> [mod12_1]interest-[mod5_1]interest</t>
  </si>
  <si>
    <t xml:space="preserve"> [mod13_1]interest-[mod6_1]interest</t>
  </si>
  <si>
    <t xml:space="preserve"> [mod14_1]interest-[mod7_1]interest</t>
  </si>
  <si>
    <t xml:space="preserve"> treatment + treatment_low_urprov</t>
  </si>
  <si>
    <t xml:space="preserve"> treatment + treatment_high_urprov</t>
  </si>
  <si>
    <t xml:space="preserve"> treatment + treatment_low_urprov + treatment_low_urprov_urban + treatment_urban</t>
  </si>
  <si>
    <t xml:space="preserve"> treatment + treatment_urban</t>
  </si>
  <si>
    <t xml:space="preserve"> treatment + treatment_high_urprov + treatment_high_urprov_urban + treatment_urban</t>
  </si>
  <si>
    <t xml:space="preserve"> treatment</t>
  </si>
  <si>
    <t xml:space="preserve"> treatment + treatment_low_inc_dist_median</t>
  </si>
  <si>
    <t xml:space="preserve"> treatment + treatment_high_inc_dist_median</t>
  </si>
  <si>
    <t xml:space="preserve"> treatment + treatment_low_urprov + threeway_low_milv3 + treatment_tot_milv3</t>
  </si>
  <si>
    <t xml:space="preserve"> treatment + treatment_tot_milv3</t>
  </si>
  <si>
    <t xml:space="preserve"> treatment + treatment_high_urprov + threeway_high_milv3 + treatment_tot_milv3</t>
  </si>
  <si>
    <t xml:space="preserve"> treatment + treatment_low_urprov + threeway_low_milv4 + treatment_tot_milv4</t>
  </si>
  <si>
    <t xml:space="preserve"> treatment + treatment_tot_milv4</t>
  </si>
  <si>
    <t xml:space="preserve"> treatment + treatment_high_urprov + threeway_high_milv4 + treatment_tot_milv4</t>
  </si>
  <si>
    <t xml:space="preserve"> newdemelig68+eligible68</t>
  </si>
  <si>
    <t xml:space="preserve"> newrepelig68+eligible68</t>
  </si>
  <si>
    <t>("qui:  (`x'.FeatEd * 1/7 + (`x'.FeatEd + `x'.FeatEd#2.FeatJob) * 1/7 + /// ",)</t>
  </si>
  <si>
    <t>("qui:  (`x'.FeatJob *1/7 + (`x'.FeatJob + 2.FeatEd#`x'.FeatJob) *1/7 + /// ",)</t>
  </si>
  <si>
    <t>("qui:  (`x'.FeatJob *0 + (`x'.FeatJob + 2.FeatEd#`x'.FeatJob) *0 + /// ",)</t>
  </si>
  <si>
    <t>("qui:  (`x'.FeatCountry * 1/2 + (`x'.FeatCountry + `x'.FeatCountry#2.FeatReason) * 1/2 + /// ",)</t>
  </si>
  <si>
    <t>("qui:  (`x'.FeatReason * 1/10 + (`x'.FeatReason + 2.FeatCountry#`x'.FeatReason) * 1/10 + /// ",)</t>
  </si>
  <si>
    <t>("qui:  (`x'.FeatReason * 0 + (`x'.FeatReason + 2.FeatCountry#`x'.FeatReason) * 0 + /// ",)</t>
  </si>
  <si>
    <t xml:space="preserve"> 5.FeatTrips</t>
  </si>
  <si>
    <t xml:space="preserve"> 5.FeatTrips + 5.FeatTrips#2.subset</t>
  </si>
  <si>
    <t xml:space="preserve"> _b[1._at] - _b[2._at]</t>
  </si>
  <si>
    <t>(" `w1'*`letter1'_1ss+`w2'*`letter1'_1ws + `w3'*`letter2'_1wo+`w4'*`letter2'_1so",)</t>
  </si>
  <si>
    <t>(" (`w1'*anti_pro_1ss+`w2'*anti_pro_1ws +`w3'*pro_anti_1wo+`w4'*pro_anti_1so) - (`w1'*anti_all_1ss+`w2'*anti_all_1ws +`w3'*pro_all_1wo+`w4'*pro_all_1so)",)</t>
  </si>
  <si>
    <t>(" (`w1'*anti_pro_1ss+`w2'*anti_pro_1ws + `w3'*pro_anti_1wo+`w4'*pro_anti_1so) - (`w1'*pro_all_1ss+`w2'*pro_all_1ws +`w3'*anti_all_1wo+`w4'*anti_all_1so)",)</t>
  </si>
  <si>
    <t xml:space="preserve"> .5*pro_all_1 + .5*anti_all_1</t>
  </si>
  <si>
    <t xml:space="preserve"> .5*pro_anti_1 + .5*anti_pro_1</t>
  </si>
  <si>
    <t xml:space="preserve"> (.5*pro_all_1 + .5*anti_all_1) - (.5*pro_anti_1 + .5*anti_pro_1)</t>
  </si>
  <si>
    <t xml:space="preserve"> pro_anti_1</t>
  </si>
  <si>
    <t xml:space="preserve"> pro_all_1</t>
  </si>
  <si>
    <t xml:space="preserve"> pro_pro_1</t>
  </si>
  <si>
    <t xml:space="preserve"> pro_anti_1-pro_all_1</t>
  </si>
  <si>
    <t xml:space="preserve"> pro_anti_1-pro_pro_1</t>
  </si>
  <si>
    <t xml:space="preserve"> anti_pro_1</t>
  </si>
  <si>
    <t xml:space="preserve"> anti_all_1</t>
  </si>
  <si>
    <t xml:space="preserve"> anti_anti_1</t>
  </si>
  <si>
    <t xml:space="preserve"> anti_pro_1-anti_all_1</t>
  </si>
  <si>
    <t xml:space="preserve"> anti_pro_1-anti_anti_1</t>
  </si>
  <si>
    <t xml:space="preserve"> agree_target_toward</t>
  </si>
  <si>
    <t xml:space="preserve"> agree_no_target</t>
  </si>
  <si>
    <t xml:space="preserve"> agree_target_away</t>
  </si>
  <si>
    <t xml:space="preserve"> disagree_target_toward</t>
  </si>
  <si>
    <t xml:space="preserve"> disagree_no_target</t>
  </si>
  <si>
    <t xml:space="preserve"> disagree_target_away</t>
  </si>
  <si>
    <t xml:space="preserve"> strongpart + geography_strongpart // Difference between strong and weak partisans in Geography Condition</t>
  </si>
  <si>
    <t xml:space="preserve"> econ_extremity2 + geography_econ_extremity2 // Placebo test showing that economic extremism does not moderate acceptance rate in Geography Condition</t>
  </si>
  <si>
    <t xml:space="preserve"> soc_extremity2 + religion_soc_extremity2 // Social extremism moderates acceptance rate in Religion Condition</t>
  </si>
  <si>
    <t xml:space="preserve"> soc_extremity2 + geography_soc_extremity2 // Placebo test showing that economic extremism does not moderate acceptance rate in Geography Condition</t>
  </si>
  <si>
    <t xml:space="preserve"> dttreatment_Yu + 2*dtpostyear_Yu</t>
  </si>
  <si>
    <t xml:space="preserve"> dtldo_y107_Yu - dtldo_y107_Yan</t>
  </si>
  <si>
    <t>quietly:  log_inc</t>
  </si>
  <si>
    <t>quietly:  log_cinc</t>
  </si>
  <si>
    <t xml:space="preserve"> (_b[llngdppc]/(1-_b[lpol2norm]))</t>
  </si>
  <si>
    <t xml:space="preserve"> ((_b[llngdppc]+_b[llngdpturn1])/(1-_b[lpol2norm]))</t>
  </si>
  <si>
    <t xml:space="preserve"> ((_b[llngdppc])/(1-_b[lpol2norm]))</t>
  </si>
  <si>
    <t xml:space="preserve"> ((_b[llngdppc]+_b[llnltdiff5])/(1-_b[lpol2norm]))</t>
  </si>
  <si>
    <t xml:space="preserve"> ((_b[llngdppc]+_b[llnltdiff10])/(1-_b[lpol2norm]))</t>
  </si>
  <si>
    <t xml:space="preserve"> ((_b[llngdppc]+_b[llnltdiff15])/(1-_b[lpol2norm]))</t>
  </si>
  <si>
    <t xml:space="preserve"> ((_b[llngdppc]+_b[llnltdiff20])/(1-_b[lpol2norm]))</t>
  </si>
  <si>
    <t xml:space="preserve"> ((_b[ls15]+_b[ls15turn10])/(1-_b[lpol2norm]))</t>
  </si>
  <si>
    <t xml:space="preserve"> (_b[ls15]/(1-_b[lpol2norm]))</t>
  </si>
  <si>
    <t xml:space="preserve"> (_b[llnturn]/_b[lpol2turn])</t>
  </si>
  <si>
    <t xml:space="preserve"> (_b[ls15]+_b[ls15turn10])</t>
  </si>
  <si>
    <t xml:space="preserve"> _b[ls15]</t>
  </si>
  <si>
    <t xml:space="preserve"> ((_b[llngdppc]+_b[llngdpturn5])/(1-_b[lpol2norm]))</t>
  </si>
  <si>
    <t xml:space="preserve"> ((_b[llngdppc]+_b[llngdpturn10])/(1-_b[lpol2norm]))</t>
  </si>
  <si>
    <t xml:space="preserve"> ((_b[llngdppc]+_b[llngdpturn15])/(1-_b[lpol2norm]))</t>
  </si>
  <si>
    <t xml:space="preserve"> ((_b[llngdppc]+_b[llngdpturn20])/(1-_b[lpol2norm]))</t>
  </si>
  <si>
    <t xml:space="preserve"> _b[llngdppc]</t>
  </si>
  <si>
    <t xml:space="preserve"> ((_b[llngdppc]+_b[llnlturn]*.52+_b[llngdpturn1]+_b[lleadturnlln]*.52)/(1-_b[lpol2norm]))</t>
  </si>
  <si>
    <t xml:space="preserve"> ((_b[llngdppc]+_b[llnlturn]*.52)/(1-_b[lpol2norm]))</t>
  </si>
  <si>
    <t xml:space="preserve"> ((_b[llngdppc]+_b[llnlturn]*.53+_b[llngdpturn1]+_b[lleadturnlln]*.53)/(1-_b[lpol2norm]))</t>
  </si>
  <si>
    <t xml:space="preserve"> ((_b[llngdppc]+_b[llnlturn]*.53)/(1-_b[lpol2norm]))</t>
  </si>
  <si>
    <t xml:space="preserve"> (_b[oneyrgrowth]+_b[ldemoneyr])</t>
  </si>
  <si>
    <t xml:space="preserve"> (_b[l.agenew]+_b[ldemlage])</t>
  </si>
  <si>
    <t xml:space="preserve"> (_b[l.tenureleader]+_b[ldemtenure])</t>
  </si>
  <si>
    <t xml:space="preserve"> (_b[mildef]+_b[ldemmildef])</t>
  </si>
  <si>
    <t xml:space="preserve"> (_b[l2.lnantigov]+_b[ldeml2lnantigov])</t>
  </si>
  <si>
    <t xml:space="preserve"> (_b[l.dantigov]+_b[ldemldantigov])</t>
  </si>
  <si>
    <t xml:space="preserve"> (_b[l.banksassass]+_b[ldembanksass])</t>
  </si>
  <si>
    <t xml:space="preserve"> (_b[l.gwar]+_b[ldemgwar])</t>
  </si>
  <si>
    <t xml:space="preserve"> (_b[l.civilwar]+_b[ldemcivilwar])</t>
  </si>
  <si>
    <t xml:space="preserve"> (_b[l.crisis]+_b[ldemcrisis])</t>
  </si>
  <si>
    <t xml:space="preserve"> ( (_b[llngdppc]+_b[loneyrlln]*-10 )/(1-_b[lpol2norm]))</t>
  </si>
  <si>
    <t xml:space="preserve"> ( (_b[llngdppc]+_b[llngdpturn1]+_b[loneyrlln]*-10+_b[loneyrturnlln]*-10)/(1-_b[lpol2norm]))</t>
  </si>
  <si>
    <t xml:space="preserve"> ( (_b[llngdppc]+_b[loneyrlln]*-5 )/(1-_b[lpol2norm]))</t>
  </si>
  <si>
    <t xml:space="preserve"> ( (_b[llngdppc]+_b[llngdpturn1]+_b[loneyrlln]*-5+_b[loneyrturnlln]*-5 )/(1-_b[lpol2norm]))</t>
  </si>
  <si>
    <t xml:space="preserve"> ( (_b[llngdppc] )/(1-_b[lpol2norm]))</t>
  </si>
  <si>
    <t xml:space="preserve"> ( (_b[llngdppc]+_b[llngdpturn1]) /(1-_b[lpol2norm]))</t>
  </si>
  <si>
    <t xml:space="preserve"> ( (_b[llngdppc]+_b[lmildeflln] )/(1-_b[lpol2norm]))</t>
  </si>
  <si>
    <t xml:space="preserve"> ( (_b[llngdppc]+_b[llngdpturn1]+_b[lmildeflln]+_b[lmildefturnlln] )/(1-_b[lpol2norm]))</t>
  </si>
  <si>
    <t xml:space="preserve"> ( (_b[llngdppc]+_b[llngdpturn1] )/(1-_b[lpol2norm]))</t>
  </si>
  <si>
    <t xml:space="preserve"> ( (_b[llngdppc])/(1-_b[lpol2norm]))</t>
  </si>
  <si>
    <t xml:space="preserve"> ( (_b[llngdppc]+_b[lmildef2lln] )/(1-_b[lpol2norm]))</t>
  </si>
  <si>
    <t xml:space="preserve"> ( (_b[llngdppc]+_b[llngdpturn1]+_b[lmildef2lln]+_b[lmildef2turnlln] )/(1-_b[lpol2norm]))</t>
  </si>
  <si>
    <t xml:space="preserve"> ((_b[llngdppc]+_b[llngdpturn1]+_b[ldagdlln]*2+_b[ldagdturnlln]*2)/(1-_b[lpol2norm]))</t>
  </si>
  <si>
    <t xml:space="preserve"> ((_b[llngdppc]+_b[ldagdlln]*2)/(1-_b[lpol2norm]))</t>
  </si>
  <si>
    <t xml:space="preserve"> ((_b[llngdppc]+_b[llngdpturn1]+_b[dagdlln]*2+_b[dagdturnlln]*2)/(1-_b[lpol2norm]))</t>
  </si>
  <si>
    <t xml:space="preserve"> ((_b[llngdppc]+_b[dagdlln]*2)/(1-_b[lpol2norm]))</t>
  </si>
  <si>
    <t xml:space="preserve"> ((_b[llngdppc]+_b[llngdpturn1]+_b[lasslln]*1+_b[lassturnlln]*1)/(1-_b[lpol2norm]))</t>
  </si>
  <si>
    <t xml:space="preserve"> ((_b[llngdppc]+_b[lasslln]*1)/(1-_b[lpol2norm]))</t>
  </si>
  <si>
    <t xml:space="preserve"> ((_b[llngdppc]+_b[guerlln])/(1-_b[lpol2norm]))</t>
  </si>
  <si>
    <t xml:space="preserve"> ((_b[llngdppc]+_b[llngdpturn1]+_b[guerlln]+_b[guerllnturn])/(1-_b[lpol2norm]))</t>
  </si>
  <si>
    <t xml:space="preserve"> ((_b[llngdppc]+_b[llngdpturn1]+_b[cwlln]*1+_b[cwturnlln]*1)/(1-_b[lpol2norm]))</t>
  </si>
  <si>
    <t xml:space="preserve"> ((_b[llngdppc]+_b[cwlln]*1)/(1-_b[lpol2norm]))</t>
  </si>
  <si>
    <t xml:space="preserve"> ((_b[llngdppc]+_b[gcrislln])/(1-_b[lpol2norm]))</t>
  </si>
  <si>
    <t xml:space="preserve"> ((_b[llngdppc]+_b[llngdpturn1]+_b[gcrislln]+_b[gcrisllnturn])/(1-_b[lpol2norm]))</t>
  </si>
  <si>
    <t xml:space="preserve"> ((_b[llngdppc]+_b[regllngdp])/(1-_b[lpol2norm]))</t>
  </si>
  <si>
    <t xml:space="preserve"> ((_b[llngdppc]+_b[natcausellngdp])/(1-_b[lpol2norm]))</t>
  </si>
  <si>
    <t xml:space="preserve"> ((_b[llngdppc]+_b[irregllngdp])/(1-_b[lpol2norm]))</t>
  </si>
  <si>
    <t xml:space="preserve"> ((_b[llngdppc]+_b[deposedllngdp])/(1-_b[lpol2norm]))</t>
  </si>
  <si>
    <t xml:space="preserve"> ((_b[llngdppc]+_b[suicidellngdp])/(1-_b[lpol2norm]))</t>
  </si>
  <si>
    <t xml:space="preserve"> ((_b[llngdppc]+_b[retiredllngdp])/(1-_b[lpol2norm]))</t>
  </si>
  <si>
    <t xml:space="preserve"> (_b[llngdppc])</t>
  </si>
  <si>
    <t xml:space="preserve"> ((_b[llngdppc]+_b[regllngdp]))</t>
  </si>
  <si>
    <t xml:space="preserve"> ((_b[llngdppc]+_b[natcausellngdp]))</t>
  </si>
  <si>
    <t xml:space="preserve"> ((_b[llngdppc]+_b[irregllngdp]))</t>
  </si>
  <si>
    <t xml:space="preserve"> ((_b[llngdppc]+_b[deposedllngdp]))</t>
  </si>
  <si>
    <t xml:space="preserve"> ((_b[llngdppc]+_b[suicidellngdp]))</t>
  </si>
  <si>
    <t xml:space="preserve"> ((_b[llngdppc]+_b[retiredllngdp]))</t>
  </si>
  <si>
    <t>(" _b[l.x`i']/(-_b[l.y`i']) ",)</t>
  </si>
  <si>
    <t xml:space="preserve"> _b[l.x]/(-_b[l.y])</t>
  </si>
  <si>
    <t xml:space="preserve"> _b[l.dempres]/-_b[l.top1_cg]</t>
  </si>
  <si>
    <t xml:space="preserve"> (-10.29*_b[l.union])/-_b[l.top1_cg]</t>
  </si>
  <si>
    <t xml:space="preserve"> exp(_b[slower])-1</t>
  </si>
  <si>
    <t xml:space="preserve"> exp(_b[svendors])-1</t>
  </si>
  <si>
    <t xml:space="preserve"> exp(_b[sbudget])-1</t>
  </si>
  <si>
    <t xml:space="preserve"> exp(_b[spopulation])-1</t>
  </si>
  <si>
    <t xml:space="preserve"> exp(_b[slower]*1.77)-1</t>
  </si>
  <si>
    <t xml:space="preserve"> exp(_b[slower]*2.129)-1</t>
  </si>
  <si>
    <t xml:space="preserve"> exp(_b[sbudget]*1.968)-1</t>
  </si>
  <si>
    <t xml:space="preserve"> exp(_b[smargin])-1</t>
  </si>
  <si>
    <t xml:space="preserve"> exp(_b[smargin_lower])-1</t>
  </si>
  <si>
    <t xml:space="preserve"> exp(_b[slower]+_b[smargin_lower]*1)-1</t>
  </si>
  <si>
    <t xml:space="preserve"> exp(_b[slower]+_b[smargin_lower]*3)-1</t>
  </si>
  <si>
    <t xml:space="preserve"> exp(_b[right])-1</t>
  </si>
  <si>
    <t xml:space="preserve"> exp(_b[sreports])-1</t>
  </si>
  <si>
    <t xml:space="preserve"> exp(_b[svendorsalt])-1</t>
  </si>
  <si>
    <t xml:space="preserve"> exp(_b[spoor])-1</t>
  </si>
  <si>
    <t xml:space="preserve"> exp(_b[svendorspc])-1</t>
  </si>
  <si>
    <t xml:space="preserve"> exp(_b[spolice])-1</t>
  </si>
  <si>
    <t xml:space="preserve"> exp(_b[semp])-1</t>
  </si>
  <si>
    <t xml:space="preserve"> exp(_b[stax])-1</t>
  </si>
  <si>
    <t xml:space="preserve"> exp(_b[ssalary])-1</t>
  </si>
  <si>
    <t>qui  _b[remit] + _b[dictXremit], post</t>
  </si>
  <si>
    <t>qui  _b[remit], post</t>
  </si>
  <si>
    <t>("qui  _b[remitXincreg]*`r' + _b[remit],post",)</t>
  </si>
  <si>
    <t>("qui  _b[remitXpro]*`r' + _b[remit],post",)</t>
  </si>
  <si>
    <t xml:space="preserve"> [D_other_defense]_b[l.aged_dr]//*</t>
  </si>
  <si>
    <t xml:space="preserve"> [D_other_defense]_b[l.mood]//*</t>
  </si>
  <si>
    <t xml:space="preserve"> [D_other_defense]_b[l.popgrowth]//*</t>
  </si>
  <si>
    <t xml:space="preserve"> [D_other_defense]_b[l.pctgdpchange]//*</t>
  </si>
  <si>
    <t xml:space="preserve"> [D_other_defense]_b[l.hostlev]//*</t>
  </si>
  <si>
    <t xml:space="preserve"> [D_other_defense]_b[l.natunempct]//*</t>
  </si>
  <si>
    <t xml:space="preserve"> [D_incomescty_defense]_b[l.aged_dr]//*</t>
  </si>
  <si>
    <t xml:space="preserve"> [D_incomescty_defense]_b[l.mood]//*</t>
  </si>
  <si>
    <t xml:space="preserve"> [D_incomescty_defense]_b[l.popgrowth]//*</t>
  </si>
  <si>
    <t xml:space="preserve"> [D_incomescty_defense]_b[l.pctgdpchange]//*</t>
  </si>
  <si>
    <t xml:space="preserve"> [D_incomescty_defense]_b[l.hostlev]//*</t>
  </si>
  <si>
    <t xml:space="preserve"> [D_incomescty_defense]_b[l.natunempct]//*</t>
  </si>
  <si>
    <t xml:space="preserve"> [D_socscty_defense]_b[l.aged_dr]//*</t>
  </si>
  <si>
    <t xml:space="preserve"> [D_socscty_defense]_b[l.mood]//*</t>
  </si>
  <si>
    <t xml:space="preserve"> [D_socscty_defense]_b[l.popgrowth]//*</t>
  </si>
  <si>
    <t xml:space="preserve"> [D_socscty_defense]_b[l.pctgdpchange]//*</t>
  </si>
  <si>
    <t xml:space="preserve"> [D_socscty_defense]_b[l.hostlev]//*</t>
  </si>
  <si>
    <t xml:space="preserve"> [D_socscty_defense]_b[l.natunempct]//*</t>
  </si>
  <si>
    <t xml:space="preserve"> [D_interest_defense]_b[l.aged_dr]//*</t>
  </si>
  <si>
    <t xml:space="preserve"> [D_interest_defense]_b[l.mood]//*</t>
  </si>
  <si>
    <t xml:space="preserve"> [D_interest_defense]_b[l.popgrowth]//*</t>
  </si>
  <si>
    <t xml:space="preserve"> [D_interest_defense]_b[l.pctgdpchange]//*</t>
  </si>
  <si>
    <t xml:space="preserve"> [D_interest_defense]_b[l.hostlev]//*</t>
  </si>
  <si>
    <t xml:space="preserve"> [D_interest_defense]_b[l.natunempct]//*</t>
  </si>
  <si>
    <t xml:space="preserve"> [D_other_income]_b[l.aged_dr]//*</t>
  </si>
  <si>
    <t xml:space="preserve"> [D_other_income]_b[l.mood]//*</t>
  </si>
  <si>
    <t xml:space="preserve"> [D_other_income]_b[l.popgrowth]//*</t>
  </si>
  <si>
    <t xml:space="preserve"> [D_other_income]_b[l.pctgdpchange]//*</t>
  </si>
  <si>
    <t xml:space="preserve"> [D_other_income]_b[l.hostlev]//*</t>
  </si>
  <si>
    <t xml:space="preserve"> [D_other_income]_b[l.natunempct]//*</t>
  </si>
  <si>
    <t xml:space="preserve"> [D_socscty_income]_b[l.aged_dr]//*</t>
  </si>
  <si>
    <t xml:space="preserve"> [D_socscty_income]_b[l.mood]//*</t>
  </si>
  <si>
    <t xml:space="preserve"> [D_socscty_income]_b[l.popgrowth]//*</t>
  </si>
  <si>
    <t xml:space="preserve"> [D_socscty_income]_b[l.pctgdpchange]//*</t>
  </si>
  <si>
    <t xml:space="preserve"> [D_socscty_income]_b[l.hostlev]//*</t>
  </si>
  <si>
    <t xml:space="preserve"> [D_socscty_income]_b[l.natunempct]//*</t>
  </si>
  <si>
    <t xml:space="preserve"> [D_interest_income]_b[l.aged_dr]//*</t>
  </si>
  <si>
    <t xml:space="preserve"> [D_interest_income]_b[l.mood]//*</t>
  </si>
  <si>
    <t xml:space="preserve"> [D_interest_income]_b[l.popgrowth]//*</t>
  </si>
  <si>
    <t xml:space="preserve"> [D_interest_income]_b[l.pctgdpchange]//*</t>
  </si>
  <si>
    <t xml:space="preserve"> [D_interest_income]_b[l.hostlev]//*</t>
  </si>
  <si>
    <t xml:space="preserve"> [D_interest_income]_b[l.natunempct]//*</t>
  </si>
  <si>
    <t xml:space="preserve"> [D_other_socscty]_b[l.aged_dr]//*</t>
  </si>
  <si>
    <t xml:space="preserve"> [D_other_socscty]_b[l.mood]//*</t>
  </si>
  <si>
    <t xml:space="preserve"> [D_other_socscty]_b[l.popgrowth]//*</t>
  </si>
  <si>
    <t xml:space="preserve"> [D_other_socscty]_b[l.pctgdpchange]//*</t>
  </si>
  <si>
    <t xml:space="preserve"> [D_other_socscty]_b[l.hostlev]//*</t>
  </si>
  <si>
    <t xml:space="preserve"> [D_other_socscty]_b[l.natunempct]//*</t>
  </si>
  <si>
    <t xml:space="preserve"> [D_interest_socscty]_b[l.aged_dr]//*</t>
  </si>
  <si>
    <t xml:space="preserve"> [D_interest_socscty]_b[l.mood]//*</t>
  </si>
  <si>
    <t xml:space="preserve"> [D_interest_socscty]_b[l.popgrowth]//*</t>
  </si>
  <si>
    <t xml:space="preserve"> [D_interest_socscty]_b[l.pctgdpchange]//*</t>
  </si>
  <si>
    <t xml:space="preserve"> [D_interest_socscty]_b[l.hostlev]//*</t>
  </si>
  <si>
    <t xml:space="preserve"> [D_interest_socscty]_b[l.natunempct]//*</t>
  </si>
  <si>
    <t xml:space="preserve"> [D_interest_other]_b[l.aged_dr]//*</t>
  </si>
  <si>
    <t xml:space="preserve"> [D_interest_other]_b[l.mood]//*</t>
  </si>
  <si>
    <t xml:space="preserve"> [D_interest_other]_b[l.popgrowth]//*</t>
  </si>
  <si>
    <t xml:space="preserve"> [D_interest_other]_b[l.pctgdpchange]//*</t>
  </si>
  <si>
    <t xml:space="preserve"> [D_interest_other]_b[l.hostlev]//*</t>
  </si>
  <si>
    <t xml:space="preserve"> [D_interest_other]_b[l.natunempct]//*</t>
  </si>
  <si>
    <t xml:space="preserve"> [D_Con_Lab]L.all_LabLeaderEval_W/(-[D_Con_Lab]_b[L.Con_Lab])</t>
  </si>
  <si>
    <t xml:space="preserve"> [D_Con_Lab]L.all_ConLeaderEval_W/(-[D_Con_Lab]_b[L.Con_Lab])</t>
  </si>
  <si>
    <t xml:space="preserve"> [D_Con_Lab]L.all_LDLeaderEval_W/(-[D_Con_Lab]_b[L.Con_Lab])</t>
  </si>
  <si>
    <t xml:space="preserve"> [D_Con_Lab]L.all_pidW/(-[D_Con_Lab]_b[L.Con_Lab])</t>
  </si>
  <si>
    <t xml:space="preserve"> [D_Con_Lab]L.all_nat_retW/(-[D_Con_Lab]_b[L.Con_Lab])</t>
  </si>
  <si>
    <t xml:space="preserve"> [D_Con_Lab]L.all_b_mii_lab_pct/(-[D_Con_Lab]_b[L.Con_Lab])</t>
  </si>
  <si>
    <t xml:space="preserve"> [D_lDM_Lab]L.all_LabLeaderEval_W/(-[D_lDM_Lab]_b[L.lDM_Lab])</t>
  </si>
  <si>
    <t xml:space="preserve"> [D_lDM_Lab]L.all_ConLeaderEval_W/(-[D_lDM_Lab]_b[L.lDM_Lab])</t>
  </si>
  <si>
    <t xml:space="preserve"> [D_lDM_Lab]L.all_LDLeaderEval_W/(-[D_lDM_Lab]_b[L.lDM_Lab])</t>
  </si>
  <si>
    <t xml:space="preserve"> [D_lDM_Lab]L.all_pidW/(-[D_lDM_Lab]_b[L.lDM_Lab])</t>
  </si>
  <si>
    <t xml:space="preserve"> [D_lDM_Lab]L.all_nat_retW/(-[D_lDM_Lab]_b[L.lDM_Lab])</t>
  </si>
  <si>
    <t xml:space="preserve"> [D_lDM_Lab]L.all_b_mii_lab_pct/(-[D_lDM_Lab]_b[L.lDM_Lab])</t>
  </si>
  <si>
    <t xml:space="preserve"> [D_lDM_Con]L.all_LabLeaderEval_W/(-[D_lDM_Con]_b[L.lDM_Con])</t>
  </si>
  <si>
    <t xml:space="preserve"> [D_lDM_Con]L.all_ConLeaderEval_W/(-[D_lDM_Con]_b[L.lDM_Con])</t>
  </si>
  <si>
    <t xml:space="preserve"> [D_lDM_Con]L.all_LDLeaderEval_W/(-[D_lDM_Con]_b[L.lDM_Con])</t>
  </si>
  <si>
    <t xml:space="preserve"> [D_lDM_Con]L.all_pidW/(-[D_lDM_Con]_b[L.lDM_Con])</t>
  </si>
  <si>
    <t xml:space="preserve"> [D_lDM_Con]L.all_nat_retW/(-[D_lDM_Con]_b[L.lDM_Con])</t>
  </si>
  <si>
    <t xml:space="preserve"> [D_lDM_Con]L.all_b_mii_lab_pct/(-[D_lDM_Con]_b[L.lDM_Con])</t>
  </si>
  <si>
    <t xml:space="preserve"> _b[L.all_LabLeaderEval_W]/(-_b[L.labour_pct])</t>
  </si>
  <si>
    <t xml:space="preserve"> _b[L.all_ConLeaderEval_W]/(-_b[L.labour_pct])</t>
  </si>
  <si>
    <t xml:space="preserve"> _b[L.all_LDLeaderEval_W]/(-_b[L.labour_pct])</t>
  </si>
  <si>
    <t xml:space="preserve"> _b[L.all_pidW]/(-_b[L.labour_pct])</t>
  </si>
  <si>
    <t xml:space="preserve"> _b[L.all_nat_retW]/(-_b[L.labour_pct])</t>
  </si>
  <si>
    <t xml:space="preserve"> _b[L.all_b_mii_lab_pct]/(-_b[L.labour_pct])</t>
  </si>
  <si>
    <t xml:space="preserve"> _b[L.popgrowth]/(-_b[L.defensepie])</t>
  </si>
  <si>
    <t xml:space="preserve"> _b[L.hostlev]/(-_b[L.defensepie])</t>
  </si>
  <si>
    <t xml:space="preserve"> _b[L.natunempct]/(-_b[L.defensepie])</t>
  </si>
  <si>
    <t xml:space="preserve"> _b[L.aged_dr]/(-_b[L.defensepie])</t>
  </si>
  <si>
    <t xml:space="preserve"> _b[L.mood]/(-_b[L.defensepie])</t>
  </si>
  <si>
    <t xml:space="preserve"> _b[L.pctgdpchange]/(-_b[L.defensepie])</t>
  </si>
  <si>
    <t xml:space="preserve"> _b[_cons] + 0*_b[l.entrybarriers]+ 0*_b[l.icrg_qog]+(0*0)*_b[INTERACTION2]+.2084971*_b[l.marketpower]+ 4.040356*_b[l.wdi_gdpgr]+2.990577*_b[l.wdi_oilrent]+2001.639*_b[year]</t>
  </si>
  <si>
    <t xml:space="preserve"> _b[_cons] + 0*_b[l.entrybarriers]+ 0.5*_b[l.icrg_qog]+(0*0.5)*_b[INTERACTION2]+.2084971*_b[l.marketpower]+ 4.040356*_b[l.wdi_gdpgr]+2.990577*_b[l.wdi_oilrent]+2001.639*_b[year]</t>
  </si>
  <si>
    <t xml:space="preserve"> _b[_cons] + 0*_b[l.entrybarriers]+ 1*_b[l.icrg_qog]+(0*1)*_b[INTERACTION2]+.2084971*_b[l.marketpower]+ 4.040356*_b[l.wdi_gdpgr]+2.990577*_b[l.wdi_oilrent]+2001.639*_b[year]</t>
  </si>
  <si>
    <t xml:space="preserve"> _b[_cons] + 3.34*_b[l.credittogovtstateenterp]+ 0*_b[l.icrg_qog]+(0*3.34)*_b[INTERACTION1]+20.64453*_b[l.final_totaltax_gdp_ratio]+1997.31*_b[year]</t>
  </si>
  <si>
    <t xml:space="preserve"> _b[_cons] + 14.25*_b[l.credittogovtstateenterp]+ 0*_b[l.icrg_qog]+(0*14.25)*_b[INTERACTION1]+20.64453*_b[l.final_totaltax_gdp_ratio]+1997.31*_b[year]</t>
  </si>
  <si>
    <t xml:space="preserve"> _b[_cons] + 64.125*_b[l.credittogovtstateenterp]+ 0*_b[l.icrg_qog]+(0*64.125)*_b[INTERACTION1]+20.64453*_b[l.final_totaltax_gdp_ratio]+1997.31*_b[year]</t>
  </si>
  <si>
    <t xml:space="preserve"> _b[_cons] + 14.25*_b[l.credittogovtstateenterp]+.0555556*_b[l.icrg_qog]+(.0555556*14.25)*_b[INTERACTION1]+ 11.7192*_b[l.final_totaltax_gdp_ratio]+1986*_b[year]</t>
  </si>
  <si>
    <t xml:space="preserve"> _b[_cons] + 64.125*_b[l.credittogovtstateenterp]+.0555556*_b[l.icrg_qog]+(.0555556*64.125)*_b[INTERACTION1]+ 11.7192*_b[l.final_totaltax_gdp_ratio]+1986*_b[year]</t>
  </si>
  <si>
    <t xml:space="preserve"> _b[_cons] + 64.125*_b[l.credittogovtstateenterp]+0*_b[l.icrg_qog]+(0*64.125)*_b[INTERACTION1]+20.64453*_b[l.final_totaltax_gdp_ratio]+1997.31*_b[year]</t>
  </si>
  <si>
    <t xml:space="preserve"> _b[_cons] + 64.125*_b[l.credittogovtstateenterp]+ 1*_b[l.icrg_qog]+(1*64.125)*_b[INTERACTION1]+20.64453*_b[l.final_totaltax_gdp_ratio]+1997.31*_b[year]</t>
  </si>
  <si>
    <t>Combination of Vars</t>
  </si>
  <si>
    <t xml:space="preserve"> _b[RefStatus]+_b[c.c_xbUtbAr#c.RefStatus]*`r(min)'</t>
  </si>
  <si>
    <t>_b[RefStatus]+_b[c.c_xbManNetInk#c.RefStatus]*`r(min)'</t>
  </si>
  <si>
    <t>_b[RefStatus]+_b[c.EGP_Duncan#c.RefStatus]*`r(min)'</t>
  </si>
  <si>
    <t>_b[RefStatus]+_b[c.c_xbUtbAr#c.RefStatus]*`r(min)'</t>
  </si>
  <si>
    <t>dfgls mood, not maxlag(1)</t>
  </si>
  <si>
    <t>dfgls top1_cg if tag == 1, maxlag(3)</t>
  </si>
  <si>
    <t>dfgls mood, maxlag(1)</t>
  </si>
  <si>
    <t>qui prtest voted_10g if s_r_v == `strat', by(tmp_secrcompare)</t>
  </si>
  <si>
    <t>qui prtest voted_10g if s_r_v == `strat', by(tmp_anycompare)</t>
  </si>
  <si>
    <t>prtest voted_10g if s_r_v == `i', by(anyletter)</t>
  </si>
  <si>
    <t>test treat_1=treat_2</t>
  </si>
  <si>
    <t>test [m11_mean]hhClass2 = [m12_mean]hhClass2</t>
  </si>
  <si>
    <t>test [m21_mean]hhClass2 = [m22_mean]hhClass2</t>
  </si>
  <si>
    <t>sdtest issuepost, by(treat_position)</t>
  </si>
  <si>
    <t>dfgls mood, ersmaxlag(1)</t>
  </si>
  <si>
    <t>dfgls top1_cg if tag == 1, ersmaxlag(3)</t>
  </si>
  <si>
    <t>test appt + apptXlimit == 0</t>
  </si>
  <si>
    <t xml:space="preserve">permute c1 z = r(z), reps(100): ranksum c1, </t>
  </si>
  <si>
    <t>test mdtv mdround1 mdround2 mdround3 mdround4 mdround5 mdround6</t>
  </si>
  <si>
    <t>test distwremit</t>
  </si>
  <si>
    <t>test distwremit dictXdistwremit</t>
  </si>
  <si>
    <t>test prereg+ _ws_voting_systems_12 = prereg // p values</t>
  </si>
  <si>
    <t>test active50_max1`i'-inactive50=0</t>
  </si>
  <si>
    <t>test active50_`i'-inactive50=0</t>
  </si>
  <si>
    <t>treat_1=treat_2</t>
  </si>
  <si>
    <t>_b[1bn.condition]=_b[4.condition]</t>
  </si>
  <si>
    <t>_b[2bn.condition]=_b[4.condition]</t>
  </si>
  <si>
    <t>_b[3bn.condition]=_b[4.condition]</t>
  </si>
  <si>
    <t>[m11_mean]hhClass2 = [m12_mean]hhClass2</t>
  </si>
  <si>
    <t>[m21_mean]hhClass2 = [m22_mean]hhClass2</t>
  </si>
  <si>
    <t>nocamp=elec</t>
  </si>
  <si>
    <t>votesXelec= votesXrandom</t>
  </si>
  <si>
    <t>(_Iccode_100=0) (_Iccode_101=0) (_Iccode_130=0) (_Iccode_135=0) (_Iccode_140=0) (_Iccode_145=0) (_Iccode_150=0) (_Iccode_155=0) (_Iccode_160=0) (_Iccode_165=0) (_Iccode_220=0) (_Iccode_230=0) (_Iccode_235=0) (_Iccode_290=0) (_Iccode_310=0) (_Iccode_339=0) (_Iccode_344=0) (_Iccode_345=0) (_Iccode_350=0) (_Iccode_355=0) (_Iccode_359=0) (_Iccode_360=0) (_Iccode_365=0) (_Iccode_372=0) (_Iccode_40=0) (_Iccode_404=0) (_Iccode_41=0) (_Iccode_42=0) (_Iccode_432=0) (_Iccode_433=0) (_Iccode_434=0) (_Iccode_435=0) (_Iccode_436=0) (_Iccode_437=0) (_Iccode_438=0) (_Iccode_439=0) (_Iccode_450=0) (_Iccode_451=0) (_Iccode_452=0) (_Iccode_461=0) (_Iccode_471=0) (_Iccode_475=0) (_Iccode_481=0) (_Iccode_482=0) (_Iccode_483=0) (_Iccode_484=0) (_Iccode_490=0) (_Iccode_500=0) (_Iccode_501=0) (_Iccode_510=0) (_Iccode_516=0) (_Iccode_517=0) (_Iccode_520=0) (_Iccode_530=0) (_Iccode_540=0) (_Iccode_541=0) (_Iccode_551=0) (_Iccode_552=0) (_Iccode_553=0) (_Iccode_560=0) (_Iccode_570=0) (_Iccode_572=0) (_Iccode_580=0) (_Iccode_600=0) (_Iccode_615=0) (_Iccode_616=0) (_Iccode_620=0) (_Iccode_625=0) (_Iccode_630=0) (_Iccode_640=0) (_Iccode_645=0) (_Iccode_651=0) (_Iccode_652=0) (_Iccode_660=0) (_Iccode_663=0) (_Iccode_670=0) (_Iccode_690=0) (_Iccode_696=0) (_Iccode_698=0) (_Iccode_70=0) (_Iccode_700=0) (_Iccode_701=0) (_Iccode_702=0) (_Iccode_703=0) (_Iccode_704=0) (_Iccode_705=0) (_Iccode_710=0) (_Iccode_712=0) (_Iccode_713=0) (_Iccode_731=0) (_Iccode_732=0) (_Iccode_770=0) (_Iccode_771=0) (_Iccode_775=0) (_Iccode_780=0) (_Iccode_790=0) (_Iccode_800=0) (_Iccode_811=0) (_Iccode_812=0) (_Iccode_820=0) (_Iccode_830=0) (_Iccode_840=0) (_Iccode_850=0) (_Iccode_90=0) (_Iccode_91=0) (_Iccode_92=0) (_Iccode_93=0) (_Iccode_95=0)</t>
  </si>
  <si>
    <t>active50-inactive50=0</t>
  </si>
  <si>
    <t>active25-inactive25=0</t>
  </si>
  <si>
    <t>active50_max1`i'-inactive50=0</t>
  </si>
  <si>
    <t>active50_`i'-inactive50=0</t>
  </si>
  <si>
    <t>active200_not100-inactive200_not100=0</t>
  </si>
  <si>
    <t>[dv1]consvlib=[dv2]consvlib</t>
  </si>
  <si>
    <t>zloyalsd + zloyalsdadminqtr = 0</t>
  </si>
  <si>
    <t>zmecompsd + zmecompsdadminqtr = 0</t>
  </si>
  <si>
    <t>toplevel + topleveladminqtr = 0</t>
  </si>
  <si>
    <t>pressenfloormedianabsdistance + pressenfloordistadminqtr = 0</t>
  </si>
  <si>
    <t>dividedpressenate + dividedpresenadminqtr = 0</t>
  </si>
  <si>
    <t>toplevel2 + toplevel2adminqtr = 0</t>
  </si>
  <si>
    <t>zpecompsd + zpecompsdadminqtr = 0</t>
  </si>
  <si>
    <t>zpecompsd+ zpecompsdadminqtr = 0</t>
  </si>
  <si>
    <t>adminqtr + patronageadminqtr = 0</t>
  </si>
  <si>
    <t>backout = 0</t>
  </si>
  <si>
    <t>backout_newinfo = 0</t>
  </si>
  <si>
    <t>goin = backin</t>
  </si>
  <si>
    <t>goin = backin_newinfo</t>
  </si>
  <si>
    <t>0.longrel#c.$COMP = 1.longrel#c.$COMP</t>
  </si>
  <si>
    <t>_b[1.maj#0bn.majfem]= _b[0bn.maj#1.majfem]</t>
  </si>
  <si>
    <t>_b[1.maj#0bn.majfem]=_b[1.maj#1.majfem]</t>
  </si>
  <si>
    <t>_b[1.maj#0bn.majfem]=_b[0bn.maj#1.majfem]</t>
  </si>
  <si>
    <t>_b[0bn.maj#0bn.majfem]=_b[1.maj#0bn.majfem]</t>
  </si>
  <si>
    <t>_b[1bn._at] = _b[2._at]</t>
  </si>
  <si>
    <t>_b[1bn._at] = _b[3._at]</t>
  </si>
  <si>
    <t>_b[1bn._at] = _b[4._at]</t>
  </si>
  <si>
    <t>[sequallow_mean]income-[sequalhigh_mean]income = 0</t>
  </si>
  <si>
    <t>[dequallow_mean]income-[dequalhigh_mean]income = 0</t>
  </si>
  <si>
    <t>watch_lm = watch_cc /* for differences across types of media exposure */</t>
  </si>
  <si>
    <t>watch_lm = choice</t>
  </si>
  <si>
    <t>watch_cc = choice</t>
  </si>
  <si>
    <t>video = homog_delib /* effects of homog delib bigger than direct video exposure? */</t>
  </si>
  <si>
    <t>video = heterog_delib /* effect of video larger than heterog delib? */</t>
  </si>
  <si>
    <t>homog_delib = heterog_delib /* effect of homog delib larger than heterog delib? */</t>
  </si>
  <si>
    <t>1.homog_delib + 1.video#1.homog_delib = 0 /* does homog delib + video polarize more than video? */</t>
  </si>
  <si>
    <t>1.heterog_delib + 1.video#1.heterog_delib = 0 /* does heterog delib + video moderate relative to video alone? */</t>
  </si>
  <si>
    <t>1.video + 1.video#1.homog_delib = 0 /* diff between discussion only and media + discussion? */</t>
  </si>
  <si>
    <t>1.video + 1.video#1.heterog_delib = 0</t>
  </si>
  <si>
    <t>l.welfare l.policy l.gini // F = 4.15</t>
  </si>
  <si>
    <t>l.welfare l.gini</t>
  </si>
  <si>
    <t>l.welfare l.policy</t>
  </si>
  <si>
    <t>l.mood l.policy l.gini</t>
  </si>
  <si>
    <t>l.top1_cg l.dempres l.cdpercen l.divided l.union</t>
  </si>
  <si>
    <t>l.mood l.policy l.unemployment l.inflation l.caselaw // F-stat = 5.15</t>
  </si>
  <si>
    <t>d.punitiveness d.crimerate d.drugmortrate d.inequality</t>
  </si>
  <si>
    <t>epp_wh=epp_aa</t>
  </si>
  <si>
    <t>epp_wh=epp_hi</t>
  </si>
  <si>
    <t>mpp_wh=mpp_aa</t>
  </si>
  <si>
    <t>mpp_wh=mpp_hi</t>
  </si>
  <si>
    <t>wh_api=aa_api</t>
  </si>
  <si>
    <t>wh_api=hi_api</t>
  </si>
  <si>
    <t>appt + apptXlimit == 0</t>
  </si>
  <si>
    <t>_b[d]=0, notest</t>
  </si>
  <si>
    <t>_b[w_2] = 0, accum</t>
  </si>
  <si>
    <t>canadian_culthreaty = russian_culthreaty</t>
  </si>
  <si>
    <t>mdtv mdround1 mdround2 mdround3 mdround4 mdround5 mdround6</t>
  </si>
  <si>
    <t>distwremit</t>
  </si>
  <si>
    <t>distwremit dictXdistwremit</t>
  </si>
  <si>
    <t>[dv1]Conservative=[dv2]Conservative</t>
  </si>
  <si>
    <t>1.sc_att=1.gov_att</t>
  </si>
  <si>
    <t>Tr_0 = Tr_10</t>
  </si>
  <si>
    <t>Tr_0 = Tr_1</t>
  </si>
  <si>
    <t>Tr_1 = Tr_10</t>
  </si>
  <si>
    <t>1.tr=2.tr=3.tr=0</t>
  </si>
  <si>
    <t>prereg+ _ws_voting_systems_12 = prereg // p values</t>
  </si>
  <si>
    <t>("(`x'.FeatCountry * 1/2 + (`x'.FeatCountry + `x'.FeatCountry#2.FeatReason) * 1/2) = ///",)</t>
  </si>
  <si>
    <t>((5.FeatJob + 5.FeatEd#5.FeatJob) *1/3 + ///</t>
  </si>
  <si>
    <t>((10.FeatJob + 5.FeatEd#10.FeatJob) *1/3 + ///</t>
  </si>
  <si>
    <t>3.FeatCountry#2.subset + .5*3.FeatCountry#2.FeatReason#2.subset + ///</t>
  </si>
  <si>
    <t>(10.FeatCountry * 1/2 + (10.FeatCountry + 10.FeatCountry#2.FeatReason) * 1/2) = ///</t>
  </si>
  <si>
    <t>4.FeatPlans = (4.FeatPlans + 4.FeatPlans#2.subset)</t>
  </si>
  <si>
    <t>5.FeatTrips = (5.FeatTrips + 5.FeatTrips#2.subset)</t>
  </si>
  <si>
    <t>(9.FeatCountry * 1/2 + (9.FeatCountry + 9.FeatCountry#2.FeatReason) * 1/2) = ///</t>
  </si>
  <si>
    <t>(3.FeatCountry * 1/2 + (3.FeatCountry + 3.FeatCountry#2.FeatReason) * 1/2) = ///</t>
  </si>
  <si>
    <t>lwdist</t>
  </si>
  <si>
    <t>[a1_mean]_b[workXsmXZIP]-[a2_mean]_b[workXsmXZIP]=0</t>
  </si>
  <si>
    <t>[a1_mean]_b[vioXsmXZIP]-[a2_mean]_b[vioXsmXZIP]=0</t>
  </si>
  <si>
    <t>demmean gopmean demvar gopvar</t>
  </si>
  <si>
    <t>_b[TreatY08]=_b[TreatY04]</t>
  </si>
  <si>
    <t>educ female age left right center firstruss prefruss</t>
  </si>
  <si>
    <t>female estonfem</t>
  </si>
  <si>
    <t>zmood + 1.lat#c.zmood + c.zmood#1.nyt + 1.lat#c.zmood#1.nyt = 0</t>
  </si>
  <si>
    <t>zcong + 1.lat#c.zcong + c.zcong#1.nyt + 1.lat#c.zcong#1.nyt = 0</t>
  </si>
  <si>
    <t>zmood + 1.lat#c.zmood = 0</t>
  </si>
  <si>
    <t>zcong + 1.lat#c.zcong = 0</t>
  </si>
  <si>
    <t>moodstrike + 1.lat#c.moodstrike = 0</t>
  </si>
  <si>
    <t>constraintp + 1.lat#c.constraintp = 0</t>
  </si>
  <si>
    <t>persdumjlw_lag=demjlw_lag</t>
  </si>
  <si>
    <t xml:space="preserve"> welfare, maxlag(1) // I(1) w/ trend</t>
  </si>
  <si>
    <t xml:space="preserve"> welfare, ers maxlag(1) // I(1)</t>
  </si>
  <si>
    <t xml:space="preserve"> policy if welfare !=., maxlag(1)</t>
  </si>
  <si>
    <t xml:space="preserve"> policy if welfare !=., ers maxlag(1)</t>
  </si>
  <si>
    <t xml:space="preserve"> gini if welfare !=., maxlag(1)</t>
  </si>
  <si>
    <t xml:space="preserve"> gini if welfare !=., ers maxlag(1)</t>
  </si>
  <si>
    <t xml:space="preserve"> mood, maxlag(1)</t>
  </si>
  <si>
    <t xml:space="preserve"> mood, not maxlag(1)</t>
  </si>
  <si>
    <t xml:space="preserve"> mood, ersmaxlag(1)</t>
  </si>
  <si>
    <t xml:space="preserve"> top1_cg if tag == 1, maxlag(3)</t>
  </si>
  <si>
    <t xml:space="preserve"> top1_cg if tag == 1, ersmaxlag(3)</t>
  </si>
  <si>
    <t>voted_10g if s_r_v == `i', by(anyletter)</t>
  </si>
  <si>
    <t>reply, by(fatfcompare)</t>
  </si>
  <si>
    <t>reply, by(premiumcompare)</t>
  </si>
  <si>
    <t>reply, by(corruptioncompare)</t>
  </si>
  <si>
    <t>reply, by(terrorcompare)</t>
  </si>
  <si>
    <t>noncompliant1, by(fatfcompare)</t>
  </si>
  <si>
    <t>noncompliant1, by(premiumcompare)</t>
  </si>
  <si>
    <t>noncompliant1, by(corruptioncompare)</t>
  </si>
  <si>
    <t>noncompliant1, by(terrorcompare)</t>
  </si>
  <si>
    <t>partcompliant1, by(fatfcompare)</t>
  </si>
  <si>
    <t>partcompliant1, by(premiumcompare)</t>
  </si>
  <si>
    <t>partcompliant1, by(corruptioncompare)</t>
  </si>
  <si>
    <t>partcompliant1, by(terrorcompare)</t>
  </si>
  <si>
    <t>compliant1, by(fatfcompare)</t>
  </si>
  <si>
    <t>compliant1, by(premiumcompare)</t>
  </si>
  <si>
    <t>compliant1, by(corruptioncompare)</t>
  </si>
  <si>
    <t>compliant1, by(terrorcompare)</t>
  </si>
  <si>
    <t>refusal1, by(fatfcompare)</t>
  </si>
  <si>
    <t>refusal1, by(premiumcompare)</t>
  </si>
  <si>
    <t>refusal1, by(corruptioncompare)</t>
  </si>
  <si>
    <t>refusal1, by(terrorcompare)</t>
  </si>
  <si>
    <t>reply, by(irscompare)</t>
  </si>
  <si>
    <t>noncompliant1, by(irscompare)</t>
  </si>
  <si>
    <t>partcompliant1, by(irscompare)</t>
  </si>
  <si>
    <t>compliant1, by(irscompare)</t>
  </si>
  <si>
    <t>refusal1, by(irscompare)</t>
  </si>
  <si>
    <t>recruit_dum, by(recruit)</t>
  </si>
  <si>
    <t>Response_Dichotomous, by(performer)</t>
  </si>
  <si>
    <t>Response_Dichotomous if race!=0, by(race)</t>
  </si>
  <si>
    <t>variable if(included==1), by(class_variable)</t>
  </si>
  <si>
    <t xml:space="preserve"> resids</t>
  </si>
  <si>
    <t>profit0 = profit1 if matching==0</t>
  </si>
  <si>
    <t>profit0 = profit1 if matching==1</t>
  </si>
  <si>
    <t>profit100 = profit101 if matching==0</t>
  </si>
  <si>
    <t>profit100 = profit101 if matching==1</t>
  </si>
  <si>
    <t>profit1300 = profit1301 if matching==0</t>
  </si>
  <si>
    <t>profit1300 = profit1301 if matching==1</t>
  </si>
  <si>
    <t>tax0 = tax1 if matching==0</t>
  </si>
  <si>
    <t>tax0 = tax1 if matching==1</t>
  </si>
  <si>
    <t>taxwin0 = taxwin1 if matching==0</t>
  </si>
  <si>
    <t>taxwin0 = taxwin1 if matching==1</t>
  </si>
  <si>
    <t>issuepost, by(treat_position)</t>
  </si>
  <si>
    <t>percep, by(ShownFirst)</t>
  </si>
  <si>
    <t>voted_10g if s_r_v == `strat', by(tmp_secrcompare)</t>
  </si>
  <si>
    <t>voted_10g if s_r_v == `strat', by(tmp_anycompare)</t>
  </si>
  <si>
    <t>panelbar_full_2006.dta</t>
  </si>
  <si>
    <t>original data for ajps.dta</t>
  </si>
  <si>
    <t>"C:\\Democracy\\Archigos_v.2.9_tv-Public.dta"</t>
  </si>
  <si>
    <t>"C:\\Democracy\\edreynal work1.dta"</t>
  </si>
  <si>
    <t>"C:\\Democracy\atdeath.dta"</t>
  </si>
  <si>
    <t>"Change Point Data.dta"</t>
  </si>
  <si>
    <t>"PDL_21C_ready.dta"</t>
  </si>
  <si>
    <t xml:space="preserve">"C:\\Democracy\\Final data\\chenoweth\\WCRWreplication.dta" </t>
  </si>
  <si>
    <t>"C:\\Democracy\\April 13 2011 Version\\RussetOnealwork.dta"</t>
  </si>
  <si>
    <t>~"~~Replication Dataset.dta"~</t>
  </si>
  <si>
    <t>"SCDB_2014_01_caseCentered_Citation.dta"</t>
  </si>
  <si>
    <t>"JThomas_AJPS.dta"</t>
  </si>
  <si>
    <t>"racial_polarization_winners.dta"</t>
  </si>
  <si>
    <t>"weeklyadtotals-08-12_1.dta"</t>
  </si>
  <si>
    <t>"Strategies graph data figure 2_AJPS.dta"</t>
  </si>
  <si>
    <t>"V-Dem_AJPS_Replication.dta"</t>
  </si>
  <si>
    <t>"v2psprlnks_0_10_synthetic_Thai.dta"</t>
  </si>
  <si>
    <t>Survey Datasets</t>
  </si>
  <si>
    <t>Time Series 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</si>
</sst>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A0101"/>
      <name val="Arial"/>
      <family val="2"/>
    </font>
    <font>
      <b/>
      <sz val="26"/>
      <color theme="1"/>
      <name val="Calibri"/>
      <family val="2"/>
      <scheme val="minor"/>
    </font>
    <font>
      <u/>
      <sz val="11"/>
      <color theme="1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25">
    <xf numFmtId="0" fontId="0" fillId="0" borderId="0" xfId="0"/>
    <xf numFmtId="0" fontId="0" fillId="0" borderId="10" xfId="0" applyBorder="1"/>
    <xf numFmtId="0" fontId="16" fillId="33" borderId="10" xfId="0" applyFont="1" applyFill="1" applyBorder="1" applyAlignment="1">
      <alignment horizontal="center" vertical="center"/>
    </xf>
    <xf numFmtId="0" fontId="16" fillId="33" borderId="10" xfId="0" applyFont="1" applyFill="1" applyBorder="1"/>
    <xf numFmtId="0" fontId="16" fillId="33" borderId="10" xfId="0" applyFont="1" applyFill="1" applyBorder="1" applyAlignment="1"/>
    <xf numFmtId="0" fontId="16" fillId="33" borderId="10" xfId="0" applyFont="1" applyFill="1" applyBorder="1" applyAlignment="1">
      <alignment wrapText="1"/>
    </xf>
    <xf numFmtId="0" fontId="16" fillId="33" borderId="11" xfId="0" applyFont="1" applyFill="1" applyBorder="1"/>
    <xf numFmtId="0" fontId="16" fillId="33" borderId="11" xfId="0" applyFont="1" applyFill="1" applyBorder="1" applyAlignment="1">
      <alignment wrapText="1"/>
    </xf>
    <xf numFmtId="0" fontId="0" fillId="0" borderId="10" xfId="0" applyBorder="1" applyAlignment="1"/>
    <xf numFmtId="0" fontId="0" fillId="0" borderId="10" xfId="0" applyBorder="1" applyAlignment="1">
      <alignment wrapText="1"/>
    </xf>
    <xf numFmtId="0" fontId="0" fillId="0" borderId="0" xfId="0" applyAlignment="1">
      <alignment wrapText="1"/>
    </xf>
    <xf numFmtId="0" fontId="0" fillId="0" borderId="0" xfId="0" applyAlignment="1"/>
    <xf numFmtId="0" fontId="0" fillId="0" borderId="10" xfId="0" applyNumberFormat="1" applyBorder="1"/>
    <xf numFmtId="0" fontId="18" fillId="0" borderId="10" xfId="0" applyFont="1" applyBorder="1"/>
    <xf numFmtId="0" fontId="16" fillId="33" borderId="10" xfId="0" applyFont="1" applyFill="1" applyBorder="1" applyAlignment="1">
      <alignment horizontal="center"/>
    </xf>
    <xf numFmtId="0" fontId="0" fillId="0" borderId="12" xfId="0" applyBorder="1"/>
    <xf numFmtId="0" fontId="0" fillId="0" borderId="10" xfId="0" applyFill="1" applyBorder="1"/>
    <xf numFmtId="0" fontId="16" fillId="33" borderId="10" xfId="0" applyFont="1" applyFill="1" applyBorder="1" applyAlignment="1">
      <alignment horizontal="left"/>
    </xf>
    <xf numFmtId="0" fontId="0" fillId="0" borderId="10" xfId="0" applyBorder="1" applyAlignment="1">
      <alignment horizontal="left" wrapText="1"/>
    </xf>
    <xf numFmtId="0" fontId="19" fillId="0" borderId="0" xfId="0" applyFont="1"/>
    <xf numFmtId="0" fontId="20" fillId="0" borderId="0" xfId="43"/>
    <xf numFmtId="0" fontId="0" fillId="0" borderId="10" xfId="0" applyBorder="1" applyAlignment="1">
      <alignment horizontal="left"/>
    </xf>
    <xf numFmtId="9" fontId="0" fillId="0" borderId="10" xfId="1" applyFont="1" applyBorder="1"/>
    <xf numFmtId="0" fontId="21" fillId="0" borderId="0" xfId="0" applyFont="1"/>
    <xf numFmtId="0" fontId="16" fillId="34" borderId="10" xfId="0" applyFont="1" applyFill="1" applyBorder="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Common Models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AnalysisSheet!$B$1</c:f>
              <c:strCache>
                <c:ptCount val="1"/>
                <c:pt idx="0">
                  <c:v>Count</c:v>
                </c:pt>
              </c:strCache>
            </c:strRef>
          </c:tx>
          <c:spPr>
            <a:solidFill>
              <a:schemeClr val="accent1"/>
            </a:solidFill>
            <a:ln>
              <a:noFill/>
            </a:ln>
            <a:effectLst/>
          </c:spPr>
          <c:invertIfNegative val="0"/>
          <c:cat>
            <c:strRef>
              <c:f>AnalysisSheet!$A$2:$A$11</c:f>
              <c:strCache>
                <c:ptCount val="10"/>
                <c:pt idx="0">
                  <c:v>Linear Regression</c:v>
                </c:pt>
                <c:pt idx="1">
                  <c:v>Logistic regression</c:v>
                </c:pt>
                <c:pt idx="2">
                  <c:v>Regression on panel data</c:v>
                </c:pt>
                <c:pt idx="3">
                  <c:v>Ordered logistic regression</c:v>
                </c:pt>
                <c:pt idx="4">
                  <c:v>Multinomial (polytomous) logistic regression</c:v>
                </c:pt>
                <c:pt idx="5">
                  <c:v>Probit regression</c:v>
                </c:pt>
                <c:pt idx="6">
                  <c:v>Fixed-effects</c:v>
                </c:pt>
                <c:pt idx="7">
                  <c:v>Linear regression with a large dummy-variable set</c:v>
                </c:pt>
                <c:pt idx="8">
                  <c:v>Negative binomial regression</c:v>
                </c:pt>
                <c:pt idx="9">
                  <c:v>Single-equation instrumental-variables regression</c:v>
                </c:pt>
              </c:strCache>
            </c:strRef>
          </c:cat>
          <c:val>
            <c:numRef>
              <c:f>AnalysisSheet!$B$2:$B$11</c:f>
              <c:numCache>
                <c:formatCode>General</c:formatCode>
                <c:ptCount val="10"/>
                <c:pt idx="0">
                  <c:v>3216</c:v>
                </c:pt>
                <c:pt idx="1">
                  <c:v>889</c:v>
                </c:pt>
                <c:pt idx="2">
                  <c:v>443</c:v>
                </c:pt>
                <c:pt idx="3">
                  <c:v>355</c:v>
                </c:pt>
                <c:pt idx="4">
                  <c:v>331</c:v>
                </c:pt>
                <c:pt idx="5">
                  <c:v>331</c:v>
                </c:pt>
                <c:pt idx="6">
                  <c:v>195</c:v>
                </c:pt>
                <c:pt idx="7">
                  <c:v>192</c:v>
                </c:pt>
                <c:pt idx="8">
                  <c:v>150</c:v>
                </c:pt>
                <c:pt idx="9">
                  <c:v>114</c:v>
                </c:pt>
              </c:numCache>
            </c:numRef>
          </c:val>
          <c:extLst>
            <c:ext xmlns:c16="http://schemas.microsoft.com/office/drawing/2014/chart" uri="{C3380CC4-5D6E-409C-BE32-E72D297353CC}">
              <c16:uniqueId val="{00000000-FE96-429C-8FD1-C1752E66CEF0}"/>
            </c:ext>
          </c:extLst>
        </c:ser>
        <c:dLbls>
          <c:showLegendKey val="0"/>
          <c:showVal val="0"/>
          <c:showCatName val="0"/>
          <c:showSerName val="0"/>
          <c:showPercent val="0"/>
          <c:showBubbleSize val="0"/>
        </c:dLbls>
        <c:gapWidth val="219"/>
        <c:overlap val="-27"/>
        <c:axId val="1944529168"/>
        <c:axId val="2049905200"/>
        <c:extLst>
          <c:ext xmlns:c15="http://schemas.microsoft.com/office/drawing/2012/chart" uri="{02D57815-91ED-43cb-92C2-25804820EDAC}">
            <c15:filteredBarSeries>
              <c15:ser>
                <c:idx val="1"/>
                <c:order val="1"/>
                <c:tx>
                  <c:strRef>
                    <c:extLst>
                      <c:ext uri="{02D57815-91ED-43cb-92C2-25804820EDAC}">
                        <c15:formulaRef>
                          <c15:sqref>AnalysisSheet!$C$1</c15:sqref>
                        </c15:formulaRef>
                      </c:ext>
                    </c:extLst>
                    <c:strCache>
                      <c:ptCount val="1"/>
                      <c:pt idx="0">
                        <c:v>% of total</c:v>
                      </c:pt>
                    </c:strCache>
                  </c:strRef>
                </c:tx>
                <c:spPr>
                  <a:solidFill>
                    <a:schemeClr val="accent2"/>
                  </a:solidFill>
                  <a:ln>
                    <a:noFill/>
                  </a:ln>
                  <a:effectLst/>
                </c:spPr>
                <c:invertIfNegative val="0"/>
                <c:cat>
                  <c:strRef>
                    <c:extLst>
                      <c:ext uri="{02D57815-91ED-43cb-92C2-25804820EDAC}">
                        <c15:formulaRef>
                          <c15:sqref>AnalysisSheet!$A$2:$A$11</c15:sqref>
                        </c15:formulaRef>
                      </c:ext>
                    </c:extLst>
                    <c:strCache>
                      <c:ptCount val="10"/>
                      <c:pt idx="0">
                        <c:v>Linear Regression</c:v>
                      </c:pt>
                      <c:pt idx="1">
                        <c:v>Logistic regression</c:v>
                      </c:pt>
                      <c:pt idx="2">
                        <c:v>Regression on panel data</c:v>
                      </c:pt>
                      <c:pt idx="3">
                        <c:v>Ordered logistic regression</c:v>
                      </c:pt>
                      <c:pt idx="4">
                        <c:v>Multinomial (polytomous) logistic regression</c:v>
                      </c:pt>
                      <c:pt idx="5">
                        <c:v>Probit regression</c:v>
                      </c:pt>
                      <c:pt idx="6">
                        <c:v>Fixed-effects</c:v>
                      </c:pt>
                      <c:pt idx="7">
                        <c:v>Linear regression with a large dummy-variable set</c:v>
                      </c:pt>
                      <c:pt idx="8">
                        <c:v>Negative binomial regression</c:v>
                      </c:pt>
                      <c:pt idx="9">
                        <c:v>Single-equation instrumental-variables regression</c:v>
                      </c:pt>
                    </c:strCache>
                  </c:strRef>
                </c:cat>
                <c:val>
                  <c:numRef>
                    <c:extLst>
                      <c:ext uri="{02D57815-91ED-43cb-92C2-25804820EDAC}">
                        <c15:formulaRef>
                          <c15:sqref>AnalysisSheet!$C$2:$C$11</c15:sqref>
                        </c15:formulaRef>
                      </c:ext>
                    </c:extLst>
                    <c:numCache>
                      <c:formatCode>0%</c:formatCode>
                      <c:ptCount val="10"/>
                      <c:pt idx="0">
                        <c:v>0.46494144860488651</c:v>
                      </c:pt>
                      <c:pt idx="1">
                        <c:v>0.12852392655775624</c:v>
                      </c:pt>
                      <c:pt idx="2">
                        <c:v>6.4045106259939283E-2</c:v>
                      </c:pt>
                      <c:pt idx="3">
                        <c:v>5.132282781552696E-2</c:v>
                      </c:pt>
                      <c:pt idx="4">
                        <c:v>4.7853115512505422E-2</c:v>
                      </c:pt>
                      <c:pt idx="5">
                        <c:v>4.7853115512505422E-2</c:v>
                      </c:pt>
                      <c:pt idx="6">
                        <c:v>2.8191412462050022E-2</c:v>
                      </c:pt>
                      <c:pt idx="7">
                        <c:v>2.775769842417233E-2</c:v>
                      </c:pt>
                      <c:pt idx="8">
                        <c:v>2.1685701893884631E-2</c:v>
                      </c:pt>
                      <c:pt idx="9">
                        <c:v>1.648113343935232E-2</c:v>
                      </c:pt>
                    </c:numCache>
                  </c:numRef>
                </c:val>
                <c:extLst>
                  <c:ext xmlns:c16="http://schemas.microsoft.com/office/drawing/2014/chart" uri="{C3380CC4-5D6E-409C-BE32-E72D297353CC}">
                    <c16:uniqueId val="{00000001-FE96-429C-8FD1-C1752E66CEF0}"/>
                  </c:ext>
                </c:extLst>
              </c15:ser>
            </c15:filteredBarSeries>
          </c:ext>
        </c:extLst>
      </c:barChart>
      <c:catAx>
        <c:axId val="194452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905200"/>
        <c:crosses val="autoZero"/>
        <c:auto val="0"/>
        <c:lblAlgn val="ctr"/>
        <c:lblOffset val="100"/>
        <c:noMultiLvlLbl val="0"/>
      </c:catAx>
      <c:valAx>
        <c:axId val="204990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2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nchor="ctr" anchorCtr="0"/>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11</xdr:row>
      <xdr:rowOff>0</xdr:rowOff>
    </xdr:from>
    <xdr:to>
      <xdr:col>5</xdr:col>
      <xdr:colOff>335280</xdr:colOff>
      <xdr:row>35</xdr:row>
      <xdr:rowOff>152400</xdr:rowOff>
    </xdr:to>
    <xdr:graphicFrame macro="">
      <xdr:nvGraphicFramePr>
        <xdr:cNvPr id="2" name="Chart 1">
          <a:extLst>
            <a:ext uri="{FF2B5EF4-FFF2-40B4-BE49-F238E27FC236}">
              <a16:creationId xmlns:a16="http://schemas.microsoft.com/office/drawing/2014/main" id="{C4849780-04DF-4A15-8A89-E9DB66BAC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17"/>
  <sheetViews>
    <sheetView showGridLines="0" workbookViewId="0">
      <selection activeCell="J27" sqref="J27"/>
    </sheetView>
  </sheetViews>
  <sheetFormatPr defaultRowHeight="14.4" x14ac:dyDescent="0.3"/>
  <cols>
    <col min="3" max="3" width="15.21875" bestFit="1" customWidth="1"/>
    <col min="4" max="4" width="64.44140625" bestFit="1" customWidth="1"/>
  </cols>
  <sheetData>
    <row r="2" spans="2:4" ht="33.6" x14ac:dyDescent="0.65">
      <c r="B2" s="19" t="s">
        <v>8617</v>
      </c>
    </row>
    <row r="4" spans="2:4" x14ac:dyDescent="0.3">
      <c r="C4" s="20" t="s">
        <v>8609</v>
      </c>
      <c r="D4" t="s">
        <v>8610</v>
      </c>
    </row>
    <row r="5" spans="2:4" x14ac:dyDescent="0.3">
      <c r="C5" s="20" t="s">
        <v>8611</v>
      </c>
      <c r="D5" t="s">
        <v>8612</v>
      </c>
    </row>
    <row r="6" spans="2:4" x14ac:dyDescent="0.3">
      <c r="C6" s="20" t="s">
        <v>8613</v>
      </c>
      <c r="D6" t="s">
        <v>8614</v>
      </c>
    </row>
    <row r="7" spans="2:4" x14ac:dyDescent="0.3">
      <c r="C7" s="20" t="s">
        <v>8615</v>
      </c>
      <c r="D7" t="s">
        <v>8616</v>
      </c>
    </row>
    <row r="17" spans="7:7" x14ac:dyDescent="0.3">
      <c r="G17" s="23" t="s">
        <v>8620</v>
      </c>
    </row>
  </sheetData>
  <hyperlinks>
    <hyperlink ref="C4" location="DOIofAJPS!A1" display="DOIofAJPS" xr:uid="{00000000-0004-0000-0000-000000000000}"/>
    <hyperlink ref="C5" location="StataFunctions!A1" display="Stata Function" xr:uid="{00000000-0004-0000-0000-000001000000}"/>
    <hyperlink ref="C6" location="DownloadedFiles!A1" display="Downloaded files" xr:uid="{00000000-0004-0000-0000-000002000000}"/>
    <hyperlink ref="C7" location="Models!A1" display="Models" xr:uid="{00000000-0004-0000-0000-000003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23"/>
  <sheetViews>
    <sheetView tabSelected="1" workbookViewId="0">
      <selection activeCell="A303" sqref="A303"/>
    </sheetView>
  </sheetViews>
  <sheetFormatPr defaultRowHeight="14.4" x14ac:dyDescent="0.3"/>
  <cols>
    <col min="1" max="1" width="152.5546875" bestFit="1" customWidth="1"/>
    <col min="2" max="2" width="24.6640625" bestFit="1" customWidth="1"/>
    <col min="3" max="3" width="21.109375" bestFit="1" customWidth="1"/>
  </cols>
  <sheetData>
    <row r="1" spans="1:3" x14ac:dyDescent="0.3">
      <c r="A1" s="2" t="s">
        <v>0</v>
      </c>
      <c r="B1" s="2" t="s">
        <v>1</v>
      </c>
      <c r="C1" s="2" t="s">
        <v>2624</v>
      </c>
    </row>
    <row r="2" spans="1:3" x14ac:dyDescent="0.3">
      <c r="A2" s="1" t="s">
        <v>478</v>
      </c>
      <c r="B2" s="1" t="s">
        <v>479</v>
      </c>
      <c r="C2" s="1" t="str">
        <f>_xlfn.IFNA(VLOOKUP(B2,DownloadedFiles!$F$2:$G$206,2,FALSE),"No")</f>
        <v>Yes</v>
      </c>
    </row>
    <row r="3" spans="1:3" x14ac:dyDescent="0.3">
      <c r="A3" s="1" t="s">
        <v>608</v>
      </c>
      <c r="B3" s="1" t="s">
        <v>609</v>
      </c>
      <c r="C3" s="1" t="str">
        <f>_xlfn.IFNA(VLOOKUP(B3,DownloadedFiles!$F$2:$G$206,2,FALSE),"No")</f>
        <v>Yes</v>
      </c>
    </row>
    <row r="4" spans="1:3" x14ac:dyDescent="0.3">
      <c r="A4" s="1" t="s">
        <v>236</v>
      </c>
      <c r="B4" s="1" t="s">
        <v>237</v>
      </c>
      <c r="C4" s="1" t="str">
        <f>_xlfn.IFNA(VLOOKUP(B4,DownloadedFiles!$F$2:$G$206,2,FALSE),"No")</f>
        <v>Yes</v>
      </c>
    </row>
    <row r="5" spans="1:3" x14ac:dyDescent="0.3">
      <c r="A5" s="1" t="s">
        <v>232</v>
      </c>
      <c r="B5" s="1" t="s">
        <v>233</v>
      </c>
      <c r="C5" s="1" t="str">
        <f>_xlfn.IFNA(VLOOKUP(B5,DownloadedFiles!$F$2:$G$206,2,FALSE),"No")</f>
        <v>Yes</v>
      </c>
    </row>
    <row r="6" spans="1:3" x14ac:dyDescent="0.3">
      <c r="A6" s="1" t="s">
        <v>224</v>
      </c>
      <c r="B6" s="1" t="s">
        <v>225</v>
      </c>
      <c r="C6" s="1" t="str">
        <f>_xlfn.IFNA(VLOOKUP(B6,DownloadedFiles!$F$2:$G$206,2,FALSE),"No")</f>
        <v>Yes</v>
      </c>
    </row>
    <row r="7" spans="1:3" x14ac:dyDescent="0.3">
      <c r="A7" s="1" t="s">
        <v>222</v>
      </c>
      <c r="B7" s="1" t="s">
        <v>223</v>
      </c>
      <c r="C7" s="1" t="str">
        <f>_xlfn.IFNA(VLOOKUP(B7,DownloadedFiles!$F$2:$G$206,2,FALSE),"No")</f>
        <v>Yes</v>
      </c>
    </row>
    <row r="8" spans="1:3" x14ac:dyDescent="0.3">
      <c r="A8" s="1" t="s">
        <v>214</v>
      </c>
      <c r="B8" s="1" t="s">
        <v>215</v>
      </c>
      <c r="C8" s="1" t="str">
        <f>_xlfn.IFNA(VLOOKUP(B8,DownloadedFiles!$F$2:$G$206,2,FALSE),"No")</f>
        <v>Yes</v>
      </c>
    </row>
    <row r="9" spans="1:3" x14ac:dyDescent="0.3">
      <c r="A9" s="1" t="s">
        <v>204</v>
      </c>
      <c r="B9" s="1" t="s">
        <v>205</v>
      </c>
      <c r="C9" s="1" t="str">
        <f>_xlfn.IFNA(VLOOKUP(B9,DownloadedFiles!$F$2:$G$206,2,FALSE),"No")</f>
        <v>Yes</v>
      </c>
    </row>
    <row r="10" spans="1:3" x14ac:dyDescent="0.3">
      <c r="A10" s="1" t="s">
        <v>196</v>
      </c>
      <c r="B10" s="1" t="s">
        <v>197</v>
      </c>
      <c r="C10" s="1" t="str">
        <f>_xlfn.IFNA(VLOOKUP(B10,DownloadedFiles!$F$2:$G$206,2,FALSE),"No")</f>
        <v>Yes</v>
      </c>
    </row>
    <row r="11" spans="1:3" x14ac:dyDescent="0.3">
      <c r="A11" s="1" t="s">
        <v>192</v>
      </c>
      <c r="B11" s="1" t="s">
        <v>193</v>
      </c>
      <c r="C11" s="1" t="str">
        <f>_xlfn.IFNA(VLOOKUP(B11,DownloadedFiles!$F$2:$G$206,2,FALSE),"No")</f>
        <v>Yes</v>
      </c>
    </row>
    <row r="12" spans="1:3" x14ac:dyDescent="0.3">
      <c r="A12" s="1" t="s">
        <v>188</v>
      </c>
      <c r="B12" s="1" t="s">
        <v>189</v>
      </c>
      <c r="C12" s="1" t="str">
        <f>_xlfn.IFNA(VLOOKUP(B12,DownloadedFiles!$F$2:$G$206,2,FALSE),"No")</f>
        <v>Yes</v>
      </c>
    </row>
    <row r="13" spans="1:3" x14ac:dyDescent="0.3">
      <c r="A13" s="1" t="s">
        <v>186</v>
      </c>
      <c r="B13" s="1" t="s">
        <v>187</v>
      </c>
      <c r="C13" s="1" t="str">
        <f>_xlfn.IFNA(VLOOKUP(B13,DownloadedFiles!$F$2:$G$206,2,FALSE),"No")</f>
        <v>Yes</v>
      </c>
    </row>
    <row r="14" spans="1:3" x14ac:dyDescent="0.3">
      <c r="A14" s="1" t="s">
        <v>182</v>
      </c>
      <c r="B14" s="1" t="s">
        <v>183</v>
      </c>
      <c r="C14" s="1" t="str">
        <f>_xlfn.IFNA(VLOOKUP(B14,DownloadedFiles!$F$2:$G$206,2,FALSE),"No")</f>
        <v>Yes</v>
      </c>
    </row>
    <row r="15" spans="1:3" x14ac:dyDescent="0.3">
      <c r="A15" s="1" t="s">
        <v>180</v>
      </c>
      <c r="B15" s="1" t="s">
        <v>181</v>
      </c>
      <c r="C15" s="1" t="str">
        <f>_xlfn.IFNA(VLOOKUP(B15,DownloadedFiles!$F$2:$G$206,2,FALSE),"No")</f>
        <v>Yes</v>
      </c>
    </row>
    <row r="16" spans="1:3" x14ac:dyDescent="0.3">
      <c r="A16" s="1" t="s">
        <v>178</v>
      </c>
      <c r="B16" s="1" t="s">
        <v>179</v>
      </c>
      <c r="C16" s="1" t="str">
        <f>_xlfn.IFNA(VLOOKUP(B16,DownloadedFiles!$F$2:$G$206,2,FALSE),"No")</f>
        <v>Yes</v>
      </c>
    </row>
    <row r="17" spans="1:3" x14ac:dyDescent="0.3">
      <c r="A17" s="1" t="s">
        <v>176</v>
      </c>
      <c r="B17" s="1" t="s">
        <v>177</v>
      </c>
      <c r="C17" s="1" t="str">
        <f>_xlfn.IFNA(VLOOKUP(B17,DownloadedFiles!$F$2:$G$206,2,FALSE),"No")</f>
        <v>Yes</v>
      </c>
    </row>
    <row r="18" spans="1:3" x14ac:dyDescent="0.3">
      <c r="A18" s="1" t="s">
        <v>174</v>
      </c>
      <c r="B18" s="1" t="s">
        <v>175</v>
      </c>
      <c r="C18" s="1" t="str">
        <f>_xlfn.IFNA(VLOOKUP(B18,DownloadedFiles!$F$2:$G$206,2,FALSE),"No")</f>
        <v>Yes</v>
      </c>
    </row>
    <row r="19" spans="1:3" x14ac:dyDescent="0.3">
      <c r="A19" s="1" t="s">
        <v>166</v>
      </c>
      <c r="B19" s="1" t="s">
        <v>167</v>
      </c>
      <c r="C19" s="1" t="str">
        <f>_xlfn.IFNA(VLOOKUP(B19,DownloadedFiles!$F$2:$G$206,2,FALSE),"No")</f>
        <v>Yes</v>
      </c>
    </row>
    <row r="20" spans="1:3" x14ac:dyDescent="0.3">
      <c r="A20" s="1" t="s">
        <v>164</v>
      </c>
      <c r="B20" s="1" t="s">
        <v>165</v>
      </c>
      <c r="C20" s="1" t="str">
        <f>_xlfn.IFNA(VLOOKUP(B20,DownloadedFiles!$F$2:$G$206,2,FALSE),"No")</f>
        <v>Yes</v>
      </c>
    </row>
    <row r="21" spans="1:3" x14ac:dyDescent="0.3">
      <c r="A21" s="1" t="s">
        <v>162</v>
      </c>
      <c r="B21" s="1" t="s">
        <v>163</v>
      </c>
      <c r="C21" s="1" t="str">
        <f>_xlfn.IFNA(VLOOKUP(B21,DownloadedFiles!$F$2:$G$206,2,FALSE),"No")</f>
        <v>Yes</v>
      </c>
    </row>
    <row r="22" spans="1:3" x14ac:dyDescent="0.3">
      <c r="A22" s="1" t="s">
        <v>160</v>
      </c>
      <c r="B22" s="1" t="s">
        <v>161</v>
      </c>
      <c r="C22" s="1" t="str">
        <f>_xlfn.IFNA(VLOOKUP(B22,DownloadedFiles!$F$2:$G$206,2,FALSE),"No")</f>
        <v>Yes</v>
      </c>
    </row>
    <row r="23" spans="1:3" x14ac:dyDescent="0.3">
      <c r="A23" s="1" t="s">
        <v>158</v>
      </c>
      <c r="B23" s="1" t="s">
        <v>159</v>
      </c>
      <c r="C23" s="1" t="str">
        <f>_xlfn.IFNA(VLOOKUP(B23,DownloadedFiles!$F$2:$G$206,2,FALSE),"No")</f>
        <v>Yes</v>
      </c>
    </row>
    <row r="24" spans="1:3" x14ac:dyDescent="0.3">
      <c r="A24" s="1" t="s">
        <v>156</v>
      </c>
      <c r="B24" s="1" t="s">
        <v>157</v>
      </c>
      <c r="C24" s="1" t="str">
        <f>_xlfn.IFNA(VLOOKUP(B24,DownloadedFiles!$F$2:$G$206,2,FALSE),"No")</f>
        <v>Yes</v>
      </c>
    </row>
    <row r="25" spans="1:3" x14ac:dyDescent="0.3">
      <c r="A25" s="1" t="s">
        <v>154</v>
      </c>
      <c r="B25" s="1" t="s">
        <v>155</v>
      </c>
      <c r="C25" s="1" t="str">
        <f>_xlfn.IFNA(VLOOKUP(B25,DownloadedFiles!$F$2:$G$206,2,FALSE),"No")</f>
        <v>Yes</v>
      </c>
    </row>
    <row r="26" spans="1:3" x14ac:dyDescent="0.3">
      <c r="A26" s="1" t="s">
        <v>152</v>
      </c>
      <c r="B26" s="1" t="s">
        <v>153</v>
      </c>
      <c r="C26" s="1" t="str">
        <f>_xlfn.IFNA(VLOOKUP(B26,DownloadedFiles!$F$2:$G$206,2,FALSE),"No")</f>
        <v>Yes</v>
      </c>
    </row>
    <row r="27" spans="1:3" x14ac:dyDescent="0.3">
      <c r="A27" s="1" t="s">
        <v>148</v>
      </c>
      <c r="B27" s="1" t="s">
        <v>149</v>
      </c>
      <c r="C27" s="1" t="str">
        <f>_xlfn.IFNA(VLOOKUP(B27,DownloadedFiles!$F$2:$G$206,2,FALSE),"No")</f>
        <v>Yes</v>
      </c>
    </row>
    <row r="28" spans="1:3" x14ac:dyDescent="0.3">
      <c r="A28" s="1" t="s">
        <v>558</v>
      </c>
      <c r="B28" s="1" t="s">
        <v>559</v>
      </c>
      <c r="C28" s="1" t="str">
        <f>_xlfn.IFNA(VLOOKUP(B28,DownloadedFiles!$F$2:$G$206,2,FALSE),"No")</f>
        <v>Yes</v>
      </c>
    </row>
    <row r="29" spans="1:3" x14ac:dyDescent="0.3">
      <c r="A29" s="1" t="s">
        <v>550</v>
      </c>
      <c r="B29" s="1" t="s">
        <v>551</v>
      </c>
      <c r="C29" s="1" t="str">
        <f>_xlfn.IFNA(VLOOKUP(B29,DownloadedFiles!$F$2:$G$206,2,FALSE),"No")</f>
        <v>Yes</v>
      </c>
    </row>
    <row r="30" spans="1:3" x14ac:dyDescent="0.3">
      <c r="A30" s="1" t="s">
        <v>564</v>
      </c>
      <c r="B30" s="1" t="s">
        <v>565</v>
      </c>
      <c r="C30" s="1" t="str">
        <f>_xlfn.IFNA(VLOOKUP(B30,DownloadedFiles!$F$2:$G$206,2,FALSE),"No")</f>
        <v>Yes</v>
      </c>
    </row>
    <row r="31" spans="1:3" x14ac:dyDescent="0.3">
      <c r="A31" s="1" t="s">
        <v>594</v>
      </c>
      <c r="B31" s="1" t="s">
        <v>595</v>
      </c>
      <c r="C31" s="1" t="str">
        <f>_xlfn.IFNA(VLOOKUP(B31,DownloadedFiles!$F$2:$G$206,2,FALSE),"No")</f>
        <v>Yes</v>
      </c>
    </row>
    <row r="32" spans="1:3" x14ac:dyDescent="0.3">
      <c r="A32" s="1" t="s">
        <v>560</v>
      </c>
      <c r="B32" s="1" t="s">
        <v>561</v>
      </c>
      <c r="C32" s="1" t="str">
        <f>_xlfn.IFNA(VLOOKUP(B32,DownloadedFiles!$F$2:$G$206,2,FALSE),"No")</f>
        <v>Yes</v>
      </c>
    </row>
    <row r="33" spans="1:3" x14ac:dyDescent="0.3">
      <c r="A33" s="1" t="s">
        <v>546</v>
      </c>
      <c r="B33" s="1" t="s">
        <v>547</v>
      </c>
      <c r="C33" s="1" t="str">
        <f>_xlfn.IFNA(VLOOKUP(B33,DownloadedFiles!$F$2:$G$206,2,FALSE),"No")</f>
        <v>Yes</v>
      </c>
    </row>
    <row r="34" spans="1:3" x14ac:dyDescent="0.3">
      <c r="A34" s="1" t="s">
        <v>562</v>
      </c>
      <c r="B34" s="1" t="s">
        <v>563</v>
      </c>
      <c r="C34" s="1" t="str">
        <f>_xlfn.IFNA(VLOOKUP(B34,DownloadedFiles!$F$2:$G$206,2,FALSE),"No")</f>
        <v>Yes</v>
      </c>
    </row>
    <row r="35" spans="1:3" x14ac:dyDescent="0.3">
      <c r="A35" s="1" t="s">
        <v>606</v>
      </c>
      <c r="B35" s="1" t="s">
        <v>607</v>
      </c>
      <c r="C35" s="1" t="str">
        <f>_xlfn.IFNA(VLOOKUP(B35,DownloadedFiles!$F$2:$G$206,2,FALSE),"No")</f>
        <v>Yes</v>
      </c>
    </row>
    <row r="36" spans="1:3" x14ac:dyDescent="0.3">
      <c r="A36" s="1" t="s">
        <v>572</v>
      </c>
      <c r="B36" s="1" t="s">
        <v>573</v>
      </c>
      <c r="C36" s="1" t="str">
        <f>_xlfn.IFNA(VLOOKUP(B36,DownloadedFiles!$F$2:$G$206,2,FALSE),"No")</f>
        <v>Yes</v>
      </c>
    </row>
    <row r="37" spans="1:3" x14ac:dyDescent="0.3">
      <c r="A37" s="1" t="s">
        <v>556</v>
      </c>
      <c r="B37" s="1" t="s">
        <v>557</v>
      </c>
      <c r="C37" s="1" t="str">
        <f>_xlfn.IFNA(VLOOKUP(B37,DownloadedFiles!$F$2:$G$206,2,FALSE),"No")</f>
        <v>Yes</v>
      </c>
    </row>
    <row r="38" spans="1:3" x14ac:dyDescent="0.3">
      <c r="A38" s="1" t="s">
        <v>570</v>
      </c>
      <c r="B38" s="1" t="s">
        <v>571</v>
      </c>
      <c r="C38" s="1" t="str">
        <f>_xlfn.IFNA(VLOOKUP(B38,DownloadedFiles!$F$2:$G$206,2,FALSE),"No")</f>
        <v>Yes</v>
      </c>
    </row>
    <row r="39" spans="1:3" x14ac:dyDescent="0.3">
      <c r="A39" s="1" t="s">
        <v>582</v>
      </c>
      <c r="B39" s="1" t="s">
        <v>583</v>
      </c>
      <c r="C39" s="1" t="str">
        <f>_xlfn.IFNA(VLOOKUP(B39,DownloadedFiles!$F$2:$G$206,2,FALSE),"No")</f>
        <v>Yes</v>
      </c>
    </row>
    <row r="40" spans="1:3" x14ac:dyDescent="0.3">
      <c r="A40" s="1" t="s">
        <v>596</v>
      </c>
      <c r="B40" s="1" t="s">
        <v>597</v>
      </c>
      <c r="C40" s="1" t="str">
        <f>_xlfn.IFNA(VLOOKUP(B40,DownloadedFiles!$F$2:$G$206,2,FALSE),"No")</f>
        <v>Yes</v>
      </c>
    </row>
    <row r="41" spans="1:3" x14ac:dyDescent="0.3">
      <c r="A41" s="1" t="s">
        <v>578</v>
      </c>
      <c r="B41" s="1" t="s">
        <v>579</v>
      </c>
      <c r="C41" s="1" t="str">
        <f>_xlfn.IFNA(VLOOKUP(B41,DownloadedFiles!$F$2:$G$206,2,FALSE),"No")</f>
        <v>Yes</v>
      </c>
    </row>
    <row r="42" spans="1:3" x14ac:dyDescent="0.3">
      <c r="A42" s="1" t="s">
        <v>534</v>
      </c>
      <c r="B42" s="1" t="s">
        <v>535</v>
      </c>
      <c r="C42" s="1" t="str">
        <f>_xlfn.IFNA(VLOOKUP(B42,DownloadedFiles!$F$2:$G$206,2,FALSE),"No")</f>
        <v>Yes</v>
      </c>
    </row>
    <row r="43" spans="1:3" x14ac:dyDescent="0.3">
      <c r="A43" s="1" t="s">
        <v>542</v>
      </c>
      <c r="B43" s="1" t="s">
        <v>543</v>
      </c>
      <c r="C43" s="1" t="str">
        <f>_xlfn.IFNA(VLOOKUP(B43,DownloadedFiles!$F$2:$G$206,2,FALSE),"No")</f>
        <v>Yes</v>
      </c>
    </row>
    <row r="44" spans="1:3" x14ac:dyDescent="0.3">
      <c r="A44" s="1" t="s">
        <v>526</v>
      </c>
      <c r="B44" s="1" t="s">
        <v>527</v>
      </c>
      <c r="C44" s="1" t="str">
        <f>_xlfn.IFNA(VLOOKUP(B44,DownloadedFiles!$F$2:$G$206,2,FALSE),"No")</f>
        <v>Yes</v>
      </c>
    </row>
    <row r="45" spans="1:3" x14ac:dyDescent="0.3">
      <c r="A45" s="1" t="s">
        <v>524</v>
      </c>
      <c r="B45" s="1" t="s">
        <v>525</v>
      </c>
      <c r="C45" s="1" t="str">
        <f>_xlfn.IFNA(VLOOKUP(B45,DownloadedFiles!$F$2:$G$206,2,FALSE),"No")</f>
        <v>Yes</v>
      </c>
    </row>
    <row r="46" spans="1:3" x14ac:dyDescent="0.3">
      <c r="A46" s="1" t="s">
        <v>504</v>
      </c>
      <c r="B46" s="1" t="s">
        <v>505</v>
      </c>
      <c r="C46" s="1" t="str">
        <f>_xlfn.IFNA(VLOOKUP(B46,DownloadedFiles!$F$2:$G$206,2,FALSE),"No")</f>
        <v>Yes</v>
      </c>
    </row>
    <row r="47" spans="1:3" x14ac:dyDescent="0.3">
      <c r="A47" s="1" t="s">
        <v>514</v>
      </c>
      <c r="B47" s="1" t="s">
        <v>515</v>
      </c>
      <c r="C47" s="1" t="str">
        <f>_xlfn.IFNA(VLOOKUP(B47,DownloadedFiles!$F$2:$G$206,2,FALSE),"No")</f>
        <v>Yes</v>
      </c>
    </row>
    <row r="48" spans="1:3" x14ac:dyDescent="0.3">
      <c r="A48" s="1" t="s">
        <v>498</v>
      </c>
      <c r="B48" s="1" t="s">
        <v>499</v>
      </c>
      <c r="C48" s="1" t="str">
        <f>_xlfn.IFNA(VLOOKUP(B48,DownloadedFiles!$F$2:$G$206,2,FALSE),"No")</f>
        <v>Yes</v>
      </c>
    </row>
    <row r="49" spans="1:3" x14ac:dyDescent="0.3">
      <c r="A49" s="1" t="s">
        <v>638</v>
      </c>
      <c r="B49" s="1" t="s">
        <v>639</v>
      </c>
      <c r="C49" s="1" t="str">
        <f>_xlfn.IFNA(VLOOKUP(B49,DownloadedFiles!$F$2:$G$206,2,FALSE),"No")</f>
        <v>Yes</v>
      </c>
    </row>
    <row r="50" spans="1:3" x14ac:dyDescent="0.3">
      <c r="A50" s="1" t="s">
        <v>490</v>
      </c>
      <c r="B50" s="1" t="s">
        <v>491</v>
      </c>
      <c r="C50" s="1" t="str">
        <f>_xlfn.IFNA(VLOOKUP(B50,DownloadedFiles!$F$2:$G$206,2,FALSE),"No")</f>
        <v>Yes</v>
      </c>
    </row>
    <row r="51" spans="1:3" x14ac:dyDescent="0.3">
      <c r="A51" s="1" t="s">
        <v>468</v>
      </c>
      <c r="B51" s="1" t="s">
        <v>469</v>
      </c>
      <c r="C51" s="1" t="str">
        <f>_xlfn.IFNA(VLOOKUP(B51,DownloadedFiles!$F$2:$G$206,2,FALSE),"No")</f>
        <v>Yes</v>
      </c>
    </row>
    <row r="52" spans="1:3" x14ac:dyDescent="0.3">
      <c r="A52" s="1" t="s">
        <v>486</v>
      </c>
      <c r="B52" s="1" t="s">
        <v>487</v>
      </c>
      <c r="C52" s="1" t="str">
        <f>_xlfn.IFNA(VLOOKUP(B52,DownloadedFiles!$F$2:$G$206,2,FALSE),"No")</f>
        <v>Yes</v>
      </c>
    </row>
    <row r="53" spans="1:3" x14ac:dyDescent="0.3">
      <c r="A53" s="1" t="s">
        <v>470</v>
      </c>
      <c r="B53" s="1" t="s">
        <v>471</v>
      </c>
      <c r="C53" s="1" t="str">
        <f>_xlfn.IFNA(VLOOKUP(B53,DownloadedFiles!$F$2:$G$206,2,FALSE),"No")</f>
        <v>Yes</v>
      </c>
    </row>
    <row r="54" spans="1:3" x14ac:dyDescent="0.3">
      <c r="A54" s="1" t="s">
        <v>472</v>
      </c>
      <c r="B54" s="1" t="s">
        <v>473</v>
      </c>
      <c r="C54" s="1" t="str">
        <f>_xlfn.IFNA(VLOOKUP(B54,DownloadedFiles!$F$2:$G$206,2,FALSE),"No")</f>
        <v>Yes</v>
      </c>
    </row>
    <row r="55" spans="1:3" x14ac:dyDescent="0.3">
      <c r="A55" s="1" t="s">
        <v>632</v>
      </c>
      <c r="B55" s="1" t="s">
        <v>633</v>
      </c>
      <c r="C55" s="1" t="str">
        <f>_xlfn.IFNA(VLOOKUP(B55,DownloadedFiles!$F$2:$G$206,2,FALSE),"No")</f>
        <v>Yes</v>
      </c>
    </row>
    <row r="56" spans="1:3" x14ac:dyDescent="0.3">
      <c r="A56" s="1" t="s">
        <v>622</v>
      </c>
      <c r="B56" s="1" t="s">
        <v>623</v>
      </c>
      <c r="C56" s="1" t="str">
        <f>_xlfn.IFNA(VLOOKUP(B56,DownloadedFiles!$F$2:$G$206,2,FALSE),"No")</f>
        <v>Yes</v>
      </c>
    </row>
    <row r="57" spans="1:3" x14ac:dyDescent="0.3">
      <c r="A57" s="1" t="s">
        <v>624</v>
      </c>
      <c r="B57" s="1" t="s">
        <v>625</v>
      </c>
      <c r="C57" s="1" t="str">
        <f>_xlfn.IFNA(VLOOKUP(B57,DownloadedFiles!$F$2:$G$206,2,FALSE),"No")</f>
        <v>Yes</v>
      </c>
    </row>
    <row r="58" spans="1:3" x14ac:dyDescent="0.3">
      <c r="A58" s="1" t="s">
        <v>620</v>
      </c>
      <c r="B58" s="1" t="s">
        <v>621</v>
      </c>
      <c r="C58" s="1" t="str">
        <f>_xlfn.IFNA(VLOOKUP(B58,DownloadedFiles!$F$2:$G$206,2,FALSE),"No")</f>
        <v>Yes</v>
      </c>
    </row>
    <row r="59" spans="1:3" x14ac:dyDescent="0.3">
      <c r="A59" s="1" t="s">
        <v>614</v>
      </c>
      <c r="B59" s="1" t="s">
        <v>615</v>
      </c>
      <c r="C59" s="1" t="str">
        <f>_xlfn.IFNA(VLOOKUP(B59,DownloadedFiles!$F$2:$G$206,2,FALSE),"No")</f>
        <v>Yes</v>
      </c>
    </row>
    <row r="60" spans="1:3" x14ac:dyDescent="0.3">
      <c r="A60" s="1" t="s">
        <v>642</v>
      </c>
      <c r="B60" s="1" t="s">
        <v>643</v>
      </c>
      <c r="C60" s="1" t="str">
        <f>_xlfn.IFNA(VLOOKUP(B60,DownloadedFiles!$F$2:$G$206,2,FALSE),"No")</f>
        <v>Yes</v>
      </c>
    </row>
    <row r="61" spans="1:3" x14ac:dyDescent="0.3">
      <c r="A61" s="1" t="s">
        <v>420</v>
      </c>
      <c r="B61" s="1" t="s">
        <v>421</v>
      </c>
      <c r="C61" s="1" t="str">
        <f>_xlfn.IFNA(VLOOKUP(B61,DownloadedFiles!$F$2:$G$206,2,FALSE),"No")</f>
        <v>Yes</v>
      </c>
    </row>
    <row r="62" spans="1:3" x14ac:dyDescent="0.3">
      <c r="A62" s="1" t="s">
        <v>412</v>
      </c>
      <c r="B62" s="1" t="s">
        <v>413</v>
      </c>
      <c r="C62" s="1" t="str">
        <f>_xlfn.IFNA(VLOOKUP(B62,DownloadedFiles!$F$2:$G$206,2,FALSE),"No")</f>
        <v>Yes</v>
      </c>
    </row>
    <row r="63" spans="1:3" x14ac:dyDescent="0.3">
      <c r="A63" s="1" t="s">
        <v>414</v>
      </c>
      <c r="B63" s="1" t="s">
        <v>415</v>
      </c>
      <c r="C63" s="1" t="str">
        <f>_xlfn.IFNA(VLOOKUP(B63,DownloadedFiles!$F$2:$G$206,2,FALSE),"No")</f>
        <v>Yes</v>
      </c>
    </row>
    <row r="64" spans="1:3" x14ac:dyDescent="0.3">
      <c r="A64" s="1" t="s">
        <v>422</v>
      </c>
      <c r="B64" s="1" t="s">
        <v>423</v>
      </c>
      <c r="C64" s="1" t="str">
        <f>_xlfn.IFNA(VLOOKUP(B64,DownloadedFiles!$F$2:$G$206,2,FALSE),"No")</f>
        <v>Yes</v>
      </c>
    </row>
    <row r="65" spans="1:3" x14ac:dyDescent="0.3">
      <c r="A65" s="1" t="s">
        <v>418</v>
      </c>
      <c r="B65" s="1" t="s">
        <v>419</v>
      </c>
      <c r="C65" s="1" t="str">
        <f>_xlfn.IFNA(VLOOKUP(B65,DownloadedFiles!$F$2:$G$206,2,FALSE),"No")</f>
        <v>Yes</v>
      </c>
    </row>
    <row r="66" spans="1:3" x14ac:dyDescent="0.3">
      <c r="A66" s="1" t="s">
        <v>446</v>
      </c>
      <c r="B66" s="1" t="s">
        <v>447</v>
      </c>
      <c r="C66" s="1" t="str">
        <f>_xlfn.IFNA(VLOOKUP(B66,DownloadedFiles!$F$2:$G$206,2,FALSE),"No")</f>
        <v>Yes</v>
      </c>
    </row>
    <row r="67" spans="1:3" x14ac:dyDescent="0.3">
      <c r="A67" s="1" t="s">
        <v>464</v>
      </c>
      <c r="B67" s="1" t="s">
        <v>465</v>
      </c>
      <c r="C67" s="1" t="str">
        <f>_xlfn.IFNA(VLOOKUP(B67,DownloadedFiles!$F$2:$G$206,2,FALSE),"No")</f>
        <v>Yes</v>
      </c>
    </row>
    <row r="68" spans="1:3" x14ac:dyDescent="0.3">
      <c r="A68" s="1" t="s">
        <v>450</v>
      </c>
      <c r="B68" s="1" t="s">
        <v>451</v>
      </c>
      <c r="C68" s="1" t="str">
        <f>_xlfn.IFNA(VLOOKUP(B68,DownloadedFiles!$F$2:$G$206,2,FALSE),"No")</f>
        <v>Yes</v>
      </c>
    </row>
    <row r="69" spans="1:3" x14ac:dyDescent="0.3">
      <c r="A69" s="1" t="s">
        <v>444</v>
      </c>
      <c r="B69" s="1" t="s">
        <v>445</v>
      </c>
      <c r="C69" s="1" t="str">
        <f>_xlfn.IFNA(VLOOKUP(B69,DownloadedFiles!$F$2:$G$206,2,FALSE),"No")</f>
        <v>Yes</v>
      </c>
    </row>
    <row r="70" spans="1:3" x14ac:dyDescent="0.3">
      <c r="A70" s="1" t="s">
        <v>458</v>
      </c>
      <c r="B70" s="1" t="s">
        <v>459</v>
      </c>
      <c r="C70" s="1" t="str">
        <f>_xlfn.IFNA(VLOOKUP(B70,DownloadedFiles!$F$2:$G$206,2,FALSE),"No")</f>
        <v>Yes</v>
      </c>
    </row>
    <row r="71" spans="1:3" x14ac:dyDescent="0.3">
      <c r="A71" s="1" t="s">
        <v>442</v>
      </c>
      <c r="B71" s="1" t="s">
        <v>443</v>
      </c>
      <c r="C71" s="1" t="str">
        <f>_xlfn.IFNA(VLOOKUP(B71,DownloadedFiles!$F$2:$G$206,2,FALSE),"No")</f>
        <v>Yes</v>
      </c>
    </row>
    <row r="72" spans="1:3" x14ac:dyDescent="0.3">
      <c r="A72" s="1" t="s">
        <v>460</v>
      </c>
      <c r="B72" s="1" t="s">
        <v>461</v>
      </c>
      <c r="C72" s="1" t="str">
        <f>_xlfn.IFNA(VLOOKUP(B72,DownloadedFiles!$F$2:$G$206,2,FALSE),"No")</f>
        <v>Yes</v>
      </c>
    </row>
    <row r="73" spans="1:3" x14ac:dyDescent="0.3">
      <c r="A73" s="1" t="s">
        <v>436</v>
      </c>
      <c r="B73" s="1" t="s">
        <v>437</v>
      </c>
      <c r="C73" s="1" t="str">
        <f>_xlfn.IFNA(VLOOKUP(B73,DownloadedFiles!$F$2:$G$206,2,FALSE),"No")</f>
        <v>Yes</v>
      </c>
    </row>
    <row r="74" spans="1:3" x14ac:dyDescent="0.3">
      <c r="A74" s="1" t="s">
        <v>612</v>
      </c>
      <c r="B74" s="1" t="s">
        <v>613</v>
      </c>
      <c r="C74" s="1" t="str">
        <f>_xlfn.IFNA(VLOOKUP(B74,DownloadedFiles!$F$2:$G$206,2,FALSE),"No")</f>
        <v>Yes</v>
      </c>
    </row>
    <row r="75" spans="1:3" x14ac:dyDescent="0.3">
      <c r="A75" s="1" t="s">
        <v>432</v>
      </c>
      <c r="B75" s="1" t="s">
        <v>433</v>
      </c>
      <c r="C75" s="1" t="str">
        <f>_xlfn.IFNA(VLOOKUP(B75,DownloadedFiles!$F$2:$G$206,2,FALSE),"No")</f>
        <v>Yes</v>
      </c>
    </row>
    <row r="76" spans="1:3" x14ac:dyDescent="0.3">
      <c r="A76" s="1" t="s">
        <v>428</v>
      </c>
      <c r="B76" s="1" t="s">
        <v>429</v>
      </c>
      <c r="C76" s="1" t="str">
        <f>_xlfn.IFNA(VLOOKUP(B76,DownloadedFiles!$F$2:$G$206,2,FALSE),"No")</f>
        <v>Yes</v>
      </c>
    </row>
    <row r="77" spans="1:3" x14ac:dyDescent="0.3">
      <c r="A77" s="1" t="s">
        <v>406</v>
      </c>
      <c r="B77" s="1" t="s">
        <v>407</v>
      </c>
      <c r="C77" s="1" t="str">
        <f>_xlfn.IFNA(VLOOKUP(B77,DownloadedFiles!$F$2:$G$206,2,FALSE),"No")</f>
        <v>Yes</v>
      </c>
    </row>
    <row r="78" spans="1:3" x14ac:dyDescent="0.3">
      <c r="A78" s="1" t="s">
        <v>400</v>
      </c>
      <c r="B78" s="1" t="s">
        <v>401</v>
      </c>
      <c r="C78" s="1" t="str">
        <f>_xlfn.IFNA(VLOOKUP(B78,DownloadedFiles!$F$2:$G$206,2,FALSE),"No")</f>
        <v>Yes</v>
      </c>
    </row>
    <row r="79" spans="1:3" x14ac:dyDescent="0.3">
      <c r="A79" s="1" t="s">
        <v>396</v>
      </c>
      <c r="B79" s="1" t="s">
        <v>397</v>
      </c>
      <c r="C79" s="1" t="str">
        <f>_xlfn.IFNA(VLOOKUP(B79,DownloadedFiles!$F$2:$G$206,2,FALSE),"No")</f>
        <v>Yes</v>
      </c>
    </row>
    <row r="80" spans="1:3" x14ac:dyDescent="0.3">
      <c r="A80" s="1" t="s">
        <v>384</v>
      </c>
      <c r="B80" s="1" t="s">
        <v>385</v>
      </c>
      <c r="C80" s="1" t="str">
        <f>_xlfn.IFNA(VLOOKUP(B80,DownloadedFiles!$F$2:$G$206,2,FALSE),"No")</f>
        <v>Yes</v>
      </c>
    </row>
    <row r="81" spans="1:3" x14ac:dyDescent="0.3">
      <c r="A81" s="1" t="s">
        <v>382</v>
      </c>
      <c r="B81" s="1" t="s">
        <v>383</v>
      </c>
      <c r="C81" s="1" t="str">
        <f>_xlfn.IFNA(VLOOKUP(B81,DownloadedFiles!$F$2:$G$206,2,FALSE),"No")</f>
        <v>Yes</v>
      </c>
    </row>
    <row r="82" spans="1:3" x14ac:dyDescent="0.3">
      <c r="A82" s="1" t="s">
        <v>374</v>
      </c>
      <c r="B82" s="1" t="s">
        <v>375</v>
      </c>
      <c r="C82" s="1" t="str">
        <f>_xlfn.IFNA(VLOOKUP(B82,DownloadedFiles!$F$2:$G$206,2,FALSE),"No")</f>
        <v>Yes</v>
      </c>
    </row>
    <row r="83" spans="1:3" x14ac:dyDescent="0.3">
      <c r="A83" s="1" t="s">
        <v>366</v>
      </c>
      <c r="B83" s="1" t="s">
        <v>367</v>
      </c>
      <c r="C83" s="1" t="str">
        <f>_xlfn.IFNA(VLOOKUP(B83,DownloadedFiles!$F$2:$G$206,2,FALSE),"No")</f>
        <v>Yes</v>
      </c>
    </row>
    <row r="84" spans="1:3" x14ac:dyDescent="0.3">
      <c r="A84" s="1" t="s">
        <v>362</v>
      </c>
      <c r="B84" s="1" t="s">
        <v>363</v>
      </c>
      <c r="C84" s="1" t="str">
        <f>_xlfn.IFNA(VLOOKUP(B84,DownloadedFiles!$F$2:$G$206,2,FALSE),"No")</f>
        <v>Yes</v>
      </c>
    </row>
    <row r="85" spans="1:3" x14ac:dyDescent="0.3">
      <c r="A85" s="1" t="s">
        <v>356</v>
      </c>
      <c r="B85" s="1" t="s">
        <v>357</v>
      </c>
      <c r="C85" s="1" t="str">
        <f>_xlfn.IFNA(VLOOKUP(B85,DownloadedFiles!$F$2:$G$206,2,FALSE),"No")</f>
        <v>Yes</v>
      </c>
    </row>
    <row r="86" spans="1:3" x14ac:dyDescent="0.3">
      <c r="A86" s="1" t="s">
        <v>354</v>
      </c>
      <c r="B86" s="1" t="s">
        <v>355</v>
      </c>
      <c r="C86" s="1" t="str">
        <f>_xlfn.IFNA(VLOOKUP(B86,DownloadedFiles!$F$2:$G$206,2,FALSE),"No")</f>
        <v>Yes</v>
      </c>
    </row>
    <row r="87" spans="1:3" x14ac:dyDescent="0.3">
      <c r="A87" s="1" t="s">
        <v>352</v>
      </c>
      <c r="B87" s="1" t="s">
        <v>353</v>
      </c>
      <c r="C87" s="1" t="str">
        <f>_xlfn.IFNA(VLOOKUP(B87,DownloadedFiles!$F$2:$G$206,2,FALSE),"No")</f>
        <v>Yes</v>
      </c>
    </row>
    <row r="88" spans="1:3" x14ac:dyDescent="0.3">
      <c r="A88" s="1" t="s">
        <v>348</v>
      </c>
      <c r="B88" s="1" t="s">
        <v>349</v>
      </c>
      <c r="C88" s="1" t="str">
        <f>_xlfn.IFNA(VLOOKUP(B88,DownloadedFiles!$F$2:$G$206,2,FALSE),"No")</f>
        <v>Yes</v>
      </c>
    </row>
    <row r="89" spans="1:3" x14ac:dyDescent="0.3">
      <c r="A89" s="1" t="s">
        <v>336</v>
      </c>
      <c r="B89" s="1" t="s">
        <v>337</v>
      </c>
      <c r="C89" s="1" t="str">
        <f>_xlfn.IFNA(VLOOKUP(B89,DownloadedFiles!$F$2:$G$206,2,FALSE),"No")</f>
        <v>Yes</v>
      </c>
    </row>
    <row r="90" spans="1:3" x14ac:dyDescent="0.3">
      <c r="A90" s="1" t="s">
        <v>326</v>
      </c>
      <c r="B90" s="1" t="s">
        <v>327</v>
      </c>
      <c r="C90" s="1" t="str">
        <f>_xlfn.IFNA(VLOOKUP(B90,DownloadedFiles!$F$2:$G$206,2,FALSE),"No")</f>
        <v>Yes</v>
      </c>
    </row>
    <row r="91" spans="1:3" x14ac:dyDescent="0.3">
      <c r="A91" s="1" t="s">
        <v>320</v>
      </c>
      <c r="B91" s="1" t="s">
        <v>321</v>
      </c>
      <c r="C91" s="1" t="str">
        <f>_xlfn.IFNA(VLOOKUP(B91,DownloadedFiles!$F$2:$G$206,2,FALSE),"No")</f>
        <v>Yes</v>
      </c>
    </row>
    <row r="92" spans="1:3" x14ac:dyDescent="0.3">
      <c r="A92" s="1" t="s">
        <v>310</v>
      </c>
      <c r="B92" s="1" t="s">
        <v>311</v>
      </c>
      <c r="C92" s="1" t="str">
        <f>_xlfn.IFNA(VLOOKUP(B92,DownloadedFiles!$F$2:$G$206,2,FALSE),"No")</f>
        <v>Yes</v>
      </c>
    </row>
    <row r="93" spans="1:3" x14ac:dyDescent="0.3">
      <c r="A93" s="1" t="s">
        <v>298</v>
      </c>
      <c r="B93" s="1" t="s">
        <v>299</v>
      </c>
      <c r="C93" s="1" t="str">
        <f>_xlfn.IFNA(VLOOKUP(B93,DownloadedFiles!$F$2:$G$206,2,FALSE),"No")</f>
        <v>Yes</v>
      </c>
    </row>
    <row r="94" spans="1:3" x14ac:dyDescent="0.3">
      <c r="A94" s="1" t="s">
        <v>294</v>
      </c>
      <c r="B94" s="1" t="s">
        <v>295</v>
      </c>
      <c r="C94" s="1" t="str">
        <f>_xlfn.IFNA(VLOOKUP(B94,DownloadedFiles!$F$2:$G$206,2,FALSE),"No")</f>
        <v>Yes</v>
      </c>
    </row>
    <row r="95" spans="1:3" x14ac:dyDescent="0.3">
      <c r="A95" s="1" t="s">
        <v>292</v>
      </c>
      <c r="B95" s="1" t="s">
        <v>293</v>
      </c>
      <c r="C95" s="1" t="str">
        <f>_xlfn.IFNA(VLOOKUP(B95,DownloadedFiles!$F$2:$G$206,2,FALSE),"No")</f>
        <v>Yes</v>
      </c>
    </row>
    <row r="96" spans="1:3" x14ac:dyDescent="0.3">
      <c r="A96" s="1" t="s">
        <v>290</v>
      </c>
      <c r="B96" s="1" t="s">
        <v>291</v>
      </c>
      <c r="C96" s="1" t="str">
        <f>_xlfn.IFNA(VLOOKUP(B96,DownloadedFiles!$F$2:$G$206,2,FALSE),"No")</f>
        <v>Yes</v>
      </c>
    </row>
    <row r="97" spans="1:3" x14ac:dyDescent="0.3">
      <c r="A97" s="1" t="s">
        <v>284</v>
      </c>
      <c r="B97" s="1" t="s">
        <v>285</v>
      </c>
      <c r="C97" s="1" t="str">
        <f>_xlfn.IFNA(VLOOKUP(B97,DownloadedFiles!$F$2:$G$206,2,FALSE),"No")</f>
        <v>Yes</v>
      </c>
    </row>
    <row r="98" spans="1:3" x14ac:dyDescent="0.3">
      <c r="A98" s="1" t="s">
        <v>280</v>
      </c>
      <c r="B98" s="1" t="s">
        <v>281</v>
      </c>
      <c r="C98" s="1" t="str">
        <f>_xlfn.IFNA(VLOOKUP(B98,DownloadedFiles!$F$2:$G$206,2,FALSE),"No")</f>
        <v>Yes</v>
      </c>
    </row>
    <row r="99" spans="1:3" x14ac:dyDescent="0.3">
      <c r="A99" s="1" t="s">
        <v>272</v>
      </c>
      <c r="B99" s="1" t="s">
        <v>273</v>
      </c>
      <c r="C99" s="1" t="str">
        <f>_xlfn.IFNA(VLOOKUP(B99,DownloadedFiles!$F$2:$G$206,2,FALSE),"No")</f>
        <v>Yes</v>
      </c>
    </row>
    <row r="100" spans="1:3" x14ac:dyDescent="0.3">
      <c r="A100" s="1" t="s">
        <v>264</v>
      </c>
      <c r="B100" s="1" t="s">
        <v>265</v>
      </c>
      <c r="C100" s="1" t="str">
        <f>_xlfn.IFNA(VLOOKUP(B100,DownloadedFiles!$F$2:$G$206,2,FALSE),"No")</f>
        <v>Yes</v>
      </c>
    </row>
    <row r="101" spans="1:3" x14ac:dyDescent="0.3">
      <c r="A101" s="1" t="s">
        <v>262</v>
      </c>
      <c r="B101" s="1" t="s">
        <v>263</v>
      </c>
      <c r="C101" s="1" t="str">
        <f>_xlfn.IFNA(VLOOKUP(B101,DownloadedFiles!$F$2:$G$206,2,FALSE),"No")</f>
        <v>Yes</v>
      </c>
    </row>
    <row r="102" spans="1:3" x14ac:dyDescent="0.3">
      <c r="A102" s="1" t="s">
        <v>250</v>
      </c>
      <c r="B102" s="1" t="s">
        <v>251</v>
      </c>
      <c r="C102" s="1" t="str">
        <f>_xlfn.IFNA(VLOOKUP(B102,DownloadedFiles!$F$2:$G$206,2,FALSE),"No")</f>
        <v>Yes</v>
      </c>
    </row>
    <row r="103" spans="1:3" x14ac:dyDescent="0.3">
      <c r="A103" s="1" t="s">
        <v>246</v>
      </c>
      <c r="B103" s="1" t="s">
        <v>247</v>
      </c>
      <c r="C103" s="1" t="str">
        <f>_xlfn.IFNA(VLOOKUP(B103,DownloadedFiles!$F$2:$G$206,2,FALSE),"No")</f>
        <v>Yes</v>
      </c>
    </row>
    <row r="104" spans="1:3" x14ac:dyDescent="0.3">
      <c r="A104" s="1" t="s">
        <v>240</v>
      </c>
      <c r="B104" s="1" t="s">
        <v>241</v>
      </c>
      <c r="C104" s="1" t="str">
        <f>_xlfn.IFNA(VLOOKUP(B104,DownloadedFiles!$F$2:$G$206,2,FALSE),"No")</f>
        <v>Yes</v>
      </c>
    </row>
    <row r="105" spans="1:3" x14ac:dyDescent="0.3">
      <c r="A105" s="1" t="s">
        <v>146</v>
      </c>
      <c r="B105" s="1" t="s">
        <v>147</v>
      </c>
      <c r="C105" s="1" t="str">
        <f>_xlfn.IFNA(VLOOKUP(B105,DownloadedFiles!$F$2:$G$206,2,FALSE),"No")</f>
        <v>Yes</v>
      </c>
    </row>
    <row r="106" spans="1:3" x14ac:dyDescent="0.3">
      <c r="A106" s="1" t="s">
        <v>144</v>
      </c>
      <c r="B106" s="1" t="s">
        <v>145</v>
      </c>
      <c r="C106" s="1" t="str">
        <f>_xlfn.IFNA(VLOOKUP(B106,DownloadedFiles!$F$2:$G$206,2,FALSE),"No")</f>
        <v>Yes</v>
      </c>
    </row>
    <row r="107" spans="1:3" x14ac:dyDescent="0.3">
      <c r="A107" s="1" t="s">
        <v>142</v>
      </c>
      <c r="B107" s="1" t="s">
        <v>143</v>
      </c>
      <c r="C107" s="1" t="str">
        <f>_xlfn.IFNA(VLOOKUP(B107,DownloadedFiles!$F$2:$G$206,2,FALSE),"No")</f>
        <v>Yes</v>
      </c>
    </row>
    <row r="108" spans="1:3" x14ac:dyDescent="0.3">
      <c r="A108" s="1" t="s">
        <v>138</v>
      </c>
      <c r="B108" s="1" t="s">
        <v>139</v>
      </c>
      <c r="C108" s="1" t="str">
        <f>_xlfn.IFNA(VLOOKUP(B108,DownloadedFiles!$F$2:$G$206,2,FALSE),"No")</f>
        <v>Yes</v>
      </c>
    </row>
    <row r="109" spans="1:3" x14ac:dyDescent="0.3">
      <c r="A109" s="1" t="s">
        <v>136</v>
      </c>
      <c r="B109" s="1" t="s">
        <v>137</v>
      </c>
      <c r="C109" s="1" t="str">
        <f>_xlfn.IFNA(VLOOKUP(B109,DownloadedFiles!$F$2:$G$206,2,FALSE),"No")</f>
        <v>Yes</v>
      </c>
    </row>
    <row r="110" spans="1:3" x14ac:dyDescent="0.3">
      <c r="A110" s="1" t="s">
        <v>134</v>
      </c>
      <c r="B110" s="1" t="s">
        <v>135</v>
      </c>
      <c r="C110" s="1" t="str">
        <f>_xlfn.IFNA(VLOOKUP(B110,DownloadedFiles!$F$2:$G$206,2,FALSE),"No")</f>
        <v>Yes</v>
      </c>
    </row>
    <row r="111" spans="1:3" x14ac:dyDescent="0.3">
      <c r="A111" s="1" t="s">
        <v>132</v>
      </c>
      <c r="B111" s="1" t="s">
        <v>133</v>
      </c>
      <c r="C111" s="1" t="str">
        <f>_xlfn.IFNA(VLOOKUP(B111,DownloadedFiles!$F$2:$G$206,2,FALSE),"No")</f>
        <v>Yes</v>
      </c>
    </row>
    <row r="112" spans="1:3" x14ac:dyDescent="0.3">
      <c r="A112" s="1" t="s">
        <v>126</v>
      </c>
      <c r="B112" s="1" t="s">
        <v>127</v>
      </c>
      <c r="C112" s="1" t="str">
        <f>_xlfn.IFNA(VLOOKUP(B112,DownloadedFiles!$F$2:$G$206,2,FALSE),"No")</f>
        <v>Yes</v>
      </c>
    </row>
    <row r="113" spans="1:3" x14ac:dyDescent="0.3">
      <c r="A113" s="1" t="s">
        <v>122</v>
      </c>
      <c r="B113" s="1" t="s">
        <v>123</v>
      </c>
      <c r="C113" s="1" t="str">
        <f>_xlfn.IFNA(VLOOKUP(B113,DownloadedFiles!$F$2:$G$206,2,FALSE),"No")</f>
        <v>Yes</v>
      </c>
    </row>
    <row r="114" spans="1:3" x14ac:dyDescent="0.3">
      <c r="A114" s="1" t="s">
        <v>120</v>
      </c>
      <c r="B114" s="1" t="s">
        <v>121</v>
      </c>
      <c r="C114" s="1" t="str">
        <f>_xlfn.IFNA(VLOOKUP(B114,DownloadedFiles!$F$2:$G$206,2,FALSE),"No")</f>
        <v>Yes</v>
      </c>
    </row>
    <row r="115" spans="1:3" x14ac:dyDescent="0.3">
      <c r="A115" s="1" t="s">
        <v>118</v>
      </c>
      <c r="B115" s="1" t="s">
        <v>119</v>
      </c>
      <c r="C115" s="1" t="str">
        <f>_xlfn.IFNA(VLOOKUP(B115,DownloadedFiles!$F$2:$G$206,2,FALSE),"No")</f>
        <v>Yes</v>
      </c>
    </row>
    <row r="116" spans="1:3" x14ac:dyDescent="0.3">
      <c r="A116" s="1" t="s">
        <v>114</v>
      </c>
      <c r="B116" s="1" t="s">
        <v>115</v>
      </c>
      <c r="C116" s="1" t="str">
        <f>_xlfn.IFNA(VLOOKUP(B116,DownloadedFiles!$F$2:$G$206,2,FALSE),"No")</f>
        <v>Yes</v>
      </c>
    </row>
    <row r="117" spans="1:3" x14ac:dyDescent="0.3">
      <c r="A117" s="1" t="s">
        <v>112</v>
      </c>
      <c r="B117" s="1" t="s">
        <v>113</v>
      </c>
      <c r="C117" s="1" t="str">
        <f>_xlfn.IFNA(VLOOKUP(B117,DownloadedFiles!$F$2:$G$206,2,FALSE),"No")</f>
        <v>Yes</v>
      </c>
    </row>
    <row r="118" spans="1:3" x14ac:dyDescent="0.3">
      <c r="A118" s="1" t="s">
        <v>108</v>
      </c>
      <c r="B118" s="1" t="s">
        <v>109</v>
      </c>
      <c r="C118" s="1" t="str">
        <f>_xlfn.IFNA(VLOOKUP(B118,DownloadedFiles!$F$2:$G$206,2,FALSE),"No")</f>
        <v>Yes</v>
      </c>
    </row>
    <row r="119" spans="1:3" x14ac:dyDescent="0.3">
      <c r="A119" s="1" t="s">
        <v>104</v>
      </c>
      <c r="B119" s="1" t="s">
        <v>105</v>
      </c>
      <c r="C119" s="1" t="str">
        <f>_xlfn.IFNA(VLOOKUP(B119,DownloadedFiles!$F$2:$G$206,2,FALSE),"No")</f>
        <v>Yes</v>
      </c>
    </row>
    <row r="120" spans="1:3" x14ac:dyDescent="0.3">
      <c r="A120" s="1" t="s">
        <v>102</v>
      </c>
      <c r="B120" s="1" t="s">
        <v>103</v>
      </c>
      <c r="C120" s="1" t="str">
        <f>_xlfn.IFNA(VLOOKUP(B120,DownloadedFiles!$F$2:$G$206,2,FALSE),"No")</f>
        <v>Yes</v>
      </c>
    </row>
    <row r="121" spans="1:3" x14ac:dyDescent="0.3">
      <c r="A121" s="1" t="s">
        <v>100</v>
      </c>
      <c r="B121" s="1" t="s">
        <v>101</v>
      </c>
      <c r="C121" s="1" t="str">
        <f>_xlfn.IFNA(VLOOKUP(B121,DownloadedFiles!$F$2:$G$206,2,FALSE),"No")</f>
        <v>Yes</v>
      </c>
    </row>
    <row r="122" spans="1:3" x14ac:dyDescent="0.3">
      <c r="A122" s="1" t="s">
        <v>96</v>
      </c>
      <c r="B122" s="1" t="s">
        <v>97</v>
      </c>
      <c r="C122" s="1" t="str">
        <f>_xlfn.IFNA(VLOOKUP(B122,DownloadedFiles!$F$2:$G$206,2,FALSE),"No")</f>
        <v>Yes</v>
      </c>
    </row>
    <row r="123" spans="1:3" x14ac:dyDescent="0.3">
      <c r="A123" s="1" t="s">
        <v>92</v>
      </c>
      <c r="B123" s="1" t="s">
        <v>93</v>
      </c>
      <c r="C123" s="1" t="str">
        <f>_xlfn.IFNA(VLOOKUP(B123,DownloadedFiles!$F$2:$G$206,2,FALSE),"No")</f>
        <v>Yes</v>
      </c>
    </row>
    <row r="124" spans="1:3" x14ac:dyDescent="0.3">
      <c r="A124" s="1" t="s">
        <v>90</v>
      </c>
      <c r="B124" s="1" t="s">
        <v>91</v>
      </c>
      <c r="C124" s="1" t="str">
        <f>_xlfn.IFNA(VLOOKUP(B124,DownloadedFiles!$F$2:$G$206,2,FALSE),"No")</f>
        <v>Yes</v>
      </c>
    </row>
    <row r="125" spans="1:3" x14ac:dyDescent="0.3">
      <c r="A125" s="1" t="s">
        <v>88</v>
      </c>
      <c r="B125" s="1" t="s">
        <v>89</v>
      </c>
      <c r="C125" s="1" t="str">
        <f>_xlfn.IFNA(VLOOKUP(B125,DownloadedFiles!$F$2:$G$206,2,FALSE),"No")</f>
        <v>Yes</v>
      </c>
    </row>
    <row r="126" spans="1:3" x14ac:dyDescent="0.3">
      <c r="A126" s="1" t="s">
        <v>86</v>
      </c>
      <c r="B126" s="1" t="s">
        <v>87</v>
      </c>
      <c r="C126" s="1" t="str">
        <f>_xlfn.IFNA(VLOOKUP(B126,DownloadedFiles!$F$2:$G$206,2,FALSE),"No")</f>
        <v>Yes</v>
      </c>
    </row>
    <row r="127" spans="1:3" x14ac:dyDescent="0.3">
      <c r="A127" s="1" t="s">
        <v>84</v>
      </c>
      <c r="B127" s="1" t="s">
        <v>85</v>
      </c>
      <c r="C127" s="1" t="str">
        <f>_xlfn.IFNA(VLOOKUP(B127,DownloadedFiles!$F$2:$G$206,2,FALSE),"No")</f>
        <v>Yes</v>
      </c>
    </row>
    <row r="128" spans="1:3" x14ac:dyDescent="0.3">
      <c r="A128" s="1" t="s">
        <v>82</v>
      </c>
      <c r="B128" s="1" t="s">
        <v>83</v>
      </c>
      <c r="C128" s="1" t="str">
        <f>_xlfn.IFNA(VLOOKUP(B128,DownloadedFiles!$F$2:$G$206,2,FALSE),"No")</f>
        <v>Yes</v>
      </c>
    </row>
    <row r="129" spans="1:3" x14ac:dyDescent="0.3">
      <c r="A129" s="1" t="s">
        <v>80</v>
      </c>
      <c r="B129" s="1" t="s">
        <v>81</v>
      </c>
      <c r="C129" s="1" t="str">
        <f>_xlfn.IFNA(VLOOKUP(B129,DownloadedFiles!$F$2:$G$206,2,FALSE),"No")</f>
        <v>Yes</v>
      </c>
    </row>
    <row r="130" spans="1:3" x14ac:dyDescent="0.3">
      <c r="A130" s="1" t="s">
        <v>76</v>
      </c>
      <c r="B130" s="1" t="s">
        <v>77</v>
      </c>
      <c r="C130" s="1" t="str">
        <f>_xlfn.IFNA(VLOOKUP(B130,DownloadedFiles!$F$2:$G$206,2,FALSE),"No")</f>
        <v>Yes</v>
      </c>
    </row>
    <row r="131" spans="1:3" x14ac:dyDescent="0.3">
      <c r="A131" s="1" t="s">
        <v>74</v>
      </c>
      <c r="B131" s="1" t="s">
        <v>75</v>
      </c>
      <c r="C131" s="1" t="str">
        <f>_xlfn.IFNA(VLOOKUP(B131,DownloadedFiles!$F$2:$G$206,2,FALSE),"No")</f>
        <v>Yes</v>
      </c>
    </row>
    <row r="132" spans="1:3" x14ac:dyDescent="0.3">
      <c r="A132" s="1" t="s">
        <v>72</v>
      </c>
      <c r="B132" s="1" t="s">
        <v>73</v>
      </c>
      <c r="C132" s="1" t="str">
        <f>_xlfn.IFNA(VLOOKUP(B132,DownloadedFiles!$F$2:$G$206,2,FALSE),"No")</f>
        <v>Yes</v>
      </c>
    </row>
    <row r="133" spans="1:3" x14ac:dyDescent="0.3">
      <c r="A133" s="1" t="s">
        <v>68</v>
      </c>
      <c r="B133" s="1" t="s">
        <v>69</v>
      </c>
      <c r="C133" s="1" t="str">
        <f>_xlfn.IFNA(VLOOKUP(B133,DownloadedFiles!$F$2:$G$206,2,FALSE),"No")</f>
        <v>Yes</v>
      </c>
    </row>
    <row r="134" spans="1:3" x14ac:dyDescent="0.3">
      <c r="A134" s="1" t="s">
        <v>64</v>
      </c>
      <c r="B134" s="1" t="s">
        <v>65</v>
      </c>
      <c r="C134" s="1" t="str">
        <f>_xlfn.IFNA(VLOOKUP(B134,DownloadedFiles!$F$2:$G$206,2,FALSE),"No")</f>
        <v>Yes</v>
      </c>
    </row>
    <row r="135" spans="1:3" x14ac:dyDescent="0.3">
      <c r="A135" s="1" t="s">
        <v>60</v>
      </c>
      <c r="B135" s="1" t="s">
        <v>61</v>
      </c>
      <c r="C135" s="1" t="str">
        <f>_xlfn.IFNA(VLOOKUP(B135,DownloadedFiles!$F$2:$G$206,2,FALSE),"No")</f>
        <v>Yes</v>
      </c>
    </row>
    <row r="136" spans="1:3" x14ac:dyDescent="0.3">
      <c r="A136" s="1" t="s">
        <v>56</v>
      </c>
      <c r="B136" s="1" t="s">
        <v>57</v>
      </c>
      <c r="C136" s="1" t="str">
        <f>_xlfn.IFNA(VLOOKUP(B136,DownloadedFiles!$F$2:$G$206,2,FALSE),"No")</f>
        <v>Yes</v>
      </c>
    </row>
    <row r="137" spans="1:3" x14ac:dyDescent="0.3">
      <c r="A137" s="1" t="s">
        <v>52</v>
      </c>
      <c r="B137" s="1" t="s">
        <v>53</v>
      </c>
      <c r="C137" s="1" t="str">
        <f>_xlfn.IFNA(VLOOKUP(B137,DownloadedFiles!$F$2:$G$206,2,FALSE),"No")</f>
        <v>Yes</v>
      </c>
    </row>
    <row r="138" spans="1:3" x14ac:dyDescent="0.3">
      <c r="A138" s="1" t="s">
        <v>50</v>
      </c>
      <c r="B138" s="1" t="s">
        <v>51</v>
      </c>
      <c r="C138" s="1" t="str">
        <f>_xlfn.IFNA(VLOOKUP(B138,DownloadedFiles!$F$2:$G$206,2,FALSE),"No")</f>
        <v>Yes</v>
      </c>
    </row>
    <row r="139" spans="1:3" x14ac:dyDescent="0.3">
      <c r="A139" s="1" t="s">
        <v>48</v>
      </c>
      <c r="B139" s="1" t="s">
        <v>49</v>
      </c>
      <c r="C139" s="1" t="str">
        <f>_xlfn.IFNA(VLOOKUP(B139,DownloadedFiles!$F$2:$G$206,2,FALSE),"No")</f>
        <v>Yes</v>
      </c>
    </row>
    <row r="140" spans="1:3" x14ac:dyDescent="0.3">
      <c r="A140" s="1" t="s">
        <v>40</v>
      </c>
      <c r="B140" s="1" t="s">
        <v>41</v>
      </c>
      <c r="C140" s="1" t="str">
        <f>_xlfn.IFNA(VLOOKUP(B140,DownloadedFiles!$F$2:$G$206,2,FALSE),"No")</f>
        <v>Yes</v>
      </c>
    </row>
    <row r="141" spans="1:3" x14ac:dyDescent="0.3">
      <c r="A141" s="1" t="s">
        <v>36</v>
      </c>
      <c r="B141" s="1" t="s">
        <v>37</v>
      </c>
      <c r="C141" s="1" t="str">
        <f>_xlfn.IFNA(VLOOKUP(B141,DownloadedFiles!$F$2:$G$206,2,FALSE),"No")</f>
        <v>Yes</v>
      </c>
    </row>
    <row r="142" spans="1:3" x14ac:dyDescent="0.3">
      <c r="A142" s="1" t="s">
        <v>34</v>
      </c>
      <c r="B142" s="1" t="s">
        <v>35</v>
      </c>
      <c r="C142" s="1" t="str">
        <f>_xlfn.IFNA(VLOOKUP(B142,DownloadedFiles!$F$2:$G$206,2,FALSE),"No")</f>
        <v>Yes</v>
      </c>
    </row>
    <row r="143" spans="1:3" x14ac:dyDescent="0.3">
      <c r="A143" s="1" t="s">
        <v>32</v>
      </c>
      <c r="B143" s="1" t="s">
        <v>33</v>
      </c>
      <c r="C143" s="1" t="str">
        <f>_xlfn.IFNA(VLOOKUP(B143,DownloadedFiles!$F$2:$G$206,2,FALSE),"No")</f>
        <v>Yes</v>
      </c>
    </row>
    <row r="144" spans="1:3" x14ac:dyDescent="0.3">
      <c r="A144" s="1" t="s">
        <v>26</v>
      </c>
      <c r="B144" s="1" t="s">
        <v>27</v>
      </c>
      <c r="C144" s="1" t="str">
        <f>_xlfn.IFNA(VLOOKUP(B144,DownloadedFiles!$F$2:$G$206,2,FALSE),"No")</f>
        <v>Yes</v>
      </c>
    </row>
    <row r="145" spans="1:3" x14ac:dyDescent="0.3">
      <c r="A145" s="1" t="s">
        <v>24</v>
      </c>
      <c r="B145" s="1" t="s">
        <v>25</v>
      </c>
      <c r="C145" s="1" t="str">
        <f>_xlfn.IFNA(VLOOKUP(B145,DownloadedFiles!$F$2:$G$206,2,FALSE),"No")</f>
        <v>Yes</v>
      </c>
    </row>
    <row r="146" spans="1:3" x14ac:dyDescent="0.3">
      <c r="A146" s="1" t="s">
        <v>22</v>
      </c>
      <c r="B146" s="1" t="s">
        <v>23</v>
      </c>
      <c r="C146" s="1" t="str">
        <f>_xlfn.IFNA(VLOOKUP(B146,DownloadedFiles!$F$2:$G$206,2,FALSE),"No")</f>
        <v>Yes</v>
      </c>
    </row>
    <row r="147" spans="1:3" x14ac:dyDescent="0.3">
      <c r="A147" s="1" t="s">
        <v>16</v>
      </c>
      <c r="B147" s="1" t="s">
        <v>17</v>
      </c>
      <c r="C147" s="1" t="str">
        <f>_xlfn.IFNA(VLOOKUP(B147,DownloadedFiles!$F$2:$G$206,2,FALSE),"No")</f>
        <v>Yes</v>
      </c>
    </row>
    <row r="148" spans="1:3" x14ac:dyDescent="0.3">
      <c r="A148" s="1" t="s">
        <v>14</v>
      </c>
      <c r="B148" s="1" t="s">
        <v>15</v>
      </c>
      <c r="C148" s="1" t="str">
        <f>_xlfn.IFNA(VLOOKUP(B148,DownloadedFiles!$F$2:$G$206,2,FALSE),"No")</f>
        <v>Yes</v>
      </c>
    </row>
    <row r="149" spans="1:3" x14ac:dyDescent="0.3">
      <c r="A149" s="1" t="s">
        <v>8</v>
      </c>
      <c r="B149" s="1" t="s">
        <v>9</v>
      </c>
      <c r="C149" s="1" t="str">
        <f>_xlfn.IFNA(VLOOKUP(B149,DownloadedFiles!$F$2:$G$206,2,FALSE),"No")</f>
        <v>Yes</v>
      </c>
    </row>
    <row r="150" spans="1:3" x14ac:dyDescent="0.3">
      <c r="A150" s="1" t="s">
        <v>6</v>
      </c>
      <c r="B150" s="1" t="s">
        <v>7</v>
      </c>
      <c r="C150" s="1" t="str">
        <f>_xlfn.IFNA(VLOOKUP(B150,DownloadedFiles!$F$2:$G$206,2,FALSE),"No")</f>
        <v>Yes</v>
      </c>
    </row>
    <row r="151" spans="1:3" x14ac:dyDescent="0.3">
      <c r="A151" s="1" t="s">
        <v>4</v>
      </c>
      <c r="B151" s="1" t="s">
        <v>5</v>
      </c>
      <c r="C151" s="1" t="str">
        <f>_xlfn.IFNA(VLOOKUP(B151,DownloadedFiles!$F$2:$G$206,2,FALSE),"No")</f>
        <v>Yes</v>
      </c>
    </row>
    <row r="152" spans="1:3" x14ac:dyDescent="0.3">
      <c r="A152" s="1" t="s">
        <v>636</v>
      </c>
      <c r="B152" s="1" t="s">
        <v>637</v>
      </c>
      <c r="C152" s="1" t="str">
        <f>_xlfn.IFNA(VLOOKUP(B152,DownloadedFiles!$F$2:$G$206,2,FALSE),"No")</f>
        <v>Yes</v>
      </c>
    </row>
    <row r="153" spans="1:3" x14ac:dyDescent="0.3">
      <c r="A153" s="1" t="s">
        <v>634</v>
      </c>
      <c r="B153" s="1" t="s">
        <v>635</v>
      </c>
      <c r="C153" s="1" t="str">
        <f>_xlfn.IFNA(VLOOKUP(B153,DownloadedFiles!$F$2:$G$206,2,FALSE),"No")</f>
        <v>Yes</v>
      </c>
    </row>
    <row r="154" spans="1:3" x14ac:dyDescent="0.3">
      <c r="A154" s="1" t="s">
        <v>618</v>
      </c>
      <c r="B154" s="1" t="s">
        <v>619</v>
      </c>
      <c r="C154" s="1" t="str">
        <f>_xlfn.IFNA(VLOOKUP(B154,DownloadedFiles!$F$2:$G$206,2,FALSE),"No")</f>
        <v>Yes</v>
      </c>
    </row>
    <row r="155" spans="1:3" x14ac:dyDescent="0.3">
      <c r="A155" s="1" t="s">
        <v>568</v>
      </c>
      <c r="B155" s="1" t="s">
        <v>569</v>
      </c>
      <c r="C155" s="1" t="str">
        <f>_xlfn.IFNA(VLOOKUP(B155,DownloadedFiles!$F$2:$G$206,2,FALSE),"No")</f>
        <v>Yes</v>
      </c>
    </row>
    <row r="156" spans="1:3" x14ac:dyDescent="0.3">
      <c r="A156" s="1" t="s">
        <v>416</v>
      </c>
      <c r="B156" s="1" t="s">
        <v>417</v>
      </c>
      <c r="C156" s="1" t="str">
        <f>_xlfn.IFNA(VLOOKUP(B156,DownloadedFiles!$F$2:$G$206,2,FALSE),"No")</f>
        <v>Yes</v>
      </c>
    </row>
    <row r="157" spans="1:3" x14ac:dyDescent="0.3">
      <c r="A157" s="1" t="s">
        <v>456</v>
      </c>
      <c r="B157" s="1" t="s">
        <v>457</v>
      </c>
      <c r="C157" s="1" t="str">
        <f>_xlfn.IFNA(VLOOKUP(B157,DownloadedFiles!$F$2:$G$206,2,FALSE),"No")</f>
        <v>Yes</v>
      </c>
    </row>
    <row r="158" spans="1:3" x14ac:dyDescent="0.3">
      <c r="A158" s="1" t="s">
        <v>452</v>
      </c>
      <c r="B158" s="1" t="s">
        <v>453</v>
      </c>
      <c r="C158" s="1" t="str">
        <f>_xlfn.IFNA(VLOOKUP(B158,DownloadedFiles!$F$2:$G$206,2,FALSE),"No")</f>
        <v>Yes</v>
      </c>
    </row>
    <row r="159" spans="1:3" x14ac:dyDescent="0.3">
      <c r="A159" s="1" t="s">
        <v>462</v>
      </c>
      <c r="B159" s="1" t="s">
        <v>463</v>
      </c>
      <c r="C159" s="1" t="str">
        <f>_xlfn.IFNA(VLOOKUP(B159,DownloadedFiles!$F$2:$G$206,2,FALSE),"No")</f>
        <v>Yes</v>
      </c>
    </row>
    <row r="160" spans="1:3" x14ac:dyDescent="0.3">
      <c r="A160" s="1" t="s">
        <v>430</v>
      </c>
      <c r="B160" s="1" t="s">
        <v>431</v>
      </c>
      <c r="C160" s="1" t="str">
        <f>_xlfn.IFNA(VLOOKUP(B160,DownloadedFiles!$F$2:$G$206,2,FALSE),"No")</f>
        <v>Yes</v>
      </c>
    </row>
    <row r="161" spans="1:3" x14ac:dyDescent="0.3">
      <c r="A161" s="1" t="s">
        <v>404</v>
      </c>
      <c r="B161" s="1" t="s">
        <v>405</v>
      </c>
      <c r="C161" s="1" t="str">
        <f>_xlfn.IFNA(VLOOKUP(B161,DownloadedFiles!$F$2:$G$206,2,FALSE),"No")</f>
        <v>Yes</v>
      </c>
    </row>
    <row r="162" spans="1:3" x14ac:dyDescent="0.3">
      <c r="A162" s="1" t="s">
        <v>376</v>
      </c>
      <c r="B162" s="1" t="s">
        <v>377</v>
      </c>
      <c r="C162" s="1" t="str">
        <f>_xlfn.IFNA(VLOOKUP(B162,DownloadedFiles!$F$2:$G$206,2,FALSE),"No")</f>
        <v>Yes</v>
      </c>
    </row>
    <row r="163" spans="1:3" x14ac:dyDescent="0.3">
      <c r="A163" s="1" t="s">
        <v>350</v>
      </c>
      <c r="B163" s="1" t="s">
        <v>351</v>
      </c>
      <c r="C163" s="1" t="str">
        <f>_xlfn.IFNA(VLOOKUP(B163,DownloadedFiles!$F$2:$G$206,2,FALSE),"No")</f>
        <v>Yes</v>
      </c>
    </row>
    <row r="164" spans="1:3" x14ac:dyDescent="0.3">
      <c r="A164" s="1" t="s">
        <v>340</v>
      </c>
      <c r="B164" s="1" t="s">
        <v>341</v>
      </c>
      <c r="C164" s="1" t="str">
        <f>_xlfn.IFNA(VLOOKUP(B164,DownloadedFiles!$F$2:$G$206,2,FALSE),"No")</f>
        <v>Yes</v>
      </c>
    </row>
    <row r="165" spans="1:3" x14ac:dyDescent="0.3">
      <c r="A165" s="1" t="s">
        <v>324</v>
      </c>
      <c r="B165" s="1" t="s">
        <v>325</v>
      </c>
      <c r="C165" s="1" t="str">
        <f>_xlfn.IFNA(VLOOKUP(B165,DownloadedFiles!$F$2:$G$206,2,FALSE),"No")</f>
        <v>Yes</v>
      </c>
    </row>
    <row r="166" spans="1:3" x14ac:dyDescent="0.3">
      <c r="A166" s="1" t="s">
        <v>318</v>
      </c>
      <c r="B166" s="1" t="s">
        <v>319</v>
      </c>
      <c r="C166" s="1" t="str">
        <f>_xlfn.IFNA(VLOOKUP(B166,DownloadedFiles!$F$2:$G$206,2,FALSE),"No")</f>
        <v>Yes</v>
      </c>
    </row>
    <row r="167" spans="1:3" x14ac:dyDescent="0.3">
      <c r="A167" s="1" t="s">
        <v>314</v>
      </c>
      <c r="B167" s="1" t="s">
        <v>315</v>
      </c>
      <c r="C167" s="1" t="str">
        <f>_xlfn.IFNA(VLOOKUP(B167,DownloadedFiles!$F$2:$G$206,2,FALSE),"No")</f>
        <v>Yes</v>
      </c>
    </row>
    <row r="168" spans="1:3" x14ac:dyDescent="0.3">
      <c r="A168" s="1" t="s">
        <v>308</v>
      </c>
      <c r="B168" s="1" t="s">
        <v>309</v>
      </c>
      <c r="C168" s="1" t="str">
        <f>_xlfn.IFNA(VLOOKUP(B168,DownloadedFiles!$F$2:$G$206,2,FALSE),"No")</f>
        <v>Yes</v>
      </c>
    </row>
    <row r="169" spans="1:3" x14ac:dyDescent="0.3">
      <c r="A169" s="1" t="s">
        <v>302</v>
      </c>
      <c r="B169" s="1" t="s">
        <v>303</v>
      </c>
      <c r="C169" s="1" t="str">
        <f>_xlfn.IFNA(VLOOKUP(B169,DownloadedFiles!$F$2:$G$206,2,FALSE),"No")</f>
        <v>Yes</v>
      </c>
    </row>
    <row r="170" spans="1:3" x14ac:dyDescent="0.3">
      <c r="A170" s="1" t="s">
        <v>300</v>
      </c>
      <c r="B170" s="1" t="s">
        <v>301</v>
      </c>
      <c r="C170" s="1" t="str">
        <f>_xlfn.IFNA(VLOOKUP(B170,DownloadedFiles!$F$2:$G$206,2,FALSE),"No")</f>
        <v>Yes</v>
      </c>
    </row>
    <row r="171" spans="1:3" x14ac:dyDescent="0.3">
      <c r="A171" s="1" t="s">
        <v>288</v>
      </c>
      <c r="B171" s="1" t="s">
        <v>289</v>
      </c>
      <c r="C171" s="1" t="str">
        <f>_xlfn.IFNA(VLOOKUP(B171,DownloadedFiles!$F$2:$G$206,2,FALSE),"No")</f>
        <v>Yes</v>
      </c>
    </row>
    <row r="172" spans="1:3" x14ac:dyDescent="0.3">
      <c r="A172" s="1" t="s">
        <v>282</v>
      </c>
      <c r="B172" s="1" t="s">
        <v>283</v>
      </c>
      <c r="C172" s="1" t="str">
        <f>_xlfn.IFNA(VLOOKUP(B172,DownloadedFiles!$F$2:$G$206,2,FALSE),"No")</f>
        <v>Yes</v>
      </c>
    </row>
    <row r="173" spans="1:3" x14ac:dyDescent="0.3">
      <c r="A173" s="1" t="s">
        <v>268</v>
      </c>
      <c r="B173" s="1" t="s">
        <v>269</v>
      </c>
      <c r="C173" s="1" t="str">
        <f>_xlfn.IFNA(VLOOKUP(B173,DownloadedFiles!$F$2:$G$206,2,FALSE),"No")</f>
        <v>Yes</v>
      </c>
    </row>
    <row r="174" spans="1:3" x14ac:dyDescent="0.3">
      <c r="A174" s="1" t="s">
        <v>254</v>
      </c>
      <c r="B174" s="1" t="s">
        <v>255</v>
      </c>
      <c r="C174" s="1" t="str">
        <f>_xlfn.IFNA(VLOOKUP(B174,DownloadedFiles!$F$2:$G$206,2,FALSE),"No")</f>
        <v>Yes</v>
      </c>
    </row>
    <row r="175" spans="1:3" x14ac:dyDescent="0.3">
      <c r="A175" s="1" t="s">
        <v>252</v>
      </c>
      <c r="B175" s="1" t="s">
        <v>253</v>
      </c>
      <c r="C175" s="1" t="str">
        <f>_xlfn.IFNA(VLOOKUP(B175,DownloadedFiles!$F$2:$G$206,2,FALSE),"No")</f>
        <v>Yes</v>
      </c>
    </row>
    <row r="176" spans="1:3" x14ac:dyDescent="0.3">
      <c r="A176" s="1" t="s">
        <v>248</v>
      </c>
      <c r="B176" s="1" t="s">
        <v>249</v>
      </c>
      <c r="C176" s="1" t="str">
        <f>_xlfn.IFNA(VLOOKUP(B176,DownloadedFiles!$F$2:$G$206,2,FALSE),"No")</f>
        <v>Yes</v>
      </c>
    </row>
    <row r="177" spans="1:3" x14ac:dyDescent="0.3">
      <c r="A177" s="1" t="s">
        <v>234</v>
      </c>
      <c r="B177" s="1" t="s">
        <v>235</v>
      </c>
      <c r="C177" s="1" t="str">
        <f>_xlfn.IFNA(VLOOKUP(B177,DownloadedFiles!$F$2:$G$206,2,FALSE),"No")</f>
        <v>Yes</v>
      </c>
    </row>
    <row r="178" spans="1:3" x14ac:dyDescent="0.3">
      <c r="A178" s="1" t="s">
        <v>228</v>
      </c>
      <c r="B178" s="1" t="s">
        <v>229</v>
      </c>
      <c r="C178" s="1" t="str">
        <f>_xlfn.IFNA(VLOOKUP(B178,DownloadedFiles!$F$2:$G$206,2,FALSE),"No")</f>
        <v>Yes</v>
      </c>
    </row>
    <row r="179" spans="1:3" x14ac:dyDescent="0.3">
      <c r="A179" s="1" t="s">
        <v>226</v>
      </c>
      <c r="B179" s="1" t="s">
        <v>227</v>
      </c>
      <c r="C179" s="1" t="str">
        <f>_xlfn.IFNA(VLOOKUP(B179,DownloadedFiles!$F$2:$G$206,2,FALSE),"No")</f>
        <v>Yes</v>
      </c>
    </row>
    <row r="180" spans="1:3" x14ac:dyDescent="0.3">
      <c r="A180" s="1" t="s">
        <v>220</v>
      </c>
      <c r="B180" s="1" t="s">
        <v>221</v>
      </c>
      <c r="C180" s="1" t="str">
        <f>_xlfn.IFNA(VLOOKUP(B180,DownloadedFiles!$F$2:$G$206,2,FALSE),"No")</f>
        <v>Yes</v>
      </c>
    </row>
    <row r="181" spans="1:3" x14ac:dyDescent="0.3">
      <c r="A181" s="1" t="s">
        <v>218</v>
      </c>
      <c r="B181" s="1" t="s">
        <v>219</v>
      </c>
      <c r="C181" s="1" t="str">
        <f>_xlfn.IFNA(VLOOKUP(B181,DownloadedFiles!$F$2:$G$206,2,FALSE),"No")</f>
        <v>Yes</v>
      </c>
    </row>
    <row r="182" spans="1:3" x14ac:dyDescent="0.3">
      <c r="A182" s="1" t="s">
        <v>210</v>
      </c>
      <c r="B182" s="1" t="s">
        <v>211</v>
      </c>
      <c r="C182" s="1" t="str">
        <f>_xlfn.IFNA(VLOOKUP(B182,DownloadedFiles!$F$2:$G$206,2,FALSE),"No")</f>
        <v>Yes</v>
      </c>
    </row>
    <row r="183" spans="1:3" x14ac:dyDescent="0.3">
      <c r="A183" s="1" t="s">
        <v>208</v>
      </c>
      <c r="B183" s="1" t="s">
        <v>209</v>
      </c>
      <c r="C183" s="1" t="str">
        <f>_xlfn.IFNA(VLOOKUP(B183,DownloadedFiles!$F$2:$G$206,2,FALSE),"No")</f>
        <v>Yes</v>
      </c>
    </row>
    <row r="184" spans="1:3" x14ac:dyDescent="0.3">
      <c r="A184" s="1" t="s">
        <v>202</v>
      </c>
      <c r="B184" s="1" t="s">
        <v>203</v>
      </c>
      <c r="C184" s="1" t="str">
        <f>_xlfn.IFNA(VLOOKUP(B184,DownloadedFiles!$F$2:$G$206,2,FALSE),"No")</f>
        <v>Yes</v>
      </c>
    </row>
    <row r="185" spans="1:3" x14ac:dyDescent="0.3">
      <c r="A185" s="1" t="s">
        <v>200</v>
      </c>
      <c r="B185" s="1" t="s">
        <v>201</v>
      </c>
      <c r="C185" s="1" t="str">
        <f>_xlfn.IFNA(VLOOKUP(B185,DownloadedFiles!$F$2:$G$206,2,FALSE),"No")</f>
        <v>Yes</v>
      </c>
    </row>
    <row r="186" spans="1:3" x14ac:dyDescent="0.3">
      <c r="A186" s="1" t="s">
        <v>198</v>
      </c>
      <c r="B186" s="1" t="s">
        <v>199</v>
      </c>
      <c r="C186" s="1" t="str">
        <f>_xlfn.IFNA(VLOOKUP(B186,DownloadedFiles!$F$2:$G$206,2,FALSE),"No")</f>
        <v>Yes</v>
      </c>
    </row>
    <row r="187" spans="1:3" x14ac:dyDescent="0.3">
      <c r="A187" s="1" t="s">
        <v>588</v>
      </c>
      <c r="B187" s="1" t="s">
        <v>589</v>
      </c>
      <c r="C187" s="1" t="str">
        <f>_xlfn.IFNA(VLOOKUP(B187,DownloadedFiles!$F$2:$G$206,2,FALSE),"No")</f>
        <v>Yes</v>
      </c>
    </row>
    <row r="188" spans="1:3" x14ac:dyDescent="0.3">
      <c r="A188" s="1" t="s">
        <v>576</v>
      </c>
      <c r="B188" s="1" t="s">
        <v>577</v>
      </c>
      <c r="C188" s="1" t="str">
        <f>_xlfn.IFNA(VLOOKUP(B188,DownloadedFiles!$F$2:$G$206,2,FALSE),"No")</f>
        <v>Yes</v>
      </c>
    </row>
    <row r="189" spans="1:3" x14ac:dyDescent="0.3">
      <c r="A189" s="1" t="s">
        <v>604</v>
      </c>
      <c r="B189" s="1" t="s">
        <v>605</v>
      </c>
      <c r="C189" s="1" t="str">
        <f>_xlfn.IFNA(VLOOKUP(B189,DownloadedFiles!$F$2:$G$206,2,FALSE),"No")</f>
        <v>Yes</v>
      </c>
    </row>
    <row r="190" spans="1:3" x14ac:dyDescent="0.3">
      <c r="A190" s="1" t="s">
        <v>548</v>
      </c>
      <c r="B190" s="1" t="s">
        <v>549</v>
      </c>
      <c r="C190" s="1" t="str">
        <f>_xlfn.IFNA(VLOOKUP(B190,DownloadedFiles!$F$2:$G$206,2,FALSE),"No")</f>
        <v>Yes</v>
      </c>
    </row>
    <row r="191" spans="1:3" x14ac:dyDescent="0.3">
      <c r="A191" s="1" t="s">
        <v>592</v>
      </c>
      <c r="B191" s="1" t="s">
        <v>593</v>
      </c>
      <c r="C191" s="1" t="str">
        <f>_xlfn.IFNA(VLOOKUP(B191,DownloadedFiles!$F$2:$G$206,2,FALSE),"No")</f>
        <v>Yes</v>
      </c>
    </row>
    <row r="192" spans="1:3" x14ac:dyDescent="0.3">
      <c r="A192" s="1" t="s">
        <v>552</v>
      </c>
      <c r="B192" s="1" t="s">
        <v>553</v>
      </c>
      <c r="C192" s="1" t="str">
        <f>_xlfn.IFNA(VLOOKUP(B192,DownloadedFiles!$F$2:$G$206,2,FALSE),"No")</f>
        <v>Yes</v>
      </c>
    </row>
    <row r="193" spans="1:3" x14ac:dyDescent="0.3">
      <c r="A193" s="1" t="s">
        <v>516</v>
      </c>
      <c r="B193" s="1" t="s">
        <v>517</v>
      </c>
      <c r="C193" s="1" t="str">
        <f>_xlfn.IFNA(VLOOKUP(B193,DownloadedFiles!$F$2:$G$206,2,FALSE),"No")</f>
        <v>Yes</v>
      </c>
    </row>
    <row r="194" spans="1:3" x14ac:dyDescent="0.3">
      <c r="A194" s="1" t="s">
        <v>522</v>
      </c>
      <c r="B194" s="1" t="s">
        <v>523</v>
      </c>
      <c r="C194" s="1" t="str">
        <f>_xlfn.IFNA(VLOOKUP(B194,DownloadedFiles!$F$2:$G$206,2,FALSE),"No")</f>
        <v>Yes</v>
      </c>
    </row>
    <row r="195" spans="1:3" x14ac:dyDescent="0.3">
      <c r="A195" s="1" t="s">
        <v>506</v>
      </c>
      <c r="B195" s="1" t="s">
        <v>507</v>
      </c>
      <c r="C195" s="1" t="str">
        <f>_xlfn.IFNA(VLOOKUP(B195,DownloadedFiles!$F$2:$G$206,2,FALSE),"No")</f>
        <v>Yes</v>
      </c>
    </row>
    <row r="196" spans="1:3" x14ac:dyDescent="0.3">
      <c r="A196" s="1" t="s">
        <v>616</v>
      </c>
      <c r="B196" s="1" t="s">
        <v>617</v>
      </c>
      <c r="C196" s="1" t="str">
        <f>_xlfn.IFNA(VLOOKUP(B196,DownloadedFiles!$F$2:$G$206,2,FALSE),"No")</f>
        <v>Yes</v>
      </c>
    </row>
    <row r="197" spans="1:3" x14ac:dyDescent="0.3">
      <c r="A197" s="1" t="s">
        <v>628</v>
      </c>
      <c r="B197" s="1" t="s">
        <v>629</v>
      </c>
      <c r="C197" s="1" t="str">
        <f>_xlfn.IFNA(VLOOKUP(B197,DownloadedFiles!$F$2:$G$206,2,FALSE),"No")</f>
        <v>Yes</v>
      </c>
    </row>
    <row r="198" spans="1:3" x14ac:dyDescent="0.3">
      <c r="A198" s="1" t="s">
        <v>644</v>
      </c>
      <c r="B198" s="1" t="s">
        <v>645</v>
      </c>
      <c r="C198" s="1" t="str">
        <f>_xlfn.IFNA(VLOOKUP(B198,DownloadedFiles!$F$2:$G$206,2,FALSE),"No")</f>
        <v>Yes</v>
      </c>
    </row>
    <row r="199" spans="1:3" x14ac:dyDescent="0.3">
      <c r="A199" s="1" t="s">
        <v>434</v>
      </c>
      <c r="B199" s="1" t="s">
        <v>435</v>
      </c>
      <c r="C199" s="1" t="str">
        <f>_xlfn.IFNA(VLOOKUP(B199,DownloadedFiles!$F$2:$G$206,2,FALSE),"No")</f>
        <v>Yes</v>
      </c>
    </row>
    <row r="200" spans="1:3" x14ac:dyDescent="0.3">
      <c r="A200" s="1" t="s">
        <v>380</v>
      </c>
      <c r="B200" s="1" t="s">
        <v>381</v>
      </c>
      <c r="C200" s="1" t="str">
        <f>_xlfn.IFNA(VLOOKUP(B200,DownloadedFiles!$F$2:$G$206,2,FALSE),"No")</f>
        <v>Yes</v>
      </c>
    </row>
    <row r="201" spans="1:3" x14ac:dyDescent="0.3">
      <c r="A201" s="1" t="s">
        <v>286</v>
      </c>
      <c r="B201" s="1" t="s">
        <v>287</v>
      </c>
      <c r="C201" s="1" t="str">
        <f>_xlfn.IFNA(VLOOKUP(B201,DownloadedFiles!$F$2:$G$206,2,FALSE),"No")</f>
        <v>Yes</v>
      </c>
    </row>
    <row r="202" spans="1:3" x14ac:dyDescent="0.3">
      <c r="A202" s="1" t="s">
        <v>278</v>
      </c>
      <c r="B202" s="1" t="s">
        <v>279</v>
      </c>
      <c r="C202" s="1" t="str">
        <f>_xlfn.IFNA(VLOOKUP(B202,DownloadedFiles!$F$2:$G$206,2,FALSE),"No")</f>
        <v>Yes</v>
      </c>
    </row>
    <row r="203" spans="1:3" x14ac:dyDescent="0.3">
      <c r="A203" s="1" t="s">
        <v>274</v>
      </c>
      <c r="B203" s="1" t="s">
        <v>275</v>
      </c>
      <c r="C203" s="1" t="str">
        <f>_xlfn.IFNA(VLOOKUP(B203,DownloadedFiles!$F$2:$G$206,2,FALSE),"No")</f>
        <v>Yes</v>
      </c>
    </row>
    <row r="204" spans="1:3" x14ac:dyDescent="0.3">
      <c r="A204" s="1" t="s">
        <v>260</v>
      </c>
      <c r="B204" s="1" t="s">
        <v>261</v>
      </c>
      <c r="C204" s="1" t="str">
        <f>_xlfn.IFNA(VLOOKUP(B204,DownloadedFiles!$F$2:$G$206,2,FALSE),"No")</f>
        <v>Yes</v>
      </c>
    </row>
    <row r="205" spans="1:3" x14ac:dyDescent="0.3">
      <c r="A205" s="1" t="s">
        <v>244</v>
      </c>
      <c r="B205" s="1" t="s">
        <v>245</v>
      </c>
      <c r="C205" s="1" t="str">
        <f>_xlfn.IFNA(VLOOKUP(B205,DownloadedFiles!$F$2:$G$206,2,FALSE),"No")</f>
        <v>Yes</v>
      </c>
    </row>
    <row r="206" spans="1:3" x14ac:dyDescent="0.3">
      <c r="A206" s="1" t="s">
        <v>238</v>
      </c>
      <c r="B206" s="1" t="s">
        <v>239</v>
      </c>
      <c r="C206" s="1" t="str">
        <f>_xlfn.IFNA(VLOOKUP(B206,DownloadedFiles!$F$2:$G$206,2,FALSE),"No")</f>
        <v>Yes</v>
      </c>
    </row>
    <row r="207" spans="1:3" x14ac:dyDescent="0.3">
      <c r="A207" s="1" t="s">
        <v>476</v>
      </c>
      <c r="B207" s="1" t="s">
        <v>477</v>
      </c>
      <c r="C207" s="1" t="str">
        <f>_xlfn.IFNA(VLOOKUP(B207,DownloadedFiles!$F$2:$G$206,2,FALSE),"No")</f>
        <v>No</v>
      </c>
    </row>
    <row r="208" spans="1:3" x14ac:dyDescent="0.3">
      <c r="A208" s="1" t="s">
        <v>370</v>
      </c>
      <c r="B208" s="1" t="s">
        <v>371</v>
      </c>
      <c r="C208" s="1" t="str">
        <f>_xlfn.IFNA(VLOOKUP(B208,DownloadedFiles!$F$2:$G$206,2,FALSE),"No")</f>
        <v>No</v>
      </c>
    </row>
    <row r="209" spans="1:3" x14ac:dyDescent="0.3">
      <c r="A209" s="1" t="s">
        <v>212</v>
      </c>
      <c r="B209" s="1" t="s">
        <v>213</v>
      </c>
      <c r="C209" s="1" t="str">
        <f>_xlfn.IFNA(VLOOKUP(B209,DownloadedFiles!$F$2:$G$206,2,FALSE),"No")</f>
        <v>No</v>
      </c>
    </row>
    <row r="210" spans="1:3" x14ac:dyDescent="0.3">
      <c r="A210" s="1" t="s">
        <v>206</v>
      </c>
      <c r="B210" s="1" t="s">
        <v>207</v>
      </c>
      <c r="C210" s="1" t="str">
        <f>_xlfn.IFNA(VLOOKUP(B210,DownloadedFiles!$F$2:$G$206,2,FALSE),"No")</f>
        <v>No</v>
      </c>
    </row>
    <row r="211" spans="1:3" x14ac:dyDescent="0.3">
      <c r="A211" s="1" t="s">
        <v>194</v>
      </c>
      <c r="B211" s="1" t="s">
        <v>195</v>
      </c>
      <c r="C211" s="1" t="str">
        <f>_xlfn.IFNA(VLOOKUP(B211,DownloadedFiles!$F$2:$G$206,2,FALSE),"No")</f>
        <v>No</v>
      </c>
    </row>
    <row r="212" spans="1:3" x14ac:dyDescent="0.3">
      <c r="A212" s="1" t="s">
        <v>190</v>
      </c>
      <c r="B212" s="1" t="s">
        <v>191</v>
      </c>
      <c r="C212" s="1" t="str">
        <f>_xlfn.IFNA(VLOOKUP(B212,DownloadedFiles!$F$2:$G$206,2,FALSE),"No")</f>
        <v>No</v>
      </c>
    </row>
    <row r="213" spans="1:3" x14ac:dyDescent="0.3">
      <c r="A213" s="1" t="s">
        <v>184</v>
      </c>
      <c r="B213" s="1" t="s">
        <v>185</v>
      </c>
      <c r="C213" s="1" t="str">
        <f>_xlfn.IFNA(VLOOKUP(B213,DownloadedFiles!$F$2:$G$206,2,FALSE),"No")</f>
        <v>No</v>
      </c>
    </row>
    <row r="214" spans="1:3" x14ac:dyDescent="0.3">
      <c r="A214" s="1" t="s">
        <v>172</v>
      </c>
      <c r="B214" s="1" t="s">
        <v>173</v>
      </c>
      <c r="C214" s="1" t="str">
        <f>_xlfn.IFNA(VLOOKUP(B214,DownloadedFiles!$F$2:$G$206,2,FALSE),"No")</f>
        <v>No</v>
      </c>
    </row>
    <row r="215" spans="1:3" x14ac:dyDescent="0.3">
      <c r="A215" s="1" t="s">
        <v>170</v>
      </c>
      <c r="B215" s="1" t="s">
        <v>171</v>
      </c>
      <c r="C215" s="1" t="str">
        <f>_xlfn.IFNA(VLOOKUP(B215,DownloadedFiles!$F$2:$G$206,2,FALSE),"No")</f>
        <v>No</v>
      </c>
    </row>
    <row r="216" spans="1:3" x14ac:dyDescent="0.3">
      <c r="A216" s="1" t="s">
        <v>168</v>
      </c>
      <c r="B216" s="1" t="s">
        <v>169</v>
      </c>
      <c r="C216" s="1" t="str">
        <f>_xlfn.IFNA(VLOOKUP(B216,DownloadedFiles!$F$2:$G$206,2,FALSE),"No")</f>
        <v>No</v>
      </c>
    </row>
    <row r="217" spans="1:3" x14ac:dyDescent="0.3">
      <c r="A217" s="1" t="s">
        <v>150</v>
      </c>
      <c r="B217" s="1" t="s">
        <v>151</v>
      </c>
      <c r="C217" s="1" t="str">
        <f>_xlfn.IFNA(VLOOKUP(B217,DownloadedFiles!$F$2:$G$206,2,FALSE),"No")</f>
        <v>No</v>
      </c>
    </row>
    <row r="218" spans="1:3" x14ac:dyDescent="0.3">
      <c r="A218" s="1" t="s">
        <v>424</v>
      </c>
      <c r="B218" s="1" t="s">
        <v>425</v>
      </c>
      <c r="C218" s="1" t="str">
        <f>_xlfn.IFNA(VLOOKUP(B218,DownloadedFiles!$F$2:$G$206,2,FALSE),"No")</f>
        <v>No</v>
      </c>
    </row>
    <row r="219" spans="1:3" x14ac:dyDescent="0.3">
      <c r="A219" s="1" t="s">
        <v>426</v>
      </c>
      <c r="B219" s="1" t="s">
        <v>427</v>
      </c>
      <c r="C219" s="1" t="str">
        <f>_xlfn.IFNA(VLOOKUP(B219,DownloadedFiles!$F$2:$G$206,2,FALSE),"No")</f>
        <v>No</v>
      </c>
    </row>
    <row r="220" spans="1:3" x14ac:dyDescent="0.3">
      <c r="A220" s="1" t="s">
        <v>438</v>
      </c>
      <c r="B220" s="1" t="s">
        <v>439</v>
      </c>
      <c r="C220" s="1" t="str">
        <f>_xlfn.IFNA(VLOOKUP(B220,DownloadedFiles!$F$2:$G$206,2,FALSE),"No")</f>
        <v>No</v>
      </c>
    </row>
    <row r="221" spans="1:3" x14ac:dyDescent="0.3">
      <c r="A221" s="1" t="s">
        <v>448</v>
      </c>
      <c r="B221" s="1" t="s">
        <v>449</v>
      </c>
      <c r="C221" s="1" t="str">
        <f>_xlfn.IFNA(VLOOKUP(B221,DownloadedFiles!$F$2:$G$206,2,FALSE),"No")</f>
        <v>No</v>
      </c>
    </row>
    <row r="222" spans="1:3" x14ac:dyDescent="0.3">
      <c r="A222" s="1" t="s">
        <v>454</v>
      </c>
      <c r="B222" s="1" t="s">
        <v>455</v>
      </c>
      <c r="C222" s="1" t="str">
        <f>_xlfn.IFNA(VLOOKUP(B222,DownloadedFiles!$F$2:$G$206,2,FALSE),"No")</f>
        <v>No</v>
      </c>
    </row>
    <row r="223" spans="1:3" x14ac:dyDescent="0.3">
      <c r="A223" s="1" t="s">
        <v>466</v>
      </c>
      <c r="B223" s="1" t="s">
        <v>467</v>
      </c>
      <c r="C223" s="1" t="str">
        <f>_xlfn.IFNA(VLOOKUP(B223,DownloadedFiles!$F$2:$G$206,2,FALSE),"No")</f>
        <v>No</v>
      </c>
    </row>
    <row r="224" spans="1:3" x14ac:dyDescent="0.3">
      <c r="A224" s="1" t="s">
        <v>480</v>
      </c>
      <c r="B224" s="1" t="s">
        <v>481</v>
      </c>
      <c r="C224" s="1" t="str">
        <f>_xlfn.IFNA(VLOOKUP(B224,DownloadedFiles!$F$2:$G$206,2,FALSE),"No")</f>
        <v>No</v>
      </c>
    </row>
    <row r="225" spans="1:3" x14ac:dyDescent="0.3">
      <c r="A225" s="1" t="s">
        <v>482</v>
      </c>
      <c r="B225" s="1" t="s">
        <v>483</v>
      </c>
      <c r="C225" s="1" t="str">
        <f>_xlfn.IFNA(VLOOKUP(B225,DownloadedFiles!$F$2:$G$206,2,FALSE),"No")</f>
        <v>No</v>
      </c>
    </row>
    <row r="226" spans="1:3" x14ac:dyDescent="0.3">
      <c r="A226" s="1" t="s">
        <v>484</v>
      </c>
      <c r="B226" s="1" t="s">
        <v>485</v>
      </c>
      <c r="C226" s="1" t="str">
        <f>_xlfn.IFNA(VLOOKUP(B226,DownloadedFiles!$F$2:$G$206,2,FALSE),"No")</f>
        <v>No</v>
      </c>
    </row>
    <row r="227" spans="1:3" x14ac:dyDescent="0.3">
      <c r="A227" s="1" t="s">
        <v>488</v>
      </c>
      <c r="B227" s="1" t="s">
        <v>489</v>
      </c>
      <c r="C227" s="1" t="str">
        <f>_xlfn.IFNA(VLOOKUP(B227,DownloadedFiles!$F$2:$G$206,2,FALSE),"No")</f>
        <v>No</v>
      </c>
    </row>
    <row r="228" spans="1:3" x14ac:dyDescent="0.3">
      <c r="A228" s="1" t="s">
        <v>492</v>
      </c>
      <c r="B228" s="1" t="s">
        <v>493</v>
      </c>
      <c r="C228" s="1" t="str">
        <f>_xlfn.IFNA(VLOOKUP(B228,DownloadedFiles!$F$2:$G$206,2,FALSE),"No")</f>
        <v>No</v>
      </c>
    </row>
    <row r="229" spans="1:3" x14ac:dyDescent="0.3">
      <c r="A229" s="1" t="s">
        <v>494</v>
      </c>
      <c r="B229" s="1" t="s">
        <v>495</v>
      </c>
      <c r="C229" s="1" t="str">
        <f>_xlfn.IFNA(VLOOKUP(B229,DownloadedFiles!$F$2:$G$206,2,FALSE),"No")</f>
        <v>No</v>
      </c>
    </row>
    <row r="230" spans="1:3" x14ac:dyDescent="0.3">
      <c r="A230" s="1" t="s">
        <v>500</v>
      </c>
      <c r="B230" s="1" t="s">
        <v>501</v>
      </c>
      <c r="C230" s="1" t="str">
        <f>_xlfn.IFNA(VLOOKUP(B230,DownloadedFiles!$F$2:$G$206,2,FALSE),"No")</f>
        <v>No</v>
      </c>
    </row>
    <row r="231" spans="1:3" x14ac:dyDescent="0.3">
      <c r="A231" s="1" t="s">
        <v>502</v>
      </c>
      <c r="B231" s="1" t="s">
        <v>503</v>
      </c>
      <c r="C231" s="1" t="str">
        <f>_xlfn.IFNA(VLOOKUP(B231,DownloadedFiles!$F$2:$G$206,2,FALSE),"No")</f>
        <v>No</v>
      </c>
    </row>
    <row r="232" spans="1:3" x14ac:dyDescent="0.3">
      <c r="A232" s="1" t="s">
        <v>508</v>
      </c>
      <c r="B232" s="1" t="s">
        <v>509</v>
      </c>
      <c r="C232" s="1" t="str">
        <f>_xlfn.IFNA(VLOOKUP(B232,DownloadedFiles!$F$2:$G$206,2,FALSE),"No")</f>
        <v>No</v>
      </c>
    </row>
    <row r="233" spans="1:3" x14ac:dyDescent="0.3">
      <c r="A233" s="1" t="s">
        <v>510</v>
      </c>
      <c r="B233" s="1" t="s">
        <v>511</v>
      </c>
      <c r="C233" s="1" t="str">
        <f>_xlfn.IFNA(VLOOKUP(B233,DownloadedFiles!$F$2:$G$206,2,FALSE),"No")</f>
        <v>No</v>
      </c>
    </row>
    <row r="234" spans="1:3" x14ac:dyDescent="0.3">
      <c r="A234" s="1" t="s">
        <v>512</v>
      </c>
      <c r="B234" s="1" t="s">
        <v>513</v>
      </c>
      <c r="C234" s="1" t="str">
        <f>_xlfn.IFNA(VLOOKUP(B234,DownloadedFiles!$F$2:$G$206,2,FALSE),"No")</f>
        <v>No</v>
      </c>
    </row>
    <row r="235" spans="1:3" x14ac:dyDescent="0.3">
      <c r="A235" s="1" t="s">
        <v>520</v>
      </c>
      <c r="B235" s="1" t="s">
        <v>521</v>
      </c>
      <c r="C235" s="1" t="str">
        <f>_xlfn.IFNA(VLOOKUP(B235,DownloadedFiles!$F$2:$G$206,2,FALSE),"No")</f>
        <v>No</v>
      </c>
    </row>
    <row r="236" spans="1:3" x14ac:dyDescent="0.3">
      <c r="A236" s="1" t="s">
        <v>528</v>
      </c>
      <c r="B236" s="1" t="s">
        <v>529</v>
      </c>
      <c r="C236" s="1" t="str">
        <f>_xlfn.IFNA(VLOOKUP(B236,DownloadedFiles!$F$2:$G$206,2,FALSE),"No")</f>
        <v>No</v>
      </c>
    </row>
    <row r="237" spans="1:3" x14ac:dyDescent="0.3">
      <c r="A237" s="1" t="s">
        <v>532</v>
      </c>
      <c r="B237" s="1" t="s">
        <v>533</v>
      </c>
      <c r="C237" s="1" t="str">
        <f>_xlfn.IFNA(VLOOKUP(B237,DownloadedFiles!$F$2:$G$206,2,FALSE),"No")</f>
        <v>No</v>
      </c>
    </row>
    <row r="238" spans="1:3" x14ac:dyDescent="0.3">
      <c r="A238" s="1" t="s">
        <v>538</v>
      </c>
      <c r="B238" s="1" t="s">
        <v>539</v>
      </c>
      <c r="C238" s="1" t="str">
        <f>_xlfn.IFNA(VLOOKUP(B238,DownloadedFiles!$F$2:$G$206,2,FALSE),"No")</f>
        <v>No</v>
      </c>
    </row>
    <row r="239" spans="1:3" x14ac:dyDescent="0.3">
      <c r="A239" s="1" t="s">
        <v>544</v>
      </c>
      <c r="B239" s="1" t="s">
        <v>545</v>
      </c>
      <c r="C239" s="1" t="str">
        <f>_xlfn.IFNA(VLOOKUP(B239,DownloadedFiles!$F$2:$G$206,2,FALSE),"No")</f>
        <v>No</v>
      </c>
    </row>
    <row r="240" spans="1:3" x14ac:dyDescent="0.3">
      <c r="A240" s="1" t="s">
        <v>554</v>
      </c>
      <c r="B240" s="1" t="s">
        <v>555</v>
      </c>
      <c r="C240" s="1" t="str">
        <f>_xlfn.IFNA(VLOOKUP(B240,DownloadedFiles!$F$2:$G$206,2,FALSE),"No")</f>
        <v>No</v>
      </c>
    </row>
    <row r="241" spans="1:3" x14ac:dyDescent="0.3">
      <c r="A241" s="1" t="s">
        <v>566</v>
      </c>
      <c r="B241" s="1" t="s">
        <v>567</v>
      </c>
      <c r="C241" s="1" t="str">
        <f>_xlfn.IFNA(VLOOKUP(B241,DownloadedFiles!$F$2:$G$206,2,FALSE),"No")</f>
        <v>No</v>
      </c>
    </row>
    <row r="242" spans="1:3" x14ac:dyDescent="0.3">
      <c r="A242" s="1" t="s">
        <v>574</v>
      </c>
      <c r="B242" s="1" t="s">
        <v>575</v>
      </c>
      <c r="C242" s="1" t="str">
        <f>_xlfn.IFNA(VLOOKUP(B242,DownloadedFiles!$F$2:$G$206,2,FALSE),"No")</f>
        <v>No</v>
      </c>
    </row>
    <row r="243" spans="1:3" x14ac:dyDescent="0.3">
      <c r="A243" s="1" t="s">
        <v>586</v>
      </c>
      <c r="B243" s="1" t="s">
        <v>587</v>
      </c>
      <c r="C243" s="1" t="str">
        <f>_xlfn.IFNA(VLOOKUP(B243,DownloadedFiles!$F$2:$G$206,2,FALSE),"No")</f>
        <v>No</v>
      </c>
    </row>
    <row r="244" spans="1:3" x14ac:dyDescent="0.3">
      <c r="A244" s="1" t="s">
        <v>590</v>
      </c>
      <c r="B244" s="1" t="s">
        <v>591</v>
      </c>
      <c r="C244" s="1" t="str">
        <f>_xlfn.IFNA(VLOOKUP(B244,DownloadedFiles!$F$2:$G$206,2,FALSE),"No")</f>
        <v>No</v>
      </c>
    </row>
    <row r="245" spans="1:3" x14ac:dyDescent="0.3">
      <c r="A245" s="1" t="s">
        <v>598</v>
      </c>
      <c r="B245" s="1" t="s">
        <v>599</v>
      </c>
      <c r="C245" s="1" t="str">
        <f>_xlfn.IFNA(VLOOKUP(B245,DownloadedFiles!$F$2:$G$206,2,FALSE),"No")</f>
        <v>No</v>
      </c>
    </row>
    <row r="246" spans="1:3" x14ac:dyDescent="0.3">
      <c r="A246" s="1" t="s">
        <v>610</v>
      </c>
      <c r="B246" s="1" t="s">
        <v>611</v>
      </c>
      <c r="C246" s="1" t="str">
        <f>_xlfn.IFNA(VLOOKUP(B246,DownloadedFiles!$F$2:$G$206,2,FALSE),"No")</f>
        <v>No</v>
      </c>
    </row>
    <row r="247" spans="1:3" x14ac:dyDescent="0.3">
      <c r="A247" s="1" t="s">
        <v>630</v>
      </c>
      <c r="B247" s="1" t="s">
        <v>631</v>
      </c>
      <c r="C247" s="1" t="str">
        <f>_xlfn.IFNA(VLOOKUP(B247,DownloadedFiles!$F$2:$G$206,2,FALSE),"No")</f>
        <v>No</v>
      </c>
    </row>
    <row r="248" spans="1:3" x14ac:dyDescent="0.3">
      <c r="A248" s="1" t="s">
        <v>640</v>
      </c>
      <c r="B248" s="1" t="s">
        <v>641</v>
      </c>
      <c r="C248" s="1" t="str">
        <f>_xlfn.IFNA(VLOOKUP(B248,DownloadedFiles!$F$2:$G$206,2,FALSE),"No")</f>
        <v>No</v>
      </c>
    </row>
    <row r="249" spans="1:3" x14ac:dyDescent="0.3">
      <c r="A249" s="1" t="s">
        <v>410</v>
      </c>
      <c r="B249" s="1" t="s">
        <v>411</v>
      </c>
      <c r="C249" s="1" t="str">
        <f>_xlfn.IFNA(VLOOKUP(B249,DownloadedFiles!$F$2:$G$206,2,FALSE),"No")</f>
        <v>No</v>
      </c>
    </row>
    <row r="250" spans="1:3" x14ac:dyDescent="0.3">
      <c r="A250" s="1" t="s">
        <v>408</v>
      </c>
      <c r="B250" s="1" t="s">
        <v>409</v>
      </c>
      <c r="C250" s="1" t="str">
        <f>_xlfn.IFNA(VLOOKUP(B250,DownloadedFiles!$F$2:$G$206,2,FALSE),"No")</f>
        <v>No</v>
      </c>
    </row>
    <row r="251" spans="1:3" x14ac:dyDescent="0.3">
      <c r="A251" s="1" t="s">
        <v>402</v>
      </c>
      <c r="B251" s="1" t="s">
        <v>403</v>
      </c>
      <c r="C251" s="1" t="str">
        <f>_xlfn.IFNA(VLOOKUP(B251,DownloadedFiles!$F$2:$G$206,2,FALSE),"No")</f>
        <v>No</v>
      </c>
    </row>
    <row r="252" spans="1:3" x14ac:dyDescent="0.3">
      <c r="A252" s="1" t="s">
        <v>398</v>
      </c>
      <c r="B252" s="1" t="s">
        <v>399</v>
      </c>
      <c r="C252" s="1" t="str">
        <f>_xlfn.IFNA(VLOOKUP(B252,DownloadedFiles!$F$2:$G$206,2,FALSE),"No")</f>
        <v>No</v>
      </c>
    </row>
    <row r="253" spans="1:3" x14ac:dyDescent="0.3">
      <c r="A253" s="1" t="s">
        <v>394</v>
      </c>
      <c r="B253" s="1" t="s">
        <v>395</v>
      </c>
      <c r="C253" s="1" t="str">
        <f>_xlfn.IFNA(VLOOKUP(B253,DownloadedFiles!$F$2:$G$206,2,FALSE),"No")</f>
        <v>No</v>
      </c>
    </row>
    <row r="254" spans="1:3" x14ac:dyDescent="0.3">
      <c r="A254" s="1" t="s">
        <v>392</v>
      </c>
      <c r="B254" s="1" t="s">
        <v>393</v>
      </c>
      <c r="C254" s="1" t="str">
        <f>_xlfn.IFNA(VLOOKUP(B254,DownloadedFiles!$F$2:$G$206,2,FALSE),"No")</f>
        <v>No</v>
      </c>
    </row>
    <row r="255" spans="1:3" x14ac:dyDescent="0.3">
      <c r="A255" s="1" t="s">
        <v>386</v>
      </c>
      <c r="B255" s="1" t="s">
        <v>387</v>
      </c>
      <c r="C255" s="1" t="str">
        <f>_xlfn.IFNA(VLOOKUP(B255,DownloadedFiles!$F$2:$G$206,2,FALSE),"No")</f>
        <v>No</v>
      </c>
    </row>
    <row r="256" spans="1:3" x14ac:dyDescent="0.3">
      <c r="A256" s="1" t="s">
        <v>378</v>
      </c>
      <c r="B256" s="1" t="s">
        <v>379</v>
      </c>
      <c r="C256" s="1" t="str">
        <f>_xlfn.IFNA(VLOOKUP(B256,DownloadedFiles!$F$2:$G$206,2,FALSE),"No")</f>
        <v>No</v>
      </c>
    </row>
    <row r="257" spans="1:3" x14ac:dyDescent="0.3">
      <c r="A257" s="1" t="s">
        <v>372</v>
      </c>
      <c r="B257" s="1" t="s">
        <v>373</v>
      </c>
      <c r="C257" s="1" t="str">
        <f>_xlfn.IFNA(VLOOKUP(B257,DownloadedFiles!$F$2:$G$206,2,FALSE),"No")</f>
        <v>No</v>
      </c>
    </row>
    <row r="258" spans="1:3" x14ac:dyDescent="0.3">
      <c r="A258" s="1" t="s">
        <v>368</v>
      </c>
      <c r="B258" s="1" t="s">
        <v>369</v>
      </c>
      <c r="C258" s="1" t="str">
        <f>_xlfn.IFNA(VLOOKUP(B258,DownloadedFiles!$F$2:$G$206,2,FALSE),"No")</f>
        <v>No</v>
      </c>
    </row>
    <row r="259" spans="1:3" x14ac:dyDescent="0.3">
      <c r="A259" s="1" t="s">
        <v>364</v>
      </c>
      <c r="B259" s="1" t="s">
        <v>365</v>
      </c>
      <c r="C259" s="1" t="str">
        <f>_xlfn.IFNA(VLOOKUP(B259,DownloadedFiles!$F$2:$G$206,2,FALSE),"No")</f>
        <v>No</v>
      </c>
    </row>
    <row r="260" spans="1:3" x14ac:dyDescent="0.3">
      <c r="A260" s="1" t="s">
        <v>360</v>
      </c>
      <c r="B260" s="1" t="s">
        <v>361</v>
      </c>
      <c r="C260" s="1" t="str">
        <f>_xlfn.IFNA(VLOOKUP(B260,DownloadedFiles!$F$2:$G$206,2,FALSE),"No")</f>
        <v>No</v>
      </c>
    </row>
    <row r="261" spans="1:3" x14ac:dyDescent="0.3">
      <c r="A261" s="1" t="s">
        <v>358</v>
      </c>
      <c r="B261" s="1" t="s">
        <v>359</v>
      </c>
      <c r="C261" s="1" t="str">
        <f>_xlfn.IFNA(VLOOKUP(B261,DownloadedFiles!$F$2:$G$206,2,FALSE),"No")</f>
        <v>No</v>
      </c>
    </row>
    <row r="262" spans="1:3" x14ac:dyDescent="0.3">
      <c r="A262" s="1" t="s">
        <v>346</v>
      </c>
      <c r="B262" s="1" t="s">
        <v>347</v>
      </c>
      <c r="C262" s="1" t="str">
        <f>_xlfn.IFNA(VLOOKUP(B262,DownloadedFiles!$F$2:$G$206,2,FALSE),"No")</f>
        <v>No</v>
      </c>
    </row>
    <row r="263" spans="1:3" x14ac:dyDescent="0.3">
      <c r="A263" s="1" t="s">
        <v>344</v>
      </c>
      <c r="B263" s="1" t="s">
        <v>345</v>
      </c>
      <c r="C263" s="1" t="str">
        <f>_xlfn.IFNA(VLOOKUP(B263,DownloadedFiles!$F$2:$G$206,2,FALSE),"No")</f>
        <v>No</v>
      </c>
    </row>
    <row r="264" spans="1:3" x14ac:dyDescent="0.3">
      <c r="A264" s="1" t="s">
        <v>338</v>
      </c>
      <c r="B264" s="1" t="s">
        <v>339</v>
      </c>
      <c r="C264" s="1" t="str">
        <f>_xlfn.IFNA(VLOOKUP(B264,DownloadedFiles!$F$2:$G$206,2,FALSE),"No")</f>
        <v>No</v>
      </c>
    </row>
    <row r="265" spans="1:3" x14ac:dyDescent="0.3">
      <c r="A265" s="1" t="s">
        <v>332</v>
      </c>
      <c r="B265" s="1" t="s">
        <v>333</v>
      </c>
      <c r="C265" s="1" t="str">
        <f>_xlfn.IFNA(VLOOKUP(B265,DownloadedFiles!$F$2:$G$206,2,FALSE),"No")</f>
        <v>No</v>
      </c>
    </row>
    <row r="266" spans="1:3" x14ac:dyDescent="0.3">
      <c r="A266" s="1" t="s">
        <v>328</v>
      </c>
      <c r="B266" s="1" t="s">
        <v>329</v>
      </c>
      <c r="C266" s="1" t="str">
        <f>_xlfn.IFNA(VLOOKUP(B266,DownloadedFiles!$F$2:$G$206,2,FALSE),"No")</f>
        <v>No</v>
      </c>
    </row>
    <row r="267" spans="1:3" x14ac:dyDescent="0.3">
      <c r="A267" s="1" t="s">
        <v>322</v>
      </c>
      <c r="B267" s="1" t="s">
        <v>323</v>
      </c>
      <c r="C267" s="1" t="str">
        <f>_xlfn.IFNA(VLOOKUP(B267,DownloadedFiles!$F$2:$G$206,2,FALSE),"No")</f>
        <v>No</v>
      </c>
    </row>
    <row r="268" spans="1:3" x14ac:dyDescent="0.3">
      <c r="A268" s="1" t="s">
        <v>306</v>
      </c>
      <c r="B268" s="1" t="s">
        <v>307</v>
      </c>
      <c r="C268" s="1" t="str">
        <f>_xlfn.IFNA(VLOOKUP(B268,DownloadedFiles!$F$2:$G$206,2,FALSE),"No")</f>
        <v>No</v>
      </c>
    </row>
    <row r="269" spans="1:3" x14ac:dyDescent="0.3">
      <c r="A269" s="1" t="s">
        <v>296</v>
      </c>
      <c r="B269" s="1" t="s">
        <v>297</v>
      </c>
      <c r="C269" s="1" t="str">
        <f>_xlfn.IFNA(VLOOKUP(B269,DownloadedFiles!$F$2:$G$206,2,FALSE),"No")</f>
        <v>No</v>
      </c>
    </row>
    <row r="270" spans="1:3" x14ac:dyDescent="0.3">
      <c r="A270" s="1" t="s">
        <v>270</v>
      </c>
      <c r="B270" s="1" t="s">
        <v>271</v>
      </c>
      <c r="C270" s="1" t="str">
        <f>_xlfn.IFNA(VLOOKUP(B270,DownloadedFiles!$F$2:$G$206,2,FALSE),"No")</f>
        <v>No</v>
      </c>
    </row>
    <row r="271" spans="1:3" x14ac:dyDescent="0.3">
      <c r="A271" s="1" t="s">
        <v>266</v>
      </c>
      <c r="B271" s="1" t="s">
        <v>267</v>
      </c>
      <c r="C271" s="1" t="str">
        <f>_xlfn.IFNA(VLOOKUP(B271,DownloadedFiles!$F$2:$G$206,2,FALSE),"No")</f>
        <v>No</v>
      </c>
    </row>
    <row r="272" spans="1:3" x14ac:dyDescent="0.3">
      <c r="A272" s="1" t="s">
        <v>242</v>
      </c>
      <c r="B272" s="1" t="s">
        <v>243</v>
      </c>
      <c r="C272" s="1" t="str">
        <f>_xlfn.IFNA(VLOOKUP(B272,DownloadedFiles!$F$2:$G$206,2,FALSE),"No")</f>
        <v>No</v>
      </c>
    </row>
    <row r="273" spans="1:3" x14ac:dyDescent="0.3">
      <c r="A273" s="1" t="s">
        <v>140</v>
      </c>
      <c r="B273" s="1" t="s">
        <v>141</v>
      </c>
      <c r="C273" s="1" t="str">
        <f>_xlfn.IFNA(VLOOKUP(B273,DownloadedFiles!$F$2:$G$206,2,FALSE),"No")</f>
        <v>No</v>
      </c>
    </row>
    <row r="274" spans="1:3" x14ac:dyDescent="0.3">
      <c r="A274" s="1" t="s">
        <v>130</v>
      </c>
      <c r="B274" s="1" t="s">
        <v>131</v>
      </c>
      <c r="C274" s="1" t="str">
        <f>_xlfn.IFNA(VLOOKUP(B274,DownloadedFiles!$F$2:$G$206,2,FALSE),"No")</f>
        <v>No</v>
      </c>
    </row>
    <row r="275" spans="1:3" x14ac:dyDescent="0.3">
      <c r="A275" s="1" t="s">
        <v>128</v>
      </c>
      <c r="B275" s="1" t="s">
        <v>129</v>
      </c>
      <c r="C275" s="1" t="str">
        <f>_xlfn.IFNA(VLOOKUP(B275,DownloadedFiles!$F$2:$G$206,2,FALSE),"No")</f>
        <v>No</v>
      </c>
    </row>
    <row r="276" spans="1:3" x14ac:dyDescent="0.3">
      <c r="A276" s="1" t="s">
        <v>124</v>
      </c>
      <c r="B276" s="1" t="s">
        <v>125</v>
      </c>
      <c r="C276" s="1" t="str">
        <f>_xlfn.IFNA(VLOOKUP(B276,DownloadedFiles!$F$2:$G$206,2,FALSE),"No")</f>
        <v>No</v>
      </c>
    </row>
    <row r="277" spans="1:3" x14ac:dyDescent="0.3">
      <c r="A277" s="1" t="s">
        <v>116</v>
      </c>
      <c r="B277" s="1" t="s">
        <v>117</v>
      </c>
      <c r="C277" s="1" t="str">
        <f>_xlfn.IFNA(VLOOKUP(B277,DownloadedFiles!$F$2:$G$206,2,FALSE),"No")</f>
        <v>No</v>
      </c>
    </row>
    <row r="278" spans="1:3" x14ac:dyDescent="0.3">
      <c r="A278" s="1" t="s">
        <v>110</v>
      </c>
      <c r="B278" s="1" t="s">
        <v>111</v>
      </c>
      <c r="C278" s="1" t="str">
        <f>_xlfn.IFNA(VLOOKUP(B278,DownloadedFiles!$F$2:$G$206,2,FALSE),"No")</f>
        <v>No</v>
      </c>
    </row>
    <row r="279" spans="1:3" x14ac:dyDescent="0.3">
      <c r="A279" s="1" t="s">
        <v>106</v>
      </c>
      <c r="B279" s="1" t="s">
        <v>107</v>
      </c>
      <c r="C279" s="1" t="str">
        <f>_xlfn.IFNA(VLOOKUP(B279,DownloadedFiles!$F$2:$G$206,2,FALSE),"No")</f>
        <v>No</v>
      </c>
    </row>
    <row r="280" spans="1:3" x14ac:dyDescent="0.3">
      <c r="A280" s="1" t="s">
        <v>98</v>
      </c>
      <c r="B280" s="1" t="s">
        <v>99</v>
      </c>
      <c r="C280" s="1" t="str">
        <f>_xlfn.IFNA(VLOOKUP(B280,DownloadedFiles!$F$2:$G$206,2,FALSE),"No")</f>
        <v>No</v>
      </c>
    </row>
    <row r="281" spans="1:3" x14ac:dyDescent="0.3">
      <c r="A281" s="1" t="s">
        <v>94</v>
      </c>
      <c r="B281" s="1" t="s">
        <v>95</v>
      </c>
      <c r="C281" s="1" t="str">
        <f>_xlfn.IFNA(VLOOKUP(B281,DownloadedFiles!$F$2:$G$206,2,FALSE),"No")</f>
        <v>No</v>
      </c>
    </row>
    <row r="282" spans="1:3" x14ac:dyDescent="0.3">
      <c r="A282" s="1" t="s">
        <v>78</v>
      </c>
      <c r="B282" s="1" t="s">
        <v>79</v>
      </c>
      <c r="C282" s="1" t="str">
        <f>_xlfn.IFNA(VLOOKUP(B282,DownloadedFiles!$F$2:$G$206,2,FALSE),"No")</f>
        <v>No</v>
      </c>
    </row>
    <row r="283" spans="1:3" x14ac:dyDescent="0.3">
      <c r="A283" s="1" t="s">
        <v>70</v>
      </c>
      <c r="B283" s="1" t="s">
        <v>71</v>
      </c>
      <c r="C283" s="1" t="str">
        <f>_xlfn.IFNA(VLOOKUP(B283,DownloadedFiles!$F$2:$G$206,2,FALSE),"No")</f>
        <v>No</v>
      </c>
    </row>
    <row r="284" spans="1:3" x14ac:dyDescent="0.3">
      <c r="A284" s="1" t="s">
        <v>66</v>
      </c>
      <c r="B284" s="1" t="s">
        <v>67</v>
      </c>
      <c r="C284" s="1" t="str">
        <f>_xlfn.IFNA(VLOOKUP(B284,DownloadedFiles!$F$2:$G$206,2,FALSE),"No")</f>
        <v>No</v>
      </c>
    </row>
    <row r="285" spans="1:3" x14ac:dyDescent="0.3">
      <c r="A285" s="1" t="s">
        <v>62</v>
      </c>
      <c r="B285" s="1" t="s">
        <v>63</v>
      </c>
      <c r="C285" s="1" t="str">
        <f>_xlfn.IFNA(VLOOKUP(B285,DownloadedFiles!$F$2:$G$206,2,FALSE),"No")</f>
        <v>No</v>
      </c>
    </row>
    <row r="286" spans="1:3" x14ac:dyDescent="0.3">
      <c r="A286" s="1" t="s">
        <v>58</v>
      </c>
      <c r="B286" s="1" t="s">
        <v>59</v>
      </c>
      <c r="C286" s="1" t="str">
        <f>_xlfn.IFNA(VLOOKUP(B286,DownloadedFiles!$F$2:$G$206,2,FALSE),"No")</f>
        <v>No</v>
      </c>
    </row>
    <row r="287" spans="1:3" x14ac:dyDescent="0.3">
      <c r="A287" s="1" t="s">
        <v>54</v>
      </c>
      <c r="B287" s="1" t="s">
        <v>55</v>
      </c>
      <c r="C287" s="1" t="str">
        <f>_xlfn.IFNA(VLOOKUP(B287,DownloadedFiles!$F$2:$G$206,2,FALSE),"No")</f>
        <v>No</v>
      </c>
    </row>
    <row r="288" spans="1:3" x14ac:dyDescent="0.3">
      <c r="A288" s="1" t="s">
        <v>46</v>
      </c>
      <c r="B288" s="1" t="s">
        <v>47</v>
      </c>
      <c r="C288" s="1" t="str">
        <f>_xlfn.IFNA(VLOOKUP(B288,DownloadedFiles!$F$2:$G$206,2,FALSE),"No")</f>
        <v>No</v>
      </c>
    </row>
    <row r="289" spans="1:3" x14ac:dyDescent="0.3">
      <c r="A289" s="1" t="s">
        <v>44</v>
      </c>
      <c r="B289" s="1" t="s">
        <v>45</v>
      </c>
      <c r="C289" s="1" t="str">
        <f>_xlfn.IFNA(VLOOKUP(B289,DownloadedFiles!$F$2:$G$206,2,FALSE),"No")</f>
        <v>No</v>
      </c>
    </row>
    <row r="290" spans="1:3" x14ac:dyDescent="0.3">
      <c r="A290" s="1" t="s">
        <v>42</v>
      </c>
      <c r="B290" s="1" t="s">
        <v>43</v>
      </c>
      <c r="C290" s="1" t="str">
        <f>_xlfn.IFNA(VLOOKUP(B290,DownloadedFiles!$F$2:$G$206,2,FALSE),"No")</f>
        <v>No</v>
      </c>
    </row>
    <row r="291" spans="1:3" x14ac:dyDescent="0.3">
      <c r="A291" s="1" t="s">
        <v>38</v>
      </c>
      <c r="B291" s="1" t="s">
        <v>39</v>
      </c>
      <c r="C291" s="1" t="str">
        <f>_xlfn.IFNA(VLOOKUP(B291,DownloadedFiles!$F$2:$G$206,2,FALSE),"No")</f>
        <v>No</v>
      </c>
    </row>
    <row r="292" spans="1:3" x14ac:dyDescent="0.3">
      <c r="A292" s="1" t="s">
        <v>30</v>
      </c>
      <c r="B292" s="1" t="s">
        <v>31</v>
      </c>
      <c r="C292" s="1" t="str">
        <f>_xlfn.IFNA(VLOOKUP(B292,DownloadedFiles!$F$2:$G$206,2,FALSE),"No")</f>
        <v>No</v>
      </c>
    </row>
    <row r="293" spans="1:3" x14ac:dyDescent="0.3">
      <c r="A293" s="1" t="s">
        <v>28</v>
      </c>
      <c r="B293" s="1" t="s">
        <v>29</v>
      </c>
      <c r="C293" s="1" t="str">
        <f>_xlfn.IFNA(VLOOKUP(B293,DownloadedFiles!$F$2:$G$206,2,FALSE),"No")</f>
        <v>No</v>
      </c>
    </row>
    <row r="294" spans="1:3" x14ac:dyDescent="0.3">
      <c r="A294" s="1" t="s">
        <v>20</v>
      </c>
      <c r="B294" s="1" t="s">
        <v>21</v>
      </c>
      <c r="C294" s="1" t="str">
        <f>_xlfn.IFNA(VLOOKUP(B294,DownloadedFiles!$F$2:$G$206,2,FALSE),"No")</f>
        <v>No</v>
      </c>
    </row>
    <row r="295" spans="1:3" x14ac:dyDescent="0.3">
      <c r="A295" s="1" t="s">
        <v>18</v>
      </c>
      <c r="B295" s="1" t="s">
        <v>19</v>
      </c>
      <c r="C295" s="1" t="str">
        <f>_xlfn.IFNA(VLOOKUP(B295,DownloadedFiles!$F$2:$G$206,2,FALSE),"No")</f>
        <v>No</v>
      </c>
    </row>
    <row r="296" spans="1:3" x14ac:dyDescent="0.3">
      <c r="A296" s="1" t="s">
        <v>12</v>
      </c>
      <c r="B296" s="1" t="s">
        <v>13</v>
      </c>
      <c r="C296" s="1" t="str">
        <f>_xlfn.IFNA(VLOOKUP(B296,DownloadedFiles!$F$2:$G$206,2,FALSE),"No")</f>
        <v>No</v>
      </c>
    </row>
    <row r="297" spans="1:3" x14ac:dyDescent="0.3">
      <c r="A297" s="1" t="s">
        <v>10</v>
      </c>
      <c r="B297" s="1" t="s">
        <v>11</v>
      </c>
      <c r="C297" s="1" t="str">
        <f>_xlfn.IFNA(VLOOKUP(B297,DownloadedFiles!$F$2:$G$206,2,FALSE),"No")</f>
        <v>No</v>
      </c>
    </row>
    <row r="298" spans="1:3" x14ac:dyDescent="0.3">
      <c r="A298" s="1" t="s">
        <v>2</v>
      </c>
      <c r="B298" s="1" t="s">
        <v>3</v>
      </c>
      <c r="C298" s="1" t="str">
        <f>_xlfn.IFNA(VLOOKUP(B298,DownloadedFiles!$F$2:$G$206,2,FALSE),"No")</f>
        <v>No</v>
      </c>
    </row>
    <row r="299" spans="1:3" x14ac:dyDescent="0.3">
      <c r="A299" s="1" t="s">
        <v>440</v>
      </c>
      <c r="B299" s="1" t="s">
        <v>441</v>
      </c>
      <c r="C299" s="1" t="str">
        <f>_xlfn.IFNA(VLOOKUP(B299,DownloadedFiles!$F$2:$G$206,2,FALSE),"No")</f>
        <v>No</v>
      </c>
    </row>
    <row r="300" spans="1:3" x14ac:dyDescent="0.3">
      <c r="A300" s="1" t="s">
        <v>474</v>
      </c>
      <c r="B300" s="1" t="s">
        <v>475</v>
      </c>
      <c r="C300" s="1" t="str">
        <f>_xlfn.IFNA(VLOOKUP(B300,DownloadedFiles!$F$2:$G$206,2,FALSE),"No")</f>
        <v>No</v>
      </c>
    </row>
    <row r="301" spans="1:3" x14ac:dyDescent="0.3">
      <c r="A301" s="1" t="s">
        <v>496</v>
      </c>
      <c r="B301" s="1" t="s">
        <v>497</v>
      </c>
      <c r="C301" s="1" t="str">
        <f>_xlfn.IFNA(VLOOKUP(B301,DownloadedFiles!$F$2:$G$206,2,FALSE),"No")</f>
        <v>No</v>
      </c>
    </row>
    <row r="302" spans="1:3" x14ac:dyDescent="0.3">
      <c r="A302" s="1" t="s">
        <v>536</v>
      </c>
      <c r="B302" s="1" t="s">
        <v>537</v>
      </c>
      <c r="C302" s="1" t="str">
        <f>_xlfn.IFNA(VLOOKUP(B302,DownloadedFiles!$F$2:$G$206,2,FALSE),"No")</f>
        <v>No</v>
      </c>
    </row>
    <row r="303" spans="1:3" x14ac:dyDescent="0.3">
      <c r="A303" s="1" t="s">
        <v>580</v>
      </c>
      <c r="B303" s="1" t="s">
        <v>581</v>
      </c>
      <c r="C303" s="1" t="str">
        <f>_xlfn.IFNA(VLOOKUP(B303,DownloadedFiles!$F$2:$G$206,2,FALSE),"No")</f>
        <v>No</v>
      </c>
    </row>
    <row r="304" spans="1:3" x14ac:dyDescent="0.3">
      <c r="A304" s="1" t="s">
        <v>584</v>
      </c>
      <c r="B304" s="1" t="s">
        <v>585</v>
      </c>
      <c r="C304" s="1" t="str">
        <f>_xlfn.IFNA(VLOOKUP(B304,DownloadedFiles!$F$2:$G$206,2,FALSE),"No")</f>
        <v>No</v>
      </c>
    </row>
    <row r="305" spans="1:3" x14ac:dyDescent="0.3">
      <c r="A305" s="1" t="s">
        <v>600</v>
      </c>
      <c r="B305" s="1" t="s">
        <v>601</v>
      </c>
      <c r="C305" s="1" t="str">
        <f>_xlfn.IFNA(VLOOKUP(B305,DownloadedFiles!$F$2:$G$206,2,FALSE),"No")</f>
        <v>No</v>
      </c>
    </row>
    <row r="306" spans="1:3" x14ac:dyDescent="0.3">
      <c r="A306" s="1" t="s">
        <v>626</v>
      </c>
      <c r="B306" s="1" t="s">
        <v>627</v>
      </c>
      <c r="C306" s="1" t="str">
        <f>_xlfn.IFNA(VLOOKUP(B306,DownloadedFiles!$F$2:$G$206,2,FALSE),"No")</f>
        <v>No</v>
      </c>
    </row>
    <row r="307" spans="1:3" x14ac:dyDescent="0.3">
      <c r="A307" s="1" t="s">
        <v>388</v>
      </c>
      <c r="B307" s="1" t="s">
        <v>389</v>
      </c>
      <c r="C307" s="1" t="str">
        <f>_xlfn.IFNA(VLOOKUP(B307,DownloadedFiles!$F$2:$G$206,2,FALSE),"No")</f>
        <v>No</v>
      </c>
    </row>
    <row r="308" spans="1:3" x14ac:dyDescent="0.3">
      <c r="A308" s="1" t="s">
        <v>330</v>
      </c>
      <c r="B308" s="1" t="s">
        <v>331</v>
      </c>
      <c r="C308" s="1" t="str">
        <f>_xlfn.IFNA(VLOOKUP(B308,DownloadedFiles!$F$2:$G$206,2,FALSE),"No")</f>
        <v>No</v>
      </c>
    </row>
    <row r="309" spans="1:3" x14ac:dyDescent="0.3">
      <c r="A309" s="1" t="s">
        <v>316</v>
      </c>
      <c r="B309" s="1" t="s">
        <v>317</v>
      </c>
      <c r="C309" s="1" t="str">
        <f>_xlfn.IFNA(VLOOKUP(B309,DownloadedFiles!$F$2:$G$206,2,FALSE),"No")</f>
        <v>No</v>
      </c>
    </row>
    <row r="310" spans="1:3" x14ac:dyDescent="0.3">
      <c r="A310" s="1" t="s">
        <v>312</v>
      </c>
      <c r="B310" s="1" t="s">
        <v>313</v>
      </c>
      <c r="C310" s="1" t="str">
        <f>_xlfn.IFNA(VLOOKUP(B310,DownloadedFiles!$F$2:$G$206,2,FALSE),"No")</f>
        <v>No</v>
      </c>
    </row>
    <row r="311" spans="1:3" x14ac:dyDescent="0.3">
      <c r="A311" s="1" t="s">
        <v>276</v>
      </c>
      <c r="B311" s="1" t="s">
        <v>277</v>
      </c>
      <c r="C311" s="1" t="str">
        <f>_xlfn.IFNA(VLOOKUP(B311,DownloadedFiles!$F$2:$G$206,2,FALSE),"No")</f>
        <v>No</v>
      </c>
    </row>
    <row r="312" spans="1:3" x14ac:dyDescent="0.3">
      <c r="A312" s="1" t="s">
        <v>258</v>
      </c>
      <c r="B312" s="1" t="s">
        <v>259</v>
      </c>
      <c r="C312" s="1" t="str">
        <f>_xlfn.IFNA(VLOOKUP(B312,DownloadedFiles!$F$2:$G$206,2,FALSE),"No")</f>
        <v>No</v>
      </c>
    </row>
    <row r="313" spans="1:3" x14ac:dyDescent="0.3">
      <c r="A313" s="1" t="s">
        <v>230</v>
      </c>
      <c r="B313" s="1" t="s">
        <v>231</v>
      </c>
      <c r="C313" s="1" t="str">
        <f>_xlfn.IFNA(VLOOKUP(B313,DownloadedFiles!$F$2:$G$206,2,FALSE),"No")</f>
        <v>No</v>
      </c>
    </row>
    <row r="314" spans="1:3" x14ac:dyDescent="0.3">
      <c r="A314" s="1" t="s">
        <v>216</v>
      </c>
      <c r="B314" s="1" t="s">
        <v>217</v>
      </c>
      <c r="C314" s="1" t="str">
        <f>_xlfn.IFNA(VLOOKUP(B314,DownloadedFiles!$F$2:$G$206,2,FALSE),"No")</f>
        <v>No</v>
      </c>
    </row>
    <row r="315" spans="1:3" x14ac:dyDescent="0.3">
      <c r="A315" s="1" t="s">
        <v>518</v>
      </c>
      <c r="B315" s="1" t="s">
        <v>519</v>
      </c>
      <c r="C315" s="1" t="str">
        <f>_xlfn.IFNA(VLOOKUP(B315,DownloadedFiles!$F$2:$G$206,2,FALSE),"No")</f>
        <v>No</v>
      </c>
    </row>
    <row r="316" spans="1:3" x14ac:dyDescent="0.3">
      <c r="A316" s="1" t="s">
        <v>530</v>
      </c>
      <c r="B316" s="1" t="s">
        <v>531</v>
      </c>
      <c r="C316" s="1" t="str">
        <f>_xlfn.IFNA(VLOOKUP(B316,DownloadedFiles!$F$2:$G$206,2,FALSE),"No")</f>
        <v>No</v>
      </c>
    </row>
    <row r="317" spans="1:3" x14ac:dyDescent="0.3">
      <c r="A317" s="1" t="s">
        <v>540</v>
      </c>
      <c r="B317" s="1" t="s">
        <v>541</v>
      </c>
      <c r="C317" s="1" t="str">
        <f>_xlfn.IFNA(VLOOKUP(B317,DownloadedFiles!$F$2:$G$206,2,FALSE),"No")</f>
        <v>No</v>
      </c>
    </row>
    <row r="318" spans="1:3" x14ac:dyDescent="0.3">
      <c r="A318" s="1" t="s">
        <v>602</v>
      </c>
      <c r="B318" s="1" t="s">
        <v>603</v>
      </c>
      <c r="C318" s="1" t="str">
        <f>_xlfn.IFNA(VLOOKUP(B318,DownloadedFiles!$F$2:$G$206,2,FALSE),"No")</f>
        <v>No</v>
      </c>
    </row>
    <row r="319" spans="1:3" x14ac:dyDescent="0.3">
      <c r="A319" s="1" t="s">
        <v>390</v>
      </c>
      <c r="B319" s="1" t="s">
        <v>391</v>
      </c>
      <c r="C319" s="1" t="str">
        <f>_xlfn.IFNA(VLOOKUP(B319,DownloadedFiles!$F$2:$G$206,2,FALSE),"No")</f>
        <v>No</v>
      </c>
    </row>
    <row r="320" spans="1:3" x14ac:dyDescent="0.3">
      <c r="A320" s="1" t="s">
        <v>342</v>
      </c>
      <c r="B320" s="1" t="s">
        <v>343</v>
      </c>
      <c r="C320" s="1" t="str">
        <f>_xlfn.IFNA(VLOOKUP(B320,DownloadedFiles!$F$2:$G$206,2,FALSE),"No")</f>
        <v>No</v>
      </c>
    </row>
    <row r="321" spans="1:3" x14ac:dyDescent="0.3">
      <c r="A321" s="1" t="s">
        <v>334</v>
      </c>
      <c r="B321" s="1" t="s">
        <v>335</v>
      </c>
      <c r="C321" s="1" t="str">
        <f>_xlfn.IFNA(VLOOKUP(B321,DownloadedFiles!$F$2:$G$206,2,FALSE),"No")</f>
        <v>No</v>
      </c>
    </row>
    <row r="322" spans="1:3" x14ac:dyDescent="0.3">
      <c r="A322" s="1" t="s">
        <v>304</v>
      </c>
      <c r="B322" s="1" t="s">
        <v>305</v>
      </c>
      <c r="C322" s="1" t="str">
        <f>_xlfn.IFNA(VLOOKUP(B322,DownloadedFiles!$F$2:$G$206,2,FALSE),"No")</f>
        <v>No</v>
      </c>
    </row>
    <row r="323" spans="1:3" x14ac:dyDescent="0.3">
      <c r="A323" s="1" t="s">
        <v>256</v>
      </c>
      <c r="B323" s="1" t="s">
        <v>257</v>
      </c>
      <c r="C323" s="1" t="str">
        <f>_xlfn.IFNA(VLOOKUP(B323,DownloadedFiles!$F$2:$G$206,2,FALSE),"No")</f>
        <v>No</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21"/>
  <sheetViews>
    <sheetView topLeftCell="A405" workbookViewId="0">
      <selection activeCell="A418" sqref="A418"/>
    </sheetView>
  </sheetViews>
  <sheetFormatPr defaultRowHeight="14.4" x14ac:dyDescent="0.3"/>
  <cols>
    <col min="1" max="1" width="53.109375" bestFit="1" customWidth="1"/>
    <col min="2" max="2" width="90.33203125" style="11" bestFit="1" customWidth="1"/>
    <col min="3" max="3" width="10.5546875" bestFit="1" customWidth="1"/>
    <col min="4" max="4" width="45" bestFit="1" customWidth="1"/>
    <col min="5" max="5" width="100.77734375" style="10" customWidth="1"/>
    <col min="6" max="6" width="19.44140625" bestFit="1" customWidth="1"/>
    <col min="7" max="9" width="19.44140625" customWidth="1"/>
    <col min="10" max="10" width="100.77734375" style="10" customWidth="1"/>
  </cols>
  <sheetData>
    <row r="1" spans="1:10" x14ac:dyDescent="0.3">
      <c r="A1" s="3" t="s">
        <v>646</v>
      </c>
      <c r="B1" s="4" t="s">
        <v>647</v>
      </c>
      <c r="C1" s="3" t="s">
        <v>648</v>
      </c>
      <c r="D1" s="3" t="s">
        <v>2620</v>
      </c>
      <c r="E1" s="5" t="s">
        <v>649</v>
      </c>
      <c r="F1" s="6" t="s">
        <v>650</v>
      </c>
      <c r="G1" s="6"/>
      <c r="H1" s="6"/>
      <c r="I1" s="6"/>
      <c r="J1" s="7" t="s">
        <v>651</v>
      </c>
    </row>
    <row r="2" spans="1:10" x14ac:dyDescent="0.3">
      <c r="A2" s="1" t="s">
        <v>652</v>
      </c>
      <c r="B2" s="8" t="s">
        <v>653</v>
      </c>
      <c r="C2" s="1" t="s">
        <v>654</v>
      </c>
      <c r="D2" s="1" t="s">
        <v>655</v>
      </c>
      <c r="E2" s="9" t="s">
        <v>656</v>
      </c>
      <c r="F2" t="str">
        <f t="shared" ref="F2:F65" si="0">MID($E2,LEN($C2)+FIND($C2,$E2)+1,FIND(" ",$E2,LEN(C2)+FIND(C2,E2)+1)-(LEN($C2)+FIND($C2,$E2)+1))</f>
        <v>attractive</v>
      </c>
      <c r="G2">
        <f t="shared" ref="G2:G65" si="1">FIND(F2,E2)</f>
        <v>9</v>
      </c>
      <c r="H2">
        <f t="shared" ref="H2:H65" si="2">LEN(F2)</f>
        <v>10</v>
      </c>
      <c r="I2">
        <f t="shared" ref="I2:I65" si="3">FIND(",",E2)</f>
        <v>59</v>
      </c>
      <c r="J2" s="10" t="str">
        <f t="shared" ref="J2:J65" si="4">MID(E2,G2+H2+1,I2-(G2+H2+1))</f>
        <v xml:space="preserve"> IdeoDiffAbs SameGender i.ideval i.type</v>
      </c>
    </row>
    <row r="3" spans="1:10" x14ac:dyDescent="0.3">
      <c r="A3" s="1" t="s">
        <v>652</v>
      </c>
      <c r="B3" s="8" t="s">
        <v>653</v>
      </c>
      <c r="C3" s="1" t="s">
        <v>654</v>
      </c>
      <c r="D3" s="1" t="s">
        <v>655</v>
      </c>
      <c r="E3" s="9" t="s">
        <v>657</v>
      </c>
      <c r="F3" t="str">
        <f t="shared" si="0"/>
        <v>attractive</v>
      </c>
      <c r="G3">
        <f t="shared" si="1"/>
        <v>9</v>
      </c>
      <c r="H3">
        <f t="shared" si="2"/>
        <v>10</v>
      </c>
      <c r="I3">
        <f t="shared" si="3"/>
        <v>59</v>
      </c>
      <c r="J3" s="10" t="str">
        <f t="shared" si="4"/>
        <v xml:space="preserve"> IdeoDiffAbs SameGender i.ideval i.type</v>
      </c>
    </row>
    <row r="4" spans="1:10" x14ac:dyDescent="0.3">
      <c r="A4" s="1" t="s">
        <v>658</v>
      </c>
      <c r="B4" s="8" t="s">
        <v>659</v>
      </c>
      <c r="C4" s="1" t="s">
        <v>660</v>
      </c>
      <c r="D4" s="1" t="s">
        <v>661</v>
      </c>
      <c r="E4" s="9" t="s">
        <v>662</v>
      </c>
      <c r="F4" t="str">
        <f t="shared" si="0"/>
        <v>demantiwar</v>
      </c>
      <c r="G4">
        <f t="shared" si="1"/>
        <v>7</v>
      </c>
      <c r="H4">
        <f t="shared" si="2"/>
        <v>10</v>
      </c>
      <c r="I4">
        <f t="shared" si="3"/>
        <v>77</v>
      </c>
      <c r="J4" s="10" t="str">
        <f t="shared" si="4"/>
        <v>casualtiest1 approvalt1 unempt1 daysinsession if obama == 0</v>
      </c>
    </row>
    <row r="5" spans="1:10" x14ac:dyDescent="0.3">
      <c r="A5" s="1" t="s">
        <v>658</v>
      </c>
      <c r="B5" s="8" t="s">
        <v>659</v>
      </c>
      <c r="C5" s="1" t="s">
        <v>660</v>
      </c>
      <c r="D5" s="1" t="s">
        <v>661</v>
      </c>
      <c r="E5" s="9" t="s">
        <v>663</v>
      </c>
      <c r="F5" t="str">
        <f t="shared" si="0"/>
        <v>gopantiwar</v>
      </c>
      <c r="G5">
        <f t="shared" si="1"/>
        <v>7</v>
      </c>
      <c r="H5">
        <f t="shared" si="2"/>
        <v>10</v>
      </c>
      <c r="I5">
        <f t="shared" si="3"/>
        <v>78</v>
      </c>
      <c r="J5" s="10" t="str">
        <f t="shared" si="4"/>
        <v xml:space="preserve">casualtiest1 approvalt1 unempt1 daysinsession if obama == 0 </v>
      </c>
    </row>
    <row r="6" spans="1:10" x14ac:dyDescent="0.3">
      <c r="A6" s="1" t="s">
        <v>664</v>
      </c>
      <c r="B6" s="8" t="s">
        <v>665</v>
      </c>
      <c r="C6" s="1" t="s">
        <v>666</v>
      </c>
      <c r="D6" s="1" t="s">
        <v>667</v>
      </c>
      <c r="E6" s="9" t="s">
        <v>668</v>
      </c>
      <c r="F6" t="str">
        <f t="shared" si="0"/>
        <v>segalmedmeancum</v>
      </c>
      <c r="G6">
        <f t="shared" si="1"/>
        <v>5</v>
      </c>
      <c r="H6">
        <f t="shared" si="2"/>
        <v>15</v>
      </c>
      <c r="I6">
        <f t="shared" si="3"/>
        <v>27</v>
      </c>
      <c r="J6" s="10" t="str">
        <f t="shared" si="4"/>
        <v>d.mood</v>
      </c>
    </row>
    <row r="7" spans="1:10" x14ac:dyDescent="0.3">
      <c r="A7" s="1" t="s">
        <v>664</v>
      </c>
      <c r="B7" s="8" t="s">
        <v>665</v>
      </c>
      <c r="C7" s="1" t="s">
        <v>666</v>
      </c>
      <c r="D7" s="1" t="s">
        <v>667</v>
      </c>
      <c r="E7" s="9" t="s">
        <v>669</v>
      </c>
      <c r="F7" t="str">
        <f t="shared" si="0"/>
        <v>segalmedmeancum</v>
      </c>
      <c r="G7">
        <f t="shared" si="1"/>
        <v>5</v>
      </c>
      <c r="H7">
        <f t="shared" si="2"/>
        <v>15</v>
      </c>
      <c r="I7">
        <f t="shared" si="3"/>
        <v>27</v>
      </c>
      <c r="J7" s="10" t="str">
        <f t="shared" si="4"/>
        <v>d.mood</v>
      </c>
    </row>
    <row r="8" spans="1:10" x14ac:dyDescent="0.3">
      <c r="A8" s="1" t="s">
        <v>664</v>
      </c>
      <c r="B8" s="8" t="s">
        <v>665</v>
      </c>
      <c r="C8" s="1" t="s">
        <v>666</v>
      </c>
      <c r="D8" s="1" t="s">
        <v>667</v>
      </c>
      <c r="E8" s="9" t="s">
        <v>670</v>
      </c>
      <c r="F8" t="str">
        <f t="shared" si="0"/>
        <v>segalmedmeancum</v>
      </c>
      <c r="G8">
        <f t="shared" si="1"/>
        <v>5</v>
      </c>
      <c r="H8">
        <f t="shared" si="2"/>
        <v>15</v>
      </c>
      <c r="I8">
        <f t="shared" si="3"/>
        <v>27</v>
      </c>
      <c r="J8" s="10" t="str">
        <f t="shared" si="4"/>
        <v>d.mood</v>
      </c>
    </row>
    <row r="9" spans="1:10" x14ac:dyDescent="0.3">
      <c r="A9" s="1" t="s">
        <v>664</v>
      </c>
      <c r="B9" s="8" t="s">
        <v>665</v>
      </c>
      <c r="C9" s="1" t="s">
        <v>666</v>
      </c>
      <c r="D9" s="1" t="s">
        <v>667</v>
      </c>
      <c r="E9" s="9" t="s">
        <v>671</v>
      </c>
      <c r="F9" t="str">
        <f t="shared" si="0"/>
        <v>segalmedmeancum</v>
      </c>
      <c r="G9">
        <f t="shared" si="1"/>
        <v>5</v>
      </c>
      <c r="H9">
        <f t="shared" si="2"/>
        <v>15</v>
      </c>
      <c r="I9">
        <f t="shared" si="3"/>
        <v>27</v>
      </c>
      <c r="J9" s="10" t="str">
        <f t="shared" si="4"/>
        <v>d.mood</v>
      </c>
    </row>
    <row r="10" spans="1:10" x14ac:dyDescent="0.3">
      <c r="A10" s="1" t="s">
        <v>672</v>
      </c>
      <c r="B10" s="8" t="s">
        <v>673</v>
      </c>
      <c r="C10" s="1" t="s">
        <v>674</v>
      </c>
      <c r="D10" s="1" t="s">
        <v>675</v>
      </c>
      <c r="E10" s="9" t="s">
        <v>676</v>
      </c>
      <c r="F10" t="str">
        <f t="shared" si="0"/>
        <v>vote_a</v>
      </c>
      <c r="G10">
        <f t="shared" si="1"/>
        <v>8</v>
      </c>
      <c r="H10">
        <f t="shared" si="2"/>
        <v>6</v>
      </c>
      <c r="I10">
        <f t="shared" si="3"/>
        <v>86</v>
      </c>
      <c r="J10" s="10" t="str">
        <f t="shared" si="4"/>
        <v>diffpromise diffpromise2 diffmessage diffpromiseXdiffmessage if elec==1</v>
      </c>
    </row>
    <row r="11" spans="1:10" x14ac:dyDescent="0.3">
      <c r="A11" s="1" t="s">
        <v>672</v>
      </c>
      <c r="B11" s="8" t="s">
        <v>673</v>
      </c>
      <c r="C11" s="1" t="s">
        <v>654</v>
      </c>
      <c r="D11" s="1" t="s">
        <v>655</v>
      </c>
      <c r="E11" s="9" t="s">
        <v>677</v>
      </c>
      <c r="F11" t="str">
        <f t="shared" si="0"/>
        <v>vote_a</v>
      </c>
      <c r="G11">
        <f t="shared" si="1"/>
        <v>5</v>
      </c>
      <c r="H11">
        <f t="shared" si="2"/>
        <v>6</v>
      </c>
      <c r="I11">
        <f t="shared" si="3"/>
        <v>83</v>
      </c>
      <c r="J11" s="10" t="str">
        <f t="shared" si="4"/>
        <v>diffpromise diffpromise2 diffmessage diffpromiseXdiffmessage if elec==1</v>
      </c>
    </row>
    <row r="12" spans="1:10" x14ac:dyDescent="0.3">
      <c r="A12" s="1" t="s">
        <v>672</v>
      </c>
      <c r="B12" s="8" t="s">
        <v>673</v>
      </c>
      <c r="C12" s="1" t="s">
        <v>674</v>
      </c>
      <c r="D12" s="1" t="s">
        <v>675</v>
      </c>
      <c r="E12" s="9" t="s">
        <v>678</v>
      </c>
      <c r="F12" t="str">
        <f t="shared" si="0"/>
        <v>vote_a</v>
      </c>
      <c r="G12">
        <f t="shared" si="1"/>
        <v>8</v>
      </c>
      <c r="H12">
        <f t="shared" si="2"/>
        <v>6</v>
      </c>
      <c r="I12">
        <f t="shared" si="3"/>
        <v>62</v>
      </c>
      <c r="J12" s="10" t="str">
        <f t="shared" si="4"/>
        <v>diffpromise diffpromise2 diffmessage if elec==1</v>
      </c>
    </row>
    <row r="13" spans="1:10" x14ac:dyDescent="0.3">
      <c r="A13" s="1" t="s">
        <v>672</v>
      </c>
      <c r="B13" s="8" t="s">
        <v>673</v>
      </c>
      <c r="C13" s="1" t="s">
        <v>654</v>
      </c>
      <c r="D13" s="1" t="s">
        <v>655</v>
      </c>
      <c r="E13" s="9" t="s">
        <v>679</v>
      </c>
      <c r="F13" t="str">
        <f t="shared" si="0"/>
        <v>vote_a</v>
      </c>
      <c r="G13">
        <f t="shared" si="1"/>
        <v>5</v>
      </c>
      <c r="H13">
        <f t="shared" si="2"/>
        <v>6</v>
      </c>
      <c r="I13">
        <f t="shared" si="3"/>
        <v>59</v>
      </c>
      <c r="J13" s="10" t="str">
        <f t="shared" si="4"/>
        <v>diffpromise diffpromise2 diffmessage if elec==1</v>
      </c>
    </row>
    <row r="14" spans="1:10" x14ac:dyDescent="0.3">
      <c r="A14" s="1" t="s">
        <v>672</v>
      </c>
      <c r="B14" s="8" t="s">
        <v>680</v>
      </c>
      <c r="C14" s="1" t="s">
        <v>674</v>
      </c>
      <c r="D14" s="1" t="s">
        <v>675</v>
      </c>
      <c r="E14" s="9" t="s">
        <v>681</v>
      </c>
      <c r="F14" t="str">
        <f t="shared" si="0"/>
        <v>vote_a</v>
      </c>
      <c r="G14">
        <f t="shared" si="1"/>
        <v>8</v>
      </c>
      <c r="H14">
        <f t="shared" si="2"/>
        <v>6</v>
      </c>
      <c r="I14">
        <f t="shared" si="3"/>
        <v>50</v>
      </c>
      <c r="J14" s="10" t="str">
        <f t="shared" si="4"/>
        <v>diffpromise diffpromise2 if elec==1</v>
      </c>
    </row>
    <row r="15" spans="1:10" x14ac:dyDescent="0.3">
      <c r="A15" s="1" t="s">
        <v>672</v>
      </c>
      <c r="B15" s="8" t="s">
        <v>680</v>
      </c>
      <c r="C15" s="1" t="s">
        <v>654</v>
      </c>
      <c r="D15" s="1" t="s">
        <v>655</v>
      </c>
      <c r="E15" s="9" t="s">
        <v>682</v>
      </c>
      <c r="F15" t="str">
        <f t="shared" si="0"/>
        <v>vote_a</v>
      </c>
      <c r="G15">
        <f t="shared" si="1"/>
        <v>5</v>
      </c>
      <c r="H15">
        <f t="shared" si="2"/>
        <v>6</v>
      </c>
      <c r="I15">
        <f t="shared" si="3"/>
        <v>47</v>
      </c>
      <c r="J15" s="10" t="str">
        <f t="shared" si="4"/>
        <v>diffpromise diffpromise2 if elec==1</v>
      </c>
    </row>
    <row r="16" spans="1:10" x14ac:dyDescent="0.3">
      <c r="A16" s="1" t="s">
        <v>672</v>
      </c>
      <c r="B16" s="8" t="s">
        <v>680</v>
      </c>
      <c r="C16" s="1" t="s">
        <v>674</v>
      </c>
      <c r="D16" s="1" t="s">
        <v>675</v>
      </c>
      <c r="E16" s="9" t="s">
        <v>683</v>
      </c>
      <c r="F16" t="str">
        <f t="shared" si="0"/>
        <v>vote_a</v>
      </c>
      <c r="G16">
        <f t="shared" si="1"/>
        <v>8</v>
      </c>
      <c r="H16">
        <f t="shared" si="2"/>
        <v>6</v>
      </c>
      <c r="I16">
        <f t="shared" si="3"/>
        <v>37</v>
      </c>
      <c r="J16" s="10" t="str">
        <f t="shared" si="4"/>
        <v>diffpromise if elec==1</v>
      </c>
    </row>
    <row r="17" spans="1:10" x14ac:dyDescent="0.3">
      <c r="A17" s="1" t="s">
        <v>672</v>
      </c>
      <c r="B17" s="8" t="s">
        <v>680</v>
      </c>
      <c r="C17" s="1" t="s">
        <v>654</v>
      </c>
      <c r="D17" s="1" t="s">
        <v>655</v>
      </c>
      <c r="E17" s="9" t="s">
        <v>684</v>
      </c>
      <c r="F17" t="str">
        <f t="shared" si="0"/>
        <v>vote_a</v>
      </c>
      <c r="G17">
        <f t="shared" si="1"/>
        <v>5</v>
      </c>
      <c r="H17">
        <f t="shared" si="2"/>
        <v>6</v>
      </c>
      <c r="I17">
        <f t="shared" si="3"/>
        <v>34</v>
      </c>
      <c r="J17" s="10" t="str">
        <f t="shared" si="4"/>
        <v>diffpromise if elec==1</v>
      </c>
    </row>
    <row r="18" spans="1:10" x14ac:dyDescent="0.3">
      <c r="A18" s="1" t="s">
        <v>672</v>
      </c>
      <c r="B18" s="8" t="s">
        <v>680</v>
      </c>
      <c r="C18" s="1" t="s">
        <v>654</v>
      </c>
      <c r="D18" s="1" t="s">
        <v>655</v>
      </c>
      <c r="E18" s="9" t="s">
        <v>685</v>
      </c>
      <c r="F18" t="str">
        <f t="shared" si="0"/>
        <v>avgmyshare</v>
      </c>
      <c r="G18">
        <f t="shared" si="1"/>
        <v>5</v>
      </c>
      <c r="H18">
        <f t="shared" si="2"/>
        <v>10</v>
      </c>
      <c r="I18">
        <f t="shared" si="3"/>
        <v>34</v>
      </c>
      <c r="J18" s="10" t="str">
        <f t="shared" si="4"/>
        <v xml:space="preserve">elec if nocamp==0 </v>
      </c>
    </row>
    <row r="19" spans="1:10" x14ac:dyDescent="0.3">
      <c r="A19" s="1" t="s">
        <v>672</v>
      </c>
      <c r="B19" s="8" t="s">
        <v>680</v>
      </c>
      <c r="C19" s="1" t="s">
        <v>686</v>
      </c>
      <c r="D19" s="1" t="s">
        <v>687</v>
      </c>
      <c r="E19" s="9" t="s">
        <v>688</v>
      </c>
      <c r="F19" t="str">
        <f t="shared" si="0"/>
        <v>avgmyshare</v>
      </c>
      <c r="G19">
        <f t="shared" si="1"/>
        <v>7</v>
      </c>
      <c r="H19">
        <f t="shared" si="2"/>
        <v>10</v>
      </c>
      <c r="I19">
        <f t="shared" si="3"/>
        <v>36</v>
      </c>
      <c r="J19" s="10" t="str">
        <f t="shared" si="4"/>
        <v xml:space="preserve">elec if nocamp==0 </v>
      </c>
    </row>
    <row r="20" spans="1:10" x14ac:dyDescent="0.3">
      <c r="A20" s="1" t="s">
        <v>672</v>
      </c>
      <c r="B20" s="8" t="s">
        <v>680</v>
      </c>
      <c r="C20" s="1" t="s">
        <v>654</v>
      </c>
      <c r="D20" s="1" t="s">
        <v>655</v>
      </c>
      <c r="E20" s="9" t="s">
        <v>689</v>
      </c>
      <c r="F20" t="str">
        <f t="shared" si="0"/>
        <v>avgmyshare</v>
      </c>
      <c r="G20">
        <f t="shared" si="1"/>
        <v>5</v>
      </c>
      <c r="H20">
        <f t="shared" si="2"/>
        <v>10</v>
      </c>
      <c r="I20">
        <f t="shared" si="3"/>
        <v>27</v>
      </c>
      <c r="J20" s="10" t="str">
        <f t="shared" si="4"/>
        <v>elec nocamp</v>
      </c>
    </row>
    <row r="21" spans="1:10" x14ac:dyDescent="0.3">
      <c r="A21" s="1" t="s">
        <v>672</v>
      </c>
      <c r="B21" s="8" t="s">
        <v>680</v>
      </c>
      <c r="C21" s="1" t="s">
        <v>686</v>
      </c>
      <c r="D21" s="1" t="s">
        <v>687</v>
      </c>
      <c r="E21" s="9" t="s">
        <v>690</v>
      </c>
      <c r="F21" t="str">
        <f t="shared" si="0"/>
        <v>avgmyshare</v>
      </c>
      <c r="G21">
        <f t="shared" si="1"/>
        <v>7</v>
      </c>
      <c r="H21">
        <f t="shared" si="2"/>
        <v>10</v>
      </c>
      <c r="I21">
        <f t="shared" si="3"/>
        <v>29</v>
      </c>
      <c r="J21" s="10" t="str">
        <f t="shared" si="4"/>
        <v>elec nocamp</v>
      </c>
    </row>
    <row r="22" spans="1:10" x14ac:dyDescent="0.3">
      <c r="A22" s="1" t="s">
        <v>672</v>
      </c>
      <c r="B22" s="8" t="s">
        <v>673</v>
      </c>
      <c r="C22" s="1" t="s">
        <v>654</v>
      </c>
      <c r="D22" s="1" t="s">
        <v>655</v>
      </c>
      <c r="E22" s="9" t="s">
        <v>691</v>
      </c>
      <c r="F22" t="str">
        <f t="shared" si="0"/>
        <v>avgmyshare</v>
      </c>
      <c r="G22">
        <f t="shared" si="1"/>
        <v>5</v>
      </c>
      <c r="H22">
        <f t="shared" si="2"/>
        <v>10</v>
      </c>
      <c r="I22">
        <f t="shared" si="3"/>
        <v>55</v>
      </c>
      <c r="J22" s="10" t="str">
        <f t="shared" si="4"/>
        <v>elec promise abpromisetext if nocamp==0</v>
      </c>
    </row>
    <row r="23" spans="1:10" x14ac:dyDescent="0.3">
      <c r="A23" s="1" t="s">
        <v>672</v>
      </c>
      <c r="B23" s="8" t="s">
        <v>673</v>
      </c>
      <c r="C23" s="1" t="s">
        <v>686</v>
      </c>
      <c r="D23" s="1" t="s">
        <v>687</v>
      </c>
      <c r="E23" s="9" t="s">
        <v>692</v>
      </c>
      <c r="F23" t="str">
        <f t="shared" si="0"/>
        <v>avgmyshare</v>
      </c>
      <c r="G23">
        <f t="shared" si="1"/>
        <v>7</v>
      </c>
      <c r="H23">
        <f t="shared" si="2"/>
        <v>10</v>
      </c>
      <c r="I23">
        <f t="shared" si="3"/>
        <v>57</v>
      </c>
      <c r="J23" s="10" t="str">
        <f t="shared" si="4"/>
        <v>elec promise abpromisetext if nocamp==0</v>
      </c>
    </row>
    <row r="24" spans="1:10" x14ac:dyDescent="0.3">
      <c r="A24" s="1" t="s">
        <v>672</v>
      </c>
      <c r="B24" s="8" t="s">
        <v>673</v>
      </c>
      <c r="C24" s="1" t="s">
        <v>686</v>
      </c>
      <c r="D24" s="1" t="s">
        <v>687</v>
      </c>
      <c r="E24" s="9" t="s">
        <v>693</v>
      </c>
      <c r="F24" t="str">
        <f t="shared" si="0"/>
        <v>avgmyshare</v>
      </c>
      <c r="G24">
        <f t="shared" si="1"/>
        <v>7</v>
      </c>
      <c r="H24">
        <f t="shared" si="2"/>
        <v>10</v>
      </c>
      <c r="I24">
        <f t="shared" si="3"/>
        <v>58</v>
      </c>
      <c r="J24" s="10" t="str">
        <f t="shared" si="4"/>
        <v xml:space="preserve">elec promise abpromisetext if nocamp==0 </v>
      </c>
    </row>
    <row r="25" spans="1:10" x14ac:dyDescent="0.3">
      <c r="A25" s="1" t="s">
        <v>672</v>
      </c>
      <c r="B25" s="8" t="s">
        <v>673</v>
      </c>
      <c r="C25" s="1" t="s">
        <v>654</v>
      </c>
      <c r="D25" s="1" t="s">
        <v>655</v>
      </c>
      <c r="E25" s="9" t="s">
        <v>694</v>
      </c>
      <c r="F25" t="str">
        <f t="shared" si="0"/>
        <v>avgmyshare</v>
      </c>
      <c r="G25">
        <f t="shared" si="1"/>
        <v>5</v>
      </c>
      <c r="H25">
        <f t="shared" si="2"/>
        <v>10</v>
      </c>
      <c r="I25">
        <f t="shared" si="3"/>
        <v>77</v>
      </c>
      <c r="J25" s="10" t="str">
        <f t="shared" si="4"/>
        <v>elec promise abpromisetext promiseXabpromisetext if nocamp==0</v>
      </c>
    </row>
    <row r="26" spans="1:10" x14ac:dyDescent="0.3">
      <c r="A26" s="1" t="s">
        <v>672</v>
      </c>
      <c r="B26" s="8" t="s">
        <v>680</v>
      </c>
      <c r="C26" s="1" t="s">
        <v>654</v>
      </c>
      <c r="D26" s="1" t="s">
        <v>655</v>
      </c>
      <c r="E26" s="9" t="s">
        <v>695</v>
      </c>
      <c r="F26" t="str">
        <f t="shared" si="0"/>
        <v>avgmyshare</v>
      </c>
      <c r="G26">
        <f t="shared" si="1"/>
        <v>5</v>
      </c>
      <c r="H26">
        <f t="shared" si="2"/>
        <v>10</v>
      </c>
      <c r="I26">
        <f t="shared" si="3"/>
        <v>41</v>
      </c>
      <c r="J26" s="10" t="str">
        <f t="shared" si="4"/>
        <v>elec promise if nocamp==0</v>
      </c>
    </row>
    <row r="27" spans="1:10" x14ac:dyDescent="0.3">
      <c r="A27" s="1" t="s">
        <v>672</v>
      </c>
      <c r="B27" s="8" t="s">
        <v>680</v>
      </c>
      <c r="C27" s="1" t="s">
        <v>686</v>
      </c>
      <c r="D27" s="1" t="s">
        <v>687</v>
      </c>
      <c r="E27" s="9" t="s">
        <v>696</v>
      </c>
      <c r="F27" t="str">
        <f t="shared" si="0"/>
        <v>avgmyshare</v>
      </c>
      <c r="G27">
        <f t="shared" si="1"/>
        <v>7</v>
      </c>
      <c r="H27">
        <f t="shared" si="2"/>
        <v>10</v>
      </c>
      <c r="I27">
        <f t="shared" si="3"/>
        <v>43</v>
      </c>
      <c r="J27" s="10" t="str">
        <f t="shared" si="4"/>
        <v>elec promise if nocamp==0</v>
      </c>
    </row>
    <row r="28" spans="1:10" x14ac:dyDescent="0.3">
      <c r="A28" s="1" t="s">
        <v>697</v>
      </c>
      <c r="B28" s="8" t="s">
        <v>698</v>
      </c>
      <c r="C28" s="1" t="s">
        <v>699</v>
      </c>
      <c r="D28" s="1" t="s">
        <v>700</v>
      </c>
      <c r="E28" s="9" t="s">
        <v>701</v>
      </c>
      <c r="F28" t="str">
        <f t="shared" si="0"/>
        <v>ChildrenFreq</v>
      </c>
      <c r="G28">
        <f t="shared" si="1"/>
        <v>9</v>
      </c>
      <c r="H28">
        <f t="shared" si="2"/>
        <v>12</v>
      </c>
      <c r="I28">
        <f t="shared" si="3"/>
        <v>80</v>
      </c>
      <c r="J28" s="10" t="str">
        <f t="shared" si="4"/>
        <v>fem0 fem2 fem3 fem4 fem5 group504 princeton liberal numlib</v>
      </c>
    </row>
    <row r="29" spans="1:10" x14ac:dyDescent="0.3">
      <c r="A29" s="1" t="s">
        <v>697</v>
      </c>
      <c r="B29" s="8" t="s">
        <v>698</v>
      </c>
      <c r="C29" s="1" t="s">
        <v>699</v>
      </c>
      <c r="D29" s="1" t="s">
        <v>700</v>
      </c>
      <c r="E29" s="9" t="s">
        <v>702</v>
      </c>
      <c r="F29" t="str">
        <f t="shared" si="0"/>
        <v>FamilyFreq</v>
      </c>
      <c r="G29">
        <f t="shared" si="1"/>
        <v>9</v>
      </c>
      <c r="H29">
        <f t="shared" si="2"/>
        <v>10</v>
      </c>
      <c r="I29">
        <f t="shared" si="3"/>
        <v>78</v>
      </c>
      <c r="J29" s="10" t="str">
        <f t="shared" si="4"/>
        <v>fem0 fem2 fem3 fem4 fem5 group504 princeton liberal numlib</v>
      </c>
    </row>
    <row r="30" spans="1:10" x14ac:dyDescent="0.3">
      <c r="A30" s="1" t="s">
        <v>697</v>
      </c>
      <c r="B30" s="8" t="s">
        <v>698</v>
      </c>
      <c r="C30" s="1" t="s">
        <v>699</v>
      </c>
      <c r="D30" s="1" t="s">
        <v>700</v>
      </c>
      <c r="E30" s="9" t="s">
        <v>703</v>
      </c>
      <c r="F30" t="str">
        <f t="shared" si="0"/>
        <v>PoorFreq</v>
      </c>
      <c r="G30">
        <f t="shared" si="1"/>
        <v>9</v>
      </c>
      <c r="H30">
        <f t="shared" si="2"/>
        <v>8</v>
      </c>
      <c r="I30">
        <f t="shared" si="3"/>
        <v>76</v>
      </c>
      <c r="J30" s="10" t="str">
        <f t="shared" si="4"/>
        <v>fem0 fem2 fem3 fem4 fem5 group504 princeton liberal numlib</v>
      </c>
    </row>
    <row r="31" spans="1:10" x14ac:dyDescent="0.3">
      <c r="A31" s="1" t="s">
        <v>697</v>
      </c>
      <c r="B31" s="8" t="s">
        <v>698</v>
      </c>
      <c r="C31" s="1" t="s">
        <v>699</v>
      </c>
      <c r="D31" s="1" t="s">
        <v>700</v>
      </c>
      <c r="E31" s="9" t="s">
        <v>704</v>
      </c>
      <c r="F31" t="str">
        <f t="shared" si="0"/>
        <v>NeedyFreq</v>
      </c>
      <c r="G31">
        <f t="shared" si="1"/>
        <v>9</v>
      </c>
      <c r="H31">
        <f t="shared" si="2"/>
        <v>9</v>
      </c>
      <c r="I31">
        <f t="shared" si="3"/>
        <v>77</v>
      </c>
      <c r="J31" s="10" t="str">
        <f t="shared" si="4"/>
        <v>fem0 fem2 fem3 fem4 fem5 group504 princeton liberal numlib</v>
      </c>
    </row>
    <row r="32" spans="1:10" x14ac:dyDescent="0.3">
      <c r="A32" s="1" t="s">
        <v>697</v>
      </c>
      <c r="B32" s="8" t="s">
        <v>698</v>
      </c>
      <c r="C32" s="1" t="s">
        <v>699</v>
      </c>
      <c r="D32" s="1" t="s">
        <v>700</v>
      </c>
      <c r="E32" s="9" t="s">
        <v>705</v>
      </c>
      <c r="F32" t="str">
        <f t="shared" si="0"/>
        <v>RichFreq</v>
      </c>
      <c r="G32">
        <f t="shared" si="1"/>
        <v>9</v>
      </c>
      <c r="H32">
        <f t="shared" si="2"/>
        <v>8</v>
      </c>
      <c r="I32">
        <f t="shared" si="3"/>
        <v>76</v>
      </c>
      <c r="J32" s="10" t="str">
        <f t="shared" si="4"/>
        <v>fem0 fem2 fem3 fem4 fem5 group504 princeton liberal numlib</v>
      </c>
    </row>
    <row r="33" spans="1:10" x14ac:dyDescent="0.3">
      <c r="A33" s="1" t="s">
        <v>697</v>
      </c>
      <c r="B33" s="8" t="s">
        <v>698</v>
      </c>
      <c r="C33" s="1" t="s">
        <v>699</v>
      </c>
      <c r="D33" s="1" t="s">
        <v>700</v>
      </c>
      <c r="E33" s="9" t="s">
        <v>706</v>
      </c>
      <c r="F33" t="str">
        <f t="shared" si="0"/>
        <v>TaxFreq</v>
      </c>
      <c r="G33">
        <f t="shared" si="1"/>
        <v>9</v>
      </c>
      <c r="H33">
        <f t="shared" si="2"/>
        <v>7</v>
      </c>
      <c r="I33">
        <f t="shared" si="3"/>
        <v>75</v>
      </c>
      <c r="J33" s="10" t="str">
        <f t="shared" si="4"/>
        <v>fem0 fem2 fem3 fem4 fem5 group504 princeton liberal numlib</v>
      </c>
    </row>
    <row r="34" spans="1:10" x14ac:dyDescent="0.3">
      <c r="A34" s="1" t="s">
        <v>697</v>
      </c>
      <c r="B34" s="8" t="s">
        <v>698</v>
      </c>
      <c r="C34" s="1" t="s">
        <v>699</v>
      </c>
      <c r="D34" s="1" t="s">
        <v>700</v>
      </c>
      <c r="E34" s="9" t="s">
        <v>707</v>
      </c>
      <c r="F34" t="str">
        <f t="shared" si="0"/>
        <v>SalaryFreq</v>
      </c>
      <c r="G34">
        <f t="shared" si="1"/>
        <v>9</v>
      </c>
      <c r="H34">
        <f t="shared" si="2"/>
        <v>10</v>
      </c>
      <c r="I34">
        <f t="shared" si="3"/>
        <v>78</v>
      </c>
      <c r="J34" s="10" t="str">
        <f t="shared" si="4"/>
        <v>fem0 fem2 fem3 fem4 fem5 group504 princeton liberal numlib</v>
      </c>
    </row>
    <row r="35" spans="1:10" x14ac:dyDescent="0.3">
      <c r="A35" s="1" t="s">
        <v>697</v>
      </c>
      <c r="B35" s="8" t="s">
        <v>698</v>
      </c>
      <c r="C35" s="1" t="s">
        <v>674</v>
      </c>
      <c r="D35" s="1" t="s">
        <v>675</v>
      </c>
      <c r="E35" s="9" t="s">
        <v>708</v>
      </c>
      <c r="F35" t="str">
        <f t="shared" si="0"/>
        <v>ChildrenMention</v>
      </c>
      <c r="G35">
        <f t="shared" si="1"/>
        <v>8</v>
      </c>
      <c r="H35">
        <f t="shared" si="2"/>
        <v>15</v>
      </c>
      <c r="I35">
        <f t="shared" si="3"/>
        <v>95</v>
      </c>
      <c r="J35" s="10" t="str">
        <f t="shared" si="4"/>
        <v>fem0 fem2 fem3 fem4 fem5 group504 princeton liberal numlib LogWordCount</v>
      </c>
    </row>
    <row r="36" spans="1:10" x14ac:dyDescent="0.3">
      <c r="A36" s="1" t="s">
        <v>697</v>
      </c>
      <c r="B36" s="8" t="s">
        <v>698</v>
      </c>
      <c r="C36" s="1" t="s">
        <v>674</v>
      </c>
      <c r="D36" s="1" t="s">
        <v>675</v>
      </c>
      <c r="E36" s="9" t="s">
        <v>709</v>
      </c>
      <c r="F36" t="str">
        <f t="shared" si="0"/>
        <v>FamilyMention</v>
      </c>
      <c r="G36">
        <f t="shared" si="1"/>
        <v>8</v>
      </c>
      <c r="H36">
        <f t="shared" si="2"/>
        <v>13</v>
      </c>
      <c r="I36">
        <f t="shared" si="3"/>
        <v>93</v>
      </c>
      <c r="J36" s="10" t="str">
        <f t="shared" si="4"/>
        <v>fem0 fem2 fem3 fem4 fem5 group504 princeton liberal numlib LogWordCount</v>
      </c>
    </row>
    <row r="37" spans="1:10" x14ac:dyDescent="0.3">
      <c r="A37" s="1" t="s">
        <v>697</v>
      </c>
      <c r="B37" s="8" t="s">
        <v>698</v>
      </c>
      <c r="C37" s="1" t="s">
        <v>674</v>
      </c>
      <c r="D37" s="1" t="s">
        <v>675</v>
      </c>
      <c r="E37" s="9" t="s">
        <v>710</v>
      </c>
      <c r="F37" t="str">
        <f t="shared" si="0"/>
        <v>PoorMention</v>
      </c>
      <c r="G37">
        <f t="shared" si="1"/>
        <v>8</v>
      </c>
      <c r="H37">
        <f t="shared" si="2"/>
        <v>11</v>
      </c>
      <c r="I37">
        <f t="shared" si="3"/>
        <v>91</v>
      </c>
      <c r="J37" s="10" t="str">
        <f t="shared" si="4"/>
        <v>fem0 fem2 fem3 fem4 fem5 group504 princeton liberal numlib LogWordCount</v>
      </c>
    </row>
    <row r="38" spans="1:10" x14ac:dyDescent="0.3">
      <c r="A38" s="1" t="s">
        <v>697</v>
      </c>
      <c r="B38" s="8" t="s">
        <v>698</v>
      </c>
      <c r="C38" s="1" t="s">
        <v>674</v>
      </c>
      <c r="D38" s="1" t="s">
        <v>675</v>
      </c>
      <c r="E38" s="9" t="s">
        <v>711</v>
      </c>
      <c r="F38" t="str">
        <f t="shared" si="0"/>
        <v>NeedyMention</v>
      </c>
      <c r="G38">
        <f t="shared" si="1"/>
        <v>8</v>
      </c>
      <c r="H38">
        <f t="shared" si="2"/>
        <v>12</v>
      </c>
      <c r="I38">
        <f t="shared" si="3"/>
        <v>92</v>
      </c>
      <c r="J38" s="10" t="str">
        <f t="shared" si="4"/>
        <v>fem0 fem2 fem3 fem4 fem5 group504 princeton liberal numlib LogWordCount</v>
      </c>
    </row>
    <row r="39" spans="1:10" x14ac:dyDescent="0.3">
      <c r="A39" s="1" t="s">
        <v>697</v>
      </c>
      <c r="B39" s="8" t="s">
        <v>698</v>
      </c>
      <c r="C39" s="1" t="s">
        <v>674</v>
      </c>
      <c r="D39" s="1" t="s">
        <v>675</v>
      </c>
      <c r="E39" s="9" t="s">
        <v>712</v>
      </c>
      <c r="F39" t="str">
        <f t="shared" si="0"/>
        <v>RichMention</v>
      </c>
      <c r="G39">
        <f t="shared" si="1"/>
        <v>8</v>
      </c>
      <c r="H39">
        <f t="shared" si="2"/>
        <v>11</v>
      </c>
      <c r="I39">
        <f t="shared" si="3"/>
        <v>91</v>
      </c>
      <c r="J39" s="10" t="str">
        <f t="shared" si="4"/>
        <v>fem0 fem2 fem3 fem4 fem5 group504 princeton liberal numlib LogWordCount</v>
      </c>
    </row>
    <row r="40" spans="1:10" x14ac:dyDescent="0.3">
      <c r="A40" s="1" t="s">
        <v>697</v>
      </c>
      <c r="B40" s="8" t="s">
        <v>698</v>
      </c>
      <c r="C40" s="1" t="s">
        <v>674</v>
      </c>
      <c r="D40" s="1" t="s">
        <v>675</v>
      </c>
      <c r="E40" s="9" t="s">
        <v>713</v>
      </c>
      <c r="F40" t="str">
        <f t="shared" si="0"/>
        <v>TaxMention</v>
      </c>
      <c r="G40">
        <f t="shared" si="1"/>
        <v>8</v>
      </c>
      <c r="H40">
        <f t="shared" si="2"/>
        <v>10</v>
      </c>
      <c r="I40">
        <f t="shared" si="3"/>
        <v>90</v>
      </c>
      <c r="J40" s="10" t="str">
        <f t="shared" si="4"/>
        <v>fem0 fem2 fem3 fem4 fem5 group504 princeton liberal numlib LogWordCount</v>
      </c>
    </row>
    <row r="41" spans="1:10" x14ac:dyDescent="0.3">
      <c r="A41" s="1" t="s">
        <v>697</v>
      </c>
      <c r="B41" s="8" t="s">
        <v>698</v>
      </c>
      <c r="C41" s="1" t="s">
        <v>674</v>
      </c>
      <c r="D41" s="1" t="s">
        <v>675</v>
      </c>
      <c r="E41" s="9" t="s">
        <v>714</v>
      </c>
      <c r="F41" t="str">
        <f t="shared" si="0"/>
        <v>SalaryMention</v>
      </c>
      <c r="G41">
        <f t="shared" si="1"/>
        <v>8</v>
      </c>
      <c r="H41">
        <f t="shared" si="2"/>
        <v>13</v>
      </c>
      <c r="I41">
        <f t="shared" si="3"/>
        <v>93</v>
      </c>
      <c r="J41" s="10" t="str">
        <f t="shared" si="4"/>
        <v>fem0 fem2 fem3 fem4 fem5 group504 princeton liberal numlib LogWordCount</v>
      </c>
    </row>
    <row r="42" spans="1:10" x14ac:dyDescent="0.3">
      <c r="A42" s="1" t="s">
        <v>697</v>
      </c>
      <c r="B42" s="8" t="s">
        <v>698</v>
      </c>
      <c r="C42" s="1" t="s">
        <v>699</v>
      </c>
      <c r="D42" s="1" t="s">
        <v>700</v>
      </c>
      <c r="E42" s="9" t="s">
        <v>715</v>
      </c>
      <c r="F42" t="str">
        <f t="shared" si="0"/>
        <v>ChildrenFreq</v>
      </c>
      <c r="G42">
        <f t="shared" si="1"/>
        <v>9</v>
      </c>
      <c r="H42">
        <f t="shared" si="2"/>
        <v>12</v>
      </c>
      <c r="I42">
        <f t="shared" si="3"/>
        <v>71</v>
      </c>
      <c r="J42" s="10" t="str">
        <f t="shared" si="4"/>
        <v>fem0 fem2 fem3 fem4 fem5 princeton liberal numlib</v>
      </c>
    </row>
    <row r="43" spans="1:10" x14ac:dyDescent="0.3">
      <c r="A43" s="1" t="s">
        <v>697</v>
      </c>
      <c r="B43" s="8" t="s">
        <v>698</v>
      </c>
      <c r="C43" s="1" t="s">
        <v>699</v>
      </c>
      <c r="D43" s="1" t="s">
        <v>700</v>
      </c>
      <c r="E43" s="9" t="s">
        <v>716</v>
      </c>
      <c r="F43" t="str">
        <f t="shared" si="0"/>
        <v>FamilyFreq</v>
      </c>
      <c r="G43">
        <f t="shared" si="1"/>
        <v>9</v>
      </c>
      <c r="H43">
        <f t="shared" si="2"/>
        <v>10</v>
      </c>
      <c r="I43">
        <f t="shared" si="3"/>
        <v>69</v>
      </c>
      <c r="J43" s="10" t="str">
        <f t="shared" si="4"/>
        <v>fem0 fem2 fem3 fem4 fem5 princeton liberal numlib</v>
      </c>
    </row>
    <row r="44" spans="1:10" x14ac:dyDescent="0.3">
      <c r="A44" s="1" t="s">
        <v>697</v>
      </c>
      <c r="B44" s="8" t="s">
        <v>698</v>
      </c>
      <c r="C44" s="1" t="s">
        <v>699</v>
      </c>
      <c r="D44" s="1" t="s">
        <v>700</v>
      </c>
      <c r="E44" s="9" t="s">
        <v>717</v>
      </c>
      <c r="F44" t="str">
        <f t="shared" si="0"/>
        <v>PoorFreq</v>
      </c>
      <c r="G44">
        <f t="shared" si="1"/>
        <v>9</v>
      </c>
      <c r="H44">
        <f t="shared" si="2"/>
        <v>8</v>
      </c>
      <c r="I44">
        <f t="shared" si="3"/>
        <v>67</v>
      </c>
      <c r="J44" s="10" t="str">
        <f t="shared" si="4"/>
        <v>fem0 fem2 fem3 fem4 fem5 princeton liberal numlib</v>
      </c>
    </row>
    <row r="45" spans="1:10" x14ac:dyDescent="0.3">
      <c r="A45" s="1" t="s">
        <v>697</v>
      </c>
      <c r="B45" s="8" t="s">
        <v>698</v>
      </c>
      <c r="C45" s="1" t="s">
        <v>699</v>
      </c>
      <c r="D45" s="1" t="s">
        <v>700</v>
      </c>
      <c r="E45" s="9" t="s">
        <v>718</v>
      </c>
      <c r="F45" t="str">
        <f t="shared" si="0"/>
        <v>NeedyFreq</v>
      </c>
      <c r="G45">
        <f t="shared" si="1"/>
        <v>9</v>
      </c>
      <c r="H45">
        <f t="shared" si="2"/>
        <v>9</v>
      </c>
      <c r="I45">
        <f t="shared" si="3"/>
        <v>68</v>
      </c>
      <c r="J45" s="10" t="str">
        <f t="shared" si="4"/>
        <v>fem0 fem2 fem3 fem4 fem5 princeton liberal numlib</v>
      </c>
    </row>
    <row r="46" spans="1:10" x14ac:dyDescent="0.3">
      <c r="A46" s="1" t="s">
        <v>697</v>
      </c>
      <c r="B46" s="8" t="s">
        <v>698</v>
      </c>
      <c r="C46" s="1" t="s">
        <v>699</v>
      </c>
      <c r="D46" s="1" t="s">
        <v>700</v>
      </c>
      <c r="E46" s="9" t="s">
        <v>719</v>
      </c>
      <c r="F46" t="str">
        <f t="shared" si="0"/>
        <v>RichFreq</v>
      </c>
      <c r="G46">
        <f t="shared" si="1"/>
        <v>9</v>
      </c>
      <c r="H46">
        <f t="shared" si="2"/>
        <v>8</v>
      </c>
      <c r="I46">
        <f t="shared" si="3"/>
        <v>67</v>
      </c>
      <c r="J46" s="10" t="str">
        <f t="shared" si="4"/>
        <v>fem0 fem2 fem3 fem4 fem5 princeton liberal numlib</v>
      </c>
    </row>
    <row r="47" spans="1:10" x14ac:dyDescent="0.3">
      <c r="A47" s="1" t="s">
        <v>697</v>
      </c>
      <c r="B47" s="8" t="s">
        <v>698</v>
      </c>
      <c r="C47" s="1" t="s">
        <v>699</v>
      </c>
      <c r="D47" s="1" t="s">
        <v>700</v>
      </c>
      <c r="E47" s="9" t="s">
        <v>720</v>
      </c>
      <c r="F47" t="str">
        <f t="shared" si="0"/>
        <v>TaxFreq</v>
      </c>
      <c r="G47">
        <f t="shared" si="1"/>
        <v>9</v>
      </c>
      <c r="H47">
        <f t="shared" si="2"/>
        <v>7</v>
      </c>
      <c r="I47">
        <f t="shared" si="3"/>
        <v>66</v>
      </c>
      <c r="J47" s="10" t="str">
        <f t="shared" si="4"/>
        <v>fem0 fem2 fem3 fem4 fem5 princeton liberal numlib</v>
      </c>
    </row>
    <row r="48" spans="1:10" x14ac:dyDescent="0.3">
      <c r="A48" s="1" t="s">
        <v>697</v>
      </c>
      <c r="B48" s="8" t="s">
        <v>698</v>
      </c>
      <c r="C48" s="1" t="s">
        <v>699</v>
      </c>
      <c r="D48" s="1" t="s">
        <v>700</v>
      </c>
      <c r="E48" s="9" t="s">
        <v>721</v>
      </c>
      <c r="F48" t="str">
        <f t="shared" si="0"/>
        <v>SalaryFreq</v>
      </c>
      <c r="G48">
        <f t="shared" si="1"/>
        <v>9</v>
      </c>
      <c r="H48">
        <f t="shared" si="2"/>
        <v>10</v>
      </c>
      <c r="I48">
        <f t="shared" si="3"/>
        <v>69</v>
      </c>
      <c r="J48" s="10" t="str">
        <f t="shared" si="4"/>
        <v>fem0 fem2 fem3 fem4 fem5 princeton liberal numlib</v>
      </c>
    </row>
    <row r="49" spans="1:10" x14ac:dyDescent="0.3">
      <c r="A49" s="1" t="s">
        <v>697</v>
      </c>
      <c r="B49" s="8" t="s">
        <v>698</v>
      </c>
      <c r="C49" s="1" t="s">
        <v>699</v>
      </c>
      <c r="D49" s="1" t="s">
        <v>700</v>
      </c>
      <c r="E49" s="9" t="s">
        <v>715</v>
      </c>
      <c r="F49" t="str">
        <f t="shared" si="0"/>
        <v>ChildrenFreq</v>
      </c>
      <c r="G49">
        <f t="shared" si="1"/>
        <v>9</v>
      </c>
      <c r="H49">
        <f t="shared" si="2"/>
        <v>12</v>
      </c>
      <c r="I49">
        <f t="shared" si="3"/>
        <v>71</v>
      </c>
      <c r="J49" s="10" t="str">
        <f t="shared" si="4"/>
        <v>fem0 fem2 fem3 fem4 fem5 princeton liberal numlib</v>
      </c>
    </row>
    <row r="50" spans="1:10" x14ac:dyDescent="0.3">
      <c r="A50" s="1" t="s">
        <v>697</v>
      </c>
      <c r="B50" s="8" t="s">
        <v>698</v>
      </c>
      <c r="C50" s="1" t="s">
        <v>699</v>
      </c>
      <c r="D50" s="1" t="s">
        <v>700</v>
      </c>
      <c r="E50" s="9" t="s">
        <v>716</v>
      </c>
      <c r="F50" t="str">
        <f t="shared" si="0"/>
        <v>FamilyFreq</v>
      </c>
      <c r="G50">
        <f t="shared" si="1"/>
        <v>9</v>
      </c>
      <c r="H50">
        <f t="shared" si="2"/>
        <v>10</v>
      </c>
      <c r="I50">
        <f t="shared" si="3"/>
        <v>69</v>
      </c>
      <c r="J50" s="10" t="str">
        <f t="shared" si="4"/>
        <v>fem0 fem2 fem3 fem4 fem5 princeton liberal numlib</v>
      </c>
    </row>
    <row r="51" spans="1:10" x14ac:dyDescent="0.3">
      <c r="A51" s="1" t="s">
        <v>697</v>
      </c>
      <c r="B51" s="8" t="s">
        <v>698</v>
      </c>
      <c r="C51" s="1" t="s">
        <v>699</v>
      </c>
      <c r="D51" s="1" t="s">
        <v>700</v>
      </c>
      <c r="E51" s="9" t="s">
        <v>717</v>
      </c>
      <c r="F51" t="str">
        <f t="shared" si="0"/>
        <v>PoorFreq</v>
      </c>
      <c r="G51">
        <f t="shared" si="1"/>
        <v>9</v>
      </c>
      <c r="H51">
        <f t="shared" si="2"/>
        <v>8</v>
      </c>
      <c r="I51">
        <f t="shared" si="3"/>
        <v>67</v>
      </c>
      <c r="J51" s="10" t="str">
        <f t="shared" si="4"/>
        <v>fem0 fem2 fem3 fem4 fem5 princeton liberal numlib</v>
      </c>
    </row>
    <row r="52" spans="1:10" x14ac:dyDescent="0.3">
      <c r="A52" s="1" t="s">
        <v>697</v>
      </c>
      <c r="B52" s="8" t="s">
        <v>698</v>
      </c>
      <c r="C52" s="1" t="s">
        <v>699</v>
      </c>
      <c r="D52" s="1" t="s">
        <v>700</v>
      </c>
      <c r="E52" s="9" t="s">
        <v>718</v>
      </c>
      <c r="F52" t="str">
        <f t="shared" si="0"/>
        <v>NeedyFreq</v>
      </c>
      <c r="G52">
        <f t="shared" si="1"/>
        <v>9</v>
      </c>
      <c r="H52">
        <f t="shared" si="2"/>
        <v>9</v>
      </c>
      <c r="I52">
        <f t="shared" si="3"/>
        <v>68</v>
      </c>
      <c r="J52" s="10" t="str">
        <f t="shared" si="4"/>
        <v>fem0 fem2 fem3 fem4 fem5 princeton liberal numlib</v>
      </c>
    </row>
    <row r="53" spans="1:10" x14ac:dyDescent="0.3">
      <c r="A53" s="1" t="s">
        <v>697</v>
      </c>
      <c r="B53" s="8" t="s">
        <v>698</v>
      </c>
      <c r="C53" s="1" t="s">
        <v>699</v>
      </c>
      <c r="D53" s="1" t="s">
        <v>700</v>
      </c>
      <c r="E53" s="9" t="s">
        <v>719</v>
      </c>
      <c r="F53" t="str">
        <f t="shared" si="0"/>
        <v>RichFreq</v>
      </c>
      <c r="G53">
        <f t="shared" si="1"/>
        <v>9</v>
      </c>
      <c r="H53">
        <f t="shared" si="2"/>
        <v>8</v>
      </c>
      <c r="I53">
        <f t="shared" si="3"/>
        <v>67</v>
      </c>
      <c r="J53" s="10" t="str">
        <f t="shared" si="4"/>
        <v>fem0 fem2 fem3 fem4 fem5 princeton liberal numlib</v>
      </c>
    </row>
    <row r="54" spans="1:10" x14ac:dyDescent="0.3">
      <c r="A54" s="1" t="s">
        <v>697</v>
      </c>
      <c r="B54" s="8" t="s">
        <v>698</v>
      </c>
      <c r="C54" s="1" t="s">
        <v>699</v>
      </c>
      <c r="D54" s="1" t="s">
        <v>700</v>
      </c>
      <c r="E54" s="9" t="s">
        <v>720</v>
      </c>
      <c r="F54" t="str">
        <f t="shared" si="0"/>
        <v>TaxFreq</v>
      </c>
      <c r="G54">
        <f t="shared" si="1"/>
        <v>9</v>
      </c>
      <c r="H54">
        <f t="shared" si="2"/>
        <v>7</v>
      </c>
      <c r="I54">
        <f t="shared" si="3"/>
        <v>66</v>
      </c>
      <c r="J54" s="10" t="str">
        <f t="shared" si="4"/>
        <v>fem0 fem2 fem3 fem4 fem5 princeton liberal numlib</v>
      </c>
    </row>
    <row r="55" spans="1:10" x14ac:dyDescent="0.3">
      <c r="A55" s="1" t="s">
        <v>697</v>
      </c>
      <c r="B55" s="8" t="s">
        <v>698</v>
      </c>
      <c r="C55" s="1" t="s">
        <v>699</v>
      </c>
      <c r="D55" s="1" t="s">
        <v>700</v>
      </c>
      <c r="E55" s="9" t="s">
        <v>721</v>
      </c>
      <c r="F55" t="str">
        <f t="shared" si="0"/>
        <v>SalaryFreq</v>
      </c>
      <c r="G55">
        <f t="shared" si="1"/>
        <v>9</v>
      </c>
      <c r="H55">
        <f t="shared" si="2"/>
        <v>10</v>
      </c>
      <c r="I55">
        <f t="shared" si="3"/>
        <v>69</v>
      </c>
      <c r="J55" s="10" t="str">
        <f t="shared" si="4"/>
        <v>fem0 fem2 fem3 fem4 fem5 princeton liberal numlib</v>
      </c>
    </row>
    <row r="56" spans="1:10" x14ac:dyDescent="0.3">
      <c r="A56" s="1" t="s">
        <v>697</v>
      </c>
      <c r="B56" s="8" t="s">
        <v>698</v>
      </c>
      <c r="C56" s="1" t="s">
        <v>699</v>
      </c>
      <c r="D56" s="1" t="s">
        <v>700</v>
      </c>
      <c r="E56" s="9" t="s">
        <v>722</v>
      </c>
      <c r="F56" t="str">
        <f t="shared" si="0"/>
        <v>ChildrenFreq</v>
      </c>
      <c r="G56">
        <f t="shared" si="1"/>
        <v>9</v>
      </c>
      <c r="H56">
        <f t="shared" si="2"/>
        <v>12</v>
      </c>
      <c r="I56">
        <f t="shared" si="3"/>
        <v>72</v>
      </c>
      <c r="J56" s="10" t="str">
        <f t="shared" si="4"/>
        <v xml:space="preserve">fem0 fem2 fem3 fem4 fem5 princeton liberal numlib </v>
      </c>
    </row>
    <row r="57" spans="1:10" x14ac:dyDescent="0.3">
      <c r="A57" s="1" t="s">
        <v>697</v>
      </c>
      <c r="B57" s="8" t="s">
        <v>698</v>
      </c>
      <c r="C57" s="1" t="s">
        <v>699</v>
      </c>
      <c r="D57" s="1" t="s">
        <v>700</v>
      </c>
      <c r="E57" s="9" t="s">
        <v>723</v>
      </c>
      <c r="F57" t="str">
        <f t="shared" si="0"/>
        <v>FamilyFreq</v>
      </c>
      <c r="G57">
        <f t="shared" si="1"/>
        <v>9</v>
      </c>
      <c r="H57">
        <f t="shared" si="2"/>
        <v>10</v>
      </c>
      <c r="I57">
        <f t="shared" si="3"/>
        <v>70</v>
      </c>
      <c r="J57" s="10" t="str">
        <f t="shared" si="4"/>
        <v xml:space="preserve">fem0 fem2 fem3 fem4 fem5 princeton liberal numlib </v>
      </c>
    </row>
    <row r="58" spans="1:10" x14ac:dyDescent="0.3">
      <c r="A58" s="1" t="s">
        <v>697</v>
      </c>
      <c r="B58" s="8" t="s">
        <v>698</v>
      </c>
      <c r="C58" s="1" t="s">
        <v>699</v>
      </c>
      <c r="D58" s="1" t="s">
        <v>700</v>
      </c>
      <c r="E58" s="9" t="s">
        <v>724</v>
      </c>
      <c r="F58" t="str">
        <f t="shared" si="0"/>
        <v>PoorFreq</v>
      </c>
      <c r="G58">
        <f t="shared" si="1"/>
        <v>9</v>
      </c>
      <c r="H58">
        <f t="shared" si="2"/>
        <v>8</v>
      </c>
      <c r="I58">
        <f t="shared" si="3"/>
        <v>68</v>
      </c>
      <c r="J58" s="10" t="str">
        <f t="shared" si="4"/>
        <v xml:space="preserve">fem0 fem2 fem3 fem4 fem5 princeton liberal numlib </v>
      </c>
    </row>
    <row r="59" spans="1:10" x14ac:dyDescent="0.3">
      <c r="A59" s="1" t="s">
        <v>697</v>
      </c>
      <c r="B59" s="8" t="s">
        <v>698</v>
      </c>
      <c r="C59" s="1" t="s">
        <v>699</v>
      </c>
      <c r="D59" s="1" t="s">
        <v>700</v>
      </c>
      <c r="E59" s="9" t="s">
        <v>725</v>
      </c>
      <c r="F59" t="str">
        <f t="shared" si="0"/>
        <v>NeedyFreq</v>
      </c>
      <c r="G59">
        <f t="shared" si="1"/>
        <v>9</v>
      </c>
      <c r="H59">
        <f t="shared" si="2"/>
        <v>9</v>
      </c>
      <c r="I59">
        <f t="shared" si="3"/>
        <v>69</v>
      </c>
      <c r="J59" s="10" t="str">
        <f t="shared" si="4"/>
        <v xml:space="preserve">fem0 fem2 fem3 fem4 fem5 princeton liberal numlib </v>
      </c>
    </row>
    <row r="60" spans="1:10" x14ac:dyDescent="0.3">
      <c r="A60" s="1" t="s">
        <v>697</v>
      </c>
      <c r="B60" s="8" t="s">
        <v>698</v>
      </c>
      <c r="C60" s="1" t="s">
        <v>699</v>
      </c>
      <c r="D60" s="1" t="s">
        <v>700</v>
      </c>
      <c r="E60" s="9" t="s">
        <v>726</v>
      </c>
      <c r="F60" t="str">
        <f t="shared" si="0"/>
        <v>RichFreq</v>
      </c>
      <c r="G60">
        <f t="shared" si="1"/>
        <v>9</v>
      </c>
      <c r="H60">
        <f t="shared" si="2"/>
        <v>8</v>
      </c>
      <c r="I60">
        <f t="shared" si="3"/>
        <v>68</v>
      </c>
      <c r="J60" s="10" t="str">
        <f t="shared" si="4"/>
        <v xml:space="preserve">fem0 fem2 fem3 fem4 fem5 princeton liberal numlib </v>
      </c>
    </row>
    <row r="61" spans="1:10" x14ac:dyDescent="0.3">
      <c r="A61" s="1" t="s">
        <v>697</v>
      </c>
      <c r="B61" s="8" t="s">
        <v>698</v>
      </c>
      <c r="C61" s="1" t="s">
        <v>699</v>
      </c>
      <c r="D61" s="1" t="s">
        <v>700</v>
      </c>
      <c r="E61" s="9" t="s">
        <v>727</v>
      </c>
      <c r="F61" t="str">
        <f t="shared" si="0"/>
        <v>TaxFreq</v>
      </c>
      <c r="G61">
        <f t="shared" si="1"/>
        <v>9</v>
      </c>
      <c r="H61">
        <f t="shared" si="2"/>
        <v>7</v>
      </c>
      <c r="I61">
        <f t="shared" si="3"/>
        <v>67</v>
      </c>
      <c r="J61" s="10" t="str">
        <f t="shared" si="4"/>
        <v xml:space="preserve">fem0 fem2 fem3 fem4 fem5 princeton liberal numlib </v>
      </c>
    </row>
    <row r="62" spans="1:10" x14ac:dyDescent="0.3">
      <c r="A62" s="1" t="s">
        <v>697</v>
      </c>
      <c r="B62" s="8" t="s">
        <v>698</v>
      </c>
      <c r="C62" s="1" t="s">
        <v>699</v>
      </c>
      <c r="D62" s="1" t="s">
        <v>700</v>
      </c>
      <c r="E62" s="9" t="s">
        <v>728</v>
      </c>
      <c r="F62" t="str">
        <f t="shared" si="0"/>
        <v>SalaryFreq</v>
      </c>
      <c r="G62">
        <f t="shared" si="1"/>
        <v>9</v>
      </c>
      <c r="H62">
        <f t="shared" si="2"/>
        <v>10</v>
      </c>
      <c r="I62">
        <f t="shared" si="3"/>
        <v>70</v>
      </c>
      <c r="J62" s="10" t="str">
        <f t="shared" si="4"/>
        <v xml:space="preserve">fem0 fem2 fem3 fem4 fem5 princeton liberal numlib </v>
      </c>
    </row>
    <row r="63" spans="1:10" x14ac:dyDescent="0.3">
      <c r="A63" s="1" t="s">
        <v>697</v>
      </c>
      <c r="B63" s="8" t="s">
        <v>698</v>
      </c>
      <c r="C63" s="1" t="s">
        <v>674</v>
      </c>
      <c r="D63" s="1" t="s">
        <v>675</v>
      </c>
      <c r="E63" s="9" t="s">
        <v>729</v>
      </c>
      <c r="F63" t="str">
        <f t="shared" si="0"/>
        <v>ChildrenMention</v>
      </c>
      <c r="G63">
        <f t="shared" si="1"/>
        <v>8</v>
      </c>
      <c r="H63">
        <f t="shared" si="2"/>
        <v>15</v>
      </c>
      <c r="I63">
        <f t="shared" si="3"/>
        <v>86</v>
      </c>
      <c r="J63" s="10" t="str">
        <f t="shared" si="4"/>
        <v>fem0 fem2 fem3 fem4 fem5 princeton liberal numlib LogWordCount</v>
      </c>
    </row>
    <row r="64" spans="1:10" x14ac:dyDescent="0.3">
      <c r="A64" s="1" t="s">
        <v>697</v>
      </c>
      <c r="B64" s="8" t="s">
        <v>698</v>
      </c>
      <c r="C64" s="1" t="s">
        <v>674</v>
      </c>
      <c r="D64" s="1" t="s">
        <v>675</v>
      </c>
      <c r="E64" s="9" t="s">
        <v>730</v>
      </c>
      <c r="F64" t="str">
        <f t="shared" si="0"/>
        <v>FamilyMention</v>
      </c>
      <c r="G64">
        <f t="shared" si="1"/>
        <v>8</v>
      </c>
      <c r="H64">
        <f t="shared" si="2"/>
        <v>13</v>
      </c>
      <c r="I64">
        <f t="shared" si="3"/>
        <v>84</v>
      </c>
      <c r="J64" s="10" t="str">
        <f t="shared" si="4"/>
        <v>fem0 fem2 fem3 fem4 fem5 princeton liberal numlib LogWordCount</v>
      </c>
    </row>
    <row r="65" spans="1:10" x14ac:dyDescent="0.3">
      <c r="A65" s="1" t="s">
        <v>697</v>
      </c>
      <c r="B65" s="8" t="s">
        <v>698</v>
      </c>
      <c r="C65" s="1" t="s">
        <v>674</v>
      </c>
      <c r="D65" s="1" t="s">
        <v>675</v>
      </c>
      <c r="E65" s="9" t="s">
        <v>731</v>
      </c>
      <c r="F65" t="str">
        <f t="shared" si="0"/>
        <v>PoorMention</v>
      </c>
      <c r="G65">
        <f t="shared" si="1"/>
        <v>8</v>
      </c>
      <c r="H65">
        <f t="shared" si="2"/>
        <v>11</v>
      </c>
      <c r="I65">
        <f t="shared" si="3"/>
        <v>82</v>
      </c>
      <c r="J65" s="10" t="str">
        <f t="shared" si="4"/>
        <v>fem0 fem2 fem3 fem4 fem5 princeton liberal numlib LogWordCount</v>
      </c>
    </row>
    <row r="66" spans="1:10" x14ac:dyDescent="0.3">
      <c r="A66" s="1" t="s">
        <v>697</v>
      </c>
      <c r="B66" s="8" t="s">
        <v>698</v>
      </c>
      <c r="C66" s="1" t="s">
        <v>674</v>
      </c>
      <c r="D66" s="1" t="s">
        <v>675</v>
      </c>
      <c r="E66" s="9" t="s">
        <v>732</v>
      </c>
      <c r="F66" t="str">
        <f t="shared" ref="F66:F129" si="5">MID($E66,LEN($C66)+FIND($C66,$E66)+1,FIND(" ",$E66,LEN(C66)+FIND(C66,E66)+1)-(LEN($C66)+FIND($C66,$E66)+1))</f>
        <v>NeedyMention</v>
      </c>
      <c r="G66">
        <f t="shared" ref="G66:G129" si="6">FIND(F66,E66)</f>
        <v>8</v>
      </c>
      <c r="H66">
        <f t="shared" ref="H66:H129" si="7">LEN(F66)</f>
        <v>12</v>
      </c>
      <c r="I66">
        <f t="shared" ref="I66:I129" si="8">FIND(",",E66)</f>
        <v>83</v>
      </c>
      <c r="J66" s="10" t="str">
        <f t="shared" ref="J66:J129" si="9">MID(E66,G66+H66+1,I66-(G66+H66+1))</f>
        <v>fem0 fem2 fem3 fem4 fem5 princeton liberal numlib LogWordCount</v>
      </c>
    </row>
    <row r="67" spans="1:10" x14ac:dyDescent="0.3">
      <c r="A67" s="1" t="s">
        <v>697</v>
      </c>
      <c r="B67" s="8" t="s">
        <v>698</v>
      </c>
      <c r="C67" s="1" t="s">
        <v>674</v>
      </c>
      <c r="D67" s="1" t="s">
        <v>675</v>
      </c>
      <c r="E67" s="9" t="s">
        <v>733</v>
      </c>
      <c r="F67" t="str">
        <f t="shared" si="5"/>
        <v>RichMention</v>
      </c>
      <c r="G67">
        <f t="shared" si="6"/>
        <v>8</v>
      </c>
      <c r="H67">
        <f t="shared" si="7"/>
        <v>11</v>
      </c>
      <c r="I67">
        <f t="shared" si="8"/>
        <v>82</v>
      </c>
      <c r="J67" s="10" t="str">
        <f t="shared" si="9"/>
        <v>fem0 fem2 fem3 fem4 fem5 princeton liberal numlib LogWordCount</v>
      </c>
    </row>
    <row r="68" spans="1:10" x14ac:dyDescent="0.3">
      <c r="A68" s="1" t="s">
        <v>697</v>
      </c>
      <c r="B68" s="8" t="s">
        <v>698</v>
      </c>
      <c r="C68" s="1" t="s">
        <v>674</v>
      </c>
      <c r="D68" s="1" t="s">
        <v>675</v>
      </c>
      <c r="E68" s="9" t="s">
        <v>734</v>
      </c>
      <c r="F68" t="str">
        <f t="shared" si="5"/>
        <v>TaxMention</v>
      </c>
      <c r="G68">
        <f t="shared" si="6"/>
        <v>8</v>
      </c>
      <c r="H68">
        <f t="shared" si="7"/>
        <v>10</v>
      </c>
      <c r="I68">
        <f t="shared" si="8"/>
        <v>81</v>
      </c>
      <c r="J68" s="10" t="str">
        <f t="shared" si="9"/>
        <v>fem0 fem2 fem3 fem4 fem5 princeton liberal numlib LogWordCount</v>
      </c>
    </row>
    <row r="69" spans="1:10" x14ac:dyDescent="0.3">
      <c r="A69" s="1" t="s">
        <v>697</v>
      </c>
      <c r="B69" s="8" t="s">
        <v>698</v>
      </c>
      <c r="C69" s="1" t="s">
        <v>674</v>
      </c>
      <c r="D69" s="1" t="s">
        <v>675</v>
      </c>
      <c r="E69" s="9" t="s">
        <v>735</v>
      </c>
      <c r="F69" t="str">
        <f t="shared" si="5"/>
        <v>SalaryMention</v>
      </c>
      <c r="G69">
        <f t="shared" si="6"/>
        <v>8</v>
      </c>
      <c r="H69">
        <f t="shared" si="7"/>
        <v>13</v>
      </c>
      <c r="I69">
        <f t="shared" si="8"/>
        <v>84</v>
      </c>
      <c r="J69" s="10" t="str">
        <f t="shared" si="9"/>
        <v>fem0 fem2 fem3 fem4 fem5 princeton liberal numlib LogWordCount</v>
      </c>
    </row>
    <row r="70" spans="1:10" x14ac:dyDescent="0.3">
      <c r="A70" s="1" t="s">
        <v>697</v>
      </c>
      <c r="B70" s="8" t="s">
        <v>698</v>
      </c>
      <c r="C70" s="1" t="s">
        <v>674</v>
      </c>
      <c r="D70" s="1" t="s">
        <v>675</v>
      </c>
      <c r="E70" s="9" t="s">
        <v>729</v>
      </c>
      <c r="F70" t="str">
        <f t="shared" si="5"/>
        <v>ChildrenMention</v>
      </c>
      <c r="G70">
        <f t="shared" si="6"/>
        <v>8</v>
      </c>
      <c r="H70">
        <f t="shared" si="7"/>
        <v>15</v>
      </c>
      <c r="I70">
        <f t="shared" si="8"/>
        <v>86</v>
      </c>
      <c r="J70" s="10" t="str">
        <f t="shared" si="9"/>
        <v>fem0 fem2 fem3 fem4 fem5 princeton liberal numlib LogWordCount</v>
      </c>
    </row>
    <row r="71" spans="1:10" x14ac:dyDescent="0.3">
      <c r="A71" s="1" t="s">
        <v>697</v>
      </c>
      <c r="B71" s="8" t="s">
        <v>698</v>
      </c>
      <c r="C71" s="1" t="s">
        <v>674</v>
      </c>
      <c r="D71" s="1" t="s">
        <v>675</v>
      </c>
      <c r="E71" s="9" t="s">
        <v>730</v>
      </c>
      <c r="F71" t="str">
        <f t="shared" si="5"/>
        <v>FamilyMention</v>
      </c>
      <c r="G71">
        <f t="shared" si="6"/>
        <v>8</v>
      </c>
      <c r="H71">
        <f t="shared" si="7"/>
        <v>13</v>
      </c>
      <c r="I71">
        <f t="shared" si="8"/>
        <v>84</v>
      </c>
      <c r="J71" s="10" t="str">
        <f t="shared" si="9"/>
        <v>fem0 fem2 fem3 fem4 fem5 princeton liberal numlib LogWordCount</v>
      </c>
    </row>
    <row r="72" spans="1:10" x14ac:dyDescent="0.3">
      <c r="A72" s="1" t="s">
        <v>697</v>
      </c>
      <c r="B72" s="8" t="s">
        <v>698</v>
      </c>
      <c r="C72" s="1" t="s">
        <v>674</v>
      </c>
      <c r="D72" s="1" t="s">
        <v>675</v>
      </c>
      <c r="E72" s="9" t="s">
        <v>731</v>
      </c>
      <c r="F72" t="str">
        <f t="shared" si="5"/>
        <v>PoorMention</v>
      </c>
      <c r="G72">
        <f t="shared" si="6"/>
        <v>8</v>
      </c>
      <c r="H72">
        <f t="shared" si="7"/>
        <v>11</v>
      </c>
      <c r="I72">
        <f t="shared" si="8"/>
        <v>82</v>
      </c>
      <c r="J72" s="10" t="str">
        <f t="shared" si="9"/>
        <v>fem0 fem2 fem3 fem4 fem5 princeton liberal numlib LogWordCount</v>
      </c>
    </row>
    <row r="73" spans="1:10" x14ac:dyDescent="0.3">
      <c r="A73" s="1" t="s">
        <v>697</v>
      </c>
      <c r="B73" s="8" t="s">
        <v>698</v>
      </c>
      <c r="C73" s="1" t="s">
        <v>674</v>
      </c>
      <c r="D73" s="1" t="s">
        <v>675</v>
      </c>
      <c r="E73" s="9" t="s">
        <v>732</v>
      </c>
      <c r="F73" t="str">
        <f t="shared" si="5"/>
        <v>NeedyMention</v>
      </c>
      <c r="G73">
        <f t="shared" si="6"/>
        <v>8</v>
      </c>
      <c r="H73">
        <f t="shared" si="7"/>
        <v>12</v>
      </c>
      <c r="I73">
        <f t="shared" si="8"/>
        <v>83</v>
      </c>
      <c r="J73" s="10" t="str">
        <f t="shared" si="9"/>
        <v>fem0 fem2 fem3 fem4 fem5 princeton liberal numlib LogWordCount</v>
      </c>
    </row>
    <row r="74" spans="1:10" x14ac:dyDescent="0.3">
      <c r="A74" s="1" t="s">
        <v>697</v>
      </c>
      <c r="B74" s="8" t="s">
        <v>698</v>
      </c>
      <c r="C74" s="1" t="s">
        <v>674</v>
      </c>
      <c r="D74" s="1" t="s">
        <v>675</v>
      </c>
      <c r="E74" s="9" t="s">
        <v>733</v>
      </c>
      <c r="F74" t="str">
        <f t="shared" si="5"/>
        <v>RichMention</v>
      </c>
      <c r="G74">
        <f t="shared" si="6"/>
        <v>8</v>
      </c>
      <c r="H74">
        <f t="shared" si="7"/>
        <v>11</v>
      </c>
      <c r="I74">
        <f t="shared" si="8"/>
        <v>82</v>
      </c>
      <c r="J74" s="10" t="str">
        <f t="shared" si="9"/>
        <v>fem0 fem2 fem3 fem4 fem5 princeton liberal numlib LogWordCount</v>
      </c>
    </row>
    <row r="75" spans="1:10" x14ac:dyDescent="0.3">
      <c r="A75" s="1" t="s">
        <v>697</v>
      </c>
      <c r="B75" s="8" t="s">
        <v>698</v>
      </c>
      <c r="C75" s="1" t="s">
        <v>674</v>
      </c>
      <c r="D75" s="1" t="s">
        <v>675</v>
      </c>
      <c r="E75" s="9" t="s">
        <v>734</v>
      </c>
      <c r="F75" t="str">
        <f t="shared" si="5"/>
        <v>TaxMention</v>
      </c>
      <c r="G75">
        <f t="shared" si="6"/>
        <v>8</v>
      </c>
      <c r="H75">
        <f t="shared" si="7"/>
        <v>10</v>
      </c>
      <c r="I75">
        <f t="shared" si="8"/>
        <v>81</v>
      </c>
      <c r="J75" s="10" t="str">
        <f t="shared" si="9"/>
        <v>fem0 fem2 fem3 fem4 fem5 princeton liberal numlib LogWordCount</v>
      </c>
    </row>
    <row r="76" spans="1:10" x14ac:dyDescent="0.3">
      <c r="A76" s="1" t="s">
        <v>697</v>
      </c>
      <c r="B76" s="8" t="s">
        <v>698</v>
      </c>
      <c r="C76" s="1" t="s">
        <v>674</v>
      </c>
      <c r="D76" s="1" t="s">
        <v>675</v>
      </c>
      <c r="E76" s="9" t="s">
        <v>735</v>
      </c>
      <c r="F76" t="str">
        <f t="shared" si="5"/>
        <v>SalaryMention</v>
      </c>
      <c r="G76">
        <f t="shared" si="6"/>
        <v>8</v>
      </c>
      <c r="H76">
        <f t="shared" si="7"/>
        <v>13</v>
      </c>
      <c r="I76">
        <f t="shared" si="8"/>
        <v>84</v>
      </c>
      <c r="J76" s="10" t="str">
        <f t="shared" si="9"/>
        <v>fem0 fem2 fem3 fem4 fem5 princeton liberal numlib LogWordCount</v>
      </c>
    </row>
    <row r="77" spans="1:10" x14ac:dyDescent="0.3">
      <c r="A77" s="1" t="s">
        <v>697</v>
      </c>
      <c r="B77" s="8" t="s">
        <v>698</v>
      </c>
      <c r="C77" s="1" t="s">
        <v>674</v>
      </c>
      <c r="D77" s="1" t="s">
        <v>675</v>
      </c>
      <c r="E77" s="9" t="s">
        <v>729</v>
      </c>
      <c r="F77" t="str">
        <f t="shared" si="5"/>
        <v>ChildrenMention</v>
      </c>
      <c r="G77">
        <f t="shared" si="6"/>
        <v>8</v>
      </c>
      <c r="H77">
        <f t="shared" si="7"/>
        <v>15</v>
      </c>
      <c r="I77">
        <f t="shared" si="8"/>
        <v>86</v>
      </c>
      <c r="J77" s="10" t="str">
        <f t="shared" si="9"/>
        <v>fem0 fem2 fem3 fem4 fem5 princeton liberal numlib LogWordCount</v>
      </c>
    </row>
    <row r="78" spans="1:10" x14ac:dyDescent="0.3">
      <c r="A78" s="1" t="s">
        <v>697</v>
      </c>
      <c r="B78" s="8" t="s">
        <v>698</v>
      </c>
      <c r="C78" s="1" t="s">
        <v>674</v>
      </c>
      <c r="D78" s="1" t="s">
        <v>675</v>
      </c>
      <c r="E78" s="9" t="s">
        <v>730</v>
      </c>
      <c r="F78" t="str">
        <f t="shared" si="5"/>
        <v>FamilyMention</v>
      </c>
      <c r="G78">
        <f t="shared" si="6"/>
        <v>8</v>
      </c>
      <c r="H78">
        <f t="shared" si="7"/>
        <v>13</v>
      </c>
      <c r="I78">
        <f t="shared" si="8"/>
        <v>84</v>
      </c>
      <c r="J78" s="10" t="str">
        <f t="shared" si="9"/>
        <v>fem0 fem2 fem3 fem4 fem5 princeton liberal numlib LogWordCount</v>
      </c>
    </row>
    <row r="79" spans="1:10" x14ac:dyDescent="0.3">
      <c r="A79" s="1" t="s">
        <v>697</v>
      </c>
      <c r="B79" s="8" t="s">
        <v>698</v>
      </c>
      <c r="C79" s="1" t="s">
        <v>674</v>
      </c>
      <c r="D79" s="1" t="s">
        <v>675</v>
      </c>
      <c r="E79" s="9" t="s">
        <v>731</v>
      </c>
      <c r="F79" t="str">
        <f t="shared" si="5"/>
        <v>PoorMention</v>
      </c>
      <c r="G79">
        <f t="shared" si="6"/>
        <v>8</v>
      </c>
      <c r="H79">
        <f t="shared" si="7"/>
        <v>11</v>
      </c>
      <c r="I79">
        <f t="shared" si="8"/>
        <v>82</v>
      </c>
      <c r="J79" s="10" t="str">
        <f t="shared" si="9"/>
        <v>fem0 fem2 fem3 fem4 fem5 princeton liberal numlib LogWordCount</v>
      </c>
    </row>
    <row r="80" spans="1:10" x14ac:dyDescent="0.3">
      <c r="A80" s="1" t="s">
        <v>697</v>
      </c>
      <c r="B80" s="8" t="s">
        <v>698</v>
      </c>
      <c r="C80" s="1" t="s">
        <v>674</v>
      </c>
      <c r="D80" s="1" t="s">
        <v>675</v>
      </c>
      <c r="E80" s="9" t="s">
        <v>732</v>
      </c>
      <c r="F80" t="str">
        <f t="shared" si="5"/>
        <v>NeedyMention</v>
      </c>
      <c r="G80">
        <f t="shared" si="6"/>
        <v>8</v>
      </c>
      <c r="H80">
        <f t="shared" si="7"/>
        <v>12</v>
      </c>
      <c r="I80">
        <f t="shared" si="8"/>
        <v>83</v>
      </c>
      <c r="J80" s="10" t="str">
        <f t="shared" si="9"/>
        <v>fem0 fem2 fem3 fem4 fem5 princeton liberal numlib LogWordCount</v>
      </c>
    </row>
    <row r="81" spans="1:10" x14ac:dyDescent="0.3">
      <c r="A81" s="1" t="s">
        <v>697</v>
      </c>
      <c r="B81" s="8" t="s">
        <v>698</v>
      </c>
      <c r="C81" s="1" t="s">
        <v>674</v>
      </c>
      <c r="D81" s="1" t="s">
        <v>675</v>
      </c>
      <c r="E81" s="9" t="s">
        <v>733</v>
      </c>
      <c r="F81" t="str">
        <f t="shared" si="5"/>
        <v>RichMention</v>
      </c>
      <c r="G81">
        <f t="shared" si="6"/>
        <v>8</v>
      </c>
      <c r="H81">
        <f t="shared" si="7"/>
        <v>11</v>
      </c>
      <c r="I81">
        <f t="shared" si="8"/>
        <v>82</v>
      </c>
      <c r="J81" s="10" t="str">
        <f t="shared" si="9"/>
        <v>fem0 fem2 fem3 fem4 fem5 princeton liberal numlib LogWordCount</v>
      </c>
    </row>
    <row r="82" spans="1:10" x14ac:dyDescent="0.3">
      <c r="A82" s="1" t="s">
        <v>697</v>
      </c>
      <c r="B82" s="8" t="s">
        <v>698</v>
      </c>
      <c r="C82" s="1" t="s">
        <v>674</v>
      </c>
      <c r="D82" s="1" t="s">
        <v>675</v>
      </c>
      <c r="E82" s="9" t="s">
        <v>734</v>
      </c>
      <c r="F82" t="str">
        <f t="shared" si="5"/>
        <v>TaxMention</v>
      </c>
      <c r="G82">
        <f t="shared" si="6"/>
        <v>8</v>
      </c>
      <c r="H82">
        <f t="shared" si="7"/>
        <v>10</v>
      </c>
      <c r="I82">
        <f t="shared" si="8"/>
        <v>81</v>
      </c>
      <c r="J82" s="10" t="str">
        <f t="shared" si="9"/>
        <v>fem0 fem2 fem3 fem4 fem5 princeton liberal numlib LogWordCount</v>
      </c>
    </row>
    <row r="83" spans="1:10" x14ac:dyDescent="0.3">
      <c r="A83" s="1" t="s">
        <v>697</v>
      </c>
      <c r="B83" s="8" t="s">
        <v>698</v>
      </c>
      <c r="C83" s="1" t="s">
        <v>674</v>
      </c>
      <c r="D83" s="1" t="s">
        <v>675</v>
      </c>
      <c r="E83" s="9" t="s">
        <v>735</v>
      </c>
      <c r="F83" t="str">
        <f t="shared" si="5"/>
        <v>SalaryMention</v>
      </c>
      <c r="G83">
        <f t="shared" si="6"/>
        <v>8</v>
      </c>
      <c r="H83">
        <f t="shared" si="7"/>
        <v>13</v>
      </c>
      <c r="I83">
        <f t="shared" si="8"/>
        <v>84</v>
      </c>
      <c r="J83" s="10" t="str">
        <f t="shared" si="9"/>
        <v>fem0 fem2 fem3 fem4 fem5 princeton liberal numlib LogWordCount</v>
      </c>
    </row>
    <row r="84" spans="1:10" x14ac:dyDescent="0.3">
      <c r="A84" s="1" t="s">
        <v>736</v>
      </c>
      <c r="B84" s="8" t="s">
        <v>737</v>
      </c>
      <c r="C84" s="1" t="s">
        <v>738</v>
      </c>
      <c r="D84" s="1" t="s">
        <v>739</v>
      </c>
      <c r="E84" s="9" t="s">
        <v>740</v>
      </c>
      <c r="F84" t="str">
        <f t="shared" si="5"/>
        <v>iraqamistake</v>
      </c>
      <c r="G84">
        <f t="shared" si="6"/>
        <v>10</v>
      </c>
      <c r="H84">
        <f t="shared" si="7"/>
        <v>12</v>
      </c>
      <c r="I84">
        <f t="shared" si="8"/>
        <v>104</v>
      </c>
      <c r="J84" s="10" t="str">
        <f t="shared" si="9"/>
        <v>gop3 dem3 white male age education4 (totantiwarthroughjune16 =seniorityinchamber)</v>
      </c>
    </row>
    <row r="85" spans="1:10" x14ac:dyDescent="0.3">
      <c r="A85" s="1" t="s">
        <v>736</v>
      </c>
      <c r="B85" s="8" t="s">
        <v>737</v>
      </c>
      <c r="C85" s="1" t="s">
        <v>738</v>
      </c>
      <c r="D85" s="1" t="s">
        <v>739</v>
      </c>
      <c r="E85" s="9" t="s">
        <v>741</v>
      </c>
      <c r="F85" t="str">
        <f t="shared" si="5"/>
        <v>staybin</v>
      </c>
      <c r="G85">
        <f t="shared" si="6"/>
        <v>10</v>
      </c>
      <c r="H85">
        <f t="shared" si="7"/>
        <v>7</v>
      </c>
      <c r="I85">
        <f t="shared" si="8"/>
        <v>99</v>
      </c>
      <c r="J85" s="10" t="str">
        <f t="shared" si="9"/>
        <v>gop3 dem3 white male age education4 (totantiwarthroughjune16 =seniorityinchamber)</v>
      </c>
    </row>
    <row r="86" spans="1:10" x14ac:dyDescent="0.3">
      <c r="A86" s="1" t="s">
        <v>742</v>
      </c>
      <c r="B86" s="8" t="s">
        <v>743</v>
      </c>
      <c r="C86" s="1" t="s">
        <v>654</v>
      </c>
      <c r="D86" s="1" t="s">
        <v>655</v>
      </c>
      <c r="E86" s="9" t="s">
        <v>744</v>
      </c>
      <c r="F86" t="str">
        <f t="shared" si="5"/>
        <v>rejectedd</v>
      </c>
      <c r="G86">
        <f t="shared" si="6"/>
        <v>5</v>
      </c>
      <c r="H86">
        <f t="shared" si="7"/>
        <v>9</v>
      </c>
      <c r="I86">
        <f t="shared" si="8"/>
        <v>32</v>
      </c>
      <c r="J86" s="10" t="str">
        <f t="shared" si="9"/>
        <v xml:space="preserve">i.FeatGercontrib </v>
      </c>
    </row>
    <row r="87" spans="1:10" x14ac:dyDescent="0.3">
      <c r="A87" s="1" t="s">
        <v>742</v>
      </c>
      <c r="B87" s="8" t="s">
        <v>743</v>
      </c>
      <c r="C87" s="1" t="s">
        <v>654</v>
      </c>
      <c r="D87" s="1" t="s">
        <v>655</v>
      </c>
      <c r="E87" s="9" t="s">
        <v>745</v>
      </c>
      <c r="F87" t="str">
        <f t="shared" si="5"/>
        <v>rejectedd</v>
      </c>
      <c r="G87">
        <f t="shared" si="6"/>
        <v>5</v>
      </c>
      <c r="H87">
        <f t="shared" si="7"/>
        <v>9</v>
      </c>
      <c r="I87">
        <f t="shared" si="8"/>
        <v>32</v>
      </c>
      <c r="J87" s="10" t="str">
        <f t="shared" si="9"/>
        <v xml:space="preserve">i.FeatGercontrib </v>
      </c>
    </row>
    <row r="88" spans="1:10" x14ac:dyDescent="0.3">
      <c r="A88" s="1" t="s">
        <v>742</v>
      </c>
      <c r="B88" s="8" t="s">
        <v>743</v>
      </c>
      <c r="C88" s="1" t="s">
        <v>654</v>
      </c>
      <c r="D88" s="1" t="s">
        <v>655</v>
      </c>
      <c r="E88" s="9" t="s">
        <v>744</v>
      </c>
      <c r="F88" t="str">
        <f t="shared" si="5"/>
        <v>rejectedd</v>
      </c>
      <c r="G88">
        <f t="shared" si="6"/>
        <v>5</v>
      </c>
      <c r="H88">
        <f t="shared" si="7"/>
        <v>9</v>
      </c>
      <c r="I88">
        <f t="shared" si="8"/>
        <v>32</v>
      </c>
      <c r="J88" s="10" t="str">
        <f t="shared" si="9"/>
        <v xml:space="preserve">i.FeatGercontrib </v>
      </c>
    </row>
    <row r="89" spans="1:10" x14ac:dyDescent="0.3">
      <c r="A89" s="1" t="s">
        <v>742</v>
      </c>
      <c r="B89" s="8" t="s">
        <v>743</v>
      </c>
      <c r="C89" s="1" t="s">
        <v>654</v>
      </c>
      <c r="D89" s="1" t="s">
        <v>655</v>
      </c>
      <c r="E89" s="9" t="s">
        <v>746</v>
      </c>
      <c r="F89" t="str">
        <f t="shared" si="5"/>
        <v>rejectedd</v>
      </c>
      <c r="G89">
        <f t="shared" si="6"/>
        <v>5</v>
      </c>
      <c r="H89">
        <f t="shared" si="7"/>
        <v>9</v>
      </c>
      <c r="I89">
        <f t="shared" si="8"/>
        <v>32</v>
      </c>
      <c r="J89" s="10" t="str">
        <f t="shared" si="9"/>
        <v xml:space="preserve">i.FeatGercontrib </v>
      </c>
    </row>
    <row r="90" spans="1:10" x14ac:dyDescent="0.3">
      <c r="A90" s="1" t="s">
        <v>697</v>
      </c>
      <c r="B90" s="8" t="s">
        <v>698</v>
      </c>
      <c r="C90" s="1" t="s">
        <v>654</v>
      </c>
      <c r="D90" s="1" t="s">
        <v>655</v>
      </c>
      <c r="E90" s="9" t="s">
        <v>747</v>
      </c>
      <c r="F90" t="str">
        <f t="shared" si="5"/>
        <v>ratio_femtomasc2</v>
      </c>
      <c r="G90">
        <f t="shared" si="6"/>
        <v>5</v>
      </c>
      <c r="H90">
        <f t="shared" si="7"/>
        <v>16</v>
      </c>
      <c r="I90">
        <f t="shared" si="8"/>
        <v>85</v>
      </c>
      <c r="J90" s="10" t="str">
        <f t="shared" si="9"/>
        <v>i.maj##i.majfem liberal numlibs princeton if female==0&amp;mixed==1</v>
      </c>
    </row>
    <row r="91" spans="1:10" x14ac:dyDescent="0.3">
      <c r="A91" s="1" t="s">
        <v>697</v>
      </c>
      <c r="B91" s="8" t="s">
        <v>698</v>
      </c>
      <c r="C91" s="1" t="s">
        <v>654</v>
      </c>
      <c r="D91" s="1" t="s">
        <v>655</v>
      </c>
      <c r="E91" s="9" t="s">
        <v>748</v>
      </c>
      <c r="F91" t="str">
        <f t="shared" si="5"/>
        <v>ratio_femtomasc2</v>
      </c>
      <c r="G91">
        <f t="shared" si="6"/>
        <v>5</v>
      </c>
      <c r="H91">
        <f t="shared" si="7"/>
        <v>16</v>
      </c>
      <c r="I91">
        <f t="shared" si="8"/>
        <v>85</v>
      </c>
      <c r="J91" s="10" t="str">
        <f t="shared" si="9"/>
        <v>i.maj##i.majfem liberal numlibs princeton if female==1&amp;mixed==1</v>
      </c>
    </row>
    <row r="92" spans="1:10" x14ac:dyDescent="0.3">
      <c r="A92" s="1" t="s">
        <v>697</v>
      </c>
      <c r="B92" s="8" t="s">
        <v>698</v>
      </c>
      <c r="C92" s="1" t="s">
        <v>654</v>
      </c>
      <c r="D92" s="1" t="s">
        <v>655</v>
      </c>
      <c r="E92" s="9" t="s">
        <v>749</v>
      </c>
      <c r="F92" t="str">
        <f t="shared" si="5"/>
        <v>ratio_femtomasc2</v>
      </c>
      <c r="G92">
        <f t="shared" si="6"/>
        <v>5</v>
      </c>
      <c r="H92">
        <f t="shared" si="7"/>
        <v>16</v>
      </c>
      <c r="I92">
        <f t="shared" si="8"/>
        <v>75</v>
      </c>
      <c r="J92" s="10" t="str">
        <f t="shared" si="9"/>
        <v>i.maj##i.majfem liberal numlibs princeton if mixed==1</v>
      </c>
    </row>
    <row r="93" spans="1:10" ht="28.8" x14ac:dyDescent="0.3">
      <c r="A93" s="1" t="s">
        <v>652</v>
      </c>
      <c r="B93" s="8" t="s">
        <v>653</v>
      </c>
      <c r="C93" s="1" t="s">
        <v>654</v>
      </c>
      <c r="D93" s="1" t="s">
        <v>655</v>
      </c>
      <c r="E93" s="9" t="s">
        <v>750</v>
      </c>
      <c r="F93" t="str">
        <f t="shared" si="5"/>
        <v>attractive</v>
      </c>
      <c r="G93">
        <f t="shared" si="6"/>
        <v>5</v>
      </c>
      <c r="H93">
        <f t="shared" si="7"/>
        <v>10</v>
      </c>
      <c r="I93">
        <f t="shared" si="8"/>
        <v>120</v>
      </c>
      <c r="J93" s="10" t="str">
        <f t="shared" si="9"/>
        <v>IdeoEvalBinary IdeoTargetBinary SameIdeology Male MaleTarget SameGender mn_attractive mn_eval_attractive</v>
      </c>
    </row>
    <row r="94" spans="1:10" ht="28.8" x14ac:dyDescent="0.3">
      <c r="A94" s="1" t="s">
        <v>652</v>
      </c>
      <c r="B94" s="8" t="s">
        <v>653</v>
      </c>
      <c r="C94" s="1" t="s">
        <v>654</v>
      </c>
      <c r="D94" s="1" t="s">
        <v>655</v>
      </c>
      <c r="E94" s="9" t="s">
        <v>751</v>
      </c>
      <c r="F94" t="str">
        <f t="shared" si="5"/>
        <v>attractive</v>
      </c>
      <c r="G94">
        <f t="shared" si="6"/>
        <v>5</v>
      </c>
      <c r="H94">
        <f t="shared" si="7"/>
        <v>10</v>
      </c>
      <c r="I94">
        <f t="shared" si="8"/>
        <v>120</v>
      </c>
      <c r="J94" s="10" t="str">
        <f t="shared" si="9"/>
        <v>IdeoEvalBinary IdeoTargetBinary SameIdeology Male MaleTarget SameGender mn_attractive mn_eval_attractive</v>
      </c>
    </row>
    <row r="95" spans="1:10" x14ac:dyDescent="0.3">
      <c r="A95" s="1" t="s">
        <v>752</v>
      </c>
      <c r="B95" s="8" t="s">
        <v>753</v>
      </c>
      <c r="C95" s="1" t="s">
        <v>754</v>
      </c>
      <c r="D95" s="1" t="s">
        <v>755</v>
      </c>
      <c r="E95" s="9" t="s">
        <v>756</v>
      </c>
      <c r="F95" t="str">
        <f t="shared" si="5"/>
        <v>persdumjlw_lag</v>
      </c>
      <c r="G95">
        <f t="shared" si="6"/>
        <v>7</v>
      </c>
      <c r="H95">
        <f t="shared" si="7"/>
        <v>14</v>
      </c>
      <c r="I95">
        <f t="shared" si="8"/>
        <v>26</v>
      </c>
      <c r="J95" s="10" t="str">
        <f t="shared" si="9"/>
        <v>land</v>
      </c>
    </row>
    <row r="96" spans="1:10" x14ac:dyDescent="0.3">
      <c r="A96" s="1" t="s">
        <v>752</v>
      </c>
      <c r="B96" s="8" t="s">
        <v>753</v>
      </c>
      <c r="C96" s="1" t="s">
        <v>754</v>
      </c>
      <c r="D96" s="1" t="s">
        <v>755</v>
      </c>
      <c r="E96" s="9" t="s">
        <v>757</v>
      </c>
      <c r="F96" t="str">
        <f t="shared" si="5"/>
        <v>persdumjlw_lag</v>
      </c>
      <c r="G96">
        <f t="shared" si="6"/>
        <v>7</v>
      </c>
      <c r="H96">
        <f t="shared" si="7"/>
        <v>14</v>
      </c>
      <c r="I96">
        <f t="shared" si="8"/>
        <v>26</v>
      </c>
      <c r="J96" s="10" t="str">
        <f t="shared" si="9"/>
        <v>land</v>
      </c>
    </row>
    <row r="97" spans="1:10" x14ac:dyDescent="0.3">
      <c r="A97" s="1" t="s">
        <v>752</v>
      </c>
      <c r="B97" s="8" t="s">
        <v>753</v>
      </c>
      <c r="C97" s="1" t="s">
        <v>754</v>
      </c>
      <c r="D97" s="1" t="s">
        <v>755</v>
      </c>
      <c r="E97" s="9" t="s">
        <v>758</v>
      </c>
      <c r="F97" t="str">
        <f t="shared" si="5"/>
        <v>persdumjlw_lag</v>
      </c>
      <c r="G97">
        <f t="shared" si="6"/>
        <v>7</v>
      </c>
      <c r="H97">
        <f t="shared" si="7"/>
        <v>14</v>
      </c>
      <c r="I97">
        <f t="shared" si="8"/>
        <v>30</v>
      </c>
      <c r="J97" s="10" t="str">
        <f t="shared" si="9"/>
        <v>land cap</v>
      </c>
    </row>
    <row r="98" spans="1:10" x14ac:dyDescent="0.3">
      <c r="A98" s="1" t="s">
        <v>752</v>
      </c>
      <c r="B98" s="8" t="s">
        <v>753</v>
      </c>
      <c r="C98" s="1" t="s">
        <v>754</v>
      </c>
      <c r="D98" s="1" t="s">
        <v>755</v>
      </c>
      <c r="E98" s="9" t="s">
        <v>759</v>
      </c>
      <c r="F98" t="str">
        <f t="shared" si="5"/>
        <v>persdumjlw_lag</v>
      </c>
      <c r="G98">
        <f t="shared" si="6"/>
        <v>7</v>
      </c>
      <c r="H98">
        <f t="shared" si="7"/>
        <v>14</v>
      </c>
      <c r="I98">
        <f t="shared" si="8"/>
        <v>30</v>
      </c>
      <c r="J98" s="10" t="str">
        <f t="shared" si="9"/>
        <v>land cap</v>
      </c>
    </row>
    <row r="99" spans="1:10" x14ac:dyDescent="0.3">
      <c r="A99" s="1" t="s">
        <v>752</v>
      </c>
      <c r="B99" s="8" t="s">
        <v>753</v>
      </c>
      <c r="C99" s="1" t="s">
        <v>754</v>
      </c>
      <c r="D99" s="1" t="s">
        <v>755</v>
      </c>
      <c r="E99" s="9" t="s">
        <v>760</v>
      </c>
      <c r="F99" t="str">
        <f t="shared" si="5"/>
        <v>persdumjlw_lag</v>
      </c>
      <c r="G99">
        <f t="shared" si="6"/>
        <v>7</v>
      </c>
      <c r="H99">
        <f t="shared" si="7"/>
        <v>14</v>
      </c>
      <c r="I99">
        <f t="shared" si="8"/>
        <v>36</v>
      </c>
      <c r="J99" s="10" t="str">
        <f t="shared" si="9"/>
        <v>land gdppercap</v>
      </c>
    </row>
    <row r="100" spans="1:10" x14ac:dyDescent="0.3">
      <c r="A100" s="1" t="s">
        <v>752</v>
      </c>
      <c r="B100" s="8" t="s">
        <v>753</v>
      </c>
      <c r="C100" s="1" t="s">
        <v>754</v>
      </c>
      <c r="D100" s="1" t="s">
        <v>755</v>
      </c>
      <c r="E100" s="9" t="s">
        <v>761</v>
      </c>
      <c r="F100" t="str">
        <f t="shared" si="5"/>
        <v>persdumjlw_lag</v>
      </c>
      <c r="G100">
        <f t="shared" si="6"/>
        <v>7</v>
      </c>
      <c r="H100">
        <f t="shared" si="7"/>
        <v>14</v>
      </c>
      <c r="I100">
        <f t="shared" si="8"/>
        <v>36</v>
      </c>
      <c r="J100" s="10" t="str">
        <f t="shared" si="9"/>
        <v>land gdppercap</v>
      </c>
    </row>
    <row r="101" spans="1:10" x14ac:dyDescent="0.3">
      <c r="A101" s="1" t="s">
        <v>752</v>
      </c>
      <c r="B101" s="8" t="s">
        <v>753</v>
      </c>
      <c r="C101" s="1" t="s">
        <v>754</v>
      </c>
      <c r="D101" s="1" t="s">
        <v>755</v>
      </c>
      <c r="E101" s="9" t="s">
        <v>762</v>
      </c>
      <c r="F101" t="str">
        <f t="shared" si="5"/>
        <v>persdumjlw_lag</v>
      </c>
      <c r="G101">
        <f t="shared" si="6"/>
        <v>7</v>
      </c>
      <c r="H101">
        <f t="shared" si="7"/>
        <v>14</v>
      </c>
      <c r="I101">
        <f t="shared" si="8"/>
        <v>31</v>
      </c>
      <c r="J101" s="10" t="str">
        <f t="shared" si="9"/>
        <v>land lpop</v>
      </c>
    </row>
    <row r="102" spans="1:10" x14ac:dyDescent="0.3">
      <c r="A102" s="1" t="s">
        <v>752</v>
      </c>
      <c r="B102" s="8" t="s">
        <v>753</v>
      </c>
      <c r="C102" s="1" t="s">
        <v>754</v>
      </c>
      <c r="D102" s="1" t="s">
        <v>755</v>
      </c>
      <c r="E102" s="9" t="s">
        <v>763</v>
      </c>
      <c r="F102" t="str">
        <f t="shared" si="5"/>
        <v>persdumjlw_lag</v>
      </c>
      <c r="G102">
        <f t="shared" si="6"/>
        <v>7</v>
      </c>
      <c r="H102">
        <f t="shared" si="7"/>
        <v>14</v>
      </c>
      <c r="I102">
        <f t="shared" si="8"/>
        <v>31</v>
      </c>
      <c r="J102" s="10" t="str">
        <f t="shared" si="9"/>
        <v>land lpop</v>
      </c>
    </row>
    <row r="103" spans="1:10" ht="28.8" x14ac:dyDescent="0.3">
      <c r="A103" s="1" t="s">
        <v>764</v>
      </c>
      <c r="B103" s="8" t="s">
        <v>765</v>
      </c>
      <c r="C103" s="1" t="s">
        <v>766</v>
      </c>
      <c r="D103" s="1" t="s">
        <v>767</v>
      </c>
      <c r="E103" s="9" t="s">
        <v>768</v>
      </c>
      <c r="F103" t="str">
        <f t="shared" si="5"/>
        <v>antiwarvote</v>
      </c>
      <c r="G103">
        <f t="shared" si="6"/>
        <v>7</v>
      </c>
      <c r="H103">
        <f t="shared" si="7"/>
        <v>11</v>
      </c>
      <c r="I103">
        <f t="shared" si="8"/>
        <v>118</v>
      </c>
      <c r="J103" s="10" t="str">
        <f t="shared" si="9"/>
        <v>lnapprop03caswin50 leader anyfrcommittee seniorityinchamber veteran black latino female if dem == 1</v>
      </c>
    </row>
    <row r="104" spans="1:10" ht="28.8" x14ac:dyDescent="0.3">
      <c r="A104" s="1" t="s">
        <v>769</v>
      </c>
      <c r="B104" s="8" t="s">
        <v>770</v>
      </c>
      <c r="C104" s="1" t="s">
        <v>660</v>
      </c>
      <c r="D104" s="1" t="s">
        <v>661</v>
      </c>
      <c r="E104" s="9" t="s">
        <v>771</v>
      </c>
      <c r="F104" t="str">
        <f t="shared" si="5"/>
        <v>antibushnegative</v>
      </c>
      <c r="G104">
        <f t="shared" si="6"/>
        <v>7</v>
      </c>
      <c r="H104">
        <f t="shared" si="7"/>
        <v>16</v>
      </c>
      <c r="I104">
        <f t="shared" si="8"/>
        <v>153</v>
      </c>
      <c r="J104" s="10" t="str">
        <f t="shared" si="9"/>
        <v>lncumcaswin50 gopxlncumcaswin50 leader anyfrcommittee senior veteran female latino black congress2 congress3 congress4 republican</v>
      </c>
    </row>
    <row r="105" spans="1:10" ht="43.2" x14ac:dyDescent="0.3">
      <c r="A105" s="1" t="s">
        <v>769</v>
      </c>
      <c r="B105" s="8" t="s">
        <v>770</v>
      </c>
      <c r="C105" s="1" t="s">
        <v>660</v>
      </c>
      <c r="D105" s="1" t="s">
        <v>661</v>
      </c>
      <c r="E105" s="9" t="s">
        <v>772</v>
      </c>
      <c r="F105" t="str">
        <f t="shared" si="5"/>
        <v>antibushnegative</v>
      </c>
      <c r="G105">
        <f t="shared" si="6"/>
        <v>7</v>
      </c>
      <c r="H105">
        <f t="shared" si="7"/>
        <v>16</v>
      </c>
      <c r="I105">
        <f t="shared" si="8"/>
        <v>281</v>
      </c>
      <c r="J105" s="10" t="str">
        <f t="shared" si="9"/>
        <v>lncumcaswin50c108 lncumcaswin50c109 lncumcaswin50c110 lncumcaswin50c111 gopxlncumcaswin50c108 gopxlncumcaswin50c109 gopxlncumcaswin50c110 gopxlncumcaswin50c111 leader anyfrcommittee senior veteran female latino black congress2 congress3 congress4 republican</v>
      </c>
    </row>
    <row r="106" spans="1:10" ht="28.8" x14ac:dyDescent="0.3">
      <c r="A106" s="1" t="s">
        <v>764</v>
      </c>
      <c r="B106" s="8" t="s">
        <v>773</v>
      </c>
      <c r="C106" s="1" t="s">
        <v>766</v>
      </c>
      <c r="D106" s="1" t="s">
        <v>767</v>
      </c>
      <c r="E106" s="9" t="s">
        <v>774</v>
      </c>
      <c r="F106" t="str">
        <f t="shared" si="5"/>
        <v>antiwarvote</v>
      </c>
      <c r="G106">
        <f t="shared" si="6"/>
        <v>7</v>
      </c>
      <c r="H106">
        <f t="shared" si="7"/>
        <v>11</v>
      </c>
      <c r="I106">
        <f t="shared" si="8"/>
        <v>120</v>
      </c>
      <c r="J106" s="10" t="str">
        <f t="shared" si="9"/>
        <v>lnmcgovern07caswin50 leader anyfrcommittee seniorityinchamber veteran black latino female if dem == 1</v>
      </c>
    </row>
    <row r="107" spans="1:10" ht="28.8" x14ac:dyDescent="0.3">
      <c r="A107" s="1" t="s">
        <v>764</v>
      </c>
      <c r="B107" s="8" t="s">
        <v>775</v>
      </c>
      <c r="C107" s="1" t="s">
        <v>766</v>
      </c>
      <c r="D107" s="1" t="s">
        <v>767</v>
      </c>
      <c r="E107" s="9" t="s">
        <v>776</v>
      </c>
      <c r="F107" t="str">
        <f t="shared" si="5"/>
        <v>antiwarvote</v>
      </c>
      <c r="G107">
        <f t="shared" si="6"/>
        <v>7</v>
      </c>
      <c r="H107">
        <f t="shared" si="7"/>
        <v>11</v>
      </c>
      <c r="I107">
        <f t="shared" si="8"/>
        <v>115</v>
      </c>
      <c r="J107" s="10" t="str">
        <f t="shared" si="9"/>
        <v>lnres04caswin50 leader anyfrcommittee seniorityinchamber veteran black latino female if dem == 1</v>
      </c>
    </row>
    <row r="108" spans="1:10" ht="28.8" x14ac:dyDescent="0.3">
      <c r="A108" s="1" t="s">
        <v>764</v>
      </c>
      <c r="B108" s="8" t="s">
        <v>777</v>
      </c>
      <c r="C108" s="1" t="s">
        <v>766</v>
      </c>
      <c r="D108" s="1" t="s">
        <v>767</v>
      </c>
      <c r="E108" s="9" t="s">
        <v>778</v>
      </c>
      <c r="F108" t="str">
        <f t="shared" si="5"/>
        <v>antiwarvote</v>
      </c>
      <c r="G108">
        <f t="shared" si="6"/>
        <v>7</v>
      </c>
      <c r="H108">
        <f t="shared" si="7"/>
        <v>11</v>
      </c>
      <c r="I108">
        <f t="shared" si="8"/>
        <v>119</v>
      </c>
      <c r="J108" s="10" t="str">
        <f t="shared" si="9"/>
        <v>lnwoolsey05caswin50 leader anyfrcommittee seniorityinchamber veteran black latino female if dem == 1</v>
      </c>
    </row>
    <row r="109" spans="1:10" ht="28.8" x14ac:dyDescent="0.3">
      <c r="A109" s="1" t="s">
        <v>779</v>
      </c>
      <c r="B109" s="8" t="s">
        <v>780</v>
      </c>
      <c r="C109" s="1" t="s">
        <v>781</v>
      </c>
      <c r="D109" s="1" t="s">
        <v>782</v>
      </c>
      <c r="E109" s="9" t="s">
        <v>783</v>
      </c>
      <c r="F109" t="str">
        <f t="shared" si="5"/>
        <v>registered</v>
      </c>
      <c r="G109">
        <f t="shared" si="6"/>
        <v>7</v>
      </c>
      <c r="H109">
        <f t="shared" si="7"/>
        <v>10</v>
      </c>
      <c r="I109">
        <f t="shared" si="8"/>
        <v>169</v>
      </c>
      <c r="J109" s="10" t="str">
        <f t="shared" si="9"/>
        <v>log_daysserved ageonelecday ageonelecday2 timesincerelease timesincerelease2 v08yes v08no treat_v08yes treat_v08no treat_vnoelig if returntoprison == 0</v>
      </c>
    </row>
    <row r="110" spans="1:10" ht="28.8" x14ac:dyDescent="0.3">
      <c r="A110" s="1" t="s">
        <v>779</v>
      </c>
      <c r="B110" s="8" t="s">
        <v>780</v>
      </c>
      <c r="C110" s="1" t="s">
        <v>781</v>
      </c>
      <c r="D110" s="1" t="s">
        <v>782</v>
      </c>
      <c r="E110" s="9" t="s">
        <v>783</v>
      </c>
      <c r="F110" t="str">
        <f t="shared" si="5"/>
        <v>registered</v>
      </c>
      <c r="G110">
        <f t="shared" si="6"/>
        <v>7</v>
      </c>
      <c r="H110">
        <f t="shared" si="7"/>
        <v>10</v>
      </c>
      <c r="I110">
        <f t="shared" si="8"/>
        <v>169</v>
      </c>
      <c r="J110" s="10" t="str">
        <f t="shared" si="9"/>
        <v>log_daysserved ageonelecday ageonelecday2 timesincerelease timesincerelease2 v08yes v08no treat_v08yes treat_v08no treat_vnoelig if returntoprison == 0</v>
      </c>
    </row>
    <row r="111" spans="1:10" ht="28.8" x14ac:dyDescent="0.3">
      <c r="A111" s="1" t="s">
        <v>784</v>
      </c>
      <c r="B111" s="8" t="s">
        <v>785</v>
      </c>
      <c r="C111" s="1" t="s">
        <v>781</v>
      </c>
      <c r="D111" s="1" t="s">
        <v>782</v>
      </c>
      <c r="E111" s="9" t="s">
        <v>783</v>
      </c>
      <c r="F111" t="str">
        <f t="shared" si="5"/>
        <v>registered</v>
      </c>
      <c r="G111">
        <f t="shared" si="6"/>
        <v>7</v>
      </c>
      <c r="H111">
        <f t="shared" si="7"/>
        <v>10</v>
      </c>
      <c r="I111">
        <f t="shared" si="8"/>
        <v>169</v>
      </c>
      <c r="J111" s="10" t="str">
        <f t="shared" si="9"/>
        <v>log_daysserved ageonelecday ageonelecday2 timesincerelease timesincerelease2 v08yes v08no treat_v08yes treat_v08no treat_vnoelig if returntoprison == 0</v>
      </c>
    </row>
    <row r="112" spans="1:10" ht="28.8" x14ac:dyDescent="0.3">
      <c r="A112" s="1" t="s">
        <v>784</v>
      </c>
      <c r="B112" s="8" t="s">
        <v>785</v>
      </c>
      <c r="C112" s="1" t="s">
        <v>781</v>
      </c>
      <c r="D112" s="1" t="s">
        <v>782</v>
      </c>
      <c r="E112" s="9" t="s">
        <v>783</v>
      </c>
      <c r="F112" t="str">
        <f t="shared" si="5"/>
        <v>registered</v>
      </c>
      <c r="G112">
        <f t="shared" si="6"/>
        <v>7</v>
      </c>
      <c r="H112">
        <f t="shared" si="7"/>
        <v>10</v>
      </c>
      <c r="I112">
        <f t="shared" si="8"/>
        <v>169</v>
      </c>
      <c r="J112" s="10" t="str">
        <f t="shared" si="9"/>
        <v>log_daysserved ageonelecday ageonelecday2 timesincerelease timesincerelease2 v08yes v08no treat_v08yes treat_v08no treat_vnoelig if returntoprison == 0</v>
      </c>
    </row>
    <row r="113" spans="1:10" ht="28.8" x14ac:dyDescent="0.3">
      <c r="A113" s="1" t="s">
        <v>779</v>
      </c>
      <c r="B113" s="8" t="s">
        <v>780</v>
      </c>
      <c r="C113" s="1" t="s">
        <v>781</v>
      </c>
      <c r="D113" s="1" t="s">
        <v>782</v>
      </c>
      <c r="E113" s="9" t="s">
        <v>786</v>
      </c>
      <c r="F113" t="str">
        <f t="shared" si="5"/>
        <v>v_pres_general_12</v>
      </c>
      <c r="G113">
        <f t="shared" si="6"/>
        <v>7</v>
      </c>
      <c r="H113">
        <f t="shared" si="7"/>
        <v>17</v>
      </c>
      <c r="I113">
        <f t="shared" si="8"/>
        <v>174</v>
      </c>
      <c r="J113" s="10" t="str">
        <f t="shared" si="9"/>
        <v>log_daysserved ageonelecday ageonelecday2 timesincerelease timesincerelease2 v08yes v08no treat_v08yes treat_v08no treat_vnoelig if returntoprison==0</v>
      </c>
    </row>
    <row r="114" spans="1:10" ht="28.8" x14ac:dyDescent="0.3">
      <c r="A114" s="1" t="s">
        <v>779</v>
      </c>
      <c r="B114" s="8" t="s">
        <v>780</v>
      </c>
      <c r="C114" s="1" t="s">
        <v>781</v>
      </c>
      <c r="D114" s="1" t="s">
        <v>782</v>
      </c>
      <c r="E114" s="9" t="s">
        <v>786</v>
      </c>
      <c r="F114" t="str">
        <f t="shared" si="5"/>
        <v>v_pres_general_12</v>
      </c>
      <c r="G114">
        <f t="shared" si="6"/>
        <v>7</v>
      </c>
      <c r="H114">
        <f t="shared" si="7"/>
        <v>17</v>
      </c>
      <c r="I114">
        <f t="shared" si="8"/>
        <v>174</v>
      </c>
      <c r="J114" s="10" t="str">
        <f t="shared" si="9"/>
        <v>log_daysserved ageonelecday ageonelecday2 timesincerelease timesincerelease2 v08yes v08no treat_v08yes treat_v08no treat_vnoelig if returntoprison==0</v>
      </c>
    </row>
    <row r="115" spans="1:10" ht="28.8" x14ac:dyDescent="0.3">
      <c r="A115" s="1" t="s">
        <v>784</v>
      </c>
      <c r="B115" s="8" t="s">
        <v>785</v>
      </c>
      <c r="C115" s="1" t="s">
        <v>781</v>
      </c>
      <c r="D115" s="1" t="s">
        <v>782</v>
      </c>
      <c r="E115" s="9" t="s">
        <v>786</v>
      </c>
      <c r="F115" t="str">
        <f t="shared" si="5"/>
        <v>v_pres_general_12</v>
      </c>
      <c r="G115">
        <f t="shared" si="6"/>
        <v>7</v>
      </c>
      <c r="H115">
        <f t="shared" si="7"/>
        <v>17</v>
      </c>
      <c r="I115">
        <f t="shared" si="8"/>
        <v>174</v>
      </c>
      <c r="J115" s="10" t="str">
        <f t="shared" si="9"/>
        <v>log_daysserved ageonelecday ageonelecday2 timesincerelease timesincerelease2 v08yes v08no treat_v08yes treat_v08no treat_vnoelig if returntoprison==0</v>
      </c>
    </row>
    <row r="116" spans="1:10" ht="28.8" x14ac:dyDescent="0.3">
      <c r="A116" s="1" t="s">
        <v>784</v>
      </c>
      <c r="B116" s="8" t="s">
        <v>785</v>
      </c>
      <c r="C116" s="1" t="s">
        <v>781</v>
      </c>
      <c r="D116" s="1" t="s">
        <v>782</v>
      </c>
      <c r="E116" s="9" t="s">
        <v>786</v>
      </c>
      <c r="F116" t="str">
        <f t="shared" si="5"/>
        <v>v_pres_general_12</v>
      </c>
      <c r="G116">
        <f t="shared" si="6"/>
        <v>7</v>
      </c>
      <c r="H116">
        <f t="shared" si="7"/>
        <v>17</v>
      </c>
      <c r="I116">
        <f t="shared" si="8"/>
        <v>174</v>
      </c>
      <c r="J116" s="10" t="str">
        <f t="shared" si="9"/>
        <v>log_daysserved ageonelecday ageonelecday2 timesincerelease timesincerelease2 v08yes v08no treat_v08yes treat_v08no treat_vnoelig if returntoprison==0</v>
      </c>
    </row>
    <row r="117" spans="1:10" x14ac:dyDescent="0.3">
      <c r="A117" s="1" t="s">
        <v>779</v>
      </c>
      <c r="B117" s="8" t="s">
        <v>780</v>
      </c>
      <c r="C117" s="1" t="s">
        <v>787</v>
      </c>
      <c r="D117" s="1" t="s">
        <v>788</v>
      </c>
      <c r="E117" s="9" t="s">
        <v>789</v>
      </c>
      <c r="F117" t="str">
        <f t="shared" si="5"/>
        <v>treatment_ordered</v>
      </c>
      <c r="G117">
        <f t="shared" si="6"/>
        <v>8</v>
      </c>
      <c r="H117">
        <f t="shared" si="7"/>
        <v>17</v>
      </c>
      <c r="I117">
        <f t="shared" si="8"/>
        <v>83</v>
      </c>
      <c r="J117" s="10" t="str">
        <f t="shared" si="9"/>
        <v>log_daysserved ageonelecday timesincerelease v08yes v08no</v>
      </c>
    </row>
    <row r="118" spans="1:10" x14ac:dyDescent="0.3">
      <c r="A118" s="1" t="s">
        <v>784</v>
      </c>
      <c r="B118" s="8" t="s">
        <v>785</v>
      </c>
      <c r="C118" s="1" t="s">
        <v>787</v>
      </c>
      <c r="D118" s="1" t="s">
        <v>788</v>
      </c>
      <c r="E118" s="9" t="s">
        <v>789</v>
      </c>
      <c r="F118" t="str">
        <f t="shared" si="5"/>
        <v>treatment_ordered</v>
      </c>
      <c r="G118">
        <f t="shared" si="6"/>
        <v>8</v>
      </c>
      <c r="H118">
        <f t="shared" si="7"/>
        <v>17</v>
      </c>
      <c r="I118">
        <f t="shared" si="8"/>
        <v>83</v>
      </c>
      <c r="J118" s="10" t="str">
        <f t="shared" si="9"/>
        <v>log_daysserved ageonelecday timesincerelease v08yes v08no</v>
      </c>
    </row>
    <row r="119" spans="1:10" x14ac:dyDescent="0.3">
      <c r="A119" s="1" t="s">
        <v>697</v>
      </c>
      <c r="B119" s="8" t="s">
        <v>698</v>
      </c>
      <c r="C119" s="1" t="s">
        <v>674</v>
      </c>
      <c r="D119" s="1" t="s">
        <v>675</v>
      </c>
      <c r="E119" s="9" t="s">
        <v>790</v>
      </c>
      <c r="F119" t="str">
        <f t="shared" si="5"/>
        <v>care_1st</v>
      </c>
      <c r="G119">
        <f t="shared" si="6"/>
        <v>8</v>
      </c>
      <c r="H119">
        <f t="shared" si="7"/>
        <v>8</v>
      </c>
      <c r="I119">
        <f t="shared" si="8"/>
        <v>95</v>
      </c>
      <c r="J119" s="10" t="str">
        <f t="shared" si="9"/>
        <v>maj##c.num_fem CareFreq PercentTime liberal numlib princeton if female &amp; mixed</v>
      </c>
    </row>
    <row r="120" spans="1:10" x14ac:dyDescent="0.3">
      <c r="A120" s="1" t="s">
        <v>697</v>
      </c>
      <c r="B120" s="8" t="s">
        <v>698</v>
      </c>
      <c r="C120" s="1" t="s">
        <v>699</v>
      </c>
      <c r="D120" s="1" t="s">
        <v>700</v>
      </c>
      <c r="E120" s="9" t="s">
        <v>791</v>
      </c>
      <c r="F120" t="str">
        <f t="shared" si="5"/>
        <v>CareFreq</v>
      </c>
      <c r="G120">
        <f t="shared" si="6"/>
        <v>9</v>
      </c>
      <c r="H120">
        <f t="shared" si="7"/>
        <v>8</v>
      </c>
      <c r="I120">
        <f t="shared" si="8"/>
        <v>84</v>
      </c>
      <c r="J120" s="10" t="str">
        <f t="shared" si="9"/>
        <v>maj##c.num_fem liberal i.maj##c.numlib princeton if female &amp; mixed</v>
      </c>
    </row>
    <row r="121" spans="1:10" x14ac:dyDescent="0.3">
      <c r="A121" s="1" t="s">
        <v>697</v>
      </c>
      <c r="B121" s="8" t="s">
        <v>698</v>
      </c>
      <c r="C121" s="1" t="s">
        <v>699</v>
      </c>
      <c r="D121" s="1" t="s">
        <v>700</v>
      </c>
      <c r="E121" s="9" t="s">
        <v>792</v>
      </c>
      <c r="F121" t="str">
        <f t="shared" si="5"/>
        <v>CareFreq</v>
      </c>
      <c r="G121">
        <f t="shared" si="6"/>
        <v>9</v>
      </c>
      <c r="H121">
        <f t="shared" si="7"/>
        <v>8</v>
      </c>
      <c r="I121">
        <f t="shared" si="8"/>
        <v>85</v>
      </c>
      <c r="J121" s="10" t="str">
        <f t="shared" si="9"/>
        <v>maj##c.num_fem liberal i.maj##i.majlibs princeton if female &amp; mixed</v>
      </c>
    </row>
    <row r="122" spans="1:10" x14ac:dyDescent="0.3">
      <c r="A122" s="1" t="s">
        <v>697</v>
      </c>
      <c r="B122" s="8" t="s">
        <v>698</v>
      </c>
      <c r="C122" s="1" t="s">
        <v>699</v>
      </c>
      <c r="D122" s="1" t="s">
        <v>700</v>
      </c>
      <c r="E122" s="9" t="s">
        <v>793</v>
      </c>
      <c r="F122" t="str">
        <f t="shared" si="5"/>
        <v>CareFreqTM</v>
      </c>
      <c r="G122">
        <f t="shared" si="6"/>
        <v>9</v>
      </c>
      <c r="H122">
        <f t="shared" si="7"/>
        <v>10</v>
      </c>
      <c r="I122">
        <f t="shared" si="8"/>
        <v>84</v>
      </c>
      <c r="J122" s="10" t="str">
        <f t="shared" si="9"/>
        <v>maj##c.num_fem liberal maj##c.numlib princeton if female &amp; mixed</v>
      </c>
    </row>
    <row r="123" spans="1:10" x14ac:dyDescent="0.3">
      <c r="A123" s="1" t="s">
        <v>697</v>
      </c>
      <c r="B123" s="8" t="s">
        <v>698</v>
      </c>
      <c r="C123" s="1" t="s">
        <v>699</v>
      </c>
      <c r="D123" s="1" t="s">
        <v>700</v>
      </c>
      <c r="E123" s="9" t="s">
        <v>794</v>
      </c>
      <c r="F123" t="str">
        <f t="shared" si="5"/>
        <v>CareFreq</v>
      </c>
      <c r="G123">
        <f t="shared" si="6"/>
        <v>9</v>
      </c>
      <c r="H123">
        <f t="shared" si="7"/>
        <v>8</v>
      </c>
      <c r="I123">
        <f t="shared" si="8"/>
        <v>75</v>
      </c>
      <c r="J123" s="10" t="str">
        <f t="shared" si="9"/>
        <v>maj##c.num_fem liberal numlib princeton if female &amp; mixed</v>
      </c>
    </row>
    <row r="124" spans="1:10" x14ac:dyDescent="0.3">
      <c r="A124" s="1" t="s">
        <v>697</v>
      </c>
      <c r="B124" s="8" t="s">
        <v>698</v>
      </c>
      <c r="C124" s="1" t="s">
        <v>699</v>
      </c>
      <c r="D124" s="1" t="s">
        <v>700</v>
      </c>
      <c r="E124" s="9" t="s">
        <v>795</v>
      </c>
      <c r="F124" t="str">
        <f t="shared" si="5"/>
        <v>CareFreqTM</v>
      </c>
      <c r="G124">
        <f t="shared" si="6"/>
        <v>9</v>
      </c>
      <c r="H124">
        <f t="shared" si="7"/>
        <v>10</v>
      </c>
      <c r="I124">
        <f t="shared" si="8"/>
        <v>77</v>
      </c>
      <c r="J124" s="10" t="str">
        <f t="shared" si="9"/>
        <v>maj##c.num_fem liberal numlib princeton if female &amp; mixed</v>
      </c>
    </row>
    <row r="125" spans="1:10" ht="28.8" x14ac:dyDescent="0.3">
      <c r="A125" s="1" t="s">
        <v>697</v>
      </c>
      <c r="B125" s="8" t="s">
        <v>698</v>
      </c>
      <c r="C125" s="1" t="s">
        <v>699</v>
      </c>
      <c r="D125" s="1" t="s">
        <v>700</v>
      </c>
      <c r="E125" s="9" t="s">
        <v>796</v>
      </c>
      <c r="F125" t="str">
        <f t="shared" si="5"/>
        <v>CareFreq</v>
      </c>
      <c r="G125">
        <f t="shared" si="6"/>
        <v>9</v>
      </c>
      <c r="H125">
        <f t="shared" si="7"/>
        <v>8</v>
      </c>
      <c r="I125">
        <f t="shared" si="8"/>
        <v>99</v>
      </c>
      <c r="J125" s="10" t="str">
        <f t="shared" si="9"/>
        <v>maj##c.num_fem maxfloor noredist pre_princip_majmatch princeton if female &amp; mixed</v>
      </c>
    </row>
    <row r="126" spans="1:10" x14ac:dyDescent="0.3">
      <c r="A126" s="1" t="s">
        <v>697</v>
      </c>
      <c r="B126" s="8" t="s">
        <v>698</v>
      </c>
      <c r="C126" s="1" t="s">
        <v>699</v>
      </c>
      <c r="D126" s="1" t="s">
        <v>700</v>
      </c>
      <c r="E126" s="9" t="s">
        <v>797</v>
      </c>
      <c r="F126" t="str">
        <f t="shared" si="5"/>
        <v>CareFreq</v>
      </c>
      <c r="G126">
        <f t="shared" si="6"/>
        <v>9</v>
      </c>
      <c r="H126">
        <f t="shared" si="7"/>
        <v>8</v>
      </c>
      <c r="I126">
        <f t="shared" si="8"/>
        <v>93</v>
      </c>
      <c r="J126" s="10" t="str">
        <f t="shared" si="9"/>
        <v>maj##c.num_fem rankfloor_1 pre_princip_majmatch princeton if female &amp; mixed</v>
      </c>
    </row>
    <row r="127" spans="1:10" x14ac:dyDescent="0.3">
      <c r="A127" s="1" t="s">
        <v>664</v>
      </c>
      <c r="B127" s="8" t="s">
        <v>665</v>
      </c>
      <c r="C127" s="1" t="s">
        <v>798</v>
      </c>
      <c r="D127" s="1" t="s">
        <v>799</v>
      </c>
      <c r="E127" s="9" t="s">
        <v>800</v>
      </c>
      <c r="F127" t="str">
        <f t="shared" si="5"/>
        <v>2sls</v>
      </c>
      <c r="G127">
        <f t="shared" si="6"/>
        <v>11</v>
      </c>
      <c r="H127">
        <f t="shared" si="7"/>
        <v>4</v>
      </c>
      <c r="I127">
        <f t="shared" si="8"/>
        <v>93</v>
      </c>
      <c r="J127" s="10" t="str">
        <f t="shared" si="9"/>
        <v>mood l.mood l.policy l.inflation l.unemployment (l.caselaw=l.segalmedmeancum)</v>
      </c>
    </row>
    <row r="128" spans="1:10" x14ac:dyDescent="0.3">
      <c r="A128" s="1" t="s">
        <v>801</v>
      </c>
      <c r="B128" s="8" t="s">
        <v>698</v>
      </c>
      <c r="C128" s="1" t="s">
        <v>766</v>
      </c>
      <c r="D128" s="1" t="s">
        <v>767</v>
      </c>
      <c r="E128" s="9" t="s">
        <v>802</v>
      </c>
      <c r="F128" t="str">
        <f t="shared" si="5"/>
        <v>intended</v>
      </c>
      <c r="G128">
        <f t="shared" si="6"/>
        <v>7</v>
      </c>
      <c r="H128">
        <f t="shared" si="7"/>
        <v>8</v>
      </c>
      <c r="I128">
        <f t="shared" si="8"/>
        <v>62</v>
      </c>
      <c r="J128" s="10" t="str">
        <f t="shared" si="9"/>
        <v>newsletter facebook female fivemiles fouryears</v>
      </c>
    </row>
    <row r="129" spans="1:10" x14ac:dyDescent="0.3">
      <c r="A129" s="1" t="s">
        <v>801</v>
      </c>
      <c r="B129" s="8" t="s">
        <v>698</v>
      </c>
      <c r="C129" s="1" t="s">
        <v>766</v>
      </c>
      <c r="D129" s="1" t="s">
        <v>767</v>
      </c>
      <c r="E129" s="9" t="s">
        <v>803</v>
      </c>
      <c r="F129" t="str">
        <f t="shared" si="5"/>
        <v>attended</v>
      </c>
      <c r="G129">
        <f t="shared" si="6"/>
        <v>7</v>
      </c>
      <c r="H129">
        <f t="shared" si="7"/>
        <v>8</v>
      </c>
      <c r="I129">
        <f t="shared" si="8"/>
        <v>62</v>
      </c>
      <c r="J129" s="10" t="str">
        <f t="shared" si="9"/>
        <v>newsletter facebook female fivemiles fouryears</v>
      </c>
    </row>
    <row r="130" spans="1:10" x14ac:dyDescent="0.3">
      <c r="A130" s="1" t="s">
        <v>801</v>
      </c>
      <c r="B130" s="8" t="s">
        <v>698</v>
      </c>
      <c r="C130" s="1" t="s">
        <v>699</v>
      </c>
      <c r="D130" s="1" t="s">
        <v>700</v>
      </c>
      <c r="E130" s="9" t="s">
        <v>804</v>
      </c>
      <c r="F130" t="str">
        <f t="shared" ref="F130:F193" si="10">MID($E130,LEN($C130)+FIND($C130,$E130)+1,FIND(" ",$E130,LEN(C130)+FIND(C130,E130)+1)-(LEN($C130)+FIND($C130,$E130)+1))</f>
        <v>intended</v>
      </c>
      <c r="G130">
        <f t="shared" ref="G130:G193" si="11">FIND(F130,E130)</f>
        <v>9</v>
      </c>
      <c r="H130">
        <f t="shared" ref="H130:H193" si="12">LEN(F130)</f>
        <v>8</v>
      </c>
      <c r="I130">
        <f t="shared" ref="I130:I193" si="13">FIND(",",E130)</f>
        <v>64</v>
      </c>
      <c r="J130" s="10" t="str">
        <f t="shared" ref="J130:J193" si="14">MID(E130,G130+H130+1,I130-(G130+H130+1))</f>
        <v>newsletter facebook female fivemiles fouryears</v>
      </c>
    </row>
    <row r="131" spans="1:10" x14ac:dyDescent="0.3">
      <c r="A131" s="1" t="s">
        <v>801</v>
      </c>
      <c r="B131" s="8" t="s">
        <v>698</v>
      </c>
      <c r="C131" s="1" t="s">
        <v>699</v>
      </c>
      <c r="D131" s="1" t="s">
        <v>700</v>
      </c>
      <c r="E131" s="9" t="s">
        <v>805</v>
      </c>
      <c r="F131" t="str">
        <f t="shared" si="10"/>
        <v>attended</v>
      </c>
      <c r="G131">
        <f t="shared" si="11"/>
        <v>9</v>
      </c>
      <c r="H131">
        <f t="shared" si="12"/>
        <v>8</v>
      </c>
      <c r="I131">
        <f t="shared" si="13"/>
        <v>64</v>
      </c>
      <c r="J131" s="10" t="str">
        <f t="shared" si="14"/>
        <v>newsletter facebook female fivemiles fouryears</v>
      </c>
    </row>
    <row r="132" spans="1:10" x14ac:dyDescent="0.3">
      <c r="A132" s="1" t="s">
        <v>752</v>
      </c>
      <c r="B132" s="8" t="s">
        <v>753</v>
      </c>
      <c r="C132" s="1" t="s">
        <v>806</v>
      </c>
      <c r="D132" s="1" t="s">
        <v>807</v>
      </c>
      <c r="E132" s="9" t="s">
        <v>808</v>
      </c>
      <c r="F132" t="str">
        <f t="shared" si="10"/>
        <v>gjprog</v>
      </c>
      <c r="G132">
        <f t="shared" si="11"/>
        <v>9</v>
      </c>
      <c r="H132">
        <f t="shared" si="12"/>
        <v>6</v>
      </c>
      <c r="I132">
        <f t="shared" si="13"/>
        <v>57</v>
      </c>
      <c r="J132" s="10" t="str">
        <f t="shared" si="14"/>
        <v>persdum2009_lag land cap time time2 time3</v>
      </c>
    </row>
    <row r="133" spans="1:10" x14ac:dyDescent="0.3">
      <c r="A133" s="1" t="s">
        <v>752</v>
      </c>
      <c r="B133" s="8" t="s">
        <v>753</v>
      </c>
      <c r="C133" s="1" t="s">
        <v>806</v>
      </c>
      <c r="D133" s="1" t="s">
        <v>807</v>
      </c>
      <c r="E133" s="9" t="s">
        <v>809</v>
      </c>
      <c r="F133" t="str">
        <f t="shared" si="10"/>
        <v>pursueonly</v>
      </c>
      <c r="G133">
        <f t="shared" si="11"/>
        <v>9</v>
      </c>
      <c r="H133">
        <f t="shared" si="12"/>
        <v>10</v>
      </c>
      <c r="I133">
        <f t="shared" si="13"/>
        <v>61</v>
      </c>
      <c r="J133" s="10" t="str">
        <f t="shared" si="14"/>
        <v>persdum2009_lag land cap time time2 time3</v>
      </c>
    </row>
    <row r="134" spans="1:10" x14ac:dyDescent="0.3">
      <c r="A134" s="1" t="s">
        <v>752</v>
      </c>
      <c r="B134" s="8" t="s">
        <v>753</v>
      </c>
      <c r="C134" s="1" t="s">
        <v>806</v>
      </c>
      <c r="D134" s="1" t="s">
        <v>807</v>
      </c>
      <c r="E134" s="9" t="s">
        <v>810</v>
      </c>
      <c r="F134" t="str">
        <f t="shared" si="10"/>
        <v>gjprog</v>
      </c>
      <c r="G134">
        <f t="shared" si="11"/>
        <v>9</v>
      </c>
      <c r="H134">
        <f t="shared" si="12"/>
        <v>6</v>
      </c>
      <c r="I134">
        <f t="shared" si="13"/>
        <v>63</v>
      </c>
      <c r="J134" s="10" t="str">
        <f t="shared" si="14"/>
        <v>persdum2009_lag land gdppercap time time2 time3</v>
      </c>
    </row>
    <row r="135" spans="1:10" x14ac:dyDescent="0.3">
      <c r="A135" s="1" t="s">
        <v>752</v>
      </c>
      <c r="B135" s="8" t="s">
        <v>753</v>
      </c>
      <c r="C135" s="1" t="s">
        <v>806</v>
      </c>
      <c r="D135" s="1" t="s">
        <v>807</v>
      </c>
      <c r="E135" s="9" t="s">
        <v>811</v>
      </c>
      <c r="F135" t="str">
        <f t="shared" si="10"/>
        <v>pursueonly</v>
      </c>
      <c r="G135">
        <f t="shared" si="11"/>
        <v>9</v>
      </c>
      <c r="H135">
        <f t="shared" si="12"/>
        <v>10</v>
      </c>
      <c r="I135">
        <f t="shared" si="13"/>
        <v>67</v>
      </c>
      <c r="J135" s="10" t="str">
        <f t="shared" si="14"/>
        <v>persdum2009_lag land gdppercap time time2 time3</v>
      </c>
    </row>
    <row r="136" spans="1:10" x14ac:dyDescent="0.3">
      <c r="A136" s="1" t="s">
        <v>752</v>
      </c>
      <c r="B136" s="8" t="s">
        <v>753</v>
      </c>
      <c r="C136" s="1" t="s">
        <v>806</v>
      </c>
      <c r="D136" s="1" t="s">
        <v>807</v>
      </c>
      <c r="E136" s="9" t="s">
        <v>812</v>
      </c>
      <c r="F136" t="str">
        <f t="shared" si="10"/>
        <v>gjprog</v>
      </c>
      <c r="G136">
        <f t="shared" si="11"/>
        <v>9</v>
      </c>
      <c r="H136">
        <f t="shared" si="12"/>
        <v>6</v>
      </c>
      <c r="I136">
        <f t="shared" si="13"/>
        <v>58</v>
      </c>
      <c r="J136" s="10" t="str">
        <f t="shared" si="14"/>
        <v>persdum2009_lag land lpop time time2 time3</v>
      </c>
    </row>
    <row r="137" spans="1:10" x14ac:dyDescent="0.3">
      <c r="A137" s="1" t="s">
        <v>752</v>
      </c>
      <c r="B137" s="8" t="s">
        <v>753</v>
      </c>
      <c r="C137" s="1" t="s">
        <v>806</v>
      </c>
      <c r="D137" s="1" t="s">
        <v>807</v>
      </c>
      <c r="E137" s="9" t="s">
        <v>813</v>
      </c>
      <c r="F137" t="str">
        <f t="shared" si="10"/>
        <v>pursueonly</v>
      </c>
      <c r="G137">
        <f t="shared" si="11"/>
        <v>9</v>
      </c>
      <c r="H137">
        <f t="shared" si="12"/>
        <v>10</v>
      </c>
      <c r="I137">
        <f t="shared" si="13"/>
        <v>62</v>
      </c>
      <c r="J137" s="10" t="str">
        <f t="shared" si="14"/>
        <v>persdum2009_lag land lpop time time2 time3</v>
      </c>
    </row>
    <row r="138" spans="1:10" x14ac:dyDescent="0.3">
      <c r="A138" s="1" t="s">
        <v>752</v>
      </c>
      <c r="B138" s="8" t="s">
        <v>753</v>
      </c>
      <c r="C138" s="1" t="s">
        <v>806</v>
      </c>
      <c r="D138" s="1" t="s">
        <v>807</v>
      </c>
      <c r="E138" s="9" t="s">
        <v>814</v>
      </c>
      <c r="F138" t="str">
        <f t="shared" si="10"/>
        <v>gjprog</v>
      </c>
      <c r="G138">
        <f t="shared" si="11"/>
        <v>9</v>
      </c>
      <c r="H138">
        <f t="shared" si="12"/>
        <v>6</v>
      </c>
      <c r="I138">
        <f t="shared" si="13"/>
        <v>53</v>
      </c>
      <c r="J138" s="10" t="str">
        <f t="shared" si="14"/>
        <v>persdum2009_lag land time time2 time3</v>
      </c>
    </row>
    <row r="139" spans="1:10" x14ac:dyDescent="0.3">
      <c r="A139" s="1" t="s">
        <v>752</v>
      </c>
      <c r="B139" s="8" t="s">
        <v>753</v>
      </c>
      <c r="C139" s="1" t="s">
        <v>806</v>
      </c>
      <c r="D139" s="1" t="s">
        <v>807</v>
      </c>
      <c r="E139" s="9" t="s">
        <v>815</v>
      </c>
      <c r="F139" t="str">
        <f t="shared" si="10"/>
        <v>pursueonly</v>
      </c>
      <c r="G139">
        <f t="shared" si="11"/>
        <v>9</v>
      </c>
      <c r="H139">
        <f t="shared" si="12"/>
        <v>10</v>
      </c>
      <c r="I139">
        <f t="shared" si="13"/>
        <v>57</v>
      </c>
      <c r="J139" s="10" t="str">
        <f t="shared" si="14"/>
        <v>persdum2009_lag land time time2 time3</v>
      </c>
    </row>
    <row r="140" spans="1:10" x14ac:dyDescent="0.3">
      <c r="A140" s="1" t="s">
        <v>752</v>
      </c>
      <c r="B140" s="8" t="s">
        <v>753</v>
      </c>
      <c r="C140" s="1" t="s">
        <v>806</v>
      </c>
      <c r="D140" s="1" t="s">
        <v>807</v>
      </c>
      <c r="E140" s="9" t="s">
        <v>816</v>
      </c>
      <c r="F140" t="str">
        <f t="shared" si="10"/>
        <v>pursueonly</v>
      </c>
      <c r="G140">
        <f t="shared" si="11"/>
        <v>9</v>
      </c>
      <c r="H140">
        <f t="shared" si="12"/>
        <v>10</v>
      </c>
      <c r="I140">
        <f t="shared" si="13"/>
        <v>61</v>
      </c>
      <c r="J140" s="10" t="str">
        <f t="shared" si="14"/>
        <v>persdumjlw_lag ally land time time2 time3</v>
      </c>
    </row>
    <row r="141" spans="1:10" x14ac:dyDescent="0.3">
      <c r="A141" s="1" t="s">
        <v>752</v>
      </c>
      <c r="B141" s="8" t="s">
        <v>753</v>
      </c>
      <c r="C141" s="1" t="s">
        <v>806</v>
      </c>
      <c r="D141" s="1" t="s">
        <v>807</v>
      </c>
      <c r="E141" s="9" t="s">
        <v>817</v>
      </c>
      <c r="F141" t="str">
        <f t="shared" si="10"/>
        <v>gjprog</v>
      </c>
      <c r="G141">
        <f t="shared" si="11"/>
        <v>9</v>
      </c>
      <c r="H141">
        <f t="shared" si="12"/>
        <v>6</v>
      </c>
      <c r="I141">
        <f t="shared" si="13"/>
        <v>57</v>
      </c>
      <c r="J141" s="10" t="str">
        <f t="shared" si="14"/>
        <v>persdumjlw_lag ally land time time2 time3</v>
      </c>
    </row>
    <row r="142" spans="1:10" x14ac:dyDescent="0.3">
      <c r="A142" s="1" t="s">
        <v>752</v>
      </c>
      <c r="B142" s="8" t="s">
        <v>753</v>
      </c>
      <c r="C142" s="1" t="s">
        <v>806</v>
      </c>
      <c r="D142" s="1" t="s">
        <v>807</v>
      </c>
      <c r="E142" s="9" t="s">
        <v>818</v>
      </c>
      <c r="F142" t="str">
        <f t="shared" si="10"/>
        <v>pursueonly</v>
      </c>
      <c r="G142">
        <f t="shared" si="11"/>
        <v>9</v>
      </c>
      <c r="H142">
        <f t="shared" si="12"/>
        <v>10</v>
      </c>
      <c r="I142">
        <f t="shared" si="13"/>
        <v>67</v>
      </c>
      <c r="J142" s="10" t="str">
        <f t="shared" si="14"/>
        <v>persdumjlw_lag demjlw_lag land time time2 time3</v>
      </c>
    </row>
    <row r="143" spans="1:10" x14ac:dyDescent="0.3">
      <c r="A143" s="1" t="s">
        <v>752</v>
      </c>
      <c r="B143" s="8" t="s">
        <v>753</v>
      </c>
      <c r="C143" s="1" t="s">
        <v>806</v>
      </c>
      <c r="D143" s="1" t="s">
        <v>807</v>
      </c>
      <c r="E143" s="9" t="s">
        <v>819</v>
      </c>
      <c r="F143" t="str">
        <f t="shared" si="10"/>
        <v>gjprog</v>
      </c>
      <c r="G143">
        <f t="shared" si="11"/>
        <v>9</v>
      </c>
      <c r="H143">
        <f t="shared" si="12"/>
        <v>6</v>
      </c>
      <c r="I143">
        <f t="shared" si="13"/>
        <v>63</v>
      </c>
      <c r="J143" s="10" t="str">
        <f t="shared" si="14"/>
        <v>persdumjlw_lag demjlw_lag land time time2 time3</v>
      </c>
    </row>
    <row r="144" spans="1:10" x14ac:dyDescent="0.3">
      <c r="A144" s="1" t="s">
        <v>752</v>
      </c>
      <c r="B144" s="8" t="s">
        <v>753</v>
      </c>
      <c r="C144" s="1" t="s">
        <v>806</v>
      </c>
      <c r="D144" s="1" t="s">
        <v>807</v>
      </c>
      <c r="E144" s="9" t="s">
        <v>820</v>
      </c>
      <c r="F144" t="str">
        <f t="shared" si="10"/>
        <v>pursueonly</v>
      </c>
      <c r="G144">
        <f t="shared" si="11"/>
        <v>9</v>
      </c>
      <c r="H144">
        <f t="shared" si="12"/>
        <v>10</v>
      </c>
      <c r="I144">
        <f t="shared" si="13"/>
        <v>65</v>
      </c>
      <c r="J144" s="10" t="str">
        <f t="shared" si="14"/>
        <v>persdumjlw_lag disputes land time time2 time3</v>
      </c>
    </row>
    <row r="145" spans="1:10" x14ac:dyDescent="0.3">
      <c r="A145" s="1" t="s">
        <v>752</v>
      </c>
      <c r="B145" s="8" t="s">
        <v>753</v>
      </c>
      <c r="C145" s="1" t="s">
        <v>806</v>
      </c>
      <c r="D145" s="1" t="s">
        <v>807</v>
      </c>
      <c r="E145" s="9" t="s">
        <v>821</v>
      </c>
      <c r="F145" t="str">
        <f t="shared" si="10"/>
        <v>gjprog</v>
      </c>
      <c r="G145">
        <f t="shared" si="11"/>
        <v>9</v>
      </c>
      <c r="H145">
        <f t="shared" si="12"/>
        <v>6</v>
      </c>
      <c r="I145">
        <f t="shared" si="13"/>
        <v>61</v>
      </c>
      <c r="J145" s="10" t="str">
        <f t="shared" si="14"/>
        <v>persdumjlw_lag disputes land time time2 time3</v>
      </c>
    </row>
    <row r="146" spans="1:10" x14ac:dyDescent="0.3">
      <c r="A146" s="1" t="s">
        <v>752</v>
      </c>
      <c r="B146" s="8" t="s">
        <v>753</v>
      </c>
      <c r="C146" s="1" t="s">
        <v>806</v>
      </c>
      <c r="D146" s="1" t="s">
        <v>807</v>
      </c>
      <c r="E146" s="9" t="s">
        <v>822</v>
      </c>
      <c r="F146" t="str">
        <f t="shared" si="10"/>
        <v>pursueonly</v>
      </c>
      <c r="G146">
        <f t="shared" si="11"/>
        <v>9</v>
      </c>
      <c r="H146">
        <f t="shared" si="12"/>
        <v>10</v>
      </c>
      <c r="I146">
        <f t="shared" si="13"/>
        <v>66</v>
      </c>
      <c r="J146" s="10" t="str">
        <f t="shared" si="14"/>
        <v>persdumjlw_lag industry2 land time time2 time3</v>
      </c>
    </row>
    <row r="147" spans="1:10" x14ac:dyDescent="0.3">
      <c r="A147" s="1" t="s">
        <v>752</v>
      </c>
      <c r="B147" s="8" t="s">
        <v>753</v>
      </c>
      <c r="C147" s="1" t="s">
        <v>806</v>
      </c>
      <c r="D147" s="1" t="s">
        <v>807</v>
      </c>
      <c r="E147" s="9" t="s">
        <v>823</v>
      </c>
      <c r="F147" t="str">
        <f t="shared" si="10"/>
        <v>gjprog</v>
      </c>
      <c r="G147">
        <f t="shared" si="11"/>
        <v>9</v>
      </c>
      <c r="H147">
        <f t="shared" si="12"/>
        <v>6</v>
      </c>
      <c r="I147">
        <f t="shared" si="13"/>
        <v>62</v>
      </c>
      <c r="J147" s="10" t="str">
        <f t="shared" si="14"/>
        <v>persdumjlw_lag industry2 land time time2 time3</v>
      </c>
    </row>
    <row r="148" spans="1:10" x14ac:dyDescent="0.3">
      <c r="A148" s="1" t="s">
        <v>752</v>
      </c>
      <c r="B148" s="8" t="s">
        <v>753</v>
      </c>
      <c r="C148" s="1" t="s">
        <v>806</v>
      </c>
      <c r="D148" s="1" t="s">
        <v>807</v>
      </c>
      <c r="E148" s="9" t="s">
        <v>824</v>
      </c>
      <c r="F148" t="str">
        <f t="shared" si="10"/>
        <v>gjnukes</v>
      </c>
      <c r="G148">
        <f t="shared" si="11"/>
        <v>9</v>
      </c>
      <c r="H148">
        <f t="shared" si="12"/>
        <v>7</v>
      </c>
      <c r="I148">
        <f t="shared" si="13"/>
        <v>74</v>
      </c>
      <c r="J148" s="10" t="str">
        <f t="shared" si="14"/>
        <v>persdumjlw_lag industry2 time time2 time3 if gjprogpos==1</v>
      </c>
    </row>
    <row r="149" spans="1:10" x14ac:dyDescent="0.3">
      <c r="A149" s="1" t="s">
        <v>752</v>
      </c>
      <c r="B149" s="8" t="s">
        <v>753</v>
      </c>
      <c r="C149" s="1" t="s">
        <v>806</v>
      </c>
      <c r="D149" s="1" t="s">
        <v>807</v>
      </c>
      <c r="E149" s="9" t="s">
        <v>825</v>
      </c>
      <c r="F149" t="str">
        <f t="shared" si="10"/>
        <v>swnukes</v>
      </c>
      <c r="G149">
        <f t="shared" si="11"/>
        <v>9</v>
      </c>
      <c r="H149">
        <f t="shared" si="12"/>
        <v>7</v>
      </c>
      <c r="I149">
        <f t="shared" si="13"/>
        <v>73</v>
      </c>
      <c r="J149" s="10" t="str">
        <f t="shared" si="14"/>
        <v>persdumjlw_lag industry2 time time2 time3 if swexppos==1</v>
      </c>
    </row>
    <row r="150" spans="1:10" x14ac:dyDescent="0.3">
      <c r="A150" s="1" t="s">
        <v>752</v>
      </c>
      <c r="B150" s="8" t="s">
        <v>753</v>
      </c>
      <c r="C150" s="1" t="s">
        <v>806</v>
      </c>
      <c r="D150" s="1" t="s">
        <v>807</v>
      </c>
      <c r="E150" s="9" t="s">
        <v>826</v>
      </c>
      <c r="F150" t="str">
        <f t="shared" si="10"/>
        <v>swnukes</v>
      </c>
      <c r="G150">
        <f t="shared" si="11"/>
        <v>9</v>
      </c>
      <c r="H150">
        <f t="shared" si="12"/>
        <v>7</v>
      </c>
      <c r="I150">
        <f t="shared" si="13"/>
        <v>73</v>
      </c>
      <c r="J150" s="10" t="str">
        <f t="shared" si="14"/>
        <v>persdumjlw_lag industry2 time time2 time3 if swpurpos==1</v>
      </c>
    </row>
    <row r="151" spans="1:10" x14ac:dyDescent="0.3">
      <c r="A151" s="1" t="s">
        <v>752</v>
      </c>
      <c r="B151" s="8" t="s">
        <v>753</v>
      </c>
      <c r="C151" s="1" t="s">
        <v>806</v>
      </c>
      <c r="D151" s="1" t="s">
        <v>807</v>
      </c>
      <c r="E151" s="9" t="s">
        <v>827</v>
      </c>
      <c r="F151" t="str">
        <f t="shared" si="10"/>
        <v>pursueonly</v>
      </c>
      <c r="G151">
        <f t="shared" si="11"/>
        <v>9</v>
      </c>
      <c r="H151">
        <f t="shared" si="12"/>
        <v>10</v>
      </c>
      <c r="I151">
        <f t="shared" si="13"/>
        <v>60</v>
      </c>
      <c r="J151" s="10" t="str">
        <f t="shared" si="14"/>
        <v>persdumjlw_lag land cap time time2 time3</v>
      </c>
    </row>
    <row r="152" spans="1:10" x14ac:dyDescent="0.3">
      <c r="A152" s="1" t="s">
        <v>752</v>
      </c>
      <c r="B152" s="8" t="s">
        <v>753</v>
      </c>
      <c r="C152" s="1" t="s">
        <v>806</v>
      </c>
      <c r="D152" s="1" t="s">
        <v>807</v>
      </c>
      <c r="E152" s="9" t="s">
        <v>828</v>
      </c>
      <c r="F152" t="str">
        <f t="shared" si="10"/>
        <v>gjprog</v>
      </c>
      <c r="G152">
        <f t="shared" si="11"/>
        <v>9</v>
      </c>
      <c r="H152">
        <f t="shared" si="12"/>
        <v>6</v>
      </c>
      <c r="I152">
        <f t="shared" si="13"/>
        <v>56</v>
      </c>
      <c r="J152" s="10" t="str">
        <f t="shared" si="14"/>
        <v>persdumjlw_lag land cap time time2 time3</v>
      </c>
    </row>
    <row r="153" spans="1:10" x14ac:dyDescent="0.3">
      <c r="A153" s="1" t="s">
        <v>752</v>
      </c>
      <c r="B153" s="8" t="s">
        <v>753</v>
      </c>
      <c r="C153" s="1" t="s">
        <v>806</v>
      </c>
      <c r="D153" s="1" t="s">
        <v>807</v>
      </c>
      <c r="E153" s="9" t="s">
        <v>829</v>
      </c>
      <c r="F153" t="str">
        <f t="shared" si="10"/>
        <v>exppur</v>
      </c>
      <c r="G153">
        <f t="shared" si="11"/>
        <v>9</v>
      </c>
      <c r="H153">
        <f t="shared" si="12"/>
        <v>6</v>
      </c>
      <c r="I153">
        <f t="shared" si="13"/>
        <v>56</v>
      </c>
      <c r="J153" s="10" t="str">
        <f t="shared" si="14"/>
        <v>persdumjlw_lag land cap time time2 time3</v>
      </c>
    </row>
    <row r="154" spans="1:10" x14ac:dyDescent="0.3">
      <c r="A154" s="1" t="s">
        <v>752</v>
      </c>
      <c r="B154" s="8" t="s">
        <v>753</v>
      </c>
      <c r="C154" s="1" t="s">
        <v>806</v>
      </c>
      <c r="D154" s="1" t="s">
        <v>807</v>
      </c>
      <c r="E154" s="9" t="s">
        <v>830</v>
      </c>
      <c r="F154" t="str">
        <f t="shared" si="10"/>
        <v>pursueonly</v>
      </c>
      <c r="G154">
        <f t="shared" si="11"/>
        <v>9</v>
      </c>
      <c r="H154">
        <f t="shared" si="12"/>
        <v>10</v>
      </c>
      <c r="I154">
        <f t="shared" si="13"/>
        <v>66</v>
      </c>
      <c r="J154" s="10" t="str">
        <f t="shared" si="14"/>
        <v>persdumjlw_lag land gdppercap time time2 time3</v>
      </c>
    </row>
    <row r="155" spans="1:10" x14ac:dyDescent="0.3">
      <c r="A155" s="1" t="s">
        <v>752</v>
      </c>
      <c r="B155" s="8" t="s">
        <v>753</v>
      </c>
      <c r="C155" s="1" t="s">
        <v>806</v>
      </c>
      <c r="D155" s="1" t="s">
        <v>807</v>
      </c>
      <c r="E155" s="9" t="s">
        <v>831</v>
      </c>
      <c r="F155" t="str">
        <f t="shared" si="10"/>
        <v>gjprog</v>
      </c>
      <c r="G155">
        <f t="shared" si="11"/>
        <v>9</v>
      </c>
      <c r="H155">
        <f t="shared" si="12"/>
        <v>6</v>
      </c>
      <c r="I155">
        <f t="shared" si="13"/>
        <v>62</v>
      </c>
      <c r="J155" s="10" t="str">
        <f t="shared" si="14"/>
        <v>persdumjlw_lag land gdppercap time time2 time3</v>
      </c>
    </row>
    <row r="156" spans="1:10" x14ac:dyDescent="0.3">
      <c r="A156" s="1" t="s">
        <v>752</v>
      </c>
      <c r="B156" s="8" t="s">
        <v>753</v>
      </c>
      <c r="C156" s="1" t="s">
        <v>806</v>
      </c>
      <c r="D156" s="1" t="s">
        <v>807</v>
      </c>
      <c r="E156" s="9" t="s">
        <v>832</v>
      </c>
      <c r="F156" t="str">
        <f t="shared" si="10"/>
        <v>exppur</v>
      </c>
      <c r="G156">
        <f t="shared" si="11"/>
        <v>9</v>
      </c>
      <c r="H156">
        <f t="shared" si="12"/>
        <v>6</v>
      </c>
      <c r="I156">
        <f t="shared" si="13"/>
        <v>62</v>
      </c>
      <c r="J156" s="10" t="str">
        <f t="shared" si="14"/>
        <v>persdumjlw_lag land gdppercap time time2 time3</v>
      </c>
    </row>
    <row r="157" spans="1:10" x14ac:dyDescent="0.3">
      <c r="A157" s="1" t="s">
        <v>752</v>
      </c>
      <c r="B157" s="8" t="s">
        <v>753</v>
      </c>
      <c r="C157" s="1" t="s">
        <v>806</v>
      </c>
      <c r="D157" s="1" t="s">
        <v>807</v>
      </c>
      <c r="E157" s="9" t="s">
        <v>833</v>
      </c>
      <c r="F157" t="str">
        <f t="shared" si="10"/>
        <v>exppur</v>
      </c>
      <c r="G157">
        <f t="shared" si="11"/>
        <v>9</v>
      </c>
      <c r="H157">
        <f t="shared" si="12"/>
        <v>6</v>
      </c>
      <c r="I157">
        <f t="shared" si="13"/>
        <v>71</v>
      </c>
      <c r="J157" s="10" t="str">
        <f t="shared" si="14"/>
        <v>persdumjlw_lag land lpop cap gdppercap time time2 time3</v>
      </c>
    </row>
    <row r="158" spans="1:10" x14ac:dyDescent="0.3">
      <c r="A158" s="1" t="s">
        <v>752</v>
      </c>
      <c r="B158" s="8" t="s">
        <v>753</v>
      </c>
      <c r="C158" s="1" t="s">
        <v>806</v>
      </c>
      <c r="D158" s="1" t="s">
        <v>807</v>
      </c>
      <c r="E158" s="9" t="s">
        <v>834</v>
      </c>
      <c r="F158" t="str">
        <f t="shared" si="10"/>
        <v>pursueonly</v>
      </c>
      <c r="G158">
        <f t="shared" si="11"/>
        <v>9</v>
      </c>
      <c r="H158">
        <f t="shared" si="12"/>
        <v>10</v>
      </c>
      <c r="I158">
        <f t="shared" si="13"/>
        <v>61</v>
      </c>
      <c r="J158" s="10" t="str">
        <f t="shared" si="14"/>
        <v>persdumjlw_lag land lpop time time2 time3</v>
      </c>
    </row>
    <row r="159" spans="1:10" x14ac:dyDescent="0.3">
      <c r="A159" s="1" t="s">
        <v>752</v>
      </c>
      <c r="B159" s="8" t="s">
        <v>753</v>
      </c>
      <c r="C159" s="1" t="s">
        <v>806</v>
      </c>
      <c r="D159" s="1" t="s">
        <v>807</v>
      </c>
      <c r="E159" s="9" t="s">
        <v>835</v>
      </c>
      <c r="F159" t="str">
        <f t="shared" si="10"/>
        <v>gjprog</v>
      </c>
      <c r="G159">
        <f t="shared" si="11"/>
        <v>9</v>
      </c>
      <c r="H159">
        <f t="shared" si="12"/>
        <v>6</v>
      </c>
      <c r="I159">
        <f t="shared" si="13"/>
        <v>57</v>
      </c>
      <c r="J159" s="10" t="str">
        <f t="shared" si="14"/>
        <v>persdumjlw_lag land lpop time time2 time3</v>
      </c>
    </row>
    <row r="160" spans="1:10" x14ac:dyDescent="0.3">
      <c r="A160" s="1" t="s">
        <v>752</v>
      </c>
      <c r="B160" s="8" t="s">
        <v>753</v>
      </c>
      <c r="C160" s="1" t="s">
        <v>806</v>
      </c>
      <c r="D160" s="1" t="s">
        <v>807</v>
      </c>
      <c r="E160" s="9" t="s">
        <v>836</v>
      </c>
      <c r="F160" t="str">
        <f t="shared" si="10"/>
        <v>exppur</v>
      </c>
      <c r="G160">
        <f t="shared" si="11"/>
        <v>9</v>
      </c>
      <c r="H160">
        <f t="shared" si="12"/>
        <v>6</v>
      </c>
      <c r="I160">
        <f t="shared" si="13"/>
        <v>57</v>
      </c>
      <c r="J160" s="10" t="str">
        <f t="shared" si="14"/>
        <v>persdumjlw_lag land lpop time time2 time3</v>
      </c>
    </row>
    <row r="161" spans="1:10" x14ac:dyDescent="0.3">
      <c r="A161" s="1" t="s">
        <v>752</v>
      </c>
      <c r="B161" s="8" t="s">
        <v>753</v>
      </c>
      <c r="C161" s="1" t="s">
        <v>806</v>
      </c>
      <c r="D161" s="1" t="s">
        <v>807</v>
      </c>
      <c r="E161" s="9" t="s">
        <v>837</v>
      </c>
      <c r="F161" t="str">
        <f t="shared" si="10"/>
        <v>pursueonly</v>
      </c>
      <c r="G161">
        <f t="shared" si="11"/>
        <v>9</v>
      </c>
      <c r="H161">
        <f t="shared" si="12"/>
        <v>10</v>
      </c>
      <c r="I161">
        <f t="shared" si="13"/>
        <v>56</v>
      </c>
      <c r="J161" s="10" t="str">
        <f t="shared" si="14"/>
        <v>persdumjlw_lag land time time2 time3</v>
      </c>
    </row>
    <row r="162" spans="1:10" x14ac:dyDescent="0.3">
      <c r="A162" s="1" t="s">
        <v>752</v>
      </c>
      <c r="B162" s="8" t="s">
        <v>753</v>
      </c>
      <c r="C162" s="1" t="s">
        <v>806</v>
      </c>
      <c r="D162" s="1" t="s">
        <v>807</v>
      </c>
      <c r="E162" s="9" t="s">
        <v>838</v>
      </c>
      <c r="F162" t="str">
        <f t="shared" si="10"/>
        <v>gjprog</v>
      </c>
      <c r="G162">
        <f t="shared" si="11"/>
        <v>9</v>
      </c>
      <c r="H162">
        <f t="shared" si="12"/>
        <v>6</v>
      </c>
      <c r="I162">
        <f t="shared" si="13"/>
        <v>52</v>
      </c>
      <c r="J162" s="10" t="str">
        <f t="shared" si="14"/>
        <v>persdumjlw_lag land time time2 time3</v>
      </c>
    </row>
    <row r="163" spans="1:10" x14ac:dyDescent="0.3">
      <c r="A163" s="1" t="s">
        <v>752</v>
      </c>
      <c r="B163" s="8" t="s">
        <v>753</v>
      </c>
      <c r="C163" s="1" t="s">
        <v>806</v>
      </c>
      <c r="D163" s="1" t="s">
        <v>807</v>
      </c>
      <c r="E163" s="9" t="s">
        <v>839</v>
      </c>
      <c r="F163" t="str">
        <f t="shared" si="10"/>
        <v>exppur</v>
      </c>
      <c r="G163">
        <f t="shared" si="11"/>
        <v>9</v>
      </c>
      <c r="H163">
        <f t="shared" si="12"/>
        <v>6</v>
      </c>
      <c r="I163">
        <f t="shared" si="13"/>
        <v>52</v>
      </c>
      <c r="J163" s="10" t="str">
        <f t="shared" si="14"/>
        <v>persdumjlw_lag land time time2 time3</v>
      </c>
    </row>
    <row r="164" spans="1:10" x14ac:dyDescent="0.3">
      <c r="A164" s="1" t="s">
        <v>752</v>
      </c>
      <c r="B164" s="8" t="s">
        <v>753</v>
      </c>
      <c r="C164" s="1" t="s">
        <v>806</v>
      </c>
      <c r="D164" s="1" t="s">
        <v>807</v>
      </c>
      <c r="E164" s="9" t="s">
        <v>837</v>
      </c>
      <c r="F164" t="str">
        <f t="shared" si="10"/>
        <v>pursueonly</v>
      </c>
      <c r="G164">
        <f t="shared" si="11"/>
        <v>9</v>
      </c>
      <c r="H164">
        <f t="shared" si="12"/>
        <v>10</v>
      </c>
      <c r="I164">
        <f t="shared" si="13"/>
        <v>56</v>
      </c>
      <c r="J164" s="10" t="str">
        <f t="shared" si="14"/>
        <v>persdumjlw_lag land time time2 time3</v>
      </c>
    </row>
    <row r="165" spans="1:10" x14ac:dyDescent="0.3">
      <c r="A165" s="1" t="s">
        <v>752</v>
      </c>
      <c r="B165" s="8" t="s">
        <v>753</v>
      </c>
      <c r="C165" s="1" t="s">
        <v>806</v>
      </c>
      <c r="D165" s="1" t="s">
        <v>807</v>
      </c>
      <c r="E165" s="9" t="s">
        <v>837</v>
      </c>
      <c r="F165" t="str">
        <f t="shared" si="10"/>
        <v>pursueonly</v>
      </c>
      <c r="G165">
        <f t="shared" si="11"/>
        <v>9</v>
      </c>
      <c r="H165">
        <f t="shared" si="12"/>
        <v>10</v>
      </c>
      <c r="I165">
        <f t="shared" si="13"/>
        <v>56</v>
      </c>
      <c r="J165" s="10" t="str">
        <f t="shared" si="14"/>
        <v>persdumjlw_lag land time time2 time3</v>
      </c>
    </row>
    <row r="166" spans="1:10" x14ac:dyDescent="0.3">
      <c r="A166" s="1" t="s">
        <v>752</v>
      </c>
      <c r="B166" s="8" t="s">
        <v>753</v>
      </c>
      <c r="C166" s="1" t="s">
        <v>806</v>
      </c>
      <c r="D166" s="1" t="s">
        <v>807</v>
      </c>
      <c r="E166" s="9" t="s">
        <v>837</v>
      </c>
      <c r="F166" t="str">
        <f t="shared" si="10"/>
        <v>pursueonly</v>
      </c>
      <c r="G166">
        <f t="shared" si="11"/>
        <v>9</v>
      </c>
      <c r="H166">
        <f t="shared" si="12"/>
        <v>10</v>
      </c>
      <c r="I166">
        <f t="shared" si="13"/>
        <v>56</v>
      </c>
      <c r="J166" s="10" t="str">
        <f t="shared" si="14"/>
        <v>persdumjlw_lag land time time2 time3</v>
      </c>
    </row>
    <row r="167" spans="1:10" x14ac:dyDescent="0.3">
      <c r="A167" s="1" t="s">
        <v>752</v>
      </c>
      <c r="B167" s="8" t="s">
        <v>753</v>
      </c>
      <c r="C167" s="1" t="s">
        <v>806</v>
      </c>
      <c r="D167" s="1" t="s">
        <v>807</v>
      </c>
      <c r="E167" s="9" t="s">
        <v>838</v>
      </c>
      <c r="F167" t="str">
        <f t="shared" si="10"/>
        <v>gjprog</v>
      </c>
      <c r="G167">
        <f t="shared" si="11"/>
        <v>9</v>
      </c>
      <c r="H167">
        <f t="shared" si="12"/>
        <v>6</v>
      </c>
      <c r="I167">
        <f t="shared" si="13"/>
        <v>52</v>
      </c>
      <c r="J167" s="10" t="str">
        <f t="shared" si="14"/>
        <v>persdumjlw_lag land time time2 time3</v>
      </c>
    </row>
    <row r="168" spans="1:10" x14ac:dyDescent="0.3">
      <c r="A168" s="1" t="s">
        <v>752</v>
      </c>
      <c r="B168" s="8" t="s">
        <v>753</v>
      </c>
      <c r="C168" s="1" t="s">
        <v>806</v>
      </c>
      <c r="D168" s="1" t="s">
        <v>807</v>
      </c>
      <c r="E168" s="9" t="s">
        <v>838</v>
      </c>
      <c r="F168" t="str">
        <f t="shared" si="10"/>
        <v>gjprog</v>
      </c>
      <c r="G168">
        <f t="shared" si="11"/>
        <v>9</v>
      </c>
      <c r="H168">
        <f t="shared" si="12"/>
        <v>6</v>
      </c>
      <c r="I168">
        <f t="shared" si="13"/>
        <v>52</v>
      </c>
      <c r="J168" s="10" t="str">
        <f t="shared" si="14"/>
        <v>persdumjlw_lag land time time2 time3</v>
      </c>
    </row>
    <row r="169" spans="1:10" x14ac:dyDescent="0.3">
      <c r="A169" s="1" t="s">
        <v>752</v>
      </c>
      <c r="B169" s="8" t="s">
        <v>753</v>
      </c>
      <c r="C169" s="1" t="s">
        <v>806</v>
      </c>
      <c r="D169" s="1" t="s">
        <v>807</v>
      </c>
      <c r="E169" s="9" t="s">
        <v>838</v>
      </c>
      <c r="F169" t="str">
        <f t="shared" si="10"/>
        <v>gjprog</v>
      </c>
      <c r="G169">
        <f t="shared" si="11"/>
        <v>9</v>
      </c>
      <c r="H169">
        <f t="shared" si="12"/>
        <v>6</v>
      </c>
      <c r="I169">
        <f t="shared" si="13"/>
        <v>52</v>
      </c>
      <c r="J169" s="10" t="str">
        <f t="shared" si="14"/>
        <v>persdumjlw_lag land time time2 time3</v>
      </c>
    </row>
    <row r="170" spans="1:10" x14ac:dyDescent="0.3">
      <c r="A170" s="1" t="s">
        <v>752</v>
      </c>
      <c r="B170" s="8" t="s">
        <v>753</v>
      </c>
      <c r="C170" s="1" t="s">
        <v>806</v>
      </c>
      <c r="D170" s="1" t="s">
        <v>807</v>
      </c>
      <c r="E170" s="9" t="s">
        <v>837</v>
      </c>
      <c r="F170" t="str">
        <f t="shared" si="10"/>
        <v>pursueonly</v>
      </c>
      <c r="G170">
        <f t="shared" si="11"/>
        <v>9</v>
      </c>
      <c r="H170">
        <f t="shared" si="12"/>
        <v>10</v>
      </c>
      <c r="I170">
        <f t="shared" si="13"/>
        <v>56</v>
      </c>
      <c r="J170" s="10" t="str">
        <f t="shared" si="14"/>
        <v>persdumjlw_lag land time time2 time3</v>
      </c>
    </row>
    <row r="171" spans="1:10" x14ac:dyDescent="0.3">
      <c r="A171" s="1" t="s">
        <v>752</v>
      </c>
      <c r="B171" s="8" t="s">
        <v>753</v>
      </c>
      <c r="C171" s="1" t="s">
        <v>806</v>
      </c>
      <c r="D171" s="1" t="s">
        <v>807</v>
      </c>
      <c r="E171" s="9" t="s">
        <v>840</v>
      </c>
      <c r="F171" t="str">
        <f t="shared" si="10"/>
        <v>pursueonly</v>
      </c>
      <c r="G171">
        <f t="shared" si="11"/>
        <v>9</v>
      </c>
      <c r="H171">
        <f t="shared" si="12"/>
        <v>10</v>
      </c>
      <c r="I171">
        <f t="shared" si="13"/>
        <v>56</v>
      </c>
      <c r="J171" s="10" t="str">
        <f t="shared" si="14"/>
        <v>persdumjlw_lag land time time2 time3</v>
      </c>
    </row>
    <row r="172" spans="1:10" x14ac:dyDescent="0.3">
      <c r="A172" s="1" t="s">
        <v>752</v>
      </c>
      <c r="B172" s="8" t="s">
        <v>753</v>
      </c>
      <c r="C172" s="1" t="s">
        <v>806</v>
      </c>
      <c r="D172" s="1" t="s">
        <v>807</v>
      </c>
      <c r="E172" s="9" t="s">
        <v>841</v>
      </c>
      <c r="F172" t="str">
        <f t="shared" si="10"/>
        <v>swpurpos</v>
      </c>
      <c r="G172">
        <f t="shared" si="11"/>
        <v>9</v>
      </c>
      <c r="H172">
        <f t="shared" si="12"/>
        <v>8</v>
      </c>
      <c r="I172">
        <f t="shared" si="13"/>
        <v>54</v>
      </c>
      <c r="J172" s="10" t="str">
        <f t="shared" si="14"/>
        <v>persdumjlw_lag land time time2 time3</v>
      </c>
    </row>
    <row r="173" spans="1:10" x14ac:dyDescent="0.3">
      <c r="A173" s="1" t="s">
        <v>752</v>
      </c>
      <c r="B173" s="8" t="s">
        <v>753</v>
      </c>
      <c r="C173" s="1" t="s">
        <v>806</v>
      </c>
      <c r="D173" s="1" t="s">
        <v>807</v>
      </c>
      <c r="E173" s="9" t="s">
        <v>842</v>
      </c>
      <c r="F173" t="str">
        <f t="shared" si="10"/>
        <v>gjprog</v>
      </c>
      <c r="G173">
        <f t="shared" si="11"/>
        <v>9</v>
      </c>
      <c r="H173">
        <f t="shared" si="12"/>
        <v>6</v>
      </c>
      <c r="I173">
        <f t="shared" si="13"/>
        <v>52</v>
      </c>
      <c r="J173" s="10" t="str">
        <f t="shared" si="14"/>
        <v>persdumjlw_lag land time time2 time3</v>
      </c>
    </row>
    <row r="174" spans="1:10" x14ac:dyDescent="0.3">
      <c r="A174" s="1" t="s">
        <v>752</v>
      </c>
      <c r="B174" s="8" t="s">
        <v>753</v>
      </c>
      <c r="C174" s="1" t="s">
        <v>806</v>
      </c>
      <c r="D174" s="1" t="s">
        <v>807</v>
      </c>
      <c r="E174" s="9" t="s">
        <v>843</v>
      </c>
      <c r="F174" t="str">
        <f t="shared" si="10"/>
        <v>gjprogpos</v>
      </c>
      <c r="G174">
        <f t="shared" si="11"/>
        <v>9</v>
      </c>
      <c r="H174">
        <f t="shared" si="12"/>
        <v>9</v>
      </c>
      <c r="I174">
        <f t="shared" si="13"/>
        <v>55</v>
      </c>
      <c r="J174" s="10" t="str">
        <f t="shared" si="14"/>
        <v>persdumjlw_lag land time time2 time3</v>
      </c>
    </row>
    <row r="175" spans="1:10" x14ac:dyDescent="0.3">
      <c r="A175" s="1" t="s">
        <v>752</v>
      </c>
      <c r="B175" s="8" t="s">
        <v>753</v>
      </c>
      <c r="C175" s="1" t="s">
        <v>806</v>
      </c>
      <c r="D175" s="1" t="s">
        <v>807</v>
      </c>
      <c r="E175" s="9" t="s">
        <v>844</v>
      </c>
      <c r="F175" t="str">
        <f t="shared" si="10"/>
        <v>pursueonly</v>
      </c>
      <c r="G175">
        <f t="shared" si="11"/>
        <v>9</v>
      </c>
      <c r="H175">
        <f t="shared" si="12"/>
        <v>10</v>
      </c>
      <c r="I175">
        <f t="shared" si="13"/>
        <v>70</v>
      </c>
      <c r="J175" s="10" t="str">
        <f t="shared" si="14"/>
        <v>persdumjlw_lag land time time2 time3 if ccode!=620</v>
      </c>
    </row>
    <row r="176" spans="1:10" x14ac:dyDescent="0.3">
      <c r="A176" s="1" t="s">
        <v>752</v>
      </c>
      <c r="B176" s="8" t="s">
        <v>753</v>
      </c>
      <c r="C176" s="1" t="s">
        <v>806</v>
      </c>
      <c r="D176" s="1" t="s">
        <v>807</v>
      </c>
      <c r="E176" s="9" t="s">
        <v>845</v>
      </c>
      <c r="F176" t="str">
        <f t="shared" si="10"/>
        <v>gjprog</v>
      </c>
      <c r="G176">
        <f t="shared" si="11"/>
        <v>9</v>
      </c>
      <c r="H176">
        <f t="shared" si="12"/>
        <v>6</v>
      </c>
      <c r="I176">
        <f t="shared" si="13"/>
        <v>66</v>
      </c>
      <c r="J176" s="10" t="str">
        <f t="shared" si="14"/>
        <v>persdumjlw_lag land time time2 time3 if ccode!=620</v>
      </c>
    </row>
    <row r="177" spans="1:10" x14ac:dyDescent="0.3">
      <c r="A177" s="1" t="s">
        <v>752</v>
      </c>
      <c r="B177" s="8" t="s">
        <v>753</v>
      </c>
      <c r="C177" s="1" t="s">
        <v>806</v>
      </c>
      <c r="D177" s="1" t="s">
        <v>807</v>
      </c>
      <c r="E177" s="9" t="s">
        <v>846</v>
      </c>
      <c r="F177" t="str">
        <f t="shared" si="10"/>
        <v>pursueonly</v>
      </c>
      <c r="G177">
        <f t="shared" si="11"/>
        <v>9</v>
      </c>
      <c r="H177">
        <f t="shared" si="12"/>
        <v>10</v>
      </c>
      <c r="I177">
        <f t="shared" si="13"/>
        <v>70</v>
      </c>
      <c r="J177" s="10" t="str">
        <f t="shared" si="14"/>
        <v>persdumjlw_lag land time time2 time3 if ccode!=630</v>
      </c>
    </row>
    <row r="178" spans="1:10" x14ac:dyDescent="0.3">
      <c r="A178" s="1" t="s">
        <v>752</v>
      </c>
      <c r="B178" s="8" t="s">
        <v>753</v>
      </c>
      <c r="C178" s="1" t="s">
        <v>806</v>
      </c>
      <c r="D178" s="1" t="s">
        <v>807</v>
      </c>
      <c r="E178" s="9" t="s">
        <v>847</v>
      </c>
      <c r="F178" t="str">
        <f t="shared" si="10"/>
        <v>gjprog</v>
      </c>
      <c r="G178">
        <f t="shared" si="11"/>
        <v>9</v>
      </c>
      <c r="H178">
        <f t="shared" si="12"/>
        <v>6</v>
      </c>
      <c r="I178">
        <f t="shared" si="13"/>
        <v>66</v>
      </c>
      <c r="J178" s="10" t="str">
        <f t="shared" si="14"/>
        <v>persdumjlw_lag land time time2 time3 if ccode!=630</v>
      </c>
    </row>
    <row r="179" spans="1:10" x14ac:dyDescent="0.3">
      <c r="A179" s="1" t="s">
        <v>752</v>
      </c>
      <c r="B179" s="8" t="s">
        <v>753</v>
      </c>
      <c r="C179" s="1" t="s">
        <v>806</v>
      </c>
      <c r="D179" s="1" t="s">
        <v>807</v>
      </c>
      <c r="E179" s="9" t="s">
        <v>848</v>
      </c>
      <c r="F179" t="str">
        <f t="shared" si="10"/>
        <v>pursueonly</v>
      </c>
      <c r="G179">
        <f t="shared" si="11"/>
        <v>9</v>
      </c>
      <c r="H179">
        <f t="shared" si="12"/>
        <v>10</v>
      </c>
      <c r="I179">
        <f t="shared" si="13"/>
        <v>70</v>
      </c>
      <c r="J179" s="10" t="str">
        <f t="shared" si="14"/>
        <v>persdumjlw_lag land time time2 time3 if ccode!=645</v>
      </c>
    </row>
    <row r="180" spans="1:10" x14ac:dyDescent="0.3">
      <c r="A180" s="1" t="s">
        <v>752</v>
      </c>
      <c r="B180" s="8" t="s">
        <v>753</v>
      </c>
      <c r="C180" s="1" t="s">
        <v>806</v>
      </c>
      <c r="D180" s="1" t="s">
        <v>807</v>
      </c>
      <c r="E180" s="9" t="s">
        <v>849</v>
      </c>
      <c r="F180" t="str">
        <f t="shared" si="10"/>
        <v>gjprog</v>
      </c>
      <c r="G180">
        <f t="shared" si="11"/>
        <v>9</v>
      </c>
      <c r="H180">
        <f t="shared" si="12"/>
        <v>6</v>
      </c>
      <c r="I180">
        <f t="shared" si="13"/>
        <v>66</v>
      </c>
      <c r="J180" s="10" t="str">
        <f t="shared" si="14"/>
        <v>persdumjlw_lag land time time2 time3 if ccode!=645</v>
      </c>
    </row>
    <row r="181" spans="1:10" x14ac:dyDescent="0.3">
      <c r="A181" s="1" t="s">
        <v>752</v>
      </c>
      <c r="B181" s="8" t="s">
        <v>753</v>
      </c>
      <c r="C181" s="1" t="s">
        <v>806</v>
      </c>
      <c r="D181" s="1" t="s">
        <v>807</v>
      </c>
      <c r="E181" s="9" t="s">
        <v>850</v>
      </c>
      <c r="F181" t="str">
        <f t="shared" si="10"/>
        <v>pursueonly</v>
      </c>
      <c r="G181">
        <f t="shared" si="11"/>
        <v>9</v>
      </c>
      <c r="H181">
        <f t="shared" si="12"/>
        <v>10</v>
      </c>
      <c r="I181">
        <f t="shared" si="13"/>
        <v>70</v>
      </c>
      <c r="J181" s="10" t="str">
        <f t="shared" si="14"/>
        <v>persdumjlw_lag land time time2 time3 if ccode!=652</v>
      </c>
    </row>
    <row r="182" spans="1:10" x14ac:dyDescent="0.3">
      <c r="A182" s="1" t="s">
        <v>752</v>
      </c>
      <c r="B182" s="8" t="s">
        <v>753</v>
      </c>
      <c r="C182" s="1" t="s">
        <v>806</v>
      </c>
      <c r="D182" s="1" t="s">
        <v>807</v>
      </c>
      <c r="E182" s="9" t="s">
        <v>851</v>
      </c>
      <c r="F182" t="str">
        <f t="shared" si="10"/>
        <v>gjprog</v>
      </c>
      <c r="G182">
        <f t="shared" si="11"/>
        <v>9</v>
      </c>
      <c r="H182">
        <f t="shared" si="12"/>
        <v>6</v>
      </c>
      <c r="I182">
        <f t="shared" si="13"/>
        <v>66</v>
      </c>
      <c r="J182" s="10" t="str">
        <f t="shared" si="14"/>
        <v>persdumjlw_lag land time time2 time3 if ccode!=652</v>
      </c>
    </row>
    <row r="183" spans="1:10" x14ac:dyDescent="0.3">
      <c r="A183" s="1" t="s">
        <v>752</v>
      </c>
      <c r="B183" s="8" t="s">
        <v>753</v>
      </c>
      <c r="C183" s="1" t="s">
        <v>806</v>
      </c>
      <c r="D183" s="1" t="s">
        <v>807</v>
      </c>
      <c r="E183" s="9" t="s">
        <v>852</v>
      </c>
      <c r="F183" t="str">
        <f t="shared" si="10"/>
        <v>pursueonly</v>
      </c>
      <c r="G183">
        <f t="shared" si="11"/>
        <v>9</v>
      </c>
      <c r="H183">
        <f t="shared" si="12"/>
        <v>10</v>
      </c>
      <c r="I183">
        <f t="shared" si="13"/>
        <v>70</v>
      </c>
      <c r="J183" s="10" t="str">
        <f t="shared" si="14"/>
        <v>persdumjlw_lag land time time2 time3 if ccode!=731</v>
      </c>
    </row>
    <row r="184" spans="1:10" x14ac:dyDescent="0.3">
      <c r="A184" s="1" t="s">
        <v>752</v>
      </c>
      <c r="B184" s="8" t="s">
        <v>753</v>
      </c>
      <c r="C184" s="1" t="s">
        <v>806</v>
      </c>
      <c r="D184" s="1" t="s">
        <v>807</v>
      </c>
      <c r="E184" s="9" t="s">
        <v>853</v>
      </c>
      <c r="F184" t="str">
        <f t="shared" si="10"/>
        <v>gjprog</v>
      </c>
      <c r="G184">
        <f t="shared" si="11"/>
        <v>9</v>
      </c>
      <c r="H184">
        <f t="shared" si="12"/>
        <v>6</v>
      </c>
      <c r="I184">
        <f t="shared" si="13"/>
        <v>66</v>
      </c>
      <c r="J184" s="10" t="str">
        <f t="shared" si="14"/>
        <v>persdumjlw_lag land time time2 time3 if ccode!=731</v>
      </c>
    </row>
    <row r="185" spans="1:10" x14ac:dyDescent="0.3">
      <c r="A185" s="1" t="s">
        <v>752</v>
      </c>
      <c r="B185" s="8" t="s">
        <v>753</v>
      </c>
      <c r="C185" s="1" t="s">
        <v>806</v>
      </c>
      <c r="D185" s="1" t="s">
        <v>807</v>
      </c>
      <c r="E185" s="9" t="s">
        <v>854</v>
      </c>
      <c r="F185" t="str">
        <f t="shared" si="10"/>
        <v>pursueonly</v>
      </c>
      <c r="G185">
        <f t="shared" si="11"/>
        <v>9</v>
      </c>
      <c r="H185">
        <f t="shared" si="12"/>
        <v>10</v>
      </c>
      <c r="I185">
        <f t="shared" si="13"/>
        <v>70</v>
      </c>
      <c r="J185" s="10" t="str">
        <f t="shared" si="14"/>
        <v>persdumjlw_lag land time time2 time3 if ccode!=770</v>
      </c>
    </row>
    <row r="186" spans="1:10" x14ac:dyDescent="0.3">
      <c r="A186" s="1" t="s">
        <v>752</v>
      </c>
      <c r="B186" s="8" t="s">
        <v>753</v>
      </c>
      <c r="C186" s="1" t="s">
        <v>806</v>
      </c>
      <c r="D186" s="1" t="s">
        <v>807</v>
      </c>
      <c r="E186" s="9" t="s">
        <v>855</v>
      </c>
      <c r="F186" t="str">
        <f t="shared" si="10"/>
        <v>gjprog</v>
      </c>
      <c r="G186">
        <f t="shared" si="11"/>
        <v>9</v>
      </c>
      <c r="H186">
        <f t="shared" si="12"/>
        <v>6</v>
      </c>
      <c r="I186">
        <f t="shared" si="13"/>
        <v>66</v>
      </c>
      <c r="J186" s="10" t="str">
        <f t="shared" si="14"/>
        <v>persdumjlw_lag land time time2 time3 if ccode!=770</v>
      </c>
    </row>
    <row r="187" spans="1:10" x14ac:dyDescent="0.3">
      <c r="A187" s="1" t="s">
        <v>752</v>
      </c>
      <c r="B187" s="8" t="s">
        <v>753</v>
      </c>
      <c r="C187" s="1" t="s">
        <v>806</v>
      </c>
      <c r="D187" s="1" t="s">
        <v>807</v>
      </c>
      <c r="E187" s="9" t="s">
        <v>856</v>
      </c>
      <c r="F187" t="str">
        <f t="shared" si="10"/>
        <v>gjnukes</v>
      </c>
      <c r="G187">
        <f t="shared" si="11"/>
        <v>9</v>
      </c>
      <c r="H187">
        <f t="shared" si="12"/>
        <v>7</v>
      </c>
      <c r="I187">
        <f t="shared" si="13"/>
        <v>83</v>
      </c>
      <c r="J187" s="10" t="str">
        <f t="shared" si="14"/>
        <v>persdumjlw_lag rcvdsens industry2 time time2 time3 if gjprogpos==1</v>
      </c>
    </row>
    <row r="188" spans="1:10" x14ac:dyDescent="0.3">
      <c r="A188" s="1" t="s">
        <v>752</v>
      </c>
      <c r="B188" s="8" t="s">
        <v>753</v>
      </c>
      <c r="C188" s="1" t="s">
        <v>806</v>
      </c>
      <c r="D188" s="1" t="s">
        <v>807</v>
      </c>
      <c r="E188" s="9" t="s">
        <v>857</v>
      </c>
      <c r="F188" t="str">
        <f t="shared" si="10"/>
        <v>pursueonly</v>
      </c>
      <c r="G188">
        <f t="shared" si="11"/>
        <v>9</v>
      </c>
      <c r="H188">
        <f t="shared" si="12"/>
        <v>10</v>
      </c>
      <c r="I188">
        <f t="shared" si="13"/>
        <v>65</v>
      </c>
      <c r="J188" s="10" t="str">
        <f t="shared" si="14"/>
        <v>persdumjlw_lag rcvdsens land time time2 time3</v>
      </c>
    </row>
    <row r="189" spans="1:10" x14ac:dyDescent="0.3">
      <c r="A189" s="1" t="s">
        <v>752</v>
      </c>
      <c r="B189" s="8" t="s">
        <v>753</v>
      </c>
      <c r="C189" s="1" t="s">
        <v>806</v>
      </c>
      <c r="D189" s="1" t="s">
        <v>807</v>
      </c>
      <c r="E189" s="9" t="s">
        <v>858</v>
      </c>
      <c r="F189" t="str">
        <f t="shared" si="10"/>
        <v>gjprog</v>
      </c>
      <c r="G189">
        <f t="shared" si="11"/>
        <v>9</v>
      </c>
      <c r="H189">
        <f t="shared" si="12"/>
        <v>6</v>
      </c>
      <c r="I189">
        <f t="shared" si="13"/>
        <v>61</v>
      </c>
      <c r="J189" s="10" t="str">
        <f t="shared" si="14"/>
        <v>persdumjlw_lag rcvdsens land time time2 time3</v>
      </c>
    </row>
    <row r="190" spans="1:10" x14ac:dyDescent="0.3">
      <c r="A190" s="1" t="s">
        <v>752</v>
      </c>
      <c r="B190" s="8" t="s">
        <v>753</v>
      </c>
      <c r="C190" s="1" t="s">
        <v>806</v>
      </c>
      <c r="D190" s="1" t="s">
        <v>807</v>
      </c>
      <c r="E190" s="9" t="s">
        <v>859</v>
      </c>
      <c r="F190" t="str">
        <f t="shared" si="10"/>
        <v>gjnukes</v>
      </c>
      <c r="G190">
        <f t="shared" si="11"/>
        <v>9</v>
      </c>
      <c r="H190">
        <f t="shared" si="12"/>
        <v>7</v>
      </c>
      <c r="I190">
        <f t="shared" si="13"/>
        <v>73</v>
      </c>
      <c r="J190" s="10" t="str">
        <f t="shared" si="14"/>
        <v>persdumjlw_lag rcvdsens time time2 time3 if gjprogpos==1</v>
      </c>
    </row>
    <row r="191" spans="1:10" x14ac:dyDescent="0.3">
      <c r="A191" s="1" t="s">
        <v>752</v>
      </c>
      <c r="B191" s="8" t="s">
        <v>753</v>
      </c>
      <c r="C191" s="1" t="s">
        <v>806</v>
      </c>
      <c r="D191" s="1" t="s">
        <v>807</v>
      </c>
      <c r="E191" s="9" t="s">
        <v>860</v>
      </c>
      <c r="F191" t="str">
        <f t="shared" si="10"/>
        <v>swnukes</v>
      </c>
      <c r="G191">
        <f t="shared" si="11"/>
        <v>9</v>
      </c>
      <c r="H191">
        <f t="shared" si="12"/>
        <v>7</v>
      </c>
      <c r="I191">
        <f t="shared" si="13"/>
        <v>72</v>
      </c>
      <c r="J191" s="10" t="str">
        <f t="shared" si="14"/>
        <v>persdumjlw_lag rcvdsens time time2 time3 if swexppos==1</v>
      </c>
    </row>
    <row r="192" spans="1:10" x14ac:dyDescent="0.3">
      <c r="A192" s="1" t="s">
        <v>752</v>
      </c>
      <c r="B192" s="8" t="s">
        <v>753</v>
      </c>
      <c r="C192" s="1" t="s">
        <v>806</v>
      </c>
      <c r="D192" s="1" t="s">
        <v>807</v>
      </c>
      <c r="E192" s="9" t="s">
        <v>861</v>
      </c>
      <c r="F192" t="str">
        <f t="shared" si="10"/>
        <v>swnukes</v>
      </c>
      <c r="G192">
        <f t="shared" si="11"/>
        <v>9</v>
      </c>
      <c r="H192">
        <f t="shared" si="12"/>
        <v>7</v>
      </c>
      <c r="I192">
        <f t="shared" si="13"/>
        <v>72</v>
      </c>
      <c r="J192" s="10" t="str">
        <f t="shared" si="14"/>
        <v>persdumjlw_lag rcvdsens time time2 time3 if swpurpos==1</v>
      </c>
    </row>
    <row r="193" spans="1:10" x14ac:dyDescent="0.3">
      <c r="A193" s="1" t="s">
        <v>752</v>
      </c>
      <c r="B193" s="8" t="s">
        <v>753</v>
      </c>
      <c r="C193" s="1" t="s">
        <v>806</v>
      </c>
      <c r="D193" s="1" t="s">
        <v>807</v>
      </c>
      <c r="E193" s="9" t="s">
        <v>862</v>
      </c>
      <c r="F193" t="str">
        <f t="shared" si="10"/>
        <v>pursueonly</v>
      </c>
      <c r="G193">
        <f t="shared" si="11"/>
        <v>9</v>
      </c>
      <c r="H193">
        <f t="shared" si="12"/>
        <v>10</v>
      </c>
      <c r="I193">
        <f t="shared" si="13"/>
        <v>67</v>
      </c>
      <c r="J193" s="10" t="str">
        <f t="shared" si="14"/>
        <v>persdumjlw_lag rivalryben land time time2 time3</v>
      </c>
    </row>
    <row r="194" spans="1:10" x14ac:dyDescent="0.3">
      <c r="A194" s="1" t="s">
        <v>752</v>
      </c>
      <c r="B194" s="8" t="s">
        <v>753</v>
      </c>
      <c r="C194" s="1" t="s">
        <v>806</v>
      </c>
      <c r="D194" s="1" t="s">
        <v>807</v>
      </c>
      <c r="E194" s="9" t="s">
        <v>863</v>
      </c>
      <c r="F194" t="str">
        <f t="shared" ref="F194:F257" si="15">MID($E194,LEN($C194)+FIND($C194,$E194)+1,FIND(" ",$E194,LEN(C194)+FIND(C194,E194)+1)-(LEN($C194)+FIND($C194,$E194)+1))</f>
        <v>gjprog</v>
      </c>
      <c r="G194">
        <f t="shared" ref="G194:G257" si="16">FIND(F194,E194)</f>
        <v>9</v>
      </c>
      <c r="H194">
        <f t="shared" ref="H194:H257" si="17">LEN(F194)</f>
        <v>6</v>
      </c>
      <c r="I194">
        <f t="shared" ref="I194:I257" si="18">FIND(",",E194)</f>
        <v>63</v>
      </c>
      <c r="J194" s="10" t="str">
        <f t="shared" ref="J194:J257" si="19">MID(E194,G194+H194+1,I194-(G194+H194+1))</f>
        <v>persdumjlw_lag rivalryben land time time2 time3</v>
      </c>
    </row>
    <row r="195" spans="1:10" x14ac:dyDescent="0.3">
      <c r="A195" s="1" t="s">
        <v>752</v>
      </c>
      <c r="B195" s="8" t="s">
        <v>753</v>
      </c>
      <c r="C195" s="1" t="s">
        <v>806</v>
      </c>
      <c r="D195" s="1" t="s">
        <v>807</v>
      </c>
      <c r="E195" s="9" t="s">
        <v>864</v>
      </c>
      <c r="F195" t="str">
        <f t="shared" si="15"/>
        <v>pursueonly</v>
      </c>
      <c r="G195">
        <f t="shared" si="16"/>
        <v>9</v>
      </c>
      <c r="H195">
        <f t="shared" si="17"/>
        <v>10</v>
      </c>
      <c r="I195">
        <f t="shared" si="18"/>
        <v>75</v>
      </c>
      <c r="J195" s="10" t="str">
        <f t="shared" si="19"/>
        <v>persdumjlw_lag rivalrygd disputes land time time2 time3</v>
      </c>
    </row>
    <row r="196" spans="1:10" x14ac:dyDescent="0.3">
      <c r="A196" s="1" t="s">
        <v>752</v>
      </c>
      <c r="B196" s="8" t="s">
        <v>753</v>
      </c>
      <c r="C196" s="1" t="s">
        <v>806</v>
      </c>
      <c r="D196" s="1" t="s">
        <v>807</v>
      </c>
      <c r="E196" s="9" t="s">
        <v>865</v>
      </c>
      <c r="F196" t="str">
        <f t="shared" si="15"/>
        <v>gjprog</v>
      </c>
      <c r="G196">
        <f t="shared" si="16"/>
        <v>9</v>
      </c>
      <c r="H196">
        <f t="shared" si="17"/>
        <v>6</v>
      </c>
      <c r="I196">
        <f t="shared" si="18"/>
        <v>71</v>
      </c>
      <c r="J196" s="10" t="str">
        <f t="shared" si="19"/>
        <v>persdumjlw_lag rivalrygd disputes land time time2 time3</v>
      </c>
    </row>
    <row r="197" spans="1:10" x14ac:dyDescent="0.3">
      <c r="A197" s="1" t="s">
        <v>752</v>
      </c>
      <c r="B197" s="8" t="s">
        <v>753</v>
      </c>
      <c r="C197" s="1" t="s">
        <v>806</v>
      </c>
      <c r="D197" s="1" t="s">
        <v>807</v>
      </c>
      <c r="E197" s="9" t="s">
        <v>866</v>
      </c>
      <c r="F197" t="str">
        <f t="shared" si="15"/>
        <v>pursueonly</v>
      </c>
      <c r="G197">
        <f t="shared" si="16"/>
        <v>9</v>
      </c>
      <c r="H197">
        <f t="shared" si="17"/>
        <v>10</v>
      </c>
      <c r="I197">
        <f t="shared" si="18"/>
        <v>66</v>
      </c>
      <c r="J197" s="10" t="str">
        <f t="shared" si="19"/>
        <v>persdumjlw_lag rivalrygd land time time2 time3</v>
      </c>
    </row>
    <row r="198" spans="1:10" x14ac:dyDescent="0.3">
      <c r="A198" s="1" t="s">
        <v>752</v>
      </c>
      <c r="B198" s="8" t="s">
        <v>753</v>
      </c>
      <c r="C198" s="1" t="s">
        <v>806</v>
      </c>
      <c r="D198" s="1" t="s">
        <v>807</v>
      </c>
      <c r="E198" s="9" t="s">
        <v>867</v>
      </c>
      <c r="F198" t="str">
        <f t="shared" si="15"/>
        <v>gjprog</v>
      </c>
      <c r="G198">
        <f t="shared" si="16"/>
        <v>9</v>
      </c>
      <c r="H198">
        <f t="shared" si="17"/>
        <v>6</v>
      </c>
      <c r="I198">
        <f t="shared" si="18"/>
        <v>62</v>
      </c>
      <c r="J198" s="10" t="str">
        <f t="shared" si="19"/>
        <v>persdumjlw_lag rivalrygd land time time2 time3</v>
      </c>
    </row>
    <row r="199" spans="1:10" x14ac:dyDescent="0.3">
      <c r="A199" s="1" t="s">
        <v>752</v>
      </c>
      <c r="B199" s="8" t="s">
        <v>753</v>
      </c>
      <c r="C199" s="1" t="s">
        <v>806</v>
      </c>
      <c r="D199" s="1" t="s">
        <v>807</v>
      </c>
      <c r="E199" s="9" t="s">
        <v>868</v>
      </c>
      <c r="F199" t="str">
        <f t="shared" si="15"/>
        <v>gjprog</v>
      </c>
      <c r="G199">
        <f t="shared" si="16"/>
        <v>9</v>
      </c>
      <c r="H199">
        <f t="shared" si="17"/>
        <v>6</v>
      </c>
      <c r="I199">
        <f t="shared" si="18"/>
        <v>63</v>
      </c>
      <c r="J199" s="10" t="str">
        <f t="shared" si="19"/>
        <v>persdumjlw_lag rivalryhew land time time2 time3</v>
      </c>
    </row>
    <row r="200" spans="1:10" x14ac:dyDescent="0.3">
      <c r="A200" s="1" t="s">
        <v>752</v>
      </c>
      <c r="B200" s="8" t="s">
        <v>753</v>
      </c>
      <c r="C200" s="1" t="s">
        <v>806</v>
      </c>
      <c r="D200" s="1" t="s">
        <v>807</v>
      </c>
      <c r="E200" s="9" t="s">
        <v>869</v>
      </c>
      <c r="F200" t="str">
        <f t="shared" si="15"/>
        <v>pursueonly</v>
      </c>
      <c r="G200">
        <f t="shared" si="16"/>
        <v>9</v>
      </c>
      <c r="H200">
        <f t="shared" si="17"/>
        <v>10</v>
      </c>
      <c r="I200">
        <f t="shared" si="18"/>
        <v>66</v>
      </c>
      <c r="J200" s="10" t="str">
        <f t="shared" si="19"/>
        <v>persdumjlw_lag rivalryth land time time2 time3</v>
      </c>
    </row>
    <row r="201" spans="1:10" x14ac:dyDescent="0.3">
      <c r="A201" s="1" t="s">
        <v>752</v>
      </c>
      <c r="B201" s="8" t="s">
        <v>753</v>
      </c>
      <c r="C201" s="1" t="s">
        <v>806</v>
      </c>
      <c r="D201" s="1" t="s">
        <v>807</v>
      </c>
      <c r="E201" s="9" t="s">
        <v>870</v>
      </c>
      <c r="F201" t="str">
        <f t="shared" si="15"/>
        <v>gjprog</v>
      </c>
      <c r="G201">
        <f t="shared" si="16"/>
        <v>9</v>
      </c>
      <c r="H201">
        <f t="shared" si="17"/>
        <v>6</v>
      </c>
      <c r="I201">
        <f t="shared" si="18"/>
        <v>62</v>
      </c>
      <c r="J201" s="10" t="str">
        <f t="shared" si="19"/>
        <v>persdumjlw_lag rivalryth land time time2 time3</v>
      </c>
    </row>
    <row r="202" spans="1:10" x14ac:dyDescent="0.3">
      <c r="A202" s="1" t="s">
        <v>752</v>
      </c>
      <c r="B202" s="8" t="s">
        <v>753</v>
      </c>
      <c r="C202" s="1" t="s">
        <v>806</v>
      </c>
      <c r="D202" s="1" t="s">
        <v>807</v>
      </c>
      <c r="E202" s="9" t="s">
        <v>871</v>
      </c>
      <c r="F202" t="str">
        <f t="shared" si="15"/>
        <v>gjnukes</v>
      </c>
      <c r="G202">
        <f t="shared" si="16"/>
        <v>9</v>
      </c>
      <c r="H202">
        <f t="shared" si="17"/>
        <v>7</v>
      </c>
      <c r="I202">
        <f t="shared" si="18"/>
        <v>64</v>
      </c>
      <c r="J202" s="10" t="str">
        <f t="shared" si="19"/>
        <v>persdumjlw_lag time time2 time3 if gjprogpos==1</v>
      </c>
    </row>
    <row r="203" spans="1:10" x14ac:dyDescent="0.3">
      <c r="A203" s="1" t="s">
        <v>752</v>
      </c>
      <c r="B203" s="8" t="s">
        <v>753</v>
      </c>
      <c r="C203" s="1" t="s">
        <v>806</v>
      </c>
      <c r="D203" s="1" t="s">
        <v>807</v>
      </c>
      <c r="E203" s="9" t="s">
        <v>872</v>
      </c>
      <c r="F203" t="str">
        <f t="shared" si="15"/>
        <v>swnukes</v>
      </c>
      <c r="G203">
        <f t="shared" si="16"/>
        <v>9</v>
      </c>
      <c r="H203">
        <f t="shared" si="17"/>
        <v>7</v>
      </c>
      <c r="I203">
        <f t="shared" si="18"/>
        <v>63</v>
      </c>
      <c r="J203" s="10" t="str">
        <f t="shared" si="19"/>
        <v>persdumjlw_lag time time2 time3 if swexppos==1</v>
      </c>
    </row>
    <row r="204" spans="1:10" x14ac:dyDescent="0.3">
      <c r="A204" s="1" t="s">
        <v>752</v>
      </c>
      <c r="B204" s="8" t="s">
        <v>753</v>
      </c>
      <c r="C204" s="1" t="s">
        <v>806</v>
      </c>
      <c r="D204" s="1" t="s">
        <v>807</v>
      </c>
      <c r="E204" s="9" t="s">
        <v>873</v>
      </c>
      <c r="F204" t="str">
        <f t="shared" si="15"/>
        <v>swnukes</v>
      </c>
      <c r="G204">
        <f t="shared" si="16"/>
        <v>9</v>
      </c>
      <c r="H204">
        <f t="shared" si="17"/>
        <v>7</v>
      </c>
      <c r="I204">
        <f t="shared" si="18"/>
        <v>63</v>
      </c>
      <c r="J204" s="10" t="str">
        <f t="shared" si="19"/>
        <v>persdumjlw_lag time time2 time3 if swpurpos==1</v>
      </c>
    </row>
    <row r="205" spans="1:10" ht="28.8" x14ac:dyDescent="0.3">
      <c r="A205" s="1" t="s">
        <v>652</v>
      </c>
      <c r="B205" s="8" t="s">
        <v>653</v>
      </c>
      <c r="C205" s="1" t="s">
        <v>654</v>
      </c>
      <c r="D205" s="1" t="s">
        <v>655</v>
      </c>
      <c r="E205" s="9" t="s">
        <v>874</v>
      </c>
      <c r="F205" t="str">
        <f t="shared" si="15"/>
        <v>attractive</v>
      </c>
      <c r="G205">
        <f t="shared" si="16"/>
        <v>5</v>
      </c>
      <c r="H205">
        <f t="shared" si="17"/>
        <v>10</v>
      </c>
      <c r="I205">
        <f t="shared" si="18"/>
        <v>112</v>
      </c>
      <c r="J205" s="10" t="str">
        <f t="shared" si="19"/>
        <v>politicalIdeo IdeoTarget IdeoDiffAbs Male MaleTarget SameGender mn_attractive mn_eval_attractive</v>
      </c>
    </row>
    <row r="206" spans="1:10" ht="28.8" x14ac:dyDescent="0.3">
      <c r="A206" s="1" t="s">
        <v>652</v>
      </c>
      <c r="B206" s="8" t="s">
        <v>653</v>
      </c>
      <c r="C206" s="1" t="s">
        <v>654</v>
      </c>
      <c r="D206" s="1" t="s">
        <v>655</v>
      </c>
      <c r="E206" s="9" t="s">
        <v>875</v>
      </c>
      <c r="F206" t="str">
        <f t="shared" si="15"/>
        <v>attractive</v>
      </c>
      <c r="G206">
        <f t="shared" si="16"/>
        <v>5</v>
      </c>
      <c r="H206">
        <f t="shared" si="17"/>
        <v>10</v>
      </c>
      <c r="I206">
        <f t="shared" si="18"/>
        <v>112</v>
      </c>
      <c r="J206" s="10" t="str">
        <f t="shared" si="19"/>
        <v>politicalIdeo IdeoTarget IdeoDiffAbs Male MaleTarget SameGender mn_attractive mn_eval_attractive</v>
      </c>
    </row>
    <row r="207" spans="1:10" x14ac:dyDescent="0.3">
      <c r="A207" s="1" t="s">
        <v>672</v>
      </c>
      <c r="B207" s="8" t="s">
        <v>680</v>
      </c>
      <c r="C207" s="1" t="s">
        <v>654</v>
      </c>
      <c r="D207" s="1" t="s">
        <v>655</v>
      </c>
      <c r="E207" s="9" t="s">
        <v>876</v>
      </c>
      <c r="F207" t="str">
        <f t="shared" si="15"/>
        <v>mybelief_v_</v>
      </c>
      <c r="G207">
        <f t="shared" si="16"/>
        <v>5</v>
      </c>
      <c r="H207">
        <f t="shared" si="17"/>
        <v>11</v>
      </c>
      <c r="I207">
        <f t="shared" si="18"/>
        <v>26</v>
      </c>
      <c r="J207" s="10" t="str">
        <f t="shared" si="19"/>
        <v xml:space="preserve">promise_ </v>
      </c>
    </row>
    <row r="208" spans="1:10" x14ac:dyDescent="0.3">
      <c r="A208" s="1" t="s">
        <v>672</v>
      </c>
      <c r="B208" s="8" t="s">
        <v>680</v>
      </c>
      <c r="C208" s="1" t="s">
        <v>686</v>
      </c>
      <c r="D208" s="1" t="s">
        <v>687</v>
      </c>
      <c r="E208" s="9" t="s">
        <v>877</v>
      </c>
      <c r="F208" t="str">
        <f t="shared" si="15"/>
        <v>mybelief_v_</v>
      </c>
      <c r="G208">
        <f t="shared" si="16"/>
        <v>7</v>
      </c>
      <c r="H208">
        <f t="shared" si="17"/>
        <v>11</v>
      </c>
      <c r="I208">
        <f t="shared" si="18"/>
        <v>28</v>
      </c>
      <c r="J208" s="10" t="str">
        <f t="shared" si="19"/>
        <v xml:space="preserve">promise_ </v>
      </c>
    </row>
    <row r="209" spans="1:10" x14ac:dyDescent="0.3">
      <c r="A209" s="1" t="s">
        <v>672</v>
      </c>
      <c r="B209" s="8" t="s">
        <v>680</v>
      </c>
      <c r="C209" s="1" t="s">
        <v>654</v>
      </c>
      <c r="D209" s="1" t="s">
        <v>655</v>
      </c>
      <c r="E209" s="9" t="s">
        <v>878</v>
      </c>
      <c r="F209" t="str">
        <f t="shared" si="15"/>
        <v>mybelief_v_</v>
      </c>
      <c r="G209">
        <f t="shared" si="16"/>
        <v>5</v>
      </c>
      <c r="H209">
        <f t="shared" si="17"/>
        <v>11</v>
      </c>
      <c r="I209">
        <f t="shared" si="18"/>
        <v>37</v>
      </c>
      <c r="J209" s="10" t="str">
        <f t="shared" si="19"/>
        <v>promise_ promise_sqr</v>
      </c>
    </row>
    <row r="210" spans="1:10" x14ac:dyDescent="0.3">
      <c r="A210" s="1" t="s">
        <v>672</v>
      </c>
      <c r="B210" s="8" t="s">
        <v>680</v>
      </c>
      <c r="C210" s="1" t="s">
        <v>686</v>
      </c>
      <c r="D210" s="1" t="s">
        <v>687</v>
      </c>
      <c r="E210" s="9" t="s">
        <v>879</v>
      </c>
      <c r="F210" t="str">
        <f t="shared" si="15"/>
        <v>mybelief_v_</v>
      </c>
      <c r="G210">
        <f t="shared" si="16"/>
        <v>7</v>
      </c>
      <c r="H210">
        <f t="shared" si="17"/>
        <v>11</v>
      </c>
      <c r="I210">
        <f t="shared" si="18"/>
        <v>39</v>
      </c>
      <c r="J210" s="10" t="str">
        <f t="shared" si="19"/>
        <v>promise_ promise_sqr</v>
      </c>
    </row>
    <row r="211" spans="1:10" x14ac:dyDescent="0.3">
      <c r="A211" s="1" t="s">
        <v>672</v>
      </c>
      <c r="B211" s="8" t="s">
        <v>673</v>
      </c>
      <c r="C211" s="1" t="s">
        <v>686</v>
      </c>
      <c r="D211" s="1" t="s">
        <v>687</v>
      </c>
      <c r="E211" s="9" t="s">
        <v>880</v>
      </c>
      <c r="F211" t="str">
        <f t="shared" si="15"/>
        <v>mybelief_v_</v>
      </c>
      <c r="G211">
        <f t="shared" si="16"/>
        <v>7</v>
      </c>
      <c r="H211">
        <f t="shared" si="17"/>
        <v>11</v>
      </c>
      <c r="I211">
        <f t="shared" si="18"/>
        <v>72</v>
      </c>
      <c r="J211" s="10" t="str">
        <f t="shared" si="19"/>
        <v>promise_ promise_sqr promisetext_ promisetextXpromise</v>
      </c>
    </row>
    <row r="212" spans="1:10" x14ac:dyDescent="0.3">
      <c r="A212" s="1" t="s">
        <v>672</v>
      </c>
      <c r="B212" s="8" t="s">
        <v>673</v>
      </c>
      <c r="C212" s="1" t="s">
        <v>654</v>
      </c>
      <c r="D212" s="1" t="s">
        <v>655</v>
      </c>
      <c r="E212" s="9" t="s">
        <v>881</v>
      </c>
      <c r="F212" t="str">
        <f t="shared" si="15"/>
        <v>mybelief_v_</v>
      </c>
      <c r="G212">
        <f t="shared" si="16"/>
        <v>5</v>
      </c>
      <c r="H212">
        <f t="shared" si="17"/>
        <v>11</v>
      </c>
      <c r="I212">
        <f t="shared" si="18"/>
        <v>71</v>
      </c>
      <c r="J212" s="10" t="str">
        <f t="shared" si="19"/>
        <v>promise_ promise_sqr promisetext_ promisetextXpromise_</v>
      </c>
    </row>
    <row r="213" spans="1:10" x14ac:dyDescent="0.3">
      <c r="A213" s="1" t="s">
        <v>672</v>
      </c>
      <c r="B213" s="8" t="s">
        <v>673</v>
      </c>
      <c r="C213" s="1" t="s">
        <v>654</v>
      </c>
      <c r="D213" s="1" t="s">
        <v>655</v>
      </c>
      <c r="E213" s="9" t="s">
        <v>882</v>
      </c>
      <c r="F213" t="str">
        <f t="shared" si="15"/>
        <v>mybelief_v_</v>
      </c>
      <c r="G213">
        <f t="shared" si="16"/>
        <v>5</v>
      </c>
      <c r="H213">
        <f t="shared" si="17"/>
        <v>11</v>
      </c>
      <c r="I213">
        <f t="shared" si="18"/>
        <v>38</v>
      </c>
      <c r="J213" s="10" t="str">
        <f t="shared" si="19"/>
        <v>promise_ promisetext_</v>
      </c>
    </row>
    <row r="214" spans="1:10" x14ac:dyDescent="0.3">
      <c r="A214" s="1" t="s">
        <v>672</v>
      </c>
      <c r="B214" s="8" t="s">
        <v>673</v>
      </c>
      <c r="C214" s="1" t="s">
        <v>686</v>
      </c>
      <c r="D214" s="1" t="s">
        <v>687</v>
      </c>
      <c r="E214" s="9" t="s">
        <v>883</v>
      </c>
      <c r="F214" t="str">
        <f t="shared" si="15"/>
        <v>mybelief_v_</v>
      </c>
      <c r="G214">
        <f t="shared" si="16"/>
        <v>7</v>
      </c>
      <c r="H214">
        <f t="shared" si="17"/>
        <v>11</v>
      </c>
      <c r="I214">
        <f t="shared" si="18"/>
        <v>40</v>
      </c>
      <c r="J214" s="10" t="str">
        <f t="shared" si="19"/>
        <v>promise_ promisetext_</v>
      </c>
    </row>
    <row r="215" spans="1:10" x14ac:dyDescent="0.3">
      <c r="A215" s="1" t="s">
        <v>672</v>
      </c>
      <c r="B215" s="8" t="s">
        <v>673</v>
      </c>
      <c r="C215" s="1" t="s">
        <v>686</v>
      </c>
      <c r="D215" s="1" t="s">
        <v>687</v>
      </c>
      <c r="E215" s="9" t="s">
        <v>884</v>
      </c>
      <c r="F215" t="str">
        <f t="shared" si="15"/>
        <v>mybelief_v_</v>
      </c>
      <c r="G215">
        <f t="shared" si="16"/>
        <v>7</v>
      </c>
      <c r="H215">
        <f t="shared" si="17"/>
        <v>11</v>
      </c>
      <c r="I215">
        <f t="shared" si="18"/>
        <v>60</v>
      </c>
      <c r="J215" s="10" t="str">
        <f t="shared" si="19"/>
        <v>promise_ promisetext_ promisetextXpromise</v>
      </c>
    </row>
    <row r="216" spans="1:10" x14ac:dyDescent="0.3">
      <c r="A216" s="1" t="s">
        <v>672</v>
      </c>
      <c r="B216" s="8" t="s">
        <v>673</v>
      </c>
      <c r="C216" s="1" t="s">
        <v>654</v>
      </c>
      <c r="D216" s="1" t="s">
        <v>655</v>
      </c>
      <c r="E216" s="9" t="s">
        <v>885</v>
      </c>
      <c r="F216" t="str">
        <f t="shared" si="15"/>
        <v>mybelief_v_</v>
      </c>
      <c r="G216">
        <f t="shared" si="16"/>
        <v>5</v>
      </c>
      <c r="H216">
        <f t="shared" si="17"/>
        <v>11</v>
      </c>
      <c r="I216">
        <f t="shared" si="18"/>
        <v>59</v>
      </c>
      <c r="J216" s="10" t="str">
        <f t="shared" si="19"/>
        <v>promise_ promisetext_ promisetextXpromise_</v>
      </c>
    </row>
    <row r="217" spans="1:10" ht="28.8" x14ac:dyDescent="0.3">
      <c r="A217" s="1" t="s">
        <v>886</v>
      </c>
      <c r="B217" s="8" t="s">
        <v>698</v>
      </c>
      <c r="C217" s="1" t="s">
        <v>887</v>
      </c>
      <c r="D217" s="1" t="s">
        <v>888</v>
      </c>
      <c r="E217" s="9" t="s">
        <v>889</v>
      </c>
      <c r="F217" t="str">
        <f t="shared" si="15"/>
        <v>sayso</v>
      </c>
      <c r="G217">
        <f t="shared" si="16"/>
        <v>16</v>
      </c>
      <c r="H217">
        <f t="shared" si="17"/>
        <v>5</v>
      </c>
      <c r="I217">
        <f t="shared" si="18"/>
        <v>154</v>
      </c>
      <c r="J217" s="10" t="str">
        <f t="shared" si="19"/>
        <v>psize10g countp30_small reduc age male firstgen pctinus langspan mexican prican cuban dominican salvadoran watchnew readpapr relyeng</v>
      </c>
    </row>
    <row r="218" spans="1:10" ht="28.8" x14ac:dyDescent="0.3">
      <c r="A218" s="1" t="s">
        <v>886</v>
      </c>
      <c r="B218" s="8" t="s">
        <v>698</v>
      </c>
      <c r="C218" s="1" t="s">
        <v>887</v>
      </c>
      <c r="D218" s="1" t="s">
        <v>888</v>
      </c>
      <c r="E218" s="9" t="s">
        <v>890</v>
      </c>
      <c r="F218" t="str">
        <f t="shared" si="15"/>
        <v>complic</v>
      </c>
      <c r="G218">
        <f t="shared" si="16"/>
        <v>16</v>
      </c>
      <c r="H218">
        <f t="shared" si="17"/>
        <v>7</v>
      </c>
      <c r="I218">
        <f t="shared" si="18"/>
        <v>156</v>
      </c>
      <c r="J218" s="10" t="str">
        <f t="shared" si="19"/>
        <v>psize10g countp30_small reduc age male firstgen pctinus langspan mexican prican cuban dominican salvadoran watchnew readpapr relyeng</v>
      </c>
    </row>
    <row r="219" spans="1:10" ht="28.8" x14ac:dyDescent="0.3">
      <c r="A219" s="1" t="s">
        <v>779</v>
      </c>
      <c r="B219" s="8" t="s">
        <v>780</v>
      </c>
      <c r="C219" s="1" t="s">
        <v>798</v>
      </c>
      <c r="D219" s="1" t="s">
        <v>799</v>
      </c>
      <c r="E219" s="9" t="s">
        <v>891</v>
      </c>
      <c r="F219" t="str">
        <f t="shared" si="15"/>
        <v>2sls</v>
      </c>
      <c r="G219">
        <f t="shared" si="16"/>
        <v>11</v>
      </c>
      <c r="H219">
        <f t="shared" si="17"/>
        <v>4</v>
      </c>
      <c r="I219">
        <f t="shared" si="18"/>
        <v>168</v>
      </c>
      <c r="J219" s="10" t="str">
        <f t="shared" si="19"/>
        <v>registered (treat_combinedXnreturn = treat_combined) log_daysserved ageonelecday ageonelecday2 timesincerelease timesincerelease2 v08yes v08no crimdum_*</v>
      </c>
    </row>
    <row r="220" spans="1:10" ht="28.8" x14ac:dyDescent="0.3">
      <c r="A220" s="1" t="s">
        <v>784</v>
      </c>
      <c r="B220" s="8" t="s">
        <v>785</v>
      </c>
      <c r="C220" s="1" t="s">
        <v>798</v>
      </c>
      <c r="D220" s="1" t="s">
        <v>799</v>
      </c>
      <c r="E220" s="9" t="s">
        <v>891</v>
      </c>
      <c r="F220" t="str">
        <f t="shared" si="15"/>
        <v>2sls</v>
      </c>
      <c r="G220">
        <f t="shared" si="16"/>
        <v>11</v>
      </c>
      <c r="H220">
        <f t="shared" si="17"/>
        <v>4</v>
      </c>
      <c r="I220">
        <f t="shared" si="18"/>
        <v>168</v>
      </c>
      <c r="J220" s="10" t="str">
        <f t="shared" si="19"/>
        <v>registered (treat_combinedXnreturn = treat_combined) log_daysserved ageonelecday ageonelecday2 timesincerelease timesincerelease2 v08yes v08no crimdum_*</v>
      </c>
    </row>
    <row r="221" spans="1:10" ht="43.2" x14ac:dyDescent="0.3">
      <c r="A221" s="1" t="s">
        <v>779</v>
      </c>
      <c r="B221" s="8" t="s">
        <v>780</v>
      </c>
      <c r="C221" s="1" t="s">
        <v>798</v>
      </c>
      <c r="D221" s="1" t="s">
        <v>799</v>
      </c>
      <c r="E221" s="9" t="s">
        <v>892</v>
      </c>
      <c r="F221" t="str">
        <f t="shared" si="15"/>
        <v>2sls</v>
      </c>
      <c r="G221">
        <f t="shared" si="16"/>
        <v>11</v>
      </c>
      <c r="H221">
        <f t="shared" si="17"/>
        <v>4</v>
      </c>
      <c r="I221">
        <f t="shared" si="18"/>
        <v>232</v>
      </c>
      <c r="J221" s="10" t="str">
        <f t="shared" si="19"/>
        <v>registered (treat_v08yesXnreturn treat_v08noXnreturn treat_vnoeligXnreturn = treat_v08yes treat_v08no treat_vnoelig) log_daysserved ageonelecday ageonelecday2 timesincerelease timesincerelease2 v08yes v08no crimdum_*</v>
      </c>
    </row>
    <row r="222" spans="1:10" ht="43.2" x14ac:dyDescent="0.3">
      <c r="A222" s="1" t="s">
        <v>784</v>
      </c>
      <c r="B222" s="8" t="s">
        <v>785</v>
      </c>
      <c r="C222" s="1" t="s">
        <v>798</v>
      </c>
      <c r="D222" s="1" t="s">
        <v>799</v>
      </c>
      <c r="E222" s="9" t="s">
        <v>892</v>
      </c>
      <c r="F222" t="str">
        <f t="shared" si="15"/>
        <v>2sls</v>
      </c>
      <c r="G222">
        <f t="shared" si="16"/>
        <v>11</v>
      </c>
      <c r="H222">
        <f t="shared" si="17"/>
        <v>4</v>
      </c>
      <c r="I222">
        <f t="shared" si="18"/>
        <v>232</v>
      </c>
      <c r="J222" s="10" t="str">
        <f t="shared" si="19"/>
        <v>registered (treat_v08yesXnreturn treat_v08noXnreturn treat_vnoeligXnreturn = treat_v08yes treat_v08no treat_vnoelig) log_daysserved ageonelecday ageonelecday2 timesincerelease timesincerelease2 v08yes v08no crimdum_*</v>
      </c>
    </row>
    <row r="223" spans="1:10" x14ac:dyDescent="0.3">
      <c r="A223" s="1" t="s">
        <v>736</v>
      </c>
      <c r="B223" s="8" t="s">
        <v>737</v>
      </c>
      <c r="C223" s="1" t="s">
        <v>674</v>
      </c>
      <c r="D223" s="1" t="s">
        <v>675</v>
      </c>
      <c r="E223" s="9" t="s">
        <v>893</v>
      </c>
      <c r="F223" t="str">
        <f t="shared" si="15"/>
        <v>iraqamistake</v>
      </c>
      <c r="G223">
        <f t="shared" si="16"/>
        <v>8</v>
      </c>
      <c r="H223">
        <f t="shared" si="17"/>
        <v>12</v>
      </c>
      <c r="I223">
        <f t="shared" si="18"/>
        <v>81</v>
      </c>
      <c r="J223" s="10" t="str">
        <f t="shared" si="19"/>
        <v>totantiwarthroughjune16  gop3 dem3 age education4 male white</v>
      </c>
    </row>
    <row r="224" spans="1:10" x14ac:dyDescent="0.3">
      <c r="A224" s="1" t="s">
        <v>736</v>
      </c>
      <c r="B224" s="8" t="s">
        <v>737</v>
      </c>
      <c r="C224" s="1" t="s">
        <v>894</v>
      </c>
      <c r="D224" s="1" t="s">
        <v>895</v>
      </c>
      <c r="E224" s="9" t="s">
        <v>896</v>
      </c>
      <c r="F224" t="str">
        <f t="shared" si="15"/>
        <v>staythecourseindex</v>
      </c>
      <c r="G224">
        <f t="shared" si="16"/>
        <v>9</v>
      </c>
      <c r="H224">
        <f t="shared" si="17"/>
        <v>18</v>
      </c>
      <c r="I224">
        <f t="shared" si="18"/>
        <v>87</v>
      </c>
      <c r="J224" s="10" t="str">
        <f t="shared" si="19"/>
        <v>totantiwarthroughjune16 gop3 dem3 age education4 male white</v>
      </c>
    </row>
    <row r="225" spans="1:10" ht="28.8" x14ac:dyDescent="0.3">
      <c r="A225" s="1" t="s">
        <v>736</v>
      </c>
      <c r="B225" s="8" t="s">
        <v>737</v>
      </c>
      <c r="C225" s="1" t="s">
        <v>894</v>
      </c>
      <c r="D225" s="1" t="s">
        <v>895</v>
      </c>
      <c r="E225" s="9" t="s">
        <v>897</v>
      </c>
      <c r="F225" t="str">
        <f t="shared" si="15"/>
        <v>staythecourseindex</v>
      </c>
      <c r="G225">
        <f t="shared" si="16"/>
        <v>9</v>
      </c>
      <c r="H225">
        <f t="shared" si="17"/>
        <v>18</v>
      </c>
      <c r="I225">
        <f t="shared" si="18"/>
        <v>119</v>
      </c>
      <c r="J225" s="10" t="str">
        <f t="shared" si="19"/>
        <v>totantiwarthroughjune16 totantiwarxknowparty  gop3 dem3 age education4 male white knowparty</v>
      </c>
    </row>
    <row r="226" spans="1:10" ht="28.8" x14ac:dyDescent="0.3">
      <c r="A226" s="1" t="s">
        <v>736</v>
      </c>
      <c r="B226" s="8" t="s">
        <v>737</v>
      </c>
      <c r="C226" s="1" t="s">
        <v>674</v>
      </c>
      <c r="D226" s="1" t="s">
        <v>675</v>
      </c>
      <c r="E226" s="9" t="s">
        <v>898</v>
      </c>
      <c r="F226" t="str">
        <f t="shared" si="15"/>
        <v>iraqamistake</v>
      </c>
      <c r="G226">
        <f t="shared" si="16"/>
        <v>8</v>
      </c>
      <c r="H226">
        <f t="shared" si="17"/>
        <v>12</v>
      </c>
      <c r="I226">
        <f t="shared" si="18"/>
        <v>112</v>
      </c>
      <c r="J226" s="10" t="str">
        <f t="shared" si="19"/>
        <v>totantiwarthroughjune16 totantiwarxknowparty  gop3 dem3 age education4 male white knowparty</v>
      </c>
    </row>
    <row r="227" spans="1:10" x14ac:dyDescent="0.3">
      <c r="A227" s="1" t="s">
        <v>779</v>
      </c>
      <c r="B227" s="8" t="s">
        <v>780</v>
      </c>
      <c r="C227" s="1" t="s">
        <v>699</v>
      </c>
      <c r="D227" s="1" t="s">
        <v>700</v>
      </c>
      <c r="E227" s="9" t="s">
        <v>899</v>
      </c>
      <c r="F227" t="str">
        <f t="shared" si="15"/>
        <v>registered</v>
      </c>
      <c r="G227">
        <f t="shared" si="16"/>
        <v>17</v>
      </c>
      <c r="H227">
        <f t="shared" si="17"/>
        <v>10</v>
      </c>
      <c r="I227">
        <f t="shared" si="18"/>
        <v>65</v>
      </c>
      <c r="J227" s="10" t="str">
        <f t="shared" si="19"/>
        <v>treat_combined if returntoprison == 0</v>
      </c>
    </row>
    <row r="228" spans="1:10" x14ac:dyDescent="0.3">
      <c r="A228" s="1" t="s">
        <v>779</v>
      </c>
      <c r="B228" s="8" t="s">
        <v>780</v>
      </c>
      <c r="C228" s="1" t="s">
        <v>699</v>
      </c>
      <c r="D228" s="1" t="s">
        <v>700</v>
      </c>
      <c r="E228" s="9" t="s">
        <v>900</v>
      </c>
      <c r="F228" t="str">
        <f t="shared" si="15"/>
        <v>registered</v>
      </c>
      <c r="G228">
        <f t="shared" si="16"/>
        <v>9</v>
      </c>
      <c r="H228">
        <f t="shared" si="17"/>
        <v>10</v>
      </c>
      <c r="I228">
        <f t="shared" si="18"/>
        <v>57</v>
      </c>
      <c r="J228" s="10" t="str">
        <f t="shared" si="19"/>
        <v>treat_combined if returntoprison == 0</v>
      </c>
    </row>
    <row r="229" spans="1:10" x14ac:dyDescent="0.3">
      <c r="A229" s="1" t="s">
        <v>779</v>
      </c>
      <c r="B229" s="8" t="s">
        <v>780</v>
      </c>
      <c r="C229" s="1" t="s">
        <v>699</v>
      </c>
      <c r="D229" s="1" t="s">
        <v>700</v>
      </c>
      <c r="E229" s="9" t="s">
        <v>901</v>
      </c>
      <c r="F229" t="str">
        <f t="shared" si="15"/>
        <v>v_pres_general_12</v>
      </c>
      <c r="G229">
        <f t="shared" si="16"/>
        <v>17</v>
      </c>
      <c r="H229">
        <f t="shared" si="17"/>
        <v>17</v>
      </c>
      <c r="I229">
        <f t="shared" si="18"/>
        <v>72</v>
      </c>
      <c r="J229" s="10" t="str">
        <f t="shared" si="19"/>
        <v>treat_combined if returntoprison == 0</v>
      </c>
    </row>
    <row r="230" spans="1:10" x14ac:dyDescent="0.3">
      <c r="A230" s="1" t="s">
        <v>779</v>
      </c>
      <c r="B230" s="8" t="s">
        <v>780</v>
      </c>
      <c r="C230" s="1" t="s">
        <v>699</v>
      </c>
      <c r="D230" s="1" t="s">
        <v>700</v>
      </c>
      <c r="E230" s="9" t="s">
        <v>902</v>
      </c>
      <c r="F230" t="str">
        <f t="shared" si="15"/>
        <v>v_pres_general_12</v>
      </c>
      <c r="G230">
        <f t="shared" si="16"/>
        <v>9</v>
      </c>
      <c r="H230">
        <f t="shared" si="17"/>
        <v>17</v>
      </c>
      <c r="I230">
        <f t="shared" si="18"/>
        <v>64</v>
      </c>
      <c r="J230" s="10" t="str">
        <f t="shared" si="19"/>
        <v>treat_combined if returntoprison == 0</v>
      </c>
    </row>
    <row r="231" spans="1:10" x14ac:dyDescent="0.3">
      <c r="A231" s="1" t="s">
        <v>784</v>
      </c>
      <c r="B231" s="8" t="s">
        <v>785</v>
      </c>
      <c r="C231" s="1" t="s">
        <v>699</v>
      </c>
      <c r="D231" s="1" t="s">
        <v>700</v>
      </c>
      <c r="E231" s="9" t="s">
        <v>899</v>
      </c>
      <c r="F231" t="str">
        <f t="shared" si="15"/>
        <v>registered</v>
      </c>
      <c r="G231">
        <f t="shared" si="16"/>
        <v>17</v>
      </c>
      <c r="H231">
        <f t="shared" si="17"/>
        <v>10</v>
      </c>
      <c r="I231">
        <f t="shared" si="18"/>
        <v>65</v>
      </c>
      <c r="J231" s="10" t="str">
        <f t="shared" si="19"/>
        <v>treat_combined if returntoprison == 0</v>
      </c>
    </row>
    <row r="232" spans="1:10" x14ac:dyDescent="0.3">
      <c r="A232" s="1" t="s">
        <v>784</v>
      </c>
      <c r="B232" s="8" t="s">
        <v>785</v>
      </c>
      <c r="C232" s="1" t="s">
        <v>699</v>
      </c>
      <c r="D232" s="1" t="s">
        <v>700</v>
      </c>
      <c r="E232" s="9" t="s">
        <v>900</v>
      </c>
      <c r="F232" t="str">
        <f t="shared" si="15"/>
        <v>registered</v>
      </c>
      <c r="G232">
        <f t="shared" si="16"/>
        <v>9</v>
      </c>
      <c r="H232">
        <f t="shared" si="17"/>
        <v>10</v>
      </c>
      <c r="I232">
        <f t="shared" si="18"/>
        <v>57</v>
      </c>
      <c r="J232" s="10" t="str">
        <f t="shared" si="19"/>
        <v>treat_combined if returntoprison == 0</v>
      </c>
    </row>
    <row r="233" spans="1:10" x14ac:dyDescent="0.3">
      <c r="A233" s="1" t="s">
        <v>784</v>
      </c>
      <c r="B233" s="8" t="s">
        <v>785</v>
      </c>
      <c r="C233" s="1" t="s">
        <v>699</v>
      </c>
      <c r="D233" s="1" t="s">
        <v>700</v>
      </c>
      <c r="E233" s="9" t="s">
        <v>901</v>
      </c>
      <c r="F233" t="str">
        <f t="shared" si="15"/>
        <v>v_pres_general_12</v>
      </c>
      <c r="G233">
        <f t="shared" si="16"/>
        <v>17</v>
      </c>
      <c r="H233">
        <f t="shared" si="17"/>
        <v>17</v>
      </c>
      <c r="I233">
        <f t="shared" si="18"/>
        <v>72</v>
      </c>
      <c r="J233" s="10" t="str">
        <f t="shared" si="19"/>
        <v>treat_combined if returntoprison == 0</v>
      </c>
    </row>
    <row r="234" spans="1:10" x14ac:dyDescent="0.3">
      <c r="A234" s="1" t="s">
        <v>784</v>
      </c>
      <c r="B234" s="8" t="s">
        <v>785</v>
      </c>
      <c r="C234" s="1" t="s">
        <v>699</v>
      </c>
      <c r="D234" s="1" t="s">
        <v>700</v>
      </c>
      <c r="E234" s="9" t="s">
        <v>902</v>
      </c>
      <c r="F234" t="str">
        <f t="shared" si="15"/>
        <v>v_pres_general_12</v>
      </c>
      <c r="G234">
        <f t="shared" si="16"/>
        <v>9</v>
      </c>
      <c r="H234">
        <f t="shared" si="17"/>
        <v>17</v>
      </c>
      <c r="I234">
        <f t="shared" si="18"/>
        <v>64</v>
      </c>
      <c r="J234" s="10" t="str">
        <f t="shared" si="19"/>
        <v>treat_combined if returntoprison == 0</v>
      </c>
    </row>
    <row r="235" spans="1:10" x14ac:dyDescent="0.3">
      <c r="A235" s="1" t="s">
        <v>779</v>
      </c>
      <c r="B235" s="8" t="s">
        <v>780</v>
      </c>
      <c r="C235" s="1" t="s">
        <v>781</v>
      </c>
      <c r="D235" s="1" t="s">
        <v>782</v>
      </c>
      <c r="E235" s="9" t="s">
        <v>903</v>
      </c>
      <c r="F235" t="str">
        <f t="shared" si="15"/>
        <v>registered</v>
      </c>
      <c r="G235">
        <f t="shared" si="16"/>
        <v>7</v>
      </c>
      <c r="H235">
        <f t="shared" si="17"/>
        <v>10</v>
      </c>
      <c r="I235">
        <f t="shared" si="18"/>
        <v>53</v>
      </c>
      <c r="J235" s="10" t="str">
        <f t="shared" si="19"/>
        <v>treat_combined if returntoprison==0</v>
      </c>
    </row>
    <row r="236" spans="1:10" x14ac:dyDescent="0.3">
      <c r="A236" s="1" t="s">
        <v>779</v>
      </c>
      <c r="B236" s="8" t="s">
        <v>780</v>
      </c>
      <c r="C236" s="1" t="s">
        <v>781</v>
      </c>
      <c r="D236" s="1" t="s">
        <v>782</v>
      </c>
      <c r="E236" s="9" t="s">
        <v>904</v>
      </c>
      <c r="F236" t="str">
        <f t="shared" si="15"/>
        <v>v_pres_general_12</v>
      </c>
      <c r="G236">
        <f t="shared" si="16"/>
        <v>7</v>
      </c>
      <c r="H236">
        <f t="shared" si="17"/>
        <v>17</v>
      </c>
      <c r="I236">
        <f t="shared" si="18"/>
        <v>60</v>
      </c>
      <c r="J236" s="10" t="str">
        <f t="shared" si="19"/>
        <v>treat_combined if returntoprison==0</v>
      </c>
    </row>
    <row r="237" spans="1:10" x14ac:dyDescent="0.3">
      <c r="A237" s="1" t="s">
        <v>784</v>
      </c>
      <c r="B237" s="8" t="s">
        <v>785</v>
      </c>
      <c r="C237" s="1" t="s">
        <v>781</v>
      </c>
      <c r="D237" s="1" t="s">
        <v>782</v>
      </c>
      <c r="E237" s="9" t="s">
        <v>903</v>
      </c>
      <c r="F237" t="str">
        <f t="shared" si="15"/>
        <v>registered</v>
      </c>
      <c r="G237">
        <f t="shared" si="16"/>
        <v>7</v>
      </c>
      <c r="H237">
        <f t="shared" si="17"/>
        <v>10</v>
      </c>
      <c r="I237">
        <f t="shared" si="18"/>
        <v>53</v>
      </c>
      <c r="J237" s="10" t="str">
        <f t="shared" si="19"/>
        <v>treat_combined if returntoprison==0</v>
      </c>
    </row>
    <row r="238" spans="1:10" x14ac:dyDescent="0.3">
      <c r="A238" s="1" t="s">
        <v>784</v>
      </c>
      <c r="B238" s="8" t="s">
        <v>785</v>
      </c>
      <c r="C238" s="1" t="s">
        <v>781</v>
      </c>
      <c r="D238" s="1" t="s">
        <v>782</v>
      </c>
      <c r="E238" s="9" t="s">
        <v>904</v>
      </c>
      <c r="F238" t="str">
        <f t="shared" si="15"/>
        <v>v_pres_general_12</v>
      </c>
      <c r="G238">
        <f t="shared" si="16"/>
        <v>7</v>
      </c>
      <c r="H238">
        <f t="shared" si="17"/>
        <v>17</v>
      </c>
      <c r="I238">
        <f t="shared" si="18"/>
        <v>60</v>
      </c>
      <c r="J238" s="10" t="str">
        <f t="shared" si="19"/>
        <v>treat_combined if returntoprison==0</v>
      </c>
    </row>
    <row r="239" spans="1:10" ht="28.8" x14ac:dyDescent="0.3">
      <c r="A239" s="1" t="s">
        <v>779</v>
      </c>
      <c r="B239" s="8" t="s">
        <v>780</v>
      </c>
      <c r="C239" s="1" t="s">
        <v>699</v>
      </c>
      <c r="D239" s="1" t="s">
        <v>700</v>
      </c>
      <c r="E239" s="9" t="s">
        <v>905</v>
      </c>
      <c r="F239" t="str">
        <f t="shared" si="15"/>
        <v>registered</v>
      </c>
      <c r="G239">
        <f t="shared" si="16"/>
        <v>9</v>
      </c>
      <c r="H239">
        <f t="shared" si="17"/>
        <v>10</v>
      </c>
      <c r="I239">
        <f t="shared" si="18"/>
        <v>134</v>
      </c>
      <c r="J239" s="10" t="str">
        <f t="shared" si="19"/>
        <v>treat_combined log_daysserved ageonelecday ageonelecday2 timesincerelease timesincerelease2 if returntoprison == 0</v>
      </c>
    </row>
    <row r="240" spans="1:10" ht="28.8" x14ac:dyDescent="0.3">
      <c r="A240" s="1" t="s">
        <v>779</v>
      </c>
      <c r="B240" s="8" t="s">
        <v>780</v>
      </c>
      <c r="C240" s="1" t="s">
        <v>699</v>
      </c>
      <c r="D240" s="1" t="s">
        <v>700</v>
      </c>
      <c r="E240" s="9" t="s">
        <v>906</v>
      </c>
      <c r="F240" t="str">
        <f t="shared" si="15"/>
        <v>v_pres_general_12</v>
      </c>
      <c r="G240">
        <f t="shared" si="16"/>
        <v>9</v>
      </c>
      <c r="H240">
        <f t="shared" si="17"/>
        <v>17</v>
      </c>
      <c r="I240">
        <f t="shared" si="18"/>
        <v>141</v>
      </c>
      <c r="J240" s="10" t="str">
        <f t="shared" si="19"/>
        <v>treat_combined log_daysserved ageonelecday ageonelecday2 timesincerelease timesincerelease2 if returntoprison == 0</v>
      </c>
    </row>
    <row r="241" spans="1:10" ht="28.8" x14ac:dyDescent="0.3">
      <c r="A241" s="1" t="s">
        <v>784</v>
      </c>
      <c r="B241" s="8" t="s">
        <v>785</v>
      </c>
      <c r="C241" s="1" t="s">
        <v>699</v>
      </c>
      <c r="D241" s="1" t="s">
        <v>700</v>
      </c>
      <c r="E241" s="9" t="s">
        <v>905</v>
      </c>
      <c r="F241" t="str">
        <f t="shared" si="15"/>
        <v>registered</v>
      </c>
      <c r="G241">
        <f t="shared" si="16"/>
        <v>9</v>
      </c>
      <c r="H241">
        <f t="shared" si="17"/>
        <v>10</v>
      </c>
      <c r="I241">
        <f t="shared" si="18"/>
        <v>134</v>
      </c>
      <c r="J241" s="10" t="str">
        <f t="shared" si="19"/>
        <v>treat_combined log_daysserved ageonelecday ageonelecday2 timesincerelease timesincerelease2 if returntoprison == 0</v>
      </c>
    </row>
    <row r="242" spans="1:10" ht="28.8" x14ac:dyDescent="0.3">
      <c r="A242" s="1" t="s">
        <v>784</v>
      </c>
      <c r="B242" s="8" t="s">
        <v>785</v>
      </c>
      <c r="C242" s="1" t="s">
        <v>699</v>
      </c>
      <c r="D242" s="1" t="s">
        <v>700</v>
      </c>
      <c r="E242" s="9" t="s">
        <v>906</v>
      </c>
      <c r="F242" t="str">
        <f t="shared" si="15"/>
        <v>v_pres_general_12</v>
      </c>
      <c r="G242">
        <f t="shared" si="16"/>
        <v>9</v>
      </c>
      <c r="H242">
        <f t="shared" si="17"/>
        <v>17</v>
      </c>
      <c r="I242">
        <f t="shared" si="18"/>
        <v>141</v>
      </c>
      <c r="J242" s="10" t="str">
        <f t="shared" si="19"/>
        <v>treat_combined log_daysserved ageonelecday ageonelecday2 timesincerelease timesincerelease2 if returntoprison == 0</v>
      </c>
    </row>
    <row r="243" spans="1:10" ht="28.8" x14ac:dyDescent="0.3">
      <c r="A243" s="1" t="s">
        <v>779</v>
      </c>
      <c r="B243" s="8" t="s">
        <v>780</v>
      </c>
      <c r="C243" s="1" t="s">
        <v>781</v>
      </c>
      <c r="D243" s="1" t="s">
        <v>782</v>
      </c>
      <c r="E243" s="9" t="s">
        <v>907</v>
      </c>
      <c r="F243" t="str">
        <f t="shared" si="15"/>
        <v>registered</v>
      </c>
      <c r="G243">
        <f t="shared" si="16"/>
        <v>7</v>
      </c>
      <c r="H243">
        <f t="shared" si="17"/>
        <v>10</v>
      </c>
      <c r="I243">
        <f t="shared" si="18"/>
        <v>132</v>
      </c>
      <c r="J243" s="10" t="str">
        <f t="shared" si="19"/>
        <v>treat_combined log_daysserved ageonelecday ageonelecday2 timesincerelease timesincerelease2 if returntoprison == 0</v>
      </c>
    </row>
    <row r="244" spans="1:10" ht="28.8" x14ac:dyDescent="0.3">
      <c r="A244" s="1" t="s">
        <v>779</v>
      </c>
      <c r="B244" s="8" t="s">
        <v>780</v>
      </c>
      <c r="C244" s="1" t="s">
        <v>781</v>
      </c>
      <c r="D244" s="1" t="s">
        <v>782</v>
      </c>
      <c r="E244" s="9" t="s">
        <v>908</v>
      </c>
      <c r="F244" t="str">
        <f t="shared" si="15"/>
        <v>v_pres_general_12</v>
      </c>
      <c r="G244">
        <f t="shared" si="16"/>
        <v>7</v>
      </c>
      <c r="H244">
        <f t="shared" si="17"/>
        <v>17</v>
      </c>
      <c r="I244">
        <f t="shared" si="18"/>
        <v>139</v>
      </c>
      <c r="J244" s="10" t="str">
        <f t="shared" si="19"/>
        <v>treat_combined log_daysserved ageonelecday ageonelecday2 timesincerelease timesincerelease2 if returntoprison == 0</v>
      </c>
    </row>
    <row r="245" spans="1:10" ht="28.8" x14ac:dyDescent="0.3">
      <c r="A245" s="1" t="s">
        <v>784</v>
      </c>
      <c r="B245" s="8" t="s">
        <v>785</v>
      </c>
      <c r="C245" s="1" t="s">
        <v>781</v>
      </c>
      <c r="D245" s="1" t="s">
        <v>782</v>
      </c>
      <c r="E245" s="9" t="s">
        <v>907</v>
      </c>
      <c r="F245" t="str">
        <f t="shared" si="15"/>
        <v>registered</v>
      </c>
      <c r="G245">
        <f t="shared" si="16"/>
        <v>7</v>
      </c>
      <c r="H245">
        <f t="shared" si="17"/>
        <v>10</v>
      </c>
      <c r="I245">
        <f t="shared" si="18"/>
        <v>132</v>
      </c>
      <c r="J245" s="10" t="str">
        <f t="shared" si="19"/>
        <v>treat_combined log_daysserved ageonelecday ageonelecday2 timesincerelease timesincerelease2 if returntoprison == 0</v>
      </c>
    </row>
    <row r="246" spans="1:10" ht="28.8" x14ac:dyDescent="0.3">
      <c r="A246" s="1" t="s">
        <v>784</v>
      </c>
      <c r="B246" s="8" t="s">
        <v>785</v>
      </c>
      <c r="C246" s="1" t="s">
        <v>781</v>
      </c>
      <c r="D246" s="1" t="s">
        <v>782</v>
      </c>
      <c r="E246" s="9" t="s">
        <v>908</v>
      </c>
      <c r="F246" t="str">
        <f t="shared" si="15"/>
        <v>v_pres_general_12</v>
      </c>
      <c r="G246">
        <f t="shared" si="16"/>
        <v>7</v>
      </c>
      <c r="H246">
        <f t="shared" si="17"/>
        <v>17</v>
      </c>
      <c r="I246">
        <f t="shared" si="18"/>
        <v>139</v>
      </c>
      <c r="J246" s="10" t="str">
        <f t="shared" si="19"/>
        <v>treat_combined log_daysserved ageonelecday ageonelecday2 timesincerelease timesincerelease2 if returntoprison == 0</v>
      </c>
    </row>
    <row r="247" spans="1:10" ht="28.8" x14ac:dyDescent="0.3">
      <c r="A247" s="1" t="s">
        <v>779</v>
      </c>
      <c r="B247" s="8" t="s">
        <v>780</v>
      </c>
      <c r="C247" s="1" t="s">
        <v>781</v>
      </c>
      <c r="D247" s="1" t="s">
        <v>782</v>
      </c>
      <c r="E247" s="9" t="s">
        <v>909</v>
      </c>
      <c r="F247" t="str">
        <f t="shared" si="15"/>
        <v>registered</v>
      </c>
      <c r="G247">
        <f t="shared" si="16"/>
        <v>7</v>
      </c>
      <c r="H247">
        <f t="shared" si="17"/>
        <v>10</v>
      </c>
      <c r="I247">
        <f t="shared" si="18"/>
        <v>145</v>
      </c>
      <c r="J247" s="10" t="str">
        <f t="shared" si="19"/>
        <v>treat_combined log_daysserved ageonelecday ageonelecday2 timesincerelease timesincerelease2 v08yes v08no if returntoprison == 0</v>
      </c>
    </row>
    <row r="248" spans="1:10" ht="28.8" x14ac:dyDescent="0.3">
      <c r="A248" s="1" t="s">
        <v>784</v>
      </c>
      <c r="B248" s="8" t="s">
        <v>785</v>
      </c>
      <c r="C248" s="1" t="s">
        <v>781</v>
      </c>
      <c r="D248" s="1" t="s">
        <v>782</v>
      </c>
      <c r="E248" s="9" t="s">
        <v>909</v>
      </c>
      <c r="F248" t="str">
        <f t="shared" si="15"/>
        <v>registered</v>
      </c>
      <c r="G248">
        <f t="shared" si="16"/>
        <v>7</v>
      </c>
      <c r="H248">
        <f t="shared" si="17"/>
        <v>10</v>
      </c>
      <c r="I248">
        <f t="shared" si="18"/>
        <v>145</v>
      </c>
      <c r="J248" s="10" t="str">
        <f t="shared" si="19"/>
        <v>treat_combined log_daysserved ageonelecday ageonelecday2 timesincerelease timesincerelease2 v08yes v08no if returntoprison == 0</v>
      </c>
    </row>
    <row r="249" spans="1:10" ht="28.8" x14ac:dyDescent="0.3">
      <c r="A249" s="1" t="s">
        <v>779</v>
      </c>
      <c r="B249" s="8" t="s">
        <v>780</v>
      </c>
      <c r="C249" s="1" t="s">
        <v>781</v>
      </c>
      <c r="D249" s="1" t="s">
        <v>782</v>
      </c>
      <c r="E249" s="9" t="s">
        <v>910</v>
      </c>
      <c r="F249" t="str">
        <f t="shared" si="15"/>
        <v>v_pres_general_12</v>
      </c>
      <c r="G249">
        <f t="shared" si="16"/>
        <v>7</v>
      </c>
      <c r="H249">
        <f t="shared" si="17"/>
        <v>17</v>
      </c>
      <c r="I249">
        <f t="shared" si="18"/>
        <v>150</v>
      </c>
      <c r="J249" s="10" t="str">
        <f t="shared" si="19"/>
        <v>treat_combined log_daysserved ageonelecday ageonelecday2 timesincerelease timesincerelease2 v08yes v08no if returntoprison==0</v>
      </c>
    </row>
    <row r="250" spans="1:10" ht="28.8" x14ac:dyDescent="0.3">
      <c r="A250" s="1" t="s">
        <v>784</v>
      </c>
      <c r="B250" s="8" t="s">
        <v>785</v>
      </c>
      <c r="C250" s="1" t="s">
        <v>781</v>
      </c>
      <c r="D250" s="1" t="s">
        <v>782</v>
      </c>
      <c r="E250" s="9" t="s">
        <v>910</v>
      </c>
      <c r="F250" t="str">
        <f t="shared" si="15"/>
        <v>v_pres_general_12</v>
      </c>
      <c r="G250">
        <f t="shared" si="16"/>
        <v>7</v>
      </c>
      <c r="H250">
        <f t="shared" si="17"/>
        <v>17</v>
      </c>
      <c r="I250">
        <f t="shared" si="18"/>
        <v>150</v>
      </c>
      <c r="J250" s="10" t="str">
        <f t="shared" si="19"/>
        <v>treat_combined log_daysserved ageonelecday ageonelecday2 timesincerelease timesincerelease2 v08yes v08no if returntoprison==0</v>
      </c>
    </row>
    <row r="251" spans="1:10" ht="28.8" x14ac:dyDescent="0.3">
      <c r="A251" s="1" t="s">
        <v>779</v>
      </c>
      <c r="B251" s="8" t="s">
        <v>780</v>
      </c>
      <c r="C251" s="1" t="s">
        <v>798</v>
      </c>
      <c r="D251" s="1" t="s">
        <v>799</v>
      </c>
      <c r="E251" s="9" t="s">
        <v>911</v>
      </c>
      <c r="F251" t="str">
        <f t="shared" si="15"/>
        <v>2sls</v>
      </c>
      <c r="G251">
        <f t="shared" si="16"/>
        <v>11</v>
      </c>
      <c r="H251">
        <f t="shared" si="17"/>
        <v>4</v>
      </c>
      <c r="I251">
        <f t="shared" si="18"/>
        <v>175</v>
      </c>
      <c r="J251" s="10" t="str">
        <f t="shared" si="19"/>
        <v>v_pres_general_12 (treat_combinedXnreturn = treat_combined) log_daysserved ageonelecday ageonelecday2 timesincerelease timesincerelease2 v08yes v08no crimdum_*</v>
      </c>
    </row>
    <row r="252" spans="1:10" ht="28.8" x14ac:dyDescent="0.3">
      <c r="A252" s="1" t="s">
        <v>784</v>
      </c>
      <c r="B252" s="8" t="s">
        <v>785</v>
      </c>
      <c r="C252" s="1" t="s">
        <v>798</v>
      </c>
      <c r="D252" s="1" t="s">
        <v>799</v>
      </c>
      <c r="E252" s="9" t="s">
        <v>911</v>
      </c>
      <c r="F252" t="str">
        <f t="shared" si="15"/>
        <v>2sls</v>
      </c>
      <c r="G252">
        <f t="shared" si="16"/>
        <v>11</v>
      </c>
      <c r="H252">
        <f t="shared" si="17"/>
        <v>4</v>
      </c>
      <c r="I252">
        <f t="shared" si="18"/>
        <v>175</v>
      </c>
      <c r="J252" s="10" t="str">
        <f t="shared" si="19"/>
        <v>v_pres_general_12 (treat_combinedXnreturn = treat_combined) log_daysserved ageonelecday ageonelecday2 timesincerelease timesincerelease2 v08yes v08no crimdum_*</v>
      </c>
    </row>
    <row r="253" spans="1:10" ht="43.2" x14ac:dyDescent="0.3">
      <c r="A253" s="1" t="s">
        <v>779</v>
      </c>
      <c r="B253" s="8" t="s">
        <v>780</v>
      </c>
      <c r="C253" s="1" t="s">
        <v>798</v>
      </c>
      <c r="D253" s="1" t="s">
        <v>799</v>
      </c>
      <c r="E253" s="9" t="s">
        <v>912</v>
      </c>
      <c r="F253" t="str">
        <f t="shared" si="15"/>
        <v>2sls</v>
      </c>
      <c r="G253">
        <f t="shared" si="16"/>
        <v>11</v>
      </c>
      <c r="H253">
        <f t="shared" si="17"/>
        <v>4</v>
      </c>
      <c r="I253">
        <f t="shared" si="18"/>
        <v>239</v>
      </c>
      <c r="J253" s="10" t="str">
        <f t="shared" si="19"/>
        <v>v_pres_general_12 (treat_v08yesXnreturn treat_v08noXnreturn treat_vnoeligXnreturn = treat_v08yes treat_v08no treat_vnoelig) log_daysserved ageonelecday ageonelecday2 timesincerelease timesincerelease2 v08yes v08no crimdum_*</v>
      </c>
    </row>
    <row r="254" spans="1:10" ht="43.2" x14ac:dyDescent="0.3">
      <c r="A254" s="1" t="s">
        <v>784</v>
      </c>
      <c r="B254" s="8" t="s">
        <v>785</v>
      </c>
      <c r="C254" s="1" t="s">
        <v>798</v>
      </c>
      <c r="D254" s="1" t="s">
        <v>799</v>
      </c>
      <c r="E254" s="9" t="s">
        <v>912</v>
      </c>
      <c r="F254" t="str">
        <f t="shared" si="15"/>
        <v>2sls</v>
      </c>
      <c r="G254">
        <f t="shared" si="16"/>
        <v>11</v>
      </c>
      <c r="H254">
        <f t="shared" si="17"/>
        <v>4</v>
      </c>
      <c r="I254">
        <f t="shared" si="18"/>
        <v>239</v>
      </c>
      <c r="J254" s="10" t="str">
        <f t="shared" si="19"/>
        <v>v_pres_general_12 (treat_v08yesXnreturn treat_v08noXnreturn treat_vnoeligXnreturn = treat_v08yes treat_v08no treat_vnoelig) log_daysserved ageonelecday ageonelecday2 timesincerelease timesincerelease2 v08yes v08no crimdum_*</v>
      </c>
    </row>
    <row r="255" spans="1:10" x14ac:dyDescent="0.3">
      <c r="A255" s="1" t="s">
        <v>672</v>
      </c>
      <c r="B255" s="8" t="s">
        <v>680</v>
      </c>
      <c r="C255" s="1" t="s">
        <v>654</v>
      </c>
      <c r="D255" s="1" t="s">
        <v>655</v>
      </c>
      <c r="E255" s="9" t="s">
        <v>913</v>
      </c>
      <c r="F255" t="str">
        <f t="shared" si="15"/>
        <v>myshare</v>
      </c>
      <c r="G255">
        <f t="shared" si="16"/>
        <v>5</v>
      </c>
      <c r="H255">
        <f t="shared" si="17"/>
        <v>7</v>
      </c>
      <c r="I255">
        <f t="shared" si="18"/>
        <v>54</v>
      </c>
      <c r="J255" s="10" t="str">
        <f t="shared" si="19"/>
        <v>votes elec random votesXelec votesXrandom</v>
      </c>
    </row>
    <row r="256" spans="1:10" x14ac:dyDescent="0.3">
      <c r="A256" s="1" t="s">
        <v>672</v>
      </c>
      <c r="B256" s="8" t="s">
        <v>680</v>
      </c>
      <c r="C256" s="1" t="s">
        <v>686</v>
      </c>
      <c r="D256" s="1" t="s">
        <v>687</v>
      </c>
      <c r="E256" s="9" t="s">
        <v>914</v>
      </c>
      <c r="F256" t="str">
        <f t="shared" si="15"/>
        <v>myshare</v>
      </c>
      <c r="G256">
        <f t="shared" si="16"/>
        <v>7</v>
      </c>
      <c r="H256">
        <f t="shared" si="17"/>
        <v>7</v>
      </c>
      <c r="I256">
        <f t="shared" si="18"/>
        <v>56</v>
      </c>
      <c r="J256" s="10" t="str">
        <f t="shared" si="19"/>
        <v>votes elec random votesXelec votesXrandom</v>
      </c>
    </row>
    <row r="257" spans="1:10" x14ac:dyDescent="0.3">
      <c r="A257" s="1" t="s">
        <v>672</v>
      </c>
      <c r="B257" s="8" t="s">
        <v>680</v>
      </c>
      <c r="C257" s="1" t="s">
        <v>654</v>
      </c>
      <c r="D257" s="1" t="s">
        <v>655</v>
      </c>
      <c r="E257" s="9" t="s">
        <v>915</v>
      </c>
      <c r="F257" t="str">
        <f t="shared" si="15"/>
        <v>myshare</v>
      </c>
      <c r="G257">
        <f t="shared" si="16"/>
        <v>5</v>
      </c>
      <c r="H257">
        <f t="shared" si="17"/>
        <v>7</v>
      </c>
      <c r="I257">
        <f t="shared" si="18"/>
        <v>32</v>
      </c>
      <c r="J257" s="10" t="str">
        <f t="shared" si="19"/>
        <v xml:space="preserve">votes if nocamp==1 </v>
      </c>
    </row>
    <row r="258" spans="1:10" x14ac:dyDescent="0.3">
      <c r="A258" s="1" t="s">
        <v>672</v>
      </c>
      <c r="B258" s="8" t="s">
        <v>680</v>
      </c>
      <c r="C258" s="1" t="s">
        <v>686</v>
      </c>
      <c r="D258" s="1" t="s">
        <v>687</v>
      </c>
      <c r="E258" s="9" t="s">
        <v>916</v>
      </c>
      <c r="F258" t="str">
        <f t="shared" ref="F258:F320" si="20">MID($E258,LEN($C258)+FIND($C258,$E258)+1,FIND(" ",$E258,LEN(C258)+FIND(C258,E258)+1)-(LEN($C258)+FIND($C258,$E258)+1))</f>
        <v>myshare</v>
      </c>
      <c r="G258">
        <f t="shared" ref="G258:G320" si="21">FIND(F258,E258)</f>
        <v>7</v>
      </c>
      <c r="H258">
        <f t="shared" ref="H258:H320" si="22">LEN(F258)</f>
        <v>7</v>
      </c>
      <c r="I258">
        <f t="shared" ref="I258:I320" si="23">FIND(",",E258)</f>
        <v>34</v>
      </c>
      <c r="J258" s="10" t="str">
        <f t="shared" ref="J258:J320" si="24">MID(E258,G258+H258+1,I258-(G258+H258+1))</f>
        <v xml:space="preserve">votes if nocamp==1 </v>
      </c>
    </row>
    <row r="259" spans="1:10" x14ac:dyDescent="0.3">
      <c r="A259" s="1" t="s">
        <v>672</v>
      </c>
      <c r="B259" s="8" t="s">
        <v>673</v>
      </c>
      <c r="C259" s="1" t="s">
        <v>654</v>
      </c>
      <c r="D259" s="1" t="s">
        <v>655</v>
      </c>
      <c r="E259" s="9" t="s">
        <v>917</v>
      </c>
      <c r="F259" t="str">
        <f t="shared" si="20"/>
        <v>myshare</v>
      </c>
      <c r="G259">
        <f t="shared" si="21"/>
        <v>5</v>
      </c>
      <c r="H259">
        <f t="shared" si="22"/>
        <v>7</v>
      </c>
      <c r="I259">
        <f t="shared" si="23"/>
        <v>31</v>
      </c>
      <c r="J259" s="10" t="str">
        <f t="shared" si="24"/>
        <v>votes mybeliefcand</v>
      </c>
    </row>
    <row r="260" spans="1:10" x14ac:dyDescent="0.3">
      <c r="A260" s="1" t="s">
        <v>672</v>
      </c>
      <c r="B260" s="8" t="s">
        <v>673</v>
      </c>
      <c r="C260" s="1" t="s">
        <v>686</v>
      </c>
      <c r="D260" s="1" t="s">
        <v>687</v>
      </c>
      <c r="E260" s="9" t="s">
        <v>918</v>
      </c>
      <c r="F260" t="str">
        <f t="shared" si="20"/>
        <v>myshare</v>
      </c>
      <c r="G260">
        <f t="shared" si="21"/>
        <v>7</v>
      </c>
      <c r="H260">
        <f t="shared" si="22"/>
        <v>7</v>
      </c>
      <c r="I260">
        <f t="shared" si="23"/>
        <v>34</v>
      </c>
      <c r="J260" s="10" t="str">
        <f t="shared" si="24"/>
        <v xml:space="preserve">votes mybeliefcand </v>
      </c>
    </row>
    <row r="261" spans="1:10" x14ac:dyDescent="0.3">
      <c r="A261" s="1" t="s">
        <v>672</v>
      </c>
      <c r="B261" s="8" t="s">
        <v>673</v>
      </c>
      <c r="C261" s="1" t="s">
        <v>654</v>
      </c>
      <c r="D261" s="1" t="s">
        <v>655</v>
      </c>
      <c r="E261" s="9" t="s">
        <v>919</v>
      </c>
      <c r="F261" t="str">
        <f t="shared" si="20"/>
        <v>mybeliefcand</v>
      </c>
      <c r="G261">
        <f t="shared" si="21"/>
        <v>5</v>
      </c>
      <c r="H261">
        <f t="shared" si="22"/>
        <v>12</v>
      </c>
      <c r="I261">
        <f t="shared" si="23"/>
        <v>32</v>
      </c>
      <c r="J261" s="10" t="str">
        <f t="shared" si="24"/>
        <v xml:space="preserve">votes promise </v>
      </c>
    </row>
    <row r="262" spans="1:10" x14ac:dyDescent="0.3">
      <c r="A262" s="1" t="s">
        <v>672</v>
      </c>
      <c r="B262" s="8" t="s">
        <v>673</v>
      </c>
      <c r="C262" s="1" t="s">
        <v>686</v>
      </c>
      <c r="D262" s="1" t="s">
        <v>687</v>
      </c>
      <c r="E262" s="9" t="s">
        <v>920</v>
      </c>
      <c r="F262" t="str">
        <f t="shared" si="20"/>
        <v>mybeliefcand</v>
      </c>
      <c r="G262">
        <f t="shared" si="21"/>
        <v>7</v>
      </c>
      <c r="H262">
        <f t="shared" si="22"/>
        <v>12</v>
      </c>
      <c r="I262">
        <f t="shared" si="23"/>
        <v>34</v>
      </c>
      <c r="J262" s="10" t="str">
        <f t="shared" si="24"/>
        <v xml:space="preserve">votes promise </v>
      </c>
    </row>
    <row r="263" spans="1:10" x14ac:dyDescent="0.3">
      <c r="A263" s="1" t="s">
        <v>672</v>
      </c>
      <c r="B263" s="8" t="s">
        <v>680</v>
      </c>
      <c r="C263" s="1" t="s">
        <v>654</v>
      </c>
      <c r="D263" s="1" t="s">
        <v>655</v>
      </c>
      <c r="E263" s="9" t="s">
        <v>921</v>
      </c>
      <c r="F263" t="str">
        <f t="shared" si="20"/>
        <v>myshare</v>
      </c>
      <c r="G263">
        <f t="shared" si="21"/>
        <v>5</v>
      </c>
      <c r="H263">
        <f t="shared" si="22"/>
        <v>7</v>
      </c>
      <c r="I263">
        <f t="shared" si="23"/>
        <v>38</v>
      </c>
      <c r="J263" s="10" t="str">
        <f t="shared" si="24"/>
        <v xml:space="preserve">votes promise if elec==1 </v>
      </c>
    </row>
    <row r="264" spans="1:10" x14ac:dyDescent="0.3">
      <c r="A264" s="1" t="s">
        <v>672</v>
      </c>
      <c r="B264" s="8" t="s">
        <v>680</v>
      </c>
      <c r="C264" s="1" t="s">
        <v>686</v>
      </c>
      <c r="D264" s="1" t="s">
        <v>687</v>
      </c>
      <c r="E264" s="9" t="s">
        <v>922</v>
      </c>
      <c r="F264" t="str">
        <f t="shared" si="20"/>
        <v>myshare</v>
      </c>
      <c r="G264">
        <f t="shared" si="21"/>
        <v>7</v>
      </c>
      <c r="H264">
        <f t="shared" si="22"/>
        <v>7</v>
      </c>
      <c r="I264">
        <f t="shared" si="23"/>
        <v>40</v>
      </c>
      <c r="J264" s="10" t="str">
        <f t="shared" si="24"/>
        <v xml:space="preserve">votes promise if elec==1 </v>
      </c>
    </row>
    <row r="265" spans="1:10" x14ac:dyDescent="0.3">
      <c r="A265" s="1" t="s">
        <v>672</v>
      </c>
      <c r="B265" s="8" t="s">
        <v>680</v>
      </c>
      <c r="C265" s="1" t="s">
        <v>654</v>
      </c>
      <c r="D265" s="1" t="s">
        <v>655</v>
      </c>
      <c r="E265" s="9" t="s">
        <v>923</v>
      </c>
      <c r="F265" t="str">
        <f t="shared" si="20"/>
        <v>myshare</v>
      </c>
      <c r="G265">
        <f t="shared" si="21"/>
        <v>5</v>
      </c>
      <c r="H265">
        <f t="shared" si="22"/>
        <v>7</v>
      </c>
      <c r="I265">
        <f t="shared" si="23"/>
        <v>40</v>
      </c>
      <c r="J265" s="10" t="str">
        <f t="shared" si="24"/>
        <v xml:space="preserve">votes promise if random==1 </v>
      </c>
    </row>
    <row r="266" spans="1:10" x14ac:dyDescent="0.3">
      <c r="A266" s="1" t="s">
        <v>672</v>
      </c>
      <c r="B266" s="8" t="s">
        <v>680</v>
      </c>
      <c r="C266" s="1" t="s">
        <v>686</v>
      </c>
      <c r="D266" s="1" t="s">
        <v>687</v>
      </c>
      <c r="E266" s="9" t="s">
        <v>924</v>
      </c>
      <c r="F266" t="str">
        <f t="shared" si="20"/>
        <v>myshare</v>
      </c>
      <c r="G266">
        <f t="shared" si="21"/>
        <v>7</v>
      </c>
      <c r="H266">
        <f t="shared" si="22"/>
        <v>7</v>
      </c>
      <c r="I266">
        <f t="shared" si="23"/>
        <v>42</v>
      </c>
      <c r="J266" s="10" t="str">
        <f t="shared" si="24"/>
        <v xml:space="preserve">votes promise if random==1 </v>
      </c>
    </row>
    <row r="267" spans="1:10" x14ac:dyDescent="0.3">
      <c r="A267" s="1" t="s">
        <v>672</v>
      </c>
      <c r="B267" s="8" t="s">
        <v>673</v>
      </c>
      <c r="C267" s="1" t="s">
        <v>654</v>
      </c>
      <c r="D267" s="1" t="s">
        <v>655</v>
      </c>
      <c r="E267" s="9" t="s">
        <v>925</v>
      </c>
      <c r="F267" t="str">
        <f t="shared" si="20"/>
        <v>myshare</v>
      </c>
      <c r="G267">
        <f t="shared" si="21"/>
        <v>5</v>
      </c>
      <c r="H267">
        <f t="shared" si="22"/>
        <v>7</v>
      </c>
      <c r="I267">
        <f t="shared" si="23"/>
        <v>33</v>
      </c>
      <c r="J267" s="10" t="str">
        <f t="shared" si="24"/>
        <v>votes_winner promise</v>
      </c>
    </row>
    <row r="268" spans="1:10" x14ac:dyDescent="0.3">
      <c r="A268" s="1" t="s">
        <v>672</v>
      </c>
      <c r="B268" s="8" t="s">
        <v>673</v>
      </c>
      <c r="C268" s="1" t="s">
        <v>654</v>
      </c>
      <c r="D268" s="1" t="s">
        <v>655</v>
      </c>
      <c r="E268" s="9" t="s">
        <v>926</v>
      </c>
      <c r="F268" t="str">
        <f t="shared" si="20"/>
        <v>myshare</v>
      </c>
      <c r="G268">
        <f t="shared" si="21"/>
        <v>5</v>
      </c>
      <c r="H268">
        <f t="shared" si="22"/>
        <v>7</v>
      </c>
      <c r="I268">
        <f t="shared" si="23"/>
        <v>54</v>
      </c>
      <c r="J268" s="10" t="str">
        <f t="shared" si="24"/>
        <v>votes_winner promise times_elected_before</v>
      </c>
    </row>
    <row r="269" spans="1:10" x14ac:dyDescent="0.3">
      <c r="A269" s="1" t="s">
        <v>801</v>
      </c>
      <c r="B269" s="8" t="s">
        <v>698</v>
      </c>
      <c r="C269" s="1" t="s">
        <v>798</v>
      </c>
      <c r="D269" s="1" t="s">
        <v>799</v>
      </c>
      <c r="E269" s="9" t="s">
        <v>927</v>
      </c>
      <c r="F269" t="str">
        <f t="shared" si="20"/>
        <v>2sls</v>
      </c>
      <c r="G269">
        <f t="shared" si="21"/>
        <v>39</v>
      </c>
      <c r="H269">
        <f t="shared" si="22"/>
        <v>4</v>
      </c>
      <c r="I269">
        <f t="shared" si="23"/>
        <v>10</v>
      </c>
      <c r="J269" s="10" t="e">
        <f t="shared" si="24"/>
        <v>#VALUE!</v>
      </c>
    </row>
    <row r="270" spans="1:10" x14ac:dyDescent="0.3">
      <c r="A270" s="1" t="s">
        <v>801</v>
      </c>
      <c r="B270" s="8" t="s">
        <v>698</v>
      </c>
      <c r="C270" s="1" t="s">
        <v>798</v>
      </c>
      <c r="D270" s="1" t="s">
        <v>799</v>
      </c>
      <c r="E270" s="9" t="s">
        <v>928</v>
      </c>
      <c r="F270" t="str">
        <f t="shared" si="20"/>
        <v>2sls</v>
      </c>
      <c r="G270">
        <f t="shared" si="21"/>
        <v>39</v>
      </c>
      <c r="H270">
        <f t="shared" si="22"/>
        <v>4</v>
      </c>
      <c r="I270">
        <f t="shared" si="23"/>
        <v>10</v>
      </c>
      <c r="J270" s="10" t="e">
        <f t="shared" si="24"/>
        <v>#VALUE!</v>
      </c>
    </row>
    <row r="271" spans="1:10" x14ac:dyDescent="0.3">
      <c r="A271" s="1" t="s">
        <v>801</v>
      </c>
      <c r="B271" s="8" t="s">
        <v>698</v>
      </c>
      <c r="C271" s="1" t="s">
        <v>798</v>
      </c>
      <c r="D271" s="1" t="s">
        <v>799</v>
      </c>
      <c r="E271" s="9" t="s">
        <v>929</v>
      </c>
      <c r="F271" t="str">
        <f t="shared" si="20"/>
        <v>2sls</v>
      </c>
      <c r="G271">
        <f t="shared" si="21"/>
        <v>39</v>
      </c>
      <c r="H271">
        <f t="shared" si="22"/>
        <v>4</v>
      </c>
      <c r="I271">
        <f t="shared" si="23"/>
        <v>10</v>
      </c>
      <c r="J271" s="10" t="e">
        <f t="shared" si="24"/>
        <v>#VALUE!</v>
      </c>
    </row>
    <row r="272" spans="1:10" x14ac:dyDescent="0.3">
      <c r="A272" s="1" t="s">
        <v>801</v>
      </c>
      <c r="B272" s="8" t="s">
        <v>698</v>
      </c>
      <c r="C272" s="1" t="s">
        <v>798</v>
      </c>
      <c r="D272" s="1" t="s">
        <v>799</v>
      </c>
      <c r="E272" s="9" t="s">
        <v>930</v>
      </c>
      <c r="F272" t="str">
        <f t="shared" si="20"/>
        <v>2sls</v>
      </c>
      <c r="G272">
        <f t="shared" si="21"/>
        <v>39</v>
      </c>
      <c r="H272">
        <f t="shared" si="22"/>
        <v>4</v>
      </c>
      <c r="I272">
        <f t="shared" si="23"/>
        <v>10</v>
      </c>
      <c r="J272" s="10" t="e">
        <f t="shared" si="24"/>
        <v>#VALUE!</v>
      </c>
    </row>
    <row r="273" spans="1:10" x14ac:dyDescent="0.3">
      <c r="A273" s="1" t="s">
        <v>801</v>
      </c>
      <c r="B273" s="8" t="s">
        <v>698</v>
      </c>
      <c r="C273" s="1" t="s">
        <v>798</v>
      </c>
      <c r="D273" s="1" t="s">
        <v>799</v>
      </c>
      <c r="E273" s="9" t="s">
        <v>931</v>
      </c>
      <c r="F273" t="str">
        <f t="shared" si="20"/>
        <v>2sls</v>
      </c>
      <c r="G273">
        <f t="shared" si="21"/>
        <v>39</v>
      </c>
      <c r="H273">
        <f t="shared" si="22"/>
        <v>4</v>
      </c>
      <c r="I273">
        <f t="shared" si="23"/>
        <v>10</v>
      </c>
      <c r="J273" s="10" t="e">
        <f t="shared" si="24"/>
        <v>#VALUE!</v>
      </c>
    </row>
    <row r="274" spans="1:10" x14ac:dyDescent="0.3">
      <c r="A274" s="1" t="s">
        <v>801</v>
      </c>
      <c r="B274" s="8" t="s">
        <v>698</v>
      </c>
      <c r="C274" s="1" t="s">
        <v>798</v>
      </c>
      <c r="D274" s="1" t="s">
        <v>799</v>
      </c>
      <c r="E274" s="9" t="s">
        <v>932</v>
      </c>
      <c r="F274" t="str">
        <f t="shared" si="20"/>
        <v>2sls</v>
      </c>
      <c r="G274">
        <f t="shared" si="21"/>
        <v>39</v>
      </c>
      <c r="H274">
        <f t="shared" si="22"/>
        <v>4</v>
      </c>
      <c r="I274">
        <f t="shared" si="23"/>
        <v>10</v>
      </c>
      <c r="J274" s="10" t="e">
        <f t="shared" si="24"/>
        <v>#VALUE!</v>
      </c>
    </row>
    <row r="275" spans="1:10" x14ac:dyDescent="0.3">
      <c r="A275" s="1" t="s">
        <v>801</v>
      </c>
      <c r="B275" s="8" t="s">
        <v>698</v>
      </c>
      <c r="C275" s="1" t="s">
        <v>798</v>
      </c>
      <c r="D275" s="1" t="s">
        <v>799</v>
      </c>
      <c r="E275" s="9" t="s">
        <v>933</v>
      </c>
      <c r="F275" t="str">
        <f t="shared" si="20"/>
        <v>2sls</v>
      </c>
      <c r="G275">
        <f t="shared" si="21"/>
        <v>39</v>
      </c>
      <c r="H275">
        <f t="shared" si="22"/>
        <v>4</v>
      </c>
      <c r="I275">
        <f t="shared" si="23"/>
        <v>10</v>
      </c>
      <c r="J275" s="10" t="e">
        <f t="shared" si="24"/>
        <v>#VALUE!</v>
      </c>
    </row>
    <row r="276" spans="1:10" x14ac:dyDescent="0.3">
      <c r="A276" s="1" t="s">
        <v>801</v>
      </c>
      <c r="B276" s="8" t="s">
        <v>698</v>
      </c>
      <c r="C276" s="1" t="s">
        <v>798</v>
      </c>
      <c r="D276" s="1" t="s">
        <v>799</v>
      </c>
      <c r="E276" s="9" t="s">
        <v>934</v>
      </c>
      <c r="F276" t="str">
        <f t="shared" si="20"/>
        <v>2sls</v>
      </c>
      <c r="G276">
        <f t="shared" si="21"/>
        <v>39</v>
      </c>
      <c r="H276">
        <f t="shared" si="22"/>
        <v>4</v>
      </c>
      <c r="I276">
        <f t="shared" si="23"/>
        <v>10</v>
      </c>
      <c r="J276" s="10" t="e">
        <f t="shared" si="24"/>
        <v>#VALUE!</v>
      </c>
    </row>
    <row r="277" spans="1:10" ht="28.8" x14ac:dyDescent="0.3">
      <c r="A277" s="1" t="s">
        <v>664</v>
      </c>
      <c r="B277" s="8" t="s">
        <v>665</v>
      </c>
      <c r="C277" s="1" t="s">
        <v>798</v>
      </c>
      <c r="D277" s="1" t="s">
        <v>799</v>
      </c>
      <c r="E277" s="9" t="s">
        <v>935</v>
      </c>
      <c r="F277" t="str">
        <f t="shared" si="20"/>
        <v>2sls</v>
      </c>
      <c r="G277">
        <f t="shared" si="21"/>
        <v>11</v>
      </c>
      <c r="H277">
        <f t="shared" si="22"/>
        <v>4</v>
      </c>
      <c r="I277" t="e">
        <f t="shared" si="23"/>
        <v>#VALUE!</v>
      </c>
      <c r="J277" s="10" t="e">
        <f t="shared" si="24"/>
        <v>#VALUE!</v>
      </c>
    </row>
    <row r="278" spans="1:10" ht="28.8" x14ac:dyDescent="0.3">
      <c r="A278" s="1" t="s">
        <v>664</v>
      </c>
      <c r="B278" s="8" t="s">
        <v>665</v>
      </c>
      <c r="C278" s="1" t="s">
        <v>798</v>
      </c>
      <c r="D278" s="1" t="s">
        <v>799</v>
      </c>
      <c r="E278" s="9" t="s">
        <v>936</v>
      </c>
      <c r="F278" t="str">
        <f t="shared" si="20"/>
        <v>2sls</v>
      </c>
      <c r="G278">
        <f t="shared" si="21"/>
        <v>11</v>
      </c>
      <c r="H278">
        <f t="shared" si="22"/>
        <v>4</v>
      </c>
      <c r="I278" t="e">
        <f t="shared" si="23"/>
        <v>#VALUE!</v>
      </c>
      <c r="J278" s="10" t="e">
        <f t="shared" si="24"/>
        <v>#VALUE!</v>
      </c>
    </row>
    <row r="279" spans="1:10" ht="28.8" x14ac:dyDescent="0.3">
      <c r="A279" s="1" t="s">
        <v>742</v>
      </c>
      <c r="B279" s="8" t="s">
        <v>937</v>
      </c>
      <c r="C279" s="1" t="s">
        <v>766</v>
      </c>
      <c r="D279" s="1" t="s">
        <v>767</v>
      </c>
      <c r="E279" s="9" t="s">
        <v>938</v>
      </c>
      <c r="F279" t="str">
        <f t="shared" si="20"/>
        <v>`y</v>
      </c>
      <c r="G279">
        <f t="shared" si="21"/>
        <v>12</v>
      </c>
      <c r="H279">
        <f t="shared" si="22"/>
        <v>2</v>
      </c>
      <c r="I279" t="e">
        <f t="shared" si="23"/>
        <v>#VALUE!</v>
      </c>
      <c r="J279" s="10" t="e">
        <f t="shared" si="24"/>
        <v>#VALUE!</v>
      </c>
    </row>
    <row r="280" spans="1:10" ht="28.8" x14ac:dyDescent="0.3">
      <c r="A280" s="1" t="s">
        <v>801</v>
      </c>
      <c r="B280" s="8" t="s">
        <v>698</v>
      </c>
      <c r="C280" s="1" t="s">
        <v>766</v>
      </c>
      <c r="D280" s="1" t="s">
        <v>767</v>
      </c>
      <c r="E280" s="9" t="s">
        <v>939</v>
      </c>
      <c r="F280" t="str">
        <f t="shared" si="20"/>
        <v>reported_attended</v>
      </c>
      <c r="G280">
        <f t="shared" si="21"/>
        <v>7</v>
      </c>
      <c r="H280">
        <f t="shared" si="22"/>
        <v>17</v>
      </c>
      <c r="I280" t="e">
        <f t="shared" si="23"/>
        <v>#VALUE!</v>
      </c>
      <c r="J280" s="10" t="e">
        <f t="shared" si="24"/>
        <v>#VALUE!</v>
      </c>
    </row>
    <row r="281" spans="1:10" ht="28.8" x14ac:dyDescent="0.3">
      <c r="A281" s="1" t="s">
        <v>742</v>
      </c>
      <c r="B281" s="8" t="s">
        <v>937</v>
      </c>
      <c r="C281" s="1" t="s">
        <v>887</v>
      </c>
      <c r="D281" s="1" t="s">
        <v>888</v>
      </c>
      <c r="E281" s="9" t="s">
        <v>942</v>
      </c>
      <c r="F281" t="str">
        <f t="shared" si="20"/>
        <v>`y</v>
      </c>
      <c r="G281">
        <f t="shared" si="21"/>
        <v>13</v>
      </c>
      <c r="H281">
        <f t="shared" si="22"/>
        <v>2</v>
      </c>
      <c r="I281" t="e">
        <f t="shared" si="23"/>
        <v>#VALUE!</v>
      </c>
      <c r="J281" s="10" t="e">
        <f t="shared" si="24"/>
        <v>#VALUE!</v>
      </c>
    </row>
    <row r="282" spans="1:10" ht="28.8" x14ac:dyDescent="0.3">
      <c r="A282" s="1" t="s">
        <v>886</v>
      </c>
      <c r="B282" s="8" t="s">
        <v>698</v>
      </c>
      <c r="C282" s="1" t="s">
        <v>887</v>
      </c>
      <c r="D282" s="1" t="s">
        <v>888</v>
      </c>
      <c r="E282" s="9" t="s">
        <v>943</v>
      </c>
      <c r="F282" t="str">
        <f t="shared" si="20"/>
        <v>bigintst</v>
      </c>
      <c r="G282">
        <f t="shared" si="21"/>
        <v>8</v>
      </c>
      <c r="H282">
        <f t="shared" si="22"/>
        <v>8</v>
      </c>
      <c r="I282" t="e">
        <f t="shared" si="23"/>
        <v>#VALUE!</v>
      </c>
      <c r="J282" s="10" t="e">
        <f t="shared" si="24"/>
        <v>#VALUE!</v>
      </c>
    </row>
    <row r="283" spans="1:10" ht="28.8" x14ac:dyDescent="0.3">
      <c r="A283" s="1" t="s">
        <v>886</v>
      </c>
      <c r="B283" s="8" t="s">
        <v>698</v>
      </c>
      <c r="C283" s="1" t="s">
        <v>887</v>
      </c>
      <c r="D283" s="1" t="s">
        <v>888</v>
      </c>
      <c r="E283" s="9" t="s">
        <v>944</v>
      </c>
      <c r="F283" t="str">
        <f t="shared" si="20"/>
        <v>sayso</v>
      </c>
      <c r="G283">
        <f t="shared" si="21"/>
        <v>8</v>
      </c>
      <c r="H283">
        <f t="shared" si="22"/>
        <v>5</v>
      </c>
      <c r="I283" t="e">
        <f t="shared" si="23"/>
        <v>#VALUE!</v>
      </c>
      <c r="J283" s="10" t="e">
        <f t="shared" si="24"/>
        <v>#VALUE!</v>
      </c>
    </row>
    <row r="284" spans="1:10" ht="28.8" x14ac:dyDescent="0.3">
      <c r="A284" s="1" t="s">
        <v>886</v>
      </c>
      <c r="B284" s="8" t="s">
        <v>698</v>
      </c>
      <c r="C284" s="1" t="s">
        <v>887</v>
      </c>
      <c r="D284" s="1" t="s">
        <v>888</v>
      </c>
      <c r="E284" s="9" t="s">
        <v>945</v>
      </c>
      <c r="F284" t="str">
        <f t="shared" si="20"/>
        <v>complic</v>
      </c>
      <c r="G284">
        <f t="shared" si="21"/>
        <v>8</v>
      </c>
      <c r="H284">
        <f t="shared" si="22"/>
        <v>7</v>
      </c>
      <c r="I284" t="e">
        <f t="shared" si="23"/>
        <v>#VALUE!</v>
      </c>
      <c r="J284" s="10" t="e">
        <f t="shared" si="24"/>
        <v>#VALUE!</v>
      </c>
    </row>
    <row r="285" spans="1:10" ht="28.8" x14ac:dyDescent="0.3">
      <c r="A285" s="1" t="s">
        <v>886</v>
      </c>
      <c r="B285" s="8" t="s">
        <v>698</v>
      </c>
      <c r="C285" s="1" t="s">
        <v>887</v>
      </c>
      <c r="D285" s="1" t="s">
        <v>888</v>
      </c>
      <c r="E285" s="9" t="s">
        <v>946</v>
      </c>
      <c r="F285" t="str">
        <f t="shared" si="20"/>
        <v>nocontac</v>
      </c>
      <c r="G285">
        <f t="shared" si="21"/>
        <v>8</v>
      </c>
      <c r="H285">
        <f t="shared" si="22"/>
        <v>8</v>
      </c>
      <c r="I285" t="e">
        <f t="shared" si="23"/>
        <v>#VALUE!</v>
      </c>
      <c r="J285" s="10" t="e">
        <f t="shared" si="24"/>
        <v>#VALUE!</v>
      </c>
    </row>
    <row r="286" spans="1:10" ht="28.8" x14ac:dyDescent="0.3">
      <c r="A286" s="1" t="s">
        <v>886</v>
      </c>
      <c r="B286" s="8" t="s">
        <v>698</v>
      </c>
      <c r="C286" s="1" t="s">
        <v>887</v>
      </c>
      <c r="D286" s="1" t="s">
        <v>888</v>
      </c>
      <c r="E286" s="9" t="s">
        <v>947</v>
      </c>
      <c r="F286" t="str">
        <f t="shared" si="20"/>
        <v>govtrust</v>
      </c>
      <c r="G286">
        <f t="shared" si="21"/>
        <v>8</v>
      </c>
      <c r="H286">
        <f t="shared" si="22"/>
        <v>8</v>
      </c>
      <c r="I286" t="e">
        <f t="shared" si="23"/>
        <v>#VALUE!</v>
      </c>
      <c r="J286" s="10" t="e">
        <f t="shared" si="24"/>
        <v>#VALUE!</v>
      </c>
    </row>
    <row r="287" spans="1:10" ht="28.8" x14ac:dyDescent="0.3">
      <c r="A287" s="1" t="s">
        <v>886</v>
      </c>
      <c r="B287" s="8" t="s">
        <v>698</v>
      </c>
      <c r="C287" s="1" t="s">
        <v>887</v>
      </c>
      <c r="D287" s="1" t="s">
        <v>888</v>
      </c>
      <c r="E287" s="9" t="s">
        <v>948</v>
      </c>
      <c r="F287" t="str">
        <f t="shared" si="20"/>
        <v>bigintst</v>
      </c>
      <c r="G287">
        <f t="shared" si="21"/>
        <v>16</v>
      </c>
      <c r="H287">
        <f t="shared" si="22"/>
        <v>8</v>
      </c>
      <c r="I287" t="e">
        <f t="shared" si="23"/>
        <v>#VALUE!</v>
      </c>
      <c r="J287" s="10" t="e">
        <f t="shared" si="24"/>
        <v>#VALUE!</v>
      </c>
    </row>
    <row r="288" spans="1:10" ht="28.8" x14ac:dyDescent="0.3">
      <c r="A288" s="1" t="s">
        <v>886</v>
      </c>
      <c r="B288" s="8" t="s">
        <v>698</v>
      </c>
      <c r="C288" s="1" t="s">
        <v>887</v>
      </c>
      <c r="D288" s="1" t="s">
        <v>888</v>
      </c>
      <c r="E288" s="9" t="s">
        <v>949</v>
      </c>
      <c r="F288" t="str">
        <f t="shared" si="20"/>
        <v>bigintst</v>
      </c>
      <c r="G288">
        <f t="shared" si="21"/>
        <v>8</v>
      </c>
      <c r="H288">
        <f t="shared" si="22"/>
        <v>8</v>
      </c>
      <c r="I288" t="e">
        <f t="shared" si="23"/>
        <v>#VALUE!</v>
      </c>
      <c r="J288" s="10" t="e">
        <f t="shared" si="24"/>
        <v>#VALUE!</v>
      </c>
    </row>
    <row r="289" spans="1:10" ht="28.8" x14ac:dyDescent="0.3">
      <c r="A289" s="1" t="s">
        <v>886</v>
      </c>
      <c r="B289" s="8" t="s">
        <v>698</v>
      </c>
      <c r="C289" s="1" t="s">
        <v>887</v>
      </c>
      <c r="D289" s="1" t="s">
        <v>888</v>
      </c>
      <c r="E289" s="9" t="s">
        <v>950</v>
      </c>
      <c r="F289" t="str">
        <f t="shared" si="20"/>
        <v>sayso</v>
      </c>
      <c r="G289">
        <f t="shared" si="21"/>
        <v>8</v>
      </c>
      <c r="H289">
        <f t="shared" si="22"/>
        <v>5</v>
      </c>
      <c r="I289" t="e">
        <f t="shared" si="23"/>
        <v>#VALUE!</v>
      </c>
      <c r="J289" s="10" t="e">
        <f t="shared" si="24"/>
        <v>#VALUE!</v>
      </c>
    </row>
    <row r="290" spans="1:10" ht="28.8" x14ac:dyDescent="0.3">
      <c r="A290" s="1" t="s">
        <v>886</v>
      </c>
      <c r="B290" s="8" t="s">
        <v>698</v>
      </c>
      <c r="C290" s="1" t="s">
        <v>887</v>
      </c>
      <c r="D290" s="1" t="s">
        <v>888</v>
      </c>
      <c r="E290" s="9" t="s">
        <v>951</v>
      </c>
      <c r="F290" t="str">
        <f t="shared" si="20"/>
        <v>complic</v>
      </c>
      <c r="G290">
        <f t="shared" si="21"/>
        <v>8</v>
      </c>
      <c r="H290">
        <f t="shared" si="22"/>
        <v>7</v>
      </c>
      <c r="I290" t="e">
        <f t="shared" si="23"/>
        <v>#VALUE!</v>
      </c>
      <c r="J290" s="10" t="e">
        <f t="shared" si="24"/>
        <v>#VALUE!</v>
      </c>
    </row>
    <row r="291" spans="1:10" ht="28.8" x14ac:dyDescent="0.3">
      <c r="A291" s="1" t="s">
        <v>886</v>
      </c>
      <c r="B291" s="8" t="s">
        <v>698</v>
      </c>
      <c r="C291" s="1" t="s">
        <v>887</v>
      </c>
      <c r="D291" s="1" t="s">
        <v>888</v>
      </c>
      <c r="E291" s="9" t="s">
        <v>952</v>
      </c>
      <c r="F291" t="str">
        <f t="shared" si="20"/>
        <v>nocontac</v>
      </c>
      <c r="G291">
        <f t="shared" si="21"/>
        <v>8</v>
      </c>
      <c r="H291">
        <f t="shared" si="22"/>
        <v>8</v>
      </c>
      <c r="I291" t="e">
        <f t="shared" si="23"/>
        <v>#VALUE!</v>
      </c>
      <c r="J291" s="10" t="e">
        <f t="shared" si="24"/>
        <v>#VALUE!</v>
      </c>
    </row>
    <row r="292" spans="1:10" ht="28.8" x14ac:dyDescent="0.3">
      <c r="A292" s="1" t="s">
        <v>886</v>
      </c>
      <c r="B292" s="8" t="s">
        <v>698</v>
      </c>
      <c r="C292" s="1" t="s">
        <v>887</v>
      </c>
      <c r="D292" s="1" t="s">
        <v>888</v>
      </c>
      <c r="E292" s="9" t="s">
        <v>953</v>
      </c>
      <c r="F292" t="str">
        <f t="shared" si="20"/>
        <v>govtrust</v>
      </c>
      <c r="G292">
        <f t="shared" si="21"/>
        <v>8</v>
      </c>
      <c r="H292">
        <f t="shared" si="22"/>
        <v>8</v>
      </c>
      <c r="I292" t="e">
        <f t="shared" si="23"/>
        <v>#VALUE!</v>
      </c>
      <c r="J292" s="10" t="e">
        <f t="shared" si="24"/>
        <v>#VALUE!</v>
      </c>
    </row>
    <row r="293" spans="1:10" ht="28.8" x14ac:dyDescent="0.3">
      <c r="A293" s="1" t="s">
        <v>886</v>
      </c>
      <c r="B293" s="8" t="s">
        <v>698</v>
      </c>
      <c r="C293" s="1" t="s">
        <v>887</v>
      </c>
      <c r="D293" s="1" t="s">
        <v>888</v>
      </c>
      <c r="E293" s="9" t="s">
        <v>954</v>
      </c>
      <c r="F293" t="str">
        <f t="shared" si="20"/>
        <v>bigintst</v>
      </c>
      <c r="G293">
        <f t="shared" si="21"/>
        <v>21</v>
      </c>
      <c r="H293">
        <f t="shared" si="22"/>
        <v>8</v>
      </c>
      <c r="I293" t="e">
        <f t="shared" si="23"/>
        <v>#VALUE!</v>
      </c>
      <c r="J293" s="10" t="e">
        <f t="shared" si="24"/>
        <v>#VALUE!</v>
      </c>
    </row>
    <row r="294" spans="1:10" ht="28.8" x14ac:dyDescent="0.3">
      <c r="A294" s="1" t="s">
        <v>886</v>
      </c>
      <c r="B294" s="8" t="s">
        <v>698</v>
      </c>
      <c r="C294" s="1" t="s">
        <v>887</v>
      </c>
      <c r="D294" s="1" t="s">
        <v>888</v>
      </c>
      <c r="E294" s="9" t="s">
        <v>955</v>
      </c>
      <c r="F294" t="str">
        <f t="shared" si="20"/>
        <v>sayso</v>
      </c>
      <c r="G294">
        <f t="shared" si="21"/>
        <v>21</v>
      </c>
      <c r="H294">
        <f t="shared" si="22"/>
        <v>5</v>
      </c>
      <c r="I294" t="e">
        <f t="shared" si="23"/>
        <v>#VALUE!</v>
      </c>
      <c r="J294" s="10" t="e">
        <f t="shared" si="24"/>
        <v>#VALUE!</v>
      </c>
    </row>
    <row r="295" spans="1:10" ht="28.8" x14ac:dyDescent="0.3">
      <c r="A295" s="1" t="s">
        <v>886</v>
      </c>
      <c r="B295" s="8" t="s">
        <v>698</v>
      </c>
      <c r="C295" s="1" t="s">
        <v>887</v>
      </c>
      <c r="D295" s="1" t="s">
        <v>888</v>
      </c>
      <c r="E295" s="9" t="s">
        <v>956</v>
      </c>
      <c r="F295" t="str">
        <f t="shared" si="20"/>
        <v>complic</v>
      </c>
      <c r="G295">
        <f t="shared" si="21"/>
        <v>21</v>
      </c>
      <c r="H295">
        <f t="shared" si="22"/>
        <v>7</v>
      </c>
      <c r="I295" t="e">
        <f t="shared" si="23"/>
        <v>#VALUE!</v>
      </c>
      <c r="J295" s="10" t="e">
        <f t="shared" si="24"/>
        <v>#VALUE!</v>
      </c>
    </row>
    <row r="296" spans="1:10" ht="28.8" x14ac:dyDescent="0.3">
      <c r="A296" s="1" t="s">
        <v>886</v>
      </c>
      <c r="B296" s="8" t="s">
        <v>698</v>
      </c>
      <c r="C296" s="1" t="s">
        <v>887</v>
      </c>
      <c r="D296" s="1" t="s">
        <v>888</v>
      </c>
      <c r="E296" s="9" t="s">
        <v>957</v>
      </c>
      <c r="F296" t="str">
        <f t="shared" si="20"/>
        <v>nocontac</v>
      </c>
      <c r="G296">
        <f t="shared" si="21"/>
        <v>21</v>
      </c>
      <c r="H296">
        <f t="shared" si="22"/>
        <v>8</v>
      </c>
      <c r="I296" t="e">
        <f t="shared" si="23"/>
        <v>#VALUE!</v>
      </c>
      <c r="J296" s="10" t="e">
        <f t="shared" si="24"/>
        <v>#VALUE!</v>
      </c>
    </row>
    <row r="297" spans="1:10" ht="28.8" x14ac:dyDescent="0.3">
      <c r="A297" s="1" t="s">
        <v>886</v>
      </c>
      <c r="B297" s="8" t="s">
        <v>698</v>
      </c>
      <c r="C297" s="1" t="s">
        <v>887</v>
      </c>
      <c r="D297" s="1" t="s">
        <v>888</v>
      </c>
      <c r="E297" s="9" t="s">
        <v>958</v>
      </c>
      <c r="F297" t="str">
        <f t="shared" si="20"/>
        <v>govtrust</v>
      </c>
      <c r="G297">
        <f t="shared" si="21"/>
        <v>21</v>
      </c>
      <c r="H297">
        <f t="shared" si="22"/>
        <v>8</v>
      </c>
      <c r="I297" t="e">
        <f t="shared" si="23"/>
        <v>#VALUE!</v>
      </c>
      <c r="J297" s="10" t="e">
        <f t="shared" si="24"/>
        <v>#VALUE!</v>
      </c>
    </row>
    <row r="298" spans="1:10" ht="28.8" x14ac:dyDescent="0.3">
      <c r="A298" s="1" t="s">
        <v>886</v>
      </c>
      <c r="B298" s="8" t="s">
        <v>698</v>
      </c>
      <c r="C298" s="1" t="s">
        <v>887</v>
      </c>
      <c r="D298" s="1" t="s">
        <v>888</v>
      </c>
      <c r="E298" s="9" t="s">
        <v>959</v>
      </c>
      <c r="F298" t="str">
        <f t="shared" si="20"/>
        <v>bigintst</v>
      </c>
      <c r="G298">
        <f t="shared" si="21"/>
        <v>8</v>
      </c>
      <c r="H298">
        <f t="shared" si="22"/>
        <v>8</v>
      </c>
      <c r="I298" t="e">
        <f t="shared" si="23"/>
        <v>#VALUE!</v>
      </c>
      <c r="J298" s="10" t="e">
        <f t="shared" si="24"/>
        <v>#VALUE!</v>
      </c>
    </row>
    <row r="299" spans="1:10" ht="28.8" x14ac:dyDescent="0.3">
      <c r="A299" s="1" t="s">
        <v>886</v>
      </c>
      <c r="B299" s="8" t="s">
        <v>698</v>
      </c>
      <c r="C299" s="1" t="s">
        <v>887</v>
      </c>
      <c r="D299" s="1" t="s">
        <v>888</v>
      </c>
      <c r="E299" s="9" t="s">
        <v>960</v>
      </c>
      <c r="F299" t="str">
        <f t="shared" si="20"/>
        <v>sayso</v>
      </c>
      <c r="G299">
        <f t="shared" si="21"/>
        <v>8</v>
      </c>
      <c r="H299">
        <f t="shared" si="22"/>
        <v>5</v>
      </c>
      <c r="I299" t="e">
        <f t="shared" si="23"/>
        <v>#VALUE!</v>
      </c>
      <c r="J299" s="10" t="e">
        <f t="shared" si="24"/>
        <v>#VALUE!</v>
      </c>
    </row>
    <row r="300" spans="1:10" ht="28.8" x14ac:dyDescent="0.3">
      <c r="A300" s="1" t="s">
        <v>886</v>
      </c>
      <c r="B300" s="8" t="s">
        <v>698</v>
      </c>
      <c r="C300" s="1" t="s">
        <v>887</v>
      </c>
      <c r="D300" s="1" t="s">
        <v>888</v>
      </c>
      <c r="E300" s="9" t="s">
        <v>961</v>
      </c>
      <c r="F300" t="str">
        <f t="shared" si="20"/>
        <v>complic</v>
      </c>
      <c r="G300">
        <f t="shared" si="21"/>
        <v>8</v>
      </c>
      <c r="H300">
        <f t="shared" si="22"/>
        <v>7</v>
      </c>
      <c r="I300" t="e">
        <f t="shared" si="23"/>
        <v>#VALUE!</v>
      </c>
      <c r="J300" s="10" t="e">
        <f t="shared" si="24"/>
        <v>#VALUE!</v>
      </c>
    </row>
    <row r="301" spans="1:10" ht="28.8" x14ac:dyDescent="0.3">
      <c r="A301" s="1" t="s">
        <v>886</v>
      </c>
      <c r="B301" s="8" t="s">
        <v>698</v>
      </c>
      <c r="C301" s="1" t="s">
        <v>887</v>
      </c>
      <c r="D301" s="1" t="s">
        <v>888</v>
      </c>
      <c r="E301" s="9" t="s">
        <v>962</v>
      </c>
      <c r="F301" t="str">
        <f t="shared" si="20"/>
        <v>nocontac</v>
      </c>
      <c r="G301">
        <f t="shared" si="21"/>
        <v>8</v>
      </c>
      <c r="H301">
        <f t="shared" si="22"/>
        <v>8</v>
      </c>
      <c r="I301" t="e">
        <f t="shared" si="23"/>
        <v>#VALUE!</v>
      </c>
      <c r="J301" s="10" t="e">
        <f t="shared" si="24"/>
        <v>#VALUE!</v>
      </c>
    </row>
    <row r="302" spans="1:10" ht="28.8" x14ac:dyDescent="0.3">
      <c r="A302" s="1" t="s">
        <v>886</v>
      </c>
      <c r="B302" s="8" t="s">
        <v>698</v>
      </c>
      <c r="C302" s="1" t="s">
        <v>887</v>
      </c>
      <c r="D302" s="1" t="s">
        <v>888</v>
      </c>
      <c r="E302" s="9" t="s">
        <v>963</v>
      </c>
      <c r="F302" t="str">
        <f t="shared" si="20"/>
        <v>govtrust</v>
      </c>
      <c r="G302">
        <f t="shared" si="21"/>
        <v>8</v>
      </c>
      <c r="H302">
        <f t="shared" si="22"/>
        <v>8</v>
      </c>
      <c r="I302" t="e">
        <f t="shared" si="23"/>
        <v>#VALUE!</v>
      </c>
      <c r="J302" s="10" t="e">
        <f t="shared" si="24"/>
        <v>#VALUE!</v>
      </c>
    </row>
    <row r="303" spans="1:10" ht="28.8" x14ac:dyDescent="0.3">
      <c r="A303" s="1" t="s">
        <v>886</v>
      </c>
      <c r="B303" s="8" t="s">
        <v>698</v>
      </c>
      <c r="C303" s="1" t="s">
        <v>887</v>
      </c>
      <c r="D303" s="1" t="s">
        <v>888</v>
      </c>
      <c r="E303" s="9" t="s">
        <v>964</v>
      </c>
      <c r="F303" t="str">
        <f t="shared" si="20"/>
        <v>bigintst</v>
      </c>
      <c r="G303">
        <f t="shared" si="21"/>
        <v>8</v>
      </c>
      <c r="H303">
        <f t="shared" si="22"/>
        <v>8</v>
      </c>
      <c r="I303" t="e">
        <f t="shared" si="23"/>
        <v>#VALUE!</v>
      </c>
      <c r="J303" s="10" t="e">
        <f t="shared" si="24"/>
        <v>#VALUE!</v>
      </c>
    </row>
    <row r="304" spans="1:10" ht="28.8" x14ac:dyDescent="0.3">
      <c r="A304" s="1" t="s">
        <v>886</v>
      </c>
      <c r="B304" s="8" t="s">
        <v>698</v>
      </c>
      <c r="C304" s="1" t="s">
        <v>887</v>
      </c>
      <c r="D304" s="1" t="s">
        <v>888</v>
      </c>
      <c r="E304" s="9" t="s">
        <v>965</v>
      </c>
      <c r="F304" t="str">
        <f t="shared" si="20"/>
        <v>sayso</v>
      </c>
      <c r="G304">
        <f t="shared" si="21"/>
        <v>8</v>
      </c>
      <c r="H304">
        <f t="shared" si="22"/>
        <v>5</v>
      </c>
      <c r="I304" t="e">
        <f t="shared" si="23"/>
        <v>#VALUE!</v>
      </c>
      <c r="J304" s="10" t="e">
        <f t="shared" si="24"/>
        <v>#VALUE!</v>
      </c>
    </row>
    <row r="305" spans="1:10" ht="28.8" x14ac:dyDescent="0.3">
      <c r="A305" s="1" t="s">
        <v>886</v>
      </c>
      <c r="B305" s="8" t="s">
        <v>698</v>
      </c>
      <c r="C305" s="1" t="s">
        <v>887</v>
      </c>
      <c r="D305" s="1" t="s">
        <v>888</v>
      </c>
      <c r="E305" s="9" t="s">
        <v>966</v>
      </c>
      <c r="F305" t="str">
        <f t="shared" si="20"/>
        <v>complic</v>
      </c>
      <c r="G305">
        <f t="shared" si="21"/>
        <v>8</v>
      </c>
      <c r="H305">
        <f t="shared" si="22"/>
        <v>7</v>
      </c>
      <c r="I305" t="e">
        <f t="shared" si="23"/>
        <v>#VALUE!</v>
      </c>
      <c r="J305" s="10" t="e">
        <f t="shared" si="24"/>
        <v>#VALUE!</v>
      </c>
    </row>
    <row r="306" spans="1:10" ht="28.8" x14ac:dyDescent="0.3">
      <c r="A306" s="1" t="s">
        <v>886</v>
      </c>
      <c r="B306" s="8" t="s">
        <v>698</v>
      </c>
      <c r="C306" s="1" t="s">
        <v>887</v>
      </c>
      <c r="D306" s="1" t="s">
        <v>888</v>
      </c>
      <c r="E306" s="9" t="s">
        <v>967</v>
      </c>
      <c r="F306" t="str">
        <f t="shared" si="20"/>
        <v>nocontac</v>
      </c>
      <c r="G306">
        <f t="shared" si="21"/>
        <v>8</v>
      </c>
      <c r="H306">
        <f t="shared" si="22"/>
        <v>8</v>
      </c>
      <c r="I306" t="e">
        <f t="shared" si="23"/>
        <v>#VALUE!</v>
      </c>
      <c r="J306" s="10" t="e">
        <f t="shared" si="24"/>
        <v>#VALUE!</v>
      </c>
    </row>
    <row r="307" spans="1:10" ht="28.8" x14ac:dyDescent="0.3">
      <c r="A307" s="1" t="s">
        <v>886</v>
      </c>
      <c r="B307" s="8" t="s">
        <v>698</v>
      </c>
      <c r="C307" s="1" t="s">
        <v>887</v>
      </c>
      <c r="D307" s="1" t="s">
        <v>888</v>
      </c>
      <c r="E307" s="9" t="s">
        <v>968</v>
      </c>
      <c r="F307" t="str">
        <f t="shared" si="20"/>
        <v>govtrust</v>
      </c>
      <c r="G307">
        <f t="shared" si="21"/>
        <v>8</v>
      </c>
      <c r="H307">
        <f t="shared" si="22"/>
        <v>8</v>
      </c>
      <c r="I307" t="e">
        <f t="shared" si="23"/>
        <v>#VALUE!</v>
      </c>
      <c r="J307" s="10" t="e">
        <f t="shared" si="24"/>
        <v>#VALUE!</v>
      </c>
    </row>
    <row r="308" spans="1:10" ht="28.8" x14ac:dyDescent="0.3">
      <c r="A308" s="1" t="s">
        <v>886</v>
      </c>
      <c r="B308" s="8" t="s">
        <v>698</v>
      </c>
      <c r="C308" s="1" t="s">
        <v>887</v>
      </c>
      <c r="D308" s="1" t="s">
        <v>888</v>
      </c>
      <c r="E308" s="9" t="s">
        <v>969</v>
      </c>
      <c r="F308" t="str">
        <f t="shared" si="20"/>
        <v>bigintst</v>
      </c>
      <c r="G308">
        <f t="shared" si="21"/>
        <v>8</v>
      </c>
      <c r="H308">
        <f t="shared" si="22"/>
        <v>8</v>
      </c>
      <c r="I308" t="e">
        <f t="shared" si="23"/>
        <v>#VALUE!</v>
      </c>
      <c r="J308" s="10" t="e">
        <f t="shared" si="24"/>
        <v>#VALUE!</v>
      </c>
    </row>
    <row r="309" spans="1:10" ht="28.8" x14ac:dyDescent="0.3">
      <c r="A309" s="1" t="s">
        <v>886</v>
      </c>
      <c r="B309" s="8" t="s">
        <v>698</v>
      </c>
      <c r="C309" s="1" t="s">
        <v>887</v>
      </c>
      <c r="D309" s="1" t="s">
        <v>888</v>
      </c>
      <c r="E309" s="9" t="s">
        <v>970</v>
      </c>
      <c r="F309" t="str">
        <f t="shared" si="20"/>
        <v>sayso</v>
      </c>
      <c r="G309">
        <f t="shared" si="21"/>
        <v>8</v>
      </c>
      <c r="H309">
        <f t="shared" si="22"/>
        <v>5</v>
      </c>
      <c r="I309" t="e">
        <f t="shared" si="23"/>
        <v>#VALUE!</v>
      </c>
      <c r="J309" s="10" t="e">
        <f t="shared" si="24"/>
        <v>#VALUE!</v>
      </c>
    </row>
    <row r="310" spans="1:10" ht="28.8" x14ac:dyDescent="0.3">
      <c r="A310" s="1" t="s">
        <v>886</v>
      </c>
      <c r="B310" s="8" t="s">
        <v>698</v>
      </c>
      <c r="C310" s="1" t="s">
        <v>887</v>
      </c>
      <c r="D310" s="1" t="s">
        <v>888</v>
      </c>
      <c r="E310" s="9" t="s">
        <v>971</v>
      </c>
      <c r="F310" t="str">
        <f t="shared" si="20"/>
        <v>complic</v>
      </c>
      <c r="G310">
        <f t="shared" si="21"/>
        <v>8</v>
      </c>
      <c r="H310">
        <f t="shared" si="22"/>
        <v>7</v>
      </c>
      <c r="I310" t="e">
        <f t="shared" si="23"/>
        <v>#VALUE!</v>
      </c>
      <c r="J310" s="10" t="e">
        <f t="shared" si="24"/>
        <v>#VALUE!</v>
      </c>
    </row>
    <row r="311" spans="1:10" ht="28.8" x14ac:dyDescent="0.3">
      <c r="A311" s="1" t="s">
        <v>886</v>
      </c>
      <c r="B311" s="8" t="s">
        <v>698</v>
      </c>
      <c r="C311" s="1" t="s">
        <v>887</v>
      </c>
      <c r="D311" s="1" t="s">
        <v>888</v>
      </c>
      <c r="E311" s="9" t="s">
        <v>972</v>
      </c>
      <c r="F311" t="str">
        <f t="shared" si="20"/>
        <v>nocontac</v>
      </c>
      <c r="G311">
        <f t="shared" si="21"/>
        <v>8</v>
      </c>
      <c r="H311">
        <f t="shared" si="22"/>
        <v>8</v>
      </c>
      <c r="I311" t="e">
        <f t="shared" si="23"/>
        <v>#VALUE!</v>
      </c>
      <c r="J311" s="10" t="e">
        <f t="shared" si="24"/>
        <v>#VALUE!</v>
      </c>
    </row>
    <row r="312" spans="1:10" ht="28.8" x14ac:dyDescent="0.3">
      <c r="A312" s="1" t="s">
        <v>886</v>
      </c>
      <c r="B312" s="8" t="s">
        <v>698</v>
      </c>
      <c r="C312" s="1" t="s">
        <v>887</v>
      </c>
      <c r="D312" s="1" t="s">
        <v>888</v>
      </c>
      <c r="E312" s="9" t="s">
        <v>973</v>
      </c>
      <c r="F312" t="str">
        <f t="shared" si="20"/>
        <v>govtrust</v>
      </c>
      <c r="G312">
        <f t="shared" si="21"/>
        <v>8</v>
      </c>
      <c r="H312">
        <f t="shared" si="22"/>
        <v>8</v>
      </c>
      <c r="I312" t="e">
        <f t="shared" si="23"/>
        <v>#VALUE!</v>
      </c>
      <c r="J312" s="10" t="e">
        <f t="shared" si="24"/>
        <v>#VALUE!</v>
      </c>
    </row>
    <row r="313" spans="1:10" ht="28.8" x14ac:dyDescent="0.3">
      <c r="A313" s="1" t="s">
        <v>886</v>
      </c>
      <c r="B313" s="8" t="s">
        <v>698</v>
      </c>
      <c r="C313" s="1" t="s">
        <v>887</v>
      </c>
      <c r="D313" s="1" t="s">
        <v>888</v>
      </c>
      <c r="E313" s="9" t="s">
        <v>974</v>
      </c>
      <c r="F313" t="str">
        <f t="shared" si="20"/>
        <v>bigintst</v>
      </c>
      <c r="G313">
        <f t="shared" si="21"/>
        <v>8</v>
      </c>
      <c r="H313">
        <f t="shared" si="22"/>
        <v>8</v>
      </c>
      <c r="I313" t="e">
        <f t="shared" si="23"/>
        <v>#VALUE!</v>
      </c>
      <c r="J313" s="10" t="e">
        <f t="shared" si="24"/>
        <v>#VALUE!</v>
      </c>
    </row>
    <row r="314" spans="1:10" ht="28.8" x14ac:dyDescent="0.3">
      <c r="A314" s="1" t="s">
        <v>886</v>
      </c>
      <c r="B314" s="8" t="s">
        <v>698</v>
      </c>
      <c r="C314" s="1" t="s">
        <v>887</v>
      </c>
      <c r="D314" s="1" t="s">
        <v>888</v>
      </c>
      <c r="E314" s="9" t="s">
        <v>975</v>
      </c>
      <c r="F314" t="str">
        <f t="shared" si="20"/>
        <v>sayso</v>
      </c>
      <c r="G314">
        <f t="shared" si="21"/>
        <v>8</v>
      </c>
      <c r="H314">
        <f t="shared" si="22"/>
        <v>5</v>
      </c>
      <c r="I314" t="e">
        <f t="shared" si="23"/>
        <v>#VALUE!</v>
      </c>
      <c r="J314" s="10" t="e">
        <f t="shared" si="24"/>
        <v>#VALUE!</v>
      </c>
    </row>
    <row r="315" spans="1:10" ht="28.8" x14ac:dyDescent="0.3">
      <c r="A315" s="1" t="s">
        <v>886</v>
      </c>
      <c r="B315" s="8" t="s">
        <v>698</v>
      </c>
      <c r="C315" s="1" t="s">
        <v>887</v>
      </c>
      <c r="D315" s="1" t="s">
        <v>888</v>
      </c>
      <c r="E315" s="9" t="s">
        <v>976</v>
      </c>
      <c r="F315" t="str">
        <f t="shared" si="20"/>
        <v>complic</v>
      </c>
      <c r="G315">
        <f t="shared" si="21"/>
        <v>8</v>
      </c>
      <c r="H315">
        <f t="shared" si="22"/>
        <v>7</v>
      </c>
      <c r="I315" t="e">
        <f t="shared" si="23"/>
        <v>#VALUE!</v>
      </c>
      <c r="J315" s="10" t="e">
        <f t="shared" si="24"/>
        <v>#VALUE!</v>
      </c>
    </row>
    <row r="316" spans="1:10" ht="28.8" x14ac:dyDescent="0.3">
      <c r="A316" s="1" t="s">
        <v>886</v>
      </c>
      <c r="B316" s="8" t="s">
        <v>698</v>
      </c>
      <c r="C316" s="1" t="s">
        <v>887</v>
      </c>
      <c r="D316" s="1" t="s">
        <v>888</v>
      </c>
      <c r="E316" s="9" t="s">
        <v>977</v>
      </c>
      <c r="F316" t="str">
        <f t="shared" si="20"/>
        <v>nocontac</v>
      </c>
      <c r="G316">
        <f t="shared" si="21"/>
        <v>8</v>
      </c>
      <c r="H316">
        <f t="shared" si="22"/>
        <v>8</v>
      </c>
      <c r="I316" t="e">
        <f t="shared" si="23"/>
        <v>#VALUE!</v>
      </c>
      <c r="J316" s="10" t="e">
        <f t="shared" si="24"/>
        <v>#VALUE!</v>
      </c>
    </row>
    <row r="317" spans="1:10" ht="28.8" x14ac:dyDescent="0.3">
      <c r="A317" s="1" t="s">
        <v>886</v>
      </c>
      <c r="B317" s="8" t="s">
        <v>698</v>
      </c>
      <c r="C317" s="1" t="s">
        <v>887</v>
      </c>
      <c r="D317" s="1" t="s">
        <v>888</v>
      </c>
      <c r="E317" s="9" t="s">
        <v>978</v>
      </c>
      <c r="F317" t="str">
        <f t="shared" si="20"/>
        <v>govtrust</v>
      </c>
      <c r="G317">
        <f t="shared" si="21"/>
        <v>8</v>
      </c>
      <c r="H317">
        <f t="shared" si="22"/>
        <v>8</v>
      </c>
      <c r="I317" t="e">
        <f t="shared" si="23"/>
        <v>#VALUE!</v>
      </c>
      <c r="J317" s="10" t="e">
        <f t="shared" si="24"/>
        <v>#VALUE!</v>
      </c>
    </row>
    <row r="318" spans="1:10" ht="28.8" x14ac:dyDescent="0.3">
      <c r="A318" s="1" t="s">
        <v>886</v>
      </c>
      <c r="B318" s="8" t="s">
        <v>698</v>
      </c>
      <c r="C318" s="1" t="s">
        <v>887</v>
      </c>
      <c r="D318" s="1" t="s">
        <v>888</v>
      </c>
      <c r="E318" s="9" t="s">
        <v>979</v>
      </c>
      <c r="F318" t="str">
        <f t="shared" si="20"/>
        <v>bigintst</v>
      </c>
      <c r="G318">
        <f t="shared" si="21"/>
        <v>8</v>
      </c>
      <c r="H318">
        <f t="shared" si="22"/>
        <v>8</v>
      </c>
      <c r="I318" t="e">
        <f t="shared" si="23"/>
        <v>#VALUE!</v>
      </c>
      <c r="J318" s="10" t="e">
        <f t="shared" si="24"/>
        <v>#VALUE!</v>
      </c>
    </row>
    <row r="319" spans="1:10" ht="28.8" x14ac:dyDescent="0.3">
      <c r="A319" s="1" t="s">
        <v>886</v>
      </c>
      <c r="B319" s="8" t="s">
        <v>698</v>
      </c>
      <c r="C319" s="1" t="s">
        <v>887</v>
      </c>
      <c r="D319" s="1" t="s">
        <v>888</v>
      </c>
      <c r="E319" s="9" t="s">
        <v>980</v>
      </c>
      <c r="F319" t="str">
        <f t="shared" si="20"/>
        <v>sayso</v>
      </c>
      <c r="G319">
        <f t="shared" si="21"/>
        <v>8</v>
      </c>
      <c r="H319">
        <f t="shared" si="22"/>
        <v>5</v>
      </c>
      <c r="I319" t="e">
        <f t="shared" si="23"/>
        <v>#VALUE!</v>
      </c>
      <c r="J319" s="10" t="e">
        <f t="shared" si="24"/>
        <v>#VALUE!</v>
      </c>
    </row>
    <row r="320" spans="1:10" ht="28.8" x14ac:dyDescent="0.3">
      <c r="A320" s="1" t="s">
        <v>886</v>
      </c>
      <c r="B320" s="8" t="s">
        <v>698</v>
      </c>
      <c r="C320" s="1" t="s">
        <v>887</v>
      </c>
      <c r="D320" s="1" t="s">
        <v>888</v>
      </c>
      <c r="E320" s="9" t="s">
        <v>981</v>
      </c>
      <c r="F320" t="str">
        <f t="shared" si="20"/>
        <v>complic</v>
      </c>
      <c r="G320">
        <f t="shared" si="21"/>
        <v>8</v>
      </c>
      <c r="H320">
        <f t="shared" si="22"/>
        <v>7</v>
      </c>
      <c r="I320" t="e">
        <f t="shared" si="23"/>
        <v>#VALUE!</v>
      </c>
      <c r="J320" s="10" t="e">
        <f t="shared" si="24"/>
        <v>#VALUE!</v>
      </c>
    </row>
    <row r="321" spans="1:10" ht="28.8" x14ac:dyDescent="0.3">
      <c r="A321" s="1" t="s">
        <v>886</v>
      </c>
      <c r="B321" s="8" t="s">
        <v>698</v>
      </c>
      <c r="C321" s="1" t="s">
        <v>887</v>
      </c>
      <c r="D321" s="1" t="s">
        <v>888</v>
      </c>
      <c r="E321" s="9" t="s">
        <v>982</v>
      </c>
      <c r="F321" t="str">
        <f t="shared" ref="F321:F384" si="25">MID($E321,LEN($C321)+FIND($C321,$E321)+1,FIND(" ",$E321,LEN(C321)+FIND(C321,E321)+1)-(LEN($C321)+FIND($C321,$E321)+1))</f>
        <v>nocontac</v>
      </c>
      <c r="G321">
        <f t="shared" ref="G321:G384" si="26">FIND(F321,E321)</f>
        <v>8</v>
      </c>
      <c r="H321">
        <f t="shared" ref="H321:H384" si="27">LEN(F321)</f>
        <v>8</v>
      </c>
      <c r="I321" t="e">
        <f t="shared" ref="I321:I384" si="28">FIND(",",E321)</f>
        <v>#VALUE!</v>
      </c>
      <c r="J321" s="10" t="e">
        <f t="shared" ref="J321:J384" si="29">MID(E321,G321+H321+1,I321-(G321+H321+1))</f>
        <v>#VALUE!</v>
      </c>
    </row>
    <row r="322" spans="1:10" ht="28.8" x14ac:dyDescent="0.3">
      <c r="A322" s="1" t="s">
        <v>886</v>
      </c>
      <c r="B322" s="8" t="s">
        <v>698</v>
      </c>
      <c r="C322" s="1" t="s">
        <v>887</v>
      </c>
      <c r="D322" s="1" t="s">
        <v>888</v>
      </c>
      <c r="E322" s="9" t="s">
        <v>983</v>
      </c>
      <c r="F322" t="str">
        <f t="shared" si="25"/>
        <v>govtrust</v>
      </c>
      <c r="G322">
        <f t="shared" si="26"/>
        <v>8</v>
      </c>
      <c r="H322">
        <f t="shared" si="27"/>
        <v>8</v>
      </c>
      <c r="I322" t="e">
        <f t="shared" si="28"/>
        <v>#VALUE!</v>
      </c>
      <c r="J322" s="10" t="e">
        <f t="shared" si="29"/>
        <v>#VALUE!</v>
      </c>
    </row>
    <row r="323" spans="1:10" ht="28.8" x14ac:dyDescent="0.3">
      <c r="A323" s="1" t="s">
        <v>886</v>
      </c>
      <c r="B323" s="8" t="s">
        <v>698</v>
      </c>
      <c r="C323" s="1" t="s">
        <v>887</v>
      </c>
      <c r="D323" s="1" t="s">
        <v>888</v>
      </c>
      <c r="E323" s="9" t="s">
        <v>984</v>
      </c>
      <c r="F323" t="str">
        <f t="shared" si="25"/>
        <v>bigintst</v>
      </c>
      <c r="G323">
        <f t="shared" si="26"/>
        <v>8</v>
      </c>
      <c r="H323">
        <f t="shared" si="27"/>
        <v>8</v>
      </c>
      <c r="I323" t="e">
        <f t="shared" si="28"/>
        <v>#VALUE!</v>
      </c>
      <c r="J323" s="10" t="e">
        <f t="shared" si="29"/>
        <v>#VALUE!</v>
      </c>
    </row>
    <row r="324" spans="1:10" ht="28.8" x14ac:dyDescent="0.3">
      <c r="A324" s="1" t="s">
        <v>886</v>
      </c>
      <c r="B324" s="8" t="s">
        <v>698</v>
      </c>
      <c r="C324" s="1" t="s">
        <v>887</v>
      </c>
      <c r="D324" s="1" t="s">
        <v>888</v>
      </c>
      <c r="E324" s="9" t="s">
        <v>985</v>
      </c>
      <c r="F324" t="str">
        <f t="shared" si="25"/>
        <v>sayso</v>
      </c>
      <c r="G324">
        <f t="shared" si="26"/>
        <v>8</v>
      </c>
      <c r="H324">
        <f t="shared" si="27"/>
        <v>5</v>
      </c>
      <c r="I324" t="e">
        <f t="shared" si="28"/>
        <v>#VALUE!</v>
      </c>
      <c r="J324" s="10" t="e">
        <f t="shared" si="29"/>
        <v>#VALUE!</v>
      </c>
    </row>
    <row r="325" spans="1:10" ht="28.8" x14ac:dyDescent="0.3">
      <c r="A325" s="1" t="s">
        <v>886</v>
      </c>
      <c r="B325" s="8" t="s">
        <v>698</v>
      </c>
      <c r="C325" s="1" t="s">
        <v>887</v>
      </c>
      <c r="D325" s="1" t="s">
        <v>888</v>
      </c>
      <c r="E325" s="9" t="s">
        <v>986</v>
      </c>
      <c r="F325" t="str">
        <f t="shared" si="25"/>
        <v>complic</v>
      </c>
      <c r="G325">
        <f t="shared" si="26"/>
        <v>8</v>
      </c>
      <c r="H325">
        <f t="shared" si="27"/>
        <v>7</v>
      </c>
      <c r="I325" t="e">
        <f t="shared" si="28"/>
        <v>#VALUE!</v>
      </c>
      <c r="J325" s="10" t="e">
        <f t="shared" si="29"/>
        <v>#VALUE!</v>
      </c>
    </row>
    <row r="326" spans="1:10" ht="28.8" x14ac:dyDescent="0.3">
      <c r="A326" s="1" t="s">
        <v>886</v>
      </c>
      <c r="B326" s="8" t="s">
        <v>698</v>
      </c>
      <c r="C326" s="1" t="s">
        <v>887</v>
      </c>
      <c r="D326" s="1" t="s">
        <v>888</v>
      </c>
      <c r="E326" s="9" t="s">
        <v>987</v>
      </c>
      <c r="F326" t="str">
        <f t="shared" si="25"/>
        <v>nocontac</v>
      </c>
      <c r="G326">
        <f t="shared" si="26"/>
        <v>8</v>
      </c>
      <c r="H326">
        <f t="shared" si="27"/>
        <v>8</v>
      </c>
      <c r="I326" t="e">
        <f t="shared" si="28"/>
        <v>#VALUE!</v>
      </c>
      <c r="J326" s="10" t="e">
        <f t="shared" si="29"/>
        <v>#VALUE!</v>
      </c>
    </row>
    <row r="327" spans="1:10" ht="28.8" x14ac:dyDescent="0.3">
      <c r="A327" s="1" t="s">
        <v>886</v>
      </c>
      <c r="B327" s="8" t="s">
        <v>698</v>
      </c>
      <c r="C327" s="1" t="s">
        <v>887</v>
      </c>
      <c r="D327" s="1" t="s">
        <v>888</v>
      </c>
      <c r="E327" s="9" t="s">
        <v>988</v>
      </c>
      <c r="F327" t="str">
        <f t="shared" si="25"/>
        <v>govtrust</v>
      </c>
      <c r="G327">
        <f t="shared" si="26"/>
        <v>8</v>
      </c>
      <c r="H327">
        <f t="shared" si="27"/>
        <v>8</v>
      </c>
      <c r="I327" t="e">
        <f t="shared" si="28"/>
        <v>#VALUE!</v>
      </c>
      <c r="J327" s="10" t="e">
        <f t="shared" si="29"/>
        <v>#VALUE!</v>
      </c>
    </row>
    <row r="328" spans="1:10" ht="28.8" x14ac:dyDescent="0.3">
      <c r="A328" s="1" t="s">
        <v>886</v>
      </c>
      <c r="B328" s="8" t="s">
        <v>698</v>
      </c>
      <c r="C328" s="1" t="s">
        <v>887</v>
      </c>
      <c r="D328" s="1" t="s">
        <v>888</v>
      </c>
      <c r="E328" s="9" t="s">
        <v>989</v>
      </c>
      <c r="F328" t="str">
        <f t="shared" si="25"/>
        <v>bigintst</v>
      </c>
      <c r="G328">
        <f t="shared" si="26"/>
        <v>8</v>
      </c>
      <c r="H328">
        <f t="shared" si="27"/>
        <v>8</v>
      </c>
      <c r="I328" t="e">
        <f t="shared" si="28"/>
        <v>#VALUE!</v>
      </c>
      <c r="J328" s="10" t="e">
        <f t="shared" si="29"/>
        <v>#VALUE!</v>
      </c>
    </row>
    <row r="329" spans="1:10" ht="28.8" x14ac:dyDescent="0.3">
      <c r="A329" s="1" t="s">
        <v>886</v>
      </c>
      <c r="B329" s="8" t="s">
        <v>698</v>
      </c>
      <c r="C329" s="1" t="s">
        <v>887</v>
      </c>
      <c r="D329" s="1" t="s">
        <v>888</v>
      </c>
      <c r="E329" s="9" t="s">
        <v>990</v>
      </c>
      <c r="F329" t="str">
        <f t="shared" si="25"/>
        <v>sayso</v>
      </c>
      <c r="G329">
        <f t="shared" si="26"/>
        <v>8</v>
      </c>
      <c r="H329">
        <f t="shared" si="27"/>
        <v>5</v>
      </c>
      <c r="I329" t="e">
        <f t="shared" si="28"/>
        <v>#VALUE!</v>
      </c>
      <c r="J329" s="10" t="e">
        <f t="shared" si="29"/>
        <v>#VALUE!</v>
      </c>
    </row>
    <row r="330" spans="1:10" ht="28.8" x14ac:dyDescent="0.3">
      <c r="A330" s="1" t="s">
        <v>886</v>
      </c>
      <c r="B330" s="8" t="s">
        <v>698</v>
      </c>
      <c r="C330" s="1" t="s">
        <v>887</v>
      </c>
      <c r="D330" s="1" t="s">
        <v>888</v>
      </c>
      <c r="E330" s="9" t="s">
        <v>991</v>
      </c>
      <c r="F330" t="str">
        <f t="shared" si="25"/>
        <v>complic</v>
      </c>
      <c r="G330">
        <f t="shared" si="26"/>
        <v>8</v>
      </c>
      <c r="H330">
        <f t="shared" si="27"/>
        <v>7</v>
      </c>
      <c r="I330" t="e">
        <f t="shared" si="28"/>
        <v>#VALUE!</v>
      </c>
      <c r="J330" s="10" t="e">
        <f t="shared" si="29"/>
        <v>#VALUE!</v>
      </c>
    </row>
    <row r="331" spans="1:10" ht="28.8" x14ac:dyDescent="0.3">
      <c r="A331" s="1" t="s">
        <v>886</v>
      </c>
      <c r="B331" s="8" t="s">
        <v>698</v>
      </c>
      <c r="C331" s="1" t="s">
        <v>887</v>
      </c>
      <c r="D331" s="1" t="s">
        <v>888</v>
      </c>
      <c r="E331" s="9" t="s">
        <v>992</v>
      </c>
      <c r="F331" t="str">
        <f t="shared" si="25"/>
        <v>nocontac</v>
      </c>
      <c r="G331">
        <f t="shared" si="26"/>
        <v>8</v>
      </c>
      <c r="H331">
        <f t="shared" si="27"/>
        <v>8</v>
      </c>
      <c r="I331" t="e">
        <f t="shared" si="28"/>
        <v>#VALUE!</v>
      </c>
      <c r="J331" s="10" t="e">
        <f t="shared" si="29"/>
        <v>#VALUE!</v>
      </c>
    </row>
    <row r="332" spans="1:10" ht="28.8" x14ac:dyDescent="0.3">
      <c r="A332" s="1" t="s">
        <v>886</v>
      </c>
      <c r="B332" s="8" t="s">
        <v>698</v>
      </c>
      <c r="C332" s="1" t="s">
        <v>887</v>
      </c>
      <c r="D332" s="1" t="s">
        <v>888</v>
      </c>
      <c r="E332" s="9" t="s">
        <v>993</v>
      </c>
      <c r="F332" t="str">
        <f t="shared" si="25"/>
        <v>govtrust</v>
      </c>
      <c r="G332">
        <f t="shared" si="26"/>
        <v>8</v>
      </c>
      <c r="H332">
        <f t="shared" si="27"/>
        <v>8</v>
      </c>
      <c r="I332" t="e">
        <f t="shared" si="28"/>
        <v>#VALUE!</v>
      </c>
      <c r="J332" s="10" t="e">
        <f t="shared" si="29"/>
        <v>#VALUE!</v>
      </c>
    </row>
    <row r="333" spans="1:10" x14ac:dyDescent="0.3">
      <c r="A333" s="1" t="s">
        <v>742</v>
      </c>
      <c r="B333" s="8" t="s">
        <v>937</v>
      </c>
      <c r="C333" s="1" t="s">
        <v>654</v>
      </c>
      <c r="D333" s="1" t="s">
        <v>655</v>
      </c>
      <c r="E333" s="9" t="s">
        <v>994</v>
      </c>
      <c r="F333" t="str">
        <f t="shared" si="25"/>
        <v>oppose</v>
      </c>
      <c r="G333">
        <f t="shared" si="26"/>
        <v>5</v>
      </c>
      <c r="H333">
        <f t="shared" si="27"/>
        <v>6</v>
      </c>
      <c r="I333" t="e">
        <f t="shared" si="28"/>
        <v>#VALUE!</v>
      </c>
      <c r="J333" s="10" t="e">
        <f t="shared" si="29"/>
        <v>#VALUE!</v>
      </c>
    </row>
    <row r="334" spans="1:10" x14ac:dyDescent="0.3">
      <c r="A334" s="1" t="s">
        <v>742</v>
      </c>
      <c r="B334" s="8" t="s">
        <v>937</v>
      </c>
      <c r="C334" s="1" t="s">
        <v>654</v>
      </c>
      <c r="D334" s="1" t="s">
        <v>655</v>
      </c>
      <c r="E334" s="9" t="s">
        <v>995</v>
      </c>
      <c r="F334" t="str">
        <f t="shared" si="25"/>
        <v>`y</v>
      </c>
      <c r="G334">
        <f t="shared" si="26"/>
        <v>5</v>
      </c>
      <c r="H334">
        <f t="shared" si="27"/>
        <v>2</v>
      </c>
      <c r="I334" t="e">
        <f t="shared" si="28"/>
        <v>#VALUE!</v>
      </c>
      <c r="J334" s="10" t="e">
        <f t="shared" si="29"/>
        <v>#VALUE!</v>
      </c>
    </row>
    <row r="335" spans="1:10" x14ac:dyDescent="0.3">
      <c r="A335" s="1" t="s">
        <v>742</v>
      </c>
      <c r="B335" s="8" t="s">
        <v>937</v>
      </c>
      <c r="C335" s="1" t="s">
        <v>654</v>
      </c>
      <c r="D335" s="1" t="s">
        <v>655</v>
      </c>
      <c r="E335" s="9" t="s">
        <v>996</v>
      </c>
      <c r="F335" t="str">
        <f t="shared" si="25"/>
        <v>`y</v>
      </c>
      <c r="G335">
        <f t="shared" si="26"/>
        <v>5</v>
      </c>
      <c r="H335">
        <f t="shared" si="27"/>
        <v>2</v>
      </c>
      <c r="I335" t="e">
        <f t="shared" si="28"/>
        <v>#VALUE!</v>
      </c>
      <c r="J335" s="10" t="e">
        <f t="shared" si="29"/>
        <v>#VALUE!</v>
      </c>
    </row>
    <row r="336" spans="1:10" x14ac:dyDescent="0.3">
      <c r="A336" s="1" t="s">
        <v>742</v>
      </c>
      <c r="B336" s="8" t="s">
        <v>937</v>
      </c>
      <c r="C336" s="1" t="s">
        <v>654</v>
      </c>
      <c r="D336" s="1" t="s">
        <v>655</v>
      </c>
      <c r="E336" s="9" t="s">
        <v>997</v>
      </c>
      <c r="F336" t="str">
        <f t="shared" si="25"/>
        <v>`y</v>
      </c>
      <c r="G336">
        <f t="shared" si="26"/>
        <v>5</v>
      </c>
      <c r="H336">
        <f t="shared" si="27"/>
        <v>2</v>
      </c>
      <c r="I336" t="e">
        <f t="shared" si="28"/>
        <v>#VALUE!</v>
      </c>
      <c r="J336" s="10" t="e">
        <f t="shared" si="29"/>
        <v>#VALUE!</v>
      </c>
    </row>
    <row r="337" spans="1:10" x14ac:dyDescent="0.3">
      <c r="A337" s="1" t="s">
        <v>742</v>
      </c>
      <c r="B337" s="8" t="s">
        <v>937</v>
      </c>
      <c r="C337" s="1" t="s">
        <v>654</v>
      </c>
      <c r="D337" s="1" t="s">
        <v>655</v>
      </c>
      <c r="E337" s="9" t="s">
        <v>998</v>
      </c>
      <c r="F337" t="str">
        <f t="shared" si="25"/>
        <v>`y</v>
      </c>
      <c r="G337">
        <f t="shared" si="26"/>
        <v>5</v>
      </c>
      <c r="H337">
        <f t="shared" si="27"/>
        <v>2</v>
      </c>
      <c r="I337" t="e">
        <f t="shared" si="28"/>
        <v>#VALUE!</v>
      </c>
      <c r="J337" s="10" t="e">
        <f t="shared" si="29"/>
        <v>#VALUE!</v>
      </c>
    </row>
    <row r="338" spans="1:10" x14ac:dyDescent="0.3">
      <c r="A338" s="1" t="s">
        <v>742</v>
      </c>
      <c r="B338" s="8" t="s">
        <v>937</v>
      </c>
      <c r="C338" s="1" t="s">
        <v>654</v>
      </c>
      <c r="D338" s="1" t="s">
        <v>655</v>
      </c>
      <c r="E338" s="9" t="s">
        <v>999</v>
      </c>
      <c r="F338" t="str">
        <f t="shared" si="25"/>
        <v>`y</v>
      </c>
      <c r="G338">
        <f t="shared" si="26"/>
        <v>5</v>
      </c>
      <c r="H338">
        <f t="shared" si="27"/>
        <v>2</v>
      </c>
      <c r="I338" t="e">
        <f t="shared" si="28"/>
        <v>#VALUE!</v>
      </c>
      <c r="J338" s="10" t="e">
        <f t="shared" si="29"/>
        <v>#VALUE!</v>
      </c>
    </row>
    <row r="339" spans="1:10" x14ac:dyDescent="0.3">
      <c r="A339" s="1" t="s">
        <v>742</v>
      </c>
      <c r="B339" s="8" t="s">
        <v>937</v>
      </c>
      <c r="C339" s="1" t="s">
        <v>654</v>
      </c>
      <c r="D339" s="1" t="s">
        <v>655</v>
      </c>
      <c r="E339" s="9" t="s">
        <v>1000</v>
      </c>
      <c r="F339" t="str">
        <f t="shared" si="25"/>
        <v>`y</v>
      </c>
      <c r="G339">
        <f t="shared" si="26"/>
        <v>5</v>
      </c>
      <c r="H339">
        <f t="shared" si="27"/>
        <v>2</v>
      </c>
      <c r="I339" t="e">
        <f t="shared" si="28"/>
        <v>#VALUE!</v>
      </c>
      <c r="J339" s="10" t="e">
        <f t="shared" si="29"/>
        <v>#VALUE!</v>
      </c>
    </row>
    <row r="340" spans="1:10" x14ac:dyDescent="0.3">
      <c r="A340" s="1" t="s">
        <v>742</v>
      </c>
      <c r="B340" s="8" t="s">
        <v>937</v>
      </c>
      <c r="C340" s="1" t="s">
        <v>654</v>
      </c>
      <c r="D340" s="1" t="s">
        <v>655</v>
      </c>
      <c r="E340" s="9" t="s">
        <v>994</v>
      </c>
      <c r="F340" t="str">
        <f t="shared" si="25"/>
        <v>oppose</v>
      </c>
      <c r="G340">
        <f t="shared" si="26"/>
        <v>5</v>
      </c>
      <c r="H340">
        <f t="shared" si="27"/>
        <v>6</v>
      </c>
      <c r="I340" t="e">
        <f t="shared" si="28"/>
        <v>#VALUE!</v>
      </c>
      <c r="J340" s="10" t="e">
        <f t="shared" si="29"/>
        <v>#VALUE!</v>
      </c>
    </row>
    <row r="341" spans="1:10" x14ac:dyDescent="0.3">
      <c r="A341" s="1" t="s">
        <v>742</v>
      </c>
      <c r="B341" s="8" t="s">
        <v>937</v>
      </c>
      <c r="C341" s="1" t="s">
        <v>654</v>
      </c>
      <c r="D341" s="1" t="s">
        <v>655</v>
      </c>
      <c r="E341" s="9" t="s">
        <v>1001</v>
      </c>
      <c r="F341" t="str">
        <f t="shared" si="25"/>
        <v>`y</v>
      </c>
      <c r="G341">
        <f t="shared" si="26"/>
        <v>5</v>
      </c>
      <c r="H341">
        <f t="shared" si="27"/>
        <v>2</v>
      </c>
      <c r="I341" t="e">
        <f t="shared" si="28"/>
        <v>#VALUE!</v>
      </c>
      <c r="J341" s="10" t="e">
        <f t="shared" si="29"/>
        <v>#VALUE!</v>
      </c>
    </row>
    <row r="342" spans="1:10" x14ac:dyDescent="0.3">
      <c r="A342" s="1" t="s">
        <v>742</v>
      </c>
      <c r="B342" s="8" t="s">
        <v>937</v>
      </c>
      <c r="C342" s="1" t="s">
        <v>654</v>
      </c>
      <c r="D342" s="1" t="s">
        <v>655</v>
      </c>
      <c r="E342" s="9" t="s">
        <v>1002</v>
      </c>
      <c r="F342" t="str">
        <f t="shared" si="25"/>
        <v>`y</v>
      </c>
      <c r="G342">
        <f t="shared" si="26"/>
        <v>5</v>
      </c>
      <c r="H342">
        <f t="shared" si="27"/>
        <v>2</v>
      </c>
      <c r="I342" t="e">
        <f t="shared" si="28"/>
        <v>#VALUE!</v>
      </c>
      <c r="J342" s="10" t="e">
        <f t="shared" si="29"/>
        <v>#VALUE!</v>
      </c>
    </row>
    <row r="343" spans="1:10" x14ac:dyDescent="0.3">
      <c r="A343" s="1" t="s">
        <v>742</v>
      </c>
      <c r="B343" s="8" t="s">
        <v>937</v>
      </c>
      <c r="C343" s="1" t="s">
        <v>654</v>
      </c>
      <c r="D343" s="1" t="s">
        <v>655</v>
      </c>
      <c r="E343" s="9" t="s">
        <v>1002</v>
      </c>
      <c r="F343" t="str">
        <f t="shared" si="25"/>
        <v>`y</v>
      </c>
      <c r="G343">
        <f t="shared" si="26"/>
        <v>5</v>
      </c>
      <c r="H343">
        <f t="shared" si="27"/>
        <v>2</v>
      </c>
      <c r="I343" t="e">
        <f t="shared" si="28"/>
        <v>#VALUE!</v>
      </c>
      <c r="J343" s="10" t="e">
        <f t="shared" si="29"/>
        <v>#VALUE!</v>
      </c>
    </row>
    <row r="344" spans="1:10" x14ac:dyDescent="0.3">
      <c r="A344" s="1" t="s">
        <v>742</v>
      </c>
      <c r="B344" s="8" t="s">
        <v>937</v>
      </c>
      <c r="C344" s="1" t="s">
        <v>654</v>
      </c>
      <c r="D344" s="1" t="s">
        <v>655</v>
      </c>
      <c r="E344" s="9" t="s">
        <v>994</v>
      </c>
      <c r="F344" t="str">
        <f t="shared" si="25"/>
        <v>oppose</v>
      </c>
      <c r="G344">
        <f t="shared" si="26"/>
        <v>5</v>
      </c>
      <c r="H344">
        <f t="shared" si="27"/>
        <v>6</v>
      </c>
      <c r="I344" t="e">
        <f t="shared" si="28"/>
        <v>#VALUE!</v>
      </c>
      <c r="J344" s="10" t="e">
        <f t="shared" si="29"/>
        <v>#VALUE!</v>
      </c>
    </row>
    <row r="345" spans="1:10" x14ac:dyDescent="0.3">
      <c r="A345" s="1" t="s">
        <v>742</v>
      </c>
      <c r="B345" s="8" t="s">
        <v>937</v>
      </c>
      <c r="C345" s="1" t="s">
        <v>654</v>
      </c>
      <c r="D345" s="1" t="s">
        <v>655</v>
      </c>
      <c r="E345" s="9" t="s">
        <v>1003</v>
      </c>
      <c r="F345" t="str">
        <f t="shared" si="25"/>
        <v>`y</v>
      </c>
      <c r="G345">
        <f t="shared" si="26"/>
        <v>5</v>
      </c>
      <c r="H345">
        <f t="shared" si="27"/>
        <v>2</v>
      </c>
      <c r="I345" t="e">
        <f t="shared" si="28"/>
        <v>#VALUE!</v>
      </c>
      <c r="J345" s="10" t="e">
        <f t="shared" si="29"/>
        <v>#VALUE!</v>
      </c>
    </row>
    <row r="346" spans="1:10" x14ac:dyDescent="0.3">
      <c r="A346" s="1" t="s">
        <v>742</v>
      </c>
      <c r="B346" s="8" t="s">
        <v>937</v>
      </c>
      <c r="C346" s="1" t="s">
        <v>654</v>
      </c>
      <c r="D346" s="1" t="s">
        <v>655</v>
      </c>
      <c r="E346" s="9" t="s">
        <v>1004</v>
      </c>
      <c r="F346" t="str">
        <f t="shared" si="25"/>
        <v>`y</v>
      </c>
      <c r="G346">
        <f t="shared" si="26"/>
        <v>5</v>
      </c>
      <c r="H346">
        <f t="shared" si="27"/>
        <v>2</v>
      </c>
      <c r="I346" t="e">
        <f t="shared" si="28"/>
        <v>#VALUE!</v>
      </c>
      <c r="J346" s="10" t="e">
        <f t="shared" si="29"/>
        <v>#VALUE!</v>
      </c>
    </row>
    <row r="347" spans="1:10" ht="28.8" x14ac:dyDescent="0.3">
      <c r="A347" s="1" t="s">
        <v>742</v>
      </c>
      <c r="B347" s="8" t="s">
        <v>937</v>
      </c>
      <c r="C347" s="1" t="s">
        <v>654</v>
      </c>
      <c r="D347" s="1" t="s">
        <v>655</v>
      </c>
      <c r="E347" s="9" t="s">
        <v>1005</v>
      </c>
      <c r="F347" t="str">
        <f t="shared" si="25"/>
        <v>`y</v>
      </c>
      <c r="G347">
        <f t="shared" si="26"/>
        <v>5</v>
      </c>
      <c r="H347">
        <f t="shared" si="27"/>
        <v>2</v>
      </c>
      <c r="I347" t="e">
        <f t="shared" si="28"/>
        <v>#VALUE!</v>
      </c>
      <c r="J347" s="10" t="e">
        <f t="shared" si="29"/>
        <v>#VALUE!</v>
      </c>
    </row>
    <row r="348" spans="1:10" ht="28.8" x14ac:dyDescent="0.3">
      <c r="A348" s="1" t="s">
        <v>742</v>
      </c>
      <c r="B348" s="8" t="s">
        <v>937</v>
      </c>
      <c r="C348" s="1" t="s">
        <v>654</v>
      </c>
      <c r="D348" s="1" t="s">
        <v>655</v>
      </c>
      <c r="E348" s="9" t="s">
        <v>1006</v>
      </c>
      <c r="F348" t="str">
        <f t="shared" si="25"/>
        <v>`y</v>
      </c>
      <c r="G348">
        <f t="shared" si="26"/>
        <v>5</v>
      </c>
      <c r="H348">
        <f t="shared" si="27"/>
        <v>2</v>
      </c>
      <c r="I348" t="e">
        <f t="shared" si="28"/>
        <v>#VALUE!</v>
      </c>
      <c r="J348" s="10" t="e">
        <f t="shared" si="29"/>
        <v>#VALUE!</v>
      </c>
    </row>
    <row r="349" spans="1:10" x14ac:dyDescent="0.3">
      <c r="A349" s="1" t="s">
        <v>742</v>
      </c>
      <c r="B349" s="8" t="s">
        <v>937</v>
      </c>
      <c r="C349" s="1" t="s">
        <v>654</v>
      </c>
      <c r="D349" s="1" t="s">
        <v>655</v>
      </c>
      <c r="E349" s="9" t="s">
        <v>994</v>
      </c>
      <c r="F349" t="str">
        <f t="shared" si="25"/>
        <v>oppose</v>
      </c>
      <c r="G349">
        <f t="shared" si="26"/>
        <v>5</v>
      </c>
      <c r="H349">
        <f t="shared" si="27"/>
        <v>6</v>
      </c>
      <c r="I349" t="e">
        <f t="shared" si="28"/>
        <v>#VALUE!</v>
      </c>
      <c r="J349" s="10" t="e">
        <f t="shared" si="29"/>
        <v>#VALUE!</v>
      </c>
    </row>
    <row r="350" spans="1:10" x14ac:dyDescent="0.3">
      <c r="A350" s="1" t="s">
        <v>742</v>
      </c>
      <c r="B350" s="8" t="s">
        <v>937</v>
      </c>
      <c r="C350" s="1" t="s">
        <v>654</v>
      </c>
      <c r="D350" s="1" t="s">
        <v>655</v>
      </c>
      <c r="E350" s="9" t="s">
        <v>1001</v>
      </c>
      <c r="F350" t="str">
        <f t="shared" si="25"/>
        <v>`y</v>
      </c>
      <c r="G350">
        <f t="shared" si="26"/>
        <v>5</v>
      </c>
      <c r="H350">
        <f t="shared" si="27"/>
        <v>2</v>
      </c>
      <c r="I350" t="e">
        <f t="shared" si="28"/>
        <v>#VALUE!</v>
      </c>
      <c r="J350" s="10" t="e">
        <f t="shared" si="29"/>
        <v>#VALUE!</v>
      </c>
    </row>
    <row r="351" spans="1:10" ht="28.8" x14ac:dyDescent="0.3">
      <c r="A351" s="1" t="s">
        <v>742</v>
      </c>
      <c r="B351" s="8" t="s">
        <v>937</v>
      </c>
      <c r="C351" s="1" t="s">
        <v>654</v>
      </c>
      <c r="D351" s="1" t="s">
        <v>655</v>
      </c>
      <c r="E351" s="9" t="s">
        <v>1007</v>
      </c>
      <c r="F351" t="str">
        <f t="shared" si="25"/>
        <v>`y</v>
      </c>
      <c r="G351">
        <f t="shared" si="26"/>
        <v>5</v>
      </c>
      <c r="H351">
        <f t="shared" si="27"/>
        <v>2</v>
      </c>
      <c r="I351" t="e">
        <f t="shared" si="28"/>
        <v>#VALUE!</v>
      </c>
      <c r="J351" s="10" t="e">
        <f t="shared" si="29"/>
        <v>#VALUE!</v>
      </c>
    </row>
    <row r="352" spans="1:10" ht="28.8" x14ac:dyDescent="0.3">
      <c r="A352" s="1" t="s">
        <v>742</v>
      </c>
      <c r="B352" s="8" t="s">
        <v>937</v>
      </c>
      <c r="C352" s="1" t="s">
        <v>654</v>
      </c>
      <c r="D352" s="1" t="s">
        <v>655</v>
      </c>
      <c r="E352" s="9" t="s">
        <v>1007</v>
      </c>
      <c r="F352" t="str">
        <f t="shared" si="25"/>
        <v>`y</v>
      </c>
      <c r="G352">
        <f t="shared" si="26"/>
        <v>5</v>
      </c>
      <c r="H352">
        <f t="shared" si="27"/>
        <v>2</v>
      </c>
      <c r="I352" t="e">
        <f t="shared" si="28"/>
        <v>#VALUE!</v>
      </c>
      <c r="J352" s="10" t="e">
        <f t="shared" si="29"/>
        <v>#VALUE!</v>
      </c>
    </row>
    <row r="353" spans="1:10" ht="28.8" x14ac:dyDescent="0.3">
      <c r="A353" s="1" t="s">
        <v>742</v>
      </c>
      <c r="B353" s="8" t="s">
        <v>937</v>
      </c>
      <c r="C353" s="1" t="s">
        <v>654</v>
      </c>
      <c r="D353" s="1" t="s">
        <v>655</v>
      </c>
      <c r="E353" s="9" t="s">
        <v>1008</v>
      </c>
      <c r="F353" t="str">
        <f t="shared" si="25"/>
        <v>d2opposebailouts</v>
      </c>
      <c r="G353">
        <f t="shared" si="26"/>
        <v>5</v>
      </c>
      <c r="H353">
        <f t="shared" si="27"/>
        <v>16</v>
      </c>
      <c r="I353" t="e">
        <f t="shared" si="28"/>
        <v>#VALUE!</v>
      </c>
      <c r="J353" s="10" t="e">
        <f t="shared" si="29"/>
        <v>#VALUE!</v>
      </c>
    </row>
    <row r="354" spans="1:10" ht="28.8" x14ac:dyDescent="0.3">
      <c r="A354" s="1" t="s">
        <v>742</v>
      </c>
      <c r="B354" s="8" t="s">
        <v>937</v>
      </c>
      <c r="C354" s="1" t="s">
        <v>654</v>
      </c>
      <c r="D354" s="1" t="s">
        <v>655</v>
      </c>
      <c r="E354" s="9" t="s">
        <v>1009</v>
      </c>
      <c r="F354" t="str">
        <f t="shared" si="25"/>
        <v>d2payinless</v>
      </c>
      <c r="G354">
        <f t="shared" si="26"/>
        <v>5</v>
      </c>
      <c r="H354">
        <f t="shared" si="27"/>
        <v>11</v>
      </c>
      <c r="I354" t="e">
        <f t="shared" si="28"/>
        <v>#VALUE!</v>
      </c>
      <c r="J354" s="10" t="e">
        <f t="shared" si="29"/>
        <v>#VALUE!</v>
      </c>
    </row>
    <row r="355" spans="1:10" ht="28.8" x14ac:dyDescent="0.3">
      <c r="A355" s="1" t="s">
        <v>742</v>
      </c>
      <c r="B355" s="8" t="s">
        <v>937</v>
      </c>
      <c r="C355" s="1" t="s">
        <v>654</v>
      </c>
      <c r="D355" s="1" t="s">
        <v>655</v>
      </c>
      <c r="E355" s="9" t="s">
        <v>1010</v>
      </c>
      <c r="F355" t="str">
        <f t="shared" si="25"/>
        <v>d2payinlessmessage</v>
      </c>
      <c r="G355">
        <f t="shared" si="26"/>
        <v>5</v>
      </c>
      <c r="H355">
        <f t="shared" si="27"/>
        <v>18</v>
      </c>
      <c r="I355" t="e">
        <f t="shared" si="28"/>
        <v>#VALUE!</v>
      </c>
      <c r="J355" s="10" t="e">
        <f t="shared" si="29"/>
        <v>#VALUE!</v>
      </c>
    </row>
    <row r="356" spans="1:10" x14ac:dyDescent="0.3">
      <c r="A356" s="1" t="s">
        <v>742</v>
      </c>
      <c r="B356" s="8" t="s">
        <v>937</v>
      </c>
      <c r="C356" s="1" t="s">
        <v>654</v>
      </c>
      <c r="D356" s="1" t="s">
        <v>655</v>
      </c>
      <c r="E356" s="9" t="s">
        <v>994</v>
      </c>
      <c r="F356" t="str">
        <f t="shared" si="25"/>
        <v>oppose</v>
      </c>
      <c r="G356">
        <f t="shared" si="26"/>
        <v>5</v>
      </c>
      <c r="H356">
        <f t="shared" si="27"/>
        <v>6</v>
      </c>
      <c r="I356" t="e">
        <f t="shared" si="28"/>
        <v>#VALUE!</v>
      </c>
      <c r="J356" s="10" t="e">
        <f t="shared" si="29"/>
        <v>#VALUE!</v>
      </c>
    </row>
    <row r="357" spans="1:10" x14ac:dyDescent="0.3">
      <c r="A357" s="1" t="s">
        <v>742</v>
      </c>
      <c r="B357" s="8" t="s">
        <v>937</v>
      </c>
      <c r="C357" s="1" t="s">
        <v>654</v>
      </c>
      <c r="D357" s="1" t="s">
        <v>655</v>
      </c>
      <c r="E357" s="9" t="s">
        <v>1011</v>
      </c>
      <c r="F357" t="str">
        <f t="shared" si="25"/>
        <v>`y</v>
      </c>
      <c r="G357">
        <f t="shared" si="26"/>
        <v>5</v>
      </c>
      <c r="H357">
        <f t="shared" si="27"/>
        <v>2</v>
      </c>
      <c r="I357" t="e">
        <f t="shared" si="28"/>
        <v>#VALUE!</v>
      </c>
      <c r="J357" s="10" t="e">
        <f t="shared" si="29"/>
        <v>#VALUE!</v>
      </c>
    </row>
    <row r="358" spans="1:10" x14ac:dyDescent="0.3">
      <c r="A358" s="1" t="s">
        <v>742</v>
      </c>
      <c r="B358" s="8" t="s">
        <v>937</v>
      </c>
      <c r="C358" s="1" t="s">
        <v>654</v>
      </c>
      <c r="D358" s="1" t="s">
        <v>655</v>
      </c>
      <c r="E358" s="9" t="s">
        <v>1012</v>
      </c>
      <c r="F358" t="str">
        <f t="shared" si="25"/>
        <v>`y</v>
      </c>
      <c r="G358">
        <f t="shared" si="26"/>
        <v>5</v>
      </c>
      <c r="H358">
        <f t="shared" si="27"/>
        <v>2</v>
      </c>
      <c r="I358" t="e">
        <f t="shared" si="28"/>
        <v>#VALUE!</v>
      </c>
      <c r="J358" s="10" t="e">
        <f t="shared" si="29"/>
        <v>#VALUE!</v>
      </c>
    </row>
    <row r="359" spans="1:10" x14ac:dyDescent="0.3">
      <c r="A359" s="1" t="s">
        <v>742</v>
      </c>
      <c r="B359" s="8" t="s">
        <v>937</v>
      </c>
      <c r="C359" s="1" t="s">
        <v>654</v>
      </c>
      <c r="D359" s="1" t="s">
        <v>655</v>
      </c>
      <c r="E359" s="9" t="s">
        <v>1013</v>
      </c>
      <c r="F359" t="str">
        <f t="shared" si="25"/>
        <v>`y</v>
      </c>
      <c r="G359">
        <f t="shared" si="26"/>
        <v>5</v>
      </c>
      <c r="H359">
        <f t="shared" si="27"/>
        <v>2</v>
      </c>
      <c r="I359" t="e">
        <f t="shared" si="28"/>
        <v>#VALUE!</v>
      </c>
      <c r="J359" s="10" t="e">
        <f t="shared" si="29"/>
        <v>#VALUE!</v>
      </c>
    </row>
    <row r="360" spans="1:10" x14ac:dyDescent="0.3">
      <c r="A360" s="1" t="s">
        <v>742</v>
      </c>
      <c r="B360" s="8" t="s">
        <v>937</v>
      </c>
      <c r="C360" s="1" t="s">
        <v>654</v>
      </c>
      <c r="D360" s="1" t="s">
        <v>655</v>
      </c>
      <c r="E360" s="9" t="s">
        <v>1014</v>
      </c>
      <c r="F360" t="str">
        <f t="shared" si="25"/>
        <v>`y</v>
      </c>
      <c r="G360">
        <f t="shared" si="26"/>
        <v>5</v>
      </c>
      <c r="H360">
        <f t="shared" si="27"/>
        <v>2</v>
      </c>
      <c r="I360" t="e">
        <f t="shared" si="28"/>
        <v>#VALUE!</v>
      </c>
      <c r="J360" s="10" t="e">
        <f t="shared" si="29"/>
        <v>#VALUE!</v>
      </c>
    </row>
    <row r="361" spans="1:10" ht="28.8" x14ac:dyDescent="0.3">
      <c r="A361" s="1" t="s">
        <v>742</v>
      </c>
      <c r="B361" s="8" t="s">
        <v>937</v>
      </c>
      <c r="C361" s="1" t="s">
        <v>654</v>
      </c>
      <c r="D361" s="1" t="s">
        <v>655</v>
      </c>
      <c r="E361" s="9" t="s">
        <v>1015</v>
      </c>
      <c r="F361" t="str">
        <f t="shared" si="25"/>
        <v>`y</v>
      </c>
      <c r="G361">
        <f t="shared" si="26"/>
        <v>5</v>
      </c>
      <c r="H361">
        <f t="shared" si="27"/>
        <v>2</v>
      </c>
      <c r="I361" t="e">
        <f t="shared" si="28"/>
        <v>#VALUE!</v>
      </c>
      <c r="J361" s="10" t="e">
        <f t="shared" si="29"/>
        <v>#VALUE!</v>
      </c>
    </row>
    <row r="362" spans="1:10" ht="28.8" x14ac:dyDescent="0.3">
      <c r="A362" s="1" t="s">
        <v>742</v>
      </c>
      <c r="B362" s="8" t="s">
        <v>937</v>
      </c>
      <c r="C362" s="1" t="s">
        <v>654</v>
      </c>
      <c r="D362" s="1" t="s">
        <v>655</v>
      </c>
      <c r="E362" s="9" t="s">
        <v>1016</v>
      </c>
      <c r="F362" t="str">
        <f t="shared" si="25"/>
        <v>`y</v>
      </c>
      <c r="G362">
        <f t="shared" si="26"/>
        <v>5</v>
      </c>
      <c r="H362">
        <f t="shared" si="27"/>
        <v>2</v>
      </c>
      <c r="I362" t="e">
        <f t="shared" si="28"/>
        <v>#VALUE!</v>
      </c>
      <c r="J362" s="10" t="e">
        <f t="shared" si="29"/>
        <v>#VALUE!</v>
      </c>
    </row>
    <row r="363" spans="1:10" x14ac:dyDescent="0.3">
      <c r="A363" s="1" t="s">
        <v>742</v>
      </c>
      <c r="B363" s="8" t="s">
        <v>937</v>
      </c>
      <c r="C363" s="1" t="s">
        <v>654</v>
      </c>
      <c r="D363" s="1" t="s">
        <v>655</v>
      </c>
      <c r="E363" s="9" t="s">
        <v>994</v>
      </c>
      <c r="F363" t="str">
        <f t="shared" si="25"/>
        <v>oppose</v>
      </c>
      <c r="G363">
        <f t="shared" si="26"/>
        <v>5</v>
      </c>
      <c r="H363">
        <f t="shared" si="27"/>
        <v>6</v>
      </c>
      <c r="I363" t="e">
        <f t="shared" si="28"/>
        <v>#VALUE!</v>
      </c>
      <c r="J363" s="10" t="e">
        <f t="shared" si="29"/>
        <v>#VALUE!</v>
      </c>
    </row>
    <row r="364" spans="1:10" x14ac:dyDescent="0.3">
      <c r="A364" s="1" t="s">
        <v>742</v>
      </c>
      <c r="B364" s="8" t="s">
        <v>937</v>
      </c>
      <c r="C364" s="1" t="s">
        <v>654</v>
      </c>
      <c r="D364" s="1" t="s">
        <v>655</v>
      </c>
      <c r="E364" s="9" t="s">
        <v>1017</v>
      </c>
      <c r="F364" t="str">
        <f t="shared" si="25"/>
        <v>`y</v>
      </c>
      <c r="G364">
        <f t="shared" si="26"/>
        <v>6</v>
      </c>
      <c r="H364">
        <f t="shared" si="27"/>
        <v>2</v>
      </c>
      <c r="I364" t="e">
        <f t="shared" si="28"/>
        <v>#VALUE!</v>
      </c>
      <c r="J364" s="10" t="e">
        <f t="shared" si="29"/>
        <v>#VALUE!</v>
      </c>
    </row>
    <row r="365" spans="1:10" x14ac:dyDescent="0.3">
      <c r="A365" s="1" t="s">
        <v>742</v>
      </c>
      <c r="B365" s="8" t="s">
        <v>937</v>
      </c>
      <c r="C365" s="1" t="s">
        <v>654</v>
      </c>
      <c r="D365" s="1" t="s">
        <v>655</v>
      </c>
      <c r="E365" s="9" t="s">
        <v>1018</v>
      </c>
      <c r="F365" t="str">
        <f t="shared" si="25"/>
        <v>`y</v>
      </c>
      <c r="G365">
        <f t="shared" si="26"/>
        <v>5</v>
      </c>
      <c r="H365">
        <f t="shared" si="27"/>
        <v>2</v>
      </c>
      <c r="I365" t="e">
        <f t="shared" si="28"/>
        <v>#VALUE!</v>
      </c>
      <c r="J365" s="10" t="e">
        <f t="shared" si="29"/>
        <v>#VALUE!</v>
      </c>
    </row>
    <row r="366" spans="1:10" x14ac:dyDescent="0.3">
      <c r="A366" s="1" t="s">
        <v>742</v>
      </c>
      <c r="B366" s="8" t="s">
        <v>937</v>
      </c>
      <c r="C366" s="1" t="s">
        <v>654</v>
      </c>
      <c r="D366" s="1" t="s">
        <v>655</v>
      </c>
      <c r="E366" s="9" t="s">
        <v>1019</v>
      </c>
      <c r="F366" t="str">
        <f t="shared" si="25"/>
        <v>d2opposebailouts</v>
      </c>
      <c r="G366">
        <f t="shared" si="26"/>
        <v>5</v>
      </c>
      <c r="H366">
        <f t="shared" si="27"/>
        <v>16</v>
      </c>
      <c r="I366" t="e">
        <f t="shared" si="28"/>
        <v>#VALUE!</v>
      </c>
      <c r="J366" s="10" t="e">
        <f t="shared" si="29"/>
        <v>#VALUE!</v>
      </c>
    </row>
    <row r="367" spans="1:10" ht="28.8" x14ac:dyDescent="0.3">
      <c r="A367" s="1" t="s">
        <v>742</v>
      </c>
      <c r="B367" s="8" t="s">
        <v>937</v>
      </c>
      <c r="C367" s="1" t="s">
        <v>654</v>
      </c>
      <c r="D367" s="1" t="s">
        <v>655</v>
      </c>
      <c r="E367" s="9" t="s">
        <v>1020</v>
      </c>
      <c r="F367" t="str">
        <f t="shared" si="25"/>
        <v>`y</v>
      </c>
      <c r="G367">
        <f t="shared" si="26"/>
        <v>5</v>
      </c>
      <c r="H367">
        <f t="shared" si="27"/>
        <v>2</v>
      </c>
      <c r="I367" t="e">
        <f t="shared" si="28"/>
        <v>#VALUE!</v>
      </c>
      <c r="J367" s="10" t="e">
        <f t="shared" si="29"/>
        <v>#VALUE!</v>
      </c>
    </row>
    <row r="368" spans="1:10" x14ac:dyDescent="0.3">
      <c r="A368" s="1" t="s">
        <v>742</v>
      </c>
      <c r="B368" s="8" t="s">
        <v>937</v>
      </c>
      <c r="C368" s="1" t="s">
        <v>654</v>
      </c>
      <c r="D368" s="1" t="s">
        <v>655</v>
      </c>
      <c r="E368" s="9" t="s">
        <v>1021</v>
      </c>
      <c r="F368" t="str">
        <f t="shared" si="25"/>
        <v>oppose</v>
      </c>
      <c r="G368">
        <f t="shared" si="26"/>
        <v>5</v>
      </c>
      <c r="H368">
        <f t="shared" si="27"/>
        <v>6</v>
      </c>
      <c r="I368" t="e">
        <f t="shared" si="28"/>
        <v>#VALUE!</v>
      </c>
      <c r="J368" s="10" t="e">
        <f t="shared" si="29"/>
        <v>#VALUE!</v>
      </c>
    </row>
    <row r="369" spans="1:10" x14ac:dyDescent="0.3">
      <c r="A369" s="1" t="s">
        <v>742</v>
      </c>
      <c r="B369" s="8" t="s">
        <v>937</v>
      </c>
      <c r="C369" s="1" t="s">
        <v>654</v>
      </c>
      <c r="D369" s="1" t="s">
        <v>655</v>
      </c>
      <c r="E369" s="9" t="s">
        <v>1022</v>
      </c>
      <c r="F369" t="str">
        <f t="shared" si="25"/>
        <v>payinlessmessage</v>
      </c>
      <c r="G369">
        <f t="shared" si="26"/>
        <v>5</v>
      </c>
      <c r="H369">
        <f t="shared" si="27"/>
        <v>16</v>
      </c>
      <c r="I369" t="e">
        <f t="shared" si="28"/>
        <v>#VALUE!</v>
      </c>
      <c r="J369" s="10" t="e">
        <f t="shared" si="29"/>
        <v>#VALUE!</v>
      </c>
    </row>
    <row r="370" spans="1:10" x14ac:dyDescent="0.3">
      <c r="A370" s="1" t="s">
        <v>742</v>
      </c>
      <c r="B370" s="8" t="s">
        <v>937</v>
      </c>
      <c r="C370" s="1" t="s">
        <v>654</v>
      </c>
      <c r="D370" s="1" t="s">
        <v>655</v>
      </c>
      <c r="E370" s="9" t="s">
        <v>995</v>
      </c>
      <c r="F370" t="str">
        <f t="shared" si="25"/>
        <v>`y</v>
      </c>
      <c r="G370">
        <f t="shared" si="26"/>
        <v>5</v>
      </c>
      <c r="H370">
        <f t="shared" si="27"/>
        <v>2</v>
      </c>
      <c r="I370" t="e">
        <f t="shared" si="28"/>
        <v>#VALUE!</v>
      </c>
      <c r="J370" s="10" t="e">
        <f t="shared" si="29"/>
        <v>#VALUE!</v>
      </c>
    </row>
    <row r="371" spans="1:10" x14ac:dyDescent="0.3">
      <c r="A371" s="1" t="s">
        <v>742</v>
      </c>
      <c r="B371" s="8" t="s">
        <v>937</v>
      </c>
      <c r="C371" s="1" t="s">
        <v>654</v>
      </c>
      <c r="D371" s="1" t="s">
        <v>655</v>
      </c>
      <c r="E371" s="9" t="s">
        <v>996</v>
      </c>
      <c r="F371" t="str">
        <f t="shared" si="25"/>
        <v>`y</v>
      </c>
      <c r="G371">
        <f t="shared" si="26"/>
        <v>5</v>
      </c>
      <c r="H371">
        <f t="shared" si="27"/>
        <v>2</v>
      </c>
      <c r="I371" t="e">
        <f t="shared" si="28"/>
        <v>#VALUE!</v>
      </c>
      <c r="J371" s="10" t="e">
        <f t="shared" si="29"/>
        <v>#VALUE!</v>
      </c>
    </row>
    <row r="372" spans="1:10" x14ac:dyDescent="0.3">
      <c r="A372" s="1" t="s">
        <v>742</v>
      </c>
      <c r="B372" s="8" t="s">
        <v>937</v>
      </c>
      <c r="C372" s="1" t="s">
        <v>654</v>
      </c>
      <c r="D372" s="1" t="s">
        <v>655</v>
      </c>
      <c r="E372" s="9" t="s">
        <v>997</v>
      </c>
      <c r="F372" t="str">
        <f t="shared" si="25"/>
        <v>`y</v>
      </c>
      <c r="G372">
        <f t="shared" si="26"/>
        <v>5</v>
      </c>
      <c r="H372">
        <f t="shared" si="27"/>
        <v>2</v>
      </c>
      <c r="I372" t="e">
        <f t="shared" si="28"/>
        <v>#VALUE!</v>
      </c>
      <c r="J372" s="10" t="e">
        <f t="shared" si="29"/>
        <v>#VALUE!</v>
      </c>
    </row>
    <row r="373" spans="1:10" x14ac:dyDescent="0.3">
      <c r="A373" s="1" t="s">
        <v>742</v>
      </c>
      <c r="B373" s="8" t="s">
        <v>937</v>
      </c>
      <c r="C373" s="1" t="s">
        <v>654</v>
      </c>
      <c r="D373" s="1" t="s">
        <v>655</v>
      </c>
      <c r="E373" s="9" t="s">
        <v>998</v>
      </c>
      <c r="F373" t="str">
        <f t="shared" si="25"/>
        <v>`y</v>
      </c>
      <c r="G373">
        <f t="shared" si="26"/>
        <v>5</v>
      </c>
      <c r="H373">
        <f t="shared" si="27"/>
        <v>2</v>
      </c>
      <c r="I373" t="e">
        <f t="shared" si="28"/>
        <v>#VALUE!</v>
      </c>
      <c r="J373" s="10" t="e">
        <f t="shared" si="29"/>
        <v>#VALUE!</v>
      </c>
    </row>
    <row r="374" spans="1:10" x14ac:dyDescent="0.3">
      <c r="A374" s="1" t="s">
        <v>742</v>
      </c>
      <c r="B374" s="8" t="s">
        <v>937</v>
      </c>
      <c r="C374" s="1" t="s">
        <v>654</v>
      </c>
      <c r="D374" s="1" t="s">
        <v>655</v>
      </c>
      <c r="E374" s="9" t="s">
        <v>999</v>
      </c>
      <c r="F374" t="str">
        <f t="shared" si="25"/>
        <v>`y</v>
      </c>
      <c r="G374">
        <f t="shared" si="26"/>
        <v>5</v>
      </c>
      <c r="H374">
        <f t="shared" si="27"/>
        <v>2</v>
      </c>
      <c r="I374" t="e">
        <f t="shared" si="28"/>
        <v>#VALUE!</v>
      </c>
      <c r="J374" s="10" t="e">
        <f t="shared" si="29"/>
        <v>#VALUE!</v>
      </c>
    </row>
    <row r="375" spans="1:10" x14ac:dyDescent="0.3">
      <c r="A375" s="1" t="s">
        <v>742</v>
      </c>
      <c r="B375" s="8" t="s">
        <v>937</v>
      </c>
      <c r="C375" s="1" t="s">
        <v>654</v>
      </c>
      <c r="D375" s="1" t="s">
        <v>655</v>
      </c>
      <c r="E375" s="9" t="s">
        <v>1000</v>
      </c>
      <c r="F375" t="str">
        <f t="shared" si="25"/>
        <v>`y</v>
      </c>
      <c r="G375">
        <f t="shared" si="26"/>
        <v>5</v>
      </c>
      <c r="H375">
        <f t="shared" si="27"/>
        <v>2</v>
      </c>
      <c r="I375" t="e">
        <f t="shared" si="28"/>
        <v>#VALUE!</v>
      </c>
      <c r="J375" s="10" t="e">
        <f t="shared" si="29"/>
        <v>#VALUE!</v>
      </c>
    </row>
    <row r="376" spans="1:10" x14ac:dyDescent="0.3">
      <c r="A376" s="1" t="s">
        <v>742</v>
      </c>
      <c r="B376" s="8" t="s">
        <v>937</v>
      </c>
      <c r="C376" s="1" t="s">
        <v>654</v>
      </c>
      <c r="D376" s="1" t="s">
        <v>655</v>
      </c>
      <c r="E376" s="9" t="s">
        <v>1022</v>
      </c>
      <c r="F376" t="str">
        <f t="shared" si="25"/>
        <v>payinlessmessage</v>
      </c>
      <c r="G376">
        <f t="shared" si="26"/>
        <v>5</v>
      </c>
      <c r="H376">
        <f t="shared" si="27"/>
        <v>16</v>
      </c>
      <c r="I376" t="e">
        <f t="shared" si="28"/>
        <v>#VALUE!</v>
      </c>
      <c r="J376" s="10" t="e">
        <f t="shared" si="29"/>
        <v>#VALUE!</v>
      </c>
    </row>
    <row r="377" spans="1:10" x14ac:dyDescent="0.3">
      <c r="A377" s="1" t="s">
        <v>742</v>
      </c>
      <c r="B377" s="8" t="s">
        <v>937</v>
      </c>
      <c r="C377" s="1" t="s">
        <v>654</v>
      </c>
      <c r="D377" s="1" t="s">
        <v>655</v>
      </c>
      <c r="E377" s="9" t="s">
        <v>1011</v>
      </c>
      <c r="F377" t="str">
        <f t="shared" si="25"/>
        <v>`y</v>
      </c>
      <c r="G377">
        <f t="shared" si="26"/>
        <v>5</v>
      </c>
      <c r="H377">
        <f t="shared" si="27"/>
        <v>2</v>
      </c>
      <c r="I377" t="e">
        <f t="shared" si="28"/>
        <v>#VALUE!</v>
      </c>
      <c r="J377" s="10" t="e">
        <f t="shared" si="29"/>
        <v>#VALUE!</v>
      </c>
    </row>
    <row r="378" spans="1:10" x14ac:dyDescent="0.3">
      <c r="A378" s="1" t="s">
        <v>742</v>
      </c>
      <c r="B378" s="8" t="s">
        <v>937</v>
      </c>
      <c r="C378" s="1" t="s">
        <v>654</v>
      </c>
      <c r="D378" s="1" t="s">
        <v>655</v>
      </c>
      <c r="E378" s="9" t="s">
        <v>1012</v>
      </c>
      <c r="F378" t="str">
        <f t="shared" si="25"/>
        <v>`y</v>
      </c>
      <c r="G378">
        <f t="shared" si="26"/>
        <v>5</v>
      </c>
      <c r="H378">
        <f t="shared" si="27"/>
        <v>2</v>
      </c>
      <c r="I378" t="e">
        <f t="shared" si="28"/>
        <v>#VALUE!</v>
      </c>
      <c r="J378" s="10" t="e">
        <f t="shared" si="29"/>
        <v>#VALUE!</v>
      </c>
    </row>
    <row r="379" spans="1:10" x14ac:dyDescent="0.3">
      <c r="A379" s="1" t="s">
        <v>742</v>
      </c>
      <c r="B379" s="8" t="s">
        <v>937</v>
      </c>
      <c r="C379" s="1" t="s">
        <v>654</v>
      </c>
      <c r="D379" s="1" t="s">
        <v>655</v>
      </c>
      <c r="E379" s="9" t="s">
        <v>1013</v>
      </c>
      <c r="F379" t="str">
        <f t="shared" si="25"/>
        <v>`y</v>
      </c>
      <c r="G379">
        <f t="shared" si="26"/>
        <v>5</v>
      </c>
      <c r="H379">
        <f t="shared" si="27"/>
        <v>2</v>
      </c>
      <c r="I379" t="e">
        <f t="shared" si="28"/>
        <v>#VALUE!</v>
      </c>
      <c r="J379" s="10" t="e">
        <f t="shared" si="29"/>
        <v>#VALUE!</v>
      </c>
    </row>
    <row r="380" spans="1:10" x14ac:dyDescent="0.3">
      <c r="A380" s="1" t="s">
        <v>742</v>
      </c>
      <c r="B380" s="8" t="s">
        <v>937</v>
      </c>
      <c r="C380" s="1" t="s">
        <v>654</v>
      </c>
      <c r="D380" s="1" t="s">
        <v>655</v>
      </c>
      <c r="E380" s="9" t="s">
        <v>1014</v>
      </c>
      <c r="F380" t="str">
        <f t="shared" si="25"/>
        <v>`y</v>
      </c>
      <c r="G380">
        <f t="shared" si="26"/>
        <v>5</v>
      </c>
      <c r="H380">
        <f t="shared" si="27"/>
        <v>2</v>
      </c>
      <c r="I380" t="e">
        <f t="shared" si="28"/>
        <v>#VALUE!</v>
      </c>
      <c r="J380" s="10" t="e">
        <f t="shared" si="29"/>
        <v>#VALUE!</v>
      </c>
    </row>
    <row r="381" spans="1:10" ht="28.8" x14ac:dyDescent="0.3">
      <c r="A381" s="1" t="s">
        <v>742</v>
      </c>
      <c r="B381" s="8" t="s">
        <v>937</v>
      </c>
      <c r="C381" s="1" t="s">
        <v>654</v>
      </c>
      <c r="D381" s="1" t="s">
        <v>655</v>
      </c>
      <c r="E381" s="9" t="s">
        <v>1015</v>
      </c>
      <c r="F381" t="str">
        <f t="shared" si="25"/>
        <v>`y</v>
      </c>
      <c r="G381">
        <f t="shared" si="26"/>
        <v>5</v>
      </c>
      <c r="H381">
        <f t="shared" si="27"/>
        <v>2</v>
      </c>
      <c r="I381" t="e">
        <f t="shared" si="28"/>
        <v>#VALUE!</v>
      </c>
      <c r="J381" s="10" t="e">
        <f t="shared" si="29"/>
        <v>#VALUE!</v>
      </c>
    </row>
    <row r="382" spans="1:10" ht="28.8" x14ac:dyDescent="0.3">
      <c r="A382" s="1" t="s">
        <v>742</v>
      </c>
      <c r="B382" s="8" t="s">
        <v>937</v>
      </c>
      <c r="C382" s="1" t="s">
        <v>654</v>
      </c>
      <c r="D382" s="1" t="s">
        <v>655</v>
      </c>
      <c r="E382" s="9" t="s">
        <v>1016</v>
      </c>
      <c r="F382" t="str">
        <f t="shared" si="25"/>
        <v>`y</v>
      </c>
      <c r="G382">
        <f t="shared" si="26"/>
        <v>5</v>
      </c>
      <c r="H382">
        <f t="shared" si="27"/>
        <v>2</v>
      </c>
      <c r="I382" t="e">
        <f t="shared" si="28"/>
        <v>#VALUE!</v>
      </c>
      <c r="J382" s="10" t="e">
        <f t="shared" si="29"/>
        <v>#VALUE!</v>
      </c>
    </row>
    <row r="383" spans="1:10" x14ac:dyDescent="0.3">
      <c r="A383" s="1" t="s">
        <v>742</v>
      </c>
      <c r="B383" s="8" t="s">
        <v>937</v>
      </c>
      <c r="C383" s="1" t="s">
        <v>654</v>
      </c>
      <c r="D383" s="1" t="s">
        <v>655</v>
      </c>
      <c r="E383" s="9" t="s">
        <v>1022</v>
      </c>
      <c r="F383" t="str">
        <f t="shared" si="25"/>
        <v>payinlessmessage</v>
      </c>
      <c r="G383">
        <f t="shared" si="26"/>
        <v>5</v>
      </c>
      <c r="H383">
        <f t="shared" si="27"/>
        <v>16</v>
      </c>
      <c r="I383" t="e">
        <f t="shared" si="28"/>
        <v>#VALUE!</v>
      </c>
      <c r="J383" s="10" t="e">
        <f t="shared" si="29"/>
        <v>#VALUE!</v>
      </c>
    </row>
    <row r="384" spans="1:10" x14ac:dyDescent="0.3">
      <c r="A384" s="1" t="s">
        <v>742</v>
      </c>
      <c r="B384" s="8" t="s">
        <v>937</v>
      </c>
      <c r="C384" s="1" t="s">
        <v>654</v>
      </c>
      <c r="D384" s="1" t="s">
        <v>655</v>
      </c>
      <c r="E384" s="9" t="s">
        <v>1003</v>
      </c>
      <c r="F384" t="str">
        <f t="shared" si="25"/>
        <v>`y</v>
      </c>
      <c r="G384">
        <f t="shared" si="26"/>
        <v>5</v>
      </c>
      <c r="H384">
        <f t="shared" si="27"/>
        <v>2</v>
      </c>
      <c r="I384" t="e">
        <f t="shared" si="28"/>
        <v>#VALUE!</v>
      </c>
      <c r="J384" s="10" t="e">
        <f t="shared" si="29"/>
        <v>#VALUE!</v>
      </c>
    </row>
    <row r="385" spans="1:10" x14ac:dyDescent="0.3">
      <c r="A385" s="1" t="s">
        <v>742</v>
      </c>
      <c r="B385" s="8" t="s">
        <v>937</v>
      </c>
      <c r="C385" s="1" t="s">
        <v>654</v>
      </c>
      <c r="D385" s="1" t="s">
        <v>655</v>
      </c>
      <c r="E385" s="9" t="s">
        <v>1004</v>
      </c>
      <c r="F385" t="str">
        <f t="shared" ref="F385:F421" si="30">MID($E385,LEN($C385)+FIND($C385,$E385)+1,FIND(" ",$E385,LEN(C385)+FIND(C385,E385)+1)-(LEN($C385)+FIND($C385,$E385)+1))</f>
        <v>`y</v>
      </c>
      <c r="G385">
        <f t="shared" ref="G385:G421" si="31">FIND(F385,E385)</f>
        <v>5</v>
      </c>
      <c r="H385">
        <f t="shared" ref="H385:H421" si="32">LEN(F385)</f>
        <v>2</v>
      </c>
      <c r="I385" t="e">
        <f t="shared" ref="I385:I421" si="33">FIND(",",E385)</f>
        <v>#VALUE!</v>
      </c>
      <c r="J385" s="10" t="e">
        <f t="shared" ref="J385:J421" si="34">MID(E385,G385+H385+1,I385-(G385+H385+1))</f>
        <v>#VALUE!</v>
      </c>
    </row>
    <row r="386" spans="1:10" ht="28.8" x14ac:dyDescent="0.3">
      <c r="A386" s="1" t="s">
        <v>742</v>
      </c>
      <c r="B386" s="8" t="s">
        <v>937</v>
      </c>
      <c r="C386" s="1" t="s">
        <v>654</v>
      </c>
      <c r="D386" s="1" t="s">
        <v>655</v>
      </c>
      <c r="E386" s="9" t="s">
        <v>1005</v>
      </c>
      <c r="F386" t="str">
        <f t="shared" si="30"/>
        <v>`y</v>
      </c>
      <c r="G386">
        <f t="shared" si="31"/>
        <v>5</v>
      </c>
      <c r="H386">
        <f t="shared" si="32"/>
        <v>2</v>
      </c>
      <c r="I386" t="e">
        <f t="shared" si="33"/>
        <v>#VALUE!</v>
      </c>
      <c r="J386" s="10" t="e">
        <f t="shared" si="34"/>
        <v>#VALUE!</v>
      </c>
    </row>
    <row r="387" spans="1:10" ht="28.8" x14ac:dyDescent="0.3">
      <c r="A387" s="1" t="s">
        <v>742</v>
      </c>
      <c r="B387" s="8" t="s">
        <v>937</v>
      </c>
      <c r="C387" s="1" t="s">
        <v>654</v>
      </c>
      <c r="D387" s="1" t="s">
        <v>655</v>
      </c>
      <c r="E387" s="9" t="s">
        <v>1006</v>
      </c>
      <c r="F387" t="str">
        <f t="shared" si="30"/>
        <v>`y</v>
      </c>
      <c r="G387">
        <f t="shared" si="31"/>
        <v>5</v>
      </c>
      <c r="H387">
        <f t="shared" si="32"/>
        <v>2</v>
      </c>
      <c r="I387" t="e">
        <f t="shared" si="33"/>
        <v>#VALUE!</v>
      </c>
      <c r="J387" s="10" t="e">
        <f t="shared" si="34"/>
        <v>#VALUE!</v>
      </c>
    </row>
    <row r="388" spans="1:10" x14ac:dyDescent="0.3">
      <c r="A388" s="1" t="s">
        <v>742</v>
      </c>
      <c r="B388" s="8" t="s">
        <v>937</v>
      </c>
      <c r="C388" s="1" t="s">
        <v>654</v>
      </c>
      <c r="D388" s="1" t="s">
        <v>655</v>
      </c>
      <c r="E388" s="9" t="s">
        <v>994</v>
      </c>
      <c r="F388" t="str">
        <f t="shared" si="30"/>
        <v>oppose</v>
      </c>
      <c r="G388">
        <f t="shared" si="31"/>
        <v>5</v>
      </c>
      <c r="H388">
        <f t="shared" si="32"/>
        <v>6</v>
      </c>
      <c r="I388" t="e">
        <f t="shared" si="33"/>
        <v>#VALUE!</v>
      </c>
      <c r="J388" s="10" t="e">
        <f t="shared" si="34"/>
        <v>#VALUE!</v>
      </c>
    </row>
    <row r="389" spans="1:10" x14ac:dyDescent="0.3">
      <c r="A389" s="1" t="s">
        <v>742</v>
      </c>
      <c r="B389" s="8" t="s">
        <v>937</v>
      </c>
      <c r="C389" s="1" t="s">
        <v>654</v>
      </c>
      <c r="D389" s="1" t="s">
        <v>655</v>
      </c>
      <c r="E389" s="9" t="s">
        <v>1023</v>
      </c>
      <c r="F389" t="str">
        <f t="shared" si="30"/>
        <v>`y</v>
      </c>
      <c r="G389">
        <f t="shared" si="31"/>
        <v>5</v>
      </c>
      <c r="H389">
        <f t="shared" si="32"/>
        <v>2</v>
      </c>
      <c r="I389" t="e">
        <f t="shared" si="33"/>
        <v>#VALUE!</v>
      </c>
      <c r="J389" s="10" t="e">
        <f t="shared" si="34"/>
        <v>#VALUE!</v>
      </c>
    </row>
    <row r="390" spans="1:10" x14ac:dyDescent="0.3">
      <c r="A390" s="1" t="s">
        <v>742</v>
      </c>
      <c r="B390" s="8" t="s">
        <v>937</v>
      </c>
      <c r="C390" s="1" t="s">
        <v>654</v>
      </c>
      <c r="D390" s="1" t="s">
        <v>655</v>
      </c>
      <c r="E390" s="9" t="s">
        <v>1023</v>
      </c>
      <c r="F390" t="str">
        <f t="shared" si="30"/>
        <v>`y</v>
      </c>
      <c r="G390">
        <f t="shared" si="31"/>
        <v>5</v>
      </c>
      <c r="H390">
        <f t="shared" si="32"/>
        <v>2</v>
      </c>
      <c r="I390" t="e">
        <f t="shared" si="33"/>
        <v>#VALUE!</v>
      </c>
      <c r="J390" s="10" t="e">
        <f t="shared" si="34"/>
        <v>#VALUE!</v>
      </c>
    </row>
    <row r="391" spans="1:10" ht="28.8" x14ac:dyDescent="0.3">
      <c r="A391" s="1" t="s">
        <v>697</v>
      </c>
      <c r="B391" s="8" t="s">
        <v>698</v>
      </c>
      <c r="C391" s="1" t="s">
        <v>654</v>
      </c>
      <c r="D391" s="1" t="s">
        <v>655</v>
      </c>
      <c r="E391" s="9" t="s">
        <v>1024</v>
      </c>
      <c r="F391" t="str">
        <f t="shared" si="30"/>
        <v>floor4</v>
      </c>
      <c r="G391">
        <f t="shared" si="31"/>
        <v>5</v>
      </c>
      <c r="H391">
        <f t="shared" si="32"/>
        <v>6</v>
      </c>
      <c r="I391" t="e">
        <f t="shared" si="33"/>
        <v>#VALUE!</v>
      </c>
      <c r="J391" s="10" t="e">
        <f t="shared" si="34"/>
        <v>#VALUE!</v>
      </c>
    </row>
    <row r="392" spans="1:10" ht="28.8" x14ac:dyDescent="0.3">
      <c r="A392" s="1" t="s">
        <v>697</v>
      </c>
      <c r="B392" s="8" t="s">
        <v>698</v>
      </c>
      <c r="C392" s="1" t="s">
        <v>654</v>
      </c>
      <c r="D392" s="1" t="s">
        <v>655</v>
      </c>
      <c r="E392" s="9" t="s">
        <v>1025</v>
      </c>
      <c r="F392" t="str">
        <f t="shared" si="30"/>
        <v>floor4</v>
      </c>
      <c r="G392">
        <f t="shared" si="31"/>
        <v>5</v>
      </c>
      <c r="H392">
        <f t="shared" si="32"/>
        <v>6</v>
      </c>
      <c r="I392" t="e">
        <f t="shared" si="33"/>
        <v>#VALUE!</v>
      </c>
      <c r="J392" s="10" t="e">
        <f t="shared" si="34"/>
        <v>#VALUE!</v>
      </c>
    </row>
    <row r="393" spans="1:10" x14ac:dyDescent="0.3">
      <c r="A393" s="1" t="s">
        <v>697</v>
      </c>
      <c r="B393" s="8" t="s">
        <v>698</v>
      </c>
      <c r="C393" s="1" t="s">
        <v>654</v>
      </c>
      <c r="D393" s="1" t="s">
        <v>655</v>
      </c>
      <c r="E393" s="9" t="s">
        <v>1026</v>
      </c>
      <c r="F393" t="str">
        <f t="shared" si="30"/>
        <v>fem_CareFreq</v>
      </c>
      <c r="G393">
        <f t="shared" si="31"/>
        <v>5</v>
      </c>
      <c r="H393">
        <f t="shared" si="32"/>
        <v>12</v>
      </c>
      <c r="I393" t="e">
        <f t="shared" si="33"/>
        <v>#VALUE!</v>
      </c>
      <c r="J393" s="10" t="e">
        <f t="shared" si="34"/>
        <v>#VALUE!</v>
      </c>
    </row>
    <row r="394" spans="1:10" x14ac:dyDescent="0.3">
      <c r="A394" s="1" t="s">
        <v>697</v>
      </c>
      <c r="B394" s="8" t="s">
        <v>698</v>
      </c>
      <c r="C394" s="1" t="s">
        <v>654</v>
      </c>
      <c r="D394" s="1" t="s">
        <v>655</v>
      </c>
      <c r="E394" s="9" t="s">
        <v>1027</v>
      </c>
      <c r="F394" t="str">
        <f t="shared" si="30"/>
        <v>fem_CareFreq</v>
      </c>
      <c r="G394">
        <f t="shared" si="31"/>
        <v>5</v>
      </c>
      <c r="H394">
        <f t="shared" si="32"/>
        <v>12</v>
      </c>
      <c r="I394" t="e">
        <f t="shared" si="33"/>
        <v>#VALUE!</v>
      </c>
      <c r="J394" s="10" t="e">
        <f t="shared" si="34"/>
        <v>#VALUE!</v>
      </c>
    </row>
    <row r="395" spans="1:10" x14ac:dyDescent="0.3">
      <c r="A395" s="1" t="s">
        <v>697</v>
      </c>
      <c r="B395" s="8" t="s">
        <v>698</v>
      </c>
      <c r="C395" s="1" t="s">
        <v>654</v>
      </c>
      <c r="D395" s="1" t="s">
        <v>655</v>
      </c>
      <c r="E395" s="9" t="s">
        <v>1028</v>
      </c>
      <c r="F395" t="str">
        <f t="shared" si="30"/>
        <v>floor4</v>
      </c>
      <c r="G395">
        <f t="shared" si="31"/>
        <v>5</v>
      </c>
      <c r="H395">
        <f t="shared" si="32"/>
        <v>6</v>
      </c>
      <c r="I395" t="e">
        <f t="shared" si="33"/>
        <v>#VALUE!</v>
      </c>
      <c r="J395" s="10" t="e">
        <f t="shared" si="34"/>
        <v>#VALUE!</v>
      </c>
    </row>
    <row r="396" spans="1:10" x14ac:dyDescent="0.3">
      <c r="A396" s="1" t="s">
        <v>697</v>
      </c>
      <c r="B396" s="8" t="s">
        <v>698</v>
      </c>
      <c r="C396" s="1" t="s">
        <v>654</v>
      </c>
      <c r="D396" s="1" t="s">
        <v>655</v>
      </c>
      <c r="E396" s="9" t="s">
        <v>1029</v>
      </c>
      <c r="F396" t="str">
        <f t="shared" si="30"/>
        <v>floor4</v>
      </c>
      <c r="G396">
        <f t="shared" si="31"/>
        <v>5</v>
      </c>
      <c r="H396">
        <f t="shared" si="32"/>
        <v>6</v>
      </c>
      <c r="I396" t="e">
        <f t="shared" si="33"/>
        <v>#VALUE!</v>
      </c>
      <c r="J396" s="10" t="e">
        <f t="shared" si="34"/>
        <v>#VALUE!</v>
      </c>
    </row>
    <row r="397" spans="1:10" x14ac:dyDescent="0.3">
      <c r="A397" s="1" t="s">
        <v>1030</v>
      </c>
      <c r="B397" s="8" t="s">
        <v>698</v>
      </c>
      <c r="C397" s="1" t="s">
        <v>654</v>
      </c>
      <c r="D397" s="1" t="s">
        <v>655</v>
      </c>
      <c r="E397" s="9" t="s">
        <v>1031</v>
      </c>
      <c r="F397" t="str">
        <f t="shared" si="30"/>
        <v>d2.incarrate</v>
      </c>
      <c r="G397">
        <f t="shared" si="31"/>
        <v>5</v>
      </c>
      <c r="H397">
        <f t="shared" si="32"/>
        <v>12</v>
      </c>
      <c r="I397" t="e">
        <f t="shared" si="33"/>
        <v>#VALUE!</v>
      </c>
      <c r="J397" s="10" t="e">
        <f t="shared" si="34"/>
        <v>#VALUE!</v>
      </c>
    </row>
    <row r="398" spans="1:10" x14ac:dyDescent="0.3">
      <c r="A398" s="1" t="s">
        <v>1030</v>
      </c>
      <c r="B398" s="8" t="s">
        <v>698</v>
      </c>
      <c r="C398" s="1" t="s">
        <v>654</v>
      </c>
      <c r="D398" s="1" t="s">
        <v>655</v>
      </c>
      <c r="E398" s="9" t="s">
        <v>1032</v>
      </c>
      <c r="F398" t="str">
        <f t="shared" si="30"/>
        <v>d.incarrate</v>
      </c>
      <c r="G398">
        <f t="shared" si="31"/>
        <v>5</v>
      </c>
      <c r="H398">
        <f t="shared" si="32"/>
        <v>11</v>
      </c>
      <c r="I398" t="e">
        <f t="shared" si="33"/>
        <v>#VALUE!</v>
      </c>
      <c r="J398" s="10" t="e">
        <f t="shared" si="34"/>
        <v>#VALUE!</v>
      </c>
    </row>
    <row r="399" spans="1:10" x14ac:dyDescent="0.3">
      <c r="A399" s="1" t="s">
        <v>1030</v>
      </c>
      <c r="B399" s="8" t="s">
        <v>698</v>
      </c>
      <c r="C399" s="1" t="s">
        <v>654</v>
      </c>
      <c r="D399" s="1" t="s">
        <v>655</v>
      </c>
      <c r="E399" s="9" t="s">
        <v>1033</v>
      </c>
      <c r="F399" t="str">
        <f t="shared" si="30"/>
        <v>d2.incarrate</v>
      </c>
      <c r="G399">
        <f t="shared" si="31"/>
        <v>5</v>
      </c>
      <c r="H399">
        <f t="shared" si="32"/>
        <v>12</v>
      </c>
      <c r="I399" t="e">
        <f t="shared" si="33"/>
        <v>#VALUE!</v>
      </c>
      <c r="J399" s="10" t="e">
        <f t="shared" si="34"/>
        <v>#VALUE!</v>
      </c>
    </row>
    <row r="400" spans="1:10" ht="28.8" x14ac:dyDescent="0.3">
      <c r="A400" s="1" t="s">
        <v>1030</v>
      </c>
      <c r="B400" s="8" t="s">
        <v>698</v>
      </c>
      <c r="C400" s="1" t="s">
        <v>654</v>
      </c>
      <c r="D400" s="1" t="s">
        <v>655</v>
      </c>
      <c r="E400" s="9" t="s">
        <v>1034</v>
      </c>
      <c r="F400" t="str">
        <f t="shared" si="30"/>
        <v>d2.incarrate</v>
      </c>
      <c r="G400">
        <f t="shared" si="31"/>
        <v>5</v>
      </c>
      <c r="H400">
        <f t="shared" si="32"/>
        <v>12</v>
      </c>
      <c r="I400" t="e">
        <f t="shared" si="33"/>
        <v>#VALUE!</v>
      </c>
      <c r="J400" s="10" t="e">
        <f t="shared" si="34"/>
        <v>#VALUE!</v>
      </c>
    </row>
    <row r="401" spans="1:10" ht="28.8" x14ac:dyDescent="0.3">
      <c r="A401" s="1" t="s">
        <v>1030</v>
      </c>
      <c r="B401" s="8" t="s">
        <v>698</v>
      </c>
      <c r="C401" s="1" t="s">
        <v>654</v>
      </c>
      <c r="D401" s="1" t="s">
        <v>655</v>
      </c>
      <c r="E401" s="9" t="s">
        <v>1035</v>
      </c>
      <c r="F401" t="str">
        <f t="shared" si="30"/>
        <v>d2.incarrate</v>
      </c>
      <c r="G401">
        <f t="shared" si="31"/>
        <v>5</v>
      </c>
      <c r="H401">
        <f t="shared" si="32"/>
        <v>12</v>
      </c>
      <c r="I401" t="e">
        <f t="shared" si="33"/>
        <v>#VALUE!</v>
      </c>
      <c r="J401" s="10" t="e">
        <f t="shared" si="34"/>
        <v>#VALUE!</v>
      </c>
    </row>
    <row r="402" spans="1:10" ht="28.8" x14ac:dyDescent="0.3">
      <c r="A402" s="1" t="s">
        <v>1030</v>
      </c>
      <c r="B402" s="8" t="s">
        <v>698</v>
      </c>
      <c r="C402" s="1" t="s">
        <v>654</v>
      </c>
      <c r="D402" s="1" t="s">
        <v>655</v>
      </c>
      <c r="E402" s="9" t="s">
        <v>1036</v>
      </c>
      <c r="F402" t="str">
        <f t="shared" si="30"/>
        <v>d2.incarrate</v>
      </c>
      <c r="G402">
        <f t="shared" si="31"/>
        <v>5</v>
      </c>
      <c r="H402">
        <f t="shared" si="32"/>
        <v>12</v>
      </c>
      <c r="I402" t="e">
        <f t="shared" si="33"/>
        <v>#VALUE!</v>
      </c>
      <c r="J402" s="10" t="e">
        <f t="shared" si="34"/>
        <v>#VALUE!</v>
      </c>
    </row>
    <row r="403" spans="1:10" ht="28.8" x14ac:dyDescent="0.3">
      <c r="A403" s="1" t="s">
        <v>1030</v>
      </c>
      <c r="B403" s="8" t="s">
        <v>1037</v>
      </c>
      <c r="C403" s="1" t="s">
        <v>654</v>
      </c>
      <c r="D403" s="1" t="s">
        <v>655</v>
      </c>
      <c r="E403" s="9" t="s">
        <v>1035</v>
      </c>
      <c r="F403" t="str">
        <f t="shared" si="30"/>
        <v>d2.incarrate</v>
      </c>
      <c r="G403">
        <f t="shared" si="31"/>
        <v>5</v>
      </c>
      <c r="H403">
        <f t="shared" si="32"/>
        <v>12</v>
      </c>
      <c r="I403" t="e">
        <f t="shared" si="33"/>
        <v>#VALUE!</v>
      </c>
      <c r="J403" s="10" t="e">
        <f t="shared" si="34"/>
        <v>#VALUE!</v>
      </c>
    </row>
    <row r="404" spans="1:10" x14ac:dyDescent="0.3">
      <c r="A404" s="1" t="s">
        <v>1030</v>
      </c>
      <c r="B404" s="8" t="s">
        <v>1037</v>
      </c>
      <c r="C404" s="1" t="s">
        <v>654</v>
      </c>
      <c r="D404" s="1" t="s">
        <v>655</v>
      </c>
      <c r="E404" s="9" t="s">
        <v>1038</v>
      </c>
      <c r="F404" t="str">
        <f t="shared" si="30"/>
        <v>d2.incarrate</v>
      </c>
      <c r="G404">
        <f t="shared" si="31"/>
        <v>5</v>
      </c>
      <c r="H404">
        <f t="shared" si="32"/>
        <v>12</v>
      </c>
      <c r="I404" t="e">
        <f t="shared" si="33"/>
        <v>#VALUE!</v>
      </c>
      <c r="J404" s="10" t="e">
        <f t="shared" si="34"/>
        <v>#VALUE!</v>
      </c>
    </row>
    <row r="405" spans="1:10" x14ac:dyDescent="0.3">
      <c r="A405" s="1" t="s">
        <v>1030</v>
      </c>
      <c r="B405" s="8" t="s">
        <v>1037</v>
      </c>
      <c r="C405" s="1" t="s">
        <v>654</v>
      </c>
      <c r="D405" s="1" t="s">
        <v>655</v>
      </c>
      <c r="E405" s="9" t="s">
        <v>1039</v>
      </c>
      <c r="F405" t="str">
        <f t="shared" si="30"/>
        <v>d2.incarrate</v>
      </c>
      <c r="G405">
        <f t="shared" si="31"/>
        <v>5</v>
      </c>
      <c r="H405">
        <f t="shared" si="32"/>
        <v>12</v>
      </c>
      <c r="I405" t="e">
        <f t="shared" si="33"/>
        <v>#VALUE!</v>
      </c>
      <c r="J405" s="10" t="e">
        <f t="shared" si="34"/>
        <v>#VALUE!</v>
      </c>
    </row>
    <row r="406" spans="1:10" ht="28.8" x14ac:dyDescent="0.3">
      <c r="A406" s="1" t="s">
        <v>1030</v>
      </c>
      <c r="B406" s="8" t="s">
        <v>1040</v>
      </c>
      <c r="C406" s="1" t="s">
        <v>654</v>
      </c>
      <c r="D406" s="1" t="s">
        <v>655</v>
      </c>
      <c r="E406" s="9" t="s">
        <v>1041</v>
      </c>
      <c r="F406" t="str">
        <f t="shared" si="30"/>
        <v>d2.incarrate</v>
      </c>
      <c r="G406">
        <f t="shared" si="31"/>
        <v>5</v>
      </c>
      <c r="H406">
        <f t="shared" si="32"/>
        <v>12</v>
      </c>
      <c r="I406" t="e">
        <f t="shared" si="33"/>
        <v>#VALUE!</v>
      </c>
      <c r="J406" s="10" t="e">
        <f t="shared" si="34"/>
        <v>#VALUE!</v>
      </c>
    </row>
    <row r="407" spans="1:10" ht="28.8" x14ac:dyDescent="0.3">
      <c r="A407" s="1" t="s">
        <v>1030</v>
      </c>
      <c r="B407" s="8" t="s">
        <v>1040</v>
      </c>
      <c r="C407" s="1" t="s">
        <v>654</v>
      </c>
      <c r="D407" s="1" t="s">
        <v>655</v>
      </c>
      <c r="E407" s="9" t="s">
        <v>1042</v>
      </c>
      <c r="F407" t="str">
        <f t="shared" si="30"/>
        <v>d2.incarrate</v>
      </c>
      <c r="G407">
        <f t="shared" si="31"/>
        <v>5</v>
      </c>
      <c r="H407">
        <f t="shared" si="32"/>
        <v>12</v>
      </c>
      <c r="I407" t="e">
        <f t="shared" si="33"/>
        <v>#VALUE!</v>
      </c>
      <c r="J407" s="10" t="e">
        <f t="shared" si="34"/>
        <v>#VALUE!</v>
      </c>
    </row>
    <row r="408" spans="1:10" ht="28.8" x14ac:dyDescent="0.3">
      <c r="A408" s="1" t="s">
        <v>886</v>
      </c>
      <c r="B408" s="8" t="s">
        <v>698</v>
      </c>
      <c r="C408" s="1" t="s">
        <v>654</v>
      </c>
      <c r="D408" s="1" t="s">
        <v>655</v>
      </c>
      <c r="E408" s="9" t="s">
        <v>1043</v>
      </c>
      <c r="F408" t="str">
        <f t="shared" si="30"/>
        <v>bigintst</v>
      </c>
      <c r="G408">
        <f t="shared" si="31"/>
        <v>5</v>
      </c>
      <c r="H408">
        <f t="shared" si="32"/>
        <v>8</v>
      </c>
      <c r="I408" t="e">
        <f t="shared" si="33"/>
        <v>#VALUE!</v>
      </c>
      <c r="J408" s="10" t="e">
        <f t="shared" si="34"/>
        <v>#VALUE!</v>
      </c>
    </row>
    <row r="409" spans="1:10" ht="28.8" x14ac:dyDescent="0.3">
      <c r="A409" s="1" t="s">
        <v>886</v>
      </c>
      <c r="B409" s="8" t="s">
        <v>698</v>
      </c>
      <c r="C409" s="1" t="s">
        <v>654</v>
      </c>
      <c r="D409" s="1" t="s">
        <v>655</v>
      </c>
      <c r="E409" s="9" t="s">
        <v>1044</v>
      </c>
      <c r="F409" t="str">
        <f t="shared" si="30"/>
        <v>sayso</v>
      </c>
      <c r="G409">
        <f t="shared" si="31"/>
        <v>5</v>
      </c>
      <c r="H409">
        <f t="shared" si="32"/>
        <v>5</v>
      </c>
      <c r="I409" t="e">
        <f t="shared" si="33"/>
        <v>#VALUE!</v>
      </c>
      <c r="J409" s="10" t="e">
        <f t="shared" si="34"/>
        <v>#VALUE!</v>
      </c>
    </row>
    <row r="410" spans="1:10" ht="28.8" x14ac:dyDescent="0.3">
      <c r="A410" s="1" t="s">
        <v>886</v>
      </c>
      <c r="B410" s="8" t="s">
        <v>698</v>
      </c>
      <c r="C410" s="1" t="s">
        <v>654</v>
      </c>
      <c r="D410" s="1" t="s">
        <v>655</v>
      </c>
      <c r="E410" s="9" t="s">
        <v>1045</v>
      </c>
      <c r="F410" t="str">
        <f t="shared" si="30"/>
        <v>complic</v>
      </c>
      <c r="G410">
        <f t="shared" si="31"/>
        <v>5</v>
      </c>
      <c r="H410">
        <f t="shared" si="32"/>
        <v>7</v>
      </c>
      <c r="I410" t="e">
        <f t="shared" si="33"/>
        <v>#VALUE!</v>
      </c>
      <c r="J410" s="10" t="e">
        <f t="shared" si="34"/>
        <v>#VALUE!</v>
      </c>
    </row>
    <row r="411" spans="1:10" ht="28.8" x14ac:dyDescent="0.3">
      <c r="A411" s="1" t="s">
        <v>886</v>
      </c>
      <c r="B411" s="8" t="s">
        <v>698</v>
      </c>
      <c r="C411" s="1" t="s">
        <v>654</v>
      </c>
      <c r="D411" s="1" t="s">
        <v>655</v>
      </c>
      <c r="E411" s="9" t="s">
        <v>1046</v>
      </c>
      <c r="F411" t="str">
        <f t="shared" si="30"/>
        <v>nocontac</v>
      </c>
      <c r="G411">
        <f t="shared" si="31"/>
        <v>5</v>
      </c>
      <c r="H411">
        <f t="shared" si="32"/>
        <v>8</v>
      </c>
      <c r="I411" t="e">
        <f t="shared" si="33"/>
        <v>#VALUE!</v>
      </c>
      <c r="J411" s="10" t="e">
        <f t="shared" si="34"/>
        <v>#VALUE!</v>
      </c>
    </row>
    <row r="412" spans="1:10" ht="28.8" x14ac:dyDescent="0.3">
      <c r="A412" s="1" t="s">
        <v>886</v>
      </c>
      <c r="B412" s="8" t="s">
        <v>698</v>
      </c>
      <c r="C412" s="1" t="s">
        <v>654</v>
      </c>
      <c r="D412" s="1" t="s">
        <v>655</v>
      </c>
      <c r="E412" s="9" t="s">
        <v>1047</v>
      </c>
      <c r="F412" t="str">
        <f t="shared" si="30"/>
        <v>govtrust</v>
      </c>
      <c r="G412">
        <f t="shared" si="31"/>
        <v>5</v>
      </c>
      <c r="H412">
        <f t="shared" si="32"/>
        <v>8</v>
      </c>
      <c r="I412" t="e">
        <f t="shared" si="33"/>
        <v>#VALUE!</v>
      </c>
      <c r="J412" s="10" t="e">
        <f t="shared" si="34"/>
        <v>#VALUE!</v>
      </c>
    </row>
    <row r="413" spans="1:10" ht="28.8" x14ac:dyDescent="0.3">
      <c r="A413" s="1" t="s">
        <v>886</v>
      </c>
      <c r="B413" s="8" t="s">
        <v>698</v>
      </c>
      <c r="C413" s="1" t="s">
        <v>654</v>
      </c>
      <c r="D413" s="1" t="s">
        <v>655</v>
      </c>
      <c r="E413" s="9" t="s">
        <v>1048</v>
      </c>
      <c r="F413" t="str">
        <f t="shared" si="30"/>
        <v>bigintst</v>
      </c>
      <c r="G413">
        <f t="shared" si="31"/>
        <v>5</v>
      </c>
      <c r="H413">
        <f t="shared" si="32"/>
        <v>8</v>
      </c>
      <c r="I413" t="e">
        <f t="shared" si="33"/>
        <v>#VALUE!</v>
      </c>
      <c r="J413" s="10" t="e">
        <f t="shared" si="34"/>
        <v>#VALUE!</v>
      </c>
    </row>
    <row r="414" spans="1:10" ht="28.8" x14ac:dyDescent="0.3">
      <c r="A414" s="1" t="s">
        <v>886</v>
      </c>
      <c r="B414" s="8" t="s">
        <v>698</v>
      </c>
      <c r="C414" s="1" t="s">
        <v>654</v>
      </c>
      <c r="D414" s="1" t="s">
        <v>655</v>
      </c>
      <c r="E414" s="9" t="s">
        <v>1049</v>
      </c>
      <c r="F414" t="str">
        <f t="shared" si="30"/>
        <v>sayso</v>
      </c>
      <c r="G414">
        <f t="shared" si="31"/>
        <v>5</v>
      </c>
      <c r="H414">
        <f t="shared" si="32"/>
        <v>5</v>
      </c>
      <c r="I414" t="e">
        <f t="shared" si="33"/>
        <v>#VALUE!</v>
      </c>
      <c r="J414" s="10" t="e">
        <f t="shared" si="34"/>
        <v>#VALUE!</v>
      </c>
    </row>
    <row r="415" spans="1:10" ht="28.8" x14ac:dyDescent="0.3">
      <c r="A415" s="1" t="s">
        <v>886</v>
      </c>
      <c r="B415" s="8" t="s">
        <v>698</v>
      </c>
      <c r="C415" s="1" t="s">
        <v>654</v>
      </c>
      <c r="D415" s="1" t="s">
        <v>655</v>
      </c>
      <c r="E415" s="9" t="s">
        <v>1050</v>
      </c>
      <c r="F415" t="str">
        <f t="shared" si="30"/>
        <v>complic</v>
      </c>
      <c r="G415">
        <f t="shared" si="31"/>
        <v>5</v>
      </c>
      <c r="H415">
        <f t="shared" si="32"/>
        <v>7</v>
      </c>
      <c r="I415" t="e">
        <f t="shared" si="33"/>
        <v>#VALUE!</v>
      </c>
      <c r="J415" s="10" t="e">
        <f t="shared" si="34"/>
        <v>#VALUE!</v>
      </c>
    </row>
    <row r="416" spans="1:10" ht="28.8" x14ac:dyDescent="0.3">
      <c r="A416" s="1" t="s">
        <v>886</v>
      </c>
      <c r="B416" s="8" t="s">
        <v>698</v>
      </c>
      <c r="C416" s="1" t="s">
        <v>654</v>
      </c>
      <c r="D416" s="1" t="s">
        <v>655</v>
      </c>
      <c r="E416" s="9" t="s">
        <v>1051</v>
      </c>
      <c r="F416" t="str">
        <f t="shared" si="30"/>
        <v>nocontac</v>
      </c>
      <c r="G416">
        <f t="shared" si="31"/>
        <v>5</v>
      </c>
      <c r="H416">
        <f t="shared" si="32"/>
        <v>8</v>
      </c>
      <c r="I416" t="e">
        <f t="shared" si="33"/>
        <v>#VALUE!</v>
      </c>
      <c r="J416" s="10" t="e">
        <f t="shared" si="34"/>
        <v>#VALUE!</v>
      </c>
    </row>
    <row r="417" spans="1:10" ht="28.8" x14ac:dyDescent="0.3">
      <c r="A417" s="1" t="s">
        <v>886</v>
      </c>
      <c r="B417" s="8" t="s">
        <v>698</v>
      </c>
      <c r="C417" s="1" t="s">
        <v>654</v>
      </c>
      <c r="D417" s="1" t="s">
        <v>655</v>
      </c>
      <c r="E417" s="9" t="s">
        <v>1052</v>
      </c>
      <c r="F417" t="str">
        <f t="shared" si="30"/>
        <v>govtrust</v>
      </c>
      <c r="G417">
        <f t="shared" si="31"/>
        <v>5</v>
      </c>
      <c r="H417">
        <f t="shared" si="32"/>
        <v>8</v>
      </c>
      <c r="I417" t="e">
        <f t="shared" si="33"/>
        <v>#VALUE!</v>
      </c>
      <c r="J417" s="10" t="e">
        <f t="shared" si="34"/>
        <v>#VALUE!</v>
      </c>
    </row>
    <row r="418" spans="1:10" x14ac:dyDescent="0.3">
      <c r="A418" s="1" t="s">
        <v>664</v>
      </c>
      <c r="B418" s="8" t="s">
        <v>665</v>
      </c>
      <c r="C418" s="1" t="s">
        <v>654</v>
      </c>
      <c r="D418" s="1" t="s">
        <v>655</v>
      </c>
      <c r="E418" s="9" t="s">
        <v>1053</v>
      </c>
      <c r="F418" t="str">
        <f t="shared" si="30"/>
        <v>d.mood</v>
      </c>
      <c r="G418">
        <f t="shared" si="31"/>
        <v>5</v>
      </c>
      <c r="H418">
        <f t="shared" si="32"/>
        <v>6</v>
      </c>
      <c r="I418" t="e">
        <f t="shared" si="33"/>
        <v>#VALUE!</v>
      </c>
      <c r="J418" s="10" t="e">
        <f t="shared" si="34"/>
        <v>#VALUE!</v>
      </c>
    </row>
    <row r="419" spans="1:10" x14ac:dyDescent="0.3">
      <c r="A419" s="1" t="s">
        <v>664</v>
      </c>
      <c r="B419" s="8" t="s">
        <v>665</v>
      </c>
      <c r="C419" s="1" t="s">
        <v>654</v>
      </c>
      <c r="D419" s="1" t="s">
        <v>655</v>
      </c>
      <c r="E419" s="9" t="s">
        <v>1054</v>
      </c>
      <c r="F419" t="str">
        <f t="shared" si="30"/>
        <v>mood</v>
      </c>
      <c r="G419">
        <f t="shared" si="31"/>
        <v>5</v>
      </c>
      <c r="H419">
        <f t="shared" si="32"/>
        <v>4</v>
      </c>
      <c r="I419" t="e">
        <f t="shared" si="33"/>
        <v>#VALUE!</v>
      </c>
      <c r="J419" s="10" t="e">
        <f t="shared" si="34"/>
        <v>#VALUE!</v>
      </c>
    </row>
    <row r="420" spans="1:10" ht="28.8" x14ac:dyDescent="0.3">
      <c r="A420" s="1" t="s">
        <v>664</v>
      </c>
      <c r="B420" s="8" t="s">
        <v>665</v>
      </c>
      <c r="C420" s="1" t="s">
        <v>654</v>
      </c>
      <c r="D420" s="1" t="s">
        <v>655</v>
      </c>
      <c r="E420" s="9" t="s">
        <v>1055</v>
      </c>
      <c r="F420" t="str">
        <f t="shared" si="30"/>
        <v>d.mood</v>
      </c>
      <c r="G420">
        <f t="shared" si="31"/>
        <v>5</v>
      </c>
      <c r="H420">
        <f t="shared" si="32"/>
        <v>6</v>
      </c>
      <c r="I420" t="e">
        <f t="shared" si="33"/>
        <v>#VALUE!</v>
      </c>
      <c r="J420" s="10" t="e">
        <f t="shared" si="34"/>
        <v>#VALUE!</v>
      </c>
    </row>
    <row r="421" spans="1:10" ht="28.8" x14ac:dyDescent="0.3">
      <c r="A421" s="1" t="s">
        <v>801</v>
      </c>
      <c r="B421" s="8" t="s">
        <v>698</v>
      </c>
      <c r="C421" s="1" t="s">
        <v>699</v>
      </c>
      <c r="D421" s="1" t="s">
        <v>700</v>
      </c>
      <c r="E421" s="9" t="s">
        <v>1056</v>
      </c>
      <c r="F421" t="str">
        <f t="shared" si="30"/>
        <v>reported_attended</v>
      </c>
      <c r="G421">
        <f t="shared" si="31"/>
        <v>9</v>
      </c>
      <c r="H421">
        <f t="shared" si="32"/>
        <v>17</v>
      </c>
      <c r="I421" t="e">
        <f t="shared" si="33"/>
        <v>#VALUE!</v>
      </c>
      <c r="J421" s="10" t="e">
        <f t="shared" si="34"/>
        <v>#VALUE!</v>
      </c>
    </row>
  </sheetData>
  <autoFilter ref="A1:J421" xr:uid="{00000000-0009-0000-0000-000002000000}">
    <sortState ref="A2:J421">
      <sortCondition ref="J1:J421"/>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60"/>
  <sheetViews>
    <sheetView topLeftCell="A227" workbookViewId="0">
      <selection activeCell="E1" activeCellId="1" sqref="E28 E1"/>
    </sheetView>
  </sheetViews>
  <sheetFormatPr defaultRowHeight="14.4" x14ac:dyDescent="0.3"/>
  <cols>
    <col min="1" max="1" width="10.5546875" bestFit="1" customWidth="1"/>
    <col min="2" max="2" width="76" bestFit="1" customWidth="1"/>
    <col min="3" max="3" width="19.33203125" hidden="1" customWidth="1"/>
    <col min="4" max="4" width="0" hidden="1" customWidth="1"/>
    <col min="5" max="5" width="38.77734375" bestFit="1" customWidth="1"/>
    <col min="6" max="6" width="0" hidden="1" customWidth="1"/>
    <col min="7" max="7" width="62.109375" bestFit="1" customWidth="1"/>
  </cols>
  <sheetData>
    <row r="1" spans="1:7" x14ac:dyDescent="0.3">
      <c r="A1" s="3" t="s">
        <v>1057</v>
      </c>
      <c r="B1" s="3" t="s">
        <v>1058</v>
      </c>
      <c r="C1" s="3" t="s">
        <v>1059</v>
      </c>
      <c r="D1" s="3" t="s">
        <v>1060</v>
      </c>
      <c r="E1" s="3" t="s">
        <v>1061</v>
      </c>
      <c r="F1" s="6" t="s">
        <v>1062</v>
      </c>
      <c r="G1" s="3" t="s">
        <v>1063</v>
      </c>
    </row>
    <row r="2" spans="1:7" x14ac:dyDescent="0.3">
      <c r="A2" s="12" t="s">
        <v>1064</v>
      </c>
      <c r="B2" s="1" t="s">
        <v>1065</v>
      </c>
      <c r="C2" s="13">
        <v>22</v>
      </c>
      <c r="D2" s="1">
        <f t="shared" ref="D2:D65" si="0">LEN(B2)</f>
        <v>54</v>
      </c>
      <c r="E2" s="1" t="s">
        <v>1066</v>
      </c>
      <c r="F2">
        <f t="shared" ref="F2:F65" si="1">LEN(E2)</f>
        <v>2</v>
      </c>
      <c r="G2" s="1" t="s">
        <v>1067</v>
      </c>
    </row>
    <row r="3" spans="1:7" x14ac:dyDescent="0.3">
      <c r="A3" s="12" t="s">
        <v>1064</v>
      </c>
      <c r="B3" s="1" t="s">
        <v>1068</v>
      </c>
      <c r="C3" s="13">
        <v>26</v>
      </c>
      <c r="D3" s="1">
        <f t="shared" si="0"/>
        <v>50</v>
      </c>
      <c r="E3" s="1" t="s">
        <v>1069</v>
      </c>
      <c r="F3">
        <f t="shared" si="1"/>
        <v>3</v>
      </c>
      <c r="G3" s="1" t="s">
        <v>1070</v>
      </c>
    </row>
    <row r="4" spans="1:7" x14ac:dyDescent="0.3">
      <c r="A4" s="12" t="s">
        <v>1064</v>
      </c>
      <c r="B4" s="1" t="s">
        <v>1071</v>
      </c>
      <c r="C4" s="13">
        <v>18</v>
      </c>
      <c r="D4" s="1">
        <f t="shared" si="0"/>
        <v>57</v>
      </c>
      <c r="E4" s="1" t="s">
        <v>1072</v>
      </c>
      <c r="F4">
        <f t="shared" si="1"/>
        <v>3</v>
      </c>
      <c r="G4" s="1" t="s">
        <v>1073</v>
      </c>
    </row>
    <row r="5" spans="1:7" x14ac:dyDescent="0.3">
      <c r="A5" s="12" t="s">
        <v>1074</v>
      </c>
      <c r="B5" s="1" t="s">
        <v>1075</v>
      </c>
      <c r="C5" s="13">
        <v>22</v>
      </c>
      <c r="D5" s="1">
        <f t="shared" si="0"/>
        <v>49</v>
      </c>
      <c r="E5" s="1" t="s">
        <v>1076</v>
      </c>
      <c r="F5">
        <f t="shared" si="1"/>
        <v>3</v>
      </c>
      <c r="G5" s="1" t="s">
        <v>1077</v>
      </c>
    </row>
    <row r="6" spans="1:7" x14ac:dyDescent="0.3">
      <c r="A6" s="12" t="s">
        <v>1078</v>
      </c>
      <c r="B6" s="1" t="s">
        <v>1079</v>
      </c>
      <c r="C6" s="13">
        <v>6</v>
      </c>
      <c r="D6" s="1">
        <f t="shared" si="0"/>
        <v>28</v>
      </c>
      <c r="E6" s="1" t="s">
        <v>1080</v>
      </c>
      <c r="F6">
        <f t="shared" si="1"/>
        <v>3</v>
      </c>
      <c r="G6" s="1" t="s">
        <v>1081</v>
      </c>
    </row>
    <row r="7" spans="1:7" x14ac:dyDescent="0.3">
      <c r="A7" s="12" t="s">
        <v>1082</v>
      </c>
      <c r="B7" s="1" t="s">
        <v>1083</v>
      </c>
      <c r="C7" s="13">
        <v>19</v>
      </c>
      <c r="D7" s="1">
        <f t="shared" si="0"/>
        <v>60</v>
      </c>
      <c r="E7" s="1" t="s">
        <v>1084</v>
      </c>
      <c r="F7">
        <f t="shared" si="1"/>
        <v>3</v>
      </c>
      <c r="G7" s="1" t="s">
        <v>1085</v>
      </c>
    </row>
    <row r="8" spans="1:7" x14ac:dyDescent="0.3">
      <c r="A8" s="12" t="s">
        <v>1064</v>
      </c>
      <c r="B8" s="1" t="s">
        <v>1086</v>
      </c>
      <c r="C8" s="13">
        <v>19</v>
      </c>
      <c r="D8" s="1">
        <f t="shared" si="0"/>
        <v>60</v>
      </c>
      <c r="E8" s="1" t="s">
        <v>1087</v>
      </c>
      <c r="F8">
        <f t="shared" si="1"/>
        <v>3</v>
      </c>
      <c r="G8" s="1" t="s">
        <v>1088</v>
      </c>
    </row>
    <row r="9" spans="1:7" x14ac:dyDescent="0.3">
      <c r="A9" s="12" t="s">
        <v>1082</v>
      </c>
      <c r="B9" s="1" t="s">
        <v>1089</v>
      </c>
      <c r="C9" s="13">
        <v>26</v>
      </c>
      <c r="D9" s="1">
        <f t="shared" si="0"/>
        <v>53</v>
      </c>
      <c r="E9" s="1" t="s">
        <v>1090</v>
      </c>
      <c r="F9">
        <f t="shared" si="1"/>
        <v>3</v>
      </c>
      <c r="G9" s="1" t="s">
        <v>1091</v>
      </c>
    </row>
    <row r="10" spans="1:7" x14ac:dyDescent="0.3">
      <c r="A10" s="12" t="s">
        <v>1064</v>
      </c>
      <c r="B10" s="1" t="s">
        <v>1092</v>
      </c>
      <c r="C10" s="13">
        <v>15</v>
      </c>
      <c r="D10" s="1">
        <f t="shared" si="0"/>
        <v>62</v>
      </c>
      <c r="E10" s="1" t="s">
        <v>1093</v>
      </c>
      <c r="F10">
        <f t="shared" si="1"/>
        <v>3</v>
      </c>
      <c r="G10" s="1" t="s">
        <v>1094</v>
      </c>
    </row>
    <row r="11" spans="1:7" x14ac:dyDescent="0.3">
      <c r="A11" s="12" t="s">
        <v>1095</v>
      </c>
      <c r="B11" s="1" t="s">
        <v>1096</v>
      </c>
      <c r="C11" s="13">
        <v>14</v>
      </c>
      <c r="D11" s="1">
        <f t="shared" si="0"/>
        <v>57</v>
      </c>
      <c r="E11" s="1" t="s">
        <v>1097</v>
      </c>
      <c r="F11">
        <f t="shared" si="1"/>
        <v>3</v>
      </c>
      <c r="G11" s="1" t="s">
        <v>1098</v>
      </c>
    </row>
    <row r="12" spans="1:7" x14ac:dyDescent="0.3">
      <c r="A12" s="12" t="s">
        <v>1095</v>
      </c>
      <c r="B12" s="1" t="s">
        <v>1099</v>
      </c>
      <c r="C12" s="13">
        <v>23</v>
      </c>
      <c r="D12" s="1">
        <f t="shared" si="0"/>
        <v>63</v>
      </c>
      <c r="E12" s="1" t="s">
        <v>1100</v>
      </c>
      <c r="F12">
        <f t="shared" si="1"/>
        <v>3</v>
      </c>
      <c r="G12" s="1" t="s">
        <v>1101</v>
      </c>
    </row>
    <row r="13" spans="1:7" x14ac:dyDescent="0.3">
      <c r="A13" s="12" t="s">
        <v>1078</v>
      </c>
      <c r="B13" s="1" t="s">
        <v>1102</v>
      </c>
      <c r="C13" s="13">
        <v>20</v>
      </c>
      <c r="D13" s="1">
        <f t="shared" si="0"/>
        <v>46</v>
      </c>
      <c r="E13" s="1" t="s">
        <v>1103</v>
      </c>
      <c r="F13">
        <f t="shared" si="1"/>
        <v>3</v>
      </c>
      <c r="G13" s="1" t="s">
        <v>1104</v>
      </c>
    </row>
    <row r="14" spans="1:7" x14ac:dyDescent="0.3">
      <c r="A14" s="12" t="s">
        <v>1078</v>
      </c>
      <c r="B14" s="1" t="s">
        <v>1105</v>
      </c>
      <c r="C14" s="13">
        <v>26</v>
      </c>
      <c r="D14" s="1">
        <f t="shared" si="0"/>
        <v>53</v>
      </c>
      <c r="E14" s="1" t="s">
        <v>666</v>
      </c>
      <c r="F14">
        <f t="shared" si="1"/>
        <v>3</v>
      </c>
      <c r="G14" s="1" t="s">
        <v>667</v>
      </c>
    </row>
    <row r="15" spans="1:7" x14ac:dyDescent="0.3">
      <c r="A15" s="12" t="s">
        <v>1078</v>
      </c>
      <c r="B15" s="1" t="s">
        <v>1106</v>
      </c>
      <c r="C15" s="13">
        <v>24</v>
      </c>
      <c r="D15" s="1">
        <f t="shared" si="0"/>
        <v>53</v>
      </c>
      <c r="E15" s="1" t="s">
        <v>1107</v>
      </c>
      <c r="F15">
        <f t="shared" si="1"/>
        <v>3</v>
      </c>
      <c r="G15" s="1" t="s">
        <v>1108</v>
      </c>
    </row>
    <row r="16" spans="1:7" x14ac:dyDescent="0.3">
      <c r="A16" s="12" t="s">
        <v>1064</v>
      </c>
      <c r="B16" s="1" t="s">
        <v>1109</v>
      </c>
      <c r="C16" s="13">
        <v>19</v>
      </c>
      <c r="D16" s="1">
        <f t="shared" si="0"/>
        <v>50</v>
      </c>
      <c r="E16" s="1" t="s">
        <v>1110</v>
      </c>
      <c r="F16">
        <f t="shared" si="1"/>
        <v>3</v>
      </c>
      <c r="G16" s="1" t="s">
        <v>1111</v>
      </c>
    </row>
    <row r="17" spans="1:7" x14ac:dyDescent="0.3">
      <c r="A17" s="12" t="s">
        <v>1078</v>
      </c>
      <c r="B17" s="1" t="s">
        <v>1112</v>
      </c>
      <c r="C17" s="13">
        <v>12</v>
      </c>
      <c r="D17" s="1">
        <f t="shared" si="0"/>
        <v>84</v>
      </c>
      <c r="E17" s="1" t="s">
        <v>1113</v>
      </c>
      <c r="F17">
        <f t="shared" si="1"/>
        <v>4</v>
      </c>
      <c r="G17" s="1" t="s">
        <v>1114</v>
      </c>
    </row>
    <row r="18" spans="1:7" x14ac:dyDescent="0.3">
      <c r="A18" s="12" t="s">
        <v>1064</v>
      </c>
      <c r="B18" s="1" t="s">
        <v>1115</v>
      </c>
      <c r="C18" s="13">
        <v>10</v>
      </c>
      <c r="D18" s="1">
        <f t="shared" si="0"/>
        <v>58</v>
      </c>
      <c r="E18" s="1" t="s">
        <v>1116</v>
      </c>
      <c r="F18">
        <f t="shared" si="1"/>
        <v>4</v>
      </c>
      <c r="G18" s="1" t="s">
        <v>1117</v>
      </c>
    </row>
    <row r="19" spans="1:7" x14ac:dyDescent="0.3">
      <c r="A19" s="12" t="s">
        <v>1074</v>
      </c>
      <c r="B19" s="1" t="s">
        <v>1118</v>
      </c>
      <c r="C19" s="13">
        <v>14</v>
      </c>
      <c r="D19" s="1">
        <f t="shared" si="0"/>
        <v>35</v>
      </c>
      <c r="E19" s="1" t="s">
        <v>1119</v>
      </c>
      <c r="F19">
        <f t="shared" si="1"/>
        <v>4</v>
      </c>
      <c r="G19" s="1" t="s">
        <v>1120</v>
      </c>
    </row>
    <row r="20" spans="1:7" x14ac:dyDescent="0.3">
      <c r="A20" s="12" t="s">
        <v>1074</v>
      </c>
      <c r="B20" s="1" t="s">
        <v>1121</v>
      </c>
      <c r="C20" s="13">
        <v>24</v>
      </c>
      <c r="D20" s="1">
        <f t="shared" si="0"/>
        <v>62</v>
      </c>
      <c r="E20" s="1" t="s">
        <v>1122</v>
      </c>
      <c r="F20">
        <f t="shared" si="1"/>
        <v>4</v>
      </c>
      <c r="G20" s="1" t="s">
        <v>1123</v>
      </c>
    </row>
    <row r="21" spans="1:7" x14ac:dyDescent="0.3">
      <c r="A21" s="12" t="s">
        <v>1064</v>
      </c>
      <c r="B21" s="1" t="s">
        <v>1124</v>
      </c>
      <c r="C21" s="13">
        <v>25</v>
      </c>
      <c r="D21" s="1">
        <f t="shared" si="0"/>
        <v>39</v>
      </c>
      <c r="E21" s="1" t="s">
        <v>1125</v>
      </c>
      <c r="F21">
        <f t="shared" si="1"/>
        <v>4</v>
      </c>
      <c r="G21" s="1" t="s">
        <v>1126</v>
      </c>
    </row>
    <row r="22" spans="1:7" x14ac:dyDescent="0.3">
      <c r="A22" s="12" t="s">
        <v>1064</v>
      </c>
      <c r="B22" s="1" t="s">
        <v>1127</v>
      </c>
      <c r="C22" s="13">
        <v>20</v>
      </c>
      <c r="D22" s="1">
        <f t="shared" si="0"/>
        <v>38</v>
      </c>
      <c r="E22" s="1" t="s">
        <v>1128</v>
      </c>
      <c r="F22">
        <f t="shared" si="1"/>
        <v>4</v>
      </c>
      <c r="G22" s="1" t="s">
        <v>1129</v>
      </c>
    </row>
    <row r="23" spans="1:7" x14ac:dyDescent="0.3">
      <c r="A23" s="12" t="s">
        <v>1064</v>
      </c>
      <c r="B23" s="1" t="s">
        <v>1130</v>
      </c>
      <c r="C23" s="13">
        <v>13</v>
      </c>
      <c r="D23" s="1">
        <f t="shared" si="0"/>
        <v>72</v>
      </c>
      <c r="E23" s="1" t="s">
        <v>1131</v>
      </c>
      <c r="F23">
        <f t="shared" si="1"/>
        <v>4</v>
      </c>
      <c r="G23" s="1" t="s">
        <v>1132</v>
      </c>
    </row>
    <row r="24" spans="1:7" x14ac:dyDescent="0.3">
      <c r="A24" s="12" t="s">
        <v>1064</v>
      </c>
      <c r="B24" s="1" t="s">
        <v>1133</v>
      </c>
      <c r="C24" s="13">
        <v>20</v>
      </c>
      <c r="D24" s="1">
        <f t="shared" si="0"/>
        <v>36</v>
      </c>
      <c r="E24" s="1" t="s">
        <v>1134</v>
      </c>
      <c r="F24">
        <f t="shared" si="1"/>
        <v>4</v>
      </c>
      <c r="G24" s="1" t="s">
        <v>1135</v>
      </c>
    </row>
    <row r="25" spans="1:7" x14ac:dyDescent="0.3">
      <c r="A25" s="12" t="s">
        <v>1136</v>
      </c>
      <c r="B25" s="1" t="s">
        <v>1137</v>
      </c>
      <c r="C25" s="13">
        <v>10</v>
      </c>
      <c r="D25" s="1">
        <f t="shared" si="0"/>
        <v>72</v>
      </c>
      <c r="E25" s="1" t="s">
        <v>1138</v>
      </c>
      <c r="F25">
        <f t="shared" si="1"/>
        <v>4</v>
      </c>
      <c r="G25" s="1" t="s">
        <v>1139</v>
      </c>
    </row>
    <row r="26" spans="1:7" x14ac:dyDescent="0.3">
      <c r="A26" s="12" t="s">
        <v>1136</v>
      </c>
      <c r="B26" s="1" t="s">
        <v>1140</v>
      </c>
      <c r="C26" s="13">
        <v>19</v>
      </c>
      <c r="D26" s="1">
        <f t="shared" si="0"/>
        <v>50</v>
      </c>
      <c r="E26" s="1" t="s">
        <v>1141</v>
      </c>
      <c r="F26">
        <f t="shared" si="1"/>
        <v>4</v>
      </c>
      <c r="G26" s="1" t="s">
        <v>1142</v>
      </c>
    </row>
    <row r="27" spans="1:7" x14ac:dyDescent="0.3">
      <c r="A27" s="12" t="s">
        <v>1136</v>
      </c>
      <c r="B27" s="1" t="s">
        <v>1143</v>
      </c>
      <c r="C27" s="13">
        <v>17</v>
      </c>
      <c r="D27" s="1">
        <f t="shared" si="0"/>
        <v>61</v>
      </c>
      <c r="E27" s="1" t="s">
        <v>1144</v>
      </c>
      <c r="F27">
        <f t="shared" si="1"/>
        <v>4</v>
      </c>
      <c r="G27" s="1" t="s">
        <v>1145</v>
      </c>
    </row>
    <row r="28" spans="1:7" x14ac:dyDescent="0.3">
      <c r="A28" s="12" t="s">
        <v>1095</v>
      </c>
      <c r="B28" s="1" t="s">
        <v>1146</v>
      </c>
      <c r="C28" s="13">
        <v>25</v>
      </c>
      <c r="D28" s="1">
        <f t="shared" si="0"/>
        <v>54</v>
      </c>
      <c r="E28" s="1" t="s">
        <v>1147</v>
      </c>
      <c r="F28">
        <f t="shared" si="1"/>
        <v>4</v>
      </c>
      <c r="G28" s="1" t="s">
        <v>1148</v>
      </c>
    </row>
    <row r="29" spans="1:7" x14ac:dyDescent="0.3">
      <c r="A29" s="12" t="s">
        <v>1064</v>
      </c>
      <c r="B29" s="1" t="s">
        <v>1149</v>
      </c>
      <c r="C29" s="13">
        <v>18</v>
      </c>
      <c r="D29" s="1">
        <f t="shared" si="0"/>
        <v>48</v>
      </c>
      <c r="E29" s="1" t="s">
        <v>1150</v>
      </c>
      <c r="F29">
        <f t="shared" si="1"/>
        <v>4</v>
      </c>
      <c r="G29" s="1" t="s">
        <v>1151</v>
      </c>
    </row>
    <row r="30" spans="1:7" x14ac:dyDescent="0.3">
      <c r="A30" s="12" t="s">
        <v>1152</v>
      </c>
      <c r="B30" s="1" t="s">
        <v>1153</v>
      </c>
      <c r="C30" s="13">
        <v>25</v>
      </c>
      <c r="D30" s="1">
        <f t="shared" si="0"/>
        <v>49</v>
      </c>
      <c r="E30" s="1" t="s">
        <v>1154</v>
      </c>
      <c r="F30">
        <f t="shared" si="1"/>
        <v>4</v>
      </c>
      <c r="G30" s="1" t="s">
        <v>1155</v>
      </c>
    </row>
    <row r="31" spans="1:7" x14ac:dyDescent="0.3">
      <c r="A31" s="12" t="s">
        <v>1064</v>
      </c>
      <c r="B31" s="1" t="s">
        <v>1156</v>
      </c>
      <c r="C31" s="13">
        <v>12</v>
      </c>
      <c r="D31" s="1">
        <f t="shared" si="0"/>
        <v>47</v>
      </c>
      <c r="E31" s="1" t="s">
        <v>1157</v>
      </c>
      <c r="F31">
        <f t="shared" si="1"/>
        <v>5</v>
      </c>
      <c r="G31" s="1" t="s">
        <v>1158</v>
      </c>
    </row>
    <row r="32" spans="1:7" x14ac:dyDescent="0.3">
      <c r="A32" s="12" t="s">
        <v>1078</v>
      </c>
      <c r="B32" s="1" t="s">
        <v>1159</v>
      </c>
      <c r="C32" s="13">
        <v>17</v>
      </c>
      <c r="D32" s="1">
        <f t="shared" si="0"/>
        <v>21</v>
      </c>
      <c r="E32" s="1" t="s">
        <v>1160</v>
      </c>
      <c r="F32">
        <f t="shared" si="1"/>
        <v>5</v>
      </c>
      <c r="G32" s="1" t="s">
        <v>1161</v>
      </c>
    </row>
    <row r="33" spans="1:7" x14ac:dyDescent="0.3">
      <c r="A33" s="12" t="s">
        <v>1162</v>
      </c>
      <c r="B33" s="1" t="s">
        <v>1163</v>
      </c>
      <c r="C33" s="13">
        <v>13</v>
      </c>
      <c r="D33" s="1">
        <f t="shared" si="0"/>
        <v>58</v>
      </c>
      <c r="E33" s="1" t="s">
        <v>1164</v>
      </c>
      <c r="F33">
        <f t="shared" si="1"/>
        <v>5</v>
      </c>
      <c r="G33" s="1" t="s">
        <v>1165</v>
      </c>
    </row>
    <row r="34" spans="1:7" x14ac:dyDescent="0.3">
      <c r="A34" s="12" t="s">
        <v>1064</v>
      </c>
      <c r="B34" s="1" t="s">
        <v>1166</v>
      </c>
      <c r="C34" s="13">
        <v>30</v>
      </c>
      <c r="D34" s="1">
        <f t="shared" si="0"/>
        <v>54</v>
      </c>
      <c r="E34" s="1" t="s">
        <v>1167</v>
      </c>
      <c r="F34">
        <f t="shared" si="1"/>
        <v>5</v>
      </c>
      <c r="G34" s="1" t="s">
        <v>1168</v>
      </c>
    </row>
    <row r="35" spans="1:7" x14ac:dyDescent="0.3">
      <c r="A35" s="12" t="s">
        <v>1064</v>
      </c>
      <c r="B35" s="1" t="s">
        <v>1169</v>
      </c>
      <c r="C35" s="13">
        <v>13</v>
      </c>
      <c r="D35" s="1">
        <f t="shared" si="0"/>
        <v>37</v>
      </c>
      <c r="E35" s="1" t="s">
        <v>1170</v>
      </c>
      <c r="F35">
        <f t="shared" si="1"/>
        <v>5</v>
      </c>
      <c r="G35" s="1" t="s">
        <v>1171</v>
      </c>
    </row>
    <row r="36" spans="1:7" x14ac:dyDescent="0.3">
      <c r="A36" s="12" t="s">
        <v>1136</v>
      </c>
      <c r="B36" s="1" t="s">
        <v>1172</v>
      </c>
      <c r="C36" s="13">
        <v>16</v>
      </c>
      <c r="D36" s="1">
        <f t="shared" si="0"/>
        <v>49</v>
      </c>
      <c r="E36" s="1" t="s">
        <v>1173</v>
      </c>
      <c r="F36">
        <f t="shared" si="1"/>
        <v>5</v>
      </c>
      <c r="G36" s="1" t="s">
        <v>1174</v>
      </c>
    </row>
    <row r="37" spans="1:7" x14ac:dyDescent="0.3">
      <c r="A37" s="12" t="s">
        <v>1064</v>
      </c>
      <c r="B37" s="1" t="s">
        <v>1175</v>
      </c>
      <c r="C37" s="13">
        <v>20</v>
      </c>
      <c r="D37" s="1">
        <f t="shared" si="0"/>
        <v>61</v>
      </c>
      <c r="E37" s="1" t="s">
        <v>1176</v>
      </c>
      <c r="F37">
        <f t="shared" si="1"/>
        <v>5</v>
      </c>
      <c r="G37" s="1" t="s">
        <v>1177</v>
      </c>
    </row>
    <row r="38" spans="1:7" x14ac:dyDescent="0.3">
      <c r="A38" s="12" t="s">
        <v>1078</v>
      </c>
      <c r="B38" s="1" t="s">
        <v>1178</v>
      </c>
      <c r="C38" s="13">
        <v>11</v>
      </c>
      <c r="D38" s="1">
        <f t="shared" si="0"/>
        <v>31</v>
      </c>
      <c r="E38" s="1" t="s">
        <v>1179</v>
      </c>
      <c r="F38">
        <f t="shared" si="1"/>
        <v>5</v>
      </c>
      <c r="G38" s="1" t="s">
        <v>1180</v>
      </c>
    </row>
    <row r="39" spans="1:7" x14ac:dyDescent="0.3">
      <c r="A39" s="12" t="s">
        <v>1181</v>
      </c>
      <c r="B39" s="1" t="s">
        <v>1182</v>
      </c>
      <c r="C39" s="13">
        <v>15</v>
      </c>
      <c r="D39" s="1">
        <f t="shared" si="0"/>
        <v>33</v>
      </c>
      <c r="E39" s="1" t="s">
        <v>1183</v>
      </c>
      <c r="F39">
        <f t="shared" si="1"/>
        <v>5</v>
      </c>
      <c r="G39" s="1" t="s">
        <v>1184</v>
      </c>
    </row>
    <row r="40" spans="1:7" x14ac:dyDescent="0.3">
      <c r="A40" s="12" t="s">
        <v>1064</v>
      </c>
      <c r="B40" s="1" t="s">
        <v>1185</v>
      </c>
      <c r="C40" s="13">
        <v>28</v>
      </c>
      <c r="D40" s="1">
        <f t="shared" si="0"/>
        <v>63</v>
      </c>
      <c r="E40" s="1" t="s">
        <v>1186</v>
      </c>
      <c r="F40">
        <f t="shared" si="1"/>
        <v>5</v>
      </c>
      <c r="G40" s="1" t="s">
        <v>1187</v>
      </c>
    </row>
    <row r="41" spans="1:7" x14ac:dyDescent="0.3">
      <c r="A41" s="12" t="s">
        <v>1064</v>
      </c>
      <c r="B41" s="1" t="s">
        <v>1188</v>
      </c>
      <c r="C41" s="13">
        <v>27</v>
      </c>
      <c r="D41" s="1">
        <f t="shared" si="0"/>
        <v>45</v>
      </c>
      <c r="E41" s="1" t="s">
        <v>766</v>
      </c>
      <c r="F41">
        <f t="shared" si="1"/>
        <v>5</v>
      </c>
      <c r="G41" s="1" t="s">
        <v>767</v>
      </c>
    </row>
    <row r="42" spans="1:7" x14ac:dyDescent="0.3">
      <c r="A42" s="12" t="s">
        <v>1189</v>
      </c>
      <c r="B42" s="1" t="s">
        <v>1190</v>
      </c>
      <c r="C42" s="13">
        <v>9</v>
      </c>
      <c r="D42" s="1">
        <f t="shared" si="0"/>
        <v>57</v>
      </c>
      <c r="E42" s="1" t="s">
        <v>1191</v>
      </c>
      <c r="F42">
        <f t="shared" si="1"/>
        <v>5</v>
      </c>
      <c r="G42" s="1" t="s">
        <v>1192</v>
      </c>
    </row>
    <row r="43" spans="1:7" x14ac:dyDescent="0.3">
      <c r="A43" s="12" t="s">
        <v>1189</v>
      </c>
      <c r="B43" s="1" t="s">
        <v>1193</v>
      </c>
      <c r="C43" s="13">
        <v>19</v>
      </c>
      <c r="D43" s="1">
        <f t="shared" si="0"/>
        <v>60</v>
      </c>
      <c r="E43" s="1" t="s">
        <v>940</v>
      </c>
      <c r="F43">
        <f t="shared" si="1"/>
        <v>5</v>
      </c>
      <c r="G43" s="1" t="s">
        <v>941</v>
      </c>
    </row>
    <row r="44" spans="1:7" x14ac:dyDescent="0.3">
      <c r="A44" s="12" t="s">
        <v>1064</v>
      </c>
      <c r="B44" s="1" t="s">
        <v>1194</v>
      </c>
      <c r="C44" s="13">
        <v>8</v>
      </c>
      <c r="D44" s="1">
        <f t="shared" si="0"/>
        <v>66</v>
      </c>
      <c r="E44" s="1" t="s">
        <v>1195</v>
      </c>
      <c r="F44">
        <f t="shared" si="1"/>
        <v>5</v>
      </c>
      <c r="G44" s="1" t="s">
        <v>1196</v>
      </c>
    </row>
    <row r="45" spans="1:7" x14ac:dyDescent="0.3">
      <c r="A45" s="12" t="s">
        <v>1082</v>
      </c>
      <c r="B45" s="1" t="s">
        <v>1197</v>
      </c>
      <c r="C45" s="13">
        <v>10</v>
      </c>
      <c r="D45" s="1">
        <f t="shared" si="0"/>
        <v>32</v>
      </c>
      <c r="E45" s="1" t="s">
        <v>1198</v>
      </c>
      <c r="F45">
        <f t="shared" si="1"/>
        <v>5</v>
      </c>
      <c r="G45" s="1" t="s">
        <v>1199</v>
      </c>
    </row>
    <row r="46" spans="1:7" x14ac:dyDescent="0.3">
      <c r="A46" s="12" t="s">
        <v>1064</v>
      </c>
      <c r="B46" s="1" t="s">
        <v>1200</v>
      </c>
      <c r="C46" s="13">
        <v>24</v>
      </c>
      <c r="D46" s="1">
        <f t="shared" si="0"/>
        <v>51</v>
      </c>
      <c r="E46" s="1" t="s">
        <v>660</v>
      </c>
      <c r="F46">
        <f t="shared" si="1"/>
        <v>5</v>
      </c>
      <c r="G46" s="1" t="s">
        <v>661</v>
      </c>
    </row>
    <row r="47" spans="1:7" x14ac:dyDescent="0.3">
      <c r="A47" s="12" t="s">
        <v>1078</v>
      </c>
      <c r="B47" s="1" t="s">
        <v>1201</v>
      </c>
      <c r="C47" s="13">
        <v>13</v>
      </c>
      <c r="D47" s="1">
        <f t="shared" si="0"/>
        <v>54</v>
      </c>
      <c r="E47" s="1" t="s">
        <v>1202</v>
      </c>
      <c r="F47">
        <f t="shared" si="1"/>
        <v>5</v>
      </c>
      <c r="G47" s="1" t="s">
        <v>1203</v>
      </c>
    </row>
    <row r="48" spans="1:7" x14ac:dyDescent="0.3">
      <c r="A48" s="12" t="s">
        <v>1095</v>
      </c>
      <c r="B48" s="1" t="s">
        <v>1204</v>
      </c>
      <c r="C48" s="13">
        <v>25</v>
      </c>
      <c r="D48" s="1">
        <f t="shared" si="0"/>
        <v>60</v>
      </c>
      <c r="E48" s="1" t="s">
        <v>1205</v>
      </c>
      <c r="F48">
        <f t="shared" si="1"/>
        <v>5</v>
      </c>
      <c r="G48" s="1" t="s">
        <v>1206</v>
      </c>
    </row>
    <row r="49" spans="1:7" x14ac:dyDescent="0.3">
      <c r="A49" s="12" t="s">
        <v>1064</v>
      </c>
      <c r="B49" s="1" t="s">
        <v>1207</v>
      </c>
      <c r="C49" s="13">
        <v>15</v>
      </c>
      <c r="D49" s="1">
        <f t="shared" si="0"/>
        <v>58</v>
      </c>
      <c r="E49" s="1" t="s">
        <v>1208</v>
      </c>
      <c r="F49">
        <f t="shared" si="1"/>
        <v>5</v>
      </c>
      <c r="G49" s="1" t="s">
        <v>1209</v>
      </c>
    </row>
    <row r="50" spans="1:7" x14ac:dyDescent="0.3">
      <c r="A50" s="12" t="s">
        <v>1064</v>
      </c>
      <c r="B50" s="1" t="s">
        <v>1210</v>
      </c>
      <c r="C50" s="13">
        <v>16</v>
      </c>
      <c r="D50" s="1">
        <f t="shared" si="0"/>
        <v>63</v>
      </c>
      <c r="E50" s="1" t="s">
        <v>1211</v>
      </c>
      <c r="F50">
        <f t="shared" si="1"/>
        <v>5</v>
      </c>
      <c r="G50" s="1" t="s">
        <v>1212</v>
      </c>
    </row>
    <row r="51" spans="1:7" x14ac:dyDescent="0.3">
      <c r="A51" s="12" t="s">
        <v>1213</v>
      </c>
      <c r="B51" s="1" t="s">
        <v>1214</v>
      </c>
      <c r="C51" s="13">
        <v>25</v>
      </c>
      <c r="D51" s="1">
        <f t="shared" si="0"/>
        <v>75</v>
      </c>
      <c r="E51" s="1" t="s">
        <v>1215</v>
      </c>
      <c r="F51">
        <f t="shared" si="1"/>
        <v>5</v>
      </c>
      <c r="G51" s="1" t="s">
        <v>1216</v>
      </c>
    </row>
    <row r="52" spans="1:7" x14ac:dyDescent="0.3">
      <c r="A52" s="12" t="s">
        <v>1078</v>
      </c>
      <c r="B52" s="1" t="s">
        <v>1217</v>
      </c>
      <c r="C52" s="13">
        <v>14</v>
      </c>
      <c r="D52" s="1">
        <f t="shared" si="0"/>
        <v>57</v>
      </c>
      <c r="E52" s="1" t="s">
        <v>1218</v>
      </c>
      <c r="F52">
        <f t="shared" si="1"/>
        <v>5</v>
      </c>
      <c r="G52" s="1" t="s">
        <v>1219</v>
      </c>
    </row>
    <row r="53" spans="1:7" x14ac:dyDescent="0.3">
      <c r="A53" s="12" t="s">
        <v>1074</v>
      </c>
      <c r="B53" s="1" t="s">
        <v>1220</v>
      </c>
      <c r="C53" s="13">
        <v>27</v>
      </c>
      <c r="D53" s="1">
        <f t="shared" si="0"/>
        <v>50</v>
      </c>
      <c r="E53" s="1" t="s">
        <v>1221</v>
      </c>
      <c r="F53">
        <f t="shared" si="1"/>
        <v>5</v>
      </c>
      <c r="G53" s="1" t="s">
        <v>1222</v>
      </c>
    </row>
    <row r="54" spans="1:7" x14ac:dyDescent="0.3">
      <c r="A54" s="12" t="s">
        <v>1064</v>
      </c>
      <c r="B54" s="1" t="s">
        <v>1223</v>
      </c>
      <c r="C54" s="13">
        <v>26</v>
      </c>
      <c r="D54" s="1">
        <f t="shared" si="0"/>
        <v>40</v>
      </c>
      <c r="E54" s="1" t="s">
        <v>1224</v>
      </c>
      <c r="F54">
        <f t="shared" si="1"/>
        <v>5</v>
      </c>
      <c r="G54" s="1" t="s">
        <v>1225</v>
      </c>
    </row>
    <row r="55" spans="1:7" x14ac:dyDescent="0.3">
      <c r="A55" s="12" t="s">
        <v>1136</v>
      </c>
      <c r="B55" s="1" t="s">
        <v>1226</v>
      </c>
      <c r="C55" s="13">
        <v>16</v>
      </c>
      <c r="D55" s="1">
        <f t="shared" si="0"/>
        <v>45</v>
      </c>
      <c r="E55" s="1" t="s">
        <v>1227</v>
      </c>
      <c r="F55">
        <f t="shared" si="1"/>
        <v>5</v>
      </c>
      <c r="G55" s="1" t="s">
        <v>1228</v>
      </c>
    </row>
    <row r="56" spans="1:7" x14ac:dyDescent="0.3">
      <c r="A56" s="12" t="s">
        <v>1136</v>
      </c>
      <c r="B56" s="1" t="s">
        <v>1229</v>
      </c>
      <c r="C56" s="13">
        <v>17</v>
      </c>
      <c r="D56" s="1">
        <f t="shared" si="0"/>
        <v>62</v>
      </c>
      <c r="E56" s="1" t="s">
        <v>1230</v>
      </c>
      <c r="F56">
        <f t="shared" si="1"/>
        <v>5</v>
      </c>
      <c r="G56" s="1" t="s">
        <v>1231</v>
      </c>
    </row>
    <row r="57" spans="1:7" x14ac:dyDescent="0.3">
      <c r="A57" s="12" t="s">
        <v>1136</v>
      </c>
      <c r="B57" s="1" t="s">
        <v>1232</v>
      </c>
      <c r="C57" s="13">
        <v>27</v>
      </c>
      <c r="D57" s="1">
        <f t="shared" si="0"/>
        <v>52</v>
      </c>
      <c r="E57" s="1" t="s">
        <v>754</v>
      </c>
      <c r="F57">
        <f t="shared" si="1"/>
        <v>5</v>
      </c>
      <c r="G57" s="1" t="s">
        <v>755</v>
      </c>
    </row>
    <row r="58" spans="1:7" x14ac:dyDescent="0.3">
      <c r="A58" s="12" t="s">
        <v>1064</v>
      </c>
      <c r="B58" s="1" t="s">
        <v>1233</v>
      </c>
      <c r="C58" s="13">
        <v>23</v>
      </c>
      <c r="D58" s="1">
        <f t="shared" si="0"/>
        <v>62</v>
      </c>
      <c r="E58" s="1" t="s">
        <v>1234</v>
      </c>
      <c r="F58">
        <f t="shared" si="1"/>
        <v>5</v>
      </c>
      <c r="G58" s="1" t="s">
        <v>1235</v>
      </c>
    </row>
    <row r="59" spans="1:7" x14ac:dyDescent="0.3">
      <c r="A59" s="12" t="s">
        <v>1064</v>
      </c>
      <c r="B59" s="1" t="s">
        <v>1236</v>
      </c>
      <c r="C59" s="13">
        <v>20</v>
      </c>
      <c r="D59" s="1">
        <f t="shared" si="0"/>
        <v>71</v>
      </c>
      <c r="E59" s="1" t="s">
        <v>1237</v>
      </c>
      <c r="F59">
        <f t="shared" si="1"/>
        <v>5</v>
      </c>
      <c r="G59" s="1" t="s">
        <v>1238</v>
      </c>
    </row>
    <row r="60" spans="1:7" x14ac:dyDescent="0.3">
      <c r="A60" s="12" t="s">
        <v>1064</v>
      </c>
      <c r="B60" s="1" t="s">
        <v>1239</v>
      </c>
      <c r="C60" s="13">
        <v>13</v>
      </c>
      <c r="D60" s="1">
        <f t="shared" si="0"/>
        <v>48</v>
      </c>
      <c r="E60" s="1" t="s">
        <v>1240</v>
      </c>
      <c r="F60">
        <f t="shared" si="1"/>
        <v>5</v>
      </c>
      <c r="G60" s="1" t="s">
        <v>1241</v>
      </c>
    </row>
    <row r="61" spans="1:7" x14ac:dyDescent="0.3">
      <c r="A61" s="12" t="s">
        <v>1064</v>
      </c>
      <c r="B61" s="1" t="s">
        <v>1242</v>
      </c>
      <c r="C61" s="13">
        <v>24</v>
      </c>
      <c r="D61" s="1">
        <f t="shared" si="0"/>
        <v>39</v>
      </c>
      <c r="E61" s="1" t="s">
        <v>686</v>
      </c>
      <c r="F61">
        <f t="shared" si="1"/>
        <v>5</v>
      </c>
      <c r="G61" s="1" t="s">
        <v>687</v>
      </c>
    </row>
    <row r="62" spans="1:7" x14ac:dyDescent="0.3">
      <c r="A62" s="12" t="s">
        <v>1064</v>
      </c>
      <c r="B62" s="1" t="s">
        <v>1243</v>
      </c>
      <c r="C62" s="13">
        <v>30</v>
      </c>
      <c r="D62" s="1">
        <f t="shared" si="0"/>
        <v>45</v>
      </c>
      <c r="E62" s="1" t="s">
        <v>1244</v>
      </c>
      <c r="F62">
        <f t="shared" si="1"/>
        <v>5</v>
      </c>
      <c r="G62" s="1" t="s">
        <v>1245</v>
      </c>
    </row>
    <row r="63" spans="1:7" x14ac:dyDescent="0.3">
      <c r="A63" s="12" t="s">
        <v>1078</v>
      </c>
      <c r="B63" s="1" t="s">
        <v>1246</v>
      </c>
      <c r="C63" s="13">
        <v>16</v>
      </c>
      <c r="D63" s="1">
        <f t="shared" si="0"/>
        <v>50</v>
      </c>
      <c r="E63" s="1" t="s">
        <v>1247</v>
      </c>
      <c r="F63">
        <f t="shared" si="1"/>
        <v>5</v>
      </c>
      <c r="G63" s="1" t="s">
        <v>1248</v>
      </c>
    </row>
    <row r="64" spans="1:7" x14ac:dyDescent="0.3">
      <c r="A64" s="12" t="s">
        <v>1152</v>
      </c>
      <c r="B64" s="1" t="s">
        <v>1249</v>
      </c>
      <c r="C64" s="13">
        <v>10</v>
      </c>
      <c r="D64" s="1">
        <f t="shared" si="0"/>
        <v>45</v>
      </c>
      <c r="E64" s="1" t="s">
        <v>1250</v>
      </c>
      <c r="F64">
        <f t="shared" si="1"/>
        <v>5</v>
      </c>
      <c r="G64" s="1" t="s">
        <v>1251</v>
      </c>
    </row>
    <row r="65" spans="1:7" x14ac:dyDescent="0.3">
      <c r="A65" s="12" t="s">
        <v>1152</v>
      </c>
      <c r="B65" s="1" t="s">
        <v>1252</v>
      </c>
      <c r="C65" s="13">
        <v>16</v>
      </c>
      <c r="D65" s="1">
        <f t="shared" si="0"/>
        <v>69</v>
      </c>
      <c r="E65" s="1" t="s">
        <v>1253</v>
      </c>
      <c r="F65">
        <f t="shared" si="1"/>
        <v>5</v>
      </c>
      <c r="G65" s="1" t="s">
        <v>1254</v>
      </c>
    </row>
    <row r="66" spans="1:7" x14ac:dyDescent="0.3">
      <c r="A66" s="12" t="s">
        <v>1152</v>
      </c>
      <c r="B66" s="1" t="s">
        <v>1255</v>
      </c>
      <c r="C66" s="13">
        <v>11</v>
      </c>
      <c r="D66" s="1">
        <f t="shared" ref="D66:D129" si="2">LEN(B66)</f>
        <v>44</v>
      </c>
      <c r="E66" s="1" t="s">
        <v>1256</v>
      </c>
      <c r="F66">
        <f t="shared" ref="F66:F129" si="3">LEN(E66)</f>
        <v>5</v>
      </c>
      <c r="G66" s="1" t="s">
        <v>1257</v>
      </c>
    </row>
    <row r="67" spans="1:7" x14ac:dyDescent="0.3">
      <c r="A67" s="12" t="s">
        <v>1152</v>
      </c>
      <c r="B67" s="1" t="s">
        <v>1258</v>
      </c>
      <c r="C67" s="13">
        <v>6</v>
      </c>
      <c r="D67" s="1">
        <f t="shared" si="2"/>
        <v>11</v>
      </c>
      <c r="E67" s="1" t="s">
        <v>781</v>
      </c>
      <c r="F67">
        <f t="shared" si="3"/>
        <v>5</v>
      </c>
      <c r="G67" s="1" t="s">
        <v>782</v>
      </c>
    </row>
    <row r="68" spans="1:7" x14ac:dyDescent="0.3">
      <c r="A68" s="12" t="s">
        <v>1064</v>
      </c>
      <c r="B68" s="1" t="s">
        <v>1259</v>
      </c>
      <c r="C68" s="13">
        <v>14</v>
      </c>
      <c r="D68" s="1">
        <f t="shared" si="2"/>
        <v>23</v>
      </c>
      <c r="E68" s="1" t="s">
        <v>1260</v>
      </c>
      <c r="F68">
        <f t="shared" si="3"/>
        <v>6</v>
      </c>
      <c r="G68" s="1" t="s">
        <v>1261</v>
      </c>
    </row>
    <row r="69" spans="1:7" x14ac:dyDescent="0.3">
      <c r="A69" s="12" t="s">
        <v>1078</v>
      </c>
      <c r="B69" s="1" t="s">
        <v>1262</v>
      </c>
      <c r="C69" s="13">
        <v>10</v>
      </c>
      <c r="D69" s="1">
        <f t="shared" si="2"/>
        <v>69</v>
      </c>
      <c r="E69" s="1" t="s">
        <v>1263</v>
      </c>
      <c r="F69">
        <f t="shared" si="3"/>
        <v>6</v>
      </c>
      <c r="G69" s="1" t="s">
        <v>1264</v>
      </c>
    </row>
    <row r="70" spans="1:7" x14ac:dyDescent="0.3">
      <c r="A70" s="12" t="s">
        <v>1064</v>
      </c>
      <c r="B70" s="1" t="s">
        <v>1265</v>
      </c>
      <c r="C70" s="13">
        <v>10</v>
      </c>
      <c r="D70" s="1">
        <f t="shared" si="2"/>
        <v>69</v>
      </c>
      <c r="E70" s="1" t="s">
        <v>1266</v>
      </c>
      <c r="F70">
        <f t="shared" si="3"/>
        <v>6</v>
      </c>
      <c r="G70" s="1" t="s">
        <v>1267</v>
      </c>
    </row>
    <row r="71" spans="1:7" x14ac:dyDescent="0.3">
      <c r="A71" s="12" t="s">
        <v>1064</v>
      </c>
      <c r="B71" s="1" t="s">
        <v>1268</v>
      </c>
      <c r="C71" s="13">
        <v>22</v>
      </c>
      <c r="D71" s="1">
        <f t="shared" si="2"/>
        <v>46</v>
      </c>
      <c r="E71" s="1" t="s">
        <v>1269</v>
      </c>
      <c r="F71">
        <f t="shared" si="3"/>
        <v>6</v>
      </c>
      <c r="G71" s="1" t="s">
        <v>1270</v>
      </c>
    </row>
    <row r="72" spans="1:7" x14ac:dyDescent="0.3">
      <c r="A72" s="12" t="s">
        <v>1064</v>
      </c>
      <c r="B72" s="1" t="s">
        <v>1271</v>
      </c>
      <c r="C72" s="13">
        <v>20</v>
      </c>
      <c r="D72" s="1">
        <f t="shared" si="2"/>
        <v>66</v>
      </c>
      <c r="E72" s="1" t="s">
        <v>1272</v>
      </c>
      <c r="F72">
        <f t="shared" si="3"/>
        <v>6</v>
      </c>
      <c r="G72" s="1" t="s">
        <v>1273</v>
      </c>
    </row>
    <row r="73" spans="1:7" x14ac:dyDescent="0.3">
      <c r="A73" s="12" t="s">
        <v>1064</v>
      </c>
      <c r="B73" s="1" t="s">
        <v>1274</v>
      </c>
      <c r="C73" s="13">
        <v>23</v>
      </c>
      <c r="D73" s="1">
        <f t="shared" si="2"/>
        <v>51</v>
      </c>
      <c r="E73" s="1" t="s">
        <v>1275</v>
      </c>
      <c r="F73">
        <f t="shared" si="3"/>
        <v>6</v>
      </c>
      <c r="G73" s="1" t="s">
        <v>1276</v>
      </c>
    </row>
    <row r="74" spans="1:7" x14ac:dyDescent="0.3">
      <c r="A74" s="12" t="s">
        <v>1064</v>
      </c>
      <c r="B74" s="1" t="s">
        <v>1277</v>
      </c>
      <c r="C74" s="13">
        <v>25</v>
      </c>
      <c r="D74" s="1">
        <f t="shared" si="2"/>
        <v>54</v>
      </c>
      <c r="E74" s="1" t="s">
        <v>1278</v>
      </c>
      <c r="F74">
        <f t="shared" si="3"/>
        <v>6</v>
      </c>
      <c r="G74" s="1" t="s">
        <v>1279</v>
      </c>
    </row>
    <row r="75" spans="1:7" x14ac:dyDescent="0.3">
      <c r="A75" s="12" t="s">
        <v>1064</v>
      </c>
      <c r="B75" s="1" t="s">
        <v>1280</v>
      </c>
      <c r="C75" s="13">
        <v>19</v>
      </c>
      <c r="D75" s="1">
        <f t="shared" si="2"/>
        <v>37</v>
      </c>
      <c r="E75" s="1" t="s">
        <v>1281</v>
      </c>
      <c r="F75">
        <f t="shared" si="3"/>
        <v>6</v>
      </c>
      <c r="G75" s="1" t="s">
        <v>1282</v>
      </c>
    </row>
    <row r="76" spans="1:7" x14ac:dyDescent="0.3">
      <c r="A76" s="12" t="s">
        <v>1181</v>
      </c>
      <c r="B76" s="1" t="s">
        <v>1283</v>
      </c>
      <c r="C76" s="13">
        <v>20</v>
      </c>
      <c r="D76" s="1">
        <f t="shared" si="2"/>
        <v>47</v>
      </c>
      <c r="E76" s="1" t="s">
        <v>1284</v>
      </c>
      <c r="F76">
        <f t="shared" si="3"/>
        <v>6</v>
      </c>
      <c r="G76" s="1" t="s">
        <v>1285</v>
      </c>
    </row>
    <row r="77" spans="1:7" x14ac:dyDescent="0.3">
      <c r="A77" s="12" t="s">
        <v>1181</v>
      </c>
      <c r="B77" s="1" t="s">
        <v>1286</v>
      </c>
      <c r="C77" s="13">
        <v>20</v>
      </c>
      <c r="D77" s="1">
        <f t="shared" si="2"/>
        <v>47</v>
      </c>
      <c r="E77" s="1" t="s">
        <v>1287</v>
      </c>
      <c r="F77">
        <f t="shared" si="3"/>
        <v>6</v>
      </c>
      <c r="G77" s="1" t="s">
        <v>1288</v>
      </c>
    </row>
    <row r="78" spans="1:7" x14ac:dyDescent="0.3">
      <c r="A78" s="12" t="s">
        <v>1181</v>
      </c>
      <c r="B78" s="1" t="s">
        <v>1289</v>
      </c>
      <c r="C78" s="13">
        <v>19</v>
      </c>
      <c r="D78" s="1">
        <f t="shared" si="2"/>
        <v>48</v>
      </c>
      <c r="E78" s="1" t="s">
        <v>1290</v>
      </c>
      <c r="F78">
        <f t="shared" si="3"/>
        <v>6</v>
      </c>
      <c r="G78" s="1" t="s">
        <v>1291</v>
      </c>
    </row>
    <row r="79" spans="1:7" x14ac:dyDescent="0.3">
      <c r="A79" s="12" t="s">
        <v>1181</v>
      </c>
      <c r="B79" s="1" t="s">
        <v>1292</v>
      </c>
      <c r="C79" s="13">
        <v>31</v>
      </c>
      <c r="D79" s="1">
        <f t="shared" si="2"/>
        <v>51</v>
      </c>
      <c r="E79" s="1" t="s">
        <v>1293</v>
      </c>
      <c r="F79">
        <f t="shared" si="3"/>
        <v>6</v>
      </c>
      <c r="G79" s="1" t="s">
        <v>1294</v>
      </c>
    </row>
    <row r="80" spans="1:7" x14ac:dyDescent="0.3">
      <c r="A80" s="12" t="s">
        <v>1181</v>
      </c>
      <c r="B80" s="1" t="s">
        <v>1295</v>
      </c>
      <c r="C80" s="13">
        <v>29</v>
      </c>
      <c r="D80" s="1">
        <f t="shared" si="2"/>
        <v>50</v>
      </c>
      <c r="E80" s="1" t="s">
        <v>1296</v>
      </c>
      <c r="F80">
        <f t="shared" si="3"/>
        <v>6</v>
      </c>
      <c r="G80" s="1" t="s">
        <v>1297</v>
      </c>
    </row>
    <row r="81" spans="1:7" x14ac:dyDescent="0.3">
      <c r="A81" s="12" t="s">
        <v>1181</v>
      </c>
      <c r="B81" s="1" t="s">
        <v>1298</v>
      </c>
      <c r="C81" s="13">
        <v>13</v>
      </c>
      <c r="D81" s="1">
        <f t="shared" si="2"/>
        <v>32</v>
      </c>
      <c r="E81" s="1" t="s">
        <v>1299</v>
      </c>
      <c r="F81">
        <f t="shared" si="3"/>
        <v>6</v>
      </c>
      <c r="G81" s="1" t="s">
        <v>1300</v>
      </c>
    </row>
    <row r="82" spans="1:7" x14ac:dyDescent="0.3">
      <c r="A82" s="12" t="s">
        <v>1181</v>
      </c>
      <c r="B82" s="1" t="s">
        <v>1301</v>
      </c>
      <c r="C82" s="13">
        <v>19</v>
      </c>
      <c r="D82" s="1">
        <f t="shared" si="2"/>
        <v>37</v>
      </c>
      <c r="E82" s="1" t="s">
        <v>1302</v>
      </c>
      <c r="F82">
        <f t="shared" si="3"/>
        <v>6</v>
      </c>
      <c r="G82" s="1" t="s">
        <v>1303</v>
      </c>
    </row>
    <row r="83" spans="1:7" x14ac:dyDescent="0.3">
      <c r="A83" s="12" t="s">
        <v>1095</v>
      </c>
      <c r="B83" s="1" t="s">
        <v>1304</v>
      </c>
      <c r="C83" s="13">
        <v>13</v>
      </c>
      <c r="D83" s="1">
        <f t="shared" si="2"/>
        <v>45</v>
      </c>
      <c r="E83" s="1" t="s">
        <v>1305</v>
      </c>
      <c r="F83">
        <f t="shared" si="3"/>
        <v>6</v>
      </c>
      <c r="G83" s="1" t="s">
        <v>1306</v>
      </c>
    </row>
    <row r="84" spans="1:7" x14ac:dyDescent="0.3">
      <c r="A84" s="12" t="s">
        <v>1136</v>
      </c>
      <c r="B84" s="1" t="s">
        <v>1307</v>
      </c>
      <c r="C84" s="13">
        <v>27</v>
      </c>
      <c r="D84" s="1">
        <f t="shared" si="2"/>
        <v>55</v>
      </c>
      <c r="E84" s="1" t="s">
        <v>1308</v>
      </c>
      <c r="F84">
        <f t="shared" si="3"/>
        <v>6</v>
      </c>
      <c r="G84" s="1" t="s">
        <v>1309</v>
      </c>
    </row>
    <row r="85" spans="1:7" x14ac:dyDescent="0.3">
      <c r="A85" s="12" t="s">
        <v>1082</v>
      </c>
      <c r="B85" s="1" t="s">
        <v>1310</v>
      </c>
      <c r="C85" s="13">
        <v>9</v>
      </c>
      <c r="D85" s="1">
        <f t="shared" si="2"/>
        <v>56</v>
      </c>
      <c r="E85" s="1" t="s">
        <v>1311</v>
      </c>
      <c r="F85">
        <f t="shared" si="3"/>
        <v>6</v>
      </c>
      <c r="G85" s="1" t="s">
        <v>1312</v>
      </c>
    </row>
    <row r="86" spans="1:7" x14ac:dyDescent="0.3">
      <c r="A86" s="12" t="s">
        <v>1078</v>
      </c>
      <c r="B86" s="1" t="s">
        <v>1313</v>
      </c>
      <c r="C86" s="13">
        <v>20</v>
      </c>
      <c r="D86" s="1">
        <f t="shared" si="2"/>
        <v>44</v>
      </c>
      <c r="E86" s="1" t="s">
        <v>1314</v>
      </c>
      <c r="F86">
        <f t="shared" si="3"/>
        <v>6</v>
      </c>
      <c r="G86" s="1" t="s">
        <v>1315</v>
      </c>
    </row>
    <row r="87" spans="1:7" x14ac:dyDescent="0.3">
      <c r="A87" s="12" t="s">
        <v>1316</v>
      </c>
      <c r="B87" s="1" t="s">
        <v>1317</v>
      </c>
      <c r="C87" s="13">
        <v>15</v>
      </c>
      <c r="D87" s="1">
        <f t="shared" si="2"/>
        <v>47</v>
      </c>
      <c r="E87" s="1" t="s">
        <v>1318</v>
      </c>
      <c r="F87">
        <f t="shared" si="3"/>
        <v>6</v>
      </c>
      <c r="G87" s="1" t="s">
        <v>1319</v>
      </c>
    </row>
    <row r="88" spans="1:7" x14ac:dyDescent="0.3">
      <c r="A88" s="12" t="s">
        <v>1064</v>
      </c>
      <c r="B88" s="1" t="s">
        <v>1320</v>
      </c>
      <c r="C88" s="13">
        <v>17</v>
      </c>
      <c r="D88" s="1">
        <f t="shared" si="2"/>
        <v>60</v>
      </c>
      <c r="E88" s="1" t="s">
        <v>787</v>
      </c>
      <c r="F88">
        <f t="shared" si="3"/>
        <v>6</v>
      </c>
      <c r="G88" s="1" t="s">
        <v>788</v>
      </c>
    </row>
    <row r="89" spans="1:7" x14ac:dyDescent="0.3">
      <c r="A89" s="12" t="s">
        <v>1064</v>
      </c>
      <c r="B89" s="1" t="s">
        <v>1321</v>
      </c>
      <c r="C89" s="13">
        <v>14</v>
      </c>
      <c r="D89" s="1">
        <f t="shared" si="2"/>
        <v>36</v>
      </c>
      <c r="E89" s="1" t="s">
        <v>1322</v>
      </c>
      <c r="F89">
        <f t="shared" si="3"/>
        <v>6</v>
      </c>
      <c r="G89" s="1" t="s">
        <v>1323</v>
      </c>
    </row>
    <row r="90" spans="1:7" x14ac:dyDescent="0.3">
      <c r="A90" s="12" t="s">
        <v>1064</v>
      </c>
      <c r="B90" s="1" t="s">
        <v>1324</v>
      </c>
      <c r="C90" s="13">
        <v>26</v>
      </c>
      <c r="D90" s="1">
        <f t="shared" si="2"/>
        <v>52</v>
      </c>
      <c r="E90" s="1" t="s">
        <v>887</v>
      </c>
      <c r="F90">
        <f t="shared" si="3"/>
        <v>6</v>
      </c>
      <c r="G90" s="1" t="s">
        <v>888</v>
      </c>
    </row>
    <row r="91" spans="1:7" x14ac:dyDescent="0.3">
      <c r="A91" s="12" t="s">
        <v>1064</v>
      </c>
      <c r="B91" s="1" t="s">
        <v>1325</v>
      </c>
      <c r="C91" s="13">
        <v>17</v>
      </c>
      <c r="D91" s="1">
        <f t="shared" si="2"/>
        <v>44</v>
      </c>
      <c r="E91" s="1" t="s">
        <v>1326</v>
      </c>
      <c r="F91">
        <f t="shared" si="3"/>
        <v>6</v>
      </c>
      <c r="G91" s="1" t="s">
        <v>1327</v>
      </c>
    </row>
    <row r="92" spans="1:7" x14ac:dyDescent="0.3">
      <c r="A92" s="12" t="s">
        <v>1064</v>
      </c>
      <c r="B92" s="1" t="s">
        <v>1328</v>
      </c>
      <c r="C92" s="13">
        <v>12</v>
      </c>
      <c r="D92" s="1">
        <f t="shared" si="2"/>
        <v>41</v>
      </c>
      <c r="E92" s="1" t="s">
        <v>1329</v>
      </c>
      <c r="F92">
        <f t="shared" si="3"/>
        <v>6</v>
      </c>
      <c r="G92" s="1" t="s">
        <v>1330</v>
      </c>
    </row>
    <row r="93" spans="1:7" x14ac:dyDescent="0.3">
      <c r="A93" s="12" t="s">
        <v>1064</v>
      </c>
      <c r="B93" s="1" t="s">
        <v>1331</v>
      </c>
      <c r="C93" s="13">
        <v>24</v>
      </c>
      <c r="D93" s="1">
        <f t="shared" si="2"/>
        <v>40</v>
      </c>
      <c r="E93" s="1" t="s">
        <v>674</v>
      </c>
      <c r="F93">
        <f t="shared" si="3"/>
        <v>6</v>
      </c>
      <c r="G93" s="1" t="s">
        <v>675</v>
      </c>
    </row>
    <row r="94" spans="1:7" x14ac:dyDescent="0.3">
      <c r="A94" s="12" t="s">
        <v>1064</v>
      </c>
      <c r="B94" s="1" t="s">
        <v>1332</v>
      </c>
      <c r="C94" s="13">
        <v>17</v>
      </c>
      <c r="D94" s="1">
        <f t="shared" si="2"/>
        <v>36</v>
      </c>
      <c r="E94" s="1" t="s">
        <v>1333</v>
      </c>
      <c r="F94">
        <f t="shared" si="3"/>
        <v>6</v>
      </c>
      <c r="G94" s="1" t="s">
        <v>1334</v>
      </c>
    </row>
    <row r="95" spans="1:7" x14ac:dyDescent="0.3">
      <c r="A95" s="12" t="s">
        <v>1335</v>
      </c>
      <c r="B95" s="1" t="s">
        <v>1336</v>
      </c>
      <c r="C95" s="13">
        <v>23</v>
      </c>
      <c r="D95" s="1">
        <f t="shared" si="2"/>
        <v>47</v>
      </c>
      <c r="E95" s="1" t="s">
        <v>1337</v>
      </c>
      <c r="F95">
        <f t="shared" si="3"/>
        <v>6</v>
      </c>
      <c r="G95" s="1" t="s">
        <v>1338</v>
      </c>
    </row>
    <row r="96" spans="1:7" x14ac:dyDescent="0.3">
      <c r="A96" s="12" t="s">
        <v>1064</v>
      </c>
      <c r="B96" s="1" t="s">
        <v>1339</v>
      </c>
      <c r="C96" s="13">
        <v>11</v>
      </c>
      <c r="D96" s="1">
        <f t="shared" si="2"/>
        <v>31</v>
      </c>
      <c r="E96" s="1" t="s">
        <v>1340</v>
      </c>
      <c r="F96">
        <f t="shared" si="3"/>
        <v>6</v>
      </c>
      <c r="G96" s="1" t="s">
        <v>1341</v>
      </c>
    </row>
    <row r="97" spans="1:7" x14ac:dyDescent="0.3">
      <c r="A97" s="12" t="s">
        <v>1064</v>
      </c>
      <c r="B97" s="1" t="s">
        <v>1342</v>
      </c>
      <c r="C97" s="13">
        <v>28</v>
      </c>
      <c r="D97" s="1">
        <f t="shared" si="2"/>
        <v>77</v>
      </c>
      <c r="E97" s="1" t="s">
        <v>1343</v>
      </c>
      <c r="F97">
        <f t="shared" si="3"/>
        <v>6</v>
      </c>
      <c r="G97" s="1" t="s">
        <v>1344</v>
      </c>
    </row>
    <row r="98" spans="1:7" x14ac:dyDescent="0.3">
      <c r="A98" s="12" t="s">
        <v>1064</v>
      </c>
      <c r="B98" s="1" t="s">
        <v>1345</v>
      </c>
      <c r="C98" s="13">
        <v>22</v>
      </c>
      <c r="D98" s="1">
        <f t="shared" si="2"/>
        <v>47</v>
      </c>
      <c r="E98" s="1" t="s">
        <v>1346</v>
      </c>
      <c r="F98">
        <f t="shared" si="3"/>
        <v>6</v>
      </c>
      <c r="G98" s="1" t="s">
        <v>1347</v>
      </c>
    </row>
    <row r="99" spans="1:7" x14ac:dyDescent="0.3">
      <c r="A99" s="12" t="s">
        <v>1082</v>
      </c>
      <c r="B99" s="1" t="s">
        <v>1348</v>
      </c>
      <c r="C99" s="13">
        <v>27</v>
      </c>
      <c r="D99" s="1">
        <f t="shared" si="2"/>
        <v>79</v>
      </c>
      <c r="E99" s="1" t="s">
        <v>1349</v>
      </c>
      <c r="F99">
        <f t="shared" si="3"/>
        <v>6</v>
      </c>
      <c r="G99" s="1" t="s">
        <v>1350</v>
      </c>
    </row>
    <row r="100" spans="1:7" x14ac:dyDescent="0.3">
      <c r="A100" s="12" t="s">
        <v>1064</v>
      </c>
      <c r="B100" s="1" t="s">
        <v>1351</v>
      </c>
      <c r="C100" s="13">
        <v>29</v>
      </c>
      <c r="D100" s="1">
        <f t="shared" si="2"/>
        <v>54</v>
      </c>
      <c r="E100" s="1" t="s">
        <v>1352</v>
      </c>
      <c r="F100">
        <f t="shared" si="3"/>
        <v>6</v>
      </c>
      <c r="G100" s="1" t="s">
        <v>1353</v>
      </c>
    </row>
    <row r="101" spans="1:7" x14ac:dyDescent="0.3">
      <c r="A101" s="12" t="s">
        <v>1064</v>
      </c>
      <c r="B101" s="1" t="s">
        <v>1354</v>
      </c>
      <c r="C101" s="13">
        <v>28</v>
      </c>
      <c r="D101" s="1">
        <f t="shared" si="2"/>
        <v>52</v>
      </c>
      <c r="E101" s="1" t="s">
        <v>1355</v>
      </c>
      <c r="F101">
        <f t="shared" si="3"/>
        <v>6</v>
      </c>
      <c r="G101" s="1" t="s">
        <v>1356</v>
      </c>
    </row>
    <row r="102" spans="1:7" x14ac:dyDescent="0.3">
      <c r="A102" s="12" t="s">
        <v>1064</v>
      </c>
      <c r="B102" s="1" t="s">
        <v>1357</v>
      </c>
      <c r="C102" s="13">
        <v>26</v>
      </c>
      <c r="D102" s="1">
        <f t="shared" si="2"/>
        <v>65</v>
      </c>
      <c r="E102" s="1" t="s">
        <v>1358</v>
      </c>
      <c r="F102">
        <f t="shared" si="3"/>
        <v>6</v>
      </c>
      <c r="G102" s="1" t="s">
        <v>1359</v>
      </c>
    </row>
    <row r="103" spans="1:7" x14ac:dyDescent="0.3">
      <c r="A103" s="12" t="s">
        <v>1064</v>
      </c>
      <c r="B103" s="1" t="s">
        <v>1360</v>
      </c>
      <c r="C103" s="13">
        <v>22</v>
      </c>
      <c r="D103" s="1">
        <f t="shared" si="2"/>
        <v>51</v>
      </c>
      <c r="E103" s="1" t="s">
        <v>1361</v>
      </c>
      <c r="F103">
        <f t="shared" si="3"/>
        <v>6</v>
      </c>
      <c r="G103" s="1" t="s">
        <v>1362</v>
      </c>
    </row>
    <row r="104" spans="1:7" x14ac:dyDescent="0.3">
      <c r="A104" s="12" t="s">
        <v>1064</v>
      </c>
      <c r="B104" s="1" t="s">
        <v>1363</v>
      </c>
      <c r="C104" s="13">
        <v>24</v>
      </c>
      <c r="D104" s="1">
        <f t="shared" si="2"/>
        <v>48</v>
      </c>
      <c r="E104" s="1" t="s">
        <v>1364</v>
      </c>
      <c r="F104">
        <f t="shared" si="3"/>
        <v>6</v>
      </c>
      <c r="G104" s="1" t="s">
        <v>1365</v>
      </c>
    </row>
    <row r="105" spans="1:7" x14ac:dyDescent="0.3">
      <c r="A105" s="12" t="s">
        <v>1078</v>
      </c>
      <c r="B105" s="1" t="s">
        <v>1366</v>
      </c>
      <c r="C105" s="13">
        <v>17</v>
      </c>
      <c r="D105" s="1">
        <f t="shared" si="2"/>
        <v>34</v>
      </c>
      <c r="E105" s="1" t="s">
        <v>1367</v>
      </c>
      <c r="F105">
        <f t="shared" si="3"/>
        <v>6</v>
      </c>
      <c r="G105" s="1" t="s">
        <v>1368</v>
      </c>
    </row>
    <row r="106" spans="1:7" x14ac:dyDescent="0.3">
      <c r="A106" s="12" t="s">
        <v>1136</v>
      </c>
      <c r="B106" s="1" t="s">
        <v>1369</v>
      </c>
      <c r="C106" s="13">
        <v>16</v>
      </c>
      <c r="D106" s="1">
        <f t="shared" si="2"/>
        <v>36</v>
      </c>
      <c r="E106" s="1" t="s">
        <v>1370</v>
      </c>
      <c r="F106">
        <f t="shared" si="3"/>
        <v>6</v>
      </c>
      <c r="G106" s="1" t="s">
        <v>1371</v>
      </c>
    </row>
    <row r="107" spans="1:7" x14ac:dyDescent="0.3">
      <c r="A107" s="12" t="s">
        <v>1136</v>
      </c>
      <c r="B107" s="1" t="s">
        <v>1372</v>
      </c>
      <c r="C107" s="13">
        <v>15</v>
      </c>
      <c r="D107" s="1">
        <f t="shared" si="2"/>
        <v>62</v>
      </c>
      <c r="E107" s="1" t="s">
        <v>1373</v>
      </c>
      <c r="F107">
        <f t="shared" si="3"/>
        <v>6</v>
      </c>
      <c r="G107" s="1" t="s">
        <v>1374</v>
      </c>
    </row>
    <row r="108" spans="1:7" x14ac:dyDescent="0.3">
      <c r="A108" s="12" t="s">
        <v>1136</v>
      </c>
      <c r="B108" s="1" t="s">
        <v>1375</v>
      </c>
      <c r="C108" s="13">
        <v>12</v>
      </c>
      <c r="D108" s="1">
        <f t="shared" si="2"/>
        <v>49</v>
      </c>
      <c r="E108" s="1" t="s">
        <v>1376</v>
      </c>
      <c r="F108">
        <f t="shared" si="3"/>
        <v>6</v>
      </c>
      <c r="G108" s="1" t="s">
        <v>1377</v>
      </c>
    </row>
    <row r="109" spans="1:7" x14ac:dyDescent="0.3">
      <c r="A109" s="12" t="s">
        <v>1136</v>
      </c>
      <c r="B109" s="1" t="s">
        <v>1378</v>
      </c>
      <c r="C109" s="13">
        <v>13</v>
      </c>
      <c r="D109" s="1">
        <f t="shared" si="2"/>
        <v>59</v>
      </c>
      <c r="E109" s="1" t="s">
        <v>1379</v>
      </c>
      <c r="F109">
        <f t="shared" si="3"/>
        <v>6</v>
      </c>
      <c r="G109" s="1" t="s">
        <v>1380</v>
      </c>
    </row>
    <row r="110" spans="1:7" x14ac:dyDescent="0.3">
      <c r="A110" s="12" t="s">
        <v>1136</v>
      </c>
      <c r="B110" s="1" t="s">
        <v>1381</v>
      </c>
      <c r="C110" s="13">
        <v>16</v>
      </c>
      <c r="D110" s="1">
        <f t="shared" si="2"/>
        <v>60</v>
      </c>
      <c r="E110" s="1" t="s">
        <v>1382</v>
      </c>
      <c r="F110">
        <f t="shared" si="3"/>
        <v>6</v>
      </c>
      <c r="G110" s="1" t="s">
        <v>1383</v>
      </c>
    </row>
    <row r="111" spans="1:7" x14ac:dyDescent="0.3">
      <c r="A111" s="12" t="s">
        <v>1136</v>
      </c>
      <c r="B111" s="1" t="s">
        <v>1384</v>
      </c>
      <c r="C111" s="13">
        <v>13</v>
      </c>
      <c r="D111" s="1">
        <f t="shared" si="2"/>
        <v>48</v>
      </c>
      <c r="E111" s="1" t="s">
        <v>1385</v>
      </c>
      <c r="F111">
        <f t="shared" si="3"/>
        <v>6</v>
      </c>
      <c r="G111" s="1" t="s">
        <v>1386</v>
      </c>
    </row>
    <row r="112" spans="1:7" x14ac:dyDescent="0.3">
      <c r="A112" s="12" t="s">
        <v>1387</v>
      </c>
      <c r="B112" s="1" t="s">
        <v>1388</v>
      </c>
      <c r="C112" s="13">
        <v>14</v>
      </c>
      <c r="D112" s="1">
        <f t="shared" si="2"/>
        <v>44</v>
      </c>
      <c r="E112" s="1" t="s">
        <v>1389</v>
      </c>
      <c r="F112">
        <f t="shared" si="3"/>
        <v>6</v>
      </c>
      <c r="G112" s="1" t="s">
        <v>1390</v>
      </c>
    </row>
    <row r="113" spans="1:7" x14ac:dyDescent="0.3">
      <c r="A113" s="12" t="s">
        <v>1387</v>
      </c>
      <c r="B113" s="1" t="s">
        <v>1391</v>
      </c>
      <c r="C113" s="13">
        <v>16</v>
      </c>
      <c r="D113" s="1">
        <f t="shared" si="2"/>
        <v>60</v>
      </c>
      <c r="E113" s="1" t="s">
        <v>1392</v>
      </c>
      <c r="F113">
        <f t="shared" si="3"/>
        <v>6</v>
      </c>
      <c r="G113" s="1" t="s">
        <v>1393</v>
      </c>
    </row>
    <row r="114" spans="1:7" x14ac:dyDescent="0.3">
      <c r="A114" s="12" t="s">
        <v>1387</v>
      </c>
      <c r="B114" s="1" t="s">
        <v>1394</v>
      </c>
      <c r="C114" s="13">
        <v>10</v>
      </c>
      <c r="D114" s="1">
        <f t="shared" si="2"/>
        <v>58</v>
      </c>
      <c r="E114" s="1" t="s">
        <v>1395</v>
      </c>
      <c r="F114">
        <f t="shared" si="3"/>
        <v>6</v>
      </c>
      <c r="G114" s="1" t="s">
        <v>1396</v>
      </c>
    </row>
    <row r="115" spans="1:7" x14ac:dyDescent="0.3">
      <c r="A115" s="12" t="s">
        <v>1387</v>
      </c>
      <c r="B115" s="1" t="s">
        <v>1397</v>
      </c>
      <c r="C115" s="13">
        <v>13</v>
      </c>
      <c r="D115" s="1">
        <f t="shared" si="2"/>
        <v>45</v>
      </c>
      <c r="E115" s="1" t="s">
        <v>1398</v>
      </c>
      <c r="F115">
        <f t="shared" si="3"/>
        <v>6</v>
      </c>
      <c r="G115" s="1" t="s">
        <v>1399</v>
      </c>
    </row>
    <row r="116" spans="1:7" x14ac:dyDescent="0.3">
      <c r="A116" s="12" t="s">
        <v>1095</v>
      </c>
      <c r="B116" s="1" t="s">
        <v>1400</v>
      </c>
      <c r="C116" s="13">
        <v>16</v>
      </c>
      <c r="D116" s="1">
        <f t="shared" si="2"/>
        <v>48</v>
      </c>
      <c r="E116" s="1" t="s">
        <v>1401</v>
      </c>
      <c r="F116">
        <f t="shared" si="3"/>
        <v>6</v>
      </c>
      <c r="G116" s="1" t="s">
        <v>1402</v>
      </c>
    </row>
    <row r="117" spans="1:7" x14ac:dyDescent="0.3">
      <c r="A117" s="12" t="s">
        <v>1064</v>
      </c>
      <c r="B117" s="1" t="s">
        <v>1403</v>
      </c>
      <c r="C117" s="13">
        <v>24</v>
      </c>
      <c r="D117" s="1">
        <f t="shared" si="2"/>
        <v>61</v>
      </c>
      <c r="E117" s="1" t="s">
        <v>1404</v>
      </c>
      <c r="F117">
        <f t="shared" si="3"/>
        <v>6</v>
      </c>
      <c r="G117" s="1" t="s">
        <v>1405</v>
      </c>
    </row>
    <row r="118" spans="1:7" x14ac:dyDescent="0.3">
      <c r="A118" s="12" t="s">
        <v>1078</v>
      </c>
      <c r="B118" s="1" t="s">
        <v>1406</v>
      </c>
      <c r="C118" s="13">
        <v>26</v>
      </c>
      <c r="D118" s="1">
        <f t="shared" si="2"/>
        <v>54</v>
      </c>
      <c r="E118" s="1" t="s">
        <v>1407</v>
      </c>
      <c r="F118">
        <f t="shared" si="3"/>
        <v>6</v>
      </c>
      <c r="G118" s="1" t="s">
        <v>1408</v>
      </c>
    </row>
    <row r="119" spans="1:7" x14ac:dyDescent="0.3">
      <c r="A119" s="12" t="s">
        <v>1152</v>
      </c>
      <c r="B119" s="1" t="s">
        <v>1409</v>
      </c>
      <c r="C119" s="13">
        <v>21</v>
      </c>
      <c r="D119" s="1">
        <f t="shared" si="2"/>
        <v>74</v>
      </c>
      <c r="E119" s="1" t="s">
        <v>1410</v>
      </c>
      <c r="F119">
        <f t="shared" si="3"/>
        <v>6</v>
      </c>
      <c r="G119" s="1" t="s">
        <v>1411</v>
      </c>
    </row>
    <row r="120" spans="1:7" x14ac:dyDescent="0.3">
      <c r="A120" s="12" t="s">
        <v>1162</v>
      </c>
      <c r="B120" s="1" t="s">
        <v>1412</v>
      </c>
      <c r="C120" s="13">
        <v>12</v>
      </c>
      <c r="D120" s="1">
        <f t="shared" si="2"/>
        <v>66</v>
      </c>
      <c r="E120" s="1" t="s">
        <v>1413</v>
      </c>
      <c r="F120">
        <f t="shared" si="3"/>
        <v>7</v>
      </c>
      <c r="G120" s="1" t="s">
        <v>1414</v>
      </c>
    </row>
    <row r="121" spans="1:7" x14ac:dyDescent="0.3">
      <c r="A121" s="12" t="s">
        <v>1064</v>
      </c>
      <c r="B121" s="1" t="s">
        <v>1415</v>
      </c>
      <c r="C121" s="13">
        <v>25</v>
      </c>
      <c r="D121" s="1">
        <f t="shared" si="2"/>
        <v>39</v>
      </c>
      <c r="E121" s="1" t="s">
        <v>1416</v>
      </c>
      <c r="F121">
        <f t="shared" si="3"/>
        <v>7</v>
      </c>
      <c r="G121" s="1" t="s">
        <v>1417</v>
      </c>
    </row>
    <row r="122" spans="1:7" x14ac:dyDescent="0.3">
      <c r="A122" s="12" t="s">
        <v>1082</v>
      </c>
      <c r="B122" s="1" t="s">
        <v>1418</v>
      </c>
      <c r="C122" s="13">
        <v>25</v>
      </c>
      <c r="D122" s="1">
        <f t="shared" si="2"/>
        <v>62</v>
      </c>
      <c r="E122" s="1" t="s">
        <v>1419</v>
      </c>
      <c r="F122">
        <f t="shared" si="3"/>
        <v>7</v>
      </c>
      <c r="G122" s="1" t="s">
        <v>1420</v>
      </c>
    </row>
    <row r="123" spans="1:7" x14ac:dyDescent="0.3">
      <c r="A123" s="12" t="s">
        <v>1064</v>
      </c>
      <c r="B123" s="1" t="s">
        <v>1421</v>
      </c>
      <c r="C123" s="13">
        <v>31</v>
      </c>
      <c r="D123" s="1">
        <f t="shared" si="2"/>
        <v>54</v>
      </c>
      <c r="E123" s="1" t="s">
        <v>1422</v>
      </c>
      <c r="F123">
        <f t="shared" si="3"/>
        <v>7</v>
      </c>
      <c r="G123" s="1" t="s">
        <v>1423</v>
      </c>
    </row>
    <row r="124" spans="1:7" x14ac:dyDescent="0.3">
      <c r="A124" s="12" t="s">
        <v>1064</v>
      </c>
      <c r="B124" s="1" t="s">
        <v>1424</v>
      </c>
      <c r="C124" s="13">
        <v>13</v>
      </c>
      <c r="D124" s="1">
        <f t="shared" si="2"/>
        <v>45</v>
      </c>
      <c r="E124" s="1" t="s">
        <v>1425</v>
      </c>
      <c r="F124">
        <f t="shared" si="3"/>
        <v>7</v>
      </c>
      <c r="G124" s="1" t="s">
        <v>1426</v>
      </c>
    </row>
    <row r="125" spans="1:7" x14ac:dyDescent="0.3">
      <c r="A125" s="12" t="s">
        <v>1082</v>
      </c>
      <c r="B125" s="1" t="s">
        <v>1427</v>
      </c>
      <c r="C125" s="13">
        <v>22</v>
      </c>
      <c r="D125" s="1">
        <f t="shared" si="2"/>
        <v>62</v>
      </c>
      <c r="E125" s="1" t="s">
        <v>1428</v>
      </c>
      <c r="F125">
        <f t="shared" si="3"/>
        <v>7</v>
      </c>
      <c r="G125" s="1" t="s">
        <v>1429</v>
      </c>
    </row>
    <row r="126" spans="1:7" x14ac:dyDescent="0.3">
      <c r="A126" s="12" t="s">
        <v>1078</v>
      </c>
      <c r="B126" s="1" t="s">
        <v>1430</v>
      </c>
      <c r="C126" s="13">
        <v>31</v>
      </c>
      <c r="D126" s="1">
        <f t="shared" si="2"/>
        <v>51</v>
      </c>
      <c r="E126" s="1" t="s">
        <v>1431</v>
      </c>
      <c r="F126">
        <f t="shared" si="3"/>
        <v>7</v>
      </c>
      <c r="G126" s="1" t="s">
        <v>1432</v>
      </c>
    </row>
    <row r="127" spans="1:7" x14ac:dyDescent="0.3">
      <c r="A127" s="12" t="s">
        <v>1082</v>
      </c>
      <c r="B127" s="1" t="s">
        <v>1433</v>
      </c>
      <c r="C127" s="13">
        <v>12</v>
      </c>
      <c r="D127" s="1">
        <f t="shared" si="2"/>
        <v>32</v>
      </c>
      <c r="E127" s="1" t="s">
        <v>1434</v>
      </c>
      <c r="F127">
        <f t="shared" si="3"/>
        <v>7</v>
      </c>
      <c r="G127" s="1" t="s">
        <v>1435</v>
      </c>
    </row>
    <row r="128" spans="1:7" x14ac:dyDescent="0.3">
      <c r="A128" s="12" t="s">
        <v>1064</v>
      </c>
      <c r="B128" s="1" t="s">
        <v>1436</v>
      </c>
      <c r="C128" s="13">
        <v>27</v>
      </c>
      <c r="D128" s="1">
        <f t="shared" si="2"/>
        <v>54</v>
      </c>
      <c r="E128" s="1" t="s">
        <v>1437</v>
      </c>
      <c r="F128">
        <f t="shared" si="3"/>
        <v>7</v>
      </c>
      <c r="G128" s="1" t="s">
        <v>1438</v>
      </c>
    </row>
    <row r="129" spans="1:7" x14ac:dyDescent="0.3">
      <c r="A129" s="12" t="s">
        <v>1064</v>
      </c>
      <c r="B129" s="1" t="s">
        <v>1439</v>
      </c>
      <c r="C129" s="13">
        <v>22</v>
      </c>
      <c r="D129" s="1">
        <f t="shared" si="2"/>
        <v>51</v>
      </c>
      <c r="E129" s="1" t="s">
        <v>1440</v>
      </c>
      <c r="F129">
        <f t="shared" si="3"/>
        <v>7</v>
      </c>
      <c r="G129" s="1" t="s">
        <v>1441</v>
      </c>
    </row>
    <row r="130" spans="1:7" x14ac:dyDescent="0.3">
      <c r="A130" s="12" t="s">
        <v>1064</v>
      </c>
      <c r="B130" s="1" t="s">
        <v>1442</v>
      </c>
      <c r="C130" s="13">
        <v>22</v>
      </c>
      <c r="D130" s="1">
        <f t="shared" ref="D130:D193" si="4">LEN(B130)</f>
        <v>44</v>
      </c>
      <c r="E130" s="1" t="s">
        <v>1443</v>
      </c>
      <c r="F130">
        <f t="shared" ref="F130:F193" si="5">LEN(E130)</f>
        <v>7</v>
      </c>
      <c r="G130" s="1" t="s">
        <v>1444</v>
      </c>
    </row>
    <row r="131" spans="1:7" x14ac:dyDescent="0.3">
      <c r="A131" s="12" t="s">
        <v>1064</v>
      </c>
      <c r="B131" s="1" t="s">
        <v>1445</v>
      </c>
      <c r="C131" s="13">
        <v>10</v>
      </c>
      <c r="D131" s="1">
        <f t="shared" si="4"/>
        <v>57</v>
      </c>
      <c r="E131" s="1" t="s">
        <v>1446</v>
      </c>
      <c r="F131">
        <f t="shared" si="5"/>
        <v>7</v>
      </c>
      <c r="G131" s="1" t="s">
        <v>1447</v>
      </c>
    </row>
    <row r="132" spans="1:7" x14ac:dyDescent="0.3">
      <c r="A132" s="12" t="s">
        <v>1064</v>
      </c>
      <c r="B132" s="1" t="s">
        <v>1448</v>
      </c>
      <c r="C132" s="13">
        <v>13</v>
      </c>
      <c r="D132" s="1">
        <f t="shared" si="4"/>
        <v>55</v>
      </c>
      <c r="E132" s="1" t="s">
        <v>1449</v>
      </c>
      <c r="F132">
        <f t="shared" si="5"/>
        <v>7</v>
      </c>
      <c r="G132" s="1" t="s">
        <v>1450</v>
      </c>
    </row>
    <row r="133" spans="1:7" x14ac:dyDescent="0.3">
      <c r="A133" s="12" t="s">
        <v>1064</v>
      </c>
      <c r="B133" s="1" t="s">
        <v>1451</v>
      </c>
      <c r="C133" s="13">
        <v>20</v>
      </c>
      <c r="D133" s="1">
        <f t="shared" si="4"/>
        <v>38</v>
      </c>
      <c r="E133" s="1" t="s">
        <v>1452</v>
      </c>
      <c r="F133">
        <f t="shared" si="5"/>
        <v>7</v>
      </c>
      <c r="G133" s="1" t="s">
        <v>1453</v>
      </c>
    </row>
    <row r="134" spans="1:7" x14ac:dyDescent="0.3">
      <c r="A134" s="12" t="s">
        <v>1064</v>
      </c>
      <c r="B134" s="1" t="s">
        <v>1454</v>
      </c>
      <c r="C134" s="13">
        <v>14</v>
      </c>
      <c r="D134" s="1">
        <f t="shared" si="4"/>
        <v>27</v>
      </c>
      <c r="E134" s="1" t="s">
        <v>1455</v>
      </c>
      <c r="F134">
        <f t="shared" si="5"/>
        <v>7</v>
      </c>
      <c r="G134" s="1" t="s">
        <v>1456</v>
      </c>
    </row>
    <row r="135" spans="1:7" x14ac:dyDescent="0.3">
      <c r="A135" s="12" t="s">
        <v>1189</v>
      </c>
      <c r="B135" s="1" t="s">
        <v>1457</v>
      </c>
      <c r="C135" s="13">
        <v>17</v>
      </c>
      <c r="D135" s="1">
        <f t="shared" si="4"/>
        <v>60</v>
      </c>
      <c r="E135" s="1" t="s">
        <v>1458</v>
      </c>
      <c r="F135">
        <f t="shared" si="5"/>
        <v>7</v>
      </c>
      <c r="G135" s="1" t="s">
        <v>1459</v>
      </c>
    </row>
    <row r="136" spans="1:7" x14ac:dyDescent="0.3">
      <c r="A136" s="12" t="s">
        <v>1189</v>
      </c>
      <c r="B136" s="1" t="s">
        <v>1460</v>
      </c>
      <c r="C136" s="13">
        <v>21</v>
      </c>
      <c r="D136" s="1">
        <f t="shared" si="4"/>
        <v>73</v>
      </c>
      <c r="E136" s="1" t="s">
        <v>1461</v>
      </c>
      <c r="F136">
        <f t="shared" si="5"/>
        <v>7</v>
      </c>
      <c r="G136" s="1" t="s">
        <v>1462</v>
      </c>
    </row>
    <row r="137" spans="1:7" x14ac:dyDescent="0.3">
      <c r="A137" s="12" t="s">
        <v>1189</v>
      </c>
      <c r="B137" s="1" t="s">
        <v>1463</v>
      </c>
      <c r="C137" s="13">
        <v>25</v>
      </c>
      <c r="D137" s="1">
        <f t="shared" si="4"/>
        <v>75</v>
      </c>
      <c r="E137" s="1" t="s">
        <v>1464</v>
      </c>
      <c r="F137">
        <f t="shared" si="5"/>
        <v>7</v>
      </c>
      <c r="G137" s="1" t="s">
        <v>1465</v>
      </c>
    </row>
    <row r="138" spans="1:7" x14ac:dyDescent="0.3">
      <c r="A138" s="12" t="s">
        <v>1064</v>
      </c>
      <c r="B138" s="1" t="s">
        <v>1466</v>
      </c>
      <c r="C138" s="13">
        <v>18</v>
      </c>
      <c r="D138" s="1">
        <f t="shared" si="4"/>
        <v>46</v>
      </c>
      <c r="E138" s="1" t="s">
        <v>1467</v>
      </c>
      <c r="F138">
        <f t="shared" si="5"/>
        <v>7</v>
      </c>
      <c r="G138" s="1" t="s">
        <v>1468</v>
      </c>
    </row>
    <row r="139" spans="1:7" x14ac:dyDescent="0.3">
      <c r="A139" s="12" t="s">
        <v>1078</v>
      </c>
      <c r="B139" s="1" t="s">
        <v>1469</v>
      </c>
      <c r="C139" s="13">
        <v>28</v>
      </c>
      <c r="D139" s="1">
        <f t="shared" si="4"/>
        <v>61</v>
      </c>
      <c r="E139" s="1" t="s">
        <v>1470</v>
      </c>
      <c r="F139">
        <f t="shared" si="5"/>
        <v>7</v>
      </c>
      <c r="G139" s="1" t="s">
        <v>1471</v>
      </c>
    </row>
    <row r="140" spans="1:7" x14ac:dyDescent="0.3">
      <c r="A140" s="12" t="s">
        <v>1064</v>
      </c>
      <c r="B140" s="1" t="s">
        <v>1472</v>
      </c>
      <c r="C140" s="13">
        <v>13</v>
      </c>
      <c r="D140" s="1">
        <f t="shared" si="4"/>
        <v>35</v>
      </c>
      <c r="E140" s="1" t="s">
        <v>1473</v>
      </c>
      <c r="F140">
        <f t="shared" si="5"/>
        <v>7</v>
      </c>
      <c r="G140" s="1" t="s">
        <v>1474</v>
      </c>
    </row>
    <row r="141" spans="1:7" x14ac:dyDescent="0.3">
      <c r="A141" s="12" t="s">
        <v>1064</v>
      </c>
      <c r="B141" s="1" t="s">
        <v>1475</v>
      </c>
      <c r="C141" s="13">
        <v>30</v>
      </c>
      <c r="D141" s="1">
        <f t="shared" si="4"/>
        <v>65</v>
      </c>
      <c r="E141" s="1" t="s">
        <v>1476</v>
      </c>
      <c r="F141">
        <f t="shared" si="5"/>
        <v>7</v>
      </c>
      <c r="G141" s="1" t="s">
        <v>1477</v>
      </c>
    </row>
    <row r="142" spans="1:7" x14ac:dyDescent="0.3">
      <c r="A142" s="12" t="s">
        <v>1064</v>
      </c>
      <c r="B142" s="1" t="s">
        <v>1478</v>
      </c>
      <c r="C142" s="13">
        <v>30</v>
      </c>
      <c r="D142" s="1">
        <f t="shared" si="4"/>
        <v>54</v>
      </c>
      <c r="E142" s="1" t="s">
        <v>894</v>
      </c>
      <c r="F142">
        <f t="shared" si="5"/>
        <v>7</v>
      </c>
      <c r="G142" s="1" t="s">
        <v>895</v>
      </c>
    </row>
    <row r="143" spans="1:7" x14ac:dyDescent="0.3">
      <c r="A143" s="12" t="s">
        <v>1078</v>
      </c>
      <c r="B143" s="1" t="s">
        <v>1479</v>
      </c>
      <c r="C143" s="13">
        <v>26</v>
      </c>
      <c r="D143" s="1">
        <f t="shared" si="4"/>
        <v>36</v>
      </c>
      <c r="E143" s="1" t="s">
        <v>1480</v>
      </c>
      <c r="F143">
        <f t="shared" si="5"/>
        <v>7</v>
      </c>
      <c r="G143" s="1" t="s">
        <v>1481</v>
      </c>
    </row>
    <row r="144" spans="1:7" x14ac:dyDescent="0.3">
      <c r="A144" s="12" t="s">
        <v>1064</v>
      </c>
      <c r="B144" s="1" t="s">
        <v>1482</v>
      </c>
      <c r="C144" s="13">
        <v>20</v>
      </c>
      <c r="D144" s="1">
        <f t="shared" si="4"/>
        <v>48</v>
      </c>
      <c r="E144" s="1" t="s">
        <v>1483</v>
      </c>
      <c r="F144">
        <f t="shared" si="5"/>
        <v>7</v>
      </c>
      <c r="G144" s="1" t="s">
        <v>1484</v>
      </c>
    </row>
    <row r="145" spans="1:7" x14ac:dyDescent="0.3">
      <c r="A145" s="12" t="s">
        <v>1064</v>
      </c>
      <c r="B145" s="1" t="s">
        <v>1485</v>
      </c>
      <c r="C145" s="13">
        <v>15</v>
      </c>
      <c r="D145" s="1">
        <f t="shared" si="4"/>
        <v>32</v>
      </c>
      <c r="E145" s="1" t="s">
        <v>1486</v>
      </c>
      <c r="F145">
        <f t="shared" si="5"/>
        <v>7</v>
      </c>
      <c r="G145" s="1" t="s">
        <v>1487</v>
      </c>
    </row>
    <row r="146" spans="1:7" x14ac:dyDescent="0.3">
      <c r="A146" s="12" t="s">
        <v>1064</v>
      </c>
      <c r="B146" s="1" t="s">
        <v>1488</v>
      </c>
      <c r="C146" s="13">
        <v>13</v>
      </c>
      <c r="D146" s="1">
        <f t="shared" si="4"/>
        <v>35</v>
      </c>
      <c r="E146" s="1" t="s">
        <v>1489</v>
      </c>
      <c r="F146">
        <f t="shared" si="5"/>
        <v>7</v>
      </c>
      <c r="G146" s="1" t="s">
        <v>1490</v>
      </c>
    </row>
    <row r="147" spans="1:7" x14ac:dyDescent="0.3">
      <c r="A147" s="12" t="s">
        <v>1064</v>
      </c>
      <c r="B147" s="1" t="s">
        <v>1491</v>
      </c>
      <c r="C147" s="13">
        <v>29</v>
      </c>
      <c r="D147" s="1">
        <f t="shared" si="4"/>
        <v>46</v>
      </c>
      <c r="E147" s="1" t="s">
        <v>1492</v>
      </c>
      <c r="F147">
        <f t="shared" si="5"/>
        <v>7</v>
      </c>
      <c r="G147" s="1" t="s">
        <v>1493</v>
      </c>
    </row>
    <row r="148" spans="1:7" x14ac:dyDescent="0.3">
      <c r="A148" s="12" t="s">
        <v>1152</v>
      </c>
      <c r="B148" s="1" t="s">
        <v>1494</v>
      </c>
      <c r="C148" s="13">
        <v>12</v>
      </c>
      <c r="D148" s="1">
        <f t="shared" si="4"/>
        <v>56</v>
      </c>
      <c r="E148" s="1" t="s">
        <v>1495</v>
      </c>
      <c r="F148">
        <f t="shared" si="5"/>
        <v>7</v>
      </c>
      <c r="G148" s="1" t="s">
        <v>1496</v>
      </c>
    </row>
    <row r="149" spans="1:7" x14ac:dyDescent="0.3">
      <c r="A149" s="12" t="s">
        <v>1064</v>
      </c>
      <c r="B149" s="1" t="s">
        <v>1497</v>
      </c>
      <c r="C149" s="13">
        <v>20</v>
      </c>
      <c r="D149" s="1">
        <f t="shared" si="4"/>
        <v>36</v>
      </c>
      <c r="E149" s="1" t="s">
        <v>699</v>
      </c>
      <c r="F149">
        <f t="shared" si="5"/>
        <v>7</v>
      </c>
      <c r="G149" s="1" t="s">
        <v>700</v>
      </c>
    </row>
    <row r="150" spans="1:7" x14ac:dyDescent="0.3">
      <c r="A150" s="12" t="s">
        <v>1078</v>
      </c>
      <c r="B150" s="1" t="s">
        <v>1498</v>
      </c>
      <c r="C150" s="13">
        <v>24</v>
      </c>
      <c r="D150" s="1">
        <f t="shared" si="4"/>
        <v>62</v>
      </c>
      <c r="E150" s="1" t="s">
        <v>1499</v>
      </c>
      <c r="F150">
        <f t="shared" si="5"/>
        <v>7</v>
      </c>
      <c r="G150" s="1" t="s">
        <v>1500</v>
      </c>
    </row>
    <row r="151" spans="1:7" x14ac:dyDescent="0.3">
      <c r="A151" s="12" t="s">
        <v>1064</v>
      </c>
      <c r="B151" s="1" t="s">
        <v>1501</v>
      </c>
      <c r="C151" s="13">
        <v>16</v>
      </c>
      <c r="D151" s="1">
        <f t="shared" si="4"/>
        <v>47</v>
      </c>
      <c r="E151" s="1" t="s">
        <v>1502</v>
      </c>
      <c r="F151">
        <f t="shared" si="5"/>
        <v>7</v>
      </c>
      <c r="G151" s="1" t="s">
        <v>1503</v>
      </c>
    </row>
    <row r="152" spans="1:7" x14ac:dyDescent="0.3">
      <c r="A152" s="12" t="s">
        <v>1078</v>
      </c>
      <c r="B152" s="1" t="s">
        <v>1504</v>
      </c>
      <c r="C152" s="13">
        <v>25</v>
      </c>
      <c r="D152" s="1">
        <f t="shared" si="4"/>
        <v>63</v>
      </c>
      <c r="E152" s="1" t="s">
        <v>1505</v>
      </c>
      <c r="F152">
        <f t="shared" si="5"/>
        <v>7</v>
      </c>
      <c r="G152" s="1" t="s">
        <v>1506</v>
      </c>
    </row>
    <row r="153" spans="1:7" x14ac:dyDescent="0.3">
      <c r="A153" s="12" t="s">
        <v>1152</v>
      </c>
      <c r="B153" s="1" t="s">
        <v>1507</v>
      </c>
      <c r="C153" s="13">
        <v>22</v>
      </c>
      <c r="D153" s="1">
        <f t="shared" si="4"/>
        <v>34</v>
      </c>
      <c r="E153" s="1" t="s">
        <v>806</v>
      </c>
      <c r="F153">
        <f t="shared" si="5"/>
        <v>7</v>
      </c>
      <c r="G153" s="1" t="s">
        <v>8621</v>
      </c>
    </row>
    <row r="154" spans="1:7" x14ac:dyDescent="0.3">
      <c r="A154" s="12" t="s">
        <v>1152</v>
      </c>
      <c r="B154" s="1" t="s">
        <v>1508</v>
      </c>
      <c r="C154" s="13">
        <v>9</v>
      </c>
      <c r="D154" s="1">
        <f t="shared" si="4"/>
        <v>21</v>
      </c>
      <c r="E154" s="1" t="s">
        <v>1509</v>
      </c>
      <c r="F154">
        <f t="shared" si="5"/>
        <v>7</v>
      </c>
      <c r="G154" s="1" t="s">
        <v>8622</v>
      </c>
    </row>
    <row r="155" spans="1:7" x14ac:dyDescent="0.3">
      <c r="A155" s="12" t="s">
        <v>1152</v>
      </c>
      <c r="B155" s="1" t="s">
        <v>1510</v>
      </c>
      <c r="C155" s="13">
        <v>23</v>
      </c>
      <c r="D155" s="1">
        <f t="shared" si="4"/>
        <v>87</v>
      </c>
      <c r="E155" s="1" t="s">
        <v>1511</v>
      </c>
      <c r="F155">
        <f t="shared" si="5"/>
        <v>7</v>
      </c>
      <c r="G155" s="1" t="s">
        <v>1512</v>
      </c>
    </row>
    <row r="156" spans="1:7" x14ac:dyDescent="0.3">
      <c r="A156" s="12" t="s">
        <v>1152</v>
      </c>
      <c r="B156" s="1" t="s">
        <v>1513</v>
      </c>
      <c r="C156" s="13">
        <v>21</v>
      </c>
      <c r="D156" s="1">
        <f t="shared" si="4"/>
        <v>61</v>
      </c>
      <c r="E156" s="1" t="s">
        <v>1514</v>
      </c>
      <c r="F156">
        <f t="shared" si="5"/>
        <v>7</v>
      </c>
      <c r="G156" s="1" t="s">
        <v>1515</v>
      </c>
    </row>
    <row r="157" spans="1:7" x14ac:dyDescent="0.3">
      <c r="A157" s="12" t="s">
        <v>1152</v>
      </c>
      <c r="B157" s="1" t="s">
        <v>1516</v>
      </c>
      <c r="C157" s="13">
        <v>23</v>
      </c>
      <c r="D157" s="1">
        <f t="shared" si="4"/>
        <v>49</v>
      </c>
      <c r="E157" s="1" t="s">
        <v>1517</v>
      </c>
      <c r="F157">
        <f t="shared" si="5"/>
        <v>7</v>
      </c>
      <c r="G157" s="1" t="s">
        <v>1518</v>
      </c>
    </row>
    <row r="158" spans="1:7" x14ac:dyDescent="0.3">
      <c r="A158" s="12" t="s">
        <v>1064</v>
      </c>
      <c r="B158" s="1" t="s">
        <v>1519</v>
      </c>
      <c r="C158" s="13">
        <v>24</v>
      </c>
      <c r="D158" s="1">
        <f t="shared" si="4"/>
        <v>87</v>
      </c>
      <c r="E158" s="1" t="s">
        <v>1520</v>
      </c>
      <c r="F158">
        <f t="shared" si="5"/>
        <v>8</v>
      </c>
      <c r="G158" s="1" t="s">
        <v>1521</v>
      </c>
    </row>
    <row r="159" spans="1:7" x14ac:dyDescent="0.3">
      <c r="A159" s="12" t="s">
        <v>1064</v>
      </c>
      <c r="B159" s="1" t="s">
        <v>1522</v>
      </c>
      <c r="C159" s="13">
        <v>26</v>
      </c>
      <c r="D159" s="1">
        <f t="shared" si="4"/>
        <v>52</v>
      </c>
      <c r="E159" s="1" t="s">
        <v>1523</v>
      </c>
      <c r="F159">
        <f t="shared" si="5"/>
        <v>8</v>
      </c>
      <c r="G159" s="1" t="s">
        <v>1524</v>
      </c>
    </row>
    <row r="160" spans="1:7" x14ac:dyDescent="0.3">
      <c r="A160" s="12" t="s">
        <v>1064</v>
      </c>
      <c r="B160" s="1" t="s">
        <v>1525</v>
      </c>
      <c r="C160" s="13">
        <v>22</v>
      </c>
      <c r="D160" s="1">
        <f t="shared" si="4"/>
        <v>48</v>
      </c>
      <c r="E160" s="1" t="s">
        <v>1526</v>
      </c>
      <c r="F160">
        <f t="shared" si="5"/>
        <v>8</v>
      </c>
      <c r="G160" s="1" t="s">
        <v>1527</v>
      </c>
    </row>
    <row r="161" spans="1:7" x14ac:dyDescent="0.3">
      <c r="A161" s="12" t="s">
        <v>1136</v>
      </c>
      <c r="B161" s="1" t="s">
        <v>1528</v>
      </c>
      <c r="C161" s="13">
        <v>17</v>
      </c>
      <c r="D161" s="1">
        <f t="shared" si="4"/>
        <v>47</v>
      </c>
      <c r="E161" s="1" t="s">
        <v>1529</v>
      </c>
      <c r="F161">
        <f t="shared" si="5"/>
        <v>8</v>
      </c>
      <c r="G161" s="1" t="s">
        <v>1530</v>
      </c>
    </row>
    <row r="162" spans="1:7" x14ac:dyDescent="0.3">
      <c r="A162" s="12" t="s">
        <v>1078</v>
      </c>
      <c r="B162" s="1" t="s">
        <v>1531</v>
      </c>
      <c r="C162" s="13">
        <v>18</v>
      </c>
      <c r="D162" s="1">
        <f t="shared" si="4"/>
        <v>46</v>
      </c>
      <c r="E162" s="1" t="s">
        <v>1532</v>
      </c>
      <c r="F162">
        <f t="shared" si="5"/>
        <v>8</v>
      </c>
      <c r="G162" s="1" t="s">
        <v>1533</v>
      </c>
    </row>
    <row r="163" spans="1:7" x14ac:dyDescent="0.3">
      <c r="A163" s="12" t="s">
        <v>1064</v>
      </c>
      <c r="B163" s="1" t="s">
        <v>1534</v>
      </c>
      <c r="C163" s="13">
        <v>25</v>
      </c>
      <c r="D163" s="1">
        <f t="shared" si="4"/>
        <v>50</v>
      </c>
      <c r="E163" s="1" t="s">
        <v>1535</v>
      </c>
      <c r="F163">
        <f t="shared" si="5"/>
        <v>8</v>
      </c>
      <c r="G163" s="1" t="s">
        <v>1536</v>
      </c>
    </row>
    <row r="164" spans="1:7" x14ac:dyDescent="0.3">
      <c r="A164" s="12" t="s">
        <v>1064</v>
      </c>
      <c r="B164" s="1" t="s">
        <v>1537</v>
      </c>
      <c r="C164" s="13">
        <v>23</v>
      </c>
      <c r="D164" s="1">
        <f t="shared" si="4"/>
        <v>72</v>
      </c>
      <c r="E164" s="1" t="s">
        <v>738</v>
      </c>
      <c r="F164">
        <f t="shared" si="5"/>
        <v>8</v>
      </c>
      <c r="G164" s="1" t="s">
        <v>739</v>
      </c>
    </row>
    <row r="165" spans="1:7" x14ac:dyDescent="0.3">
      <c r="A165" s="12" t="s">
        <v>1064</v>
      </c>
      <c r="B165" s="1" t="s">
        <v>1538</v>
      </c>
      <c r="C165" s="13">
        <v>32</v>
      </c>
      <c r="D165" s="1">
        <f t="shared" si="4"/>
        <v>67</v>
      </c>
      <c r="E165" s="1" t="s">
        <v>1539</v>
      </c>
      <c r="F165">
        <f t="shared" si="5"/>
        <v>8</v>
      </c>
      <c r="G165" s="1" t="s">
        <v>1540</v>
      </c>
    </row>
    <row r="166" spans="1:7" x14ac:dyDescent="0.3">
      <c r="A166" s="12" t="s">
        <v>1064</v>
      </c>
      <c r="B166" s="1" t="s">
        <v>1541</v>
      </c>
      <c r="C166" s="13">
        <v>26</v>
      </c>
      <c r="D166" s="1">
        <f t="shared" si="4"/>
        <v>44</v>
      </c>
      <c r="E166" s="1" t="s">
        <v>1542</v>
      </c>
      <c r="F166">
        <f t="shared" si="5"/>
        <v>8</v>
      </c>
      <c r="G166" s="1" t="s">
        <v>767</v>
      </c>
    </row>
    <row r="167" spans="1:7" x14ac:dyDescent="0.3">
      <c r="A167" s="12" t="s">
        <v>1189</v>
      </c>
      <c r="B167" s="1" t="s">
        <v>1543</v>
      </c>
      <c r="C167" s="13">
        <v>23</v>
      </c>
      <c r="D167" s="1">
        <f t="shared" si="4"/>
        <v>74</v>
      </c>
      <c r="E167" s="1" t="s">
        <v>1544</v>
      </c>
      <c r="F167">
        <f t="shared" si="5"/>
        <v>8</v>
      </c>
      <c r="G167" s="1" t="s">
        <v>1545</v>
      </c>
    </row>
    <row r="168" spans="1:7" x14ac:dyDescent="0.3">
      <c r="A168" s="12" t="s">
        <v>1189</v>
      </c>
      <c r="B168" s="1" t="s">
        <v>1546</v>
      </c>
      <c r="C168" s="13">
        <v>18</v>
      </c>
      <c r="D168" s="1">
        <f t="shared" si="4"/>
        <v>59</v>
      </c>
      <c r="E168" s="1" t="s">
        <v>1547</v>
      </c>
      <c r="F168">
        <f t="shared" si="5"/>
        <v>8</v>
      </c>
      <c r="G168" s="1" t="s">
        <v>1548</v>
      </c>
    </row>
    <row r="169" spans="1:7" x14ac:dyDescent="0.3">
      <c r="A169" s="12" t="s">
        <v>1387</v>
      </c>
      <c r="B169" s="1" t="s">
        <v>1549</v>
      </c>
      <c r="C169" s="13">
        <v>21</v>
      </c>
      <c r="D169" s="1">
        <f t="shared" si="4"/>
        <v>71</v>
      </c>
      <c r="E169" s="1" t="s">
        <v>1550</v>
      </c>
      <c r="F169">
        <f t="shared" si="5"/>
        <v>8</v>
      </c>
      <c r="G169" s="1" t="s">
        <v>1551</v>
      </c>
    </row>
    <row r="170" spans="1:7" x14ac:dyDescent="0.3">
      <c r="A170" s="12" t="s">
        <v>1213</v>
      </c>
      <c r="B170" s="1" t="s">
        <v>1552</v>
      </c>
      <c r="C170" s="13">
        <v>24</v>
      </c>
      <c r="D170" s="1">
        <f t="shared" si="4"/>
        <v>81</v>
      </c>
      <c r="E170" s="1" t="s">
        <v>1553</v>
      </c>
      <c r="F170">
        <f t="shared" si="5"/>
        <v>8</v>
      </c>
      <c r="G170" s="1" t="s">
        <v>1554</v>
      </c>
    </row>
    <row r="171" spans="1:7" x14ac:dyDescent="0.3">
      <c r="A171" s="12" t="s">
        <v>1213</v>
      </c>
      <c r="B171" s="1" t="s">
        <v>1555</v>
      </c>
      <c r="C171" s="13">
        <v>18</v>
      </c>
      <c r="D171" s="1">
        <f t="shared" si="4"/>
        <v>70</v>
      </c>
      <c r="E171" s="1" t="s">
        <v>1556</v>
      </c>
      <c r="F171">
        <f t="shared" si="5"/>
        <v>8</v>
      </c>
      <c r="G171" s="1" t="s">
        <v>1557</v>
      </c>
    </row>
    <row r="172" spans="1:7" x14ac:dyDescent="0.3">
      <c r="A172" s="12" t="s">
        <v>1213</v>
      </c>
      <c r="B172" s="1" t="s">
        <v>1558</v>
      </c>
      <c r="C172" s="13">
        <v>24</v>
      </c>
      <c r="D172" s="1">
        <f t="shared" si="4"/>
        <v>70</v>
      </c>
      <c r="E172" s="1" t="s">
        <v>1559</v>
      </c>
      <c r="F172">
        <f t="shared" si="5"/>
        <v>8</v>
      </c>
      <c r="G172" s="1" t="s">
        <v>1560</v>
      </c>
    </row>
    <row r="173" spans="1:7" x14ac:dyDescent="0.3">
      <c r="A173" s="12" t="s">
        <v>1064</v>
      </c>
      <c r="B173" s="1" t="s">
        <v>1561</v>
      </c>
      <c r="C173" s="13">
        <v>18</v>
      </c>
      <c r="D173" s="1">
        <f t="shared" si="4"/>
        <v>47</v>
      </c>
      <c r="E173" s="1" t="s">
        <v>1562</v>
      </c>
      <c r="F173">
        <f t="shared" si="5"/>
        <v>8</v>
      </c>
      <c r="G173" s="1" t="s">
        <v>1563</v>
      </c>
    </row>
    <row r="174" spans="1:7" x14ac:dyDescent="0.3">
      <c r="A174" s="12" t="s">
        <v>1064</v>
      </c>
      <c r="B174" s="1" t="s">
        <v>1564</v>
      </c>
      <c r="C174" s="13">
        <v>28</v>
      </c>
      <c r="D174" s="1">
        <f t="shared" si="4"/>
        <v>50</v>
      </c>
      <c r="E174" s="1" t="s">
        <v>1565</v>
      </c>
      <c r="F174">
        <f t="shared" si="5"/>
        <v>8</v>
      </c>
      <c r="G174" s="1" t="s">
        <v>1566</v>
      </c>
    </row>
    <row r="175" spans="1:7" x14ac:dyDescent="0.3">
      <c r="A175" s="12" t="s">
        <v>1064</v>
      </c>
      <c r="B175" s="1" t="s">
        <v>1567</v>
      </c>
      <c r="C175" s="13">
        <v>25</v>
      </c>
      <c r="D175" s="1">
        <f t="shared" si="4"/>
        <v>61</v>
      </c>
      <c r="E175" s="1" t="s">
        <v>1568</v>
      </c>
      <c r="F175">
        <f t="shared" si="5"/>
        <v>8</v>
      </c>
      <c r="G175" s="1" t="s">
        <v>1569</v>
      </c>
    </row>
    <row r="176" spans="1:7" x14ac:dyDescent="0.3">
      <c r="A176" s="12" t="s">
        <v>1064</v>
      </c>
      <c r="B176" s="1" t="s">
        <v>1570</v>
      </c>
      <c r="C176" s="13">
        <v>15</v>
      </c>
      <c r="D176" s="1">
        <f t="shared" si="4"/>
        <v>33</v>
      </c>
      <c r="E176" s="1" t="s">
        <v>1571</v>
      </c>
      <c r="F176">
        <f t="shared" si="5"/>
        <v>8</v>
      </c>
      <c r="G176" s="1" t="s">
        <v>1572</v>
      </c>
    </row>
    <row r="177" spans="1:7" x14ac:dyDescent="0.3">
      <c r="A177" s="12" t="s">
        <v>1064</v>
      </c>
      <c r="B177" s="1" t="s">
        <v>1573</v>
      </c>
      <c r="C177" s="13">
        <v>14</v>
      </c>
      <c r="D177" s="1">
        <f t="shared" si="4"/>
        <v>52</v>
      </c>
      <c r="E177" s="1" t="s">
        <v>1574</v>
      </c>
      <c r="F177">
        <f t="shared" si="5"/>
        <v>8</v>
      </c>
      <c r="G177" s="1" t="s">
        <v>1575</v>
      </c>
    </row>
    <row r="178" spans="1:7" x14ac:dyDescent="0.3">
      <c r="A178" s="12" t="s">
        <v>1576</v>
      </c>
      <c r="B178" s="1" t="s">
        <v>1577</v>
      </c>
      <c r="C178" s="13">
        <v>31</v>
      </c>
      <c r="D178" s="1">
        <f t="shared" si="4"/>
        <v>81</v>
      </c>
      <c r="E178" s="1" t="s">
        <v>1578</v>
      </c>
      <c r="F178">
        <f t="shared" si="5"/>
        <v>8</v>
      </c>
      <c r="G178" s="1" t="s">
        <v>1579</v>
      </c>
    </row>
    <row r="179" spans="1:7" x14ac:dyDescent="0.3">
      <c r="A179" s="12" t="s">
        <v>1064</v>
      </c>
      <c r="B179" s="1" t="s">
        <v>1580</v>
      </c>
      <c r="C179" s="13">
        <v>23</v>
      </c>
      <c r="D179" s="1">
        <f t="shared" si="4"/>
        <v>50</v>
      </c>
      <c r="E179" s="1" t="s">
        <v>1581</v>
      </c>
      <c r="F179">
        <f t="shared" si="5"/>
        <v>8</v>
      </c>
      <c r="G179" s="1" t="s">
        <v>1582</v>
      </c>
    </row>
    <row r="180" spans="1:7" x14ac:dyDescent="0.3">
      <c r="A180" s="12" t="s">
        <v>1064</v>
      </c>
      <c r="B180" s="1" t="s">
        <v>1583</v>
      </c>
      <c r="C180" s="13">
        <v>16</v>
      </c>
      <c r="D180" s="1">
        <f t="shared" si="4"/>
        <v>36</v>
      </c>
      <c r="E180" s="1" t="s">
        <v>1584</v>
      </c>
      <c r="F180">
        <f t="shared" si="5"/>
        <v>8</v>
      </c>
      <c r="G180" s="1" t="s">
        <v>1585</v>
      </c>
    </row>
    <row r="181" spans="1:7" x14ac:dyDescent="0.3">
      <c r="A181" s="12" t="s">
        <v>1078</v>
      </c>
      <c r="B181" s="1" t="s">
        <v>1586</v>
      </c>
      <c r="C181" s="13">
        <v>15</v>
      </c>
      <c r="D181" s="1">
        <f t="shared" si="4"/>
        <v>58</v>
      </c>
      <c r="E181" s="1" t="s">
        <v>1587</v>
      </c>
      <c r="F181">
        <f t="shared" si="5"/>
        <v>8</v>
      </c>
      <c r="G181" s="1" t="s">
        <v>1588</v>
      </c>
    </row>
    <row r="182" spans="1:7" x14ac:dyDescent="0.3">
      <c r="A182" s="12" t="s">
        <v>1078</v>
      </c>
      <c r="B182" s="1" t="s">
        <v>1589</v>
      </c>
      <c r="C182" s="13">
        <v>14</v>
      </c>
      <c r="D182" s="1">
        <f t="shared" si="4"/>
        <v>59</v>
      </c>
      <c r="E182" s="1" t="s">
        <v>1590</v>
      </c>
      <c r="F182">
        <f t="shared" si="5"/>
        <v>8</v>
      </c>
      <c r="G182" s="1" t="s">
        <v>1591</v>
      </c>
    </row>
    <row r="183" spans="1:7" x14ac:dyDescent="0.3">
      <c r="A183" s="12" t="s">
        <v>1152</v>
      </c>
      <c r="B183" s="1" t="s">
        <v>1592</v>
      </c>
      <c r="C183" s="13">
        <v>17</v>
      </c>
      <c r="D183" s="1">
        <f t="shared" si="4"/>
        <v>81</v>
      </c>
      <c r="E183" s="1" t="s">
        <v>1593</v>
      </c>
      <c r="F183">
        <f t="shared" si="5"/>
        <v>8</v>
      </c>
      <c r="G183" s="1" t="s">
        <v>1594</v>
      </c>
    </row>
    <row r="184" spans="1:7" x14ac:dyDescent="0.3">
      <c r="A184" s="12" t="s">
        <v>1152</v>
      </c>
      <c r="B184" s="1" t="s">
        <v>1595</v>
      </c>
      <c r="C184" s="13">
        <v>13</v>
      </c>
      <c r="D184" s="1">
        <f t="shared" si="4"/>
        <v>58</v>
      </c>
      <c r="E184" s="1" t="s">
        <v>1596</v>
      </c>
      <c r="F184">
        <f t="shared" si="5"/>
        <v>8</v>
      </c>
      <c r="G184" s="1" t="s">
        <v>1597</v>
      </c>
    </row>
    <row r="185" spans="1:7" x14ac:dyDescent="0.3">
      <c r="A185" s="12" t="s">
        <v>1152</v>
      </c>
      <c r="B185" s="1" t="s">
        <v>1598</v>
      </c>
      <c r="C185" s="13">
        <v>27</v>
      </c>
      <c r="D185" s="1">
        <f t="shared" si="4"/>
        <v>65</v>
      </c>
      <c r="E185" s="1" t="s">
        <v>1599</v>
      </c>
      <c r="F185">
        <f t="shared" si="5"/>
        <v>8</v>
      </c>
      <c r="G185" s="1" t="s">
        <v>1600</v>
      </c>
    </row>
    <row r="186" spans="1:7" x14ac:dyDescent="0.3">
      <c r="A186" s="12" t="s">
        <v>1152</v>
      </c>
      <c r="B186" s="1" t="s">
        <v>1601</v>
      </c>
      <c r="C186" s="13">
        <v>19</v>
      </c>
      <c r="D186" s="1">
        <f t="shared" si="4"/>
        <v>70</v>
      </c>
      <c r="E186" s="1" t="s">
        <v>1602</v>
      </c>
      <c r="F186">
        <f t="shared" si="5"/>
        <v>8</v>
      </c>
      <c r="G186" s="1" t="s">
        <v>1603</v>
      </c>
    </row>
    <row r="187" spans="1:7" x14ac:dyDescent="0.3">
      <c r="A187" s="12" t="s">
        <v>1064</v>
      </c>
      <c r="B187" s="1" t="s">
        <v>1604</v>
      </c>
      <c r="C187" s="13">
        <v>27</v>
      </c>
      <c r="D187" s="1">
        <f t="shared" si="4"/>
        <v>76</v>
      </c>
      <c r="E187" s="1" t="s">
        <v>1605</v>
      </c>
      <c r="F187">
        <f t="shared" si="5"/>
        <v>9</v>
      </c>
      <c r="G187" s="1" t="s">
        <v>1606</v>
      </c>
    </row>
    <row r="188" spans="1:7" x14ac:dyDescent="0.3">
      <c r="A188" s="12" t="s">
        <v>1576</v>
      </c>
      <c r="B188" s="1" t="s">
        <v>1607</v>
      </c>
      <c r="C188" s="13">
        <v>24</v>
      </c>
      <c r="D188" s="1">
        <f t="shared" si="4"/>
        <v>62</v>
      </c>
      <c r="E188" s="1" t="s">
        <v>1608</v>
      </c>
      <c r="F188">
        <f t="shared" si="5"/>
        <v>9</v>
      </c>
      <c r="G188" s="1" t="s">
        <v>1609</v>
      </c>
    </row>
    <row r="189" spans="1:7" x14ac:dyDescent="0.3">
      <c r="A189" s="12" t="s">
        <v>1576</v>
      </c>
      <c r="B189" s="1" t="s">
        <v>1610</v>
      </c>
      <c r="C189" s="13">
        <v>24</v>
      </c>
      <c r="D189" s="1">
        <f t="shared" si="4"/>
        <v>75</v>
      </c>
      <c r="E189" s="1" t="s">
        <v>1611</v>
      </c>
      <c r="F189">
        <f t="shared" si="5"/>
        <v>9</v>
      </c>
      <c r="G189" s="1" t="s">
        <v>1612</v>
      </c>
    </row>
    <row r="190" spans="1:7" x14ac:dyDescent="0.3">
      <c r="A190" s="12" t="s">
        <v>1576</v>
      </c>
      <c r="B190" s="1" t="s">
        <v>1613</v>
      </c>
      <c r="C190" s="13">
        <v>25</v>
      </c>
      <c r="D190" s="1">
        <f t="shared" si="4"/>
        <v>75</v>
      </c>
      <c r="E190" s="1" t="s">
        <v>1614</v>
      </c>
      <c r="F190">
        <f t="shared" si="5"/>
        <v>9</v>
      </c>
      <c r="G190" s="1" t="s">
        <v>1615</v>
      </c>
    </row>
    <row r="191" spans="1:7" x14ac:dyDescent="0.3">
      <c r="A191" s="12" t="s">
        <v>1064</v>
      </c>
      <c r="B191" s="1" t="s">
        <v>1616</v>
      </c>
      <c r="C191" s="13">
        <v>24</v>
      </c>
      <c r="D191" s="1">
        <f t="shared" si="4"/>
        <v>47</v>
      </c>
      <c r="E191" s="1" t="s">
        <v>1617</v>
      </c>
      <c r="F191">
        <f t="shared" si="5"/>
        <v>9</v>
      </c>
      <c r="G191" s="1" t="s">
        <v>1618</v>
      </c>
    </row>
    <row r="192" spans="1:7" x14ac:dyDescent="0.3">
      <c r="A192" s="12" t="s">
        <v>1064</v>
      </c>
      <c r="B192" s="1" t="s">
        <v>1619</v>
      </c>
      <c r="C192" s="13">
        <v>21</v>
      </c>
      <c r="D192" s="1">
        <f t="shared" si="4"/>
        <v>48</v>
      </c>
      <c r="E192" s="1" t="s">
        <v>1620</v>
      </c>
      <c r="F192">
        <f t="shared" si="5"/>
        <v>9</v>
      </c>
      <c r="G192" s="1" t="s">
        <v>1621</v>
      </c>
    </row>
    <row r="193" spans="1:7" x14ac:dyDescent="0.3">
      <c r="A193" s="12" t="s">
        <v>1082</v>
      </c>
      <c r="B193" s="1" t="s">
        <v>1622</v>
      </c>
      <c r="C193" s="13">
        <v>16</v>
      </c>
      <c r="D193" s="1">
        <f t="shared" si="4"/>
        <v>59</v>
      </c>
      <c r="E193" s="1" t="s">
        <v>1623</v>
      </c>
      <c r="F193">
        <f t="shared" si="5"/>
        <v>9</v>
      </c>
      <c r="G193" s="1" t="s">
        <v>1624</v>
      </c>
    </row>
    <row r="194" spans="1:7" x14ac:dyDescent="0.3">
      <c r="A194" s="12" t="s">
        <v>1181</v>
      </c>
      <c r="B194" s="1" t="s">
        <v>1625</v>
      </c>
      <c r="C194" s="13">
        <v>18</v>
      </c>
      <c r="D194" s="1">
        <f t="shared" ref="D194:D259" si="6">LEN(B194)</f>
        <v>34</v>
      </c>
      <c r="E194" s="1" t="s">
        <v>1626</v>
      </c>
      <c r="F194">
        <f t="shared" ref="F194:F257" si="7">LEN(E194)</f>
        <v>9</v>
      </c>
      <c r="G194" s="1" t="s">
        <v>1627</v>
      </c>
    </row>
    <row r="195" spans="1:7" x14ac:dyDescent="0.3">
      <c r="A195" s="12" t="s">
        <v>1064</v>
      </c>
      <c r="B195" s="1" t="s">
        <v>1628</v>
      </c>
      <c r="C195" s="13">
        <v>22</v>
      </c>
      <c r="D195" s="1">
        <f t="shared" si="6"/>
        <v>72</v>
      </c>
      <c r="E195" s="1" t="s">
        <v>1629</v>
      </c>
      <c r="F195">
        <f t="shared" si="7"/>
        <v>9</v>
      </c>
      <c r="G195" s="1" t="s">
        <v>1630</v>
      </c>
    </row>
    <row r="196" spans="1:7" x14ac:dyDescent="0.3">
      <c r="A196" s="12" t="s">
        <v>1064</v>
      </c>
      <c r="B196" s="1" t="s">
        <v>1631</v>
      </c>
      <c r="C196" s="13">
        <v>28</v>
      </c>
      <c r="D196" s="1">
        <f t="shared" si="6"/>
        <v>76</v>
      </c>
      <c r="E196" s="1" t="s">
        <v>798</v>
      </c>
      <c r="F196">
        <f t="shared" si="7"/>
        <v>9</v>
      </c>
      <c r="G196" s="1" t="s">
        <v>799</v>
      </c>
    </row>
    <row r="197" spans="1:7" x14ac:dyDescent="0.3">
      <c r="A197" s="12" t="s">
        <v>1064</v>
      </c>
      <c r="B197" s="1" t="s">
        <v>1632</v>
      </c>
      <c r="C197" s="13">
        <v>15</v>
      </c>
      <c r="D197" s="1">
        <f t="shared" si="6"/>
        <v>34</v>
      </c>
      <c r="E197" s="1" t="s">
        <v>1633</v>
      </c>
      <c r="F197">
        <f t="shared" si="7"/>
        <v>9</v>
      </c>
      <c r="G197" s="1" t="s">
        <v>1634</v>
      </c>
    </row>
    <row r="198" spans="1:7" x14ac:dyDescent="0.3">
      <c r="A198" s="12" t="s">
        <v>1189</v>
      </c>
      <c r="B198" s="1" t="s">
        <v>1635</v>
      </c>
      <c r="C198" s="13">
        <v>11</v>
      </c>
      <c r="D198" s="1">
        <f t="shared" si="6"/>
        <v>67</v>
      </c>
      <c r="E198" s="1" t="s">
        <v>1636</v>
      </c>
      <c r="F198">
        <f t="shared" si="7"/>
        <v>9</v>
      </c>
      <c r="G198" s="1" t="s">
        <v>1637</v>
      </c>
    </row>
    <row r="199" spans="1:7" x14ac:dyDescent="0.3">
      <c r="A199" s="12" t="s">
        <v>1189</v>
      </c>
      <c r="B199" s="1" t="s">
        <v>1638</v>
      </c>
      <c r="C199" s="13">
        <v>24</v>
      </c>
      <c r="D199" s="1">
        <f t="shared" si="6"/>
        <v>73</v>
      </c>
      <c r="E199" s="1" t="s">
        <v>1639</v>
      </c>
      <c r="F199">
        <f t="shared" si="7"/>
        <v>9</v>
      </c>
      <c r="G199" s="1" t="s">
        <v>1640</v>
      </c>
    </row>
    <row r="200" spans="1:7" x14ac:dyDescent="0.3">
      <c r="A200" s="12" t="s">
        <v>1189</v>
      </c>
      <c r="B200" s="1" t="s">
        <v>1641</v>
      </c>
      <c r="C200" s="13">
        <v>17</v>
      </c>
      <c r="D200" s="1">
        <f t="shared" si="6"/>
        <v>59</v>
      </c>
      <c r="E200" s="1" t="s">
        <v>1642</v>
      </c>
      <c r="F200">
        <f t="shared" si="7"/>
        <v>9</v>
      </c>
      <c r="G200" s="1" t="s">
        <v>1643</v>
      </c>
    </row>
    <row r="201" spans="1:7" x14ac:dyDescent="0.3">
      <c r="A201" s="12" t="s">
        <v>1189</v>
      </c>
      <c r="B201" s="1" t="s">
        <v>1644</v>
      </c>
      <c r="C201" s="13">
        <v>27</v>
      </c>
      <c r="D201" s="1">
        <f t="shared" si="6"/>
        <v>89</v>
      </c>
      <c r="E201" s="1" t="s">
        <v>1645</v>
      </c>
      <c r="F201">
        <f t="shared" si="7"/>
        <v>9</v>
      </c>
      <c r="G201" s="1" t="s">
        <v>1646</v>
      </c>
    </row>
    <row r="202" spans="1:7" x14ac:dyDescent="0.3">
      <c r="A202" s="12" t="s">
        <v>1078</v>
      </c>
      <c r="B202" s="1" t="s">
        <v>1647</v>
      </c>
      <c r="C202" s="13">
        <v>27</v>
      </c>
      <c r="D202" s="1">
        <f t="shared" si="6"/>
        <v>84</v>
      </c>
      <c r="E202" s="1" t="s">
        <v>1648</v>
      </c>
      <c r="F202">
        <f t="shared" si="7"/>
        <v>9</v>
      </c>
      <c r="G202" s="1" t="s">
        <v>1649</v>
      </c>
    </row>
    <row r="203" spans="1:7" x14ac:dyDescent="0.3">
      <c r="A203" s="12" t="s">
        <v>1078</v>
      </c>
      <c r="B203" s="1" t="s">
        <v>1650</v>
      </c>
      <c r="C203" s="13">
        <v>30</v>
      </c>
      <c r="D203" s="1">
        <f t="shared" si="6"/>
        <v>86</v>
      </c>
      <c r="E203" s="1" t="s">
        <v>1651</v>
      </c>
      <c r="F203">
        <f t="shared" si="7"/>
        <v>9</v>
      </c>
      <c r="G203" s="1" t="s">
        <v>1652</v>
      </c>
    </row>
    <row r="204" spans="1:7" x14ac:dyDescent="0.3">
      <c r="A204" s="12" t="s">
        <v>1152</v>
      </c>
      <c r="B204" s="1" t="s">
        <v>1653</v>
      </c>
      <c r="C204" s="13">
        <v>18</v>
      </c>
      <c r="D204" s="1">
        <f t="shared" si="6"/>
        <v>70</v>
      </c>
      <c r="E204" s="1" t="s">
        <v>1654</v>
      </c>
      <c r="F204">
        <f t="shared" si="7"/>
        <v>9</v>
      </c>
      <c r="G204" s="1" t="s">
        <v>1655</v>
      </c>
    </row>
    <row r="205" spans="1:7" x14ac:dyDescent="0.3">
      <c r="A205" s="12" t="s">
        <v>1152</v>
      </c>
      <c r="B205" s="1" t="s">
        <v>1656</v>
      </c>
      <c r="C205" s="13">
        <v>17</v>
      </c>
      <c r="D205" s="1">
        <f t="shared" si="6"/>
        <v>68</v>
      </c>
      <c r="E205" s="1" t="s">
        <v>1657</v>
      </c>
      <c r="F205">
        <f t="shared" si="7"/>
        <v>9</v>
      </c>
      <c r="G205" s="1" t="s">
        <v>1658</v>
      </c>
    </row>
    <row r="206" spans="1:7" x14ac:dyDescent="0.3">
      <c r="A206" s="12" t="s">
        <v>1152</v>
      </c>
      <c r="B206" s="1" t="s">
        <v>1659</v>
      </c>
      <c r="C206" s="13">
        <v>26</v>
      </c>
      <c r="D206" s="1">
        <f t="shared" si="6"/>
        <v>61</v>
      </c>
      <c r="E206" s="1" t="s">
        <v>1660</v>
      </c>
      <c r="F206">
        <f t="shared" si="7"/>
        <v>9</v>
      </c>
      <c r="G206" s="1" t="s">
        <v>1661</v>
      </c>
    </row>
    <row r="207" spans="1:7" x14ac:dyDescent="0.3">
      <c r="A207" s="12" t="s">
        <v>1152</v>
      </c>
      <c r="B207" s="1" t="s">
        <v>1662</v>
      </c>
      <c r="C207" s="13">
        <v>14</v>
      </c>
      <c r="D207" s="1">
        <f t="shared" si="6"/>
        <v>26</v>
      </c>
      <c r="E207" s="1" t="s">
        <v>1663</v>
      </c>
      <c r="F207">
        <f t="shared" si="7"/>
        <v>9</v>
      </c>
      <c r="G207" s="1" t="s">
        <v>8623</v>
      </c>
    </row>
    <row r="208" spans="1:7" x14ac:dyDescent="0.3">
      <c r="A208" s="12" t="s">
        <v>1064</v>
      </c>
      <c r="B208" s="1" t="s">
        <v>1664</v>
      </c>
      <c r="C208" s="13">
        <v>25</v>
      </c>
      <c r="D208" s="1">
        <f t="shared" si="6"/>
        <v>75</v>
      </c>
      <c r="E208" s="1" t="s">
        <v>1665</v>
      </c>
      <c r="F208">
        <f t="shared" si="7"/>
        <v>10</v>
      </c>
      <c r="G208" s="1" t="s">
        <v>1666</v>
      </c>
    </row>
    <row r="209" spans="1:7" x14ac:dyDescent="0.3">
      <c r="A209" s="12" t="s">
        <v>1387</v>
      </c>
      <c r="B209" s="1" t="s">
        <v>1667</v>
      </c>
      <c r="C209" s="13">
        <v>16</v>
      </c>
      <c r="D209" s="1">
        <f t="shared" si="6"/>
        <v>55</v>
      </c>
      <c r="E209" s="1" t="s">
        <v>1668</v>
      </c>
      <c r="F209">
        <f t="shared" si="7"/>
        <v>10</v>
      </c>
      <c r="G209" s="1" t="s">
        <v>1669</v>
      </c>
    </row>
    <row r="210" spans="1:7" x14ac:dyDescent="0.3">
      <c r="A210" s="12" t="s">
        <v>1064</v>
      </c>
      <c r="B210" s="1" t="s">
        <v>1670</v>
      </c>
      <c r="C210" s="13">
        <v>28</v>
      </c>
      <c r="D210" s="1">
        <f t="shared" si="6"/>
        <v>55</v>
      </c>
      <c r="E210" s="1" t="s">
        <v>1671</v>
      </c>
      <c r="F210">
        <f t="shared" si="7"/>
        <v>10</v>
      </c>
      <c r="G210" s="1" t="s">
        <v>1672</v>
      </c>
    </row>
    <row r="211" spans="1:7" x14ac:dyDescent="0.3">
      <c r="A211" s="12" t="s">
        <v>1082</v>
      </c>
      <c r="B211" s="1" t="s">
        <v>1673</v>
      </c>
      <c r="C211" s="13">
        <v>18</v>
      </c>
      <c r="D211" s="1">
        <f t="shared" si="6"/>
        <v>45</v>
      </c>
      <c r="E211" s="1" t="s">
        <v>1674</v>
      </c>
      <c r="F211">
        <f t="shared" si="7"/>
        <v>10</v>
      </c>
      <c r="G211" s="1" t="s">
        <v>1675</v>
      </c>
    </row>
    <row r="212" spans="1:7" x14ac:dyDescent="0.3">
      <c r="A212" s="12" t="s">
        <v>1082</v>
      </c>
      <c r="B212" s="1" t="s">
        <v>1676</v>
      </c>
      <c r="C212" s="13">
        <v>16</v>
      </c>
      <c r="D212" s="1">
        <f t="shared" si="6"/>
        <v>46</v>
      </c>
      <c r="E212" s="1" t="s">
        <v>1677</v>
      </c>
      <c r="F212">
        <f t="shared" si="7"/>
        <v>10</v>
      </c>
      <c r="G212" s="1" t="s">
        <v>1678</v>
      </c>
    </row>
    <row r="213" spans="1:7" x14ac:dyDescent="0.3">
      <c r="A213" s="12" t="s">
        <v>1064</v>
      </c>
      <c r="B213" s="1" t="s">
        <v>1679</v>
      </c>
      <c r="C213" s="13">
        <v>30</v>
      </c>
      <c r="D213" s="1">
        <f t="shared" si="6"/>
        <v>54</v>
      </c>
      <c r="E213" s="1" t="s">
        <v>1680</v>
      </c>
      <c r="F213">
        <f t="shared" si="7"/>
        <v>10</v>
      </c>
      <c r="G213" s="1" t="s">
        <v>1681</v>
      </c>
    </row>
    <row r="214" spans="1:7" x14ac:dyDescent="0.3">
      <c r="A214" s="12" t="s">
        <v>1064</v>
      </c>
      <c r="B214" s="1" t="s">
        <v>1682</v>
      </c>
      <c r="C214" s="13">
        <v>29</v>
      </c>
      <c r="D214" s="1">
        <f t="shared" si="6"/>
        <v>62</v>
      </c>
      <c r="E214" s="1" t="s">
        <v>1683</v>
      </c>
      <c r="F214">
        <f t="shared" si="7"/>
        <v>10</v>
      </c>
      <c r="G214" s="1" t="s">
        <v>1684</v>
      </c>
    </row>
    <row r="215" spans="1:7" x14ac:dyDescent="0.3">
      <c r="A215" s="12" t="s">
        <v>1213</v>
      </c>
      <c r="B215" s="1" t="s">
        <v>1685</v>
      </c>
      <c r="C215" s="13">
        <v>21</v>
      </c>
      <c r="D215" s="1">
        <f t="shared" si="6"/>
        <v>70</v>
      </c>
      <c r="E215" s="1" t="s">
        <v>1686</v>
      </c>
      <c r="F215">
        <f t="shared" si="7"/>
        <v>10</v>
      </c>
      <c r="G215" s="1" t="s">
        <v>1687</v>
      </c>
    </row>
    <row r="216" spans="1:7" x14ac:dyDescent="0.3">
      <c r="A216" s="12" t="s">
        <v>1576</v>
      </c>
      <c r="B216" s="1" t="s">
        <v>1688</v>
      </c>
      <c r="C216" s="13">
        <v>27</v>
      </c>
      <c r="D216" s="1">
        <f t="shared" si="6"/>
        <v>91</v>
      </c>
      <c r="E216" s="1" t="s">
        <v>1689</v>
      </c>
      <c r="F216">
        <f t="shared" si="7"/>
        <v>10</v>
      </c>
      <c r="G216" s="1" t="s">
        <v>1690</v>
      </c>
    </row>
    <row r="217" spans="1:7" x14ac:dyDescent="0.3">
      <c r="A217" s="12" t="s">
        <v>1152</v>
      </c>
      <c r="B217" s="1" t="s">
        <v>1691</v>
      </c>
      <c r="C217" s="13">
        <v>24</v>
      </c>
      <c r="D217" s="1">
        <f t="shared" si="6"/>
        <v>64</v>
      </c>
      <c r="E217" s="1" t="s">
        <v>1692</v>
      </c>
      <c r="F217">
        <f t="shared" si="7"/>
        <v>10</v>
      </c>
      <c r="G217" s="1" t="s">
        <v>1693</v>
      </c>
    </row>
    <row r="218" spans="1:7" x14ac:dyDescent="0.3">
      <c r="A218" s="12" t="s">
        <v>1181</v>
      </c>
      <c r="B218" s="1" t="s">
        <v>1694</v>
      </c>
      <c r="C218" s="13">
        <v>28</v>
      </c>
      <c r="D218" s="1">
        <f t="shared" si="6"/>
        <v>50</v>
      </c>
      <c r="E218" s="1" t="s">
        <v>1695</v>
      </c>
      <c r="F218">
        <f t="shared" si="7"/>
        <v>11</v>
      </c>
      <c r="G218" s="1" t="s">
        <v>1696</v>
      </c>
    </row>
    <row r="219" spans="1:7" x14ac:dyDescent="0.3">
      <c r="A219" s="12" t="s">
        <v>1064</v>
      </c>
      <c r="B219" s="1" t="s">
        <v>1697</v>
      </c>
      <c r="C219" s="13">
        <v>14</v>
      </c>
      <c r="D219" s="1">
        <f t="shared" si="6"/>
        <v>55</v>
      </c>
      <c r="E219" s="1" t="s">
        <v>1698</v>
      </c>
      <c r="F219">
        <f t="shared" si="7"/>
        <v>11</v>
      </c>
      <c r="G219" s="1" t="s">
        <v>1699</v>
      </c>
    </row>
    <row r="220" spans="1:7" x14ac:dyDescent="0.3">
      <c r="A220" s="12" t="s">
        <v>1189</v>
      </c>
      <c r="B220" s="1" t="s">
        <v>1700</v>
      </c>
      <c r="C220" s="13">
        <v>19</v>
      </c>
      <c r="D220" s="1">
        <f t="shared" si="6"/>
        <v>80</v>
      </c>
      <c r="E220" s="1" t="s">
        <v>1701</v>
      </c>
      <c r="F220">
        <f t="shared" si="7"/>
        <v>11</v>
      </c>
      <c r="G220" s="1" t="s">
        <v>1702</v>
      </c>
    </row>
    <row r="221" spans="1:7" x14ac:dyDescent="0.3">
      <c r="A221" s="12" t="s">
        <v>1082</v>
      </c>
      <c r="B221" s="1" t="s">
        <v>1703</v>
      </c>
      <c r="C221" s="13">
        <v>17</v>
      </c>
      <c r="D221" s="1">
        <f t="shared" si="6"/>
        <v>43</v>
      </c>
      <c r="E221" s="1" t="s">
        <v>1704</v>
      </c>
      <c r="F221">
        <f t="shared" si="7"/>
        <v>11</v>
      </c>
      <c r="G221" s="1" t="s">
        <v>1705</v>
      </c>
    </row>
    <row r="222" spans="1:7" x14ac:dyDescent="0.3">
      <c r="A222" s="12" t="s">
        <v>1213</v>
      </c>
      <c r="B222" s="1" t="s">
        <v>1706</v>
      </c>
      <c r="C222" s="13">
        <v>27</v>
      </c>
      <c r="D222" s="1">
        <f t="shared" si="6"/>
        <v>73</v>
      </c>
      <c r="E222" s="1" t="s">
        <v>1707</v>
      </c>
      <c r="F222">
        <f t="shared" si="7"/>
        <v>11</v>
      </c>
      <c r="G222" s="1" t="s">
        <v>1708</v>
      </c>
    </row>
    <row r="223" spans="1:7" x14ac:dyDescent="0.3">
      <c r="A223" s="12" t="s">
        <v>1213</v>
      </c>
      <c r="B223" s="1" t="s">
        <v>1709</v>
      </c>
      <c r="C223" s="13">
        <v>27</v>
      </c>
      <c r="D223" s="1">
        <f t="shared" si="6"/>
        <v>73</v>
      </c>
      <c r="E223" s="1" t="s">
        <v>1710</v>
      </c>
      <c r="F223">
        <f t="shared" si="7"/>
        <v>11</v>
      </c>
      <c r="G223" s="1" t="s">
        <v>1711</v>
      </c>
    </row>
    <row r="224" spans="1:7" x14ac:dyDescent="0.3">
      <c r="A224" s="12" t="s">
        <v>1576</v>
      </c>
      <c r="B224" s="1" t="s">
        <v>1712</v>
      </c>
      <c r="C224" s="13">
        <v>21</v>
      </c>
      <c r="D224" s="1">
        <f t="shared" si="6"/>
        <v>49</v>
      </c>
      <c r="E224" s="1" t="s">
        <v>1713</v>
      </c>
      <c r="F224">
        <f t="shared" si="7"/>
        <v>11</v>
      </c>
      <c r="G224" s="1" t="s">
        <v>1714</v>
      </c>
    </row>
    <row r="225" spans="1:7" x14ac:dyDescent="0.3">
      <c r="A225" s="12" t="s">
        <v>1064</v>
      </c>
      <c r="B225" s="1" t="s">
        <v>1715</v>
      </c>
      <c r="C225" s="13">
        <v>20</v>
      </c>
      <c r="D225" s="1">
        <f t="shared" si="6"/>
        <v>64</v>
      </c>
      <c r="E225" s="1" t="s">
        <v>1716</v>
      </c>
      <c r="F225">
        <f t="shared" si="7"/>
        <v>11</v>
      </c>
      <c r="G225" s="1" t="s">
        <v>1717</v>
      </c>
    </row>
    <row r="226" spans="1:7" x14ac:dyDescent="0.3">
      <c r="A226" s="12" t="s">
        <v>1162</v>
      </c>
      <c r="B226" s="1" t="s">
        <v>1718</v>
      </c>
      <c r="C226" s="13">
        <v>28</v>
      </c>
      <c r="D226" s="1">
        <f t="shared" si="6"/>
        <v>74</v>
      </c>
      <c r="E226" s="1" t="s">
        <v>1719</v>
      </c>
      <c r="F226">
        <f t="shared" si="7"/>
        <v>12</v>
      </c>
      <c r="G226" s="1" t="s">
        <v>1720</v>
      </c>
    </row>
    <row r="227" spans="1:7" x14ac:dyDescent="0.3">
      <c r="A227" s="12" t="s">
        <v>1213</v>
      </c>
      <c r="B227" s="1" t="s">
        <v>1721</v>
      </c>
      <c r="C227" s="13">
        <v>26</v>
      </c>
      <c r="D227" s="1">
        <f t="shared" si="6"/>
        <v>61</v>
      </c>
      <c r="E227" s="1" t="s">
        <v>1722</v>
      </c>
      <c r="F227">
        <f t="shared" si="7"/>
        <v>12</v>
      </c>
      <c r="G227" s="1" t="s">
        <v>1723</v>
      </c>
    </row>
    <row r="228" spans="1:7" x14ac:dyDescent="0.3">
      <c r="A228" s="12" t="s">
        <v>1213</v>
      </c>
      <c r="B228" s="1" t="s">
        <v>1724</v>
      </c>
      <c r="C228" s="13">
        <v>33</v>
      </c>
      <c r="D228" s="1">
        <f t="shared" si="6"/>
        <v>73</v>
      </c>
      <c r="E228" s="1" t="s">
        <v>1725</v>
      </c>
      <c r="F228">
        <f t="shared" si="7"/>
        <v>12</v>
      </c>
      <c r="G228" s="1" t="s">
        <v>1726</v>
      </c>
    </row>
    <row r="229" spans="1:7" x14ac:dyDescent="0.3">
      <c r="A229" s="12" t="s">
        <v>1576</v>
      </c>
      <c r="B229" s="1" t="s">
        <v>1727</v>
      </c>
      <c r="C229" s="13">
        <v>30</v>
      </c>
      <c r="D229" s="1">
        <f t="shared" si="6"/>
        <v>64</v>
      </c>
      <c r="E229" s="1" t="s">
        <v>1728</v>
      </c>
      <c r="F229">
        <f t="shared" si="7"/>
        <v>12</v>
      </c>
      <c r="G229" s="1" t="s">
        <v>1729</v>
      </c>
    </row>
    <row r="230" spans="1:7" x14ac:dyDescent="0.3">
      <c r="A230" s="12" t="s">
        <v>1576</v>
      </c>
      <c r="B230" s="1" t="s">
        <v>1730</v>
      </c>
      <c r="C230" s="13">
        <v>21</v>
      </c>
      <c r="D230" s="1">
        <f t="shared" si="6"/>
        <v>59</v>
      </c>
      <c r="E230" s="1" t="s">
        <v>1731</v>
      </c>
      <c r="F230">
        <f t="shared" si="7"/>
        <v>12</v>
      </c>
      <c r="G230" s="1" t="s">
        <v>1732</v>
      </c>
    </row>
    <row r="231" spans="1:7" x14ac:dyDescent="0.3">
      <c r="A231" s="12" t="s">
        <v>1316</v>
      </c>
      <c r="B231" s="1" t="s">
        <v>1733</v>
      </c>
      <c r="C231" s="13">
        <v>32</v>
      </c>
      <c r="D231" s="1">
        <f t="shared" si="6"/>
        <v>63</v>
      </c>
      <c r="E231" s="1" t="s">
        <v>1734</v>
      </c>
      <c r="F231">
        <f t="shared" si="7"/>
        <v>13</v>
      </c>
      <c r="G231" s="1" t="s">
        <v>1735</v>
      </c>
    </row>
    <row r="232" spans="1:7" x14ac:dyDescent="0.3">
      <c r="A232" s="12" t="s">
        <v>1316</v>
      </c>
      <c r="B232" s="1" t="s">
        <v>1736</v>
      </c>
      <c r="C232" s="13">
        <v>36</v>
      </c>
      <c r="D232" s="1">
        <f t="shared" si="6"/>
        <v>76</v>
      </c>
      <c r="E232" s="1" t="s">
        <v>1737</v>
      </c>
      <c r="F232">
        <f t="shared" si="7"/>
        <v>13</v>
      </c>
      <c r="G232" s="1" t="s">
        <v>1738</v>
      </c>
    </row>
    <row r="233" spans="1:7" x14ac:dyDescent="0.3">
      <c r="A233" s="12" t="s">
        <v>1213</v>
      </c>
      <c r="B233" s="1" t="s">
        <v>1739</v>
      </c>
      <c r="C233" s="13">
        <v>32</v>
      </c>
      <c r="D233" s="1">
        <f t="shared" si="6"/>
        <v>88</v>
      </c>
      <c r="E233" s="1" t="s">
        <v>1740</v>
      </c>
      <c r="F233">
        <f t="shared" si="7"/>
        <v>13</v>
      </c>
      <c r="G233" s="1" t="s">
        <v>1741</v>
      </c>
    </row>
    <row r="234" spans="1:7" x14ac:dyDescent="0.3">
      <c r="A234" s="12" t="s">
        <v>1213</v>
      </c>
      <c r="B234" s="1" t="s">
        <v>1742</v>
      </c>
      <c r="C234" s="13">
        <v>30</v>
      </c>
      <c r="D234" s="1">
        <f t="shared" si="6"/>
        <v>71</v>
      </c>
      <c r="E234" s="1" t="s">
        <v>1743</v>
      </c>
      <c r="F234">
        <f t="shared" si="7"/>
        <v>13</v>
      </c>
      <c r="G234" s="1" t="s">
        <v>1744</v>
      </c>
    </row>
    <row r="235" spans="1:7" x14ac:dyDescent="0.3">
      <c r="A235" s="12" t="s">
        <v>1576</v>
      </c>
      <c r="B235" s="1" t="s">
        <v>1745</v>
      </c>
      <c r="C235" s="13">
        <v>17</v>
      </c>
      <c r="D235" s="1">
        <f t="shared" si="6"/>
        <v>59</v>
      </c>
      <c r="E235" s="1" t="s">
        <v>1746</v>
      </c>
      <c r="F235">
        <f t="shared" si="7"/>
        <v>13</v>
      </c>
      <c r="G235" s="1" t="s">
        <v>1747</v>
      </c>
    </row>
    <row r="236" spans="1:7" x14ac:dyDescent="0.3">
      <c r="A236" s="12" t="s">
        <v>1576</v>
      </c>
      <c r="B236" s="1" t="s">
        <v>1748</v>
      </c>
      <c r="C236" s="13">
        <v>34</v>
      </c>
      <c r="D236" s="1">
        <f t="shared" si="6"/>
        <v>77</v>
      </c>
      <c r="E236" s="1" t="s">
        <v>1749</v>
      </c>
      <c r="F236">
        <f t="shared" si="7"/>
        <v>13</v>
      </c>
      <c r="G236" s="1" t="s">
        <v>1750</v>
      </c>
    </row>
    <row r="237" spans="1:7" x14ac:dyDescent="0.3">
      <c r="A237" s="12" t="s">
        <v>1576</v>
      </c>
      <c r="B237" s="1" t="s">
        <v>1751</v>
      </c>
      <c r="C237" s="13">
        <v>24</v>
      </c>
      <c r="D237" s="1">
        <f t="shared" si="6"/>
        <v>73</v>
      </c>
      <c r="E237" s="1" t="s">
        <v>1752</v>
      </c>
      <c r="F237">
        <f t="shared" si="7"/>
        <v>13</v>
      </c>
      <c r="G237" s="1" t="s">
        <v>1753</v>
      </c>
    </row>
    <row r="238" spans="1:7" x14ac:dyDescent="0.3">
      <c r="A238" s="12" t="s">
        <v>1162</v>
      </c>
      <c r="B238" s="1" t="s">
        <v>1754</v>
      </c>
      <c r="C238" s="13">
        <v>35</v>
      </c>
      <c r="D238" s="1">
        <f t="shared" si="6"/>
        <v>88</v>
      </c>
      <c r="E238" s="1" t="s">
        <v>1755</v>
      </c>
      <c r="F238">
        <f t="shared" si="7"/>
        <v>14</v>
      </c>
      <c r="G238" s="1" t="s">
        <v>1756</v>
      </c>
    </row>
    <row r="239" spans="1:7" x14ac:dyDescent="0.3">
      <c r="A239" s="12" t="s">
        <v>1082</v>
      </c>
      <c r="B239" s="1" t="s">
        <v>1757</v>
      </c>
      <c r="C239" s="13">
        <v>37</v>
      </c>
      <c r="D239" s="1">
        <f t="shared" si="6"/>
        <v>65</v>
      </c>
      <c r="E239" s="1" t="s">
        <v>1758</v>
      </c>
      <c r="F239">
        <f t="shared" si="7"/>
        <v>14</v>
      </c>
      <c r="G239" s="1" t="s">
        <v>1759</v>
      </c>
    </row>
    <row r="240" spans="1:7" x14ac:dyDescent="0.3">
      <c r="A240" s="12" t="s">
        <v>1078</v>
      </c>
      <c r="B240" s="1" t="s">
        <v>1760</v>
      </c>
      <c r="C240" s="13">
        <v>20</v>
      </c>
      <c r="D240" s="1">
        <f t="shared" si="6"/>
        <v>46</v>
      </c>
      <c r="E240" s="1" t="s">
        <v>1761</v>
      </c>
      <c r="F240">
        <f t="shared" si="7"/>
        <v>14</v>
      </c>
      <c r="G240" s="1" t="s">
        <v>1762</v>
      </c>
    </row>
    <row r="241" spans="1:7" x14ac:dyDescent="0.3">
      <c r="A241" s="12" t="s">
        <v>1316</v>
      </c>
      <c r="B241" s="1" t="s">
        <v>1763</v>
      </c>
      <c r="C241" s="13">
        <v>31</v>
      </c>
      <c r="D241" s="1">
        <f t="shared" si="6"/>
        <v>62</v>
      </c>
      <c r="E241" s="1" t="s">
        <v>1764</v>
      </c>
      <c r="F241">
        <f t="shared" si="7"/>
        <v>14</v>
      </c>
      <c r="G241" s="1" t="s">
        <v>1765</v>
      </c>
    </row>
    <row r="242" spans="1:7" x14ac:dyDescent="0.3">
      <c r="A242" s="12" t="s">
        <v>1316</v>
      </c>
      <c r="B242" s="1" t="s">
        <v>1766</v>
      </c>
      <c r="C242" s="13">
        <v>30</v>
      </c>
      <c r="D242" s="1">
        <f t="shared" si="6"/>
        <v>73</v>
      </c>
      <c r="E242" s="1" t="s">
        <v>1767</v>
      </c>
      <c r="F242">
        <f t="shared" si="7"/>
        <v>14</v>
      </c>
      <c r="G242" s="1" t="s">
        <v>1768</v>
      </c>
    </row>
    <row r="243" spans="1:7" x14ac:dyDescent="0.3">
      <c r="A243" s="12" t="s">
        <v>1082</v>
      </c>
      <c r="B243" s="1" t="s">
        <v>1769</v>
      </c>
      <c r="C243" s="13">
        <v>37</v>
      </c>
      <c r="D243" s="1">
        <f t="shared" si="6"/>
        <v>66</v>
      </c>
      <c r="E243" s="1" t="s">
        <v>1770</v>
      </c>
      <c r="F243">
        <f t="shared" si="7"/>
        <v>15</v>
      </c>
      <c r="G243" s="1" t="s">
        <v>1771</v>
      </c>
    </row>
    <row r="244" spans="1:7" x14ac:dyDescent="0.3">
      <c r="A244" s="12" t="s">
        <v>1095</v>
      </c>
      <c r="B244" s="1" t="s">
        <v>1772</v>
      </c>
      <c r="C244" s="13">
        <v>28</v>
      </c>
      <c r="D244" s="1">
        <f t="shared" si="6"/>
        <v>75</v>
      </c>
      <c r="E244" s="1" t="s">
        <v>1773</v>
      </c>
      <c r="F244">
        <f t="shared" si="7"/>
        <v>15</v>
      </c>
      <c r="G244" s="1" t="s">
        <v>1774</v>
      </c>
    </row>
    <row r="245" spans="1:7" x14ac:dyDescent="0.3">
      <c r="A245" s="12" t="s">
        <v>1316</v>
      </c>
      <c r="B245" s="1" t="s">
        <v>1775</v>
      </c>
      <c r="C245" s="13">
        <v>25</v>
      </c>
      <c r="D245" s="1">
        <f t="shared" si="6"/>
        <v>69</v>
      </c>
      <c r="E245" s="1" t="s">
        <v>1776</v>
      </c>
      <c r="F245">
        <f t="shared" si="7"/>
        <v>15</v>
      </c>
      <c r="G245" s="1" t="s">
        <v>1777</v>
      </c>
    </row>
    <row r="246" spans="1:7" x14ac:dyDescent="0.3">
      <c r="A246" s="12" t="s">
        <v>1316</v>
      </c>
      <c r="B246" s="1" t="s">
        <v>1778</v>
      </c>
      <c r="C246" s="13">
        <v>28</v>
      </c>
      <c r="D246" s="1">
        <f t="shared" si="6"/>
        <v>58</v>
      </c>
      <c r="E246" s="1" t="s">
        <v>1779</v>
      </c>
      <c r="F246">
        <f t="shared" si="7"/>
        <v>15</v>
      </c>
      <c r="G246" s="1" t="s">
        <v>1780</v>
      </c>
    </row>
    <row r="247" spans="1:7" x14ac:dyDescent="0.3">
      <c r="A247" s="12" t="s">
        <v>1316</v>
      </c>
      <c r="B247" s="1" t="s">
        <v>1781</v>
      </c>
      <c r="C247" s="13">
        <v>35</v>
      </c>
      <c r="D247" s="1">
        <f t="shared" si="6"/>
        <v>64</v>
      </c>
      <c r="E247" s="1" t="s">
        <v>1782</v>
      </c>
      <c r="F247">
        <f t="shared" si="7"/>
        <v>15</v>
      </c>
      <c r="G247" s="1" t="s">
        <v>1783</v>
      </c>
    </row>
    <row r="248" spans="1:7" x14ac:dyDescent="0.3">
      <c r="A248" s="12" t="s">
        <v>1082</v>
      </c>
      <c r="B248" s="1" t="s">
        <v>1784</v>
      </c>
      <c r="C248" s="13">
        <v>40</v>
      </c>
      <c r="D248" s="1">
        <f t="shared" si="6"/>
        <v>67</v>
      </c>
      <c r="E248" s="1" t="s">
        <v>1785</v>
      </c>
      <c r="F248">
        <f t="shared" si="7"/>
        <v>15</v>
      </c>
      <c r="G248" s="1" t="s">
        <v>1786</v>
      </c>
    </row>
    <row r="249" spans="1:7" x14ac:dyDescent="0.3">
      <c r="A249" s="12" t="s">
        <v>1576</v>
      </c>
      <c r="B249" s="1" t="s">
        <v>1787</v>
      </c>
      <c r="C249" s="13">
        <v>21</v>
      </c>
      <c r="D249" s="1">
        <f t="shared" si="6"/>
        <v>84</v>
      </c>
      <c r="E249" s="1" t="s">
        <v>1788</v>
      </c>
      <c r="F249">
        <f t="shared" si="7"/>
        <v>15</v>
      </c>
      <c r="G249" s="1" t="s">
        <v>1789</v>
      </c>
    </row>
    <row r="250" spans="1:7" x14ac:dyDescent="0.3">
      <c r="A250" s="12" t="s">
        <v>1316</v>
      </c>
      <c r="B250" s="1" t="s">
        <v>1790</v>
      </c>
      <c r="C250" s="13">
        <v>28</v>
      </c>
      <c r="D250" s="1">
        <f t="shared" si="6"/>
        <v>60</v>
      </c>
      <c r="E250" s="1" t="s">
        <v>1791</v>
      </c>
      <c r="F250">
        <f t="shared" si="7"/>
        <v>16</v>
      </c>
      <c r="G250" s="1" t="s">
        <v>1792</v>
      </c>
    </row>
    <row r="251" spans="1:7" x14ac:dyDescent="0.3">
      <c r="A251" s="12" t="s">
        <v>1078</v>
      </c>
      <c r="B251" s="1" t="s">
        <v>1793</v>
      </c>
      <c r="C251" s="13">
        <v>23</v>
      </c>
      <c r="D251" s="1">
        <f t="shared" si="6"/>
        <v>56</v>
      </c>
      <c r="E251" s="1" t="s">
        <v>1794</v>
      </c>
      <c r="F251">
        <f t="shared" si="7"/>
        <v>16</v>
      </c>
      <c r="G251" s="1" t="s">
        <v>1795</v>
      </c>
    </row>
    <row r="252" spans="1:7" x14ac:dyDescent="0.3">
      <c r="A252" s="12" t="s">
        <v>1082</v>
      </c>
      <c r="B252" s="1" t="s">
        <v>1796</v>
      </c>
      <c r="C252" s="13">
        <v>29</v>
      </c>
      <c r="D252" s="1">
        <f t="shared" si="6"/>
        <v>61</v>
      </c>
      <c r="E252" s="1" t="s">
        <v>1797</v>
      </c>
      <c r="F252">
        <f t="shared" si="7"/>
        <v>17</v>
      </c>
      <c r="G252" s="1" t="s">
        <v>1798</v>
      </c>
    </row>
    <row r="253" spans="1:7" x14ac:dyDescent="0.3">
      <c r="A253" s="12" t="s">
        <v>1213</v>
      </c>
      <c r="B253" s="1" t="s">
        <v>1799</v>
      </c>
      <c r="C253" s="13">
        <v>24</v>
      </c>
      <c r="D253" s="1">
        <f t="shared" si="6"/>
        <v>69</v>
      </c>
      <c r="E253" s="1" t="s">
        <v>1800</v>
      </c>
      <c r="F253">
        <f t="shared" si="7"/>
        <v>17</v>
      </c>
      <c r="G253" s="1" t="s">
        <v>1801</v>
      </c>
    </row>
    <row r="254" spans="1:7" x14ac:dyDescent="0.3">
      <c r="A254" s="12" t="s">
        <v>1078</v>
      </c>
      <c r="B254" s="1" t="s">
        <v>1802</v>
      </c>
      <c r="C254" s="13">
        <v>28</v>
      </c>
      <c r="D254" s="1">
        <f t="shared" si="6"/>
        <v>58</v>
      </c>
      <c r="E254" s="1" t="s">
        <v>1803</v>
      </c>
      <c r="F254">
        <f t="shared" si="7"/>
        <v>17</v>
      </c>
      <c r="G254" s="1" t="s">
        <v>1804</v>
      </c>
    </row>
    <row r="255" spans="1:7" x14ac:dyDescent="0.3">
      <c r="A255" s="12" t="s">
        <v>1078</v>
      </c>
      <c r="B255" s="1" t="s">
        <v>1805</v>
      </c>
      <c r="C255" s="13">
        <v>30</v>
      </c>
      <c r="D255" s="1">
        <f t="shared" si="6"/>
        <v>57</v>
      </c>
      <c r="E255" s="1" t="s">
        <v>1806</v>
      </c>
      <c r="F255">
        <f t="shared" si="7"/>
        <v>19</v>
      </c>
      <c r="G255" s="1" t="s">
        <v>1807</v>
      </c>
    </row>
    <row r="256" spans="1:7" x14ac:dyDescent="0.3">
      <c r="A256" s="12" t="s">
        <v>1213</v>
      </c>
      <c r="B256" s="1" t="s">
        <v>1808</v>
      </c>
      <c r="C256" s="13">
        <v>40</v>
      </c>
      <c r="D256" s="1">
        <f t="shared" si="6"/>
        <v>88</v>
      </c>
      <c r="E256" s="1" t="s">
        <v>1809</v>
      </c>
      <c r="F256">
        <f t="shared" si="7"/>
        <v>20</v>
      </c>
      <c r="G256" s="1" t="s">
        <v>1810</v>
      </c>
    </row>
    <row r="257" spans="1:7" x14ac:dyDescent="0.3">
      <c r="A257" s="12" t="s">
        <v>1078</v>
      </c>
      <c r="B257" s="1" t="s">
        <v>1811</v>
      </c>
      <c r="C257" s="13">
        <v>30</v>
      </c>
      <c r="D257" s="1">
        <f t="shared" si="6"/>
        <v>57</v>
      </c>
      <c r="E257" s="1" t="s">
        <v>1812</v>
      </c>
      <c r="F257">
        <f t="shared" si="7"/>
        <v>20</v>
      </c>
      <c r="G257" s="1" t="s">
        <v>1813</v>
      </c>
    </row>
    <row r="258" spans="1:7" x14ac:dyDescent="0.3">
      <c r="A258" s="12" t="s">
        <v>1082</v>
      </c>
      <c r="B258" s="1" t="s">
        <v>1814</v>
      </c>
      <c r="C258" s="13">
        <v>31</v>
      </c>
      <c r="D258" s="1">
        <f t="shared" si="6"/>
        <v>66</v>
      </c>
      <c r="E258" s="1" t="s">
        <v>1815</v>
      </c>
      <c r="F258">
        <f t="shared" ref="F258:F260" si="8">LEN(E258)</f>
        <v>24</v>
      </c>
      <c r="G258" s="1" t="s">
        <v>1816</v>
      </c>
    </row>
    <row r="259" spans="1:7" x14ac:dyDescent="0.3">
      <c r="A259" s="12" t="s">
        <v>1095</v>
      </c>
      <c r="B259" s="1" t="s">
        <v>1817</v>
      </c>
      <c r="C259" s="13">
        <v>37</v>
      </c>
      <c r="D259" s="1">
        <f t="shared" si="6"/>
        <v>70</v>
      </c>
      <c r="E259" s="15" t="s">
        <v>1818</v>
      </c>
      <c r="F259">
        <f t="shared" si="8"/>
        <v>30</v>
      </c>
      <c r="G259" s="15" t="s">
        <v>1819</v>
      </c>
    </row>
    <row r="260" spans="1:7" x14ac:dyDescent="0.3">
      <c r="A260" s="12" t="s">
        <v>1064</v>
      </c>
      <c r="B260" s="1" t="s">
        <v>1497</v>
      </c>
      <c r="E260" s="16" t="s">
        <v>654</v>
      </c>
      <c r="F260" s="1">
        <f t="shared" si="8"/>
        <v>3</v>
      </c>
      <c r="G260" s="16" t="s">
        <v>655</v>
      </c>
    </row>
  </sheetData>
  <conditionalFormatting sqref="E2:E33">
    <cfRule type="duplicateValues" dxfId="1" priority="1"/>
  </conditionalFormatting>
  <conditionalFormatting sqref="E2:E260">
    <cfRule type="duplicateValues" dxfId="0" priority="2"/>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821"/>
  <sheetViews>
    <sheetView topLeftCell="A2" workbookViewId="0">
      <selection activeCell="C16" sqref="C16"/>
    </sheetView>
  </sheetViews>
  <sheetFormatPr defaultRowHeight="14.4" x14ac:dyDescent="0.3"/>
  <cols>
    <col min="2" max="2" width="94.21875" bestFit="1" customWidth="1"/>
    <col min="3" max="3" width="24.6640625" bestFit="1" customWidth="1"/>
    <col min="6" max="6" width="24.6640625" bestFit="1" customWidth="1"/>
    <col min="7" max="7" width="12.109375" bestFit="1" customWidth="1"/>
  </cols>
  <sheetData>
    <row r="1" spans="2:7" x14ac:dyDescent="0.3">
      <c r="B1" s="2" t="s">
        <v>1821</v>
      </c>
      <c r="C1" s="2" t="s">
        <v>1820</v>
      </c>
      <c r="F1" s="2" t="s">
        <v>2621</v>
      </c>
      <c r="G1" s="2" t="s">
        <v>2622</v>
      </c>
    </row>
    <row r="2" spans="2:7" x14ac:dyDescent="0.3">
      <c r="B2" s="1" t="s">
        <v>1822</v>
      </c>
      <c r="C2" s="1" t="s">
        <v>5</v>
      </c>
      <c r="F2" s="1" t="s">
        <v>5</v>
      </c>
      <c r="G2" s="1" t="s">
        <v>2623</v>
      </c>
    </row>
    <row r="3" spans="2:7" x14ac:dyDescent="0.3">
      <c r="B3" s="1" t="s">
        <v>1823</v>
      </c>
      <c r="C3" s="1" t="s">
        <v>5</v>
      </c>
      <c r="F3" s="1" t="s">
        <v>7</v>
      </c>
      <c r="G3" s="1" t="s">
        <v>2623</v>
      </c>
    </row>
    <row r="4" spans="2:7" x14ac:dyDescent="0.3">
      <c r="B4" s="1" t="s">
        <v>1824</v>
      </c>
      <c r="C4" s="1" t="s">
        <v>5</v>
      </c>
      <c r="F4" s="1" t="s">
        <v>9</v>
      </c>
      <c r="G4" s="1" t="s">
        <v>2623</v>
      </c>
    </row>
    <row r="5" spans="2:7" x14ac:dyDescent="0.3">
      <c r="B5" s="1" t="s">
        <v>1825</v>
      </c>
      <c r="C5" s="1" t="s">
        <v>5</v>
      </c>
      <c r="F5" s="1" t="s">
        <v>15</v>
      </c>
      <c r="G5" s="1" t="s">
        <v>2623</v>
      </c>
    </row>
    <row r="6" spans="2:7" x14ac:dyDescent="0.3">
      <c r="B6" s="1" t="s">
        <v>1826</v>
      </c>
      <c r="C6" s="1" t="s">
        <v>5</v>
      </c>
      <c r="F6" s="1" t="s">
        <v>17</v>
      </c>
      <c r="G6" s="1" t="s">
        <v>2623</v>
      </c>
    </row>
    <row r="7" spans="2:7" x14ac:dyDescent="0.3">
      <c r="B7" s="1" t="s">
        <v>1827</v>
      </c>
      <c r="C7" s="1" t="s">
        <v>7</v>
      </c>
      <c r="F7" s="1" t="s">
        <v>23</v>
      </c>
      <c r="G7" s="1" t="s">
        <v>2623</v>
      </c>
    </row>
    <row r="8" spans="2:7" x14ac:dyDescent="0.3">
      <c r="B8" s="1" t="s">
        <v>1828</v>
      </c>
      <c r="C8" s="1" t="s">
        <v>7</v>
      </c>
      <c r="F8" s="1" t="s">
        <v>25</v>
      </c>
      <c r="G8" s="1" t="s">
        <v>2623</v>
      </c>
    </row>
    <row r="9" spans="2:7" x14ac:dyDescent="0.3">
      <c r="B9" s="1" t="s">
        <v>1829</v>
      </c>
      <c r="C9" s="1" t="s">
        <v>7</v>
      </c>
      <c r="F9" s="1" t="s">
        <v>27</v>
      </c>
      <c r="G9" s="1" t="s">
        <v>2623</v>
      </c>
    </row>
    <row r="10" spans="2:7" x14ac:dyDescent="0.3">
      <c r="B10" s="1" t="s">
        <v>1830</v>
      </c>
      <c r="C10" s="1" t="s">
        <v>9</v>
      </c>
      <c r="F10" s="1" t="s">
        <v>33</v>
      </c>
      <c r="G10" s="1" t="s">
        <v>2623</v>
      </c>
    </row>
    <row r="11" spans="2:7" x14ac:dyDescent="0.3">
      <c r="B11" s="1" t="s">
        <v>1831</v>
      </c>
      <c r="C11" s="1" t="s">
        <v>9</v>
      </c>
      <c r="F11" s="1" t="s">
        <v>35</v>
      </c>
      <c r="G11" s="1" t="s">
        <v>2623</v>
      </c>
    </row>
    <row r="12" spans="2:7" x14ac:dyDescent="0.3">
      <c r="B12" s="1" t="s">
        <v>1832</v>
      </c>
      <c r="C12" s="1" t="s">
        <v>9</v>
      </c>
      <c r="F12" s="1" t="s">
        <v>37</v>
      </c>
      <c r="G12" s="1" t="s">
        <v>2623</v>
      </c>
    </row>
    <row r="13" spans="2:7" x14ac:dyDescent="0.3">
      <c r="B13" s="1" t="s">
        <v>1833</v>
      </c>
      <c r="C13" s="1" t="s">
        <v>9</v>
      </c>
      <c r="F13" s="1" t="s">
        <v>41</v>
      </c>
      <c r="G13" s="1" t="s">
        <v>2623</v>
      </c>
    </row>
    <row r="14" spans="2:7" x14ac:dyDescent="0.3">
      <c r="B14" s="1" t="s">
        <v>1834</v>
      </c>
      <c r="C14" s="1" t="s">
        <v>9</v>
      </c>
      <c r="F14" s="1" t="s">
        <v>49</v>
      </c>
      <c r="G14" s="1" t="s">
        <v>2623</v>
      </c>
    </row>
    <row r="15" spans="2:7" x14ac:dyDescent="0.3">
      <c r="B15" s="1" t="s">
        <v>1835</v>
      </c>
      <c r="C15" s="1" t="s">
        <v>9</v>
      </c>
      <c r="F15" s="1" t="s">
        <v>51</v>
      </c>
      <c r="G15" s="1" t="s">
        <v>2623</v>
      </c>
    </row>
    <row r="16" spans="2:7" x14ac:dyDescent="0.3">
      <c r="B16" s="1" t="s">
        <v>1836</v>
      </c>
      <c r="C16" s="1" t="s">
        <v>9</v>
      </c>
      <c r="F16" s="1" t="s">
        <v>53</v>
      </c>
      <c r="G16" s="1" t="s">
        <v>2623</v>
      </c>
    </row>
    <row r="17" spans="2:7" x14ac:dyDescent="0.3">
      <c r="B17" s="1" t="s">
        <v>1837</v>
      </c>
      <c r="C17" s="1" t="s">
        <v>15</v>
      </c>
      <c r="F17" s="1" t="s">
        <v>57</v>
      </c>
      <c r="G17" s="1" t="s">
        <v>2623</v>
      </c>
    </row>
    <row r="18" spans="2:7" x14ac:dyDescent="0.3">
      <c r="B18" s="1" t="s">
        <v>1838</v>
      </c>
      <c r="C18" s="1" t="s">
        <v>15</v>
      </c>
      <c r="F18" s="1" t="s">
        <v>61</v>
      </c>
      <c r="G18" s="1" t="s">
        <v>2623</v>
      </c>
    </row>
    <row r="19" spans="2:7" x14ac:dyDescent="0.3">
      <c r="B19" s="1" t="s">
        <v>1839</v>
      </c>
      <c r="C19" s="1" t="s">
        <v>15</v>
      </c>
      <c r="F19" s="1" t="s">
        <v>65</v>
      </c>
      <c r="G19" s="1" t="s">
        <v>2623</v>
      </c>
    </row>
    <row r="20" spans="2:7" x14ac:dyDescent="0.3">
      <c r="B20" s="1" t="s">
        <v>1840</v>
      </c>
      <c r="C20" s="1" t="s">
        <v>15</v>
      </c>
      <c r="F20" s="1" t="s">
        <v>69</v>
      </c>
      <c r="G20" s="1" t="s">
        <v>2623</v>
      </c>
    </row>
    <row r="21" spans="2:7" x14ac:dyDescent="0.3">
      <c r="B21" s="1" t="s">
        <v>1841</v>
      </c>
      <c r="C21" s="1" t="s">
        <v>15</v>
      </c>
      <c r="F21" s="1" t="s">
        <v>73</v>
      </c>
      <c r="G21" s="1" t="s">
        <v>2623</v>
      </c>
    </row>
    <row r="22" spans="2:7" x14ac:dyDescent="0.3">
      <c r="B22" s="1" t="s">
        <v>1842</v>
      </c>
      <c r="C22" s="1" t="s">
        <v>15</v>
      </c>
      <c r="F22" s="1" t="s">
        <v>75</v>
      </c>
      <c r="G22" s="1" t="s">
        <v>2623</v>
      </c>
    </row>
    <row r="23" spans="2:7" x14ac:dyDescent="0.3">
      <c r="B23" s="1" t="s">
        <v>1843</v>
      </c>
      <c r="C23" s="1" t="s">
        <v>15</v>
      </c>
      <c r="F23" s="1" t="s">
        <v>77</v>
      </c>
      <c r="G23" s="1" t="s">
        <v>2623</v>
      </c>
    </row>
    <row r="24" spans="2:7" x14ac:dyDescent="0.3">
      <c r="B24" s="1" t="s">
        <v>1844</v>
      </c>
      <c r="C24" s="1" t="s">
        <v>17</v>
      </c>
      <c r="F24" s="1" t="s">
        <v>81</v>
      </c>
      <c r="G24" s="1" t="s">
        <v>2623</v>
      </c>
    </row>
    <row r="25" spans="2:7" x14ac:dyDescent="0.3">
      <c r="B25" s="1" t="s">
        <v>1845</v>
      </c>
      <c r="C25" s="1" t="s">
        <v>17</v>
      </c>
      <c r="F25" s="1" t="s">
        <v>83</v>
      </c>
      <c r="G25" s="1" t="s">
        <v>2623</v>
      </c>
    </row>
    <row r="26" spans="2:7" x14ac:dyDescent="0.3">
      <c r="B26" s="1" t="s">
        <v>1846</v>
      </c>
      <c r="C26" s="1" t="s">
        <v>17</v>
      </c>
      <c r="F26" s="1" t="s">
        <v>85</v>
      </c>
      <c r="G26" s="1" t="s">
        <v>2623</v>
      </c>
    </row>
    <row r="27" spans="2:7" x14ac:dyDescent="0.3">
      <c r="B27" s="1" t="s">
        <v>1847</v>
      </c>
      <c r="C27" s="1" t="s">
        <v>17</v>
      </c>
      <c r="F27" s="1" t="s">
        <v>87</v>
      </c>
      <c r="G27" s="1" t="s">
        <v>2623</v>
      </c>
    </row>
    <row r="28" spans="2:7" x14ac:dyDescent="0.3">
      <c r="B28" s="1" t="s">
        <v>1848</v>
      </c>
      <c r="C28" s="1" t="s">
        <v>17</v>
      </c>
      <c r="F28" s="1" t="s">
        <v>89</v>
      </c>
      <c r="G28" s="1" t="s">
        <v>2623</v>
      </c>
    </row>
    <row r="29" spans="2:7" x14ac:dyDescent="0.3">
      <c r="B29" s="1" t="s">
        <v>1849</v>
      </c>
      <c r="C29" s="1" t="s">
        <v>23</v>
      </c>
      <c r="F29" s="1" t="s">
        <v>91</v>
      </c>
      <c r="G29" s="1" t="s">
        <v>2623</v>
      </c>
    </row>
    <row r="30" spans="2:7" x14ac:dyDescent="0.3">
      <c r="B30" s="1" t="s">
        <v>1850</v>
      </c>
      <c r="C30" s="1" t="s">
        <v>23</v>
      </c>
      <c r="F30" s="1" t="s">
        <v>93</v>
      </c>
      <c r="G30" s="1" t="s">
        <v>2623</v>
      </c>
    </row>
    <row r="31" spans="2:7" x14ac:dyDescent="0.3">
      <c r="B31" s="1" t="s">
        <v>1851</v>
      </c>
      <c r="C31" s="1" t="s">
        <v>23</v>
      </c>
      <c r="F31" s="1" t="s">
        <v>97</v>
      </c>
      <c r="G31" s="1" t="s">
        <v>2623</v>
      </c>
    </row>
    <row r="32" spans="2:7" x14ac:dyDescent="0.3">
      <c r="B32" s="1" t="s">
        <v>1852</v>
      </c>
      <c r="C32" s="1" t="s">
        <v>23</v>
      </c>
      <c r="F32" s="1" t="s">
        <v>101</v>
      </c>
      <c r="G32" s="1" t="s">
        <v>2623</v>
      </c>
    </row>
    <row r="33" spans="2:7" x14ac:dyDescent="0.3">
      <c r="B33" s="1" t="s">
        <v>1853</v>
      </c>
      <c r="C33" s="1" t="s">
        <v>23</v>
      </c>
      <c r="F33" s="1" t="s">
        <v>103</v>
      </c>
      <c r="G33" s="1" t="s">
        <v>2623</v>
      </c>
    </row>
    <row r="34" spans="2:7" x14ac:dyDescent="0.3">
      <c r="B34" s="1" t="s">
        <v>1854</v>
      </c>
      <c r="C34" s="1" t="s">
        <v>25</v>
      </c>
      <c r="F34" s="1" t="s">
        <v>105</v>
      </c>
      <c r="G34" s="1" t="s">
        <v>2623</v>
      </c>
    </row>
    <row r="35" spans="2:7" x14ac:dyDescent="0.3">
      <c r="B35" s="1" t="s">
        <v>1855</v>
      </c>
      <c r="C35" s="1" t="s">
        <v>25</v>
      </c>
      <c r="F35" s="1" t="s">
        <v>109</v>
      </c>
      <c r="G35" s="1" t="s">
        <v>2623</v>
      </c>
    </row>
    <row r="36" spans="2:7" x14ac:dyDescent="0.3">
      <c r="B36" s="1" t="s">
        <v>1856</v>
      </c>
      <c r="C36" s="1" t="s">
        <v>25</v>
      </c>
      <c r="F36" s="1" t="s">
        <v>113</v>
      </c>
      <c r="G36" s="1" t="s">
        <v>2623</v>
      </c>
    </row>
    <row r="37" spans="2:7" x14ac:dyDescent="0.3">
      <c r="B37" s="1" t="s">
        <v>1857</v>
      </c>
      <c r="C37" s="1" t="s">
        <v>25</v>
      </c>
      <c r="F37" s="1" t="s">
        <v>115</v>
      </c>
      <c r="G37" s="1" t="s">
        <v>2623</v>
      </c>
    </row>
    <row r="38" spans="2:7" x14ac:dyDescent="0.3">
      <c r="B38" s="1" t="s">
        <v>1858</v>
      </c>
      <c r="C38" s="1" t="s">
        <v>25</v>
      </c>
      <c r="F38" s="1" t="s">
        <v>119</v>
      </c>
      <c r="G38" s="1" t="s">
        <v>2623</v>
      </c>
    </row>
    <row r="39" spans="2:7" x14ac:dyDescent="0.3">
      <c r="B39" s="1" t="s">
        <v>1859</v>
      </c>
      <c r="C39" s="1" t="s">
        <v>25</v>
      </c>
      <c r="F39" s="1" t="s">
        <v>121</v>
      </c>
      <c r="G39" s="1" t="s">
        <v>2623</v>
      </c>
    </row>
    <row r="40" spans="2:7" x14ac:dyDescent="0.3">
      <c r="B40" s="1" t="s">
        <v>1860</v>
      </c>
      <c r="C40" s="1" t="s">
        <v>27</v>
      </c>
      <c r="F40" s="1" t="s">
        <v>123</v>
      </c>
      <c r="G40" s="1" t="s">
        <v>2623</v>
      </c>
    </row>
    <row r="41" spans="2:7" x14ac:dyDescent="0.3">
      <c r="B41" s="1" t="s">
        <v>1861</v>
      </c>
      <c r="C41" s="1" t="s">
        <v>27</v>
      </c>
      <c r="F41" s="1" t="s">
        <v>127</v>
      </c>
      <c r="G41" s="1" t="s">
        <v>2623</v>
      </c>
    </row>
    <row r="42" spans="2:7" x14ac:dyDescent="0.3">
      <c r="B42" s="1" t="s">
        <v>1862</v>
      </c>
      <c r="C42" s="1" t="s">
        <v>27</v>
      </c>
      <c r="F42" s="1" t="s">
        <v>133</v>
      </c>
      <c r="G42" s="1" t="s">
        <v>2623</v>
      </c>
    </row>
    <row r="43" spans="2:7" x14ac:dyDescent="0.3">
      <c r="B43" s="1" t="s">
        <v>1863</v>
      </c>
      <c r="C43" s="1" t="s">
        <v>27</v>
      </c>
      <c r="F43" s="1" t="s">
        <v>135</v>
      </c>
      <c r="G43" s="1" t="s">
        <v>2623</v>
      </c>
    </row>
    <row r="44" spans="2:7" x14ac:dyDescent="0.3">
      <c r="B44" s="1" t="s">
        <v>1864</v>
      </c>
      <c r="C44" s="1" t="s">
        <v>27</v>
      </c>
      <c r="F44" s="1" t="s">
        <v>137</v>
      </c>
      <c r="G44" s="1" t="s">
        <v>2623</v>
      </c>
    </row>
    <row r="45" spans="2:7" x14ac:dyDescent="0.3">
      <c r="B45" s="1" t="s">
        <v>1865</v>
      </c>
      <c r="C45" s="1" t="s">
        <v>27</v>
      </c>
      <c r="F45" s="1" t="s">
        <v>139</v>
      </c>
      <c r="G45" s="1" t="s">
        <v>2623</v>
      </c>
    </row>
    <row r="46" spans="2:7" x14ac:dyDescent="0.3">
      <c r="B46" s="1" t="s">
        <v>1866</v>
      </c>
      <c r="C46" s="1" t="s">
        <v>27</v>
      </c>
      <c r="F46" s="1" t="s">
        <v>143</v>
      </c>
      <c r="G46" s="1" t="s">
        <v>2623</v>
      </c>
    </row>
    <row r="47" spans="2:7" x14ac:dyDescent="0.3">
      <c r="B47" s="1" t="s">
        <v>1867</v>
      </c>
      <c r="C47" s="1" t="s">
        <v>27</v>
      </c>
      <c r="F47" s="1" t="s">
        <v>145</v>
      </c>
      <c r="G47" s="1" t="s">
        <v>2623</v>
      </c>
    </row>
    <row r="48" spans="2:7" x14ac:dyDescent="0.3">
      <c r="B48" s="1" t="s">
        <v>1868</v>
      </c>
      <c r="C48" s="1" t="s">
        <v>27</v>
      </c>
      <c r="F48" s="1" t="s">
        <v>147</v>
      </c>
      <c r="G48" s="1" t="s">
        <v>2623</v>
      </c>
    </row>
    <row r="49" spans="2:7" x14ac:dyDescent="0.3">
      <c r="B49" s="1" t="s">
        <v>1869</v>
      </c>
      <c r="C49" s="1" t="s">
        <v>33</v>
      </c>
      <c r="F49" s="1" t="s">
        <v>149</v>
      </c>
      <c r="G49" s="1" t="s">
        <v>2623</v>
      </c>
    </row>
    <row r="50" spans="2:7" x14ac:dyDescent="0.3">
      <c r="B50" s="1" t="s">
        <v>1870</v>
      </c>
      <c r="C50" s="1" t="s">
        <v>33</v>
      </c>
      <c r="F50" s="1" t="s">
        <v>153</v>
      </c>
      <c r="G50" s="1" t="s">
        <v>2623</v>
      </c>
    </row>
    <row r="51" spans="2:7" x14ac:dyDescent="0.3">
      <c r="B51" s="1" t="s">
        <v>1871</v>
      </c>
      <c r="C51" s="1" t="s">
        <v>33</v>
      </c>
      <c r="F51" s="1" t="s">
        <v>155</v>
      </c>
      <c r="G51" s="1" t="s">
        <v>2623</v>
      </c>
    </row>
    <row r="52" spans="2:7" x14ac:dyDescent="0.3">
      <c r="B52" s="1" t="s">
        <v>1872</v>
      </c>
      <c r="C52" s="1" t="s">
        <v>33</v>
      </c>
      <c r="F52" s="1" t="s">
        <v>157</v>
      </c>
      <c r="G52" s="1" t="s">
        <v>2623</v>
      </c>
    </row>
    <row r="53" spans="2:7" x14ac:dyDescent="0.3">
      <c r="B53" s="1" t="s">
        <v>1873</v>
      </c>
      <c r="C53" s="1" t="s">
        <v>33</v>
      </c>
      <c r="F53" s="1" t="s">
        <v>159</v>
      </c>
      <c r="G53" s="1" t="s">
        <v>2623</v>
      </c>
    </row>
    <row r="54" spans="2:7" x14ac:dyDescent="0.3">
      <c r="B54" s="1" t="s">
        <v>1874</v>
      </c>
      <c r="C54" s="1" t="s">
        <v>33</v>
      </c>
      <c r="F54" s="1" t="s">
        <v>161</v>
      </c>
      <c r="G54" s="1" t="s">
        <v>2623</v>
      </c>
    </row>
    <row r="55" spans="2:7" x14ac:dyDescent="0.3">
      <c r="B55" s="1" t="s">
        <v>1875</v>
      </c>
      <c r="C55" s="1" t="s">
        <v>33</v>
      </c>
      <c r="F55" s="1" t="s">
        <v>163</v>
      </c>
      <c r="G55" s="1" t="s">
        <v>2623</v>
      </c>
    </row>
    <row r="56" spans="2:7" x14ac:dyDescent="0.3">
      <c r="B56" s="1" t="s">
        <v>1876</v>
      </c>
      <c r="C56" s="1" t="s">
        <v>33</v>
      </c>
      <c r="F56" s="1" t="s">
        <v>165</v>
      </c>
      <c r="G56" s="1" t="s">
        <v>2623</v>
      </c>
    </row>
    <row r="57" spans="2:7" x14ac:dyDescent="0.3">
      <c r="B57" s="1" t="s">
        <v>1877</v>
      </c>
      <c r="C57" s="1" t="s">
        <v>35</v>
      </c>
      <c r="F57" s="1" t="s">
        <v>167</v>
      </c>
      <c r="G57" s="1" t="s">
        <v>2623</v>
      </c>
    </row>
    <row r="58" spans="2:7" x14ac:dyDescent="0.3">
      <c r="B58" s="1" t="s">
        <v>1878</v>
      </c>
      <c r="C58" s="1" t="s">
        <v>37</v>
      </c>
      <c r="F58" s="1" t="s">
        <v>175</v>
      </c>
      <c r="G58" s="1" t="s">
        <v>2623</v>
      </c>
    </row>
    <row r="59" spans="2:7" x14ac:dyDescent="0.3">
      <c r="B59" s="1" t="s">
        <v>1879</v>
      </c>
      <c r="C59" s="1" t="s">
        <v>37</v>
      </c>
      <c r="F59" s="1" t="s">
        <v>177</v>
      </c>
      <c r="G59" s="1" t="s">
        <v>2623</v>
      </c>
    </row>
    <row r="60" spans="2:7" x14ac:dyDescent="0.3">
      <c r="B60" s="1" t="s">
        <v>1880</v>
      </c>
      <c r="C60" s="1" t="s">
        <v>41</v>
      </c>
      <c r="F60" s="1" t="s">
        <v>179</v>
      </c>
      <c r="G60" s="1" t="s">
        <v>2623</v>
      </c>
    </row>
    <row r="61" spans="2:7" x14ac:dyDescent="0.3">
      <c r="B61" s="1" t="s">
        <v>1881</v>
      </c>
      <c r="C61" s="1" t="s">
        <v>49</v>
      </c>
      <c r="F61" s="1" t="s">
        <v>181</v>
      </c>
      <c r="G61" s="1" t="s">
        <v>2623</v>
      </c>
    </row>
    <row r="62" spans="2:7" x14ac:dyDescent="0.3">
      <c r="B62" s="1" t="s">
        <v>1882</v>
      </c>
      <c r="C62" s="1" t="s">
        <v>51</v>
      </c>
      <c r="F62" s="1" t="s">
        <v>183</v>
      </c>
      <c r="G62" s="1" t="s">
        <v>2623</v>
      </c>
    </row>
    <row r="63" spans="2:7" x14ac:dyDescent="0.3">
      <c r="B63" s="1" t="s">
        <v>1883</v>
      </c>
      <c r="C63" s="1" t="s">
        <v>53</v>
      </c>
      <c r="F63" s="1" t="s">
        <v>187</v>
      </c>
      <c r="G63" s="1" t="s">
        <v>2623</v>
      </c>
    </row>
    <row r="64" spans="2:7" x14ac:dyDescent="0.3">
      <c r="B64" s="1" t="s">
        <v>1884</v>
      </c>
      <c r="C64" s="1" t="s">
        <v>57</v>
      </c>
      <c r="F64" s="1" t="s">
        <v>189</v>
      </c>
      <c r="G64" s="1" t="s">
        <v>2623</v>
      </c>
    </row>
    <row r="65" spans="2:7" x14ac:dyDescent="0.3">
      <c r="B65" s="1" t="s">
        <v>1885</v>
      </c>
      <c r="C65" s="1" t="s">
        <v>57</v>
      </c>
      <c r="F65" s="1" t="s">
        <v>193</v>
      </c>
      <c r="G65" s="1" t="s">
        <v>2623</v>
      </c>
    </row>
    <row r="66" spans="2:7" x14ac:dyDescent="0.3">
      <c r="B66" s="1" t="s">
        <v>1886</v>
      </c>
      <c r="C66" s="1" t="s">
        <v>57</v>
      </c>
      <c r="F66" s="1" t="s">
        <v>197</v>
      </c>
      <c r="G66" s="1" t="s">
        <v>2623</v>
      </c>
    </row>
    <row r="67" spans="2:7" x14ac:dyDescent="0.3">
      <c r="B67" s="1" t="s">
        <v>1887</v>
      </c>
      <c r="C67" s="1" t="s">
        <v>61</v>
      </c>
      <c r="F67" s="1" t="s">
        <v>199</v>
      </c>
      <c r="G67" s="1" t="s">
        <v>2623</v>
      </c>
    </row>
    <row r="68" spans="2:7" x14ac:dyDescent="0.3">
      <c r="B68" s="1" t="s">
        <v>1888</v>
      </c>
      <c r="C68" s="1" t="s">
        <v>61</v>
      </c>
      <c r="F68" s="1" t="s">
        <v>201</v>
      </c>
      <c r="G68" s="1" t="s">
        <v>2623</v>
      </c>
    </row>
    <row r="69" spans="2:7" x14ac:dyDescent="0.3">
      <c r="B69" s="1" t="s">
        <v>1889</v>
      </c>
      <c r="C69" s="1" t="s">
        <v>61</v>
      </c>
      <c r="F69" s="1" t="s">
        <v>203</v>
      </c>
      <c r="G69" s="1" t="s">
        <v>2623</v>
      </c>
    </row>
    <row r="70" spans="2:7" x14ac:dyDescent="0.3">
      <c r="B70" s="1" t="s">
        <v>1890</v>
      </c>
      <c r="C70" s="1" t="s">
        <v>61</v>
      </c>
      <c r="F70" s="1" t="s">
        <v>205</v>
      </c>
      <c r="G70" s="1" t="s">
        <v>2623</v>
      </c>
    </row>
    <row r="71" spans="2:7" x14ac:dyDescent="0.3">
      <c r="B71" s="1" t="s">
        <v>1891</v>
      </c>
      <c r="C71" s="1" t="s">
        <v>61</v>
      </c>
      <c r="F71" s="1" t="s">
        <v>209</v>
      </c>
      <c r="G71" s="1" t="s">
        <v>2623</v>
      </c>
    </row>
    <row r="72" spans="2:7" x14ac:dyDescent="0.3">
      <c r="B72" s="1" t="s">
        <v>1892</v>
      </c>
      <c r="C72" s="1" t="s">
        <v>65</v>
      </c>
      <c r="F72" s="1" t="s">
        <v>211</v>
      </c>
      <c r="G72" s="1" t="s">
        <v>2623</v>
      </c>
    </row>
    <row r="73" spans="2:7" x14ac:dyDescent="0.3">
      <c r="B73" s="1" t="s">
        <v>1893</v>
      </c>
      <c r="C73" s="1" t="s">
        <v>69</v>
      </c>
      <c r="F73" s="1" t="s">
        <v>215</v>
      </c>
      <c r="G73" s="1" t="s">
        <v>2623</v>
      </c>
    </row>
    <row r="74" spans="2:7" x14ac:dyDescent="0.3">
      <c r="B74" s="1" t="s">
        <v>1894</v>
      </c>
      <c r="C74" s="1" t="s">
        <v>69</v>
      </c>
      <c r="F74" s="1" t="s">
        <v>219</v>
      </c>
      <c r="G74" s="1" t="s">
        <v>2623</v>
      </c>
    </row>
    <row r="75" spans="2:7" x14ac:dyDescent="0.3">
      <c r="B75" s="1" t="s">
        <v>1895</v>
      </c>
      <c r="C75" s="1" t="s">
        <v>69</v>
      </c>
      <c r="F75" s="1" t="s">
        <v>221</v>
      </c>
      <c r="G75" s="1" t="s">
        <v>2623</v>
      </c>
    </row>
    <row r="76" spans="2:7" x14ac:dyDescent="0.3">
      <c r="B76" s="1" t="s">
        <v>1896</v>
      </c>
      <c r="C76" s="1" t="s">
        <v>69</v>
      </c>
      <c r="F76" s="1" t="s">
        <v>223</v>
      </c>
      <c r="G76" s="1" t="s">
        <v>2623</v>
      </c>
    </row>
    <row r="77" spans="2:7" x14ac:dyDescent="0.3">
      <c r="B77" s="1" t="s">
        <v>1897</v>
      </c>
      <c r="C77" s="1" t="s">
        <v>73</v>
      </c>
      <c r="F77" s="1" t="s">
        <v>225</v>
      </c>
      <c r="G77" s="1" t="s">
        <v>2623</v>
      </c>
    </row>
    <row r="78" spans="2:7" x14ac:dyDescent="0.3">
      <c r="B78" s="1" t="s">
        <v>1898</v>
      </c>
      <c r="C78" s="1" t="s">
        <v>75</v>
      </c>
      <c r="F78" s="1" t="s">
        <v>227</v>
      </c>
      <c r="G78" s="1" t="s">
        <v>2623</v>
      </c>
    </row>
    <row r="79" spans="2:7" x14ac:dyDescent="0.3">
      <c r="B79" s="1" t="s">
        <v>1899</v>
      </c>
      <c r="C79" s="1" t="s">
        <v>75</v>
      </c>
      <c r="F79" s="1" t="s">
        <v>229</v>
      </c>
      <c r="G79" s="1" t="s">
        <v>2623</v>
      </c>
    </row>
    <row r="80" spans="2:7" x14ac:dyDescent="0.3">
      <c r="B80" s="1" t="s">
        <v>1900</v>
      </c>
      <c r="C80" s="1" t="s">
        <v>77</v>
      </c>
      <c r="F80" s="1" t="s">
        <v>233</v>
      </c>
      <c r="G80" s="1" t="s">
        <v>2623</v>
      </c>
    </row>
    <row r="81" spans="2:7" x14ac:dyDescent="0.3">
      <c r="B81" s="1" t="s">
        <v>1901</v>
      </c>
      <c r="C81" s="1" t="s">
        <v>81</v>
      </c>
      <c r="F81" s="1" t="s">
        <v>235</v>
      </c>
      <c r="G81" s="1" t="s">
        <v>2623</v>
      </c>
    </row>
    <row r="82" spans="2:7" x14ac:dyDescent="0.3">
      <c r="B82" s="1" t="s">
        <v>1902</v>
      </c>
      <c r="C82" s="1" t="s">
        <v>83</v>
      </c>
      <c r="F82" s="1" t="s">
        <v>237</v>
      </c>
      <c r="G82" s="1" t="s">
        <v>2623</v>
      </c>
    </row>
    <row r="83" spans="2:7" x14ac:dyDescent="0.3">
      <c r="B83" s="1" t="s">
        <v>1903</v>
      </c>
      <c r="C83" s="1" t="s">
        <v>83</v>
      </c>
      <c r="F83" s="1" t="s">
        <v>239</v>
      </c>
      <c r="G83" s="1" t="s">
        <v>2623</v>
      </c>
    </row>
    <row r="84" spans="2:7" x14ac:dyDescent="0.3">
      <c r="B84" s="1" t="s">
        <v>1904</v>
      </c>
      <c r="C84" s="1" t="s">
        <v>85</v>
      </c>
      <c r="F84" s="1" t="s">
        <v>241</v>
      </c>
      <c r="G84" s="1" t="s">
        <v>2623</v>
      </c>
    </row>
    <row r="85" spans="2:7" x14ac:dyDescent="0.3">
      <c r="B85" s="1" t="s">
        <v>1905</v>
      </c>
      <c r="C85" s="1" t="s">
        <v>85</v>
      </c>
      <c r="F85" s="1" t="s">
        <v>245</v>
      </c>
      <c r="G85" s="1" t="s">
        <v>2623</v>
      </c>
    </row>
    <row r="86" spans="2:7" x14ac:dyDescent="0.3">
      <c r="B86" s="1" t="s">
        <v>1906</v>
      </c>
      <c r="C86" s="1" t="s">
        <v>85</v>
      </c>
      <c r="F86" s="1" t="s">
        <v>247</v>
      </c>
      <c r="G86" s="1" t="s">
        <v>2623</v>
      </c>
    </row>
    <row r="87" spans="2:7" x14ac:dyDescent="0.3">
      <c r="B87" s="1" t="s">
        <v>1907</v>
      </c>
      <c r="C87" s="1" t="s">
        <v>85</v>
      </c>
      <c r="F87" s="1" t="s">
        <v>249</v>
      </c>
      <c r="G87" s="1" t="s">
        <v>2623</v>
      </c>
    </row>
    <row r="88" spans="2:7" x14ac:dyDescent="0.3">
      <c r="B88" s="1" t="s">
        <v>1908</v>
      </c>
      <c r="C88" s="1" t="s">
        <v>85</v>
      </c>
      <c r="F88" s="1" t="s">
        <v>251</v>
      </c>
      <c r="G88" s="1" t="s">
        <v>2623</v>
      </c>
    </row>
    <row r="89" spans="2:7" x14ac:dyDescent="0.3">
      <c r="B89" s="1" t="s">
        <v>1909</v>
      </c>
      <c r="C89" s="1" t="s">
        <v>85</v>
      </c>
      <c r="F89" s="1" t="s">
        <v>253</v>
      </c>
      <c r="G89" s="1" t="s">
        <v>2623</v>
      </c>
    </row>
    <row r="90" spans="2:7" x14ac:dyDescent="0.3">
      <c r="B90" s="1" t="s">
        <v>1910</v>
      </c>
      <c r="C90" s="1" t="s">
        <v>85</v>
      </c>
      <c r="F90" s="1" t="s">
        <v>255</v>
      </c>
      <c r="G90" s="1" t="s">
        <v>2623</v>
      </c>
    </row>
    <row r="91" spans="2:7" x14ac:dyDescent="0.3">
      <c r="B91" s="1" t="s">
        <v>1911</v>
      </c>
      <c r="C91" s="1" t="s">
        <v>85</v>
      </c>
      <c r="F91" s="1" t="s">
        <v>261</v>
      </c>
      <c r="G91" s="1" t="s">
        <v>2623</v>
      </c>
    </row>
    <row r="92" spans="2:7" x14ac:dyDescent="0.3">
      <c r="B92" s="1" t="s">
        <v>1912</v>
      </c>
      <c r="C92" s="1" t="s">
        <v>85</v>
      </c>
      <c r="F92" s="1" t="s">
        <v>263</v>
      </c>
      <c r="G92" s="1" t="s">
        <v>2623</v>
      </c>
    </row>
    <row r="93" spans="2:7" x14ac:dyDescent="0.3">
      <c r="B93" s="1" t="s">
        <v>1913</v>
      </c>
      <c r="C93" s="1" t="s">
        <v>85</v>
      </c>
      <c r="F93" s="1" t="s">
        <v>265</v>
      </c>
      <c r="G93" s="1" t="s">
        <v>2623</v>
      </c>
    </row>
    <row r="94" spans="2:7" x14ac:dyDescent="0.3">
      <c r="B94" s="1" t="s">
        <v>1914</v>
      </c>
      <c r="C94" s="1" t="s">
        <v>87</v>
      </c>
      <c r="F94" s="1" t="s">
        <v>269</v>
      </c>
      <c r="G94" s="1" t="s">
        <v>2623</v>
      </c>
    </row>
    <row r="95" spans="2:7" x14ac:dyDescent="0.3">
      <c r="B95" s="1" t="s">
        <v>1915</v>
      </c>
      <c r="C95" s="1" t="s">
        <v>87</v>
      </c>
      <c r="F95" s="1" t="s">
        <v>273</v>
      </c>
      <c r="G95" s="1" t="s">
        <v>2623</v>
      </c>
    </row>
    <row r="96" spans="2:7" x14ac:dyDescent="0.3">
      <c r="B96" s="1" t="s">
        <v>1916</v>
      </c>
      <c r="C96" s="1" t="s">
        <v>89</v>
      </c>
      <c r="F96" s="1" t="s">
        <v>275</v>
      </c>
      <c r="G96" s="1" t="s">
        <v>2623</v>
      </c>
    </row>
    <row r="97" spans="2:7" x14ac:dyDescent="0.3">
      <c r="B97" s="1" t="s">
        <v>1917</v>
      </c>
      <c r="C97" s="1" t="s">
        <v>89</v>
      </c>
      <c r="F97" s="1" t="s">
        <v>279</v>
      </c>
      <c r="G97" s="1" t="s">
        <v>2623</v>
      </c>
    </row>
    <row r="98" spans="2:7" x14ac:dyDescent="0.3">
      <c r="B98" s="1" t="s">
        <v>1918</v>
      </c>
      <c r="C98" s="1" t="s">
        <v>89</v>
      </c>
      <c r="F98" s="1" t="s">
        <v>281</v>
      </c>
      <c r="G98" s="1" t="s">
        <v>2623</v>
      </c>
    </row>
    <row r="99" spans="2:7" x14ac:dyDescent="0.3">
      <c r="B99" s="1" t="s">
        <v>1919</v>
      </c>
      <c r="C99" s="1" t="s">
        <v>91</v>
      </c>
      <c r="F99" s="1" t="s">
        <v>283</v>
      </c>
      <c r="G99" s="1" t="s">
        <v>2623</v>
      </c>
    </row>
    <row r="100" spans="2:7" x14ac:dyDescent="0.3">
      <c r="B100" s="1" t="s">
        <v>1920</v>
      </c>
      <c r="C100" s="1" t="s">
        <v>91</v>
      </c>
      <c r="F100" s="1" t="s">
        <v>285</v>
      </c>
      <c r="G100" s="1" t="s">
        <v>2623</v>
      </c>
    </row>
    <row r="101" spans="2:7" x14ac:dyDescent="0.3">
      <c r="B101" s="1" t="s">
        <v>1921</v>
      </c>
      <c r="C101" s="1" t="s">
        <v>93</v>
      </c>
      <c r="F101" s="1" t="s">
        <v>287</v>
      </c>
      <c r="G101" s="1" t="s">
        <v>2623</v>
      </c>
    </row>
    <row r="102" spans="2:7" x14ac:dyDescent="0.3">
      <c r="B102" s="1" t="s">
        <v>1922</v>
      </c>
      <c r="C102" s="1" t="s">
        <v>93</v>
      </c>
      <c r="F102" s="1" t="s">
        <v>289</v>
      </c>
      <c r="G102" s="1" t="s">
        <v>2623</v>
      </c>
    </row>
    <row r="103" spans="2:7" x14ac:dyDescent="0.3">
      <c r="B103" s="1" t="s">
        <v>1923</v>
      </c>
      <c r="C103" s="1" t="s">
        <v>93</v>
      </c>
      <c r="F103" s="1" t="s">
        <v>291</v>
      </c>
      <c r="G103" s="1" t="s">
        <v>2623</v>
      </c>
    </row>
    <row r="104" spans="2:7" x14ac:dyDescent="0.3">
      <c r="B104" s="1" t="s">
        <v>1924</v>
      </c>
      <c r="C104" s="1" t="s">
        <v>93</v>
      </c>
      <c r="F104" s="1" t="s">
        <v>293</v>
      </c>
      <c r="G104" s="1" t="s">
        <v>2623</v>
      </c>
    </row>
    <row r="105" spans="2:7" x14ac:dyDescent="0.3">
      <c r="B105" s="1" t="s">
        <v>1925</v>
      </c>
      <c r="C105" s="1" t="s">
        <v>93</v>
      </c>
      <c r="F105" s="1" t="s">
        <v>295</v>
      </c>
      <c r="G105" s="1" t="s">
        <v>2623</v>
      </c>
    </row>
    <row r="106" spans="2:7" x14ac:dyDescent="0.3">
      <c r="B106" s="1" t="s">
        <v>1926</v>
      </c>
      <c r="C106" s="1" t="s">
        <v>93</v>
      </c>
      <c r="F106" s="1" t="s">
        <v>299</v>
      </c>
      <c r="G106" s="1" t="s">
        <v>2623</v>
      </c>
    </row>
    <row r="107" spans="2:7" x14ac:dyDescent="0.3">
      <c r="B107" s="1" t="s">
        <v>1927</v>
      </c>
      <c r="C107" s="1" t="s">
        <v>93</v>
      </c>
      <c r="F107" s="1" t="s">
        <v>301</v>
      </c>
      <c r="G107" s="1" t="s">
        <v>2623</v>
      </c>
    </row>
    <row r="108" spans="2:7" x14ac:dyDescent="0.3">
      <c r="B108" s="1" t="s">
        <v>1928</v>
      </c>
      <c r="C108" s="1" t="s">
        <v>93</v>
      </c>
      <c r="F108" s="1" t="s">
        <v>303</v>
      </c>
      <c r="G108" s="1" t="s">
        <v>2623</v>
      </c>
    </row>
    <row r="109" spans="2:7" x14ac:dyDescent="0.3">
      <c r="B109" s="1" t="s">
        <v>1929</v>
      </c>
      <c r="C109" s="1" t="s">
        <v>97</v>
      </c>
      <c r="F109" s="1" t="s">
        <v>309</v>
      </c>
      <c r="G109" s="1" t="s">
        <v>2623</v>
      </c>
    </row>
    <row r="110" spans="2:7" x14ac:dyDescent="0.3">
      <c r="B110" s="1" t="s">
        <v>1930</v>
      </c>
      <c r="C110" s="1" t="s">
        <v>101</v>
      </c>
      <c r="F110" s="1" t="s">
        <v>311</v>
      </c>
      <c r="G110" s="1" t="s">
        <v>2623</v>
      </c>
    </row>
    <row r="111" spans="2:7" x14ac:dyDescent="0.3">
      <c r="B111" s="1" t="s">
        <v>1931</v>
      </c>
      <c r="C111" s="1" t="s">
        <v>101</v>
      </c>
      <c r="F111" s="1" t="s">
        <v>315</v>
      </c>
      <c r="G111" s="1" t="s">
        <v>2623</v>
      </c>
    </row>
    <row r="112" spans="2:7" x14ac:dyDescent="0.3">
      <c r="B112" s="1" t="s">
        <v>1932</v>
      </c>
      <c r="C112" s="1" t="s">
        <v>101</v>
      </c>
      <c r="F112" s="1" t="s">
        <v>319</v>
      </c>
      <c r="G112" s="1" t="s">
        <v>2623</v>
      </c>
    </row>
    <row r="113" spans="2:7" x14ac:dyDescent="0.3">
      <c r="B113" s="1" t="s">
        <v>1933</v>
      </c>
      <c r="C113" s="1" t="s">
        <v>103</v>
      </c>
      <c r="F113" s="1" t="s">
        <v>321</v>
      </c>
      <c r="G113" s="1" t="s">
        <v>2623</v>
      </c>
    </row>
    <row r="114" spans="2:7" x14ac:dyDescent="0.3">
      <c r="B114" s="1" t="s">
        <v>1934</v>
      </c>
      <c r="C114" s="1" t="s">
        <v>103</v>
      </c>
      <c r="F114" s="1" t="s">
        <v>325</v>
      </c>
      <c r="G114" s="1" t="s">
        <v>2623</v>
      </c>
    </row>
    <row r="115" spans="2:7" x14ac:dyDescent="0.3">
      <c r="B115" s="1" t="s">
        <v>1935</v>
      </c>
      <c r="C115" s="1" t="s">
        <v>105</v>
      </c>
      <c r="F115" s="1" t="s">
        <v>327</v>
      </c>
      <c r="G115" s="1" t="s">
        <v>2623</v>
      </c>
    </row>
    <row r="116" spans="2:7" x14ac:dyDescent="0.3">
      <c r="B116" s="1" t="s">
        <v>1936</v>
      </c>
      <c r="C116" s="1" t="s">
        <v>105</v>
      </c>
      <c r="F116" s="1" t="s">
        <v>337</v>
      </c>
      <c r="G116" s="1" t="s">
        <v>2623</v>
      </c>
    </row>
    <row r="117" spans="2:7" x14ac:dyDescent="0.3">
      <c r="B117" s="1" t="s">
        <v>1937</v>
      </c>
      <c r="C117" s="1" t="s">
        <v>105</v>
      </c>
      <c r="F117" s="1" t="s">
        <v>341</v>
      </c>
      <c r="G117" s="1" t="s">
        <v>2623</v>
      </c>
    </row>
    <row r="118" spans="2:7" x14ac:dyDescent="0.3">
      <c r="B118" s="1" t="s">
        <v>1938</v>
      </c>
      <c r="C118" s="1" t="s">
        <v>105</v>
      </c>
      <c r="F118" s="1" t="s">
        <v>349</v>
      </c>
      <c r="G118" s="1" t="s">
        <v>2623</v>
      </c>
    </row>
    <row r="119" spans="2:7" x14ac:dyDescent="0.3">
      <c r="B119" s="1" t="s">
        <v>1939</v>
      </c>
      <c r="C119" s="1" t="s">
        <v>105</v>
      </c>
      <c r="F119" s="1" t="s">
        <v>351</v>
      </c>
      <c r="G119" s="1" t="s">
        <v>2623</v>
      </c>
    </row>
    <row r="120" spans="2:7" x14ac:dyDescent="0.3">
      <c r="B120" s="1" t="s">
        <v>1940</v>
      </c>
      <c r="C120" s="1" t="s">
        <v>105</v>
      </c>
      <c r="F120" s="1" t="s">
        <v>353</v>
      </c>
      <c r="G120" s="1" t="s">
        <v>2623</v>
      </c>
    </row>
    <row r="121" spans="2:7" x14ac:dyDescent="0.3">
      <c r="B121" s="1" t="s">
        <v>1941</v>
      </c>
      <c r="C121" s="1" t="s">
        <v>105</v>
      </c>
      <c r="F121" s="1" t="s">
        <v>355</v>
      </c>
      <c r="G121" s="1" t="s">
        <v>2623</v>
      </c>
    </row>
    <row r="122" spans="2:7" x14ac:dyDescent="0.3">
      <c r="B122" s="1" t="s">
        <v>1942</v>
      </c>
      <c r="C122" s="1" t="s">
        <v>105</v>
      </c>
      <c r="F122" s="1" t="s">
        <v>357</v>
      </c>
      <c r="G122" s="1" t="s">
        <v>2623</v>
      </c>
    </row>
    <row r="123" spans="2:7" x14ac:dyDescent="0.3">
      <c r="B123" s="1" t="s">
        <v>1943</v>
      </c>
      <c r="C123" s="1" t="s">
        <v>105</v>
      </c>
      <c r="F123" s="1" t="s">
        <v>363</v>
      </c>
      <c r="G123" s="1" t="s">
        <v>2623</v>
      </c>
    </row>
    <row r="124" spans="2:7" x14ac:dyDescent="0.3">
      <c r="B124" s="1" t="s">
        <v>1944</v>
      </c>
      <c r="C124" s="1" t="s">
        <v>105</v>
      </c>
      <c r="F124" s="1" t="s">
        <v>367</v>
      </c>
      <c r="G124" s="1" t="s">
        <v>2623</v>
      </c>
    </row>
    <row r="125" spans="2:7" x14ac:dyDescent="0.3">
      <c r="B125" s="1" t="s">
        <v>1945</v>
      </c>
      <c r="C125" s="1" t="s">
        <v>109</v>
      </c>
      <c r="F125" s="1" t="s">
        <v>375</v>
      </c>
      <c r="G125" s="1" t="s">
        <v>2623</v>
      </c>
    </row>
    <row r="126" spans="2:7" x14ac:dyDescent="0.3">
      <c r="B126" s="1" t="s">
        <v>1946</v>
      </c>
      <c r="C126" s="1" t="s">
        <v>109</v>
      </c>
      <c r="F126" s="1" t="s">
        <v>377</v>
      </c>
      <c r="G126" s="1" t="s">
        <v>2623</v>
      </c>
    </row>
    <row r="127" spans="2:7" x14ac:dyDescent="0.3">
      <c r="B127" s="1" t="s">
        <v>1947</v>
      </c>
      <c r="C127" s="1" t="s">
        <v>109</v>
      </c>
      <c r="F127" s="1" t="s">
        <v>381</v>
      </c>
      <c r="G127" s="1" t="s">
        <v>2623</v>
      </c>
    </row>
    <row r="128" spans="2:7" x14ac:dyDescent="0.3">
      <c r="B128" s="1" t="s">
        <v>1948</v>
      </c>
      <c r="C128" s="1" t="s">
        <v>109</v>
      </c>
      <c r="F128" s="1" t="s">
        <v>383</v>
      </c>
      <c r="G128" s="1" t="s">
        <v>2623</v>
      </c>
    </row>
    <row r="129" spans="2:7" x14ac:dyDescent="0.3">
      <c r="B129" s="1" t="s">
        <v>1949</v>
      </c>
      <c r="C129" s="1" t="s">
        <v>109</v>
      </c>
      <c r="F129" s="1" t="s">
        <v>385</v>
      </c>
      <c r="G129" s="1" t="s">
        <v>2623</v>
      </c>
    </row>
    <row r="130" spans="2:7" x14ac:dyDescent="0.3">
      <c r="B130" s="1" t="s">
        <v>1950</v>
      </c>
      <c r="C130" s="1" t="s">
        <v>109</v>
      </c>
      <c r="F130" s="1" t="s">
        <v>397</v>
      </c>
      <c r="G130" s="1" t="s">
        <v>2623</v>
      </c>
    </row>
    <row r="131" spans="2:7" x14ac:dyDescent="0.3">
      <c r="B131" s="1" t="s">
        <v>1951</v>
      </c>
      <c r="C131" s="1" t="s">
        <v>109</v>
      </c>
      <c r="F131" s="1" t="s">
        <v>401</v>
      </c>
      <c r="G131" s="1" t="s">
        <v>2623</v>
      </c>
    </row>
    <row r="132" spans="2:7" x14ac:dyDescent="0.3">
      <c r="B132" s="1" t="s">
        <v>1952</v>
      </c>
      <c r="C132" s="1" t="s">
        <v>109</v>
      </c>
      <c r="F132" s="1" t="s">
        <v>405</v>
      </c>
      <c r="G132" s="1" t="s">
        <v>2623</v>
      </c>
    </row>
    <row r="133" spans="2:7" x14ac:dyDescent="0.3">
      <c r="B133" s="1" t="s">
        <v>1953</v>
      </c>
      <c r="C133" s="1" t="s">
        <v>109</v>
      </c>
      <c r="F133" s="1" t="s">
        <v>407</v>
      </c>
      <c r="G133" s="1" t="s">
        <v>2623</v>
      </c>
    </row>
    <row r="134" spans="2:7" x14ac:dyDescent="0.3">
      <c r="B134" s="1" t="s">
        <v>1954</v>
      </c>
      <c r="C134" s="1" t="s">
        <v>109</v>
      </c>
      <c r="F134" s="1" t="s">
        <v>413</v>
      </c>
      <c r="G134" s="1" t="s">
        <v>2623</v>
      </c>
    </row>
    <row r="135" spans="2:7" x14ac:dyDescent="0.3">
      <c r="B135" s="1" t="s">
        <v>1955</v>
      </c>
      <c r="C135" s="1" t="s">
        <v>109</v>
      </c>
      <c r="F135" s="1" t="s">
        <v>415</v>
      </c>
      <c r="G135" s="1" t="s">
        <v>2623</v>
      </c>
    </row>
    <row r="136" spans="2:7" x14ac:dyDescent="0.3">
      <c r="B136" s="1" t="s">
        <v>1956</v>
      </c>
      <c r="C136" s="1" t="s">
        <v>109</v>
      </c>
      <c r="F136" s="1" t="s">
        <v>417</v>
      </c>
      <c r="G136" s="1" t="s">
        <v>2623</v>
      </c>
    </row>
    <row r="137" spans="2:7" x14ac:dyDescent="0.3">
      <c r="B137" s="1" t="s">
        <v>1957</v>
      </c>
      <c r="C137" s="1" t="s">
        <v>109</v>
      </c>
      <c r="F137" s="1" t="s">
        <v>419</v>
      </c>
      <c r="G137" s="1" t="s">
        <v>2623</v>
      </c>
    </row>
    <row r="138" spans="2:7" x14ac:dyDescent="0.3">
      <c r="B138" s="1" t="s">
        <v>1958</v>
      </c>
      <c r="C138" s="1" t="s">
        <v>109</v>
      </c>
      <c r="F138" s="1" t="s">
        <v>421</v>
      </c>
      <c r="G138" s="1" t="s">
        <v>2623</v>
      </c>
    </row>
    <row r="139" spans="2:7" x14ac:dyDescent="0.3">
      <c r="B139" s="1" t="s">
        <v>1959</v>
      </c>
      <c r="C139" s="1" t="s">
        <v>109</v>
      </c>
      <c r="F139" s="1" t="s">
        <v>423</v>
      </c>
      <c r="G139" s="1" t="s">
        <v>2623</v>
      </c>
    </row>
    <row r="140" spans="2:7" x14ac:dyDescent="0.3">
      <c r="B140" s="1" t="s">
        <v>1960</v>
      </c>
      <c r="C140" s="1" t="s">
        <v>109</v>
      </c>
      <c r="F140" s="1" t="s">
        <v>429</v>
      </c>
      <c r="G140" s="1" t="s">
        <v>2623</v>
      </c>
    </row>
    <row r="141" spans="2:7" x14ac:dyDescent="0.3">
      <c r="B141" s="1" t="s">
        <v>1961</v>
      </c>
      <c r="C141" s="1" t="s">
        <v>109</v>
      </c>
      <c r="F141" s="1" t="s">
        <v>431</v>
      </c>
      <c r="G141" s="1" t="s">
        <v>2623</v>
      </c>
    </row>
    <row r="142" spans="2:7" x14ac:dyDescent="0.3">
      <c r="B142" s="1" t="s">
        <v>1962</v>
      </c>
      <c r="C142" s="1" t="s">
        <v>109</v>
      </c>
      <c r="F142" s="1" t="s">
        <v>433</v>
      </c>
      <c r="G142" s="1" t="s">
        <v>2623</v>
      </c>
    </row>
    <row r="143" spans="2:7" x14ac:dyDescent="0.3">
      <c r="B143" s="1" t="s">
        <v>1963</v>
      </c>
      <c r="C143" s="1" t="s">
        <v>109</v>
      </c>
      <c r="F143" s="1" t="s">
        <v>435</v>
      </c>
      <c r="G143" s="1" t="s">
        <v>2623</v>
      </c>
    </row>
    <row r="144" spans="2:7" x14ac:dyDescent="0.3">
      <c r="B144" s="1" t="s">
        <v>1964</v>
      </c>
      <c r="C144" s="1" t="s">
        <v>109</v>
      </c>
      <c r="F144" s="1" t="s">
        <v>437</v>
      </c>
      <c r="G144" s="1" t="s">
        <v>2623</v>
      </c>
    </row>
    <row r="145" spans="2:7" x14ac:dyDescent="0.3">
      <c r="B145" s="1" t="s">
        <v>1965</v>
      </c>
      <c r="C145" s="1" t="s">
        <v>109</v>
      </c>
      <c r="F145" s="1" t="s">
        <v>443</v>
      </c>
      <c r="G145" s="1" t="s">
        <v>2623</v>
      </c>
    </row>
    <row r="146" spans="2:7" x14ac:dyDescent="0.3">
      <c r="B146" s="1" t="s">
        <v>1966</v>
      </c>
      <c r="C146" s="1" t="s">
        <v>109</v>
      </c>
      <c r="F146" s="1" t="s">
        <v>445</v>
      </c>
      <c r="G146" s="1" t="s">
        <v>2623</v>
      </c>
    </row>
    <row r="147" spans="2:7" x14ac:dyDescent="0.3">
      <c r="B147" s="1" t="s">
        <v>1967</v>
      </c>
      <c r="C147" s="1" t="s">
        <v>109</v>
      </c>
      <c r="F147" s="1" t="s">
        <v>447</v>
      </c>
      <c r="G147" s="1" t="s">
        <v>2623</v>
      </c>
    </row>
    <row r="148" spans="2:7" x14ac:dyDescent="0.3">
      <c r="B148" s="1" t="s">
        <v>1968</v>
      </c>
      <c r="C148" s="1" t="s">
        <v>113</v>
      </c>
      <c r="F148" s="1" t="s">
        <v>451</v>
      </c>
      <c r="G148" s="1" t="s">
        <v>2623</v>
      </c>
    </row>
    <row r="149" spans="2:7" x14ac:dyDescent="0.3">
      <c r="B149" s="1" t="s">
        <v>1969</v>
      </c>
      <c r="C149" s="1" t="s">
        <v>113</v>
      </c>
      <c r="F149" s="1" t="s">
        <v>453</v>
      </c>
      <c r="G149" s="1" t="s">
        <v>2623</v>
      </c>
    </row>
    <row r="150" spans="2:7" x14ac:dyDescent="0.3">
      <c r="B150" s="1" t="s">
        <v>1970</v>
      </c>
      <c r="C150" s="1" t="s">
        <v>113</v>
      </c>
      <c r="F150" s="1" t="s">
        <v>457</v>
      </c>
      <c r="G150" s="1" t="s">
        <v>2623</v>
      </c>
    </row>
    <row r="151" spans="2:7" x14ac:dyDescent="0.3">
      <c r="B151" s="1" t="s">
        <v>1971</v>
      </c>
      <c r="C151" s="1" t="s">
        <v>113</v>
      </c>
      <c r="F151" s="1" t="s">
        <v>459</v>
      </c>
      <c r="G151" s="1" t="s">
        <v>2623</v>
      </c>
    </row>
    <row r="152" spans="2:7" x14ac:dyDescent="0.3">
      <c r="B152" s="1" t="s">
        <v>1972</v>
      </c>
      <c r="C152" s="1" t="s">
        <v>113</v>
      </c>
      <c r="F152" s="1" t="s">
        <v>461</v>
      </c>
      <c r="G152" s="1" t="s">
        <v>2623</v>
      </c>
    </row>
    <row r="153" spans="2:7" x14ac:dyDescent="0.3">
      <c r="B153" s="1" t="s">
        <v>1973</v>
      </c>
      <c r="C153" s="1" t="s">
        <v>115</v>
      </c>
      <c r="F153" s="1" t="s">
        <v>463</v>
      </c>
      <c r="G153" s="1" t="s">
        <v>2623</v>
      </c>
    </row>
    <row r="154" spans="2:7" x14ac:dyDescent="0.3">
      <c r="B154" s="1" t="s">
        <v>1974</v>
      </c>
      <c r="C154" s="1" t="s">
        <v>119</v>
      </c>
      <c r="F154" s="1" t="s">
        <v>465</v>
      </c>
      <c r="G154" s="1" t="s">
        <v>2623</v>
      </c>
    </row>
    <row r="155" spans="2:7" x14ac:dyDescent="0.3">
      <c r="B155" s="1" t="s">
        <v>1975</v>
      </c>
      <c r="C155" s="1" t="s">
        <v>121</v>
      </c>
      <c r="F155" s="1" t="s">
        <v>469</v>
      </c>
      <c r="G155" s="1" t="s">
        <v>2623</v>
      </c>
    </row>
    <row r="156" spans="2:7" x14ac:dyDescent="0.3">
      <c r="B156" s="1" t="s">
        <v>1976</v>
      </c>
      <c r="C156" s="1" t="s">
        <v>123</v>
      </c>
      <c r="F156" s="1" t="s">
        <v>471</v>
      </c>
      <c r="G156" s="1" t="s">
        <v>2623</v>
      </c>
    </row>
    <row r="157" spans="2:7" x14ac:dyDescent="0.3">
      <c r="B157" s="1" t="s">
        <v>1977</v>
      </c>
      <c r="C157" s="1" t="s">
        <v>127</v>
      </c>
      <c r="F157" s="1" t="s">
        <v>473</v>
      </c>
      <c r="G157" s="1" t="s">
        <v>2623</v>
      </c>
    </row>
    <row r="158" spans="2:7" x14ac:dyDescent="0.3">
      <c r="B158" s="1" t="s">
        <v>1978</v>
      </c>
      <c r="C158" s="1" t="s">
        <v>127</v>
      </c>
      <c r="F158" s="1" t="s">
        <v>479</v>
      </c>
      <c r="G158" s="1" t="s">
        <v>2623</v>
      </c>
    </row>
    <row r="159" spans="2:7" x14ac:dyDescent="0.3">
      <c r="B159" s="1" t="s">
        <v>1979</v>
      </c>
      <c r="C159" s="1" t="s">
        <v>127</v>
      </c>
      <c r="F159" s="1" t="s">
        <v>487</v>
      </c>
      <c r="G159" s="1" t="s">
        <v>2623</v>
      </c>
    </row>
    <row r="160" spans="2:7" x14ac:dyDescent="0.3">
      <c r="B160" s="1" t="s">
        <v>1980</v>
      </c>
      <c r="C160" s="1" t="s">
        <v>127</v>
      </c>
      <c r="F160" s="1" t="s">
        <v>491</v>
      </c>
      <c r="G160" s="1" t="s">
        <v>2623</v>
      </c>
    </row>
    <row r="161" spans="2:7" x14ac:dyDescent="0.3">
      <c r="B161" s="1" t="s">
        <v>1981</v>
      </c>
      <c r="C161" s="1" t="s">
        <v>127</v>
      </c>
      <c r="F161" s="1" t="s">
        <v>499</v>
      </c>
      <c r="G161" s="1" t="s">
        <v>2623</v>
      </c>
    </row>
    <row r="162" spans="2:7" x14ac:dyDescent="0.3">
      <c r="B162" s="1" t="s">
        <v>1982</v>
      </c>
      <c r="C162" s="1" t="s">
        <v>127</v>
      </c>
      <c r="F162" s="1" t="s">
        <v>505</v>
      </c>
      <c r="G162" s="1" t="s">
        <v>2623</v>
      </c>
    </row>
    <row r="163" spans="2:7" x14ac:dyDescent="0.3">
      <c r="B163" s="1" t="s">
        <v>1983</v>
      </c>
      <c r="C163" s="1" t="s">
        <v>127</v>
      </c>
      <c r="F163" s="1" t="s">
        <v>507</v>
      </c>
      <c r="G163" s="1" t="s">
        <v>2623</v>
      </c>
    </row>
    <row r="164" spans="2:7" x14ac:dyDescent="0.3">
      <c r="B164" s="1" t="s">
        <v>1984</v>
      </c>
      <c r="C164" s="1" t="s">
        <v>133</v>
      </c>
      <c r="F164" s="1" t="s">
        <v>515</v>
      </c>
      <c r="G164" s="1" t="s">
        <v>2623</v>
      </c>
    </row>
    <row r="165" spans="2:7" x14ac:dyDescent="0.3">
      <c r="B165" s="1" t="s">
        <v>1985</v>
      </c>
      <c r="C165" s="1" t="s">
        <v>133</v>
      </c>
      <c r="F165" s="1" t="s">
        <v>517</v>
      </c>
      <c r="G165" s="1" t="s">
        <v>2623</v>
      </c>
    </row>
    <row r="166" spans="2:7" x14ac:dyDescent="0.3">
      <c r="B166" s="1" t="s">
        <v>1986</v>
      </c>
      <c r="C166" s="1" t="s">
        <v>133</v>
      </c>
      <c r="F166" s="1" t="s">
        <v>523</v>
      </c>
      <c r="G166" s="1" t="s">
        <v>2623</v>
      </c>
    </row>
    <row r="167" spans="2:7" x14ac:dyDescent="0.3">
      <c r="B167" s="1" t="s">
        <v>1987</v>
      </c>
      <c r="C167" s="1" t="s">
        <v>133</v>
      </c>
      <c r="F167" s="1" t="s">
        <v>525</v>
      </c>
      <c r="G167" s="1" t="s">
        <v>2623</v>
      </c>
    </row>
    <row r="168" spans="2:7" x14ac:dyDescent="0.3">
      <c r="B168" s="1" t="s">
        <v>1988</v>
      </c>
      <c r="C168" s="1" t="s">
        <v>133</v>
      </c>
      <c r="F168" s="1" t="s">
        <v>527</v>
      </c>
      <c r="G168" s="1" t="s">
        <v>2623</v>
      </c>
    </row>
    <row r="169" spans="2:7" x14ac:dyDescent="0.3">
      <c r="B169" s="1" t="s">
        <v>1989</v>
      </c>
      <c r="C169" s="1" t="s">
        <v>133</v>
      </c>
      <c r="F169" s="1" t="s">
        <v>535</v>
      </c>
      <c r="G169" s="1" t="s">
        <v>2623</v>
      </c>
    </row>
    <row r="170" spans="2:7" x14ac:dyDescent="0.3">
      <c r="B170" s="1" t="s">
        <v>1990</v>
      </c>
      <c r="C170" s="1" t="s">
        <v>133</v>
      </c>
      <c r="F170" s="1" t="s">
        <v>543</v>
      </c>
      <c r="G170" s="1" t="s">
        <v>2623</v>
      </c>
    </row>
    <row r="171" spans="2:7" x14ac:dyDescent="0.3">
      <c r="B171" s="1" t="s">
        <v>1991</v>
      </c>
      <c r="C171" s="1" t="s">
        <v>133</v>
      </c>
      <c r="F171" s="1" t="s">
        <v>547</v>
      </c>
      <c r="G171" s="1" t="s">
        <v>2623</v>
      </c>
    </row>
    <row r="172" spans="2:7" x14ac:dyDescent="0.3">
      <c r="B172" s="1" t="s">
        <v>1992</v>
      </c>
      <c r="C172" s="1" t="s">
        <v>133</v>
      </c>
      <c r="F172" s="1" t="s">
        <v>549</v>
      </c>
      <c r="G172" s="1" t="s">
        <v>2623</v>
      </c>
    </row>
    <row r="173" spans="2:7" x14ac:dyDescent="0.3">
      <c r="B173" s="1" t="s">
        <v>1993</v>
      </c>
      <c r="C173" s="1" t="s">
        <v>133</v>
      </c>
      <c r="F173" s="1" t="s">
        <v>551</v>
      </c>
      <c r="G173" s="1" t="s">
        <v>2623</v>
      </c>
    </row>
    <row r="174" spans="2:7" x14ac:dyDescent="0.3">
      <c r="B174" s="1" t="s">
        <v>1994</v>
      </c>
      <c r="C174" s="1" t="s">
        <v>133</v>
      </c>
      <c r="F174" s="1" t="s">
        <v>553</v>
      </c>
      <c r="G174" s="1" t="s">
        <v>2623</v>
      </c>
    </row>
    <row r="175" spans="2:7" x14ac:dyDescent="0.3">
      <c r="B175" s="1" t="s">
        <v>1995</v>
      </c>
      <c r="C175" s="1" t="s">
        <v>133</v>
      </c>
      <c r="F175" s="1" t="s">
        <v>557</v>
      </c>
      <c r="G175" s="1" t="s">
        <v>2623</v>
      </c>
    </row>
    <row r="176" spans="2:7" x14ac:dyDescent="0.3">
      <c r="B176" s="1" t="s">
        <v>1996</v>
      </c>
      <c r="C176" s="1" t="s">
        <v>133</v>
      </c>
      <c r="F176" s="1" t="s">
        <v>559</v>
      </c>
      <c r="G176" s="1" t="s">
        <v>2623</v>
      </c>
    </row>
    <row r="177" spans="2:7" x14ac:dyDescent="0.3">
      <c r="B177" s="1" t="s">
        <v>1997</v>
      </c>
      <c r="C177" s="1" t="s">
        <v>133</v>
      </c>
      <c r="F177" s="1" t="s">
        <v>561</v>
      </c>
      <c r="G177" s="1" t="s">
        <v>2623</v>
      </c>
    </row>
    <row r="178" spans="2:7" x14ac:dyDescent="0.3">
      <c r="B178" s="1" t="s">
        <v>1998</v>
      </c>
      <c r="C178" s="1" t="s">
        <v>133</v>
      </c>
      <c r="F178" s="1" t="s">
        <v>563</v>
      </c>
      <c r="G178" s="1" t="s">
        <v>2623</v>
      </c>
    </row>
    <row r="179" spans="2:7" x14ac:dyDescent="0.3">
      <c r="B179" s="1" t="s">
        <v>1999</v>
      </c>
      <c r="C179" s="1" t="s">
        <v>133</v>
      </c>
      <c r="F179" s="1" t="s">
        <v>565</v>
      </c>
      <c r="G179" s="1" t="s">
        <v>2623</v>
      </c>
    </row>
    <row r="180" spans="2:7" x14ac:dyDescent="0.3">
      <c r="B180" s="1" t="s">
        <v>2000</v>
      </c>
      <c r="C180" s="1" t="s">
        <v>133</v>
      </c>
      <c r="F180" s="1" t="s">
        <v>569</v>
      </c>
      <c r="G180" s="1" t="s">
        <v>2623</v>
      </c>
    </row>
    <row r="181" spans="2:7" x14ac:dyDescent="0.3">
      <c r="B181" s="1" t="s">
        <v>2001</v>
      </c>
      <c r="C181" s="1" t="s">
        <v>133</v>
      </c>
      <c r="F181" s="1" t="s">
        <v>571</v>
      </c>
      <c r="G181" s="1" t="s">
        <v>2623</v>
      </c>
    </row>
    <row r="182" spans="2:7" x14ac:dyDescent="0.3">
      <c r="B182" s="1" t="s">
        <v>2002</v>
      </c>
      <c r="C182" s="1" t="s">
        <v>133</v>
      </c>
      <c r="F182" s="1" t="s">
        <v>573</v>
      </c>
      <c r="G182" s="1" t="s">
        <v>2623</v>
      </c>
    </row>
    <row r="183" spans="2:7" x14ac:dyDescent="0.3">
      <c r="B183" s="1" t="s">
        <v>2003</v>
      </c>
      <c r="C183" s="1" t="s">
        <v>133</v>
      </c>
      <c r="F183" s="1" t="s">
        <v>577</v>
      </c>
      <c r="G183" s="1" t="s">
        <v>2623</v>
      </c>
    </row>
    <row r="184" spans="2:7" x14ac:dyDescent="0.3">
      <c r="B184" s="1" t="s">
        <v>2004</v>
      </c>
      <c r="C184" s="1" t="s">
        <v>135</v>
      </c>
      <c r="F184" s="1" t="s">
        <v>579</v>
      </c>
      <c r="G184" s="1" t="s">
        <v>2623</v>
      </c>
    </row>
    <row r="185" spans="2:7" x14ac:dyDescent="0.3">
      <c r="B185" s="1" t="s">
        <v>2005</v>
      </c>
      <c r="C185" s="1" t="s">
        <v>135</v>
      </c>
      <c r="F185" s="1" t="s">
        <v>583</v>
      </c>
      <c r="G185" s="1" t="s">
        <v>2623</v>
      </c>
    </row>
    <row r="186" spans="2:7" x14ac:dyDescent="0.3">
      <c r="B186" s="1" t="s">
        <v>2006</v>
      </c>
      <c r="C186" s="1" t="s">
        <v>137</v>
      </c>
      <c r="F186" s="1" t="s">
        <v>589</v>
      </c>
      <c r="G186" s="1" t="s">
        <v>2623</v>
      </c>
    </row>
    <row r="187" spans="2:7" x14ac:dyDescent="0.3">
      <c r="B187" s="1" t="s">
        <v>2007</v>
      </c>
      <c r="C187" s="1" t="s">
        <v>139</v>
      </c>
      <c r="F187" s="1" t="s">
        <v>593</v>
      </c>
      <c r="G187" s="1" t="s">
        <v>2623</v>
      </c>
    </row>
    <row r="188" spans="2:7" x14ac:dyDescent="0.3">
      <c r="B188" s="1" t="s">
        <v>2008</v>
      </c>
      <c r="C188" s="1" t="s">
        <v>143</v>
      </c>
      <c r="F188" s="1" t="s">
        <v>595</v>
      </c>
      <c r="G188" s="1" t="s">
        <v>2623</v>
      </c>
    </row>
    <row r="189" spans="2:7" x14ac:dyDescent="0.3">
      <c r="B189" s="1" t="s">
        <v>2009</v>
      </c>
      <c r="C189" s="1" t="s">
        <v>143</v>
      </c>
      <c r="F189" s="1" t="s">
        <v>597</v>
      </c>
      <c r="G189" s="1" t="s">
        <v>2623</v>
      </c>
    </row>
    <row r="190" spans="2:7" x14ac:dyDescent="0.3">
      <c r="B190" s="1" t="s">
        <v>2010</v>
      </c>
      <c r="C190" s="1" t="s">
        <v>143</v>
      </c>
      <c r="F190" s="1" t="s">
        <v>605</v>
      </c>
      <c r="G190" s="1" t="s">
        <v>2623</v>
      </c>
    </row>
    <row r="191" spans="2:7" x14ac:dyDescent="0.3">
      <c r="B191" s="1" t="s">
        <v>2011</v>
      </c>
      <c r="C191" s="1" t="s">
        <v>145</v>
      </c>
      <c r="F191" s="1" t="s">
        <v>607</v>
      </c>
      <c r="G191" s="1" t="s">
        <v>2623</v>
      </c>
    </row>
    <row r="192" spans="2:7" x14ac:dyDescent="0.3">
      <c r="B192" s="1" t="s">
        <v>2012</v>
      </c>
      <c r="C192" s="1" t="s">
        <v>145</v>
      </c>
      <c r="F192" s="1" t="s">
        <v>609</v>
      </c>
      <c r="G192" s="1" t="s">
        <v>2623</v>
      </c>
    </row>
    <row r="193" spans="2:7" x14ac:dyDescent="0.3">
      <c r="B193" s="1" t="s">
        <v>2013</v>
      </c>
      <c r="C193" s="1" t="s">
        <v>147</v>
      </c>
      <c r="F193" s="1" t="s">
        <v>613</v>
      </c>
      <c r="G193" s="1" t="s">
        <v>2623</v>
      </c>
    </row>
    <row r="194" spans="2:7" x14ac:dyDescent="0.3">
      <c r="B194" s="1" t="s">
        <v>2014</v>
      </c>
      <c r="C194" s="1" t="s">
        <v>147</v>
      </c>
      <c r="F194" s="1" t="s">
        <v>615</v>
      </c>
      <c r="G194" s="1" t="s">
        <v>2623</v>
      </c>
    </row>
    <row r="195" spans="2:7" x14ac:dyDescent="0.3">
      <c r="B195" s="1" t="s">
        <v>2015</v>
      </c>
      <c r="C195" s="1" t="s">
        <v>147</v>
      </c>
      <c r="F195" s="1" t="s">
        <v>617</v>
      </c>
      <c r="G195" s="1" t="s">
        <v>2623</v>
      </c>
    </row>
    <row r="196" spans="2:7" x14ac:dyDescent="0.3">
      <c r="B196" s="1" t="s">
        <v>2016</v>
      </c>
      <c r="C196" s="1" t="s">
        <v>149</v>
      </c>
      <c r="F196" s="1" t="s">
        <v>619</v>
      </c>
      <c r="G196" s="1" t="s">
        <v>2623</v>
      </c>
    </row>
    <row r="197" spans="2:7" x14ac:dyDescent="0.3">
      <c r="B197" s="1" t="s">
        <v>2017</v>
      </c>
      <c r="C197" s="1" t="s">
        <v>149</v>
      </c>
      <c r="F197" s="1" t="s">
        <v>621</v>
      </c>
      <c r="G197" s="1" t="s">
        <v>2623</v>
      </c>
    </row>
    <row r="198" spans="2:7" x14ac:dyDescent="0.3">
      <c r="B198" s="1" t="s">
        <v>2018</v>
      </c>
      <c r="C198" s="1" t="s">
        <v>149</v>
      </c>
      <c r="F198" s="1" t="s">
        <v>623</v>
      </c>
      <c r="G198" s="1" t="s">
        <v>2623</v>
      </c>
    </row>
    <row r="199" spans="2:7" x14ac:dyDescent="0.3">
      <c r="B199" s="1" t="s">
        <v>2019</v>
      </c>
      <c r="C199" s="1" t="s">
        <v>149</v>
      </c>
      <c r="F199" s="1" t="s">
        <v>625</v>
      </c>
      <c r="G199" s="1" t="s">
        <v>2623</v>
      </c>
    </row>
    <row r="200" spans="2:7" x14ac:dyDescent="0.3">
      <c r="B200" s="1" t="s">
        <v>2020</v>
      </c>
      <c r="C200" s="1" t="s">
        <v>149</v>
      </c>
      <c r="F200" s="1" t="s">
        <v>629</v>
      </c>
      <c r="G200" s="1" t="s">
        <v>2623</v>
      </c>
    </row>
    <row r="201" spans="2:7" x14ac:dyDescent="0.3">
      <c r="B201" s="1" t="s">
        <v>1846</v>
      </c>
      <c r="C201" s="1" t="s">
        <v>153</v>
      </c>
      <c r="F201" s="1" t="s">
        <v>633</v>
      </c>
      <c r="G201" s="1" t="s">
        <v>2623</v>
      </c>
    </row>
    <row r="202" spans="2:7" x14ac:dyDescent="0.3">
      <c r="B202" s="1" t="s">
        <v>2021</v>
      </c>
      <c r="C202" s="1" t="s">
        <v>153</v>
      </c>
      <c r="F202" s="1" t="s">
        <v>635</v>
      </c>
      <c r="G202" s="1" t="s">
        <v>2623</v>
      </c>
    </row>
    <row r="203" spans="2:7" x14ac:dyDescent="0.3">
      <c r="B203" s="1" t="s">
        <v>2022</v>
      </c>
      <c r="C203" s="1" t="s">
        <v>153</v>
      </c>
      <c r="F203" s="1" t="s">
        <v>637</v>
      </c>
      <c r="G203" s="1" t="s">
        <v>2623</v>
      </c>
    </row>
    <row r="204" spans="2:7" x14ac:dyDescent="0.3">
      <c r="B204" s="1" t="s">
        <v>2023</v>
      </c>
      <c r="C204" s="1" t="s">
        <v>153</v>
      </c>
      <c r="F204" s="1" t="s">
        <v>639</v>
      </c>
      <c r="G204" s="1" t="s">
        <v>2623</v>
      </c>
    </row>
    <row r="205" spans="2:7" x14ac:dyDescent="0.3">
      <c r="B205" s="1" t="s">
        <v>2024</v>
      </c>
      <c r="C205" s="1" t="s">
        <v>153</v>
      </c>
      <c r="F205" s="1" t="s">
        <v>643</v>
      </c>
      <c r="G205" s="1" t="s">
        <v>2623</v>
      </c>
    </row>
    <row r="206" spans="2:7" x14ac:dyDescent="0.3">
      <c r="B206" s="1" t="s">
        <v>2025</v>
      </c>
      <c r="C206" s="1" t="s">
        <v>153</v>
      </c>
      <c r="F206" s="1" t="s">
        <v>645</v>
      </c>
      <c r="G206" s="1" t="s">
        <v>2623</v>
      </c>
    </row>
    <row r="207" spans="2:7" x14ac:dyDescent="0.3">
      <c r="B207" s="1" t="s">
        <v>2026</v>
      </c>
      <c r="C207" s="1" t="s">
        <v>153</v>
      </c>
    </row>
    <row r="208" spans="2:7" x14ac:dyDescent="0.3">
      <c r="B208" s="1" t="s">
        <v>2027</v>
      </c>
      <c r="C208" s="1" t="s">
        <v>153</v>
      </c>
    </row>
    <row r="209" spans="2:3" x14ac:dyDescent="0.3">
      <c r="B209" s="1" t="s">
        <v>2028</v>
      </c>
      <c r="C209" s="1" t="s">
        <v>153</v>
      </c>
    </row>
    <row r="210" spans="2:3" x14ac:dyDescent="0.3">
      <c r="B210" s="1" t="s">
        <v>2029</v>
      </c>
      <c r="C210" s="1" t="s">
        <v>153</v>
      </c>
    </row>
    <row r="211" spans="2:3" x14ac:dyDescent="0.3">
      <c r="B211" s="1" t="s">
        <v>2030</v>
      </c>
      <c r="C211" s="1" t="s">
        <v>153</v>
      </c>
    </row>
    <row r="212" spans="2:3" x14ac:dyDescent="0.3">
      <c r="B212" s="1" t="s">
        <v>2031</v>
      </c>
      <c r="C212" s="1" t="s">
        <v>153</v>
      </c>
    </row>
    <row r="213" spans="2:3" x14ac:dyDescent="0.3">
      <c r="B213" s="1" t="s">
        <v>2032</v>
      </c>
      <c r="C213" s="1" t="s">
        <v>153</v>
      </c>
    </row>
    <row r="214" spans="2:3" x14ac:dyDescent="0.3">
      <c r="B214" s="1" t="s">
        <v>2033</v>
      </c>
      <c r="C214" s="1" t="s">
        <v>153</v>
      </c>
    </row>
    <row r="215" spans="2:3" x14ac:dyDescent="0.3">
      <c r="B215" s="1" t="s">
        <v>2034</v>
      </c>
      <c r="C215" s="1" t="s">
        <v>153</v>
      </c>
    </row>
    <row r="216" spans="2:3" x14ac:dyDescent="0.3">
      <c r="B216" s="1" t="s">
        <v>2035</v>
      </c>
      <c r="C216" s="1" t="s">
        <v>153</v>
      </c>
    </row>
    <row r="217" spans="2:3" x14ac:dyDescent="0.3">
      <c r="B217" s="1" t="s">
        <v>2036</v>
      </c>
      <c r="C217" s="1" t="s">
        <v>153</v>
      </c>
    </row>
    <row r="218" spans="2:3" x14ac:dyDescent="0.3">
      <c r="B218" s="1" t="s">
        <v>2037</v>
      </c>
      <c r="C218" s="1" t="s">
        <v>153</v>
      </c>
    </row>
    <row r="219" spans="2:3" x14ac:dyDescent="0.3">
      <c r="B219" s="1" t="s">
        <v>2038</v>
      </c>
      <c r="C219" s="1" t="s">
        <v>153</v>
      </c>
    </row>
    <row r="220" spans="2:3" x14ac:dyDescent="0.3">
      <c r="B220" s="1" t="s">
        <v>2039</v>
      </c>
      <c r="C220" s="1" t="s">
        <v>153</v>
      </c>
    </row>
    <row r="221" spans="2:3" x14ac:dyDescent="0.3">
      <c r="B221" s="1" t="s">
        <v>2040</v>
      </c>
      <c r="C221" s="1" t="s">
        <v>153</v>
      </c>
    </row>
    <row r="222" spans="2:3" x14ac:dyDescent="0.3">
      <c r="B222" s="1" t="s">
        <v>2041</v>
      </c>
      <c r="C222" s="1" t="s">
        <v>153</v>
      </c>
    </row>
    <row r="223" spans="2:3" x14ac:dyDescent="0.3">
      <c r="B223" s="1" t="s">
        <v>2042</v>
      </c>
      <c r="C223" s="1" t="s">
        <v>153</v>
      </c>
    </row>
    <row r="224" spans="2:3" x14ac:dyDescent="0.3">
      <c r="B224" s="1" t="s">
        <v>2043</v>
      </c>
      <c r="C224" s="1" t="s">
        <v>153</v>
      </c>
    </row>
    <row r="225" spans="2:3" x14ac:dyDescent="0.3">
      <c r="B225" s="1" t="s">
        <v>2044</v>
      </c>
      <c r="C225" s="1" t="s">
        <v>153</v>
      </c>
    </row>
    <row r="226" spans="2:3" x14ac:dyDescent="0.3">
      <c r="B226" s="1" t="s">
        <v>2045</v>
      </c>
      <c r="C226" s="1" t="s">
        <v>153</v>
      </c>
    </row>
    <row r="227" spans="2:3" x14ac:dyDescent="0.3">
      <c r="B227" s="1" t="s">
        <v>2046</v>
      </c>
      <c r="C227" s="1" t="s">
        <v>153</v>
      </c>
    </row>
    <row r="228" spans="2:3" x14ac:dyDescent="0.3">
      <c r="B228" s="1" t="s">
        <v>2047</v>
      </c>
      <c r="C228" s="1" t="s">
        <v>153</v>
      </c>
    </row>
    <row r="229" spans="2:3" x14ac:dyDescent="0.3">
      <c r="B229" s="1" t="s">
        <v>2048</v>
      </c>
      <c r="C229" s="1" t="s">
        <v>155</v>
      </c>
    </row>
    <row r="230" spans="2:3" x14ac:dyDescent="0.3">
      <c r="B230" s="1" t="s">
        <v>2049</v>
      </c>
      <c r="C230" s="1" t="s">
        <v>155</v>
      </c>
    </row>
    <row r="231" spans="2:3" x14ac:dyDescent="0.3">
      <c r="B231" s="1" t="s">
        <v>2050</v>
      </c>
      <c r="C231" s="1" t="s">
        <v>155</v>
      </c>
    </row>
    <row r="232" spans="2:3" x14ac:dyDescent="0.3">
      <c r="B232" s="1" t="s">
        <v>2051</v>
      </c>
      <c r="C232" s="1" t="s">
        <v>155</v>
      </c>
    </row>
    <row r="233" spans="2:3" x14ac:dyDescent="0.3">
      <c r="B233" s="1" t="s">
        <v>2052</v>
      </c>
      <c r="C233" s="1" t="s">
        <v>155</v>
      </c>
    </row>
    <row r="234" spans="2:3" x14ac:dyDescent="0.3">
      <c r="B234" s="1" t="s">
        <v>2053</v>
      </c>
      <c r="C234" s="1" t="s">
        <v>155</v>
      </c>
    </row>
    <row r="235" spans="2:3" x14ac:dyDescent="0.3">
      <c r="B235" s="1" t="s">
        <v>2054</v>
      </c>
      <c r="C235" s="1" t="s">
        <v>157</v>
      </c>
    </row>
    <row r="236" spans="2:3" x14ac:dyDescent="0.3">
      <c r="B236" s="1" t="s">
        <v>2055</v>
      </c>
      <c r="C236" s="1" t="s">
        <v>157</v>
      </c>
    </row>
    <row r="237" spans="2:3" x14ac:dyDescent="0.3">
      <c r="B237" s="1" t="s">
        <v>2056</v>
      </c>
      <c r="C237" s="1" t="s">
        <v>159</v>
      </c>
    </row>
    <row r="238" spans="2:3" x14ac:dyDescent="0.3">
      <c r="B238" s="1" t="s">
        <v>2057</v>
      </c>
      <c r="C238" s="1" t="s">
        <v>159</v>
      </c>
    </row>
    <row r="239" spans="2:3" x14ac:dyDescent="0.3">
      <c r="B239" s="1" t="s">
        <v>2058</v>
      </c>
      <c r="C239" s="1" t="s">
        <v>159</v>
      </c>
    </row>
    <row r="240" spans="2:3" x14ac:dyDescent="0.3">
      <c r="B240" s="1" t="s">
        <v>2059</v>
      </c>
      <c r="C240" s="1" t="s">
        <v>159</v>
      </c>
    </row>
    <row r="241" spans="2:3" x14ac:dyDescent="0.3">
      <c r="B241" s="1" t="s">
        <v>2060</v>
      </c>
      <c r="C241" s="1" t="s">
        <v>161</v>
      </c>
    </row>
    <row r="242" spans="2:3" x14ac:dyDescent="0.3">
      <c r="B242" s="1" t="s">
        <v>2061</v>
      </c>
      <c r="C242" s="1" t="s">
        <v>161</v>
      </c>
    </row>
    <row r="243" spans="2:3" x14ac:dyDescent="0.3">
      <c r="B243" s="1" t="s">
        <v>2062</v>
      </c>
      <c r="C243" s="1" t="s">
        <v>163</v>
      </c>
    </row>
    <row r="244" spans="2:3" x14ac:dyDescent="0.3">
      <c r="B244" s="1" t="s">
        <v>2063</v>
      </c>
      <c r="C244" s="1" t="s">
        <v>163</v>
      </c>
    </row>
    <row r="245" spans="2:3" x14ac:dyDescent="0.3">
      <c r="B245" s="1" t="s">
        <v>2064</v>
      </c>
      <c r="C245" s="1" t="s">
        <v>163</v>
      </c>
    </row>
    <row r="246" spans="2:3" x14ac:dyDescent="0.3">
      <c r="B246" s="1" t="s">
        <v>2065</v>
      </c>
      <c r="C246" s="1" t="s">
        <v>163</v>
      </c>
    </row>
    <row r="247" spans="2:3" x14ac:dyDescent="0.3">
      <c r="B247" s="1" t="s">
        <v>2066</v>
      </c>
      <c r="C247" s="1" t="s">
        <v>163</v>
      </c>
    </row>
    <row r="248" spans="2:3" x14ac:dyDescent="0.3">
      <c r="B248" s="1" t="s">
        <v>2067</v>
      </c>
      <c r="C248" s="1" t="s">
        <v>163</v>
      </c>
    </row>
    <row r="249" spans="2:3" x14ac:dyDescent="0.3">
      <c r="B249" s="1" t="s">
        <v>2068</v>
      </c>
      <c r="C249" s="1" t="s">
        <v>163</v>
      </c>
    </row>
    <row r="250" spans="2:3" x14ac:dyDescent="0.3">
      <c r="B250" s="1" t="s">
        <v>2069</v>
      </c>
      <c r="C250" s="1" t="s">
        <v>163</v>
      </c>
    </row>
    <row r="251" spans="2:3" x14ac:dyDescent="0.3">
      <c r="B251" s="1" t="s">
        <v>2070</v>
      </c>
      <c r="C251" s="1" t="s">
        <v>163</v>
      </c>
    </row>
    <row r="252" spans="2:3" x14ac:dyDescent="0.3">
      <c r="B252" s="1" t="s">
        <v>2071</v>
      </c>
      <c r="C252" s="1" t="s">
        <v>163</v>
      </c>
    </row>
    <row r="253" spans="2:3" x14ac:dyDescent="0.3">
      <c r="B253" s="1" t="s">
        <v>2072</v>
      </c>
      <c r="C253" s="1" t="s">
        <v>163</v>
      </c>
    </row>
    <row r="254" spans="2:3" x14ac:dyDescent="0.3">
      <c r="B254" s="1" t="s">
        <v>2073</v>
      </c>
      <c r="C254" s="1" t="s">
        <v>163</v>
      </c>
    </row>
    <row r="255" spans="2:3" x14ac:dyDescent="0.3">
      <c r="B255" s="1" t="s">
        <v>2074</v>
      </c>
      <c r="C255" s="1" t="s">
        <v>163</v>
      </c>
    </row>
    <row r="256" spans="2:3" x14ac:dyDescent="0.3">
      <c r="B256" s="1" t="s">
        <v>2075</v>
      </c>
      <c r="C256" s="1" t="s">
        <v>163</v>
      </c>
    </row>
    <row r="257" spans="2:3" x14ac:dyDescent="0.3">
      <c r="B257" s="1" t="s">
        <v>2076</v>
      </c>
      <c r="C257" s="1" t="s">
        <v>163</v>
      </c>
    </row>
    <row r="258" spans="2:3" x14ac:dyDescent="0.3">
      <c r="B258" s="1" t="s">
        <v>2077</v>
      </c>
      <c r="C258" s="1" t="s">
        <v>163</v>
      </c>
    </row>
    <row r="259" spans="2:3" x14ac:dyDescent="0.3">
      <c r="B259" s="1" t="s">
        <v>2078</v>
      </c>
      <c r="C259" s="1" t="s">
        <v>163</v>
      </c>
    </row>
    <row r="260" spans="2:3" x14ac:dyDescent="0.3">
      <c r="B260" s="1" t="s">
        <v>2079</v>
      </c>
      <c r="C260" s="1" t="s">
        <v>163</v>
      </c>
    </row>
    <row r="261" spans="2:3" x14ac:dyDescent="0.3">
      <c r="B261" s="1" t="s">
        <v>2080</v>
      </c>
      <c r="C261" s="1" t="s">
        <v>163</v>
      </c>
    </row>
    <row r="262" spans="2:3" x14ac:dyDescent="0.3">
      <c r="B262" s="1" t="s">
        <v>2081</v>
      </c>
      <c r="C262" s="1" t="s">
        <v>163</v>
      </c>
    </row>
    <row r="263" spans="2:3" x14ac:dyDescent="0.3">
      <c r="B263" s="1" t="s">
        <v>2082</v>
      </c>
      <c r="C263" s="1" t="s">
        <v>163</v>
      </c>
    </row>
    <row r="264" spans="2:3" x14ac:dyDescent="0.3">
      <c r="B264" s="1" t="s">
        <v>2083</v>
      </c>
      <c r="C264" s="1" t="s">
        <v>163</v>
      </c>
    </row>
    <row r="265" spans="2:3" x14ac:dyDescent="0.3">
      <c r="B265" s="1" t="s">
        <v>2084</v>
      </c>
      <c r="C265" s="1" t="s">
        <v>163</v>
      </c>
    </row>
    <row r="266" spans="2:3" x14ac:dyDescent="0.3">
      <c r="B266" s="1" t="s">
        <v>2085</v>
      </c>
      <c r="C266" s="1" t="s">
        <v>163</v>
      </c>
    </row>
    <row r="267" spans="2:3" x14ac:dyDescent="0.3">
      <c r="B267" s="1" t="s">
        <v>2086</v>
      </c>
      <c r="C267" s="1" t="s">
        <v>163</v>
      </c>
    </row>
    <row r="268" spans="2:3" x14ac:dyDescent="0.3">
      <c r="B268" s="1" t="s">
        <v>2087</v>
      </c>
      <c r="C268" s="1" t="s">
        <v>163</v>
      </c>
    </row>
    <row r="269" spans="2:3" x14ac:dyDescent="0.3">
      <c r="B269" s="1" t="s">
        <v>2088</v>
      </c>
      <c r="C269" s="1" t="s">
        <v>163</v>
      </c>
    </row>
    <row r="270" spans="2:3" x14ac:dyDescent="0.3">
      <c r="B270" s="1" t="s">
        <v>2089</v>
      </c>
      <c r="C270" s="1" t="s">
        <v>163</v>
      </c>
    </row>
    <row r="271" spans="2:3" x14ac:dyDescent="0.3">
      <c r="B271" s="1" t="s">
        <v>2090</v>
      </c>
      <c r="C271" s="1" t="s">
        <v>163</v>
      </c>
    </row>
    <row r="272" spans="2:3" x14ac:dyDescent="0.3">
      <c r="B272" s="1" t="s">
        <v>2091</v>
      </c>
      <c r="C272" s="1" t="s">
        <v>163</v>
      </c>
    </row>
    <row r="273" spans="2:3" x14ac:dyDescent="0.3">
      <c r="B273" s="1" t="s">
        <v>2092</v>
      </c>
      <c r="C273" s="1" t="s">
        <v>163</v>
      </c>
    </row>
    <row r="274" spans="2:3" x14ac:dyDescent="0.3">
      <c r="B274" s="1" t="s">
        <v>2093</v>
      </c>
      <c r="C274" s="1" t="s">
        <v>163</v>
      </c>
    </row>
    <row r="275" spans="2:3" x14ac:dyDescent="0.3">
      <c r="B275" s="1" t="s">
        <v>2094</v>
      </c>
      <c r="C275" s="1" t="s">
        <v>163</v>
      </c>
    </row>
    <row r="276" spans="2:3" x14ac:dyDescent="0.3">
      <c r="B276" s="1" t="s">
        <v>2095</v>
      </c>
      <c r="C276" s="1" t="s">
        <v>163</v>
      </c>
    </row>
    <row r="277" spans="2:3" x14ac:dyDescent="0.3">
      <c r="B277" s="1" t="s">
        <v>2096</v>
      </c>
      <c r="C277" s="1" t="s">
        <v>163</v>
      </c>
    </row>
    <row r="278" spans="2:3" x14ac:dyDescent="0.3">
      <c r="B278" s="1" t="s">
        <v>2097</v>
      </c>
      <c r="C278" s="1" t="s">
        <v>163</v>
      </c>
    </row>
    <row r="279" spans="2:3" x14ac:dyDescent="0.3">
      <c r="B279" s="1" t="s">
        <v>2098</v>
      </c>
      <c r="C279" s="1" t="s">
        <v>163</v>
      </c>
    </row>
    <row r="280" spans="2:3" x14ac:dyDescent="0.3">
      <c r="B280" s="1" t="s">
        <v>2099</v>
      </c>
      <c r="C280" s="1" t="s">
        <v>163</v>
      </c>
    </row>
    <row r="281" spans="2:3" x14ac:dyDescent="0.3">
      <c r="B281" s="1" t="s">
        <v>2100</v>
      </c>
      <c r="C281" s="1" t="s">
        <v>163</v>
      </c>
    </row>
    <row r="282" spans="2:3" x14ac:dyDescent="0.3">
      <c r="B282" s="1" t="s">
        <v>2101</v>
      </c>
      <c r="C282" s="1" t="s">
        <v>163</v>
      </c>
    </row>
    <row r="283" spans="2:3" x14ac:dyDescent="0.3">
      <c r="B283" s="1" t="s">
        <v>2102</v>
      </c>
      <c r="C283" s="1" t="s">
        <v>163</v>
      </c>
    </row>
    <row r="284" spans="2:3" x14ac:dyDescent="0.3">
      <c r="B284" s="1" t="s">
        <v>2103</v>
      </c>
      <c r="C284" s="1" t="s">
        <v>163</v>
      </c>
    </row>
    <row r="285" spans="2:3" x14ac:dyDescent="0.3">
      <c r="B285" s="1" t="s">
        <v>2104</v>
      </c>
      <c r="C285" s="1" t="s">
        <v>163</v>
      </c>
    </row>
    <row r="286" spans="2:3" x14ac:dyDescent="0.3">
      <c r="B286" s="1" t="s">
        <v>2105</v>
      </c>
      <c r="C286" s="1" t="s">
        <v>163</v>
      </c>
    </row>
    <row r="287" spans="2:3" x14ac:dyDescent="0.3">
      <c r="B287" s="1" t="s">
        <v>2106</v>
      </c>
      <c r="C287" s="1" t="s">
        <v>163</v>
      </c>
    </row>
    <row r="288" spans="2:3" x14ac:dyDescent="0.3">
      <c r="B288" s="1" t="s">
        <v>2107</v>
      </c>
      <c r="C288" s="1" t="s">
        <v>163</v>
      </c>
    </row>
    <row r="289" spans="2:3" x14ac:dyDescent="0.3">
      <c r="B289" s="1" t="s">
        <v>2108</v>
      </c>
      <c r="C289" s="1" t="s">
        <v>163</v>
      </c>
    </row>
    <row r="290" spans="2:3" x14ac:dyDescent="0.3">
      <c r="B290" s="1" t="s">
        <v>2109</v>
      </c>
      <c r="C290" s="1" t="s">
        <v>163</v>
      </c>
    </row>
    <row r="291" spans="2:3" x14ac:dyDescent="0.3">
      <c r="B291" s="1" t="s">
        <v>2110</v>
      </c>
      <c r="C291" s="1" t="s">
        <v>163</v>
      </c>
    </row>
    <row r="292" spans="2:3" x14ac:dyDescent="0.3">
      <c r="B292" s="1" t="s">
        <v>2111</v>
      </c>
      <c r="C292" s="1" t="s">
        <v>163</v>
      </c>
    </row>
    <row r="293" spans="2:3" x14ac:dyDescent="0.3">
      <c r="B293" s="1" t="s">
        <v>2112</v>
      </c>
      <c r="C293" s="1" t="s">
        <v>163</v>
      </c>
    </row>
    <row r="294" spans="2:3" x14ac:dyDescent="0.3">
      <c r="B294" s="1" t="s">
        <v>2113</v>
      </c>
      <c r="C294" s="1" t="s">
        <v>163</v>
      </c>
    </row>
    <row r="295" spans="2:3" x14ac:dyDescent="0.3">
      <c r="B295" s="1" t="s">
        <v>2114</v>
      </c>
      <c r="C295" s="1" t="s">
        <v>163</v>
      </c>
    </row>
    <row r="296" spans="2:3" x14ac:dyDescent="0.3">
      <c r="B296" s="1" t="s">
        <v>2115</v>
      </c>
      <c r="C296" s="1" t="s">
        <v>163</v>
      </c>
    </row>
    <row r="297" spans="2:3" x14ac:dyDescent="0.3">
      <c r="B297" s="1" t="s">
        <v>2116</v>
      </c>
      <c r="C297" s="1" t="s">
        <v>163</v>
      </c>
    </row>
    <row r="298" spans="2:3" x14ac:dyDescent="0.3">
      <c r="B298" s="1" t="s">
        <v>2117</v>
      </c>
      <c r="C298" s="1" t="s">
        <v>163</v>
      </c>
    </row>
    <row r="299" spans="2:3" x14ac:dyDescent="0.3">
      <c r="B299" s="1" t="s">
        <v>2118</v>
      </c>
      <c r="C299" s="1" t="s">
        <v>163</v>
      </c>
    </row>
    <row r="300" spans="2:3" x14ac:dyDescent="0.3">
      <c r="B300" s="1" t="s">
        <v>2119</v>
      </c>
      <c r="C300" s="1" t="s">
        <v>163</v>
      </c>
    </row>
    <row r="301" spans="2:3" x14ac:dyDescent="0.3">
      <c r="B301" s="1" t="s">
        <v>2120</v>
      </c>
      <c r="C301" s="1" t="s">
        <v>163</v>
      </c>
    </row>
    <row r="302" spans="2:3" x14ac:dyDescent="0.3">
      <c r="B302" s="1" t="s">
        <v>2121</v>
      </c>
      <c r="C302" s="1" t="s">
        <v>163</v>
      </c>
    </row>
    <row r="303" spans="2:3" x14ac:dyDescent="0.3">
      <c r="B303" s="1" t="s">
        <v>2122</v>
      </c>
      <c r="C303" s="1" t="s">
        <v>163</v>
      </c>
    </row>
    <row r="304" spans="2:3" x14ac:dyDescent="0.3">
      <c r="B304" s="1" t="s">
        <v>2123</v>
      </c>
      <c r="C304" s="1" t="s">
        <v>163</v>
      </c>
    </row>
    <row r="305" spans="2:3" x14ac:dyDescent="0.3">
      <c r="B305" s="1" t="s">
        <v>2124</v>
      </c>
      <c r="C305" s="1" t="s">
        <v>163</v>
      </c>
    </row>
    <row r="306" spans="2:3" x14ac:dyDescent="0.3">
      <c r="B306" s="1" t="s">
        <v>2125</v>
      </c>
      <c r="C306" s="1" t="s">
        <v>163</v>
      </c>
    </row>
    <row r="307" spans="2:3" x14ac:dyDescent="0.3">
      <c r="B307" s="1" t="s">
        <v>2126</v>
      </c>
      <c r="C307" s="1" t="s">
        <v>163</v>
      </c>
    </row>
    <row r="308" spans="2:3" x14ac:dyDescent="0.3">
      <c r="B308" s="1" t="s">
        <v>2127</v>
      </c>
      <c r="C308" s="1" t="s">
        <v>163</v>
      </c>
    </row>
    <row r="309" spans="2:3" x14ac:dyDescent="0.3">
      <c r="B309" s="1" t="s">
        <v>2128</v>
      </c>
      <c r="C309" s="1" t="s">
        <v>163</v>
      </c>
    </row>
    <row r="310" spans="2:3" x14ac:dyDescent="0.3">
      <c r="B310" s="1" t="s">
        <v>2129</v>
      </c>
      <c r="C310" s="1" t="s">
        <v>163</v>
      </c>
    </row>
    <row r="311" spans="2:3" x14ac:dyDescent="0.3">
      <c r="B311" s="1" t="s">
        <v>2130</v>
      </c>
      <c r="C311" s="1" t="s">
        <v>163</v>
      </c>
    </row>
    <row r="312" spans="2:3" x14ac:dyDescent="0.3">
      <c r="B312" s="1" t="s">
        <v>2131</v>
      </c>
      <c r="C312" s="1" t="s">
        <v>163</v>
      </c>
    </row>
    <row r="313" spans="2:3" x14ac:dyDescent="0.3">
      <c r="B313" s="1" t="s">
        <v>2132</v>
      </c>
      <c r="C313" s="1" t="s">
        <v>163</v>
      </c>
    </row>
    <row r="314" spans="2:3" x14ac:dyDescent="0.3">
      <c r="B314" s="1" t="s">
        <v>2133</v>
      </c>
      <c r="C314" s="1" t="s">
        <v>163</v>
      </c>
    </row>
    <row r="315" spans="2:3" x14ac:dyDescent="0.3">
      <c r="B315" s="1" t="s">
        <v>2134</v>
      </c>
      <c r="C315" s="1" t="s">
        <v>163</v>
      </c>
    </row>
    <row r="316" spans="2:3" x14ac:dyDescent="0.3">
      <c r="B316" s="1" t="s">
        <v>2135</v>
      </c>
      <c r="C316" s="1" t="s">
        <v>163</v>
      </c>
    </row>
    <row r="317" spans="2:3" x14ac:dyDescent="0.3">
      <c r="B317" s="1" t="s">
        <v>2136</v>
      </c>
      <c r="C317" s="1" t="s">
        <v>163</v>
      </c>
    </row>
    <row r="318" spans="2:3" x14ac:dyDescent="0.3">
      <c r="B318" s="1" t="s">
        <v>2137</v>
      </c>
      <c r="C318" s="1" t="s">
        <v>163</v>
      </c>
    </row>
    <row r="319" spans="2:3" x14ac:dyDescent="0.3">
      <c r="B319" s="1" t="s">
        <v>2138</v>
      </c>
      <c r="C319" s="1" t="s">
        <v>163</v>
      </c>
    </row>
    <row r="320" spans="2:3" x14ac:dyDescent="0.3">
      <c r="B320" s="1" t="s">
        <v>2139</v>
      </c>
      <c r="C320" s="1" t="s">
        <v>163</v>
      </c>
    </row>
    <row r="321" spans="2:3" x14ac:dyDescent="0.3">
      <c r="B321" s="1" t="s">
        <v>2140</v>
      </c>
      <c r="C321" s="1" t="s">
        <v>163</v>
      </c>
    </row>
    <row r="322" spans="2:3" x14ac:dyDescent="0.3">
      <c r="B322" s="1" t="s">
        <v>2141</v>
      </c>
      <c r="C322" s="1" t="s">
        <v>163</v>
      </c>
    </row>
    <row r="323" spans="2:3" x14ac:dyDescent="0.3">
      <c r="B323" s="1" t="s">
        <v>2142</v>
      </c>
      <c r="C323" s="1" t="s">
        <v>163</v>
      </c>
    </row>
    <row r="324" spans="2:3" x14ac:dyDescent="0.3">
      <c r="B324" s="1" t="s">
        <v>2143</v>
      </c>
      <c r="C324" s="1" t="s">
        <v>163</v>
      </c>
    </row>
    <row r="325" spans="2:3" x14ac:dyDescent="0.3">
      <c r="B325" s="1" t="s">
        <v>2144</v>
      </c>
      <c r="C325" s="1" t="s">
        <v>163</v>
      </c>
    </row>
    <row r="326" spans="2:3" x14ac:dyDescent="0.3">
      <c r="B326" s="1" t="s">
        <v>2145</v>
      </c>
      <c r="C326" s="1" t="s">
        <v>163</v>
      </c>
    </row>
    <row r="327" spans="2:3" x14ac:dyDescent="0.3">
      <c r="B327" s="1" t="s">
        <v>2146</v>
      </c>
      <c r="C327" s="1" t="s">
        <v>165</v>
      </c>
    </row>
    <row r="328" spans="2:3" x14ac:dyDescent="0.3">
      <c r="B328" s="1" t="s">
        <v>2147</v>
      </c>
      <c r="C328" s="1" t="s">
        <v>165</v>
      </c>
    </row>
    <row r="329" spans="2:3" x14ac:dyDescent="0.3">
      <c r="B329" s="1" t="s">
        <v>2148</v>
      </c>
      <c r="C329" s="1" t="s">
        <v>165</v>
      </c>
    </row>
    <row r="330" spans="2:3" x14ac:dyDescent="0.3">
      <c r="B330" s="1" t="s">
        <v>2149</v>
      </c>
      <c r="C330" s="1" t="s">
        <v>165</v>
      </c>
    </row>
    <row r="331" spans="2:3" x14ac:dyDescent="0.3">
      <c r="B331" s="1" t="s">
        <v>2150</v>
      </c>
      <c r="C331" s="1" t="s">
        <v>165</v>
      </c>
    </row>
    <row r="332" spans="2:3" x14ac:dyDescent="0.3">
      <c r="B332" s="1" t="s">
        <v>2151</v>
      </c>
      <c r="C332" s="1" t="s">
        <v>165</v>
      </c>
    </row>
    <row r="333" spans="2:3" x14ac:dyDescent="0.3">
      <c r="B333" s="1" t="s">
        <v>2152</v>
      </c>
      <c r="C333" s="1" t="s">
        <v>165</v>
      </c>
    </row>
    <row r="334" spans="2:3" x14ac:dyDescent="0.3">
      <c r="B334" s="1" t="s">
        <v>2153</v>
      </c>
      <c r="C334" s="1" t="s">
        <v>165</v>
      </c>
    </row>
    <row r="335" spans="2:3" x14ac:dyDescent="0.3">
      <c r="B335" s="1" t="s">
        <v>2154</v>
      </c>
      <c r="C335" s="1" t="s">
        <v>165</v>
      </c>
    </row>
    <row r="336" spans="2:3" x14ac:dyDescent="0.3">
      <c r="B336" s="1" t="s">
        <v>2155</v>
      </c>
      <c r="C336" s="1" t="s">
        <v>167</v>
      </c>
    </row>
    <row r="337" spans="2:3" x14ac:dyDescent="0.3">
      <c r="B337" s="1" t="s">
        <v>2156</v>
      </c>
      <c r="C337" s="1" t="s">
        <v>167</v>
      </c>
    </row>
    <row r="338" spans="2:3" x14ac:dyDescent="0.3">
      <c r="B338" s="1" t="s">
        <v>2157</v>
      </c>
      <c r="C338" s="1" t="s">
        <v>167</v>
      </c>
    </row>
    <row r="339" spans="2:3" x14ac:dyDescent="0.3">
      <c r="B339" s="1" t="s">
        <v>2158</v>
      </c>
      <c r="C339" s="1" t="s">
        <v>167</v>
      </c>
    </row>
    <row r="340" spans="2:3" x14ac:dyDescent="0.3">
      <c r="B340" s="1" t="s">
        <v>2159</v>
      </c>
      <c r="C340" s="1" t="s">
        <v>167</v>
      </c>
    </row>
    <row r="341" spans="2:3" x14ac:dyDescent="0.3">
      <c r="B341" s="1" t="s">
        <v>2160</v>
      </c>
      <c r="C341" s="1" t="s">
        <v>167</v>
      </c>
    </row>
    <row r="342" spans="2:3" x14ac:dyDescent="0.3">
      <c r="B342" s="1" t="s">
        <v>2161</v>
      </c>
      <c r="C342" s="1" t="s">
        <v>175</v>
      </c>
    </row>
    <row r="343" spans="2:3" x14ac:dyDescent="0.3">
      <c r="B343" s="1" t="s">
        <v>2162</v>
      </c>
      <c r="C343" s="1" t="s">
        <v>175</v>
      </c>
    </row>
    <row r="344" spans="2:3" x14ac:dyDescent="0.3">
      <c r="B344" s="1" t="s">
        <v>2163</v>
      </c>
      <c r="C344" s="1" t="s">
        <v>177</v>
      </c>
    </row>
    <row r="345" spans="2:3" x14ac:dyDescent="0.3">
      <c r="B345" s="1" t="s">
        <v>2164</v>
      </c>
      <c r="C345" s="1" t="s">
        <v>177</v>
      </c>
    </row>
    <row r="346" spans="2:3" x14ac:dyDescent="0.3">
      <c r="B346" s="1" t="s">
        <v>2165</v>
      </c>
      <c r="C346" s="1" t="s">
        <v>177</v>
      </c>
    </row>
    <row r="347" spans="2:3" x14ac:dyDescent="0.3">
      <c r="B347" s="1" t="s">
        <v>2166</v>
      </c>
      <c r="C347" s="1" t="s">
        <v>179</v>
      </c>
    </row>
    <row r="348" spans="2:3" x14ac:dyDescent="0.3">
      <c r="B348" s="1" t="s">
        <v>2167</v>
      </c>
      <c r="C348" s="1" t="s">
        <v>179</v>
      </c>
    </row>
    <row r="349" spans="2:3" x14ac:dyDescent="0.3">
      <c r="B349" s="1" t="s">
        <v>2168</v>
      </c>
      <c r="C349" s="1" t="s">
        <v>179</v>
      </c>
    </row>
    <row r="350" spans="2:3" x14ac:dyDescent="0.3">
      <c r="B350" s="1" t="s">
        <v>2169</v>
      </c>
      <c r="C350" s="1" t="s">
        <v>179</v>
      </c>
    </row>
    <row r="351" spans="2:3" x14ac:dyDescent="0.3">
      <c r="B351" s="1" t="s">
        <v>2170</v>
      </c>
      <c r="C351" s="1" t="s">
        <v>181</v>
      </c>
    </row>
    <row r="352" spans="2:3" x14ac:dyDescent="0.3">
      <c r="B352" s="1" t="s">
        <v>2171</v>
      </c>
      <c r="C352" s="1" t="s">
        <v>181</v>
      </c>
    </row>
    <row r="353" spans="2:3" x14ac:dyDescent="0.3">
      <c r="B353" s="1" t="s">
        <v>2172</v>
      </c>
      <c r="C353" s="1" t="s">
        <v>181</v>
      </c>
    </row>
    <row r="354" spans="2:3" x14ac:dyDescent="0.3">
      <c r="B354" s="1" t="s">
        <v>2173</v>
      </c>
      <c r="C354" s="1" t="s">
        <v>183</v>
      </c>
    </row>
    <row r="355" spans="2:3" x14ac:dyDescent="0.3">
      <c r="B355" s="1" t="s">
        <v>1914</v>
      </c>
      <c r="C355" s="1" t="s">
        <v>187</v>
      </c>
    </row>
    <row r="356" spans="2:3" x14ac:dyDescent="0.3">
      <c r="B356" s="1" t="s">
        <v>2174</v>
      </c>
      <c r="C356" s="1" t="s">
        <v>189</v>
      </c>
    </row>
    <row r="357" spans="2:3" x14ac:dyDescent="0.3">
      <c r="B357" s="1" t="s">
        <v>2175</v>
      </c>
      <c r="C357" s="1" t="s">
        <v>189</v>
      </c>
    </row>
    <row r="358" spans="2:3" x14ac:dyDescent="0.3">
      <c r="B358" s="1" t="s">
        <v>2176</v>
      </c>
      <c r="C358" s="1" t="s">
        <v>193</v>
      </c>
    </row>
    <row r="359" spans="2:3" x14ac:dyDescent="0.3">
      <c r="B359" s="1" t="s">
        <v>2177</v>
      </c>
      <c r="C359" s="1" t="s">
        <v>193</v>
      </c>
    </row>
    <row r="360" spans="2:3" x14ac:dyDescent="0.3">
      <c r="B360" s="1" t="s">
        <v>2178</v>
      </c>
      <c r="C360" s="1" t="s">
        <v>197</v>
      </c>
    </row>
    <row r="361" spans="2:3" x14ac:dyDescent="0.3">
      <c r="B361" s="1" t="s">
        <v>2179</v>
      </c>
      <c r="C361" s="1" t="s">
        <v>199</v>
      </c>
    </row>
    <row r="362" spans="2:3" x14ac:dyDescent="0.3">
      <c r="B362" s="1" t="s">
        <v>2180</v>
      </c>
      <c r="C362" s="1" t="s">
        <v>199</v>
      </c>
    </row>
    <row r="363" spans="2:3" x14ac:dyDescent="0.3">
      <c r="B363" s="1" t="s">
        <v>2181</v>
      </c>
      <c r="C363" s="1" t="s">
        <v>199</v>
      </c>
    </row>
    <row r="364" spans="2:3" x14ac:dyDescent="0.3">
      <c r="B364" s="1" t="s">
        <v>2182</v>
      </c>
      <c r="C364" s="1" t="s">
        <v>199</v>
      </c>
    </row>
    <row r="365" spans="2:3" x14ac:dyDescent="0.3">
      <c r="B365" s="1" t="s">
        <v>2183</v>
      </c>
      <c r="C365" s="1" t="s">
        <v>199</v>
      </c>
    </row>
    <row r="366" spans="2:3" x14ac:dyDescent="0.3">
      <c r="B366" s="1" t="s">
        <v>2184</v>
      </c>
      <c r="C366" s="1" t="s">
        <v>199</v>
      </c>
    </row>
    <row r="367" spans="2:3" x14ac:dyDescent="0.3">
      <c r="B367" s="1" t="s">
        <v>2185</v>
      </c>
      <c r="C367" s="1" t="s">
        <v>199</v>
      </c>
    </row>
    <row r="368" spans="2:3" x14ac:dyDescent="0.3">
      <c r="B368" s="1" t="s">
        <v>2186</v>
      </c>
      <c r="C368" s="1" t="s">
        <v>199</v>
      </c>
    </row>
    <row r="369" spans="2:3" x14ac:dyDescent="0.3">
      <c r="B369" s="1" t="s">
        <v>2187</v>
      </c>
      <c r="C369" s="1" t="s">
        <v>199</v>
      </c>
    </row>
    <row r="370" spans="2:3" x14ac:dyDescent="0.3">
      <c r="B370" s="1" t="s">
        <v>2188</v>
      </c>
      <c r="C370" s="1" t="s">
        <v>199</v>
      </c>
    </row>
    <row r="371" spans="2:3" x14ac:dyDescent="0.3">
      <c r="B371" s="1" t="s">
        <v>2189</v>
      </c>
      <c r="C371" s="1" t="s">
        <v>199</v>
      </c>
    </row>
    <row r="372" spans="2:3" x14ac:dyDescent="0.3">
      <c r="B372" s="1" t="s">
        <v>2190</v>
      </c>
      <c r="C372" s="1" t="s">
        <v>199</v>
      </c>
    </row>
    <row r="373" spans="2:3" x14ac:dyDescent="0.3">
      <c r="B373" s="1" t="s">
        <v>2191</v>
      </c>
      <c r="C373" s="1" t="s">
        <v>199</v>
      </c>
    </row>
    <row r="374" spans="2:3" x14ac:dyDescent="0.3">
      <c r="B374" s="1" t="s">
        <v>2192</v>
      </c>
      <c r="C374" s="1" t="s">
        <v>199</v>
      </c>
    </row>
    <row r="375" spans="2:3" x14ac:dyDescent="0.3">
      <c r="B375" s="1" t="s">
        <v>2193</v>
      </c>
      <c r="C375" s="1" t="s">
        <v>199</v>
      </c>
    </row>
    <row r="376" spans="2:3" x14ac:dyDescent="0.3">
      <c r="B376" s="1" t="s">
        <v>2194</v>
      </c>
      <c r="C376" s="1" t="s">
        <v>199</v>
      </c>
    </row>
    <row r="377" spans="2:3" x14ac:dyDescent="0.3">
      <c r="B377" s="1" t="s">
        <v>2195</v>
      </c>
      <c r="C377" s="1" t="s">
        <v>199</v>
      </c>
    </row>
    <row r="378" spans="2:3" x14ac:dyDescent="0.3">
      <c r="B378" s="1" t="s">
        <v>2196</v>
      </c>
      <c r="C378" s="1" t="s">
        <v>199</v>
      </c>
    </row>
    <row r="379" spans="2:3" x14ac:dyDescent="0.3">
      <c r="B379" s="1" t="s">
        <v>2197</v>
      </c>
      <c r="C379" s="1" t="s">
        <v>199</v>
      </c>
    </row>
    <row r="380" spans="2:3" x14ac:dyDescent="0.3">
      <c r="B380" s="1" t="s">
        <v>2198</v>
      </c>
      <c r="C380" s="1" t="s">
        <v>199</v>
      </c>
    </row>
    <row r="381" spans="2:3" x14ac:dyDescent="0.3">
      <c r="B381" s="1" t="s">
        <v>2199</v>
      </c>
      <c r="C381" s="1" t="s">
        <v>199</v>
      </c>
    </row>
    <row r="382" spans="2:3" x14ac:dyDescent="0.3">
      <c r="B382" s="1" t="s">
        <v>2200</v>
      </c>
      <c r="C382" s="1" t="s">
        <v>199</v>
      </c>
    </row>
    <row r="383" spans="2:3" x14ac:dyDescent="0.3">
      <c r="B383" s="1" t="s">
        <v>2201</v>
      </c>
      <c r="C383" s="1" t="s">
        <v>199</v>
      </c>
    </row>
    <row r="384" spans="2:3" x14ac:dyDescent="0.3">
      <c r="B384" s="1" t="s">
        <v>2202</v>
      </c>
      <c r="C384" s="1" t="s">
        <v>199</v>
      </c>
    </row>
    <row r="385" spans="2:3" x14ac:dyDescent="0.3">
      <c r="B385" s="1" t="s">
        <v>2203</v>
      </c>
      <c r="C385" s="1" t="s">
        <v>199</v>
      </c>
    </row>
    <row r="386" spans="2:3" x14ac:dyDescent="0.3">
      <c r="B386" s="1" t="s">
        <v>2204</v>
      </c>
      <c r="C386" s="1" t="s">
        <v>199</v>
      </c>
    </row>
    <row r="387" spans="2:3" x14ac:dyDescent="0.3">
      <c r="B387" s="1" t="s">
        <v>2205</v>
      </c>
      <c r="C387" s="1" t="s">
        <v>201</v>
      </c>
    </row>
    <row r="388" spans="2:3" x14ac:dyDescent="0.3">
      <c r="B388" s="1" t="s">
        <v>2206</v>
      </c>
      <c r="C388" s="1" t="s">
        <v>201</v>
      </c>
    </row>
    <row r="389" spans="2:3" x14ac:dyDescent="0.3">
      <c r="B389" s="1" t="s">
        <v>2207</v>
      </c>
      <c r="C389" s="1" t="s">
        <v>203</v>
      </c>
    </row>
    <row r="390" spans="2:3" x14ac:dyDescent="0.3">
      <c r="B390" s="1" t="s">
        <v>1944</v>
      </c>
      <c r="C390" s="1" t="s">
        <v>203</v>
      </c>
    </row>
    <row r="391" spans="2:3" x14ac:dyDescent="0.3">
      <c r="B391" s="1" t="s">
        <v>2208</v>
      </c>
      <c r="C391" s="1" t="s">
        <v>203</v>
      </c>
    </row>
    <row r="392" spans="2:3" x14ac:dyDescent="0.3">
      <c r="B392" s="1" t="s">
        <v>2209</v>
      </c>
      <c r="C392" s="1" t="s">
        <v>205</v>
      </c>
    </row>
    <row r="393" spans="2:3" x14ac:dyDescent="0.3">
      <c r="B393" s="1" t="s">
        <v>2210</v>
      </c>
      <c r="C393" s="1" t="s">
        <v>205</v>
      </c>
    </row>
    <row r="394" spans="2:3" x14ac:dyDescent="0.3">
      <c r="B394" s="1" t="s">
        <v>2211</v>
      </c>
      <c r="C394" s="1" t="s">
        <v>205</v>
      </c>
    </row>
    <row r="395" spans="2:3" x14ac:dyDescent="0.3">
      <c r="B395" s="1" t="s">
        <v>2212</v>
      </c>
      <c r="C395" s="1" t="s">
        <v>205</v>
      </c>
    </row>
    <row r="396" spans="2:3" x14ac:dyDescent="0.3">
      <c r="B396" s="1" t="s">
        <v>2213</v>
      </c>
      <c r="C396" s="1" t="s">
        <v>205</v>
      </c>
    </row>
    <row r="397" spans="2:3" x14ac:dyDescent="0.3">
      <c r="B397" s="1" t="s">
        <v>2214</v>
      </c>
      <c r="C397" s="1" t="s">
        <v>209</v>
      </c>
    </row>
    <row r="398" spans="2:3" x14ac:dyDescent="0.3">
      <c r="B398" s="1" t="s">
        <v>2215</v>
      </c>
      <c r="C398" s="1" t="s">
        <v>209</v>
      </c>
    </row>
    <row r="399" spans="2:3" x14ac:dyDescent="0.3">
      <c r="B399" s="1" t="s">
        <v>2216</v>
      </c>
      <c r="C399" s="1" t="s">
        <v>211</v>
      </c>
    </row>
    <row r="400" spans="2:3" x14ac:dyDescent="0.3">
      <c r="B400" s="1" t="s">
        <v>2217</v>
      </c>
      <c r="C400" s="1" t="s">
        <v>211</v>
      </c>
    </row>
    <row r="401" spans="2:3" x14ac:dyDescent="0.3">
      <c r="B401" s="1" t="s">
        <v>2218</v>
      </c>
      <c r="C401" s="1" t="s">
        <v>211</v>
      </c>
    </row>
    <row r="402" spans="2:3" x14ac:dyDescent="0.3">
      <c r="B402" s="1" t="s">
        <v>2219</v>
      </c>
      <c r="C402" s="1" t="s">
        <v>211</v>
      </c>
    </row>
    <row r="403" spans="2:3" x14ac:dyDescent="0.3">
      <c r="B403" s="1" t="s">
        <v>2220</v>
      </c>
      <c r="C403" s="1" t="s">
        <v>211</v>
      </c>
    </row>
    <row r="404" spans="2:3" x14ac:dyDescent="0.3">
      <c r="B404" s="1" t="s">
        <v>2221</v>
      </c>
      <c r="C404" s="1" t="s">
        <v>211</v>
      </c>
    </row>
    <row r="405" spans="2:3" x14ac:dyDescent="0.3">
      <c r="B405" s="1" t="s">
        <v>2222</v>
      </c>
      <c r="C405" s="1" t="s">
        <v>211</v>
      </c>
    </row>
    <row r="406" spans="2:3" x14ac:dyDescent="0.3">
      <c r="B406" s="1" t="s">
        <v>2223</v>
      </c>
      <c r="C406" s="1" t="s">
        <v>211</v>
      </c>
    </row>
    <row r="407" spans="2:3" x14ac:dyDescent="0.3">
      <c r="B407" s="1" t="s">
        <v>1893</v>
      </c>
      <c r="C407" s="1" t="s">
        <v>215</v>
      </c>
    </row>
    <row r="408" spans="2:3" x14ac:dyDescent="0.3">
      <c r="B408" s="1" t="s">
        <v>2224</v>
      </c>
      <c r="C408" s="1" t="s">
        <v>215</v>
      </c>
    </row>
    <row r="409" spans="2:3" x14ac:dyDescent="0.3">
      <c r="B409" s="1" t="s">
        <v>2225</v>
      </c>
      <c r="C409" s="1" t="s">
        <v>215</v>
      </c>
    </row>
    <row r="410" spans="2:3" x14ac:dyDescent="0.3">
      <c r="B410" s="1" t="s">
        <v>2226</v>
      </c>
      <c r="C410" s="1" t="s">
        <v>215</v>
      </c>
    </row>
    <row r="411" spans="2:3" x14ac:dyDescent="0.3">
      <c r="B411" s="1" t="s">
        <v>2227</v>
      </c>
      <c r="C411" s="1" t="s">
        <v>215</v>
      </c>
    </row>
    <row r="412" spans="2:3" x14ac:dyDescent="0.3">
      <c r="B412" s="1" t="s">
        <v>2228</v>
      </c>
      <c r="C412" s="1" t="s">
        <v>215</v>
      </c>
    </row>
    <row r="413" spans="2:3" x14ac:dyDescent="0.3">
      <c r="B413" s="1" t="s">
        <v>2229</v>
      </c>
      <c r="C413" s="1" t="s">
        <v>215</v>
      </c>
    </row>
    <row r="414" spans="2:3" x14ac:dyDescent="0.3">
      <c r="B414" s="1" t="s">
        <v>2230</v>
      </c>
      <c r="C414" s="1" t="s">
        <v>215</v>
      </c>
    </row>
    <row r="415" spans="2:3" x14ac:dyDescent="0.3">
      <c r="B415" s="1" t="s">
        <v>2231</v>
      </c>
      <c r="C415" s="1" t="s">
        <v>219</v>
      </c>
    </row>
    <row r="416" spans="2:3" x14ac:dyDescent="0.3">
      <c r="B416" s="1" t="s">
        <v>2232</v>
      </c>
      <c r="C416" s="1" t="s">
        <v>221</v>
      </c>
    </row>
    <row r="417" spans="2:3" x14ac:dyDescent="0.3">
      <c r="B417" s="1" t="s">
        <v>2233</v>
      </c>
      <c r="C417" s="1" t="s">
        <v>221</v>
      </c>
    </row>
    <row r="418" spans="2:3" x14ac:dyDescent="0.3">
      <c r="B418" s="1" t="s">
        <v>2234</v>
      </c>
      <c r="C418" s="1" t="s">
        <v>221</v>
      </c>
    </row>
    <row r="419" spans="2:3" x14ac:dyDescent="0.3">
      <c r="B419" s="1" t="s">
        <v>2235</v>
      </c>
      <c r="C419" s="1" t="s">
        <v>221</v>
      </c>
    </row>
    <row r="420" spans="2:3" x14ac:dyDescent="0.3">
      <c r="B420" s="1" t="s">
        <v>2236</v>
      </c>
      <c r="C420" s="1" t="s">
        <v>221</v>
      </c>
    </row>
    <row r="421" spans="2:3" x14ac:dyDescent="0.3">
      <c r="B421" s="1" t="s">
        <v>2237</v>
      </c>
      <c r="C421" s="1" t="s">
        <v>223</v>
      </c>
    </row>
    <row r="422" spans="2:3" x14ac:dyDescent="0.3">
      <c r="B422" s="1" t="s">
        <v>2238</v>
      </c>
      <c r="C422" s="1" t="s">
        <v>223</v>
      </c>
    </row>
    <row r="423" spans="2:3" x14ac:dyDescent="0.3">
      <c r="B423" s="1" t="s">
        <v>2239</v>
      </c>
      <c r="C423" s="1" t="s">
        <v>223</v>
      </c>
    </row>
    <row r="424" spans="2:3" x14ac:dyDescent="0.3">
      <c r="B424" s="1" t="s">
        <v>2240</v>
      </c>
      <c r="C424" s="1" t="s">
        <v>223</v>
      </c>
    </row>
    <row r="425" spans="2:3" x14ac:dyDescent="0.3">
      <c r="B425" s="1" t="s">
        <v>2241</v>
      </c>
      <c r="C425" s="1" t="s">
        <v>223</v>
      </c>
    </row>
    <row r="426" spans="2:3" x14ac:dyDescent="0.3">
      <c r="B426" s="1" t="s">
        <v>2242</v>
      </c>
      <c r="C426" s="1" t="s">
        <v>223</v>
      </c>
    </row>
    <row r="427" spans="2:3" x14ac:dyDescent="0.3">
      <c r="B427" s="1" t="s">
        <v>2243</v>
      </c>
      <c r="C427" s="1" t="s">
        <v>223</v>
      </c>
    </row>
    <row r="428" spans="2:3" x14ac:dyDescent="0.3">
      <c r="B428" s="1" t="s">
        <v>2244</v>
      </c>
      <c r="C428" s="1" t="s">
        <v>223</v>
      </c>
    </row>
    <row r="429" spans="2:3" x14ac:dyDescent="0.3">
      <c r="B429" s="1" t="s">
        <v>2245</v>
      </c>
      <c r="C429" s="1" t="s">
        <v>223</v>
      </c>
    </row>
    <row r="430" spans="2:3" x14ac:dyDescent="0.3">
      <c r="B430" s="1" t="s">
        <v>2246</v>
      </c>
      <c r="C430" s="1" t="s">
        <v>223</v>
      </c>
    </row>
    <row r="431" spans="2:3" x14ac:dyDescent="0.3">
      <c r="B431" s="1" t="s">
        <v>2247</v>
      </c>
      <c r="C431" s="1" t="s">
        <v>223</v>
      </c>
    </row>
    <row r="432" spans="2:3" x14ac:dyDescent="0.3">
      <c r="B432" s="1" t="s">
        <v>2248</v>
      </c>
      <c r="C432" s="1" t="s">
        <v>223</v>
      </c>
    </row>
    <row r="433" spans="2:3" x14ac:dyDescent="0.3">
      <c r="B433" s="1" t="s">
        <v>2249</v>
      </c>
      <c r="C433" s="1" t="s">
        <v>225</v>
      </c>
    </row>
    <row r="434" spans="2:3" x14ac:dyDescent="0.3">
      <c r="B434" s="1" t="s">
        <v>2250</v>
      </c>
      <c r="C434" s="1" t="s">
        <v>225</v>
      </c>
    </row>
    <row r="435" spans="2:3" x14ac:dyDescent="0.3">
      <c r="B435" s="1" t="s">
        <v>2251</v>
      </c>
      <c r="C435" s="1" t="s">
        <v>225</v>
      </c>
    </row>
    <row r="436" spans="2:3" x14ac:dyDescent="0.3">
      <c r="B436" s="1" t="s">
        <v>2252</v>
      </c>
      <c r="C436" s="1" t="s">
        <v>227</v>
      </c>
    </row>
    <row r="437" spans="2:3" x14ac:dyDescent="0.3">
      <c r="B437" s="1" t="s">
        <v>2253</v>
      </c>
      <c r="C437" s="1" t="s">
        <v>227</v>
      </c>
    </row>
    <row r="438" spans="2:3" x14ac:dyDescent="0.3">
      <c r="B438" s="1" t="s">
        <v>2254</v>
      </c>
      <c r="C438" s="1" t="s">
        <v>227</v>
      </c>
    </row>
    <row r="439" spans="2:3" x14ac:dyDescent="0.3">
      <c r="B439" s="1" t="s">
        <v>2255</v>
      </c>
      <c r="C439" s="1" t="s">
        <v>227</v>
      </c>
    </row>
    <row r="440" spans="2:3" x14ac:dyDescent="0.3">
      <c r="B440" s="1" t="s">
        <v>2256</v>
      </c>
      <c r="C440" s="1" t="s">
        <v>227</v>
      </c>
    </row>
    <row r="441" spans="2:3" x14ac:dyDescent="0.3">
      <c r="B441" s="1" t="s">
        <v>2257</v>
      </c>
      <c r="C441" s="1" t="s">
        <v>227</v>
      </c>
    </row>
    <row r="442" spans="2:3" x14ac:dyDescent="0.3">
      <c r="B442" s="1" t="s">
        <v>2258</v>
      </c>
      <c r="C442" s="1" t="s">
        <v>227</v>
      </c>
    </row>
    <row r="443" spans="2:3" x14ac:dyDescent="0.3">
      <c r="B443" s="1" t="s">
        <v>2259</v>
      </c>
      <c r="C443" s="1" t="s">
        <v>227</v>
      </c>
    </row>
    <row r="444" spans="2:3" x14ac:dyDescent="0.3">
      <c r="B444" s="1" t="s">
        <v>2260</v>
      </c>
      <c r="C444" s="1" t="s">
        <v>227</v>
      </c>
    </row>
    <row r="445" spans="2:3" x14ac:dyDescent="0.3">
      <c r="B445" s="1" t="s">
        <v>2261</v>
      </c>
      <c r="C445" s="1" t="s">
        <v>227</v>
      </c>
    </row>
    <row r="446" spans="2:3" x14ac:dyDescent="0.3">
      <c r="B446" s="1" t="s">
        <v>2262</v>
      </c>
      <c r="C446" s="1" t="s">
        <v>229</v>
      </c>
    </row>
    <row r="447" spans="2:3" x14ac:dyDescent="0.3">
      <c r="B447" s="1" t="s">
        <v>2263</v>
      </c>
      <c r="C447" s="1" t="s">
        <v>229</v>
      </c>
    </row>
    <row r="448" spans="2:3" x14ac:dyDescent="0.3">
      <c r="B448" s="1" t="s">
        <v>2264</v>
      </c>
      <c r="C448" s="1" t="s">
        <v>233</v>
      </c>
    </row>
    <row r="449" spans="2:3" x14ac:dyDescent="0.3">
      <c r="B449" s="1" t="s">
        <v>2265</v>
      </c>
      <c r="C449" s="1" t="s">
        <v>233</v>
      </c>
    </row>
    <row r="450" spans="2:3" x14ac:dyDescent="0.3">
      <c r="B450" s="1" t="s">
        <v>2266</v>
      </c>
      <c r="C450" s="1" t="s">
        <v>235</v>
      </c>
    </row>
    <row r="451" spans="2:3" x14ac:dyDescent="0.3">
      <c r="B451" s="1" t="s">
        <v>2267</v>
      </c>
      <c r="C451" s="1" t="s">
        <v>237</v>
      </c>
    </row>
    <row r="452" spans="2:3" x14ac:dyDescent="0.3">
      <c r="B452" s="1" t="s">
        <v>2268</v>
      </c>
      <c r="C452" s="1" t="s">
        <v>239</v>
      </c>
    </row>
    <row r="453" spans="2:3" x14ac:dyDescent="0.3">
      <c r="B453" s="1" t="s">
        <v>2269</v>
      </c>
      <c r="C453" s="1" t="s">
        <v>239</v>
      </c>
    </row>
    <row r="454" spans="2:3" x14ac:dyDescent="0.3">
      <c r="B454" s="1" t="s">
        <v>2270</v>
      </c>
      <c r="C454" s="1" t="s">
        <v>239</v>
      </c>
    </row>
    <row r="455" spans="2:3" x14ac:dyDescent="0.3">
      <c r="B455" s="1" t="s">
        <v>2271</v>
      </c>
      <c r="C455" s="1" t="s">
        <v>239</v>
      </c>
    </row>
    <row r="456" spans="2:3" x14ac:dyDescent="0.3">
      <c r="B456" s="1" t="s">
        <v>2272</v>
      </c>
      <c r="C456" s="1" t="s">
        <v>239</v>
      </c>
    </row>
    <row r="457" spans="2:3" x14ac:dyDescent="0.3">
      <c r="B457" s="1" t="s">
        <v>2273</v>
      </c>
      <c r="C457" s="1" t="s">
        <v>239</v>
      </c>
    </row>
    <row r="458" spans="2:3" x14ac:dyDescent="0.3">
      <c r="B458" s="1" t="s">
        <v>2274</v>
      </c>
      <c r="C458" s="1" t="s">
        <v>239</v>
      </c>
    </row>
    <row r="459" spans="2:3" x14ac:dyDescent="0.3">
      <c r="B459" s="1" t="s">
        <v>2275</v>
      </c>
      <c r="C459" s="1" t="s">
        <v>239</v>
      </c>
    </row>
    <row r="460" spans="2:3" x14ac:dyDescent="0.3">
      <c r="B460" s="1" t="s">
        <v>2276</v>
      </c>
      <c r="C460" s="1" t="s">
        <v>241</v>
      </c>
    </row>
    <row r="461" spans="2:3" x14ac:dyDescent="0.3">
      <c r="B461" s="1" t="s">
        <v>2277</v>
      </c>
      <c r="C461" s="1" t="s">
        <v>241</v>
      </c>
    </row>
    <row r="462" spans="2:3" x14ac:dyDescent="0.3">
      <c r="B462" s="1" t="s">
        <v>2278</v>
      </c>
      <c r="C462" s="1" t="s">
        <v>241</v>
      </c>
    </row>
    <row r="463" spans="2:3" x14ac:dyDescent="0.3">
      <c r="B463" s="1" t="s">
        <v>2279</v>
      </c>
      <c r="C463" s="1" t="s">
        <v>241</v>
      </c>
    </row>
    <row r="464" spans="2:3" x14ac:dyDescent="0.3">
      <c r="B464" s="1" t="s">
        <v>2280</v>
      </c>
      <c r="C464" s="1" t="s">
        <v>241</v>
      </c>
    </row>
    <row r="465" spans="2:3" x14ac:dyDescent="0.3">
      <c r="B465" s="1" t="s">
        <v>2281</v>
      </c>
      <c r="C465" s="1" t="s">
        <v>245</v>
      </c>
    </row>
    <row r="466" spans="2:3" x14ac:dyDescent="0.3">
      <c r="B466" s="1" t="s">
        <v>2282</v>
      </c>
      <c r="C466" s="1" t="s">
        <v>245</v>
      </c>
    </row>
    <row r="467" spans="2:3" x14ac:dyDescent="0.3">
      <c r="B467" s="1" t="s">
        <v>2283</v>
      </c>
      <c r="C467" s="1" t="s">
        <v>245</v>
      </c>
    </row>
    <row r="468" spans="2:3" x14ac:dyDescent="0.3">
      <c r="B468" s="1" t="s">
        <v>2284</v>
      </c>
      <c r="C468" s="1" t="s">
        <v>245</v>
      </c>
    </row>
    <row r="469" spans="2:3" x14ac:dyDescent="0.3">
      <c r="B469" s="1" t="s">
        <v>2285</v>
      </c>
      <c r="C469" s="1" t="s">
        <v>245</v>
      </c>
    </row>
    <row r="470" spans="2:3" x14ac:dyDescent="0.3">
      <c r="B470" s="1" t="s">
        <v>2286</v>
      </c>
      <c r="C470" s="1" t="s">
        <v>245</v>
      </c>
    </row>
    <row r="471" spans="2:3" x14ac:dyDescent="0.3">
      <c r="B471" s="1" t="s">
        <v>2287</v>
      </c>
      <c r="C471" s="1" t="s">
        <v>245</v>
      </c>
    </row>
    <row r="472" spans="2:3" x14ac:dyDescent="0.3">
      <c r="B472" s="1" t="s">
        <v>2288</v>
      </c>
      <c r="C472" s="1" t="s">
        <v>245</v>
      </c>
    </row>
    <row r="473" spans="2:3" x14ac:dyDescent="0.3">
      <c r="B473" s="1" t="s">
        <v>2289</v>
      </c>
      <c r="C473" s="1" t="s">
        <v>245</v>
      </c>
    </row>
    <row r="474" spans="2:3" x14ac:dyDescent="0.3">
      <c r="B474" s="1" t="s">
        <v>2290</v>
      </c>
      <c r="C474" s="1" t="s">
        <v>247</v>
      </c>
    </row>
    <row r="475" spans="2:3" x14ac:dyDescent="0.3">
      <c r="B475" s="1" t="s">
        <v>2291</v>
      </c>
      <c r="C475" s="1" t="s">
        <v>247</v>
      </c>
    </row>
    <row r="476" spans="2:3" x14ac:dyDescent="0.3">
      <c r="B476" s="1" t="s">
        <v>2292</v>
      </c>
      <c r="C476" s="1" t="s">
        <v>249</v>
      </c>
    </row>
    <row r="477" spans="2:3" x14ac:dyDescent="0.3">
      <c r="B477" s="1" t="s">
        <v>2293</v>
      </c>
      <c r="C477" s="1" t="s">
        <v>249</v>
      </c>
    </row>
    <row r="478" spans="2:3" x14ac:dyDescent="0.3">
      <c r="B478" s="1" t="s">
        <v>2294</v>
      </c>
      <c r="C478" s="1" t="s">
        <v>249</v>
      </c>
    </row>
    <row r="479" spans="2:3" x14ac:dyDescent="0.3">
      <c r="B479" s="1" t="s">
        <v>2295</v>
      </c>
      <c r="C479" s="1" t="s">
        <v>249</v>
      </c>
    </row>
    <row r="480" spans="2:3" x14ac:dyDescent="0.3">
      <c r="B480" s="1" t="s">
        <v>2296</v>
      </c>
      <c r="C480" s="1" t="s">
        <v>249</v>
      </c>
    </row>
    <row r="481" spans="2:3" x14ac:dyDescent="0.3">
      <c r="B481" s="1" t="s">
        <v>2297</v>
      </c>
      <c r="C481" s="1" t="s">
        <v>249</v>
      </c>
    </row>
    <row r="482" spans="2:3" x14ac:dyDescent="0.3">
      <c r="B482" s="1" t="s">
        <v>2298</v>
      </c>
      <c r="C482" s="1" t="s">
        <v>249</v>
      </c>
    </row>
    <row r="483" spans="2:3" x14ac:dyDescent="0.3">
      <c r="B483" s="1" t="s">
        <v>2299</v>
      </c>
      <c r="C483" s="1" t="s">
        <v>249</v>
      </c>
    </row>
    <row r="484" spans="2:3" x14ac:dyDescent="0.3">
      <c r="B484" s="1" t="s">
        <v>2300</v>
      </c>
      <c r="C484" s="1" t="s">
        <v>249</v>
      </c>
    </row>
    <row r="485" spans="2:3" x14ac:dyDescent="0.3">
      <c r="B485" s="1" t="s">
        <v>2301</v>
      </c>
      <c r="C485" s="1" t="s">
        <v>249</v>
      </c>
    </row>
    <row r="486" spans="2:3" x14ac:dyDescent="0.3">
      <c r="B486" s="1" t="s">
        <v>2302</v>
      </c>
      <c r="C486" s="1" t="s">
        <v>249</v>
      </c>
    </row>
    <row r="487" spans="2:3" x14ac:dyDescent="0.3">
      <c r="B487" s="1" t="s">
        <v>2303</v>
      </c>
      <c r="C487" s="1" t="s">
        <v>249</v>
      </c>
    </row>
    <row r="488" spans="2:3" x14ac:dyDescent="0.3">
      <c r="B488" s="1" t="s">
        <v>2304</v>
      </c>
      <c r="C488" s="1" t="s">
        <v>249</v>
      </c>
    </row>
    <row r="489" spans="2:3" x14ac:dyDescent="0.3">
      <c r="B489" s="1" t="s">
        <v>2305</v>
      </c>
      <c r="C489" s="1" t="s">
        <v>251</v>
      </c>
    </row>
    <row r="490" spans="2:3" x14ac:dyDescent="0.3">
      <c r="B490" s="1" t="s">
        <v>2306</v>
      </c>
      <c r="C490" s="1" t="s">
        <v>251</v>
      </c>
    </row>
    <row r="491" spans="2:3" x14ac:dyDescent="0.3">
      <c r="B491" s="1" t="s">
        <v>2307</v>
      </c>
      <c r="C491" s="1" t="s">
        <v>251</v>
      </c>
    </row>
    <row r="492" spans="2:3" x14ac:dyDescent="0.3">
      <c r="B492" s="1" t="s">
        <v>2308</v>
      </c>
      <c r="C492" s="1" t="s">
        <v>251</v>
      </c>
    </row>
    <row r="493" spans="2:3" x14ac:dyDescent="0.3">
      <c r="B493" s="1" t="s">
        <v>2309</v>
      </c>
      <c r="C493" s="1" t="s">
        <v>251</v>
      </c>
    </row>
    <row r="494" spans="2:3" x14ac:dyDescent="0.3">
      <c r="B494" s="1" t="s">
        <v>2310</v>
      </c>
      <c r="C494" s="1" t="s">
        <v>251</v>
      </c>
    </row>
    <row r="495" spans="2:3" x14ac:dyDescent="0.3">
      <c r="B495" s="1" t="s">
        <v>2311</v>
      </c>
      <c r="C495" s="1" t="s">
        <v>251</v>
      </c>
    </row>
    <row r="496" spans="2:3" x14ac:dyDescent="0.3">
      <c r="B496" s="1" t="s">
        <v>2312</v>
      </c>
      <c r="C496" s="1" t="s">
        <v>251</v>
      </c>
    </row>
    <row r="497" spans="2:3" x14ac:dyDescent="0.3">
      <c r="B497" s="1" t="s">
        <v>2313</v>
      </c>
      <c r="C497" s="1" t="s">
        <v>251</v>
      </c>
    </row>
    <row r="498" spans="2:3" x14ac:dyDescent="0.3">
      <c r="B498" s="1" t="s">
        <v>2314</v>
      </c>
      <c r="C498" s="1" t="s">
        <v>253</v>
      </c>
    </row>
    <row r="499" spans="2:3" x14ac:dyDescent="0.3">
      <c r="B499" s="1" t="s">
        <v>2315</v>
      </c>
      <c r="C499" s="1" t="s">
        <v>253</v>
      </c>
    </row>
    <row r="500" spans="2:3" x14ac:dyDescent="0.3">
      <c r="B500" s="1" t="s">
        <v>2316</v>
      </c>
      <c r="C500" s="1" t="s">
        <v>253</v>
      </c>
    </row>
    <row r="501" spans="2:3" x14ac:dyDescent="0.3">
      <c r="B501" s="1" t="s">
        <v>2317</v>
      </c>
      <c r="C501" s="1" t="s">
        <v>253</v>
      </c>
    </row>
    <row r="502" spans="2:3" x14ac:dyDescent="0.3">
      <c r="B502" s="1" t="s">
        <v>2318</v>
      </c>
      <c r="C502" s="1" t="s">
        <v>253</v>
      </c>
    </row>
    <row r="503" spans="2:3" x14ac:dyDescent="0.3">
      <c r="B503" s="1" t="s">
        <v>2319</v>
      </c>
      <c r="C503" s="1" t="s">
        <v>255</v>
      </c>
    </row>
    <row r="504" spans="2:3" x14ac:dyDescent="0.3">
      <c r="B504" s="1" t="s">
        <v>2320</v>
      </c>
      <c r="C504" s="1" t="s">
        <v>255</v>
      </c>
    </row>
    <row r="505" spans="2:3" x14ac:dyDescent="0.3">
      <c r="B505" s="1" t="s">
        <v>2321</v>
      </c>
      <c r="C505" s="1" t="s">
        <v>255</v>
      </c>
    </row>
    <row r="506" spans="2:3" x14ac:dyDescent="0.3">
      <c r="B506" s="1" t="s">
        <v>2322</v>
      </c>
      <c r="C506" s="1" t="s">
        <v>255</v>
      </c>
    </row>
    <row r="507" spans="2:3" x14ac:dyDescent="0.3">
      <c r="B507" s="1" t="s">
        <v>2323</v>
      </c>
      <c r="C507" s="1" t="s">
        <v>255</v>
      </c>
    </row>
    <row r="508" spans="2:3" x14ac:dyDescent="0.3">
      <c r="B508" s="1" t="s">
        <v>2324</v>
      </c>
      <c r="C508" s="1" t="s">
        <v>255</v>
      </c>
    </row>
    <row r="509" spans="2:3" x14ac:dyDescent="0.3">
      <c r="B509" s="1" t="s">
        <v>2325</v>
      </c>
      <c r="C509" s="1" t="s">
        <v>255</v>
      </c>
    </row>
    <row r="510" spans="2:3" x14ac:dyDescent="0.3">
      <c r="B510" s="1" t="s">
        <v>2326</v>
      </c>
      <c r="C510" s="1" t="s">
        <v>255</v>
      </c>
    </row>
    <row r="511" spans="2:3" x14ac:dyDescent="0.3">
      <c r="B511" s="1" t="s">
        <v>2327</v>
      </c>
      <c r="C511" s="1" t="s">
        <v>261</v>
      </c>
    </row>
    <row r="512" spans="2:3" x14ac:dyDescent="0.3">
      <c r="B512" s="1" t="s">
        <v>2328</v>
      </c>
      <c r="C512" s="1" t="s">
        <v>261</v>
      </c>
    </row>
    <row r="513" spans="2:3" x14ac:dyDescent="0.3">
      <c r="B513" s="1" t="s">
        <v>2329</v>
      </c>
      <c r="C513" s="1" t="s">
        <v>261</v>
      </c>
    </row>
    <row r="514" spans="2:3" x14ac:dyDescent="0.3">
      <c r="B514" s="1" t="s">
        <v>2330</v>
      </c>
      <c r="C514" s="1" t="s">
        <v>261</v>
      </c>
    </row>
    <row r="515" spans="2:3" x14ac:dyDescent="0.3">
      <c r="B515" s="1" t="s">
        <v>2331</v>
      </c>
      <c r="C515" s="1" t="s">
        <v>261</v>
      </c>
    </row>
    <row r="516" spans="2:3" x14ac:dyDescent="0.3">
      <c r="B516" s="1" t="s">
        <v>2332</v>
      </c>
      <c r="C516" s="1" t="s">
        <v>261</v>
      </c>
    </row>
    <row r="517" spans="2:3" x14ac:dyDescent="0.3">
      <c r="B517" s="1" t="s">
        <v>2333</v>
      </c>
      <c r="C517" s="1" t="s">
        <v>261</v>
      </c>
    </row>
    <row r="518" spans="2:3" x14ac:dyDescent="0.3">
      <c r="B518" s="1" t="s">
        <v>2334</v>
      </c>
      <c r="C518" s="1" t="s">
        <v>261</v>
      </c>
    </row>
    <row r="519" spans="2:3" x14ac:dyDescent="0.3">
      <c r="B519" s="1" t="s">
        <v>2335</v>
      </c>
      <c r="C519" s="1" t="s">
        <v>261</v>
      </c>
    </row>
    <row r="520" spans="2:3" x14ac:dyDescent="0.3">
      <c r="B520" s="1" t="s">
        <v>2336</v>
      </c>
      <c r="C520" s="1" t="s">
        <v>261</v>
      </c>
    </row>
    <row r="521" spans="2:3" x14ac:dyDescent="0.3">
      <c r="B521" s="1" t="s">
        <v>2337</v>
      </c>
      <c r="C521" s="1" t="s">
        <v>261</v>
      </c>
    </row>
    <row r="522" spans="2:3" x14ac:dyDescent="0.3">
      <c r="B522" s="1" t="s">
        <v>2338</v>
      </c>
      <c r="C522" s="1" t="s">
        <v>261</v>
      </c>
    </row>
    <row r="523" spans="2:3" x14ac:dyDescent="0.3">
      <c r="B523" s="1" t="s">
        <v>2339</v>
      </c>
      <c r="C523" s="1" t="s">
        <v>261</v>
      </c>
    </row>
    <row r="524" spans="2:3" x14ac:dyDescent="0.3">
      <c r="B524" s="1" t="s">
        <v>2340</v>
      </c>
      <c r="C524" s="1" t="s">
        <v>261</v>
      </c>
    </row>
    <row r="525" spans="2:3" x14ac:dyDescent="0.3">
      <c r="B525" s="1" t="s">
        <v>2341</v>
      </c>
      <c r="C525" s="1" t="s">
        <v>261</v>
      </c>
    </row>
    <row r="526" spans="2:3" x14ac:dyDescent="0.3">
      <c r="B526" s="1" t="s">
        <v>2342</v>
      </c>
      <c r="C526" s="1" t="s">
        <v>261</v>
      </c>
    </row>
    <row r="527" spans="2:3" x14ac:dyDescent="0.3">
      <c r="B527" s="1" t="s">
        <v>2343</v>
      </c>
      <c r="C527" s="1" t="s">
        <v>261</v>
      </c>
    </row>
    <row r="528" spans="2:3" x14ac:dyDescent="0.3">
      <c r="B528" s="1" t="s">
        <v>2344</v>
      </c>
      <c r="C528" s="1" t="s">
        <v>261</v>
      </c>
    </row>
    <row r="529" spans="2:3" x14ac:dyDescent="0.3">
      <c r="B529" s="1" t="s">
        <v>2345</v>
      </c>
      <c r="C529" s="1" t="s">
        <v>261</v>
      </c>
    </row>
    <row r="530" spans="2:3" x14ac:dyDescent="0.3">
      <c r="B530" s="1" t="s">
        <v>2346</v>
      </c>
      <c r="C530" s="1" t="s">
        <v>261</v>
      </c>
    </row>
    <row r="531" spans="2:3" x14ac:dyDescent="0.3">
      <c r="B531" s="1" t="s">
        <v>2347</v>
      </c>
      <c r="C531" s="1" t="s">
        <v>261</v>
      </c>
    </row>
    <row r="532" spans="2:3" x14ac:dyDescent="0.3">
      <c r="B532" s="1" t="s">
        <v>2348</v>
      </c>
      <c r="C532" s="1" t="s">
        <v>261</v>
      </c>
    </row>
    <row r="533" spans="2:3" x14ac:dyDescent="0.3">
      <c r="B533" s="1" t="s">
        <v>2349</v>
      </c>
      <c r="C533" s="1" t="s">
        <v>261</v>
      </c>
    </row>
    <row r="534" spans="2:3" x14ac:dyDescent="0.3">
      <c r="B534" s="1" t="s">
        <v>2350</v>
      </c>
      <c r="C534" s="1" t="s">
        <v>261</v>
      </c>
    </row>
    <row r="535" spans="2:3" x14ac:dyDescent="0.3">
      <c r="B535" s="1" t="s">
        <v>2351</v>
      </c>
      <c r="C535" s="1" t="s">
        <v>261</v>
      </c>
    </row>
    <row r="536" spans="2:3" x14ac:dyDescent="0.3">
      <c r="B536" s="1" t="s">
        <v>2352</v>
      </c>
      <c r="C536" s="1" t="s">
        <v>261</v>
      </c>
    </row>
    <row r="537" spans="2:3" x14ac:dyDescent="0.3">
      <c r="B537" s="1" t="s">
        <v>2353</v>
      </c>
      <c r="C537" s="1" t="s">
        <v>261</v>
      </c>
    </row>
    <row r="538" spans="2:3" x14ac:dyDescent="0.3">
      <c r="B538" s="1" t="s">
        <v>2354</v>
      </c>
      <c r="C538" s="1" t="s">
        <v>261</v>
      </c>
    </row>
    <row r="539" spans="2:3" x14ac:dyDescent="0.3">
      <c r="B539" s="1" t="s">
        <v>2355</v>
      </c>
      <c r="C539" s="1" t="s">
        <v>261</v>
      </c>
    </row>
    <row r="540" spans="2:3" x14ac:dyDescent="0.3">
      <c r="B540" s="1" t="s">
        <v>2356</v>
      </c>
      <c r="C540" s="1" t="s">
        <v>261</v>
      </c>
    </row>
    <row r="541" spans="2:3" x14ac:dyDescent="0.3">
      <c r="B541" s="1" t="s">
        <v>2357</v>
      </c>
      <c r="C541" s="1" t="s">
        <v>261</v>
      </c>
    </row>
    <row r="542" spans="2:3" x14ac:dyDescent="0.3">
      <c r="B542" s="1" t="s">
        <v>2358</v>
      </c>
      <c r="C542" s="1" t="s">
        <v>261</v>
      </c>
    </row>
    <row r="543" spans="2:3" x14ac:dyDescent="0.3">
      <c r="B543" s="1" t="s">
        <v>2359</v>
      </c>
      <c r="C543" s="1" t="s">
        <v>261</v>
      </c>
    </row>
    <row r="544" spans="2:3" x14ac:dyDescent="0.3">
      <c r="B544" s="1" t="s">
        <v>2360</v>
      </c>
      <c r="C544" s="1" t="s">
        <v>261</v>
      </c>
    </row>
    <row r="545" spans="2:3" x14ac:dyDescent="0.3">
      <c r="B545" s="1" t="s">
        <v>2361</v>
      </c>
      <c r="C545" s="1" t="s">
        <v>261</v>
      </c>
    </row>
    <row r="546" spans="2:3" x14ac:dyDescent="0.3">
      <c r="B546" s="1" t="s">
        <v>2362</v>
      </c>
      <c r="C546" s="1" t="s">
        <v>261</v>
      </c>
    </row>
    <row r="547" spans="2:3" x14ac:dyDescent="0.3">
      <c r="B547" s="1" t="s">
        <v>2363</v>
      </c>
      <c r="C547" s="1" t="s">
        <v>263</v>
      </c>
    </row>
    <row r="548" spans="2:3" x14ac:dyDescent="0.3">
      <c r="B548" s="1" t="s">
        <v>2364</v>
      </c>
      <c r="C548" s="1" t="s">
        <v>265</v>
      </c>
    </row>
    <row r="549" spans="2:3" x14ac:dyDescent="0.3">
      <c r="B549" s="1" t="s">
        <v>2365</v>
      </c>
      <c r="C549" s="1" t="s">
        <v>269</v>
      </c>
    </row>
    <row r="550" spans="2:3" x14ac:dyDescent="0.3">
      <c r="B550" s="1" t="s">
        <v>2366</v>
      </c>
      <c r="C550" s="1" t="s">
        <v>273</v>
      </c>
    </row>
    <row r="551" spans="2:3" x14ac:dyDescent="0.3">
      <c r="B551" s="1" t="s">
        <v>2367</v>
      </c>
      <c r="C551" s="1" t="s">
        <v>275</v>
      </c>
    </row>
    <row r="552" spans="2:3" x14ac:dyDescent="0.3">
      <c r="B552" s="1" t="s">
        <v>2368</v>
      </c>
      <c r="C552" s="1" t="s">
        <v>275</v>
      </c>
    </row>
    <row r="553" spans="2:3" x14ac:dyDescent="0.3">
      <c r="B553" s="1" t="s">
        <v>2369</v>
      </c>
      <c r="C553" s="1" t="s">
        <v>279</v>
      </c>
    </row>
    <row r="554" spans="2:3" x14ac:dyDescent="0.3">
      <c r="B554" s="1" t="s">
        <v>2370</v>
      </c>
      <c r="C554" s="1" t="s">
        <v>281</v>
      </c>
    </row>
    <row r="555" spans="2:3" x14ac:dyDescent="0.3">
      <c r="B555" s="1" t="s">
        <v>2371</v>
      </c>
      <c r="C555" s="1" t="s">
        <v>281</v>
      </c>
    </row>
    <row r="556" spans="2:3" x14ac:dyDescent="0.3">
      <c r="B556" s="1" t="s">
        <v>2372</v>
      </c>
      <c r="C556" s="1" t="s">
        <v>281</v>
      </c>
    </row>
    <row r="557" spans="2:3" x14ac:dyDescent="0.3">
      <c r="B557" s="1" t="s">
        <v>2373</v>
      </c>
      <c r="C557" s="1" t="s">
        <v>283</v>
      </c>
    </row>
    <row r="558" spans="2:3" x14ac:dyDescent="0.3">
      <c r="B558" s="1" t="s">
        <v>2374</v>
      </c>
      <c r="C558" s="1" t="s">
        <v>283</v>
      </c>
    </row>
    <row r="559" spans="2:3" x14ac:dyDescent="0.3">
      <c r="B559" s="1" t="s">
        <v>2375</v>
      </c>
      <c r="C559" s="1" t="s">
        <v>285</v>
      </c>
    </row>
    <row r="560" spans="2:3" x14ac:dyDescent="0.3">
      <c r="B560" s="1" t="s">
        <v>2376</v>
      </c>
      <c r="C560" s="1" t="s">
        <v>285</v>
      </c>
    </row>
    <row r="561" spans="2:3" x14ac:dyDescent="0.3">
      <c r="B561" s="1" t="s">
        <v>2377</v>
      </c>
      <c r="C561" s="1" t="s">
        <v>285</v>
      </c>
    </row>
    <row r="562" spans="2:3" x14ac:dyDescent="0.3">
      <c r="B562" s="1" t="s">
        <v>2378</v>
      </c>
      <c r="C562" s="1" t="s">
        <v>285</v>
      </c>
    </row>
    <row r="563" spans="2:3" x14ac:dyDescent="0.3">
      <c r="B563" s="1" t="s">
        <v>2379</v>
      </c>
      <c r="C563" s="1" t="s">
        <v>285</v>
      </c>
    </row>
    <row r="564" spans="2:3" x14ac:dyDescent="0.3">
      <c r="B564" s="1" t="s">
        <v>2380</v>
      </c>
      <c r="C564" s="1" t="s">
        <v>285</v>
      </c>
    </row>
    <row r="565" spans="2:3" x14ac:dyDescent="0.3">
      <c r="B565" s="1" t="s">
        <v>2381</v>
      </c>
      <c r="C565" s="1" t="s">
        <v>285</v>
      </c>
    </row>
    <row r="566" spans="2:3" x14ac:dyDescent="0.3">
      <c r="B566" s="1" t="s">
        <v>2382</v>
      </c>
      <c r="C566" s="1" t="s">
        <v>285</v>
      </c>
    </row>
    <row r="567" spans="2:3" x14ac:dyDescent="0.3">
      <c r="B567" s="1" t="s">
        <v>2383</v>
      </c>
      <c r="C567" s="1" t="s">
        <v>285</v>
      </c>
    </row>
    <row r="568" spans="2:3" x14ac:dyDescent="0.3">
      <c r="B568" s="1" t="s">
        <v>2384</v>
      </c>
      <c r="C568" s="1" t="s">
        <v>285</v>
      </c>
    </row>
    <row r="569" spans="2:3" x14ac:dyDescent="0.3">
      <c r="B569" s="1" t="s">
        <v>2385</v>
      </c>
      <c r="C569" s="1" t="s">
        <v>285</v>
      </c>
    </row>
    <row r="570" spans="2:3" x14ac:dyDescent="0.3">
      <c r="B570" s="1" t="s">
        <v>2386</v>
      </c>
      <c r="C570" s="1" t="s">
        <v>285</v>
      </c>
    </row>
    <row r="571" spans="2:3" x14ac:dyDescent="0.3">
      <c r="B571" s="1" t="s">
        <v>2387</v>
      </c>
      <c r="C571" s="1" t="s">
        <v>285</v>
      </c>
    </row>
    <row r="572" spans="2:3" x14ac:dyDescent="0.3">
      <c r="B572" s="1" t="s">
        <v>2388</v>
      </c>
      <c r="C572" s="1" t="s">
        <v>285</v>
      </c>
    </row>
    <row r="573" spans="2:3" x14ac:dyDescent="0.3">
      <c r="B573" s="1" t="s">
        <v>2389</v>
      </c>
      <c r="C573" s="1" t="s">
        <v>285</v>
      </c>
    </row>
    <row r="574" spans="2:3" x14ac:dyDescent="0.3">
      <c r="B574" s="1" t="s">
        <v>2390</v>
      </c>
      <c r="C574" s="1" t="s">
        <v>285</v>
      </c>
    </row>
    <row r="575" spans="2:3" x14ac:dyDescent="0.3">
      <c r="B575" s="1" t="s">
        <v>2391</v>
      </c>
      <c r="C575" s="1" t="s">
        <v>285</v>
      </c>
    </row>
    <row r="576" spans="2:3" x14ac:dyDescent="0.3">
      <c r="B576" s="1" t="s">
        <v>2392</v>
      </c>
      <c r="C576" s="1" t="s">
        <v>285</v>
      </c>
    </row>
    <row r="577" spans="2:3" x14ac:dyDescent="0.3">
      <c r="B577" s="1" t="s">
        <v>2393</v>
      </c>
      <c r="C577" s="1" t="s">
        <v>285</v>
      </c>
    </row>
    <row r="578" spans="2:3" x14ac:dyDescent="0.3">
      <c r="B578" s="1" t="s">
        <v>2394</v>
      </c>
      <c r="C578" s="1" t="s">
        <v>285</v>
      </c>
    </row>
    <row r="579" spans="2:3" x14ac:dyDescent="0.3">
      <c r="B579" s="1" t="s">
        <v>2395</v>
      </c>
      <c r="C579" s="1" t="s">
        <v>287</v>
      </c>
    </row>
    <row r="580" spans="2:3" x14ac:dyDescent="0.3">
      <c r="B580" s="1" t="s">
        <v>2396</v>
      </c>
      <c r="C580" s="1" t="s">
        <v>289</v>
      </c>
    </row>
    <row r="581" spans="2:3" x14ac:dyDescent="0.3">
      <c r="B581" s="1" t="s">
        <v>2397</v>
      </c>
      <c r="C581" s="1" t="s">
        <v>289</v>
      </c>
    </row>
    <row r="582" spans="2:3" x14ac:dyDescent="0.3">
      <c r="B582" s="1" t="s">
        <v>2398</v>
      </c>
      <c r="C582" s="1" t="s">
        <v>289</v>
      </c>
    </row>
    <row r="583" spans="2:3" x14ac:dyDescent="0.3">
      <c r="B583" s="1" t="s">
        <v>2399</v>
      </c>
      <c r="C583" s="1" t="s">
        <v>291</v>
      </c>
    </row>
    <row r="584" spans="2:3" x14ac:dyDescent="0.3">
      <c r="B584" s="1" t="s">
        <v>2400</v>
      </c>
      <c r="C584" s="1" t="s">
        <v>293</v>
      </c>
    </row>
    <row r="585" spans="2:3" x14ac:dyDescent="0.3">
      <c r="B585" s="1" t="s">
        <v>2401</v>
      </c>
      <c r="C585" s="1" t="s">
        <v>293</v>
      </c>
    </row>
    <row r="586" spans="2:3" x14ac:dyDescent="0.3">
      <c r="B586" s="1" t="s">
        <v>2402</v>
      </c>
      <c r="C586" s="1" t="s">
        <v>293</v>
      </c>
    </row>
    <row r="587" spans="2:3" x14ac:dyDescent="0.3">
      <c r="B587" s="1" t="s">
        <v>1886</v>
      </c>
      <c r="C587" s="1" t="s">
        <v>295</v>
      </c>
    </row>
    <row r="588" spans="2:3" x14ac:dyDescent="0.3">
      <c r="B588" s="1" t="s">
        <v>2403</v>
      </c>
      <c r="C588" s="1" t="s">
        <v>299</v>
      </c>
    </row>
    <row r="589" spans="2:3" x14ac:dyDescent="0.3">
      <c r="B589" s="1" t="s">
        <v>2404</v>
      </c>
      <c r="C589" s="1" t="s">
        <v>299</v>
      </c>
    </row>
    <row r="590" spans="2:3" x14ac:dyDescent="0.3">
      <c r="B590" s="1" t="s">
        <v>2405</v>
      </c>
      <c r="C590" s="1" t="s">
        <v>301</v>
      </c>
    </row>
    <row r="591" spans="2:3" x14ac:dyDescent="0.3">
      <c r="B591" s="1" t="s">
        <v>2406</v>
      </c>
      <c r="C591" s="1" t="s">
        <v>301</v>
      </c>
    </row>
    <row r="592" spans="2:3" x14ac:dyDescent="0.3">
      <c r="B592" s="1" t="s">
        <v>2407</v>
      </c>
      <c r="C592" s="1" t="s">
        <v>301</v>
      </c>
    </row>
    <row r="593" spans="2:3" x14ac:dyDescent="0.3">
      <c r="B593" s="1" t="s">
        <v>2408</v>
      </c>
      <c r="C593" s="1" t="s">
        <v>303</v>
      </c>
    </row>
    <row r="594" spans="2:3" x14ac:dyDescent="0.3">
      <c r="B594" s="1" t="s">
        <v>2409</v>
      </c>
      <c r="C594" s="1" t="s">
        <v>303</v>
      </c>
    </row>
    <row r="595" spans="2:3" x14ac:dyDescent="0.3">
      <c r="B595" s="1" t="s">
        <v>2410</v>
      </c>
      <c r="C595" s="1" t="s">
        <v>303</v>
      </c>
    </row>
    <row r="596" spans="2:3" x14ac:dyDescent="0.3">
      <c r="B596" s="1" t="s">
        <v>2411</v>
      </c>
      <c r="C596" s="1" t="s">
        <v>303</v>
      </c>
    </row>
    <row r="597" spans="2:3" x14ac:dyDescent="0.3">
      <c r="B597" s="1" t="s">
        <v>2412</v>
      </c>
      <c r="C597" s="1" t="s">
        <v>303</v>
      </c>
    </row>
    <row r="598" spans="2:3" x14ac:dyDescent="0.3">
      <c r="B598" s="1" t="s">
        <v>2413</v>
      </c>
      <c r="C598" s="1" t="s">
        <v>303</v>
      </c>
    </row>
    <row r="599" spans="2:3" x14ac:dyDescent="0.3">
      <c r="B599" s="1" t="s">
        <v>2414</v>
      </c>
      <c r="C599" s="1" t="s">
        <v>303</v>
      </c>
    </row>
    <row r="600" spans="2:3" x14ac:dyDescent="0.3">
      <c r="B600" s="1" t="s">
        <v>2415</v>
      </c>
      <c r="C600" s="1" t="s">
        <v>303</v>
      </c>
    </row>
    <row r="601" spans="2:3" x14ac:dyDescent="0.3">
      <c r="B601" s="1" t="s">
        <v>2416</v>
      </c>
      <c r="C601" s="1" t="s">
        <v>303</v>
      </c>
    </row>
    <row r="602" spans="2:3" x14ac:dyDescent="0.3">
      <c r="B602" s="1" t="s">
        <v>2417</v>
      </c>
      <c r="C602" s="1" t="s">
        <v>303</v>
      </c>
    </row>
    <row r="603" spans="2:3" x14ac:dyDescent="0.3">
      <c r="B603" s="1" t="s">
        <v>2418</v>
      </c>
      <c r="C603" s="1" t="s">
        <v>303</v>
      </c>
    </row>
    <row r="604" spans="2:3" x14ac:dyDescent="0.3">
      <c r="B604" s="1" t="s">
        <v>2419</v>
      </c>
      <c r="C604" s="1" t="s">
        <v>303</v>
      </c>
    </row>
    <row r="605" spans="2:3" x14ac:dyDescent="0.3">
      <c r="B605" s="1" t="s">
        <v>2420</v>
      </c>
      <c r="C605" s="1" t="s">
        <v>303</v>
      </c>
    </row>
    <row r="606" spans="2:3" x14ac:dyDescent="0.3">
      <c r="B606" s="1" t="s">
        <v>2421</v>
      </c>
      <c r="C606" s="1" t="s">
        <v>309</v>
      </c>
    </row>
    <row r="607" spans="2:3" x14ac:dyDescent="0.3">
      <c r="B607" s="1" t="s">
        <v>2422</v>
      </c>
      <c r="C607" s="1" t="s">
        <v>311</v>
      </c>
    </row>
    <row r="608" spans="2:3" x14ac:dyDescent="0.3">
      <c r="B608" s="1" t="s">
        <v>2423</v>
      </c>
      <c r="C608" s="1" t="s">
        <v>315</v>
      </c>
    </row>
    <row r="609" spans="2:3" x14ac:dyDescent="0.3">
      <c r="B609" s="1" t="s">
        <v>2424</v>
      </c>
      <c r="C609" s="1" t="s">
        <v>319</v>
      </c>
    </row>
    <row r="610" spans="2:3" x14ac:dyDescent="0.3">
      <c r="B610" s="1" t="s">
        <v>2425</v>
      </c>
      <c r="C610" s="1" t="s">
        <v>321</v>
      </c>
    </row>
    <row r="611" spans="2:3" x14ac:dyDescent="0.3">
      <c r="B611" s="1" t="s">
        <v>2426</v>
      </c>
      <c r="C611" s="1" t="s">
        <v>325</v>
      </c>
    </row>
    <row r="612" spans="2:3" x14ac:dyDescent="0.3">
      <c r="B612" s="1" t="s">
        <v>2427</v>
      </c>
      <c r="C612" s="1" t="s">
        <v>325</v>
      </c>
    </row>
    <row r="613" spans="2:3" x14ac:dyDescent="0.3">
      <c r="B613" s="1" t="s">
        <v>2428</v>
      </c>
      <c r="C613" s="1" t="s">
        <v>325</v>
      </c>
    </row>
    <row r="614" spans="2:3" x14ac:dyDescent="0.3">
      <c r="B614" s="1" t="s">
        <v>2429</v>
      </c>
      <c r="C614" s="1" t="s">
        <v>325</v>
      </c>
    </row>
    <row r="615" spans="2:3" x14ac:dyDescent="0.3">
      <c r="B615" s="1" t="s">
        <v>2430</v>
      </c>
      <c r="C615" s="1" t="s">
        <v>327</v>
      </c>
    </row>
    <row r="616" spans="2:3" x14ac:dyDescent="0.3">
      <c r="B616" s="1" t="s">
        <v>2431</v>
      </c>
      <c r="C616" s="1" t="s">
        <v>327</v>
      </c>
    </row>
    <row r="617" spans="2:3" x14ac:dyDescent="0.3">
      <c r="B617" s="1" t="s">
        <v>2432</v>
      </c>
      <c r="C617" s="1" t="s">
        <v>337</v>
      </c>
    </row>
    <row r="618" spans="2:3" x14ac:dyDescent="0.3">
      <c r="B618" s="1" t="s">
        <v>2433</v>
      </c>
      <c r="C618" s="1" t="s">
        <v>337</v>
      </c>
    </row>
    <row r="619" spans="2:3" x14ac:dyDescent="0.3">
      <c r="B619" s="1" t="s">
        <v>2434</v>
      </c>
      <c r="C619" s="1" t="s">
        <v>341</v>
      </c>
    </row>
    <row r="620" spans="2:3" x14ac:dyDescent="0.3">
      <c r="B620" s="1" t="s">
        <v>2435</v>
      </c>
      <c r="C620" s="1" t="s">
        <v>349</v>
      </c>
    </row>
    <row r="621" spans="2:3" x14ac:dyDescent="0.3">
      <c r="B621" s="1" t="s">
        <v>2436</v>
      </c>
      <c r="C621" s="1" t="s">
        <v>351</v>
      </c>
    </row>
    <row r="622" spans="2:3" x14ac:dyDescent="0.3">
      <c r="B622" s="1" t="s">
        <v>2437</v>
      </c>
      <c r="C622" s="1" t="s">
        <v>353</v>
      </c>
    </row>
    <row r="623" spans="2:3" x14ac:dyDescent="0.3">
      <c r="B623" s="1" t="s">
        <v>2438</v>
      </c>
      <c r="C623" s="1" t="s">
        <v>353</v>
      </c>
    </row>
    <row r="624" spans="2:3" x14ac:dyDescent="0.3">
      <c r="B624" s="1" t="s">
        <v>2439</v>
      </c>
      <c r="C624" s="1" t="s">
        <v>355</v>
      </c>
    </row>
    <row r="625" spans="2:3" x14ac:dyDescent="0.3">
      <c r="B625" s="1" t="s">
        <v>2440</v>
      </c>
      <c r="C625" s="1" t="s">
        <v>355</v>
      </c>
    </row>
    <row r="626" spans="2:3" x14ac:dyDescent="0.3">
      <c r="B626" s="1" t="s">
        <v>2441</v>
      </c>
      <c r="C626" s="1" t="s">
        <v>357</v>
      </c>
    </row>
    <row r="627" spans="2:3" x14ac:dyDescent="0.3">
      <c r="B627" s="1" t="s">
        <v>2442</v>
      </c>
      <c r="C627" s="1" t="s">
        <v>363</v>
      </c>
    </row>
    <row r="628" spans="2:3" x14ac:dyDescent="0.3">
      <c r="B628" s="1" t="s">
        <v>2443</v>
      </c>
      <c r="C628" s="1" t="s">
        <v>363</v>
      </c>
    </row>
    <row r="629" spans="2:3" x14ac:dyDescent="0.3">
      <c r="B629" s="1" t="s">
        <v>2444</v>
      </c>
      <c r="C629" s="1" t="s">
        <v>363</v>
      </c>
    </row>
    <row r="630" spans="2:3" x14ac:dyDescent="0.3">
      <c r="B630" s="1" t="s">
        <v>2445</v>
      </c>
      <c r="C630" s="1" t="s">
        <v>367</v>
      </c>
    </row>
    <row r="631" spans="2:3" x14ac:dyDescent="0.3">
      <c r="B631" s="1" t="s">
        <v>2446</v>
      </c>
      <c r="C631" s="1" t="s">
        <v>367</v>
      </c>
    </row>
    <row r="632" spans="2:3" x14ac:dyDescent="0.3">
      <c r="B632" s="1" t="s">
        <v>2447</v>
      </c>
      <c r="C632" s="1" t="s">
        <v>375</v>
      </c>
    </row>
    <row r="633" spans="2:3" x14ac:dyDescent="0.3">
      <c r="B633" s="1" t="s">
        <v>2448</v>
      </c>
      <c r="C633" s="1" t="s">
        <v>375</v>
      </c>
    </row>
    <row r="634" spans="2:3" x14ac:dyDescent="0.3">
      <c r="B634" s="1" t="s">
        <v>2449</v>
      </c>
      <c r="C634" s="1" t="s">
        <v>375</v>
      </c>
    </row>
    <row r="635" spans="2:3" x14ac:dyDescent="0.3">
      <c r="B635" s="1" t="s">
        <v>2450</v>
      </c>
      <c r="C635" s="1" t="s">
        <v>375</v>
      </c>
    </row>
    <row r="636" spans="2:3" x14ac:dyDescent="0.3">
      <c r="B636" s="1" t="s">
        <v>2451</v>
      </c>
      <c r="C636" s="1" t="s">
        <v>375</v>
      </c>
    </row>
    <row r="637" spans="2:3" x14ac:dyDescent="0.3">
      <c r="B637" s="1" t="s">
        <v>2452</v>
      </c>
      <c r="C637" s="1" t="s">
        <v>375</v>
      </c>
    </row>
    <row r="638" spans="2:3" x14ac:dyDescent="0.3">
      <c r="B638" s="1" t="s">
        <v>2453</v>
      </c>
      <c r="C638" s="1" t="s">
        <v>375</v>
      </c>
    </row>
    <row r="639" spans="2:3" x14ac:dyDescent="0.3">
      <c r="B639" s="1" t="s">
        <v>2454</v>
      </c>
      <c r="C639" s="1" t="s">
        <v>375</v>
      </c>
    </row>
    <row r="640" spans="2:3" x14ac:dyDescent="0.3">
      <c r="B640" s="1" t="s">
        <v>2455</v>
      </c>
      <c r="C640" s="1" t="s">
        <v>377</v>
      </c>
    </row>
    <row r="641" spans="2:3" x14ac:dyDescent="0.3">
      <c r="B641" s="1" t="s">
        <v>2456</v>
      </c>
      <c r="C641" s="1" t="s">
        <v>377</v>
      </c>
    </row>
    <row r="642" spans="2:3" x14ac:dyDescent="0.3">
      <c r="B642" s="1" t="s">
        <v>2457</v>
      </c>
      <c r="C642" s="1" t="s">
        <v>377</v>
      </c>
    </row>
    <row r="643" spans="2:3" x14ac:dyDescent="0.3">
      <c r="B643" s="1" t="s">
        <v>664</v>
      </c>
      <c r="C643" s="1" t="s">
        <v>381</v>
      </c>
    </row>
    <row r="644" spans="2:3" x14ac:dyDescent="0.3">
      <c r="B644" s="1" t="s">
        <v>2458</v>
      </c>
      <c r="C644" s="1" t="s">
        <v>383</v>
      </c>
    </row>
    <row r="645" spans="2:3" x14ac:dyDescent="0.3">
      <c r="B645" s="1" t="s">
        <v>2459</v>
      </c>
      <c r="C645" s="1" t="s">
        <v>385</v>
      </c>
    </row>
    <row r="646" spans="2:3" x14ac:dyDescent="0.3">
      <c r="B646" s="1" t="s">
        <v>2460</v>
      </c>
      <c r="C646" s="1" t="s">
        <v>385</v>
      </c>
    </row>
    <row r="647" spans="2:3" x14ac:dyDescent="0.3">
      <c r="B647" s="1" t="s">
        <v>2461</v>
      </c>
      <c r="C647" s="1" t="s">
        <v>397</v>
      </c>
    </row>
    <row r="648" spans="2:3" x14ac:dyDescent="0.3">
      <c r="B648" s="1" t="s">
        <v>2462</v>
      </c>
      <c r="C648" s="1" t="s">
        <v>401</v>
      </c>
    </row>
    <row r="649" spans="2:3" x14ac:dyDescent="0.3">
      <c r="B649" s="1" t="s">
        <v>764</v>
      </c>
      <c r="C649" s="1" t="s">
        <v>405</v>
      </c>
    </row>
    <row r="650" spans="2:3" x14ac:dyDescent="0.3">
      <c r="B650" s="1" t="s">
        <v>658</v>
      </c>
      <c r="C650" s="1" t="s">
        <v>405</v>
      </c>
    </row>
    <row r="651" spans="2:3" x14ac:dyDescent="0.3">
      <c r="B651" s="1" t="s">
        <v>736</v>
      </c>
      <c r="C651" s="1" t="s">
        <v>405</v>
      </c>
    </row>
    <row r="652" spans="2:3" x14ac:dyDescent="0.3">
      <c r="B652" s="1" t="s">
        <v>769</v>
      </c>
      <c r="C652" s="1" t="s">
        <v>405</v>
      </c>
    </row>
    <row r="653" spans="2:3" x14ac:dyDescent="0.3">
      <c r="B653" s="1" t="s">
        <v>2463</v>
      </c>
      <c r="C653" s="1" t="s">
        <v>407</v>
      </c>
    </row>
    <row r="654" spans="2:3" x14ac:dyDescent="0.3">
      <c r="B654" s="1" t="s">
        <v>2464</v>
      </c>
      <c r="C654" s="1" t="s">
        <v>413</v>
      </c>
    </row>
    <row r="655" spans="2:3" x14ac:dyDescent="0.3">
      <c r="B655" s="1" t="s">
        <v>2465</v>
      </c>
      <c r="C655" s="1" t="s">
        <v>415</v>
      </c>
    </row>
    <row r="656" spans="2:3" x14ac:dyDescent="0.3">
      <c r="B656" s="1" t="s">
        <v>2466</v>
      </c>
      <c r="C656" s="1" t="s">
        <v>415</v>
      </c>
    </row>
    <row r="657" spans="2:3" x14ac:dyDescent="0.3">
      <c r="B657" s="1" t="s">
        <v>2467</v>
      </c>
      <c r="C657" s="1" t="s">
        <v>415</v>
      </c>
    </row>
    <row r="658" spans="2:3" x14ac:dyDescent="0.3">
      <c r="B658" s="1" t="s">
        <v>2468</v>
      </c>
      <c r="C658" s="1" t="s">
        <v>415</v>
      </c>
    </row>
    <row r="659" spans="2:3" x14ac:dyDescent="0.3">
      <c r="B659" s="1" t="s">
        <v>2469</v>
      </c>
      <c r="C659" s="1" t="s">
        <v>417</v>
      </c>
    </row>
    <row r="660" spans="2:3" x14ac:dyDescent="0.3">
      <c r="B660" s="1" t="s">
        <v>2470</v>
      </c>
      <c r="C660" s="1" t="s">
        <v>417</v>
      </c>
    </row>
    <row r="661" spans="2:3" x14ac:dyDescent="0.3">
      <c r="B661" s="1" t="s">
        <v>2471</v>
      </c>
      <c r="C661" s="1" t="s">
        <v>417</v>
      </c>
    </row>
    <row r="662" spans="2:3" x14ac:dyDescent="0.3">
      <c r="B662" s="1" t="s">
        <v>2472</v>
      </c>
      <c r="C662" s="1" t="s">
        <v>417</v>
      </c>
    </row>
    <row r="663" spans="2:3" x14ac:dyDescent="0.3">
      <c r="B663" s="1" t="s">
        <v>2473</v>
      </c>
      <c r="C663" s="1" t="s">
        <v>419</v>
      </c>
    </row>
    <row r="664" spans="2:3" x14ac:dyDescent="0.3">
      <c r="B664" s="1" t="s">
        <v>2474</v>
      </c>
      <c r="C664" s="1" t="s">
        <v>421</v>
      </c>
    </row>
    <row r="665" spans="2:3" x14ac:dyDescent="0.3">
      <c r="B665" s="1" t="s">
        <v>2475</v>
      </c>
      <c r="C665" s="1" t="s">
        <v>421</v>
      </c>
    </row>
    <row r="666" spans="2:3" x14ac:dyDescent="0.3">
      <c r="B666" s="1" t="s">
        <v>2476</v>
      </c>
      <c r="C666" s="1" t="s">
        <v>423</v>
      </c>
    </row>
    <row r="667" spans="2:3" x14ac:dyDescent="0.3">
      <c r="B667" s="1" t="s">
        <v>2477</v>
      </c>
      <c r="C667" s="1" t="s">
        <v>423</v>
      </c>
    </row>
    <row r="668" spans="2:3" x14ac:dyDescent="0.3">
      <c r="B668" s="1" t="s">
        <v>2478</v>
      </c>
      <c r="C668" s="1" t="s">
        <v>423</v>
      </c>
    </row>
    <row r="669" spans="2:3" x14ac:dyDescent="0.3">
      <c r="B669" s="1" t="s">
        <v>2479</v>
      </c>
      <c r="C669" s="1" t="s">
        <v>429</v>
      </c>
    </row>
    <row r="670" spans="2:3" x14ac:dyDescent="0.3">
      <c r="B670" s="1" t="s">
        <v>2480</v>
      </c>
      <c r="C670" s="1" t="s">
        <v>429</v>
      </c>
    </row>
    <row r="671" spans="2:3" x14ac:dyDescent="0.3">
      <c r="B671" s="1" t="s">
        <v>2481</v>
      </c>
      <c r="C671" s="1" t="s">
        <v>431</v>
      </c>
    </row>
    <row r="672" spans="2:3" x14ac:dyDescent="0.3">
      <c r="B672" s="1" t="s">
        <v>2482</v>
      </c>
      <c r="C672" s="1" t="s">
        <v>431</v>
      </c>
    </row>
    <row r="673" spans="2:3" x14ac:dyDescent="0.3">
      <c r="B673" s="1" t="s">
        <v>2483</v>
      </c>
      <c r="C673" s="1" t="s">
        <v>431</v>
      </c>
    </row>
    <row r="674" spans="2:3" x14ac:dyDescent="0.3">
      <c r="B674" s="1" t="s">
        <v>2484</v>
      </c>
      <c r="C674" s="1" t="s">
        <v>431</v>
      </c>
    </row>
    <row r="675" spans="2:3" x14ac:dyDescent="0.3">
      <c r="B675" s="1" t="s">
        <v>2485</v>
      </c>
      <c r="C675" s="1" t="s">
        <v>431</v>
      </c>
    </row>
    <row r="676" spans="2:3" x14ac:dyDescent="0.3">
      <c r="B676" s="1" t="s">
        <v>2486</v>
      </c>
      <c r="C676" s="1" t="s">
        <v>431</v>
      </c>
    </row>
    <row r="677" spans="2:3" x14ac:dyDescent="0.3">
      <c r="B677" s="1" t="s">
        <v>752</v>
      </c>
      <c r="C677" s="1" t="s">
        <v>433</v>
      </c>
    </row>
    <row r="678" spans="2:3" x14ac:dyDescent="0.3">
      <c r="B678" s="1" t="s">
        <v>2487</v>
      </c>
      <c r="C678" s="1" t="s">
        <v>435</v>
      </c>
    </row>
    <row r="679" spans="2:3" x14ac:dyDescent="0.3">
      <c r="B679" s="1" t="s">
        <v>2488</v>
      </c>
      <c r="C679" s="1" t="s">
        <v>437</v>
      </c>
    </row>
    <row r="680" spans="2:3" x14ac:dyDescent="0.3">
      <c r="B680" s="1" t="s">
        <v>697</v>
      </c>
      <c r="C680" s="1" t="s">
        <v>443</v>
      </c>
    </row>
    <row r="681" spans="2:3" x14ac:dyDescent="0.3">
      <c r="B681" s="1" t="s">
        <v>801</v>
      </c>
      <c r="C681" s="1" t="s">
        <v>445</v>
      </c>
    </row>
    <row r="682" spans="2:3" x14ac:dyDescent="0.3">
      <c r="B682" s="1" t="s">
        <v>742</v>
      </c>
      <c r="C682" s="1" t="s">
        <v>447</v>
      </c>
    </row>
    <row r="683" spans="2:3" x14ac:dyDescent="0.3">
      <c r="B683" s="1" t="s">
        <v>2489</v>
      </c>
      <c r="C683" s="1" t="s">
        <v>451</v>
      </c>
    </row>
    <row r="684" spans="2:3" x14ac:dyDescent="0.3">
      <c r="B684" s="1" t="s">
        <v>2490</v>
      </c>
      <c r="C684" s="1" t="s">
        <v>453</v>
      </c>
    </row>
    <row r="685" spans="2:3" x14ac:dyDescent="0.3">
      <c r="B685" s="1" t="s">
        <v>2491</v>
      </c>
      <c r="C685" s="1" t="s">
        <v>453</v>
      </c>
    </row>
    <row r="686" spans="2:3" x14ac:dyDescent="0.3">
      <c r="B686" s="1" t="s">
        <v>2479</v>
      </c>
      <c r="C686" s="1" t="s">
        <v>457</v>
      </c>
    </row>
    <row r="687" spans="2:3" x14ac:dyDescent="0.3">
      <c r="B687" s="1" t="s">
        <v>2492</v>
      </c>
      <c r="C687" s="1" t="s">
        <v>457</v>
      </c>
    </row>
    <row r="688" spans="2:3" x14ac:dyDescent="0.3">
      <c r="B688" s="1" t="s">
        <v>2493</v>
      </c>
      <c r="C688" s="1" t="s">
        <v>459</v>
      </c>
    </row>
    <row r="689" spans="2:3" x14ac:dyDescent="0.3">
      <c r="B689" s="1" t="s">
        <v>2494</v>
      </c>
      <c r="C689" s="1" t="s">
        <v>461</v>
      </c>
    </row>
    <row r="690" spans="2:3" x14ac:dyDescent="0.3">
      <c r="B690" s="1" t="s">
        <v>2495</v>
      </c>
      <c r="C690" s="1" t="s">
        <v>463</v>
      </c>
    </row>
    <row r="691" spans="2:3" x14ac:dyDescent="0.3">
      <c r="B691" s="1" t="s">
        <v>2496</v>
      </c>
      <c r="C691" s="1" t="s">
        <v>463</v>
      </c>
    </row>
    <row r="692" spans="2:3" x14ac:dyDescent="0.3">
      <c r="B692" s="1" t="s">
        <v>672</v>
      </c>
      <c r="C692" s="1" t="s">
        <v>463</v>
      </c>
    </row>
    <row r="693" spans="2:3" x14ac:dyDescent="0.3">
      <c r="B693" s="1" t="s">
        <v>886</v>
      </c>
      <c r="C693" s="1" t="s">
        <v>465</v>
      </c>
    </row>
    <row r="694" spans="2:3" x14ac:dyDescent="0.3">
      <c r="B694" s="1" t="s">
        <v>2497</v>
      </c>
      <c r="C694" s="1" t="s">
        <v>469</v>
      </c>
    </row>
    <row r="695" spans="2:3" x14ac:dyDescent="0.3">
      <c r="B695" s="1" t="s">
        <v>2498</v>
      </c>
      <c r="C695" s="1" t="s">
        <v>469</v>
      </c>
    </row>
    <row r="696" spans="2:3" x14ac:dyDescent="0.3">
      <c r="B696" s="1" t="s">
        <v>2499</v>
      </c>
      <c r="C696" s="1" t="s">
        <v>469</v>
      </c>
    </row>
    <row r="697" spans="2:3" x14ac:dyDescent="0.3">
      <c r="B697" s="1" t="s">
        <v>2500</v>
      </c>
      <c r="C697" s="1" t="s">
        <v>471</v>
      </c>
    </row>
    <row r="698" spans="2:3" x14ac:dyDescent="0.3">
      <c r="B698" s="1" t="s">
        <v>2501</v>
      </c>
      <c r="C698" s="1" t="s">
        <v>471</v>
      </c>
    </row>
    <row r="699" spans="2:3" x14ac:dyDescent="0.3">
      <c r="B699" s="1" t="s">
        <v>2502</v>
      </c>
      <c r="C699" s="1" t="s">
        <v>473</v>
      </c>
    </row>
    <row r="700" spans="2:3" x14ac:dyDescent="0.3">
      <c r="B700" s="1" t="s">
        <v>2503</v>
      </c>
      <c r="C700" s="1" t="s">
        <v>479</v>
      </c>
    </row>
    <row r="701" spans="2:3" x14ac:dyDescent="0.3">
      <c r="B701" s="1" t="s">
        <v>2504</v>
      </c>
      <c r="C701" s="1" t="s">
        <v>487</v>
      </c>
    </row>
    <row r="702" spans="2:3" x14ac:dyDescent="0.3">
      <c r="B702" s="1" t="s">
        <v>2505</v>
      </c>
      <c r="C702" s="1" t="s">
        <v>491</v>
      </c>
    </row>
    <row r="703" spans="2:3" x14ac:dyDescent="0.3">
      <c r="B703" s="1" t="s">
        <v>2506</v>
      </c>
      <c r="C703" s="1" t="s">
        <v>499</v>
      </c>
    </row>
    <row r="704" spans="2:3" x14ac:dyDescent="0.3">
      <c r="B704" s="1" t="s">
        <v>2507</v>
      </c>
      <c r="C704" s="1" t="s">
        <v>499</v>
      </c>
    </row>
    <row r="705" spans="2:3" x14ac:dyDescent="0.3">
      <c r="B705" s="1" t="s">
        <v>2508</v>
      </c>
      <c r="C705" s="1" t="s">
        <v>505</v>
      </c>
    </row>
    <row r="706" spans="2:3" x14ac:dyDescent="0.3">
      <c r="B706" s="1" t="s">
        <v>2509</v>
      </c>
      <c r="C706" s="1" t="s">
        <v>505</v>
      </c>
    </row>
    <row r="707" spans="2:3" x14ac:dyDescent="0.3">
      <c r="B707" s="1" t="s">
        <v>2510</v>
      </c>
      <c r="C707" s="1" t="s">
        <v>507</v>
      </c>
    </row>
    <row r="708" spans="2:3" x14ac:dyDescent="0.3">
      <c r="B708" s="1" t="s">
        <v>2511</v>
      </c>
      <c r="C708" s="1" t="s">
        <v>515</v>
      </c>
    </row>
    <row r="709" spans="2:3" x14ac:dyDescent="0.3">
      <c r="B709" s="1" t="s">
        <v>2512</v>
      </c>
      <c r="C709" s="1" t="s">
        <v>515</v>
      </c>
    </row>
    <row r="710" spans="2:3" x14ac:dyDescent="0.3">
      <c r="B710" s="1" t="s">
        <v>2513</v>
      </c>
      <c r="C710" s="1" t="s">
        <v>515</v>
      </c>
    </row>
    <row r="711" spans="2:3" x14ac:dyDescent="0.3">
      <c r="B711" s="1" t="s">
        <v>2514</v>
      </c>
      <c r="C711" s="1" t="s">
        <v>515</v>
      </c>
    </row>
    <row r="712" spans="2:3" x14ac:dyDescent="0.3">
      <c r="B712" s="1" t="s">
        <v>2515</v>
      </c>
      <c r="C712" s="1" t="s">
        <v>515</v>
      </c>
    </row>
    <row r="713" spans="2:3" x14ac:dyDescent="0.3">
      <c r="B713" s="1" t="s">
        <v>2516</v>
      </c>
      <c r="C713" s="1" t="s">
        <v>517</v>
      </c>
    </row>
    <row r="714" spans="2:3" x14ac:dyDescent="0.3">
      <c r="B714" s="1" t="s">
        <v>2517</v>
      </c>
      <c r="C714" s="1" t="s">
        <v>517</v>
      </c>
    </row>
    <row r="715" spans="2:3" x14ac:dyDescent="0.3">
      <c r="B715" s="1" t="s">
        <v>1984</v>
      </c>
      <c r="C715" s="1" t="s">
        <v>517</v>
      </c>
    </row>
    <row r="716" spans="2:3" x14ac:dyDescent="0.3">
      <c r="B716" s="1" t="s">
        <v>2518</v>
      </c>
      <c r="C716" s="1" t="s">
        <v>517</v>
      </c>
    </row>
    <row r="717" spans="2:3" x14ac:dyDescent="0.3">
      <c r="B717" s="1" t="s">
        <v>2519</v>
      </c>
      <c r="C717" s="1" t="s">
        <v>517</v>
      </c>
    </row>
    <row r="718" spans="2:3" x14ac:dyDescent="0.3">
      <c r="B718" s="1" t="s">
        <v>2520</v>
      </c>
      <c r="C718" s="1" t="s">
        <v>517</v>
      </c>
    </row>
    <row r="719" spans="2:3" x14ac:dyDescent="0.3">
      <c r="B719" s="1" t="s">
        <v>2521</v>
      </c>
      <c r="C719" s="1" t="s">
        <v>517</v>
      </c>
    </row>
    <row r="720" spans="2:3" x14ac:dyDescent="0.3">
      <c r="B720" s="1" t="s">
        <v>2522</v>
      </c>
      <c r="C720" s="1" t="s">
        <v>523</v>
      </c>
    </row>
    <row r="721" spans="2:3" x14ac:dyDescent="0.3">
      <c r="B721" s="1" t="s">
        <v>2523</v>
      </c>
      <c r="C721" s="1" t="s">
        <v>523</v>
      </c>
    </row>
    <row r="722" spans="2:3" x14ac:dyDescent="0.3">
      <c r="B722" s="1" t="s">
        <v>2524</v>
      </c>
      <c r="C722" s="1" t="s">
        <v>525</v>
      </c>
    </row>
    <row r="723" spans="2:3" x14ac:dyDescent="0.3">
      <c r="B723" s="1" t="s">
        <v>2525</v>
      </c>
      <c r="C723" s="1" t="s">
        <v>527</v>
      </c>
    </row>
    <row r="724" spans="2:3" x14ac:dyDescent="0.3">
      <c r="B724" s="1" t="s">
        <v>2526</v>
      </c>
      <c r="C724" s="1" t="s">
        <v>535</v>
      </c>
    </row>
    <row r="725" spans="2:3" x14ac:dyDescent="0.3">
      <c r="B725" s="1" t="s">
        <v>2527</v>
      </c>
      <c r="C725" s="1" t="s">
        <v>543</v>
      </c>
    </row>
    <row r="726" spans="2:3" x14ac:dyDescent="0.3">
      <c r="B726" s="1" t="s">
        <v>2528</v>
      </c>
      <c r="C726" s="1" t="s">
        <v>547</v>
      </c>
    </row>
    <row r="727" spans="2:3" x14ac:dyDescent="0.3">
      <c r="B727" s="1" t="s">
        <v>2529</v>
      </c>
      <c r="C727" s="1" t="s">
        <v>549</v>
      </c>
    </row>
    <row r="728" spans="2:3" x14ac:dyDescent="0.3">
      <c r="B728" s="1" t="s">
        <v>2530</v>
      </c>
      <c r="C728" s="1" t="s">
        <v>549</v>
      </c>
    </row>
    <row r="729" spans="2:3" x14ac:dyDescent="0.3">
      <c r="B729" s="1" t="s">
        <v>2531</v>
      </c>
      <c r="C729" s="1" t="s">
        <v>549</v>
      </c>
    </row>
    <row r="730" spans="2:3" x14ac:dyDescent="0.3">
      <c r="B730" s="1" t="s">
        <v>2532</v>
      </c>
      <c r="C730" s="1" t="s">
        <v>549</v>
      </c>
    </row>
    <row r="731" spans="2:3" x14ac:dyDescent="0.3">
      <c r="B731" s="1" t="s">
        <v>2533</v>
      </c>
      <c r="C731" s="1" t="s">
        <v>549</v>
      </c>
    </row>
    <row r="732" spans="2:3" x14ac:dyDescent="0.3">
      <c r="B732" s="1" t="s">
        <v>2534</v>
      </c>
      <c r="C732" s="1" t="s">
        <v>551</v>
      </c>
    </row>
    <row r="733" spans="2:3" x14ac:dyDescent="0.3">
      <c r="B733" s="1" t="s">
        <v>2535</v>
      </c>
      <c r="C733" s="1" t="s">
        <v>553</v>
      </c>
    </row>
    <row r="734" spans="2:3" x14ac:dyDescent="0.3">
      <c r="B734" s="1" t="s">
        <v>1030</v>
      </c>
      <c r="C734" s="1" t="s">
        <v>557</v>
      </c>
    </row>
    <row r="735" spans="2:3" x14ac:dyDescent="0.3">
      <c r="B735" s="1" t="s">
        <v>2536</v>
      </c>
      <c r="C735" s="1" t="s">
        <v>559</v>
      </c>
    </row>
    <row r="736" spans="2:3" x14ac:dyDescent="0.3">
      <c r="B736" s="1" t="s">
        <v>2537</v>
      </c>
      <c r="C736" s="1" t="s">
        <v>559</v>
      </c>
    </row>
    <row r="737" spans="2:3" x14ac:dyDescent="0.3">
      <c r="B737" s="1" t="s">
        <v>2538</v>
      </c>
      <c r="C737" s="1" t="s">
        <v>559</v>
      </c>
    </row>
    <row r="738" spans="2:3" x14ac:dyDescent="0.3">
      <c r="B738" s="1" t="s">
        <v>2539</v>
      </c>
      <c r="C738" s="1" t="s">
        <v>561</v>
      </c>
    </row>
    <row r="739" spans="2:3" x14ac:dyDescent="0.3">
      <c r="B739" s="1" t="s">
        <v>2540</v>
      </c>
      <c r="C739" s="1" t="s">
        <v>563</v>
      </c>
    </row>
    <row r="740" spans="2:3" x14ac:dyDescent="0.3">
      <c r="B740" s="1" t="s">
        <v>2510</v>
      </c>
      <c r="C740" s="1" t="s">
        <v>565</v>
      </c>
    </row>
    <row r="741" spans="2:3" x14ac:dyDescent="0.3">
      <c r="B741" s="1" t="s">
        <v>652</v>
      </c>
      <c r="C741" s="1" t="s">
        <v>569</v>
      </c>
    </row>
    <row r="742" spans="2:3" x14ac:dyDescent="0.3">
      <c r="B742" s="1" t="s">
        <v>2541</v>
      </c>
      <c r="C742" s="1" t="s">
        <v>571</v>
      </c>
    </row>
    <row r="743" spans="2:3" x14ac:dyDescent="0.3">
      <c r="B743" s="1" t="s">
        <v>652</v>
      </c>
      <c r="C743" s="1" t="s">
        <v>573</v>
      </c>
    </row>
    <row r="744" spans="2:3" x14ac:dyDescent="0.3">
      <c r="B744" s="1" t="s">
        <v>2542</v>
      </c>
      <c r="C744" s="1" t="s">
        <v>577</v>
      </c>
    </row>
    <row r="745" spans="2:3" x14ac:dyDescent="0.3">
      <c r="B745" s="1" t="s">
        <v>2543</v>
      </c>
      <c r="C745" s="1" t="s">
        <v>579</v>
      </c>
    </row>
    <row r="746" spans="2:3" x14ac:dyDescent="0.3">
      <c r="B746" s="1" t="s">
        <v>2544</v>
      </c>
      <c r="C746" s="1" t="s">
        <v>583</v>
      </c>
    </row>
    <row r="747" spans="2:3" x14ac:dyDescent="0.3">
      <c r="B747" s="1" t="s">
        <v>2545</v>
      </c>
      <c r="C747" s="1" t="s">
        <v>589</v>
      </c>
    </row>
    <row r="748" spans="2:3" x14ac:dyDescent="0.3">
      <c r="B748" s="1" t="s">
        <v>2546</v>
      </c>
      <c r="C748" s="1" t="s">
        <v>589</v>
      </c>
    </row>
    <row r="749" spans="2:3" x14ac:dyDescent="0.3">
      <c r="B749" s="1" t="s">
        <v>2547</v>
      </c>
      <c r="C749" s="1" t="s">
        <v>589</v>
      </c>
    </row>
    <row r="750" spans="2:3" x14ac:dyDescent="0.3">
      <c r="B750" s="1" t="s">
        <v>2548</v>
      </c>
      <c r="C750" s="1" t="s">
        <v>593</v>
      </c>
    </row>
    <row r="751" spans="2:3" x14ac:dyDescent="0.3">
      <c r="B751" s="1" t="s">
        <v>2549</v>
      </c>
      <c r="C751" s="1" t="s">
        <v>593</v>
      </c>
    </row>
    <row r="752" spans="2:3" x14ac:dyDescent="0.3">
      <c r="B752" s="1" t="s">
        <v>2550</v>
      </c>
      <c r="C752" s="1" t="s">
        <v>595</v>
      </c>
    </row>
    <row r="753" spans="2:3" x14ac:dyDescent="0.3">
      <c r="B753" s="1" t="s">
        <v>2551</v>
      </c>
      <c r="C753" s="1" t="s">
        <v>595</v>
      </c>
    </row>
    <row r="754" spans="2:3" x14ac:dyDescent="0.3">
      <c r="B754" s="1" t="s">
        <v>2552</v>
      </c>
      <c r="C754" s="1" t="s">
        <v>597</v>
      </c>
    </row>
    <row r="755" spans="2:3" x14ac:dyDescent="0.3">
      <c r="B755" s="1" t="s">
        <v>2553</v>
      </c>
      <c r="C755" s="1" t="s">
        <v>597</v>
      </c>
    </row>
    <row r="756" spans="2:3" x14ac:dyDescent="0.3">
      <c r="B756" s="1" t="s">
        <v>2554</v>
      </c>
      <c r="C756" s="1" t="s">
        <v>597</v>
      </c>
    </row>
    <row r="757" spans="2:3" x14ac:dyDescent="0.3">
      <c r="B757" s="1" t="s">
        <v>2555</v>
      </c>
      <c r="C757" s="1" t="s">
        <v>605</v>
      </c>
    </row>
    <row r="758" spans="2:3" x14ac:dyDescent="0.3">
      <c r="B758" s="1" t="s">
        <v>2556</v>
      </c>
      <c r="C758" s="1" t="s">
        <v>607</v>
      </c>
    </row>
    <row r="759" spans="2:3" x14ac:dyDescent="0.3">
      <c r="B759" s="1" t="s">
        <v>2557</v>
      </c>
      <c r="C759" s="1" t="s">
        <v>609</v>
      </c>
    </row>
    <row r="760" spans="2:3" x14ac:dyDescent="0.3">
      <c r="B760" s="1" t="s">
        <v>2558</v>
      </c>
      <c r="C760" s="1" t="s">
        <v>613</v>
      </c>
    </row>
    <row r="761" spans="2:3" x14ac:dyDescent="0.3">
      <c r="B761" s="1" t="s">
        <v>2559</v>
      </c>
      <c r="C761" s="1" t="s">
        <v>613</v>
      </c>
    </row>
    <row r="762" spans="2:3" x14ac:dyDescent="0.3">
      <c r="B762" s="1" t="s">
        <v>2560</v>
      </c>
      <c r="C762" s="1" t="s">
        <v>613</v>
      </c>
    </row>
    <row r="763" spans="2:3" x14ac:dyDescent="0.3">
      <c r="B763" s="1" t="s">
        <v>2561</v>
      </c>
      <c r="C763" s="1" t="s">
        <v>613</v>
      </c>
    </row>
    <row r="764" spans="2:3" x14ac:dyDescent="0.3">
      <c r="B764" s="1" t="s">
        <v>2562</v>
      </c>
      <c r="C764" s="1" t="s">
        <v>615</v>
      </c>
    </row>
    <row r="765" spans="2:3" x14ac:dyDescent="0.3">
      <c r="B765" s="1" t="s">
        <v>2563</v>
      </c>
      <c r="C765" s="1" t="s">
        <v>615</v>
      </c>
    </row>
    <row r="766" spans="2:3" x14ac:dyDescent="0.3">
      <c r="B766" s="1" t="s">
        <v>2564</v>
      </c>
      <c r="C766" s="1" t="s">
        <v>615</v>
      </c>
    </row>
    <row r="767" spans="2:3" x14ac:dyDescent="0.3">
      <c r="B767" s="1" t="s">
        <v>2565</v>
      </c>
      <c r="C767" s="1" t="s">
        <v>617</v>
      </c>
    </row>
    <row r="768" spans="2:3" x14ac:dyDescent="0.3">
      <c r="B768" s="1" t="s">
        <v>2566</v>
      </c>
      <c r="C768" s="1" t="s">
        <v>617</v>
      </c>
    </row>
    <row r="769" spans="2:3" x14ac:dyDescent="0.3">
      <c r="B769" s="1" t="s">
        <v>2567</v>
      </c>
      <c r="C769" s="1" t="s">
        <v>617</v>
      </c>
    </row>
    <row r="770" spans="2:3" x14ac:dyDescent="0.3">
      <c r="B770" s="1" t="s">
        <v>2568</v>
      </c>
      <c r="C770" s="1" t="s">
        <v>617</v>
      </c>
    </row>
    <row r="771" spans="2:3" x14ac:dyDescent="0.3">
      <c r="B771" s="1" t="s">
        <v>2569</v>
      </c>
      <c r="C771" s="1" t="s">
        <v>617</v>
      </c>
    </row>
    <row r="772" spans="2:3" x14ac:dyDescent="0.3">
      <c r="B772" s="1" t="s">
        <v>2570</v>
      </c>
      <c r="C772" s="1" t="s">
        <v>617</v>
      </c>
    </row>
    <row r="773" spans="2:3" x14ac:dyDescent="0.3">
      <c r="B773" s="1" t="s">
        <v>2571</v>
      </c>
      <c r="C773" s="1" t="s">
        <v>617</v>
      </c>
    </row>
    <row r="774" spans="2:3" x14ac:dyDescent="0.3">
      <c r="B774" s="1" t="s">
        <v>2572</v>
      </c>
      <c r="C774" s="1" t="s">
        <v>617</v>
      </c>
    </row>
    <row r="775" spans="2:3" x14ac:dyDescent="0.3">
      <c r="B775" s="1" t="s">
        <v>2573</v>
      </c>
      <c r="C775" s="1" t="s">
        <v>617</v>
      </c>
    </row>
    <row r="776" spans="2:3" x14ac:dyDescent="0.3">
      <c r="B776" s="1" t="s">
        <v>2574</v>
      </c>
      <c r="C776" s="1" t="s">
        <v>617</v>
      </c>
    </row>
    <row r="777" spans="2:3" x14ac:dyDescent="0.3">
      <c r="B777" s="1" t="s">
        <v>2575</v>
      </c>
      <c r="C777" s="1" t="s">
        <v>617</v>
      </c>
    </row>
    <row r="778" spans="2:3" x14ac:dyDescent="0.3">
      <c r="B778" s="1" t="s">
        <v>2576</v>
      </c>
      <c r="C778" s="1" t="s">
        <v>617</v>
      </c>
    </row>
    <row r="779" spans="2:3" x14ac:dyDescent="0.3">
      <c r="B779" s="1" t="s">
        <v>2577</v>
      </c>
      <c r="C779" s="1" t="s">
        <v>617</v>
      </c>
    </row>
    <row r="780" spans="2:3" x14ac:dyDescent="0.3">
      <c r="B780" s="1" t="s">
        <v>2578</v>
      </c>
      <c r="C780" s="1" t="s">
        <v>617</v>
      </c>
    </row>
    <row r="781" spans="2:3" x14ac:dyDescent="0.3">
      <c r="B781" s="1" t="s">
        <v>2579</v>
      </c>
      <c r="C781" s="1" t="s">
        <v>617</v>
      </c>
    </row>
    <row r="782" spans="2:3" x14ac:dyDescent="0.3">
      <c r="B782" s="1" t="s">
        <v>2580</v>
      </c>
      <c r="C782" s="1" t="s">
        <v>617</v>
      </c>
    </row>
    <row r="783" spans="2:3" x14ac:dyDescent="0.3">
      <c r="B783" s="1" t="s">
        <v>2581</v>
      </c>
      <c r="C783" s="1" t="s">
        <v>617</v>
      </c>
    </row>
    <row r="784" spans="2:3" x14ac:dyDescent="0.3">
      <c r="B784" s="1" t="s">
        <v>2582</v>
      </c>
      <c r="C784" s="1" t="s">
        <v>617</v>
      </c>
    </row>
    <row r="785" spans="2:3" x14ac:dyDescent="0.3">
      <c r="B785" s="1" t="s">
        <v>2583</v>
      </c>
      <c r="C785" s="1" t="s">
        <v>617</v>
      </c>
    </row>
    <row r="786" spans="2:3" x14ac:dyDescent="0.3">
      <c r="B786" s="1" t="s">
        <v>2584</v>
      </c>
      <c r="C786" s="1" t="s">
        <v>617</v>
      </c>
    </row>
    <row r="787" spans="2:3" x14ac:dyDescent="0.3">
      <c r="B787" s="1" t="s">
        <v>2585</v>
      </c>
      <c r="C787" s="1" t="s">
        <v>617</v>
      </c>
    </row>
    <row r="788" spans="2:3" x14ac:dyDescent="0.3">
      <c r="B788" s="1" t="s">
        <v>2586</v>
      </c>
      <c r="C788" s="1" t="s">
        <v>617</v>
      </c>
    </row>
    <row r="789" spans="2:3" x14ac:dyDescent="0.3">
      <c r="B789" s="1" t="s">
        <v>2587</v>
      </c>
      <c r="C789" s="1" t="s">
        <v>617</v>
      </c>
    </row>
    <row r="790" spans="2:3" x14ac:dyDescent="0.3">
      <c r="B790" s="1" t="s">
        <v>2588</v>
      </c>
      <c r="C790" s="1" t="s">
        <v>617</v>
      </c>
    </row>
    <row r="791" spans="2:3" x14ac:dyDescent="0.3">
      <c r="B791" s="1" t="s">
        <v>2589</v>
      </c>
      <c r="C791" s="1" t="s">
        <v>617</v>
      </c>
    </row>
    <row r="792" spans="2:3" x14ac:dyDescent="0.3">
      <c r="B792" s="1" t="s">
        <v>2590</v>
      </c>
      <c r="C792" s="1" t="s">
        <v>617</v>
      </c>
    </row>
    <row r="793" spans="2:3" x14ac:dyDescent="0.3">
      <c r="B793" s="1" t="s">
        <v>2591</v>
      </c>
      <c r="C793" s="1" t="s">
        <v>617</v>
      </c>
    </row>
    <row r="794" spans="2:3" x14ac:dyDescent="0.3">
      <c r="B794" s="1" t="s">
        <v>2592</v>
      </c>
      <c r="C794" s="1" t="s">
        <v>617</v>
      </c>
    </row>
    <row r="795" spans="2:3" x14ac:dyDescent="0.3">
      <c r="B795" s="1" t="s">
        <v>2593</v>
      </c>
      <c r="C795" s="1" t="s">
        <v>617</v>
      </c>
    </row>
    <row r="796" spans="2:3" x14ac:dyDescent="0.3">
      <c r="B796" s="1" t="s">
        <v>2594</v>
      </c>
      <c r="C796" s="1" t="s">
        <v>619</v>
      </c>
    </row>
    <row r="797" spans="2:3" x14ac:dyDescent="0.3">
      <c r="B797" s="1" t="s">
        <v>2595</v>
      </c>
      <c r="C797" s="1" t="s">
        <v>621</v>
      </c>
    </row>
    <row r="798" spans="2:3" x14ac:dyDescent="0.3">
      <c r="B798" s="1" t="s">
        <v>2596</v>
      </c>
      <c r="C798" s="1" t="s">
        <v>623</v>
      </c>
    </row>
    <row r="799" spans="2:3" x14ac:dyDescent="0.3">
      <c r="B799" s="1" t="s">
        <v>2597</v>
      </c>
      <c r="C799" s="1" t="s">
        <v>623</v>
      </c>
    </row>
    <row r="800" spans="2:3" x14ac:dyDescent="0.3">
      <c r="B800" s="1" t="s">
        <v>2598</v>
      </c>
      <c r="C800" s="1" t="s">
        <v>625</v>
      </c>
    </row>
    <row r="801" spans="2:3" x14ac:dyDescent="0.3">
      <c r="B801" s="1" t="s">
        <v>2599</v>
      </c>
      <c r="C801" s="1" t="s">
        <v>625</v>
      </c>
    </row>
    <row r="802" spans="2:3" x14ac:dyDescent="0.3">
      <c r="B802" s="1" t="s">
        <v>2600</v>
      </c>
      <c r="C802" s="1" t="s">
        <v>625</v>
      </c>
    </row>
    <row r="803" spans="2:3" x14ac:dyDescent="0.3">
      <c r="B803" s="1" t="s">
        <v>2601</v>
      </c>
      <c r="C803" s="1" t="s">
        <v>625</v>
      </c>
    </row>
    <row r="804" spans="2:3" x14ac:dyDescent="0.3">
      <c r="B804" s="1" t="s">
        <v>2602</v>
      </c>
      <c r="C804" s="1" t="s">
        <v>625</v>
      </c>
    </row>
    <row r="805" spans="2:3" x14ac:dyDescent="0.3">
      <c r="B805" s="1" t="s">
        <v>2603</v>
      </c>
      <c r="C805" s="1" t="s">
        <v>629</v>
      </c>
    </row>
    <row r="806" spans="2:3" x14ac:dyDescent="0.3">
      <c r="B806" s="1" t="s">
        <v>2604</v>
      </c>
      <c r="C806" s="1" t="s">
        <v>633</v>
      </c>
    </row>
    <row r="807" spans="2:3" x14ac:dyDescent="0.3">
      <c r="B807" s="1" t="s">
        <v>2605</v>
      </c>
      <c r="C807" s="1" t="s">
        <v>635</v>
      </c>
    </row>
    <row r="808" spans="2:3" x14ac:dyDescent="0.3">
      <c r="B808" s="1" t="s">
        <v>2606</v>
      </c>
      <c r="C808" s="1" t="s">
        <v>635</v>
      </c>
    </row>
    <row r="809" spans="2:3" x14ac:dyDescent="0.3">
      <c r="B809" s="1" t="s">
        <v>2607</v>
      </c>
      <c r="C809" s="1" t="s">
        <v>637</v>
      </c>
    </row>
    <row r="810" spans="2:3" x14ac:dyDescent="0.3">
      <c r="B810" s="1" t="s">
        <v>2608</v>
      </c>
      <c r="C810" s="1" t="s">
        <v>637</v>
      </c>
    </row>
    <row r="811" spans="2:3" x14ac:dyDescent="0.3">
      <c r="B811" s="1" t="s">
        <v>2609</v>
      </c>
      <c r="C811" s="1" t="s">
        <v>639</v>
      </c>
    </row>
    <row r="812" spans="2:3" x14ac:dyDescent="0.3">
      <c r="B812" s="1" t="s">
        <v>2610</v>
      </c>
      <c r="C812" s="1" t="s">
        <v>643</v>
      </c>
    </row>
    <row r="813" spans="2:3" x14ac:dyDescent="0.3">
      <c r="B813" s="1" t="s">
        <v>2611</v>
      </c>
      <c r="C813" s="1" t="s">
        <v>643</v>
      </c>
    </row>
    <row r="814" spans="2:3" x14ac:dyDescent="0.3">
      <c r="B814" s="1" t="s">
        <v>2612</v>
      </c>
      <c r="C814" s="1" t="s">
        <v>645</v>
      </c>
    </row>
    <row r="815" spans="2:3" x14ac:dyDescent="0.3">
      <c r="B815" s="1" t="s">
        <v>2613</v>
      </c>
      <c r="C815" s="1" t="s">
        <v>645</v>
      </c>
    </row>
    <row r="816" spans="2:3" x14ac:dyDescent="0.3">
      <c r="B816" s="1" t="s">
        <v>2614</v>
      </c>
      <c r="C816" s="1" t="s">
        <v>645</v>
      </c>
    </row>
    <row r="817" spans="2:3" x14ac:dyDescent="0.3">
      <c r="B817" s="1" t="s">
        <v>2615</v>
      </c>
      <c r="C817" s="1" t="s">
        <v>645</v>
      </c>
    </row>
    <row r="818" spans="2:3" x14ac:dyDescent="0.3">
      <c r="B818" s="1" t="s">
        <v>2616</v>
      </c>
      <c r="C818" s="1" t="s">
        <v>645</v>
      </c>
    </row>
    <row r="819" spans="2:3" x14ac:dyDescent="0.3">
      <c r="B819" s="1" t="s">
        <v>2617</v>
      </c>
      <c r="C819" s="1" t="s">
        <v>645</v>
      </c>
    </row>
    <row r="820" spans="2:3" x14ac:dyDescent="0.3">
      <c r="B820" s="1" t="s">
        <v>2618</v>
      </c>
      <c r="C820" s="1" t="s">
        <v>645</v>
      </c>
    </row>
    <row r="821" spans="2:3" x14ac:dyDescent="0.3">
      <c r="B821" s="1" t="s">
        <v>2619</v>
      </c>
      <c r="C821" s="1" t="s">
        <v>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6918"/>
  <sheetViews>
    <sheetView topLeftCell="C1" workbookViewId="0">
      <selection activeCell="B1" sqref="B1:F1"/>
    </sheetView>
  </sheetViews>
  <sheetFormatPr defaultColWidth="25.77734375" defaultRowHeight="14.4" x14ac:dyDescent="0.3"/>
  <cols>
    <col min="2" max="2" width="49.44140625" customWidth="1"/>
    <col min="3" max="3" width="35.44140625" customWidth="1"/>
    <col min="5" max="5" width="53" bestFit="1" customWidth="1"/>
    <col min="6" max="6" width="63.33203125" customWidth="1"/>
    <col min="7" max="7" width="30.33203125" customWidth="1"/>
    <col min="8" max="8" width="126.44140625" hidden="1" customWidth="1"/>
    <col min="9" max="9" width="7.88671875" bestFit="1" customWidth="1"/>
    <col min="10" max="10" width="43.5546875" customWidth="1"/>
    <col min="11" max="11" width="103.21875" bestFit="1" customWidth="1"/>
  </cols>
  <sheetData>
    <row r="1" spans="1:12" x14ac:dyDescent="0.3">
      <c r="A1" s="3" t="s">
        <v>1820</v>
      </c>
      <c r="B1" s="3" t="s">
        <v>646</v>
      </c>
      <c r="C1" s="4" t="s">
        <v>647</v>
      </c>
      <c r="D1" s="3" t="s">
        <v>648</v>
      </c>
      <c r="E1" s="3" t="s">
        <v>2620</v>
      </c>
      <c r="F1" s="5" t="s">
        <v>649</v>
      </c>
      <c r="G1" s="3" t="s">
        <v>650</v>
      </c>
      <c r="H1" s="17" t="s">
        <v>8607</v>
      </c>
      <c r="I1" s="3" t="s">
        <v>8544</v>
      </c>
      <c r="J1" s="3" t="s">
        <v>8606</v>
      </c>
      <c r="K1" s="3" t="s">
        <v>8537</v>
      </c>
      <c r="L1" s="3" t="s">
        <v>8608</v>
      </c>
    </row>
    <row r="2" spans="1:12" x14ac:dyDescent="0.3">
      <c r="A2" s="1" t="str">
        <f>VLOOKUP(B2,DownloadedFiles!$B$2:$C$821,2,)</f>
        <v>hdl:1902.1/19465</v>
      </c>
      <c r="B2" s="1" t="s">
        <v>2439</v>
      </c>
      <c r="C2" s="1" t="s">
        <v>2773</v>
      </c>
      <c r="D2" s="1" t="s">
        <v>787</v>
      </c>
      <c r="E2" s="1" t="str">
        <f>VLOOKUP(D2,StataFunctions!$E$2:$G$260,3,)</f>
        <v>Multinomial (polytomous) logistic regression</v>
      </c>
      <c r="F2" s="18" t="s">
        <v>6867</v>
      </c>
      <c r="G2" s="18" t="str">
        <f t="shared" ref="G2:G65" si="0">MID($F2,LEN($D2)+FIND($D2,$F2)+1,FIND(" ",$F2,LEN(D2)+FIND(D2,F2)+1)-(LEN($D2)+FIND($D2,$F2)+1))</f>
        <v>merge_yal0`i'</v>
      </c>
      <c r="H2" s="18" t="str">
        <f t="shared" ref="H2:H65" si="1">TRIM(MID(F2,FIND(G2,F2)+LEN(G2)+1,IFERROR(FIND(",",F2),LEN(F2)+1)-(FIND(G2,F2)+LEN(G2)+1)))</f>
        <v>nonvoter [aw=weight]</v>
      </c>
      <c r="I2" s="18">
        <f t="shared" ref="I2:I65" si="2">IFERROR(IF(FIND(" if ",H2)&gt;0,1,0),0)</f>
        <v>0</v>
      </c>
      <c r="J2" s="18" t="str">
        <f t="shared" ref="J2:J65" si="3">IFERROR(MID(H2,FIND(" if ",H2)+3,LEN(H2)+1),"NA")</f>
        <v>NA</v>
      </c>
      <c r="K2" s="18" t="str">
        <f t="shared" ref="K2:K65" si="4">IF(I2=0,H2,MID(H2,1,FIND(J2,H2)-4))</f>
        <v>nonvoter [aw=weight]</v>
      </c>
      <c r="L2" s="1" t="str">
        <f t="shared" ref="L2:L65" si="5">IFERROR(IF(FIND("///",F2)&gt;0,"No",0),"Yes")</f>
        <v>Yes</v>
      </c>
    </row>
    <row r="3" spans="1:12" x14ac:dyDescent="0.3">
      <c r="A3" s="1" t="str">
        <f>VLOOKUP(B3,DownloadedFiles!$B$2:$C$821,2,)</f>
        <v>hdl:1902.1/19465</v>
      </c>
      <c r="B3" s="1" t="s">
        <v>2440</v>
      </c>
      <c r="C3" s="1" t="s">
        <v>2774</v>
      </c>
      <c r="D3" s="1" t="s">
        <v>654</v>
      </c>
      <c r="E3" s="1" t="str">
        <f>VLOOKUP(D3,StataFunctions!$E$2:$G$260,3,)</f>
        <v>Linear Regression</v>
      </c>
      <c r="F3" s="18" t="s">
        <v>8403</v>
      </c>
      <c r="G3" s="18" t="str">
        <f t="shared" si="0"/>
        <v>voted_10g</v>
      </c>
      <c r="H3" s="18" t="str">
        <f t="shared" si="1"/>
        <v>anyletter if s_r_v == `i'"</v>
      </c>
      <c r="I3" s="18">
        <f t="shared" si="2"/>
        <v>1</v>
      </c>
      <c r="J3" s="18" t="str">
        <f t="shared" si="3"/>
        <v xml:space="preserve"> s_r_v == `i'"</v>
      </c>
      <c r="K3" s="18" t="str">
        <f t="shared" si="4"/>
        <v>anyletter</v>
      </c>
      <c r="L3" s="1" t="str">
        <f t="shared" si="5"/>
        <v>Yes</v>
      </c>
    </row>
    <row r="4" spans="1:12" ht="28.8" x14ac:dyDescent="0.3">
      <c r="A4" s="1" t="str">
        <f>VLOOKUP(B4,DownloadedFiles!$B$2:$C$821,2,)</f>
        <v>hdl:1902.1/19465</v>
      </c>
      <c r="B4" s="1" t="s">
        <v>2440</v>
      </c>
      <c r="C4" s="1" t="s">
        <v>2774</v>
      </c>
      <c r="D4" s="1" t="s">
        <v>699</v>
      </c>
      <c r="E4" s="1" t="str">
        <f>VLOOKUP(D4,StataFunctions!$E$2:$G$260,3,)</f>
        <v>Linear regression</v>
      </c>
      <c r="F4" s="18" t="s">
        <v>8406</v>
      </c>
      <c r="G4" s="18" t="str">
        <f t="shared" si="0"/>
        <v>voted_10g</v>
      </c>
      <c r="H4" s="18" t="str">
        <f t="shared" si="1"/>
        <v>anysecrecytreatment if s_r_v == `i' &amp; (anysecrecytreatment==1 | sosplacebotreatments==1)</v>
      </c>
      <c r="I4" s="18">
        <f t="shared" si="2"/>
        <v>1</v>
      </c>
      <c r="J4" s="18" t="str">
        <f t="shared" si="3"/>
        <v xml:space="preserve"> s_r_v == `i' &amp; (anysecrecytreatment==1 | sosplacebotreatments==1)</v>
      </c>
      <c r="K4" s="18" t="str">
        <f t="shared" si="4"/>
        <v>anysecrecytreatment</v>
      </c>
      <c r="L4" s="1" t="str">
        <f t="shared" si="5"/>
        <v>Yes</v>
      </c>
    </row>
    <row r="5" spans="1:12" ht="57.6" x14ac:dyDescent="0.3">
      <c r="A5" s="1" t="str">
        <f>VLOOKUP(B5,DownloadedFiles!$B$2:$C$821,2,)</f>
        <v>hdl:1902.1/19465</v>
      </c>
      <c r="B5" s="1" t="s">
        <v>2440</v>
      </c>
      <c r="C5" s="1" t="s">
        <v>2774</v>
      </c>
      <c r="D5" s="1" t="s">
        <v>699</v>
      </c>
      <c r="E5" s="1" t="str">
        <f>VLOOKUP(D5,StataFunctions!$E$2:$G$260,3,)</f>
        <v>Linear regression</v>
      </c>
      <c r="F5" s="18" t="s">
        <v>8407</v>
      </c>
      <c r="G5" s="18" t="str">
        <f t="shared" si="0"/>
        <v>voted_10g</v>
      </c>
      <c r="H5" s="18" t="str">
        <f t="shared" si="1"/>
        <v>anysecrecytreatment v_cong_general_06 v_pres_general_04 v_pres_general_08 age*md sex_* dem rep i_grp_addr_1 - i_grp_addr_4 town*_block if s_r_v == `i' &amp; (anysecrecytreatment==1 | sosplacebotreatments==1)</v>
      </c>
      <c r="I5" s="18">
        <f t="shared" si="2"/>
        <v>1</v>
      </c>
      <c r="J5" s="18" t="str">
        <f t="shared" si="3"/>
        <v xml:space="preserve"> s_r_v == `i' &amp; (anysecrecytreatment==1 | sosplacebotreatments==1)</v>
      </c>
      <c r="K5" s="18" t="str">
        <f t="shared" si="4"/>
        <v>anysecrecytreatment v_cong_general_06 v_pres_general_04 v_pres_general_08 age*md sex_* dem rep i_grp_addr_1 - i_grp_addr_4 town*_block</v>
      </c>
      <c r="L5" s="1" t="str">
        <f t="shared" si="5"/>
        <v>Yes</v>
      </c>
    </row>
    <row r="6" spans="1:12" x14ac:dyDescent="0.3">
      <c r="A6" s="1" t="str">
        <f>VLOOKUP(B6,DownloadedFiles!$B$2:$C$821,2,)</f>
        <v>hdl:1902.1/19465</v>
      </c>
      <c r="B6" s="1" t="s">
        <v>2440</v>
      </c>
      <c r="C6" s="1" t="s">
        <v>2774</v>
      </c>
      <c r="D6" s="1" t="s">
        <v>654</v>
      </c>
      <c r="E6" s="1" t="str">
        <f>VLOOKUP(D6,StataFunctions!$E$2:$G$260,3,)</f>
        <v>Linear Regression</v>
      </c>
      <c r="F6" s="18" t="s">
        <v>7373</v>
      </c>
      <c r="G6" s="18" t="str">
        <f t="shared" si="0"/>
        <v>`var'</v>
      </c>
      <c r="H6" s="18" t="str">
        <f t="shared" si="1"/>
        <v>treat_* if treatment != . &amp; s_r_v == `strat'"</v>
      </c>
      <c r="I6" s="18">
        <f t="shared" si="2"/>
        <v>1</v>
      </c>
      <c r="J6" s="18" t="str">
        <f t="shared" si="3"/>
        <v xml:space="preserve"> treatment != . &amp; s_r_v == `strat'"</v>
      </c>
      <c r="K6" s="18" t="str">
        <f t="shared" si="4"/>
        <v>treat_*</v>
      </c>
      <c r="L6" s="1" t="str">
        <f t="shared" si="5"/>
        <v>Yes</v>
      </c>
    </row>
    <row r="7" spans="1:12" x14ac:dyDescent="0.3">
      <c r="A7" s="1" t="str">
        <f>VLOOKUP(B7,DownloadedFiles!$B$2:$C$821,2,)</f>
        <v>hdl:1902.1/19465</v>
      </c>
      <c r="B7" s="1" t="s">
        <v>2440</v>
      </c>
      <c r="C7" s="1" t="s">
        <v>2774</v>
      </c>
      <c r="D7" s="1" t="s">
        <v>699</v>
      </c>
      <c r="E7" s="1" t="str">
        <f>VLOOKUP(D7,StataFunctions!$E$2:$G$260,3,)</f>
        <v>Linear regression</v>
      </c>
      <c r="F7" s="18" t="s">
        <v>8404</v>
      </c>
      <c r="G7" s="18" t="str">
        <f t="shared" si="0"/>
        <v>voted_10g</v>
      </c>
      <c r="H7" s="18" t="str">
        <f t="shared" si="1"/>
        <v>treat_5-treat_3 if s_r_v == `i'</v>
      </c>
      <c r="I7" s="18">
        <f t="shared" si="2"/>
        <v>1</v>
      </c>
      <c r="J7" s="18" t="str">
        <f t="shared" si="3"/>
        <v xml:space="preserve"> s_r_v == `i'</v>
      </c>
      <c r="K7" s="18" t="str">
        <f t="shared" si="4"/>
        <v>treat_5-treat_3</v>
      </c>
      <c r="L7" s="1" t="str">
        <f t="shared" si="5"/>
        <v>Yes</v>
      </c>
    </row>
    <row r="8" spans="1:12" ht="43.2" x14ac:dyDescent="0.3">
      <c r="A8" s="1" t="str">
        <f>VLOOKUP(B8,DownloadedFiles!$B$2:$C$821,2,)</f>
        <v>hdl:1902.1/19465</v>
      </c>
      <c r="B8" s="1" t="s">
        <v>2440</v>
      </c>
      <c r="C8" s="1" t="s">
        <v>2774</v>
      </c>
      <c r="D8" s="1" t="s">
        <v>699</v>
      </c>
      <c r="E8" s="1" t="str">
        <f>VLOOKUP(D8,StataFunctions!$E$2:$G$260,3,)</f>
        <v>Linear regression</v>
      </c>
      <c r="F8" s="18" t="s">
        <v>8405</v>
      </c>
      <c r="G8" s="18" t="str">
        <f t="shared" si="0"/>
        <v>voted_10g</v>
      </c>
      <c r="H8" s="18" t="str">
        <f t="shared" si="1"/>
        <v>treat_5-treat_3 v_cong_general_06 v_pres_general_04 v_pres_general_08 age*md sex_* dem rep i_grp_addr_1 - i_grp_addr_4 town*_block if s_r_v == `i'</v>
      </c>
      <c r="I8" s="18">
        <f t="shared" si="2"/>
        <v>1</v>
      </c>
      <c r="J8" s="18" t="str">
        <f t="shared" si="3"/>
        <v xml:space="preserve"> s_r_v == `i'</v>
      </c>
      <c r="K8" s="18" t="str">
        <f t="shared" si="4"/>
        <v>treat_5-treat_3 v_cong_general_06 v_pres_general_04 v_pres_general_08 age*md sex_* dem rep i_grp_addr_1 - i_grp_addr_4 town*_block</v>
      </c>
      <c r="L8" s="1" t="str">
        <f t="shared" si="5"/>
        <v>Yes</v>
      </c>
    </row>
    <row r="9" spans="1:12" ht="28.8" x14ac:dyDescent="0.3">
      <c r="A9" s="1" t="str">
        <f>VLOOKUP(B9,DownloadedFiles!$B$2:$C$821,2,)</f>
        <v>doi:10.7910/DVN/NMJ4W9</v>
      </c>
      <c r="B9" s="1" t="s">
        <v>1975</v>
      </c>
      <c r="C9" s="1" t="s">
        <v>6333</v>
      </c>
      <c r="D9" s="1" t="s">
        <v>654</v>
      </c>
      <c r="E9" s="1" t="str">
        <f>VLOOKUP(D9,StataFunctions!$E$2:$G$260,3,)</f>
        <v>Linear Regression</v>
      </c>
      <c r="F9" s="18" t="s">
        <v>2892</v>
      </c>
      <c r="G9" s="18" t="str">
        <f t="shared" si="0"/>
        <v>responsedummy</v>
      </c>
      <c r="H9" s="18" t="str">
        <f t="shared" si="1"/>
        <v>foreign female unendorsed informal if unskilled==0</v>
      </c>
      <c r="I9" s="18">
        <f t="shared" si="2"/>
        <v>1</v>
      </c>
      <c r="J9" s="18" t="str">
        <f t="shared" si="3"/>
        <v xml:space="preserve"> unskilled==0</v>
      </c>
      <c r="K9" s="18" t="str">
        <f t="shared" si="4"/>
        <v>foreign female unendorsed informal</v>
      </c>
      <c r="L9" s="1" t="str">
        <f t="shared" si="5"/>
        <v>Yes</v>
      </c>
    </row>
    <row r="10" spans="1:12" ht="28.8" x14ac:dyDescent="0.3">
      <c r="A10" s="1" t="str">
        <f>VLOOKUP(B10,DownloadedFiles!$B$2:$C$821,2,)</f>
        <v>doi:10.7910/DVN/NMJ4W9</v>
      </c>
      <c r="B10" s="1" t="s">
        <v>1975</v>
      </c>
      <c r="C10" s="1" t="s">
        <v>6333</v>
      </c>
      <c r="D10" s="1" t="s">
        <v>654</v>
      </c>
      <c r="E10" s="1" t="str">
        <f>VLOOKUP(D10,StataFunctions!$E$2:$G$260,3,)</f>
        <v>Linear Regression</v>
      </c>
      <c r="F10" s="18" t="s">
        <v>7693</v>
      </c>
      <c r="G10" s="18" t="str">
        <f t="shared" si="0"/>
        <v>friendlinessavg</v>
      </c>
      <c r="H10" s="18" t="str">
        <f t="shared" si="1"/>
        <v>foreign female unendorsed informal if unskilled==0 &amp; responsedummy==1</v>
      </c>
      <c r="I10" s="18">
        <f t="shared" si="2"/>
        <v>1</v>
      </c>
      <c r="J10" s="18" t="str">
        <f t="shared" si="3"/>
        <v xml:space="preserve"> unskilled==0 &amp; responsedummy==1</v>
      </c>
      <c r="K10" s="18" t="str">
        <f t="shared" si="4"/>
        <v>foreign female unendorsed informal</v>
      </c>
      <c r="L10" s="1" t="str">
        <f t="shared" si="5"/>
        <v>Yes</v>
      </c>
    </row>
    <row r="11" spans="1:12" ht="28.8" x14ac:dyDescent="0.3">
      <c r="A11" s="1" t="str">
        <f>VLOOKUP(B11,DownloadedFiles!$B$2:$C$821,2,)</f>
        <v>doi:10.7910/DVN/NMJ4W9</v>
      </c>
      <c r="B11" s="1" t="s">
        <v>1975</v>
      </c>
      <c r="C11" s="1" t="s">
        <v>6333</v>
      </c>
      <c r="D11" s="1" t="s">
        <v>654</v>
      </c>
      <c r="E11" s="1" t="str">
        <f>VLOOKUP(D11,StataFunctions!$E$2:$G$260,3,)</f>
        <v>Linear Regression</v>
      </c>
      <c r="F11" s="18" t="s">
        <v>2896</v>
      </c>
      <c r="G11" s="18" t="str">
        <f t="shared" si="0"/>
        <v>responsequality_linear_avg</v>
      </c>
      <c r="H11" s="18" t="str">
        <f t="shared" si="1"/>
        <v>foreign female unendorsed informal if unskilled==0 &amp; responsedummy==1</v>
      </c>
      <c r="I11" s="18">
        <f t="shared" si="2"/>
        <v>1</v>
      </c>
      <c r="J11" s="18" t="str">
        <f t="shared" si="3"/>
        <v xml:space="preserve"> unskilled==0 &amp; responsedummy==1</v>
      </c>
      <c r="K11" s="18" t="str">
        <f t="shared" si="4"/>
        <v>foreign female unendorsed informal</v>
      </c>
      <c r="L11" s="1" t="str">
        <f t="shared" si="5"/>
        <v>Yes</v>
      </c>
    </row>
    <row r="12" spans="1:12" ht="28.8" x14ac:dyDescent="0.3">
      <c r="A12" s="1" t="str">
        <f>VLOOKUP(B12,DownloadedFiles!$B$2:$C$821,2,)</f>
        <v>doi:10.7910/DVN/NMJ4W9</v>
      </c>
      <c r="B12" s="1" t="s">
        <v>1975</v>
      </c>
      <c r="C12" s="1" t="s">
        <v>6333</v>
      </c>
      <c r="D12" s="1" t="s">
        <v>654</v>
      </c>
      <c r="E12" s="1" t="str">
        <f>VLOOKUP(D12,StataFunctions!$E$2:$G$260,3,)</f>
        <v>Linear Regression</v>
      </c>
      <c r="F12" s="18" t="s">
        <v>2891</v>
      </c>
      <c r="G12" s="18" t="str">
        <f t="shared" si="0"/>
        <v>responsedummy</v>
      </c>
      <c r="H12" s="18" t="str">
        <f t="shared" si="1"/>
        <v>foreign female unendorsed informal if unskilled==1</v>
      </c>
      <c r="I12" s="18">
        <f t="shared" si="2"/>
        <v>1</v>
      </c>
      <c r="J12" s="18" t="str">
        <f t="shared" si="3"/>
        <v xml:space="preserve"> unskilled==1</v>
      </c>
      <c r="K12" s="18" t="str">
        <f t="shared" si="4"/>
        <v>foreign female unendorsed informal</v>
      </c>
      <c r="L12" s="1" t="str">
        <f t="shared" si="5"/>
        <v>Yes</v>
      </c>
    </row>
    <row r="13" spans="1:12" ht="28.8" x14ac:dyDescent="0.3">
      <c r="A13" s="1" t="str">
        <f>VLOOKUP(B13,DownloadedFiles!$B$2:$C$821,2,)</f>
        <v>doi:10.7910/DVN/NMJ4W9</v>
      </c>
      <c r="B13" s="1" t="s">
        <v>1975</v>
      </c>
      <c r="C13" s="1" t="s">
        <v>6333</v>
      </c>
      <c r="D13" s="1" t="s">
        <v>654</v>
      </c>
      <c r="E13" s="1" t="str">
        <f>VLOOKUP(D13,StataFunctions!$E$2:$G$260,3,)</f>
        <v>Linear Regression</v>
      </c>
      <c r="F13" s="18" t="s">
        <v>7691</v>
      </c>
      <c r="G13" s="18" t="str">
        <f t="shared" si="0"/>
        <v>friendlinessavg</v>
      </c>
      <c r="H13" s="18" t="str">
        <f t="shared" si="1"/>
        <v>foreign female unendorsed informal if unskilled==1 &amp; responsedummy==1</v>
      </c>
      <c r="I13" s="18">
        <f t="shared" si="2"/>
        <v>1</v>
      </c>
      <c r="J13" s="18" t="str">
        <f t="shared" si="3"/>
        <v xml:space="preserve"> unskilled==1 &amp; responsedummy==1</v>
      </c>
      <c r="K13" s="18" t="str">
        <f t="shared" si="4"/>
        <v>foreign female unendorsed informal</v>
      </c>
      <c r="L13" s="1" t="str">
        <f t="shared" si="5"/>
        <v>Yes</v>
      </c>
    </row>
    <row r="14" spans="1:12" ht="28.8" x14ac:dyDescent="0.3">
      <c r="A14" s="1" t="str">
        <f>VLOOKUP(B14,DownloadedFiles!$B$2:$C$821,2,)</f>
        <v>doi:10.7910/DVN/NMJ4W9</v>
      </c>
      <c r="B14" s="1" t="s">
        <v>1975</v>
      </c>
      <c r="C14" s="1" t="s">
        <v>6333</v>
      </c>
      <c r="D14" s="1" t="s">
        <v>654</v>
      </c>
      <c r="E14" s="1" t="str">
        <f>VLOOKUP(D14,StataFunctions!$E$2:$G$260,3,)</f>
        <v>Linear Regression</v>
      </c>
      <c r="F14" s="18" t="s">
        <v>2894</v>
      </c>
      <c r="G14" s="18" t="str">
        <f t="shared" si="0"/>
        <v>responsequality_linear_avg</v>
      </c>
      <c r="H14" s="18" t="str">
        <f t="shared" si="1"/>
        <v>foreign female unendorsed informal if unskilled==1 &amp; responsedummy==1</v>
      </c>
      <c r="I14" s="18">
        <f t="shared" si="2"/>
        <v>1</v>
      </c>
      <c r="J14" s="18" t="str">
        <f t="shared" si="3"/>
        <v xml:space="preserve"> unskilled==1 &amp; responsedummy==1</v>
      </c>
      <c r="K14" s="18" t="str">
        <f t="shared" si="4"/>
        <v>foreign female unendorsed informal</v>
      </c>
      <c r="L14" s="1" t="str">
        <f t="shared" si="5"/>
        <v>Yes</v>
      </c>
    </row>
    <row r="15" spans="1:12" ht="28.8" x14ac:dyDescent="0.3">
      <c r="A15" s="1" t="str">
        <f>VLOOKUP(B15,DownloadedFiles!$B$2:$C$821,2,)</f>
        <v>doi:10.7910/DVN/NMJ4W9</v>
      </c>
      <c r="B15" s="1" t="s">
        <v>1975</v>
      </c>
      <c r="C15" s="1" t="s">
        <v>6333</v>
      </c>
      <c r="D15" s="1" t="s">
        <v>654</v>
      </c>
      <c r="E15" s="1" t="str">
        <f>VLOOKUP(D15,StataFunctions!$E$2:$G$260,3,)</f>
        <v>Linear Regression</v>
      </c>
      <c r="F15" s="18" t="s">
        <v>2893</v>
      </c>
      <c r="G15" s="18" t="str">
        <f t="shared" si="0"/>
        <v>responsedummy</v>
      </c>
      <c r="H15" s="18" t="str">
        <f t="shared" si="1"/>
        <v>foreign female unendorsed informal $controls state* if unskilled==0</v>
      </c>
      <c r="I15" s="18">
        <f t="shared" si="2"/>
        <v>1</v>
      </c>
      <c r="J15" s="18" t="str">
        <f t="shared" si="3"/>
        <v xml:space="preserve"> unskilled==0</v>
      </c>
      <c r="K15" s="18" t="str">
        <f t="shared" si="4"/>
        <v>foreign female unendorsed informal $controls state*</v>
      </c>
      <c r="L15" s="1" t="str">
        <f t="shared" si="5"/>
        <v>Yes</v>
      </c>
    </row>
    <row r="16" spans="1:12" ht="28.8" x14ac:dyDescent="0.3">
      <c r="A16" s="1" t="str">
        <f>VLOOKUP(B16,DownloadedFiles!$B$2:$C$821,2,)</f>
        <v>doi:10.7910/DVN/NMJ4W9</v>
      </c>
      <c r="B16" s="1" t="s">
        <v>1975</v>
      </c>
      <c r="C16" s="1" t="s">
        <v>6333</v>
      </c>
      <c r="D16" s="1" t="s">
        <v>654</v>
      </c>
      <c r="E16" s="1" t="str">
        <f>VLOOKUP(D16,StataFunctions!$E$2:$G$260,3,)</f>
        <v>Linear Regression</v>
      </c>
      <c r="F16" s="18" t="s">
        <v>7694</v>
      </c>
      <c r="G16" s="18" t="str">
        <f t="shared" si="0"/>
        <v>friendlinessavg</v>
      </c>
      <c r="H16" s="18" t="str">
        <f t="shared" si="1"/>
        <v>foreign female unendorsed informal $controls state* if unskilled==0 &amp; responsedummy==1</v>
      </c>
      <c r="I16" s="18">
        <f t="shared" si="2"/>
        <v>1</v>
      </c>
      <c r="J16" s="18" t="str">
        <f t="shared" si="3"/>
        <v xml:space="preserve"> unskilled==0 &amp; responsedummy==1</v>
      </c>
      <c r="K16" s="18" t="str">
        <f t="shared" si="4"/>
        <v>foreign female unendorsed informal $controls state*</v>
      </c>
      <c r="L16" s="1" t="str">
        <f t="shared" si="5"/>
        <v>Yes</v>
      </c>
    </row>
    <row r="17" spans="1:12" ht="28.8" x14ac:dyDescent="0.3">
      <c r="A17" s="1" t="str">
        <f>VLOOKUP(B17,DownloadedFiles!$B$2:$C$821,2,)</f>
        <v>doi:10.7910/DVN/NMJ4W9</v>
      </c>
      <c r="B17" s="1" t="s">
        <v>1975</v>
      </c>
      <c r="C17" s="1" t="s">
        <v>6333</v>
      </c>
      <c r="D17" s="1" t="s">
        <v>654</v>
      </c>
      <c r="E17" s="1" t="str">
        <f>VLOOKUP(D17,StataFunctions!$E$2:$G$260,3,)</f>
        <v>Linear Regression</v>
      </c>
      <c r="F17" s="18" t="s">
        <v>2897</v>
      </c>
      <c r="G17" s="18" t="str">
        <f t="shared" si="0"/>
        <v>responsequality_linear_avg</v>
      </c>
      <c r="H17" s="18" t="str">
        <f t="shared" si="1"/>
        <v>foreign female unendorsed informal $controls state* if unskilled==0 &amp; responsedummy==1</v>
      </c>
      <c r="I17" s="18">
        <f t="shared" si="2"/>
        <v>1</v>
      </c>
      <c r="J17" s="18" t="str">
        <f t="shared" si="3"/>
        <v xml:space="preserve"> unskilled==0 &amp; responsedummy==1</v>
      </c>
      <c r="K17" s="18" t="str">
        <f t="shared" si="4"/>
        <v>foreign female unendorsed informal $controls state*</v>
      </c>
      <c r="L17" s="1" t="str">
        <f t="shared" si="5"/>
        <v>Yes</v>
      </c>
    </row>
    <row r="18" spans="1:12" ht="28.8" x14ac:dyDescent="0.3">
      <c r="A18" s="1" t="str">
        <f>VLOOKUP(B18,DownloadedFiles!$B$2:$C$821,2,)</f>
        <v>doi:10.7910/DVN/NMJ4W9</v>
      </c>
      <c r="B18" s="1" t="s">
        <v>1975</v>
      </c>
      <c r="C18" s="1" t="s">
        <v>6333</v>
      </c>
      <c r="D18" s="1" t="s">
        <v>654</v>
      </c>
      <c r="E18" s="1" t="str">
        <f>VLOOKUP(D18,StataFunctions!$E$2:$G$260,3,)</f>
        <v>Linear Regression</v>
      </c>
      <c r="F18" s="18" t="s">
        <v>8238</v>
      </c>
      <c r="G18" s="18" t="str">
        <f t="shared" si="0"/>
        <v>responsedummy</v>
      </c>
      <c r="H18" s="18" t="str">
        <f t="shared" si="1"/>
        <v>foreign female unendorsed informal $controls state* if unskilled==1</v>
      </c>
      <c r="I18" s="18">
        <f t="shared" si="2"/>
        <v>1</v>
      </c>
      <c r="J18" s="18" t="str">
        <f t="shared" si="3"/>
        <v xml:space="preserve"> unskilled==1</v>
      </c>
      <c r="K18" s="18" t="str">
        <f t="shared" si="4"/>
        <v>foreign female unendorsed informal $controls state*</v>
      </c>
      <c r="L18" s="1" t="str">
        <f t="shared" si="5"/>
        <v>Yes</v>
      </c>
    </row>
    <row r="19" spans="1:12" ht="28.8" x14ac:dyDescent="0.3">
      <c r="A19" s="1" t="str">
        <f>VLOOKUP(B19,DownloadedFiles!$B$2:$C$821,2,)</f>
        <v>doi:10.7910/DVN/NMJ4W9</v>
      </c>
      <c r="B19" s="1" t="s">
        <v>1975</v>
      </c>
      <c r="C19" s="1" t="s">
        <v>6333</v>
      </c>
      <c r="D19" s="1" t="s">
        <v>654</v>
      </c>
      <c r="E19" s="1" t="str">
        <f>VLOOKUP(D19,StataFunctions!$E$2:$G$260,3,)</f>
        <v>Linear Regression</v>
      </c>
      <c r="F19" s="18" t="s">
        <v>7692</v>
      </c>
      <c r="G19" s="18" t="str">
        <f t="shared" si="0"/>
        <v>friendlinessavg</v>
      </c>
      <c r="H19" s="18" t="str">
        <f t="shared" si="1"/>
        <v>foreign female unendorsed informal $controls state* if unskilled==1 &amp; responsedummy==1</v>
      </c>
      <c r="I19" s="18">
        <f t="shared" si="2"/>
        <v>1</v>
      </c>
      <c r="J19" s="18" t="str">
        <f t="shared" si="3"/>
        <v xml:space="preserve"> unskilled==1 &amp; responsedummy==1</v>
      </c>
      <c r="K19" s="18" t="str">
        <f t="shared" si="4"/>
        <v>foreign female unendorsed informal $controls state*</v>
      </c>
      <c r="L19" s="1" t="str">
        <f t="shared" si="5"/>
        <v>Yes</v>
      </c>
    </row>
    <row r="20" spans="1:12" ht="28.8" x14ac:dyDescent="0.3">
      <c r="A20" s="1" t="str">
        <f>VLOOKUP(B20,DownloadedFiles!$B$2:$C$821,2,)</f>
        <v>doi:10.7910/DVN/NMJ4W9</v>
      </c>
      <c r="B20" s="1" t="s">
        <v>1975</v>
      </c>
      <c r="C20" s="1" t="s">
        <v>6333</v>
      </c>
      <c r="D20" s="1" t="s">
        <v>654</v>
      </c>
      <c r="E20" s="1" t="str">
        <f>VLOOKUP(D20,StataFunctions!$E$2:$G$260,3,)</f>
        <v>Linear Regression</v>
      </c>
      <c r="F20" s="18" t="s">
        <v>2895</v>
      </c>
      <c r="G20" s="18" t="str">
        <f t="shared" si="0"/>
        <v>responsequality_linear_avg</v>
      </c>
      <c r="H20" s="18" t="str">
        <f t="shared" si="1"/>
        <v>foreign female unendorsed informal $controls state* if unskilled==1 &amp; responsedummy==1</v>
      </c>
      <c r="I20" s="18">
        <f t="shared" si="2"/>
        <v>1</v>
      </c>
      <c r="J20" s="18" t="str">
        <f t="shared" si="3"/>
        <v xml:space="preserve"> unskilled==1 &amp; responsedummy==1</v>
      </c>
      <c r="K20" s="18" t="str">
        <f t="shared" si="4"/>
        <v>foreign female unendorsed informal $controls state*</v>
      </c>
      <c r="L20" s="1" t="str">
        <f t="shared" si="5"/>
        <v>Yes</v>
      </c>
    </row>
    <row r="21" spans="1:12" ht="28.8" x14ac:dyDescent="0.3">
      <c r="A21" s="1" t="str">
        <f>VLOOKUP(B21,DownloadedFiles!$B$2:$C$821,2,)</f>
        <v>doi:10.7910/DVN/NMJ4W9</v>
      </c>
      <c r="B21" s="1" t="s">
        <v>1975</v>
      </c>
      <c r="C21" s="1" t="s">
        <v>6333</v>
      </c>
      <c r="D21" s="1" t="s">
        <v>654</v>
      </c>
      <c r="E21" s="1" t="str">
        <f>VLOOKUP(D21,StataFunctions!$E$2:$G$260,3,)</f>
        <v>Linear Regression</v>
      </c>
      <c r="F21" s="18" t="s">
        <v>2885</v>
      </c>
      <c r="G21" s="18" t="str">
        <f t="shared" si="0"/>
        <v>responsedummy</v>
      </c>
      <c r="H21" s="18" t="str">
        <f t="shared" si="1"/>
        <v>foreign female unskilled informal if unendorsed==0</v>
      </c>
      <c r="I21" s="18">
        <f t="shared" si="2"/>
        <v>1</v>
      </c>
      <c r="J21" s="18" t="str">
        <f t="shared" si="3"/>
        <v xml:space="preserve"> unendorsed==0</v>
      </c>
      <c r="K21" s="18" t="str">
        <f t="shared" si="4"/>
        <v>foreign female unskilled informal</v>
      </c>
      <c r="L21" s="1" t="str">
        <f t="shared" si="5"/>
        <v>Yes</v>
      </c>
    </row>
    <row r="22" spans="1:12" ht="28.8" x14ac:dyDescent="0.3">
      <c r="A22" s="1" t="str">
        <f>VLOOKUP(B22,DownloadedFiles!$B$2:$C$821,2,)</f>
        <v>doi:10.7910/DVN/NMJ4W9</v>
      </c>
      <c r="B22" s="1" t="s">
        <v>1975</v>
      </c>
      <c r="C22" s="1" t="s">
        <v>6333</v>
      </c>
      <c r="D22" s="1" t="s">
        <v>654</v>
      </c>
      <c r="E22" s="1" t="str">
        <f>VLOOKUP(D22,StataFunctions!$E$2:$G$260,3,)</f>
        <v>Linear Regression</v>
      </c>
      <c r="F22" s="18" t="s">
        <v>7689</v>
      </c>
      <c r="G22" s="18" t="str">
        <f t="shared" si="0"/>
        <v>friendlinessavg</v>
      </c>
      <c r="H22" s="18" t="str">
        <f t="shared" si="1"/>
        <v>foreign female unskilled informal if unendorsed==0 &amp; responsedummy==1</v>
      </c>
      <c r="I22" s="18">
        <f t="shared" si="2"/>
        <v>1</v>
      </c>
      <c r="J22" s="18" t="str">
        <f t="shared" si="3"/>
        <v xml:space="preserve"> unendorsed==0 &amp; responsedummy==1</v>
      </c>
      <c r="K22" s="18" t="str">
        <f t="shared" si="4"/>
        <v>foreign female unskilled informal</v>
      </c>
      <c r="L22" s="1" t="str">
        <f t="shared" si="5"/>
        <v>Yes</v>
      </c>
    </row>
    <row r="23" spans="1:12" ht="28.8" x14ac:dyDescent="0.3">
      <c r="A23" s="1" t="str">
        <f>VLOOKUP(B23,DownloadedFiles!$B$2:$C$821,2,)</f>
        <v>doi:10.7910/DVN/NMJ4W9</v>
      </c>
      <c r="B23" s="1" t="s">
        <v>1975</v>
      </c>
      <c r="C23" s="1" t="s">
        <v>6333</v>
      </c>
      <c r="D23" s="1" t="s">
        <v>654</v>
      </c>
      <c r="E23" s="1" t="str">
        <f>VLOOKUP(D23,StataFunctions!$E$2:$G$260,3,)</f>
        <v>Linear Regression</v>
      </c>
      <c r="F23" s="18" t="s">
        <v>2889</v>
      </c>
      <c r="G23" s="18" t="str">
        <f t="shared" si="0"/>
        <v>responsequality_linear_avg</v>
      </c>
      <c r="H23" s="18" t="str">
        <f t="shared" si="1"/>
        <v>foreign female unskilled informal if unendorsed==0 &amp; responsedummy==1</v>
      </c>
      <c r="I23" s="18">
        <f t="shared" si="2"/>
        <v>1</v>
      </c>
      <c r="J23" s="18" t="str">
        <f t="shared" si="3"/>
        <v xml:space="preserve"> unendorsed==0 &amp; responsedummy==1</v>
      </c>
      <c r="K23" s="18" t="str">
        <f t="shared" si="4"/>
        <v>foreign female unskilled informal</v>
      </c>
      <c r="L23" s="1" t="str">
        <f t="shared" si="5"/>
        <v>Yes</v>
      </c>
    </row>
    <row r="24" spans="1:12" ht="28.8" x14ac:dyDescent="0.3">
      <c r="A24" s="1" t="str">
        <f>VLOOKUP(B24,DownloadedFiles!$B$2:$C$821,2,)</f>
        <v>doi:10.7910/DVN/NMJ4W9</v>
      </c>
      <c r="B24" s="1" t="s">
        <v>1975</v>
      </c>
      <c r="C24" s="1" t="s">
        <v>6333</v>
      </c>
      <c r="D24" s="1" t="s">
        <v>654</v>
      </c>
      <c r="E24" s="1" t="str">
        <f>VLOOKUP(D24,StataFunctions!$E$2:$G$260,3,)</f>
        <v>Linear Regression</v>
      </c>
      <c r="F24" s="18" t="s">
        <v>2883</v>
      </c>
      <c r="G24" s="18" t="str">
        <f t="shared" si="0"/>
        <v>responsedummy</v>
      </c>
      <c r="H24" s="18" t="str">
        <f t="shared" si="1"/>
        <v>foreign female unskilled informal if unendorsed==1</v>
      </c>
      <c r="I24" s="18">
        <f t="shared" si="2"/>
        <v>1</v>
      </c>
      <c r="J24" s="18" t="str">
        <f t="shared" si="3"/>
        <v xml:space="preserve"> unendorsed==1</v>
      </c>
      <c r="K24" s="18" t="str">
        <f t="shared" si="4"/>
        <v>foreign female unskilled informal</v>
      </c>
      <c r="L24" s="1" t="str">
        <f t="shared" si="5"/>
        <v>Yes</v>
      </c>
    </row>
    <row r="25" spans="1:12" ht="28.8" x14ac:dyDescent="0.3">
      <c r="A25" s="1" t="str">
        <f>VLOOKUP(B25,DownloadedFiles!$B$2:$C$821,2,)</f>
        <v>doi:10.7910/DVN/NMJ4W9</v>
      </c>
      <c r="B25" s="1" t="s">
        <v>1975</v>
      </c>
      <c r="C25" s="1" t="s">
        <v>6333</v>
      </c>
      <c r="D25" s="1" t="s">
        <v>654</v>
      </c>
      <c r="E25" s="1" t="str">
        <f>VLOOKUP(D25,StataFunctions!$E$2:$G$260,3,)</f>
        <v>Linear Regression</v>
      </c>
      <c r="F25" s="18" t="s">
        <v>7687</v>
      </c>
      <c r="G25" s="18" t="str">
        <f t="shared" si="0"/>
        <v>friendlinessavg</v>
      </c>
      <c r="H25" s="18" t="str">
        <f t="shared" si="1"/>
        <v>foreign female unskilled informal if unendorsed==1 &amp; responsedummy==1</v>
      </c>
      <c r="I25" s="18">
        <f t="shared" si="2"/>
        <v>1</v>
      </c>
      <c r="J25" s="18" t="str">
        <f t="shared" si="3"/>
        <v xml:space="preserve"> unendorsed==1 &amp; responsedummy==1</v>
      </c>
      <c r="K25" s="18" t="str">
        <f t="shared" si="4"/>
        <v>foreign female unskilled informal</v>
      </c>
      <c r="L25" s="1" t="str">
        <f t="shared" si="5"/>
        <v>Yes</v>
      </c>
    </row>
    <row r="26" spans="1:12" ht="28.8" x14ac:dyDescent="0.3">
      <c r="A26" s="1" t="str">
        <f>VLOOKUP(B26,DownloadedFiles!$B$2:$C$821,2,)</f>
        <v>doi:10.7910/DVN/NMJ4W9</v>
      </c>
      <c r="B26" s="1" t="s">
        <v>1975</v>
      </c>
      <c r="C26" s="1" t="s">
        <v>6333</v>
      </c>
      <c r="D26" s="1" t="s">
        <v>654</v>
      </c>
      <c r="E26" s="1" t="str">
        <f>VLOOKUP(D26,StataFunctions!$E$2:$G$260,3,)</f>
        <v>Linear Regression</v>
      </c>
      <c r="F26" s="18" t="s">
        <v>2887</v>
      </c>
      <c r="G26" s="18" t="str">
        <f t="shared" si="0"/>
        <v>responsequality_linear_avg</v>
      </c>
      <c r="H26" s="18" t="str">
        <f t="shared" si="1"/>
        <v>foreign female unskilled informal if unendorsed==1 &amp; responsedummy==1</v>
      </c>
      <c r="I26" s="18">
        <f t="shared" si="2"/>
        <v>1</v>
      </c>
      <c r="J26" s="18" t="str">
        <f t="shared" si="3"/>
        <v xml:space="preserve"> unendorsed==1 &amp; responsedummy==1</v>
      </c>
      <c r="K26" s="18" t="str">
        <f t="shared" si="4"/>
        <v>foreign female unskilled informal</v>
      </c>
      <c r="L26" s="1" t="str">
        <f t="shared" si="5"/>
        <v>Yes</v>
      </c>
    </row>
    <row r="27" spans="1:12" ht="28.8" x14ac:dyDescent="0.3">
      <c r="A27" s="1" t="str">
        <f>VLOOKUP(B27,DownloadedFiles!$B$2:$C$821,2,)</f>
        <v>doi:10.7910/DVN/NMJ4W9</v>
      </c>
      <c r="B27" s="1" t="s">
        <v>1975</v>
      </c>
      <c r="C27" s="1" t="s">
        <v>6333</v>
      </c>
      <c r="D27" s="1" t="s">
        <v>654</v>
      </c>
      <c r="E27" s="1" t="str">
        <f>VLOOKUP(D27,StataFunctions!$E$2:$G$260,3,)</f>
        <v>Linear Regression</v>
      </c>
      <c r="F27" s="18" t="s">
        <v>2886</v>
      </c>
      <c r="G27" s="18" t="str">
        <f t="shared" si="0"/>
        <v>responsedummy</v>
      </c>
      <c r="H27" s="18" t="str">
        <f t="shared" si="1"/>
        <v>foreign female unskilled informal $controls state* if unendorsed==0</v>
      </c>
      <c r="I27" s="18">
        <f t="shared" si="2"/>
        <v>1</v>
      </c>
      <c r="J27" s="18" t="str">
        <f t="shared" si="3"/>
        <v xml:space="preserve"> unendorsed==0</v>
      </c>
      <c r="K27" s="18" t="str">
        <f t="shared" si="4"/>
        <v>foreign female unskilled informal $controls state*</v>
      </c>
      <c r="L27" s="1" t="str">
        <f t="shared" si="5"/>
        <v>Yes</v>
      </c>
    </row>
    <row r="28" spans="1:12" ht="28.8" x14ac:dyDescent="0.3">
      <c r="A28" s="1" t="str">
        <f>VLOOKUP(B28,DownloadedFiles!$B$2:$C$821,2,)</f>
        <v>doi:10.7910/DVN/NMJ4W9</v>
      </c>
      <c r="B28" s="1" t="s">
        <v>1975</v>
      </c>
      <c r="C28" s="1" t="s">
        <v>6333</v>
      </c>
      <c r="D28" s="1" t="s">
        <v>654</v>
      </c>
      <c r="E28" s="1" t="str">
        <f>VLOOKUP(D28,StataFunctions!$E$2:$G$260,3,)</f>
        <v>Linear Regression</v>
      </c>
      <c r="F28" s="18" t="s">
        <v>7690</v>
      </c>
      <c r="G28" s="18" t="str">
        <f t="shared" si="0"/>
        <v>friendlinessavg</v>
      </c>
      <c r="H28" s="18" t="str">
        <f t="shared" si="1"/>
        <v>foreign female unskilled informal $controls state* if unendorsed==0 &amp; responsedummy==1</v>
      </c>
      <c r="I28" s="18">
        <f t="shared" si="2"/>
        <v>1</v>
      </c>
      <c r="J28" s="18" t="str">
        <f t="shared" si="3"/>
        <v xml:space="preserve"> unendorsed==0 &amp; responsedummy==1</v>
      </c>
      <c r="K28" s="18" t="str">
        <f t="shared" si="4"/>
        <v>foreign female unskilled informal $controls state*</v>
      </c>
      <c r="L28" s="1" t="str">
        <f t="shared" si="5"/>
        <v>Yes</v>
      </c>
    </row>
    <row r="29" spans="1:12" ht="28.8" x14ac:dyDescent="0.3">
      <c r="A29" s="1" t="str">
        <f>VLOOKUP(B29,DownloadedFiles!$B$2:$C$821,2,)</f>
        <v>doi:10.7910/DVN/NMJ4W9</v>
      </c>
      <c r="B29" s="1" t="s">
        <v>1975</v>
      </c>
      <c r="C29" s="1" t="s">
        <v>6333</v>
      </c>
      <c r="D29" s="1" t="s">
        <v>654</v>
      </c>
      <c r="E29" s="1" t="str">
        <f>VLOOKUP(D29,StataFunctions!$E$2:$G$260,3,)</f>
        <v>Linear Regression</v>
      </c>
      <c r="F29" s="18" t="s">
        <v>2890</v>
      </c>
      <c r="G29" s="18" t="str">
        <f t="shared" si="0"/>
        <v>responsequality_linear_avg</v>
      </c>
      <c r="H29" s="18" t="str">
        <f t="shared" si="1"/>
        <v>foreign female unskilled informal $controls state* if unendorsed==0 &amp; responsedummy==1</v>
      </c>
      <c r="I29" s="18">
        <f t="shared" si="2"/>
        <v>1</v>
      </c>
      <c r="J29" s="18" t="str">
        <f t="shared" si="3"/>
        <v xml:space="preserve"> unendorsed==0 &amp; responsedummy==1</v>
      </c>
      <c r="K29" s="18" t="str">
        <f t="shared" si="4"/>
        <v>foreign female unskilled informal $controls state*</v>
      </c>
      <c r="L29" s="1" t="str">
        <f t="shared" si="5"/>
        <v>Yes</v>
      </c>
    </row>
    <row r="30" spans="1:12" ht="28.8" x14ac:dyDescent="0.3">
      <c r="A30" s="1" t="str">
        <f>VLOOKUP(B30,DownloadedFiles!$B$2:$C$821,2,)</f>
        <v>doi:10.7910/DVN/NMJ4W9</v>
      </c>
      <c r="B30" s="1" t="s">
        <v>1975</v>
      </c>
      <c r="C30" s="1" t="s">
        <v>6333</v>
      </c>
      <c r="D30" s="1" t="s">
        <v>654</v>
      </c>
      <c r="E30" s="1" t="str">
        <f>VLOOKUP(D30,StataFunctions!$E$2:$G$260,3,)</f>
        <v>Linear Regression</v>
      </c>
      <c r="F30" s="18" t="s">
        <v>2884</v>
      </c>
      <c r="G30" s="18" t="str">
        <f t="shared" si="0"/>
        <v>responsedummy</v>
      </c>
      <c r="H30" s="18" t="str">
        <f t="shared" si="1"/>
        <v>foreign female unskilled informal $controls state* if unendorsed==1</v>
      </c>
      <c r="I30" s="18">
        <f t="shared" si="2"/>
        <v>1</v>
      </c>
      <c r="J30" s="18" t="str">
        <f t="shared" si="3"/>
        <v xml:space="preserve"> unendorsed==1</v>
      </c>
      <c r="K30" s="18" t="str">
        <f t="shared" si="4"/>
        <v>foreign female unskilled informal $controls state*</v>
      </c>
      <c r="L30" s="1" t="str">
        <f t="shared" si="5"/>
        <v>Yes</v>
      </c>
    </row>
    <row r="31" spans="1:12" ht="28.8" x14ac:dyDescent="0.3">
      <c r="A31" s="1" t="str">
        <f>VLOOKUP(B31,DownloadedFiles!$B$2:$C$821,2,)</f>
        <v>doi:10.7910/DVN/NMJ4W9</v>
      </c>
      <c r="B31" s="1" t="s">
        <v>1975</v>
      </c>
      <c r="C31" s="1" t="s">
        <v>6333</v>
      </c>
      <c r="D31" s="1" t="s">
        <v>654</v>
      </c>
      <c r="E31" s="1" t="str">
        <f>VLOOKUP(D31,StataFunctions!$E$2:$G$260,3,)</f>
        <v>Linear Regression</v>
      </c>
      <c r="F31" s="18" t="s">
        <v>7688</v>
      </c>
      <c r="G31" s="18" t="str">
        <f t="shared" si="0"/>
        <v>friendlinessavg</v>
      </c>
      <c r="H31" s="18" t="str">
        <f t="shared" si="1"/>
        <v>foreign female unskilled informal $controls state* if unendorsed==1 &amp; responsedummy==1</v>
      </c>
      <c r="I31" s="18">
        <f t="shared" si="2"/>
        <v>1</v>
      </c>
      <c r="J31" s="18" t="str">
        <f t="shared" si="3"/>
        <v xml:space="preserve"> unendorsed==1 &amp; responsedummy==1</v>
      </c>
      <c r="K31" s="18" t="str">
        <f t="shared" si="4"/>
        <v>foreign female unskilled informal $controls state*</v>
      </c>
      <c r="L31" s="1" t="str">
        <f t="shared" si="5"/>
        <v>Yes</v>
      </c>
    </row>
    <row r="32" spans="1:12" ht="28.8" x14ac:dyDescent="0.3">
      <c r="A32" s="1" t="str">
        <f>VLOOKUP(B32,DownloadedFiles!$B$2:$C$821,2,)</f>
        <v>doi:10.7910/DVN/NMJ4W9</v>
      </c>
      <c r="B32" s="1" t="s">
        <v>1975</v>
      </c>
      <c r="C32" s="1" t="s">
        <v>6333</v>
      </c>
      <c r="D32" s="1" t="s">
        <v>654</v>
      </c>
      <c r="E32" s="1" t="str">
        <f>VLOOKUP(D32,StataFunctions!$E$2:$G$260,3,)</f>
        <v>Linear Regression</v>
      </c>
      <c r="F32" s="18" t="s">
        <v>2888</v>
      </c>
      <c r="G32" s="18" t="str">
        <f t="shared" si="0"/>
        <v>responsequality_linear_avg</v>
      </c>
      <c r="H32" s="18" t="str">
        <f t="shared" si="1"/>
        <v>foreign female unskilled informal $controls state* if unendorsed==1 &amp; responsedummy==1</v>
      </c>
      <c r="I32" s="18">
        <f t="shared" si="2"/>
        <v>1</v>
      </c>
      <c r="J32" s="18" t="str">
        <f t="shared" si="3"/>
        <v xml:space="preserve"> unendorsed==1 &amp; responsedummy==1</v>
      </c>
      <c r="K32" s="18" t="str">
        <f t="shared" si="4"/>
        <v>foreign female unskilled informal $controls state*</v>
      </c>
      <c r="L32" s="1" t="str">
        <f t="shared" si="5"/>
        <v>Yes</v>
      </c>
    </row>
    <row r="33" spans="1:12" ht="28.8" x14ac:dyDescent="0.3">
      <c r="A33" s="1" t="str">
        <f>VLOOKUP(B33,DownloadedFiles!$B$2:$C$821,2,)</f>
        <v>doi:10.7910/DVN/NMJ4W9</v>
      </c>
      <c r="B33" s="1" t="s">
        <v>1975</v>
      </c>
      <c r="C33" s="1" t="s">
        <v>6333</v>
      </c>
      <c r="D33" s="1" t="s">
        <v>654</v>
      </c>
      <c r="E33" s="1" t="str">
        <f>VLOOKUP(D33,StataFunctions!$E$2:$G$260,3,)</f>
        <v>Linear Regression</v>
      </c>
      <c r="F33" s="18" t="s">
        <v>2877</v>
      </c>
      <c r="G33" s="18" t="str">
        <f t="shared" si="0"/>
        <v>responsedummy</v>
      </c>
      <c r="H33" s="18" t="str">
        <f t="shared" si="1"/>
        <v>foreign female unskilled unendorsed if informal==0</v>
      </c>
      <c r="I33" s="18">
        <f t="shared" si="2"/>
        <v>1</v>
      </c>
      <c r="J33" s="18" t="str">
        <f t="shared" si="3"/>
        <v xml:space="preserve"> informal==0</v>
      </c>
      <c r="K33" s="18" t="str">
        <f t="shared" si="4"/>
        <v>foreign female unskilled unendorsed</v>
      </c>
      <c r="L33" s="1" t="str">
        <f t="shared" si="5"/>
        <v>Yes</v>
      </c>
    </row>
    <row r="34" spans="1:12" ht="28.8" x14ac:dyDescent="0.3">
      <c r="A34" s="1" t="str">
        <f>VLOOKUP(B34,DownloadedFiles!$B$2:$C$821,2,)</f>
        <v>doi:10.7910/DVN/NMJ4W9</v>
      </c>
      <c r="B34" s="1" t="s">
        <v>1975</v>
      </c>
      <c r="C34" s="1" t="s">
        <v>6333</v>
      </c>
      <c r="D34" s="1" t="s">
        <v>654</v>
      </c>
      <c r="E34" s="1" t="str">
        <f>VLOOKUP(D34,StataFunctions!$E$2:$G$260,3,)</f>
        <v>Linear Regression</v>
      </c>
      <c r="F34" s="18" t="s">
        <v>7685</v>
      </c>
      <c r="G34" s="18" t="str">
        <f t="shared" si="0"/>
        <v>friendlinessavg</v>
      </c>
      <c r="H34" s="18" t="str">
        <f t="shared" si="1"/>
        <v>foreign female unskilled unendorsed if informal==0 &amp; responsedummy==1</v>
      </c>
      <c r="I34" s="18">
        <f t="shared" si="2"/>
        <v>1</v>
      </c>
      <c r="J34" s="18" t="str">
        <f t="shared" si="3"/>
        <v xml:space="preserve"> informal==0 &amp; responsedummy==1</v>
      </c>
      <c r="K34" s="18" t="str">
        <f t="shared" si="4"/>
        <v>foreign female unskilled unendorsed</v>
      </c>
      <c r="L34" s="1" t="str">
        <f t="shared" si="5"/>
        <v>Yes</v>
      </c>
    </row>
    <row r="35" spans="1:12" ht="28.8" x14ac:dyDescent="0.3">
      <c r="A35" s="1" t="str">
        <f>VLOOKUP(B35,DownloadedFiles!$B$2:$C$821,2,)</f>
        <v>doi:10.7910/DVN/NMJ4W9</v>
      </c>
      <c r="B35" s="1" t="s">
        <v>1975</v>
      </c>
      <c r="C35" s="1" t="s">
        <v>6333</v>
      </c>
      <c r="D35" s="1" t="s">
        <v>654</v>
      </c>
      <c r="E35" s="1" t="str">
        <f>VLOOKUP(D35,StataFunctions!$E$2:$G$260,3,)</f>
        <v>Linear Regression</v>
      </c>
      <c r="F35" s="18" t="s">
        <v>2881</v>
      </c>
      <c r="G35" s="18" t="str">
        <f t="shared" si="0"/>
        <v>responsequality_linear_avg</v>
      </c>
      <c r="H35" s="18" t="str">
        <f t="shared" si="1"/>
        <v>foreign female unskilled unendorsed if informal==0 &amp; responsedummy==1</v>
      </c>
      <c r="I35" s="18">
        <f t="shared" si="2"/>
        <v>1</v>
      </c>
      <c r="J35" s="18" t="str">
        <f t="shared" si="3"/>
        <v xml:space="preserve"> informal==0 &amp; responsedummy==1</v>
      </c>
      <c r="K35" s="18" t="str">
        <f t="shared" si="4"/>
        <v>foreign female unskilled unendorsed</v>
      </c>
      <c r="L35" s="1" t="str">
        <f t="shared" si="5"/>
        <v>Yes</v>
      </c>
    </row>
    <row r="36" spans="1:12" ht="28.8" x14ac:dyDescent="0.3">
      <c r="A36" s="1" t="str">
        <f>VLOOKUP(B36,DownloadedFiles!$B$2:$C$821,2,)</f>
        <v>doi:10.7910/DVN/NMJ4W9</v>
      </c>
      <c r="B36" s="1" t="s">
        <v>1975</v>
      </c>
      <c r="C36" s="1" t="s">
        <v>6333</v>
      </c>
      <c r="D36" s="1" t="s">
        <v>654</v>
      </c>
      <c r="E36" s="1" t="str">
        <f>VLOOKUP(D36,StataFunctions!$E$2:$G$260,3,)</f>
        <v>Linear Regression</v>
      </c>
      <c r="F36" s="18" t="s">
        <v>2875</v>
      </c>
      <c r="G36" s="18" t="str">
        <f t="shared" si="0"/>
        <v>responsedummy</v>
      </c>
      <c r="H36" s="18" t="str">
        <f t="shared" si="1"/>
        <v>foreign female unskilled unendorsed if informal==1</v>
      </c>
      <c r="I36" s="18">
        <f t="shared" si="2"/>
        <v>1</v>
      </c>
      <c r="J36" s="18" t="str">
        <f t="shared" si="3"/>
        <v xml:space="preserve"> informal==1</v>
      </c>
      <c r="K36" s="18" t="str">
        <f t="shared" si="4"/>
        <v>foreign female unskilled unendorsed</v>
      </c>
      <c r="L36" s="1" t="str">
        <f t="shared" si="5"/>
        <v>Yes</v>
      </c>
    </row>
    <row r="37" spans="1:12" ht="28.8" x14ac:dyDescent="0.3">
      <c r="A37" s="1" t="str">
        <f>VLOOKUP(B37,DownloadedFiles!$B$2:$C$821,2,)</f>
        <v>doi:10.7910/DVN/NMJ4W9</v>
      </c>
      <c r="B37" s="1" t="s">
        <v>1975</v>
      </c>
      <c r="C37" s="1" t="s">
        <v>6333</v>
      </c>
      <c r="D37" s="1" t="s">
        <v>654</v>
      </c>
      <c r="E37" s="1" t="str">
        <f>VLOOKUP(D37,StataFunctions!$E$2:$G$260,3,)</f>
        <v>Linear Regression</v>
      </c>
      <c r="F37" s="18" t="s">
        <v>7683</v>
      </c>
      <c r="G37" s="18" t="str">
        <f t="shared" si="0"/>
        <v>friendlinessavg</v>
      </c>
      <c r="H37" s="18" t="str">
        <f t="shared" si="1"/>
        <v>foreign female unskilled unendorsed if informal==1 &amp; responsedummy==1</v>
      </c>
      <c r="I37" s="18">
        <f t="shared" si="2"/>
        <v>1</v>
      </c>
      <c r="J37" s="18" t="str">
        <f t="shared" si="3"/>
        <v xml:space="preserve"> informal==1 &amp; responsedummy==1</v>
      </c>
      <c r="K37" s="18" t="str">
        <f t="shared" si="4"/>
        <v>foreign female unskilled unendorsed</v>
      </c>
      <c r="L37" s="1" t="str">
        <f t="shared" si="5"/>
        <v>Yes</v>
      </c>
    </row>
    <row r="38" spans="1:12" ht="28.8" x14ac:dyDescent="0.3">
      <c r="A38" s="1" t="str">
        <f>VLOOKUP(B38,DownloadedFiles!$B$2:$C$821,2,)</f>
        <v>doi:10.7910/DVN/NMJ4W9</v>
      </c>
      <c r="B38" s="1" t="s">
        <v>1975</v>
      </c>
      <c r="C38" s="1" t="s">
        <v>6333</v>
      </c>
      <c r="D38" s="1" t="s">
        <v>654</v>
      </c>
      <c r="E38" s="1" t="str">
        <f>VLOOKUP(D38,StataFunctions!$E$2:$G$260,3,)</f>
        <v>Linear Regression</v>
      </c>
      <c r="F38" s="18" t="s">
        <v>2879</v>
      </c>
      <c r="G38" s="18" t="str">
        <f t="shared" si="0"/>
        <v>responsequality_linear_avg</v>
      </c>
      <c r="H38" s="18" t="str">
        <f t="shared" si="1"/>
        <v>foreign female unskilled unendorsed if informal==1 &amp; responsedummy==1</v>
      </c>
      <c r="I38" s="18">
        <f t="shared" si="2"/>
        <v>1</v>
      </c>
      <c r="J38" s="18" t="str">
        <f t="shared" si="3"/>
        <v xml:space="preserve"> informal==1 &amp; responsedummy==1</v>
      </c>
      <c r="K38" s="18" t="str">
        <f t="shared" si="4"/>
        <v>foreign female unskilled unendorsed</v>
      </c>
      <c r="L38" s="1" t="str">
        <f t="shared" si="5"/>
        <v>Yes</v>
      </c>
    </row>
    <row r="39" spans="1:12" ht="28.8" x14ac:dyDescent="0.3">
      <c r="A39" s="1" t="str">
        <f>VLOOKUP(B39,DownloadedFiles!$B$2:$C$821,2,)</f>
        <v>doi:10.7910/DVN/NMJ4W9</v>
      </c>
      <c r="B39" s="1" t="s">
        <v>1975</v>
      </c>
      <c r="C39" s="1" t="s">
        <v>6333</v>
      </c>
      <c r="D39" s="1" t="s">
        <v>654</v>
      </c>
      <c r="E39" s="1" t="str">
        <f>VLOOKUP(D39,StataFunctions!$E$2:$G$260,3,)</f>
        <v>Linear Regression</v>
      </c>
      <c r="F39" s="18" t="s">
        <v>2878</v>
      </c>
      <c r="G39" s="18" t="str">
        <f t="shared" si="0"/>
        <v>responsedummy</v>
      </c>
      <c r="H39" s="18" t="str">
        <f t="shared" si="1"/>
        <v>foreign female unskilled unendorsed $controls state* if informal==0</v>
      </c>
      <c r="I39" s="18">
        <f t="shared" si="2"/>
        <v>1</v>
      </c>
      <c r="J39" s="18" t="str">
        <f t="shared" si="3"/>
        <v xml:space="preserve"> informal==0</v>
      </c>
      <c r="K39" s="18" t="str">
        <f t="shared" si="4"/>
        <v>foreign female unskilled unendorsed $controls state*</v>
      </c>
      <c r="L39" s="1" t="str">
        <f t="shared" si="5"/>
        <v>Yes</v>
      </c>
    </row>
    <row r="40" spans="1:12" ht="28.8" x14ac:dyDescent="0.3">
      <c r="A40" s="1" t="str">
        <f>VLOOKUP(B40,DownloadedFiles!$B$2:$C$821,2,)</f>
        <v>doi:10.7910/DVN/NMJ4W9</v>
      </c>
      <c r="B40" s="1" t="s">
        <v>1975</v>
      </c>
      <c r="C40" s="1" t="s">
        <v>6333</v>
      </c>
      <c r="D40" s="1" t="s">
        <v>654</v>
      </c>
      <c r="E40" s="1" t="str">
        <f>VLOOKUP(D40,StataFunctions!$E$2:$G$260,3,)</f>
        <v>Linear Regression</v>
      </c>
      <c r="F40" s="18" t="s">
        <v>7686</v>
      </c>
      <c r="G40" s="18" t="str">
        <f t="shared" si="0"/>
        <v>friendlinessavg</v>
      </c>
      <c r="H40" s="18" t="str">
        <f t="shared" si="1"/>
        <v>foreign female unskilled unendorsed $controls state* if informal==0 &amp; responsedummy==1</v>
      </c>
      <c r="I40" s="18">
        <f t="shared" si="2"/>
        <v>1</v>
      </c>
      <c r="J40" s="18" t="str">
        <f t="shared" si="3"/>
        <v xml:space="preserve"> informal==0 &amp; responsedummy==1</v>
      </c>
      <c r="K40" s="18" t="str">
        <f t="shared" si="4"/>
        <v>foreign female unskilled unendorsed $controls state*</v>
      </c>
      <c r="L40" s="1" t="str">
        <f t="shared" si="5"/>
        <v>Yes</v>
      </c>
    </row>
    <row r="41" spans="1:12" ht="28.8" x14ac:dyDescent="0.3">
      <c r="A41" s="1" t="str">
        <f>VLOOKUP(B41,DownloadedFiles!$B$2:$C$821,2,)</f>
        <v>doi:10.7910/DVN/NMJ4W9</v>
      </c>
      <c r="B41" s="1" t="s">
        <v>1975</v>
      </c>
      <c r="C41" s="1" t="s">
        <v>6333</v>
      </c>
      <c r="D41" s="1" t="s">
        <v>654</v>
      </c>
      <c r="E41" s="1" t="str">
        <f>VLOOKUP(D41,StataFunctions!$E$2:$G$260,3,)</f>
        <v>Linear Regression</v>
      </c>
      <c r="F41" s="18" t="s">
        <v>2882</v>
      </c>
      <c r="G41" s="18" t="str">
        <f t="shared" si="0"/>
        <v>responsequality_linear_avg</v>
      </c>
      <c r="H41" s="18" t="str">
        <f t="shared" si="1"/>
        <v>foreign female unskilled unendorsed $controls state* if informal==0 &amp; responsedummy==1</v>
      </c>
      <c r="I41" s="18">
        <f t="shared" si="2"/>
        <v>1</v>
      </c>
      <c r="J41" s="18" t="str">
        <f t="shared" si="3"/>
        <v xml:space="preserve"> informal==0 &amp; responsedummy==1</v>
      </c>
      <c r="K41" s="18" t="str">
        <f t="shared" si="4"/>
        <v>foreign female unskilled unendorsed $controls state*</v>
      </c>
      <c r="L41" s="1" t="str">
        <f t="shared" si="5"/>
        <v>Yes</v>
      </c>
    </row>
    <row r="42" spans="1:12" ht="28.8" x14ac:dyDescent="0.3">
      <c r="A42" s="1" t="str">
        <f>VLOOKUP(B42,DownloadedFiles!$B$2:$C$821,2,)</f>
        <v>doi:10.7910/DVN/NMJ4W9</v>
      </c>
      <c r="B42" s="1" t="s">
        <v>1975</v>
      </c>
      <c r="C42" s="1" t="s">
        <v>6333</v>
      </c>
      <c r="D42" s="1" t="s">
        <v>654</v>
      </c>
      <c r="E42" s="1" t="str">
        <f>VLOOKUP(D42,StataFunctions!$E$2:$G$260,3,)</f>
        <v>Linear Regression</v>
      </c>
      <c r="F42" s="18" t="s">
        <v>2876</v>
      </c>
      <c r="G42" s="18" t="str">
        <f t="shared" si="0"/>
        <v>responsedummy</v>
      </c>
      <c r="H42" s="18" t="str">
        <f t="shared" si="1"/>
        <v>foreign female unskilled unendorsed $controls state* if informal==1</v>
      </c>
      <c r="I42" s="18">
        <f t="shared" si="2"/>
        <v>1</v>
      </c>
      <c r="J42" s="18" t="str">
        <f t="shared" si="3"/>
        <v xml:space="preserve"> informal==1</v>
      </c>
      <c r="K42" s="18" t="str">
        <f t="shared" si="4"/>
        <v>foreign female unskilled unendorsed $controls state*</v>
      </c>
      <c r="L42" s="1" t="str">
        <f t="shared" si="5"/>
        <v>Yes</v>
      </c>
    </row>
    <row r="43" spans="1:12" ht="28.8" x14ac:dyDescent="0.3">
      <c r="A43" s="1" t="str">
        <f>VLOOKUP(B43,DownloadedFiles!$B$2:$C$821,2,)</f>
        <v>doi:10.7910/DVN/NMJ4W9</v>
      </c>
      <c r="B43" s="1" t="s">
        <v>1975</v>
      </c>
      <c r="C43" s="1" t="s">
        <v>6333</v>
      </c>
      <c r="D43" s="1" t="s">
        <v>654</v>
      </c>
      <c r="E43" s="1" t="str">
        <f>VLOOKUP(D43,StataFunctions!$E$2:$G$260,3,)</f>
        <v>Linear Regression</v>
      </c>
      <c r="F43" s="18" t="s">
        <v>7684</v>
      </c>
      <c r="G43" s="18" t="str">
        <f t="shared" si="0"/>
        <v>friendlinessavg</v>
      </c>
      <c r="H43" s="18" t="str">
        <f t="shared" si="1"/>
        <v>foreign female unskilled unendorsed $controls state* if informal==1 &amp; responsedummy==1</v>
      </c>
      <c r="I43" s="18">
        <f t="shared" si="2"/>
        <v>1</v>
      </c>
      <c r="J43" s="18" t="str">
        <f t="shared" si="3"/>
        <v xml:space="preserve"> informal==1 &amp; responsedummy==1</v>
      </c>
      <c r="K43" s="18" t="str">
        <f t="shared" si="4"/>
        <v>foreign female unskilled unendorsed $controls state*</v>
      </c>
      <c r="L43" s="1" t="str">
        <f t="shared" si="5"/>
        <v>Yes</v>
      </c>
    </row>
    <row r="44" spans="1:12" ht="28.8" x14ac:dyDescent="0.3">
      <c r="A44" s="1" t="str">
        <f>VLOOKUP(B44,DownloadedFiles!$B$2:$C$821,2,)</f>
        <v>doi:10.7910/DVN/NMJ4W9</v>
      </c>
      <c r="B44" s="1" t="s">
        <v>1975</v>
      </c>
      <c r="C44" s="1" t="s">
        <v>6333</v>
      </c>
      <c r="D44" s="1" t="s">
        <v>654</v>
      </c>
      <c r="E44" s="1" t="str">
        <f>VLOOKUP(D44,StataFunctions!$E$2:$G$260,3,)</f>
        <v>Linear Regression</v>
      </c>
      <c r="F44" s="18" t="s">
        <v>2880</v>
      </c>
      <c r="G44" s="18" t="str">
        <f t="shared" si="0"/>
        <v>responsequality_linear_avg</v>
      </c>
      <c r="H44" s="18" t="str">
        <f t="shared" si="1"/>
        <v>foreign female unskilled unendorsed $controls state* if informal==1 &amp; responsedummy==1</v>
      </c>
      <c r="I44" s="18">
        <f t="shared" si="2"/>
        <v>1</v>
      </c>
      <c r="J44" s="18" t="str">
        <f t="shared" si="3"/>
        <v xml:space="preserve"> informal==1 &amp; responsedummy==1</v>
      </c>
      <c r="K44" s="18" t="str">
        <f t="shared" si="4"/>
        <v>foreign female unskilled unendorsed $controls state*</v>
      </c>
      <c r="L44" s="1" t="str">
        <f t="shared" si="5"/>
        <v>Yes</v>
      </c>
    </row>
    <row r="45" spans="1:12" ht="28.8" x14ac:dyDescent="0.3">
      <c r="A45" s="1" t="str">
        <f>VLOOKUP(B45,DownloadedFiles!$B$2:$C$821,2,)</f>
        <v>doi:10.7910/DVN/NMJ4W9</v>
      </c>
      <c r="B45" s="1" t="s">
        <v>1975</v>
      </c>
      <c r="C45" s="1" t="s">
        <v>6333</v>
      </c>
      <c r="D45" s="1" t="s">
        <v>654</v>
      </c>
      <c r="E45" s="1" t="str">
        <f>VLOOKUP(D45,StataFunctions!$E$2:$G$260,3,)</f>
        <v>Linear Regression</v>
      </c>
      <c r="F45" s="18" t="s">
        <v>2870</v>
      </c>
      <c r="G45" s="18" t="str">
        <f t="shared" si="0"/>
        <v>responsedummy</v>
      </c>
      <c r="H45" s="18" t="str">
        <f t="shared" si="1"/>
        <v>foreign female unskilled unendorsed informal if east==0</v>
      </c>
      <c r="I45" s="18">
        <f t="shared" si="2"/>
        <v>1</v>
      </c>
      <c r="J45" s="18" t="str">
        <f t="shared" si="3"/>
        <v xml:space="preserve"> east==0</v>
      </c>
      <c r="K45" s="18" t="str">
        <f t="shared" si="4"/>
        <v>foreign female unskilled unendorsed informal</v>
      </c>
      <c r="L45" s="1" t="str">
        <f t="shared" si="5"/>
        <v>Yes</v>
      </c>
    </row>
    <row r="46" spans="1:12" ht="28.8" x14ac:dyDescent="0.3">
      <c r="A46" s="1" t="str">
        <f>VLOOKUP(B46,DownloadedFiles!$B$2:$C$821,2,)</f>
        <v>doi:10.7910/DVN/NMJ4W9</v>
      </c>
      <c r="B46" s="1" t="s">
        <v>1975</v>
      </c>
      <c r="C46" s="1" t="s">
        <v>6333</v>
      </c>
      <c r="D46" s="1" t="s">
        <v>654</v>
      </c>
      <c r="E46" s="1" t="str">
        <f>VLOOKUP(D46,StataFunctions!$E$2:$G$260,3,)</f>
        <v>Linear Regression</v>
      </c>
      <c r="F46" s="18" t="s">
        <v>7681</v>
      </c>
      <c r="G46" s="18" t="str">
        <f t="shared" si="0"/>
        <v>friendlinessavg</v>
      </c>
      <c r="H46" s="18" t="str">
        <f t="shared" si="1"/>
        <v>foreign female unskilled unendorsed informal if east==0 &amp; responsedummy==1</v>
      </c>
      <c r="I46" s="18">
        <f t="shared" si="2"/>
        <v>1</v>
      </c>
      <c r="J46" s="18" t="str">
        <f t="shared" si="3"/>
        <v xml:space="preserve"> east==0 &amp; responsedummy==1</v>
      </c>
      <c r="K46" s="18" t="str">
        <f t="shared" si="4"/>
        <v>foreign female unskilled unendorsed informal</v>
      </c>
      <c r="L46" s="1" t="str">
        <f t="shared" si="5"/>
        <v>Yes</v>
      </c>
    </row>
    <row r="47" spans="1:12" ht="28.8" x14ac:dyDescent="0.3">
      <c r="A47" s="1" t="str">
        <f>VLOOKUP(B47,DownloadedFiles!$B$2:$C$821,2,)</f>
        <v>doi:10.7910/DVN/NMJ4W9</v>
      </c>
      <c r="B47" s="1" t="s">
        <v>1975</v>
      </c>
      <c r="C47" s="1" t="s">
        <v>6333</v>
      </c>
      <c r="D47" s="1" t="s">
        <v>654</v>
      </c>
      <c r="E47" s="1" t="str">
        <f>VLOOKUP(D47,StataFunctions!$E$2:$G$260,3,)</f>
        <v>Linear Regression</v>
      </c>
      <c r="F47" s="18" t="s">
        <v>2873</v>
      </c>
      <c r="G47" s="18" t="str">
        <f t="shared" si="0"/>
        <v>responsequality_linear_avg</v>
      </c>
      <c r="H47" s="18" t="str">
        <f t="shared" si="1"/>
        <v>foreign female unskilled unendorsed informal if east==0 &amp; responsedummy==1</v>
      </c>
      <c r="I47" s="18">
        <f t="shared" si="2"/>
        <v>1</v>
      </c>
      <c r="J47" s="18" t="str">
        <f t="shared" si="3"/>
        <v xml:space="preserve"> east==0 &amp; responsedummy==1</v>
      </c>
      <c r="K47" s="18" t="str">
        <f t="shared" si="4"/>
        <v>foreign female unskilled unendorsed informal</v>
      </c>
      <c r="L47" s="1" t="str">
        <f t="shared" si="5"/>
        <v>Yes</v>
      </c>
    </row>
    <row r="48" spans="1:12" ht="28.8" x14ac:dyDescent="0.3">
      <c r="A48" s="1" t="str">
        <f>VLOOKUP(B48,DownloadedFiles!$B$2:$C$821,2,)</f>
        <v>doi:10.7910/DVN/NMJ4W9</v>
      </c>
      <c r="B48" s="1" t="s">
        <v>1975</v>
      </c>
      <c r="C48" s="1" t="s">
        <v>6333</v>
      </c>
      <c r="D48" s="1" t="s">
        <v>654</v>
      </c>
      <c r="E48" s="1" t="str">
        <f>VLOOKUP(D48,StataFunctions!$E$2:$G$260,3,)</f>
        <v>Linear Regression</v>
      </c>
      <c r="F48" s="18" t="s">
        <v>2868</v>
      </c>
      <c r="G48" s="18" t="str">
        <f t="shared" si="0"/>
        <v>responsedummy</v>
      </c>
      <c r="H48" s="18" t="str">
        <f t="shared" si="1"/>
        <v>foreign female unskilled unendorsed informal if east==1</v>
      </c>
      <c r="I48" s="18">
        <f t="shared" si="2"/>
        <v>1</v>
      </c>
      <c r="J48" s="18" t="str">
        <f t="shared" si="3"/>
        <v xml:space="preserve"> east==1</v>
      </c>
      <c r="K48" s="18" t="str">
        <f t="shared" si="4"/>
        <v>foreign female unskilled unendorsed informal</v>
      </c>
      <c r="L48" s="1" t="str">
        <f t="shared" si="5"/>
        <v>Yes</v>
      </c>
    </row>
    <row r="49" spans="1:12" ht="28.8" x14ac:dyDescent="0.3">
      <c r="A49" s="1" t="str">
        <f>VLOOKUP(B49,DownloadedFiles!$B$2:$C$821,2,)</f>
        <v>doi:10.7910/DVN/NMJ4W9</v>
      </c>
      <c r="B49" s="1" t="s">
        <v>1975</v>
      </c>
      <c r="C49" s="1" t="s">
        <v>6333</v>
      </c>
      <c r="D49" s="1" t="s">
        <v>654</v>
      </c>
      <c r="E49" s="1" t="str">
        <f>VLOOKUP(D49,StataFunctions!$E$2:$G$260,3,)</f>
        <v>Linear Regression</v>
      </c>
      <c r="F49" s="18" t="s">
        <v>7679</v>
      </c>
      <c r="G49" s="18" t="str">
        <f t="shared" si="0"/>
        <v>friendlinessavg</v>
      </c>
      <c r="H49" s="18" t="str">
        <f t="shared" si="1"/>
        <v>foreign female unskilled unendorsed informal if east==1 &amp; responsedummy==1</v>
      </c>
      <c r="I49" s="18">
        <f t="shared" si="2"/>
        <v>1</v>
      </c>
      <c r="J49" s="18" t="str">
        <f t="shared" si="3"/>
        <v xml:space="preserve"> east==1 &amp; responsedummy==1</v>
      </c>
      <c r="K49" s="18" t="str">
        <f t="shared" si="4"/>
        <v>foreign female unskilled unendorsed informal</v>
      </c>
      <c r="L49" s="1" t="str">
        <f t="shared" si="5"/>
        <v>Yes</v>
      </c>
    </row>
    <row r="50" spans="1:12" ht="28.8" x14ac:dyDescent="0.3">
      <c r="A50" s="1" t="str">
        <f>VLOOKUP(B50,DownloadedFiles!$B$2:$C$821,2,)</f>
        <v>doi:10.7910/DVN/NMJ4W9</v>
      </c>
      <c r="B50" s="1" t="s">
        <v>1975</v>
      </c>
      <c r="C50" s="1" t="s">
        <v>6333</v>
      </c>
      <c r="D50" s="1" t="s">
        <v>654</v>
      </c>
      <c r="E50" s="1" t="str">
        <f>VLOOKUP(D50,StataFunctions!$E$2:$G$260,3,)</f>
        <v>Linear Regression</v>
      </c>
      <c r="F50" s="18" t="s">
        <v>2872</v>
      </c>
      <c r="G50" s="18" t="str">
        <f t="shared" si="0"/>
        <v>responsequality_linear_avg</v>
      </c>
      <c r="H50" s="18" t="str">
        <f t="shared" si="1"/>
        <v>foreign female unskilled unendorsed informal if east==1 &amp; responsedummy==1</v>
      </c>
      <c r="I50" s="18">
        <f t="shared" si="2"/>
        <v>1</v>
      </c>
      <c r="J50" s="18" t="str">
        <f t="shared" si="3"/>
        <v xml:space="preserve"> east==1 &amp; responsedummy==1</v>
      </c>
      <c r="K50" s="18" t="str">
        <f t="shared" si="4"/>
        <v>foreign female unskilled unendorsed informal</v>
      </c>
      <c r="L50" s="1" t="str">
        <f t="shared" si="5"/>
        <v>Yes</v>
      </c>
    </row>
    <row r="51" spans="1:12" ht="28.8" x14ac:dyDescent="0.3">
      <c r="A51" s="1" t="str">
        <f>VLOOKUP(B51,DownloadedFiles!$B$2:$C$821,2,)</f>
        <v>doi:10.7910/DVN/NMJ4W9</v>
      </c>
      <c r="B51" s="1" t="s">
        <v>1975</v>
      </c>
      <c r="C51" s="1" t="s">
        <v>6333</v>
      </c>
      <c r="D51" s="1" t="s">
        <v>654</v>
      </c>
      <c r="E51" s="1" t="str">
        <f>VLOOKUP(D51,StataFunctions!$E$2:$G$260,3,)</f>
        <v>Linear Regression</v>
      </c>
      <c r="F51" s="18" t="s">
        <v>2866</v>
      </c>
      <c r="G51" s="18" t="str">
        <f t="shared" si="0"/>
        <v>responsedummy</v>
      </c>
      <c r="H51" s="18" t="str">
        <f t="shared" si="1"/>
        <v>foreign female unskilled unendorsed informal if independent==0</v>
      </c>
      <c r="I51" s="18">
        <f t="shared" si="2"/>
        <v>1</v>
      </c>
      <c r="J51" s="18" t="str">
        <f t="shared" si="3"/>
        <v xml:space="preserve"> independent==0</v>
      </c>
      <c r="K51" s="18" t="str">
        <f t="shared" si="4"/>
        <v>foreign female unskilled unendorsed informal</v>
      </c>
      <c r="L51" s="1" t="str">
        <f t="shared" si="5"/>
        <v>Yes</v>
      </c>
    </row>
    <row r="52" spans="1:12" ht="28.8" x14ac:dyDescent="0.3">
      <c r="A52" s="1" t="str">
        <f>VLOOKUP(B52,DownloadedFiles!$B$2:$C$821,2,)</f>
        <v>doi:10.7910/DVN/NMJ4W9</v>
      </c>
      <c r="B52" s="1" t="s">
        <v>1975</v>
      </c>
      <c r="C52" s="1" t="s">
        <v>6333</v>
      </c>
      <c r="D52" s="1" t="s">
        <v>654</v>
      </c>
      <c r="E52" s="1" t="str">
        <f>VLOOKUP(D52,StataFunctions!$E$2:$G$260,3,)</f>
        <v>Linear Regression</v>
      </c>
      <c r="F52" s="18" t="s">
        <v>7677</v>
      </c>
      <c r="G52" s="18" t="str">
        <f t="shared" si="0"/>
        <v>friendlinessavg</v>
      </c>
      <c r="H52" s="18" t="str">
        <f t="shared" si="1"/>
        <v>foreign female unskilled unendorsed informal if independent==0 &amp; responsedummy==1</v>
      </c>
      <c r="I52" s="18">
        <f t="shared" si="2"/>
        <v>1</v>
      </c>
      <c r="J52" s="18" t="str">
        <f t="shared" si="3"/>
        <v xml:space="preserve"> independent==0 &amp; responsedummy==1</v>
      </c>
      <c r="K52" s="18" t="str">
        <f t="shared" si="4"/>
        <v>foreign female unskilled unendorsed informal</v>
      </c>
      <c r="L52" s="1" t="str">
        <f t="shared" si="5"/>
        <v>Yes</v>
      </c>
    </row>
    <row r="53" spans="1:12" ht="28.8" x14ac:dyDescent="0.3">
      <c r="A53" s="1" t="str">
        <f>VLOOKUP(B53,DownloadedFiles!$B$2:$C$821,2,)</f>
        <v>doi:10.7910/DVN/NMJ4W9</v>
      </c>
      <c r="B53" s="1" t="s">
        <v>1975</v>
      </c>
      <c r="C53" s="1" t="s">
        <v>6333</v>
      </c>
      <c r="D53" s="1" t="s">
        <v>654</v>
      </c>
      <c r="E53" s="1" t="str">
        <f>VLOOKUP(D53,StataFunctions!$E$2:$G$260,3,)</f>
        <v>Linear Regression</v>
      </c>
      <c r="F53" s="18" t="s">
        <v>8244</v>
      </c>
      <c r="G53" s="18" t="str">
        <f t="shared" si="0"/>
        <v>responsequality_linear_avg</v>
      </c>
      <c r="H53" s="18" t="str">
        <f t="shared" si="1"/>
        <v>foreign female unskilled unendorsed informal if independent==0 &amp; responsedummy==1</v>
      </c>
      <c r="I53" s="18">
        <f t="shared" si="2"/>
        <v>1</v>
      </c>
      <c r="J53" s="18" t="str">
        <f t="shared" si="3"/>
        <v xml:space="preserve"> independent==0 &amp; responsedummy==1</v>
      </c>
      <c r="K53" s="18" t="str">
        <f t="shared" si="4"/>
        <v>foreign female unskilled unendorsed informal</v>
      </c>
      <c r="L53" s="1" t="str">
        <f t="shared" si="5"/>
        <v>Yes</v>
      </c>
    </row>
    <row r="54" spans="1:12" ht="28.8" x14ac:dyDescent="0.3">
      <c r="A54" s="1" t="str">
        <f>VLOOKUP(B54,DownloadedFiles!$B$2:$C$821,2,)</f>
        <v>doi:10.7910/DVN/NMJ4W9</v>
      </c>
      <c r="B54" s="1" t="s">
        <v>1975</v>
      </c>
      <c r="C54" s="1" t="s">
        <v>6333</v>
      </c>
      <c r="D54" s="1" t="s">
        <v>654</v>
      </c>
      <c r="E54" s="1" t="str">
        <f>VLOOKUP(D54,StataFunctions!$E$2:$G$260,3,)</f>
        <v>Linear Regression</v>
      </c>
      <c r="F54" s="18" t="s">
        <v>2864</v>
      </c>
      <c r="G54" s="18" t="str">
        <f t="shared" si="0"/>
        <v>responsedummy</v>
      </c>
      <c r="H54" s="18" t="str">
        <f t="shared" si="1"/>
        <v>foreign female unskilled unendorsed informal if independent==1</v>
      </c>
      <c r="I54" s="18">
        <f t="shared" si="2"/>
        <v>1</v>
      </c>
      <c r="J54" s="18" t="str">
        <f t="shared" si="3"/>
        <v xml:space="preserve"> independent==1</v>
      </c>
      <c r="K54" s="18" t="str">
        <f t="shared" si="4"/>
        <v>foreign female unskilled unendorsed informal</v>
      </c>
      <c r="L54" s="1" t="str">
        <f t="shared" si="5"/>
        <v>Yes</v>
      </c>
    </row>
    <row r="55" spans="1:12" ht="28.8" x14ac:dyDescent="0.3">
      <c r="A55" s="1" t="str">
        <f>VLOOKUP(B55,DownloadedFiles!$B$2:$C$821,2,)</f>
        <v>doi:10.7910/DVN/NMJ4W9</v>
      </c>
      <c r="B55" s="1" t="s">
        <v>1975</v>
      </c>
      <c r="C55" s="1" t="s">
        <v>6333</v>
      </c>
      <c r="D55" s="1" t="s">
        <v>654</v>
      </c>
      <c r="E55" s="1" t="str">
        <f>VLOOKUP(D55,StataFunctions!$E$2:$G$260,3,)</f>
        <v>Linear Regression</v>
      </c>
      <c r="F55" s="18" t="s">
        <v>7675</v>
      </c>
      <c r="G55" s="18" t="str">
        <f t="shared" si="0"/>
        <v>friendlinessavg</v>
      </c>
      <c r="H55" s="18" t="str">
        <f t="shared" si="1"/>
        <v>foreign female unskilled unendorsed informal if independent==1 &amp; responsedummy==1</v>
      </c>
      <c r="I55" s="18">
        <f t="shared" si="2"/>
        <v>1</v>
      </c>
      <c r="J55" s="18" t="str">
        <f t="shared" si="3"/>
        <v xml:space="preserve"> independent==1 &amp; responsedummy==1</v>
      </c>
      <c r="K55" s="18" t="str">
        <f t="shared" si="4"/>
        <v>foreign female unskilled unendorsed informal</v>
      </c>
      <c r="L55" s="1" t="str">
        <f t="shared" si="5"/>
        <v>Yes</v>
      </c>
    </row>
    <row r="56" spans="1:12" ht="28.8" x14ac:dyDescent="0.3">
      <c r="A56" s="1" t="str">
        <f>VLOOKUP(B56,DownloadedFiles!$B$2:$C$821,2,)</f>
        <v>doi:10.7910/DVN/NMJ4W9</v>
      </c>
      <c r="B56" s="1" t="s">
        <v>1975</v>
      </c>
      <c r="C56" s="1" t="s">
        <v>6333</v>
      </c>
      <c r="D56" s="1" t="s">
        <v>654</v>
      </c>
      <c r="E56" s="1" t="str">
        <f>VLOOKUP(D56,StataFunctions!$E$2:$G$260,3,)</f>
        <v>Linear Regression</v>
      </c>
      <c r="F56" s="18" t="s">
        <v>8242</v>
      </c>
      <c r="G56" s="18" t="str">
        <f t="shared" si="0"/>
        <v>responsequality_linear_avg</v>
      </c>
      <c r="H56" s="18" t="str">
        <f t="shared" si="1"/>
        <v>foreign female unskilled unendorsed informal if independent==1 &amp; responsedummy==1</v>
      </c>
      <c r="I56" s="18">
        <f t="shared" si="2"/>
        <v>1</v>
      </c>
      <c r="J56" s="18" t="str">
        <f t="shared" si="3"/>
        <v xml:space="preserve"> independent==1 &amp; responsedummy==1</v>
      </c>
      <c r="K56" s="18" t="str">
        <f t="shared" si="4"/>
        <v>foreign female unskilled unendorsed informal</v>
      </c>
      <c r="L56" s="1" t="str">
        <f t="shared" si="5"/>
        <v>Yes</v>
      </c>
    </row>
    <row r="57" spans="1:12" ht="28.8" x14ac:dyDescent="0.3">
      <c r="A57" s="1" t="str">
        <f>VLOOKUP(B57,DownloadedFiles!$B$2:$C$821,2,)</f>
        <v>doi:10.7910/DVN/NMJ4W9</v>
      </c>
      <c r="B57" s="1" t="s">
        <v>1975</v>
      </c>
      <c r="C57" s="1" t="s">
        <v>6333</v>
      </c>
      <c r="D57" s="1" t="s">
        <v>654</v>
      </c>
      <c r="E57" s="1" t="str">
        <f>VLOOKUP(D57,StataFunctions!$E$2:$G$260,3,)</f>
        <v>Linear Regression</v>
      </c>
      <c r="F57" s="18" t="s">
        <v>7663</v>
      </c>
      <c r="G57" s="18" t="str">
        <f t="shared" si="0"/>
        <v>formalityavg</v>
      </c>
      <c r="H57" s="18" t="str">
        <f t="shared" si="1"/>
        <v>foreign female unskilled unendorsed informal if responsedummy==1</v>
      </c>
      <c r="I57" s="18">
        <f t="shared" si="2"/>
        <v>1</v>
      </c>
      <c r="J57" s="18" t="str">
        <f t="shared" si="3"/>
        <v xml:space="preserve"> responsedummy==1</v>
      </c>
      <c r="K57" s="18" t="str">
        <f t="shared" si="4"/>
        <v>foreign female unskilled unendorsed informal</v>
      </c>
      <c r="L57" s="1" t="str">
        <f t="shared" si="5"/>
        <v>Yes</v>
      </c>
    </row>
    <row r="58" spans="1:12" ht="28.8" x14ac:dyDescent="0.3">
      <c r="A58" s="1" t="str">
        <f>VLOOKUP(B58,DownloadedFiles!$B$2:$C$821,2,)</f>
        <v>doi:10.7910/DVN/NMJ4W9</v>
      </c>
      <c r="B58" s="1" t="s">
        <v>1975</v>
      </c>
      <c r="C58" s="1" t="s">
        <v>6333</v>
      </c>
      <c r="D58" s="1" t="s">
        <v>654</v>
      </c>
      <c r="E58" s="1" t="str">
        <f>VLOOKUP(D58,StataFunctions!$E$2:$G$260,3,)</f>
        <v>Linear Regression</v>
      </c>
      <c r="F58" s="18" t="s">
        <v>7672</v>
      </c>
      <c r="G58" s="18" t="str">
        <f t="shared" si="0"/>
        <v>friendlinessavg</v>
      </c>
      <c r="H58" s="18" t="str">
        <f t="shared" si="1"/>
        <v>foreign female unskilled unendorsed informal if responsedummy==1</v>
      </c>
      <c r="I58" s="18">
        <f t="shared" si="2"/>
        <v>1</v>
      </c>
      <c r="J58" s="18" t="str">
        <f t="shared" si="3"/>
        <v xml:space="preserve"> responsedummy==1</v>
      </c>
      <c r="K58" s="18" t="str">
        <f t="shared" si="4"/>
        <v>foreign female unskilled unendorsed informal</v>
      </c>
      <c r="L58" s="1" t="str">
        <f t="shared" si="5"/>
        <v>Yes</v>
      </c>
    </row>
    <row r="59" spans="1:12" ht="28.8" x14ac:dyDescent="0.3">
      <c r="A59" s="1" t="str">
        <f>VLOOKUP(B59,DownloadedFiles!$B$2:$C$821,2,)</f>
        <v>doi:10.7910/DVN/NMJ4W9</v>
      </c>
      <c r="B59" s="1" t="s">
        <v>1975</v>
      </c>
      <c r="C59" s="1" t="s">
        <v>6333</v>
      </c>
      <c r="D59" s="1" t="s">
        <v>654</v>
      </c>
      <c r="E59" s="1" t="str">
        <f>VLOOKUP(D59,StataFunctions!$E$2:$G$260,3,)</f>
        <v>Linear Regression</v>
      </c>
      <c r="F59" s="18" t="s">
        <v>8023</v>
      </c>
      <c r="G59" s="18" t="str">
        <f t="shared" si="0"/>
        <v>mistakes</v>
      </c>
      <c r="H59" s="18" t="str">
        <f t="shared" si="1"/>
        <v>foreign female unskilled unendorsed informal if responsedummy==1</v>
      </c>
      <c r="I59" s="18">
        <f t="shared" si="2"/>
        <v>1</v>
      </c>
      <c r="J59" s="18" t="str">
        <f t="shared" si="3"/>
        <v xml:space="preserve"> responsedummy==1</v>
      </c>
      <c r="K59" s="18" t="str">
        <f t="shared" si="4"/>
        <v>foreign female unskilled unendorsed informal</v>
      </c>
      <c r="L59" s="1" t="str">
        <f t="shared" si="5"/>
        <v>Yes</v>
      </c>
    </row>
    <row r="60" spans="1:12" ht="28.8" x14ac:dyDescent="0.3">
      <c r="A60" s="1" t="str">
        <f>VLOOKUP(B60,DownloadedFiles!$B$2:$C$821,2,)</f>
        <v>doi:10.7910/DVN/NMJ4W9</v>
      </c>
      <c r="B60" s="1" t="s">
        <v>1975</v>
      </c>
      <c r="C60" s="1" t="s">
        <v>6333</v>
      </c>
      <c r="D60" s="1" t="s">
        <v>654</v>
      </c>
      <c r="E60" s="1" t="str">
        <f>VLOOKUP(D60,StataFunctions!$E$2:$G$260,3,)</f>
        <v>Linear Regression</v>
      </c>
      <c r="F60" s="18" t="s">
        <v>2855</v>
      </c>
      <c r="G60" s="18" t="str">
        <f t="shared" si="0"/>
        <v>q1_avg</v>
      </c>
      <c r="H60" s="18" t="str">
        <f t="shared" si="1"/>
        <v>foreign female unskilled unendorsed informal if responsedummy==1</v>
      </c>
      <c r="I60" s="18">
        <f t="shared" si="2"/>
        <v>1</v>
      </c>
      <c r="J60" s="18" t="str">
        <f t="shared" si="3"/>
        <v xml:space="preserve"> responsedummy==1</v>
      </c>
      <c r="K60" s="18" t="str">
        <f t="shared" si="4"/>
        <v>foreign female unskilled unendorsed informal</v>
      </c>
      <c r="L60" s="1" t="str">
        <f t="shared" si="5"/>
        <v>Yes</v>
      </c>
    </row>
    <row r="61" spans="1:12" ht="28.8" x14ac:dyDescent="0.3">
      <c r="A61" s="1" t="str">
        <f>VLOOKUP(B61,DownloadedFiles!$B$2:$C$821,2,)</f>
        <v>doi:10.7910/DVN/NMJ4W9</v>
      </c>
      <c r="B61" s="1" t="s">
        <v>1975</v>
      </c>
      <c r="C61" s="1" t="s">
        <v>6333</v>
      </c>
      <c r="D61" s="1" t="s">
        <v>654</v>
      </c>
      <c r="E61" s="1" t="str">
        <f>VLOOKUP(D61,StataFunctions!$E$2:$G$260,3,)</f>
        <v>Linear Regression</v>
      </c>
      <c r="F61" s="18" t="s">
        <v>8198</v>
      </c>
      <c r="G61" s="18" t="str">
        <f t="shared" si="0"/>
        <v>q2_linear_avg</v>
      </c>
      <c r="H61" s="18" t="str">
        <f t="shared" si="1"/>
        <v>foreign female unskilled unendorsed informal if responsedummy==1</v>
      </c>
      <c r="I61" s="18">
        <f t="shared" si="2"/>
        <v>1</v>
      </c>
      <c r="J61" s="18" t="str">
        <f t="shared" si="3"/>
        <v xml:space="preserve"> responsedummy==1</v>
      </c>
      <c r="K61" s="18" t="str">
        <f t="shared" si="4"/>
        <v>foreign female unskilled unendorsed informal</v>
      </c>
      <c r="L61" s="1" t="str">
        <f t="shared" si="5"/>
        <v>Yes</v>
      </c>
    </row>
    <row r="62" spans="1:12" ht="28.8" x14ac:dyDescent="0.3">
      <c r="A62" s="1" t="str">
        <f>VLOOKUP(B62,DownloadedFiles!$B$2:$C$821,2,)</f>
        <v>doi:10.7910/DVN/NMJ4W9</v>
      </c>
      <c r="B62" s="1" t="s">
        <v>1975</v>
      </c>
      <c r="C62" s="1" t="s">
        <v>6333</v>
      </c>
      <c r="D62" s="1" t="s">
        <v>654</v>
      </c>
      <c r="E62" s="1" t="str">
        <f>VLOOKUP(D62,StataFunctions!$E$2:$G$260,3,)</f>
        <v>Linear Regression</v>
      </c>
      <c r="F62" s="18" t="s">
        <v>8239</v>
      </c>
      <c r="G62" s="18" t="str">
        <f t="shared" si="0"/>
        <v>responselength</v>
      </c>
      <c r="H62" s="18" t="str">
        <f t="shared" si="1"/>
        <v>foreign female unskilled unendorsed informal if responsedummy==1</v>
      </c>
      <c r="I62" s="18">
        <f t="shared" si="2"/>
        <v>1</v>
      </c>
      <c r="J62" s="18" t="str">
        <f t="shared" si="3"/>
        <v xml:space="preserve"> responsedummy==1</v>
      </c>
      <c r="K62" s="18" t="str">
        <f t="shared" si="4"/>
        <v>foreign female unskilled unendorsed informal</v>
      </c>
      <c r="L62" s="1" t="str">
        <f t="shared" si="5"/>
        <v>Yes</v>
      </c>
    </row>
    <row r="63" spans="1:12" ht="28.8" x14ac:dyDescent="0.3">
      <c r="A63" s="1" t="str">
        <f>VLOOKUP(B63,DownloadedFiles!$B$2:$C$821,2,)</f>
        <v>doi:10.7910/DVN/NMJ4W9</v>
      </c>
      <c r="B63" s="1" t="s">
        <v>1975</v>
      </c>
      <c r="C63" s="1" t="s">
        <v>6333</v>
      </c>
      <c r="D63" s="1" t="s">
        <v>654</v>
      </c>
      <c r="E63" s="1" t="str">
        <f>VLOOKUP(D63,StataFunctions!$E$2:$G$260,3,)</f>
        <v>Linear Regression</v>
      </c>
      <c r="F63" s="18" t="s">
        <v>2851</v>
      </c>
      <c r="G63" s="18" t="str">
        <f t="shared" si="0"/>
        <v>responsequality_allnothing_avg</v>
      </c>
      <c r="H63" s="18" t="str">
        <f t="shared" si="1"/>
        <v>foreign female unskilled unendorsed informal if responsedummy==1</v>
      </c>
      <c r="I63" s="18">
        <f t="shared" si="2"/>
        <v>1</v>
      </c>
      <c r="J63" s="18" t="str">
        <f t="shared" si="3"/>
        <v xml:space="preserve"> responsedummy==1</v>
      </c>
      <c r="K63" s="18" t="str">
        <f t="shared" si="4"/>
        <v>foreign female unskilled unendorsed informal</v>
      </c>
      <c r="L63" s="1" t="str">
        <f t="shared" si="5"/>
        <v>Yes</v>
      </c>
    </row>
    <row r="64" spans="1:12" ht="28.8" x14ac:dyDescent="0.3">
      <c r="A64" s="1" t="str">
        <f>VLOOKUP(B64,DownloadedFiles!$B$2:$C$821,2,)</f>
        <v>doi:10.7910/DVN/NMJ4W9</v>
      </c>
      <c r="B64" s="1" t="s">
        <v>1975</v>
      </c>
      <c r="C64" s="1" t="s">
        <v>6333</v>
      </c>
      <c r="D64" s="1" t="s">
        <v>654</v>
      </c>
      <c r="E64" s="1" t="str">
        <f>VLOOKUP(D64,StataFunctions!$E$2:$G$260,3,)</f>
        <v>Linear Regression</v>
      </c>
      <c r="F64" s="18" t="s">
        <v>2846</v>
      </c>
      <c r="G64" s="18" t="str">
        <f t="shared" si="0"/>
        <v>responsequality_linear_avg</v>
      </c>
      <c r="H64" s="18" t="str">
        <f t="shared" si="1"/>
        <v>foreign female unskilled unendorsed informal if responsedummy==1</v>
      </c>
      <c r="I64" s="18">
        <f t="shared" si="2"/>
        <v>1</v>
      </c>
      <c r="J64" s="18" t="str">
        <f t="shared" si="3"/>
        <v xml:space="preserve"> responsedummy==1</v>
      </c>
      <c r="K64" s="18" t="str">
        <f t="shared" si="4"/>
        <v>foreign female unskilled unendorsed informal</v>
      </c>
      <c r="L64" s="1" t="str">
        <f t="shared" si="5"/>
        <v>Yes</v>
      </c>
    </row>
    <row r="65" spans="1:12" ht="28.8" x14ac:dyDescent="0.3">
      <c r="A65" s="1" t="str">
        <f>VLOOKUP(B65,DownloadedFiles!$B$2:$C$821,2,)</f>
        <v>doi:10.7910/DVN/NMJ4W9</v>
      </c>
      <c r="B65" s="1" t="s">
        <v>1975</v>
      </c>
      <c r="C65" s="1" t="s">
        <v>6333</v>
      </c>
      <c r="D65" s="1" t="s">
        <v>654</v>
      </c>
      <c r="E65" s="1" t="str">
        <f>VLOOKUP(D65,StataFunctions!$E$2:$G$260,3,)</f>
        <v>Linear Regression</v>
      </c>
      <c r="F65" s="18" t="s">
        <v>2845</v>
      </c>
      <c r="G65" s="18" t="str">
        <f t="shared" si="0"/>
        <v>responsequality_pap_avg</v>
      </c>
      <c r="H65" s="18" t="str">
        <f t="shared" si="1"/>
        <v>foreign female unskilled unendorsed informal if responsedummy==1</v>
      </c>
      <c r="I65" s="18">
        <f t="shared" si="2"/>
        <v>1</v>
      </c>
      <c r="J65" s="18" t="str">
        <f t="shared" si="3"/>
        <v xml:space="preserve"> responsedummy==1</v>
      </c>
      <c r="K65" s="18" t="str">
        <f t="shared" si="4"/>
        <v>foreign female unskilled unendorsed informal</v>
      </c>
      <c r="L65" s="1" t="str">
        <f t="shared" si="5"/>
        <v>Yes</v>
      </c>
    </row>
    <row r="66" spans="1:12" ht="28.8" x14ac:dyDescent="0.3">
      <c r="A66" s="1" t="str">
        <f>VLOOKUP(B66,DownloadedFiles!$B$2:$C$821,2,)</f>
        <v>doi:10.7910/DVN/NMJ4W9</v>
      </c>
      <c r="B66" s="1" t="s">
        <v>1975</v>
      </c>
      <c r="C66" s="1" t="s">
        <v>6333</v>
      </c>
      <c r="D66" s="1" t="s">
        <v>654</v>
      </c>
      <c r="E66" s="1" t="str">
        <f>VLOOKUP(D66,StataFunctions!$E$2:$G$260,3,)</f>
        <v>Linear Regression</v>
      </c>
      <c r="F66" s="18" t="s">
        <v>2845</v>
      </c>
      <c r="G66" s="18" t="str">
        <f t="shared" ref="G66:G129" si="6">MID($F66,LEN($D66)+FIND($D66,$F66)+1,FIND(" ",$F66,LEN(D66)+FIND(D66,F66)+1)-(LEN($D66)+FIND($D66,$F66)+1))</f>
        <v>responsequality_pap_avg</v>
      </c>
      <c r="H66" s="18" t="str">
        <f t="shared" ref="H66:H129" si="7">TRIM(MID(F66,FIND(G66,F66)+LEN(G66)+1,IFERROR(FIND(",",F66),LEN(F66)+1)-(FIND(G66,F66)+LEN(G66)+1)))</f>
        <v>foreign female unskilled unendorsed informal if responsedummy==1</v>
      </c>
      <c r="I66" s="18">
        <f t="shared" ref="I66:I129" si="8">IFERROR(IF(FIND(" if ",H66)&gt;0,1,0),0)</f>
        <v>1</v>
      </c>
      <c r="J66" s="18" t="str">
        <f t="shared" ref="J66:J129" si="9">IFERROR(MID(H66,FIND(" if ",H66)+3,LEN(H66)+1),"NA")</f>
        <v xml:space="preserve"> responsedummy==1</v>
      </c>
      <c r="K66" s="18" t="str">
        <f t="shared" ref="K66:K129" si="10">IF(I66=0,H66,MID(H66,1,FIND(J66,H66)-4))</f>
        <v>foreign female unskilled unendorsed informal</v>
      </c>
      <c r="L66" s="1" t="str">
        <f t="shared" ref="L66:L129" si="11">IFERROR(IF(FIND("///",F66)&gt;0,"No",0),"Yes")</f>
        <v>Yes</v>
      </c>
    </row>
    <row r="67" spans="1:12" ht="28.8" x14ac:dyDescent="0.3">
      <c r="A67" s="1" t="str">
        <f>VLOOKUP(B67,DownloadedFiles!$B$2:$C$821,2,)</f>
        <v>doi:10.7910/DVN/NMJ4W9</v>
      </c>
      <c r="B67" s="1" t="s">
        <v>1975</v>
      </c>
      <c r="C67" s="1" t="s">
        <v>6333</v>
      </c>
      <c r="D67" s="1" t="s">
        <v>654</v>
      </c>
      <c r="E67" s="1" t="str">
        <f>VLOOKUP(D67,StataFunctions!$E$2:$G$260,3,)</f>
        <v>Linear Regression</v>
      </c>
      <c r="F67" s="18" t="s">
        <v>2853</v>
      </c>
      <c r="G67" s="18" t="str">
        <f t="shared" si="6"/>
        <v>responsequality_submission_avg</v>
      </c>
      <c r="H67" s="18" t="str">
        <f t="shared" si="7"/>
        <v>foreign female unskilled unendorsed informal if responsedummy==1</v>
      </c>
      <c r="I67" s="18">
        <f t="shared" si="8"/>
        <v>1</v>
      </c>
      <c r="J67" s="18" t="str">
        <f t="shared" si="9"/>
        <v xml:space="preserve"> responsedummy==1</v>
      </c>
      <c r="K67" s="18" t="str">
        <f t="shared" si="10"/>
        <v>foreign female unskilled unendorsed informal</v>
      </c>
      <c r="L67" s="1" t="str">
        <f t="shared" si="11"/>
        <v>Yes</v>
      </c>
    </row>
    <row r="68" spans="1:12" ht="28.8" x14ac:dyDescent="0.3">
      <c r="A68" s="1" t="str">
        <f>VLOOKUP(B68,DownloadedFiles!$B$2:$C$821,2,)</f>
        <v>doi:10.7910/DVN/NMJ4W9</v>
      </c>
      <c r="B68" s="1" t="s">
        <v>1975</v>
      </c>
      <c r="C68" s="1" t="s">
        <v>6333</v>
      </c>
      <c r="D68" s="1" t="s">
        <v>654</v>
      </c>
      <c r="E68" s="1" t="str">
        <f>VLOOKUP(D68,StataFunctions!$E$2:$G$260,3,)</f>
        <v>Linear Regression</v>
      </c>
      <c r="F68" s="18" t="s">
        <v>2847</v>
      </c>
      <c r="G68" s="18" t="str">
        <f t="shared" si="6"/>
        <v>responsequality_linear_avg</v>
      </c>
      <c r="H68" s="18" t="str">
        <f t="shared" si="7"/>
        <v>foreign female unskilled unendorsed informal if responsedummy==1</v>
      </c>
      <c r="I68" s="18">
        <f t="shared" si="8"/>
        <v>1</v>
      </c>
      <c r="J68" s="18" t="str">
        <f t="shared" si="9"/>
        <v xml:space="preserve"> responsedummy==1</v>
      </c>
      <c r="K68" s="18" t="str">
        <f t="shared" si="10"/>
        <v>foreign female unskilled unendorsed informal</v>
      </c>
      <c r="L68" s="1" t="str">
        <f t="shared" si="11"/>
        <v>Yes</v>
      </c>
    </row>
    <row r="69" spans="1:12" x14ac:dyDescent="0.3">
      <c r="A69" s="1" t="str">
        <f>VLOOKUP(B69,DownloadedFiles!$B$2:$C$821,2,)</f>
        <v>doi:10.7910/DVN/NMJ4W9</v>
      </c>
      <c r="B69" s="1" t="s">
        <v>1975</v>
      </c>
      <c r="C69" s="1" t="s">
        <v>6333</v>
      </c>
      <c r="D69" s="1" t="s">
        <v>654</v>
      </c>
      <c r="E69" s="1" t="str">
        <f>VLOOKUP(D69,StataFunctions!$E$2:$G$260,3,)</f>
        <v>Linear Regression</v>
      </c>
      <c r="F69" s="18" t="s">
        <v>2843</v>
      </c>
      <c r="G69" s="18" t="str">
        <f t="shared" si="6"/>
        <v>responsedummy</v>
      </c>
      <c r="H69" s="18" t="str">
        <f t="shared" si="7"/>
        <v>foreign female unskilled unendorsed informal</v>
      </c>
      <c r="I69" s="18">
        <f t="shared" si="8"/>
        <v>0</v>
      </c>
      <c r="J69" s="18" t="str">
        <f t="shared" si="9"/>
        <v>NA</v>
      </c>
      <c r="K69" s="18" t="str">
        <f t="shared" si="10"/>
        <v>foreign female unskilled unendorsed informal</v>
      </c>
      <c r="L69" s="1" t="str">
        <f t="shared" si="11"/>
        <v>Yes</v>
      </c>
    </row>
    <row r="70" spans="1:12" ht="28.8" x14ac:dyDescent="0.3">
      <c r="A70" s="1" t="str">
        <f>VLOOKUP(B70,DownloadedFiles!$B$2:$C$821,2,)</f>
        <v>doi:10.7910/DVN/NMJ4W9</v>
      </c>
      <c r="B70" s="1" t="s">
        <v>1975</v>
      </c>
      <c r="C70" s="1" t="s">
        <v>6333</v>
      </c>
      <c r="D70" s="1" t="s">
        <v>654</v>
      </c>
      <c r="E70" s="1" t="str">
        <f>VLOOKUP(D70,StataFunctions!$E$2:$G$260,3,)</f>
        <v>Linear Regression</v>
      </c>
      <c r="F70" s="18" t="s">
        <v>2844</v>
      </c>
      <c r="G70" s="18" t="str">
        <f t="shared" si="6"/>
        <v>responsequality_pap_avg</v>
      </c>
      <c r="H70" s="18" t="str">
        <f t="shared" si="7"/>
        <v>foreign female unskilled unendorsed informal</v>
      </c>
      <c r="I70" s="18">
        <f t="shared" si="8"/>
        <v>0</v>
      </c>
      <c r="J70" s="18" t="str">
        <f t="shared" si="9"/>
        <v>NA</v>
      </c>
      <c r="K70" s="18" t="str">
        <f t="shared" si="10"/>
        <v>foreign female unskilled unendorsed informal</v>
      </c>
      <c r="L70" s="1" t="str">
        <f t="shared" si="11"/>
        <v>Yes</v>
      </c>
    </row>
    <row r="71" spans="1:12" ht="28.8" x14ac:dyDescent="0.3">
      <c r="A71" s="1" t="str">
        <f>VLOOKUP(B71,DownloadedFiles!$B$2:$C$821,2,)</f>
        <v>doi:10.7910/DVN/NMJ4W9</v>
      </c>
      <c r="B71" s="1" t="s">
        <v>1975</v>
      </c>
      <c r="C71" s="1" t="s">
        <v>6333</v>
      </c>
      <c r="D71" s="1" t="s">
        <v>654</v>
      </c>
      <c r="E71" s="1" t="str">
        <f>VLOOKUP(D71,StataFunctions!$E$2:$G$260,3,)</f>
        <v>Linear Regression</v>
      </c>
      <c r="F71" s="18" t="s">
        <v>2844</v>
      </c>
      <c r="G71" s="18" t="str">
        <f t="shared" si="6"/>
        <v>responsequality_pap_avg</v>
      </c>
      <c r="H71" s="18" t="str">
        <f t="shared" si="7"/>
        <v>foreign female unskilled unendorsed informal</v>
      </c>
      <c r="I71" s="18">
        <f t="shared" si="8"/>
        <v>0</v>
      </c>
      <c r="J71" s="18" t="str">
        <f t="shared" si="9"/>
        <v>NA</v>
      </c>
      <c r="K71" s="18" t="str">
        <f t="shared" si="10"/>
        <v>foreign female unskilled unendorsed informal</v>
      </c>
      <c r="L71" s="1" t="str">
        <f t="shared" si="11"/>
        <v>Yes</v>
      </c>
    </row>
    <row r="72" spans="1:12" ht="28.8" x14ac:dyDescent="0.3">
      <c r="A72" s="1" t="str">
        <f>VLOOKUP(B72,DownloadedFiles!$B$2:$C$821,2,)</f>
        <v>doi:10.7910/DVN/NMJ4W9</v>
      </c>
      <c r="B72" s="1" t="s">
        <v>1975</v>
      </c>
      <c r="C72" s="1" t="s">
        <v>6333</v>
      </c>
      <c r="D72" s="1" t="s">
        <v>654</v>
      </c>
      <c r="E72" s="1" t="str">
        <f>VLOOKUP(D72,StataFunctions!$E$2:$G$260,3,)</f>
        <v>Linear Regression</v>
      </c>
      <c r="F72" s="18" t="s">
        <v>2908</v>
      </c>
      <c r="G72" s="18" t="str">
        <f t="shared" si="6"/>
        <v>responsedummy</v>
      </c>
      <c r="H72" s="18" t="str">
        <f t="shared" si="7"/>
        <v>foreign female unskilled unendorsed informal $controls if appeals !=.</v>
      </c>
      <c r="I72" s="18">
        <f t="shared" si="8"/>
        <v>1</v>
      </c>
      <c r="J72" s="18" t="str">
        <f t="shared" si="9"/>
        <v xml:space="preserve"> appeals !=.</v>
      </c>
      <c r="K72" s="18" t="str">
        <f t="shared" si="10"/>
        <v>foreign female unskilled unendorsed informal $controls</v>
      </c>
      <c r="L72" s="1" t="str">
        <f t="shared" si="11"/>
        <v>Yes</v>
      </c>
    </row>
    <row r="73" spans="1:12" ht="28.8" x14ac:dyDescent="0.3">
      <c r="A73" s="1" t="str">
        <f>VLOOKUP(B73,DownloadedFiles!$B$2:$C$821,2,)</f>
        <v>doi:10.7910/DVN/NMJ4W9</v>
      </c>
      <c r="B73" s="1" t="s">
        <v>1975</v>
      </c>
      <c r="C73" s="1" t="s">
        <v>6333</v>
      </c>
      <c r="D73" s="1" t="s">
        <v>654</v>
      </c>
      <c r="E73" s="1" t="str">
        <f>VLOOKUP(D73,StataFunctions!$E$2:$G$260,3,)</f>
        <v>Linear Regression</v>
      </c>
      <c r="F73" s="18" t="s">
        <v>2910</v>
      </c>
      <c r="G73" s="18" t="str">
        <f t="shared" si="6"/>
        <v>friendlinessavg</v>
      </c>
      <c r="H73" s="18" t="str">
        <f t="shared" si="7"/>
        <v>foreign female unskilled unendorsed informal $controls if appeals !=. &amp; responsedummy==1</v>
      </c>
      <c r="I73" s="18">
        <f t="shared" si="8"/>
        <v>1</v>
      </c>
      <c r="J73" s="18" t="str">
        <f t="shared" si="9"/>
        <v xml:space="preserve"> appeals !=. &amp; responsedummy==1</v>
      </c>
      <c r="K73" s="18" t="str">
        <f t="shared" si="10"/>
        <v>foreign female unskilled unendorsed informal $controls</v>
      </c>
      <c r="L73" s="1" t="str">
        <f t="shared" si="11"/>
        <v>Yes</v>
      </c>
    </row>
    <row r="74" spans="1:12" ht="28.8" x14ac:dyDescent="0.3">
      <c r="A74" s="1" t="str">
        <f>VLOOKUP(B74,DownloadedFiles!$B$2:$C$821,2,)</f>
        <v>doi:10.7910/DVN/NMJ4W9</v>
      </c>
      <c r="B74" s="1" t="s">
        <v>1975</v>
      </c>
      <c r="C74" s="1" t="s">
        <v>6333</v>
      </c>
      <c r="D74" s="1" t="s">
        <v>654</v>
      </c>
      <c r="E74" s="1" t="str">
        <f>VLOOKUP(D74,StataFunctions!$E$2:$G$260,3,)</f>
        <v>Linear Regression</v>
      </c>
      <c r="F74" s="18" t="s">
        <v>8248</v>
      </c>
      <c r="G74" s="18" t="str">
        <f t="shared" si="6"/>
        <v>responsequality_linear_avg</v>
      </c>
      <c r="H74" s="18" t="str">
        <f t="shared" si="7"/>
        <v>foreign female unskilled unendorsed informal $controls if appeals !=. &amp; responsedummy==1</v>
      </c>
      <c r="I74" s="18">
        <f t="shared" si="8"/>
        <v>1</v>
      </c>
      <c r="J74" s="18" t="str">
        <f t="shared" si="9"/>
        <v xml:space="preserve"> appeals !=. &amp; responsedummy==1</v>
      </c>
      <c r="K74" s="18" t="str">
        <f t="shared" si="10"/>
        <v>foreign female unskilled unendorsed informal $controls</v>
      </c>
      <c r="L74" s="1" t="str">
        <f t="shared" si="11"/>
        <v>Yes</v>
      </c>
    </row>
    <row r="75" spans="1:12" ht="28.8" x14ac:dyDescent="0.3">
      <c r="A75" s="1" t="str">
        <f>VLOOKUP(B75,DownloadedFiles!$B$2:$C$821,2,)</f>
        <v>doi:10.7910/DVN/NMJ4W9</v>
      </c>
      <c r="B75" s="1" t="s">
        <v>1975</v>
      </c>
      <c r="C75" s="1" t="s">
        <v>6333</v>
      </c>
      <c r="D75" s="1" t="s">
        <v>654</v>
      </c>
      <c r="E75" s="1" t="str">
        <f>VLOOKUP(D75,StataFunctions!$E$2:$G$260,3,)</f>
        <v>Linear Regression</v>
      </c>
      <c r="F75" s="18" t="s">
        <v>7699</v>
      </c>
      <c r="G75" s="18" t="str">
        <f t="shared" si="6"/>
        <v>friendlinessavg</v>
      </c>
      <c r="H75" s="18" t="str">
        <f t="shared" si="7"/>
        <v>foreign female unskilled unendorsed informal $controls if responsedummy==1</v>
      </c>
      <c r="I75" s="18">
        <f t="shared" si="8"/>
        <v>1</v>
      </c>
      <c r="J75" s="18" t="str">
        <f t="shared" si="9"/>
        <v xml:space="preserve"> responsedummy==1</v>
      </c>
      <c r="K75" s="18" t="str">
        <f t="shared" si="10"/>
        <v>foreign female unskilled unendorsed informal $controls</v>
      </c>
      <c r="L75" s="1" t="str">
        <f t="shared" si="11"/>
        <v>Yes</v>
      </c>
    </row>
    <row r="76" spans="1:12" ht="28.8" x14ac:dyDescent="0.3">
      <c r="A76" s="1" t="str">
        <f>VLOOKUP(B76,DownloadedFiles!$B$2:$C$821,2,)</f>
        <v>doi:10.7910/DVN/NMJ4W9</v>
      </c>
      <c r="B76" s="1" t="s">
        <v>1975</v>
      </c>
      <c r="C76" s="1" t="s">
        <v>6333</v>
      </c>
      <c r="D76" s="1" t="s">
        <v>654</v>
      </c>
      <c r="E76" s="1" t="str">
        <f>VLOOKUP(D76,StataFunctions!$E$2:$G$260,3,)</f>
        <v>Linear Regression</v>
      </c>
      <c r="F76" s="18" t="s">
        <v>8247</v>
      </c>
      <c r="G76" s="18" t="str">
        <f t="shared" si="6"/>
        <v>responsequality_linear_avg</v>
      </c>
      <c r="H76" s="18" t="str">
        <f t="shared" si="7"/>
        <v>foreign female unskilled unendorsed informal $controls if responsedummy==1</v>
      </c>
      <c r="I76" s="18">
        <f t="shared" si="8"/>
        <v>1</v>
      </c>
      <c r="J76" s="18" t="str">
        <f t="shared" si="9"/>
        <v xml:space="preserve"> responsedummy==1</v>
      </c>
      <c r="K76" s="18" t="str">
        <f t="shared" si="10"/>
        <v>foreign female unskilled unendorsed informal $controls</v>
      </c>
      <c r="L76" s="1" t="str">
        <f t="shared" si="11"/>
        <v>Yes</v>
      </c>
    </row>
    <row r="77" spans="1:12" ht="28.8" x14ac:dyDescent="0.3">
      <c r="A77" s="1" t="str">
        <f>VLOOKUP(B77,DownloadedFiles!$B$2:$C$821,2,)</f>
        <v>doi:10.7910/DVN/NMJ4W9</v>
      </c>
      <c r="B77" s="1" t="s">
        <v>1975</v>
      </c>
      <c r="C77" s="1" t="s">
        <v>6333</v>
      </c>
      <c r="D77" s="1" t="s">
        <v>654</v>
      </c>
      <c r="E77" s="1" t="str">
        <f>VLOOKUP(D77,StataFunctions!$E$2:$G$260,3,)</f>
        <v>Linear Regression</v>
      </c>
      <c r="F77" s="18" t="s">
        <v>2906</v>
      </c>
      <c r="G77" s="18" t="str">
        <f t="shared" si="6"/>
        <v>responsedummy</v>
      </c>
      <c r="H77" s="18" t="str">
        <f t="shared" si="7"/>
        <v>foreign female unskilled unendorsed informal $controls</v>
      </c>
      <c r="I77" s="18">
        <f t="shared" si="8"/>
        <v>0</v>
      </c>
      <c r="J77" s="18" t="str">
        <f t="shared" si="9"/>
        <v>NA</v>
      </c>
      <c r="K77" s="18" t="str">
        <f t="shared" si="10"/>
        <v>foreign female unskilled unendorsed informal $controls</v>
      </c>
      <c r="L77" s="1" t="str">
        <f t="shared" si="11"/>
        <v>Yes</v>
      </c>
    </row>
    <row r="78" spans="1:12" ht="28.8" x14ac:dyDescent="0.3">
      <c r="A78" s="1" t="str">
        <f>VLOOKUP(B78,DownloadedFiles!$B$2:$C$821,2,)</f>
        <v>doi:10.7910/DVN/NMJ4W9</v>
      </c>
      <c r="B78" s="1" t="s">
        <v>1975</v>
      </c>
      <c r="C78" s="1" t="s">
        <v>6333</v>
      </c>
      <c r="D78" s="1" t="s">
        <v>654</v>
      </c>
      <c r="E78" s="1" t="str">
        <f>VLOOKUP(D78,StataFunctions!$E$2:$G$260,3,)</f>
        <v>Linear Regression</v>
      </c>
      <c r="F78" s="18" t="s">
        <v>7700</v>
      </c>
      <c r="G78" s="18" t="str">
        <f t="shared" si="6"/>
        <v>friendlinessavg</v>
      </c>
      <c r="H78" s="18" t="str">
        <f t="shared" si="7"/>
        <v>foreign female unskilled unendorsed informal $controls appeals_accept if responsedummy==1</v>
      </c>
      <c r="I78" s="18">
        <f t="shared" si="8"/>
        <v>1</v>
      </c>
      <c r="J78" s="18" t="str">
        <f t="shared" si="9"/>
        <v xml:space="preserve"> responsedummy==1</v>
      </c>
      <c r="K78" s="18" t="str">
        <f t="shared" si="10"/>
        <v>foreign female unskilled unendorsed informal $controls appeals_accept</v>
      </c>
      <c r="L78" s="1" t="str">
        <f t="shared" si="11"/>
        <v>Yes</v>
      </c>
    </row>
    <row r="79" spans="1:12" ht="28.8" x14ac:dyDescent="0.3">
      <c r="A79" s="1" t="str">
        <f>VLOOKUP(B79,DownloadedFiles!$B$2:$C$821,2,)</f>
        <v>doi:10.7910/DVN/NMJ4W9</v>
      </c>
      <c r="B79" s="1" t="s">
        <v>1975</v>
      </c>
      <c r="C79" s="1" t="s">
        <v>6333</v>
      </c>
      <c r="D79" s="1" t="s">
        <v>654</v>
      </c>
      <c r="E79" s="1" t="str">
        <f>VLOOKUP(D79,StataFunctions!$E$2:$G$260,3,)</f>
        <v>Linear Regression</v>
      </c>
      <c r="F79" s="18" t="s">
        <v>2909</v>
      </c>
      <c r="G79" s="18" t="str">
        <f t="shared" si="6"/>
        <v>responsequality_linear_avg</v>
      </c>
      <c r="H79" s="18" t="str">
        <f t="shared" si="7"/>
        <v>foreign female unskilled unendorsed informal $controls appeals_accept if responsedummy==1</v>
      </c>
      <c r="I79" s="18">
        <f t="shared" si="8"/>
        <v>1</v>
      </c>
      <c r="J79" s="18" t="str">
        <f t="shared" si="9"/>
        <v xml:space="preserve"> responsedummy==1</v>
      </c>
      <c r="K79" s="18" t="str">
        <f t="shared" si="10"/>
        <v>foreign female unskilled unendorsed informal $controls appeals_accept</v>
      </c>
      <c r="L79" s="1" t="str">
        <f t="shared" si="11"/>
        <v>Yes</v>
      </c>
    </row>
    <row r="80" spans="1:12" ht="28.8" x14ac:dyDescent="0.3">
      <c r="A80" s="1" t="str">
        <f>VLOOKUP(B80,DownloadedFiles!$B$2:$C$821,2,)</f>
        <v>doi:10.7910/DVN/NMJ4W9</v>
      </c>
      <c r="B80" s="1" t="s">
        <v>1975</v>
      </c>
      <c r="C80" s="1" t="s">
        <v>6333</v>
      </c>
      <c r="D80" s="1" t="s">
        <v>654</v>
      </c>
      <c r="E80" s="1" t="str">
        <f>VLOOKUP(D80,StataFunctions!$E$2:$G$260,3,)</f>
        <v>Linear Regression</v>
      </c>
      <c r="F80" s="18" t="s">
        <v>2907</v>
      </c>
      <c r="G80" s="18" t="str">
        <f t="shared" si="6"/>
        <v>responsedummy</v>
      </c>
      <c r="H80" s="18" t="str">
        <f t="shared" si="7"/>
        <v>foreign female unskilled unendorsed informal $controls appeals_accept</v>
      </c>
      <c r="I80" s="18">
        <f t="shared" si="8"/>
        <v>0</v>
      </c>
      <c r="J80" s="18" t="str">
        <f t="shared" si="9"/>
        <v>NA</v>
      </c>
      <c r="K80" s="18" t="str">
        <f t="shared" si="10"/>
        <v>foreign female unskilled unendorsed informal $controls appeals_accept</v>
      </c>
      <c r="L80" s="1" t="str">
        <f t="shared" si="11"/>
        <v>Yes</v>
      </c>
    </row>
    <row r="81" spans="1:12" ht="28.8" x14ac:dyDescent="0.3">
      <c r="A81" s="1" t="str">
        <f>VLOOKUP(B81,DownloadedFiles!$B$2:$C$821,2,)</f>
        <v>doi:10.7910/DVN/NMJ4W9</v>
      </c>
      <c r="B81" s="1" t="s">
        <v>1975</v>
      </c>
      <c r="C81" s="1" t="s">
        <v>6333</v>
      </c>
      <c r="D81" s="1" t="s">
        <v>654</v>
      </c>
      <c r="E81" s="1" t="str">
        <f>VLOOKUP(D81,StataFunctions!$E$2:$G$260,3,)</f>
        <v>Linear Regression</v>
      </c>
      <c r="F81" s="18" t="s">
        <v>7665</v>
      </c>
      <c r="G81" s="18" t="str">
        <f t="shared" si="6"/>
        <v>formalityavg</v>
      </c>
      <c r="H81" s="18" t="str">
        <f t="shared" si="7"/>
        <v>foreign female unskilled unendorsed informal $controls state* if pretest==0 &amp; responsedummy==1</v>
      </c>
      <c r="I81" s="18">
        <f t="shared" si="8"/>
        <v>1</v>
      </c>
      <c r="J81" s="18" t="str">
        <f t="shared" si="9"/>
        <v xml:space="preserve"> pretest==0 &amp; responsedummy==1</v>
      </c>
      <c r="K81" s="18" t="str">
        <f t="shared" si="10"/>
        <v>foreign female unskilled unendorsed informal $controls state*</v>
      </c>
      <c r="L81" s="1" t="str">
        <f t="shared" si="11"/>
        <v>Yes</v>
      </c>
    </row>
    <row r="82" spans="1:12" ht="28.8" x14ac:dyDescent="0.3">
      <c r="A82" s="1" t="str">
        <f>VLOOKUP(B82,DownloadedFiles!$B$2:$C$821,2,)</f>
        <v>doi:10.7910/DVN/NMJ4W9</v>
      </c>
      <c r="B82" s="1" t="s">
        <v>1975</v>
      </c>
      <c r="C82" s="1" t="s">
        <v>6333</v>
      </c>
      <c r="D82" s="1" t="s">
        <v>654</v>
      </c>
      <c r="E82" s="1" t="str">
        <f>VLOOKUP(D82,StataFunctions!$E$2:$G$260,3,)</f>
        <v>Linear Regression</v>
      </c>
      <c r="F82" s="18" t="s">
        <v>8025</v>
      </c>
      <c r="G82" s="18" t="str">
        <f t="shared" si="6"/>
        <v>mistakes</v>
      </c>
      <c r="H82" s="18" t="str">
        <f t="shared" si="7"/>
        <v>foreign female unskilled unendorsed informal $controls state* if pretest==0 &amp; responsedummy==1</v>
      </c>
      <c r="I82" s="18">
        <f t="shared" si="8"/>
        <v>1</v>
      </c>
      <c r="J82" s="18" t="str">
        <f t="shared" si="9"/>
        <v xml:space="preserve"> pretest==0 &amp; responsedummy==1</v>
      </c>
      <c r="K82" s="18" t="str">
        <f t="shared" si="10"/>
        <v>foreign female unskilled unendorsed informal $controls state*</v>
      </c>
      <c r="L82" s="1" t="str">
        <f t="shared" si="11"/>
        <v>Yes</v>
      </c>
    </row>
    <row r="83" spans="1:12" ht="28.8" x14ac:dyDescent="0.3">
      <c r="A83" s="1" t="str">
        <f>VLOOKUP(B83,DownloadedFiles!$B$2:$C$821,2,)</f>
        <v>doi:10.7910/DVN/NMJ4W9</v>
      </c>
      <c r="B83" s="1" t="s">
        <v>1975</v>
      </c>
      <c r="C83" s="1" t="s">
        <v>6333</v>
      </c>
      <c r="D83" s="1" t="s">
        <v>654</v>
      </c>
      <c r="E83" s="1" t="str">
        <f>VLOOKUP(D83,StataFunctions!$E$2:$G$260,3,)</f>
        <v>Linear Regression</v>
      </c>
      <c r="F83" s="18" t="s">
        <v>8241</v>
      </c>
      <c r="G83" s="18" t="str">
        <f t="shared" si="6"/>
        <v>responselength</v>
      </c>
      <c r="H83" s="18" t="str">
        <f t="shared" si="7"/>
        <v>foreign female unskilled unendorsed informal $controls state* if pretest==0 &amp; responsedummy==1</v>
      </c>
      <c r="I83" s="18">
        <f t="shared" si="8"/>
        <v>1</v>
      </c>
      <c r="J83" s="18" t="str">
        <f t="shared" si="9"/>
        <v xml:space="preserve"> pretest==0 &amp; responsedummy==1</v>
      </c>
      <c r="K83" s="18" t="str">
        <f t="shared" si="10"/>
        <v>foreign female unskilled unendorsed informal $controls state*</v>
      </c>
      <c r="L83" s="1" t="str">
        <f t="shared" si="11"/>
        <v>Yes</v>
      </c>
    </row>
    <row r="84" spans="1:12" ht="28.8" x14ac:dyDescent="0.3">
      <c r="A84" s="1" t="str">
        <f>VLOOKUP(B84,DownloadedFiles!$B$2:$C$821,2,)</f>
        <v>doi:10.7910/DVN/NMJ4W9</v>
      </c>
      <c r="B84" s="1" t="s">
        <v>1975</v>
      </c>
      <c r="C84" s="1" t="s">
        <v>6333</v>
      </c>
      <c r="D84" s="1" t="s">
        <v>654</v>
      </c>
      <c r="E84" s="1" t="str">
        <f>VLOOKUP(D84,StataFunctions!$E$2:$G$260,3,)</f>
        <v>Linear Regression</v>
      </c>
      <c r="F84" s="18" t="s">
        <v>7664</v>
      </c>
      <c r="G84" s="18" t="str">
        <f t="shared" si="6"/>
        <v>formalityavg</v>
      </c>
      <c r="H84" s="18" t="str">
        <f t="shared" si="7"/>
        <v>foreign female unskilled unendorsed informal $controls state* if responsedummy==1</v>
      </c>
      <c r="I84" s="18">
        <f t="shared" si="8"/>
        <v>1</v>
      </c>
      <c r="J84" s="18" t="str">
        <f t="shared" si="9"/>
        <v xml:space="preserve"> responsedummy==1</v>
      </c>
      <c r="K84" s="18" t="str">
        <f t="shared" si="10"/>
        <v>foreign female unskilled unendorsed informal $controls state*</v>
      </c>
      <c r="L84" s="1" t="str">
        <f t="shared" si="11"/>
        <v>Yes</v>
      </c>
    </row>
    <row r="85" spans="1:12" ht="28.8" x14ac:dyDescent="0.3">
      <c r="A85" s="1" t="str">
        <f>VLOOKUP(B85,DownloadedFiles!$B$2:$C$821,2,)</f>
        <v>doi:10.7910/DVN/NMJ4W9</v>
      </c>
      <c r="B85" s="1" t="s">
        <v>1975</v>
      </c>
      <c r="C85" s="1" t="s">
        <v>6333</v>
      </c>
      <c r="D85" s="1" t="s">
        <v>654</v>
      </c>
      <c r="E85" s="1" t="str">
        <f>VLOOKUP(D85,StataFunctions!$E$2:$G$260,3,)</f>
        <v>Linear Regression</v>
      </c>
      <c r="F85" s="18" t="s">
        <v>8024</v>
      </c>
      <c r="G85" s="18" t="str">
        <f t="shared" si="6"/>
        <v>mistakes</v>
      </c>
      <c r="H85" s="18" t="str">
        <f t="shared" si="7"/>
        <v>foreign female unskilled unendorsed informal $controls state* if responsedummy==1</v>
      </c>
      <c r="I85" s="18">
        <f t="shared" si="8"/>
        <v>1</v>
      </c>
      <c r="J85" s="18" t="str">
        <f t="shared" si="9"/>
        <v xml:space="preserve"> responsedummy==1</v>
      </c>
      <c r="K85" s="18" t="str">
        <f t="shared" si="10"/>
        <v>foreign female unskilled unendorsed informal $controls state*</v>
      </c>
      <c r="L85" s="1" t="str">
        <f t="shared" si="11"/>
        <v>Yes</v>
      </c>
    </row>
    <row r="86" spans="1:12" ht="28.8" x14ac:dyDescent="0.3">
      <c r="A86" s="1" t="str">
        <f>VLOOKUP(B86,DownloadedFiles!$B$2:$C$821,2,)</f>
        <v>doi:10.7910/DVN/NMJ4W9</v>
      </c>
      <c r="B86" s="1" t="s">
        <v>1975</v>
      </c>
      <c r="C86" s="1" t="s">
        <v>6333</v>
      </c>
      <c r="D86" s="1" t="s">
        <v>654</v>
      </c>
      <c r="E86" s="1" t="str">
        <f>VLOOKUP(D86,StataFunctions!$E$2:$G$260,3,)</f>
        <v>Linear Regression</v>
      </c>
      <c r="F86" s="18" t="s">
        <v>8240</v>
      </c>
      <c r="G86" s="18" t="str">
        <f t="shared" si="6"/>
        <v>responselength</v>
      </c>
      <c r="H86" s="18" t="str">
        <f t="shared" si="7"/>
        <v>foreign female unskilled unendorsed informal $controls state* if responsedummy==1</v>
      </c>
      <c r="I86" s="18">
        <f t="shared" si="8"/>
        <v>1</v>
      </c>
      <c r="J86" s="18" t="str">
        <f t="shared" si="9"/>
        <v xml:space="preserve"> responsedummy==1</v>
      </c>
      <c r="K86" s="18" t="str">
        <f t="shared" si="10"/>
        <v>foreign female unskilled unendorsed informal $controls state*</v>
      </c>
      <c r="L86" s="1" t="str">
        <f t="shared" si="11"/>
        <v>Yes</v>
      </c>
    </row>
    <row r="87" spans="1:12" ht="28.8" x14ac:dyDescent="0.3">
      <c r="A87" s="1" t="str">
        <f>VLOOKUP(B87,DownloadedFiles!$B$2:$C$821,2,)</f>
        <v>doi:10.7910/DVN/NMJ4W9</v>
      </c>
      <c r="B87" s="1" t="s">
        <v>1975</v>
      </c>
      <c r="C87" s="1" t="s">
        <v>6333</v>
      </c>
      <c r="D87" s="1" t="s">
        <v>654</v>
      </c>
      <c r="E87" s="1" t="str">
        <f>VLOOKUP(D87,StataFunctions!$E$2:$G$260,3,)</f>
        <v>Linear Regression</v>
      </c>
      <c r="F87" s="18" t="s">
        <v>2871</v>
      </c>
      <c r="G87" s="18" t="str">
        <f t="shared" si="6"/>
        <v>responsedummy</v>
      </c>
      <c r="H87" s="18" t="str">
        <f t="shared" si="7"/>
        <v>foreign female unskilled unendorsed informal $controls state* if east==0</v>
      </c>
      <c r="I87" s="18">
        <f t="shared" si="8"/>
        <v>1</v>
      </c>
      <c r="J87" s="18" t="str">
        <f t="shared" si="9"/>
        <v xml:space="preserve"> east==0</v>
      </c>
      <c r="K87" s="18" t="str">
        <f t="shared" si="10"/>
        <v>foreign female unskilled unendorsed informal $controls state*</v>
      </c>
      <c r="L87" s="1" t="str">
        <f t="shared" si="11"/>
        <v>Yes</v>
      </c>
    </row>
    <row r="88" spans="1:12" ht="28.8" x14ac:dyDescent="0.3">
      <c r="A88" s="1" t="str">
        <f>VLOOKUP(B88,DownloadedFiles!$B$2:$C$821,2,)</f>
        <v>doi:10.7910/DVN/NMJ4W9</v>
      </c>
      <c r="B88" s="1" t="s">
        <v>1975</v>
      </c>
      <c r="C88" s="1" t="s">
        <v>6333</v>
      </c>
      <c r="D88" s="1" t="s">
        <v>654</v>
      </c>
      <c r="E88" s="1" t="str">
        <f>VLOOKUP(D88,StataFunctions!$E$2:$G$260,3,)</f>
        <v>Linear Regression</v>
      </c>
      <c r="F88" s="18" t="s">
        <v>7682</v>
      </c>
      <c r="G88" s="18" t="str">
        <f t="shared" si="6"/>
        <v>friendlinessavg</v>
      </c>
      <c r="H88" s="18" t="str">
        <f t="shared" si="7"/>
        <v>foreign female unskilled unendorsed informal $controls state* if east==0 &amp; responsedummy==1</v>
      </c>
      <c r="I88" s="18">
        <f t="shared" si="8"/>
        <v>1</v>
      </c>
      <c r="J88" s="18" t="str">
        <f t="shared" si="9"/>
        <v xml:space="preserve"> east==0 &amp; responsedummy==1</v>
      </c>
      <c r="K88" s="18" t="str">
        <f t="shared" si="10"/>
        <v>foreign female unskilled unendorsed informal $controls state*</v>
      </c>
      <c r="L88" s="1" t="str">
        <f t="shared" si="11"/>
        <v>Yes</v>
      </c>
    </row>
    <row r="89" spans="1:12" ht="28.8" x14ac:dyDescent="0.3">
      <c r="A89" s="1" t="str">
        <f>VLOOKUP(B89,DownloadedFiles!$B$2:$C$821,2,)</f>
        <v>doi:10.7910/DVN/NMJ4W9</v>
      </c>
      <c r="B89" s="1" t="s">
        <v>1975</v>
      </c>
      <c r="C89" s="1" t="s">
        <v>6333</v>
      </c>
      <c r="D89" s="1" t="s">
        <v>654</v>
      </c>
      <c r="E89" s="1" t="str">
        <f>VLOOKUP(D89,StataFunctions!$E$2:$G$260,3,)</f>
        <v>Linear Regression</v>
      </c>
      <c r="F89" s="18" t="s">
        <v>2874</v>
      </c>
      <c r="G89" s="18" t="str">
        <f t="shared" si="6"/>
        <v>responsequality_linear_avg</v>
      </c>
      <c r="H89" s="18" t="str">
        <f t="shared" si="7"/>
        <v>foreign female unskilled unendorsed informal $controls state* if east==0 &amp; responsedummy==1</v>
      </c>
      <c r="I89" s="18">
        <f t="shared" si="8"/>
        <v>1</v>
      </c>
      <c r="J89" s="18" t="str">
        <f t="shared" si="9"/>
        <v xml:space="preserve"> east==0 &amp; responsedummy==1</v>
      </c>
      <c r="K89" s="18" t="str">
        <f t="shared" si="10"/>
        <v>foreign female unskilled unendorsed informal $controls state*</v>
      </c>
      <c r="L89" s="1" t="str">
        <f t="shared" si="11"/>
        <v>Yes</v>
      </c>
    </row>
    <row r="90" spans="1:12" ht="28.8" x14ac:dyDescent="0.3">
      <c r="A90" s="1" t="str">
        <f>VLOOKUP(B90,DownloadedFiles!$B$2:$C$821,2,)</f>
        <v>doi:10.7910/DVN/NMJ4W9</v>
      </c>
      <c r="B90" s="1" t="s">
        <v>1975</v>
      </c>
      <c r="C90" s="1" t="s">
        <v>6333</v>
      </c>
      <c r="D90" s="1" t="s">
        <v>654</v>
      </c>
      <c r="E90" s="1" t="str">
        <f>VLOOKUP(D90,StataFunctions!$E$2:$G$260,3,)</f>
        <v>Linear Regression</v>
      </c>
      <c r="F90" s="18" t="s">
        <v>2869</v>
      </c>
      <c r="G90" s="18" t="str">
        <f t="shared" si="6"/>
        <v>responsedummy</v>
      </c>
      <c r="H90" s="18" t="str">
        <f t="shared" si="7"/>
        <v>foreign female unskilled unendorsed informal $controls state* if east==1</v>
      </c>
      <c r="I90" s="18">
        <f t="shared" si="8"/>
        <v>1</v>
      </c>
      <c r="J90" s="18" t="str">
        <f t="shared" si="9"/>
        <v xml:space="preserve"> east==1</v>
      </c>
      <c r="K90" s="18" t="str">
        <f t="shared" si="10"/>
        <v>foreign female unskilled unendorsed informal $controls state*</v>
      </c>
      <c r="L90" s="1" t="str">
        <f t="shared" si="11"/>
        <v>Yes</v>
      </c>
    </row>
    <row r="91" spans="1:12" ht="28.8" x14ac:dyDescent="0.3">
      <c r="A91" s="1" t="str">
        <f>VLOOKUP(B91,DownloadedFiles!$B$2:$C$821,2,)</f>
        <v>doi:10.7910/DVN/NMJ4W9</v>
      </c>
      <c r="B91" s="1" t="s">
        <v>1975</v>
      </c>
      <c r="C91" s="1" t="s">
        <v>6333</v>
      </c>
      <c r="D91" s="1" t="s">
        <v>654</v>
      </c>
      <c r="E91" s="1" t="str">
        <f>VLOOKUP(D91,StataFunctions!$E$2:$G$260,3,)</f>
        <v>Linear Regression</v>
      </c>
      <c r="F91" s="18" t="s">
        <v>7680</v>
      </c>
      <c r="G91" s="18" t="str">
        <f t="shared" si="6"/>
        <v>friendlinessavg</v>
      </c>
      <c r="H91" s="18" t="str">
        <f t="shared" si="7"/>
        <v>foreign female unskilled unendorsed informal $controls state* if east==1 &amp; responsedummy==1</v>
      </c>
      <c r="I91" s="18">
        <f t="shared" si="8"/>
        <v>1</v>
      </c>
      <c r="J91" s="18" t="str">
        <f t="shared" si="9"/>
        <v xml:space="preserve"> east==1 &amp; responsedummy==1</v>
      </c>
      <c r="K91" s="18" t="str">
        <f t="shared" si="10"/>
        <v>foreign female unskilled unendorsed informal $controls state*</v>
      </c>
      <c r="L91" s="1" t="str">
        <f t="shared" si="11"/>
        <v>Yes</v>
      </c>
    </row>
    <row r="92" spans="1:12" ht="28.8" x14ac:dyDescent="0.3">
      <c r="A92" s="1" t="str">
        <f>VLOOKUP(B92,DownloadedFiles!$B$2:$C$821,2,)</f>
        <v>doi:10.7910/DVN/NMJ4W9</v>
      </c>
      <c r="B92" s="1" t="s">
        <v>1975</v>
      </c>
      <c r="C92" s="1" t="s">
        <v>6333</v>
      </c>
      <c r="D92" s="1" t="s">
        <v>654</v>
      </c>
      <c r="E92" s="1" t="str">
        <f>VLOOKUP(D92,StataFunctions!$E$2:$G$260,3,)</f>
        <v>Linear Regression</v>
      </c>
      <c r="F92" s="18" t="s">
        <v>8246</v>
      </c>
      <c r="G92" s="18" t="str">
        <f t="shared" si="6"/>
        <v>responsequality_linear_avg</v>
      </c>
      <c r="H92" s="18" t="str">
        <f t="shared" si="7"/>
        <v>foreign female unskilled unendorsed informal $controls state* if east==1 &amp; responsedummy==1</v>
      </c>
      <c r="I92" s="18">
        <f t="shared" si="8"/>
        <v>1</v>
      </c>
      <c r="J92" s="18" t="str">
        <f t="shared" si="9"/>
        <v xml:space="preserve"> east==1 &amp; responsedummy==1</v>
      </c>
      <c r="K92" s="18" t="str">
        <f t="shared" si="10"/>
        <v>foreign female unskilled unendorsed informal $controls state*</v>
      </c>
      <c r="L92" s="1" t="str">
        <f t="shared" si="11"/>
        <v>Yes</v>
      </c>
    </row>
    <row r="93" spans="1:12" ht="28.8" x14ac:dyDescent="0.3">
      <c r="A93" s="1" t="str">
        <f>VLOOKUP(B93,DownloadedFiles!$B$2:$C$821,2,)</f>
        <v>doi:10.7910/DVN/NMJ4W9</v>
      </c>
      <c r="B93" s="1" t="s">
        <v>1975</v>
      </c>
      <c r="C93" s="1" t="s">
        <v>6333</v>
      </c>
      <c r="D93" s="1" t="s">
        <v>654</v>
      </c>
      <c r="E93" s="1" t="str">
        <f>VLOOKUP(D93,StataFunctions!$E$2:$G$260,3,)</f>
        <v>Linear Regression</v>
      </c>
      <c r="F93" s="18" t="s">
        <v>2867</v>
      </c>
      <c r="G93" s="18" t="str">
        <f t="shared" si="6"/>
        <v>responsedummy</v>
      </c>
      <c r="H93" s="18" t="str">
        <f t="shared" si="7"/>
        <v>foreign female unskilled unendorsed informal $controls state* if independent==0</v>
      </c>
      <c r="I93" s="18">
        <f t="shared" si="8"/>
        <v>1</v>
      </c>
      <c r="J93" s="18" t="str">
        <f t="shared" si="9"/>
        <v xml:space="preserve"> independent==0</v>
      </c>
      <c r="K93" s="18" t="str">
        <f t="shared" si="10"/>
        <v>foreign female unskilled unendorsed informal $controls state*</v>
      </c>
      <c r="L93" s="1" t="str">
        <f t="shared" si="11"/>
        <v>Yes</v>
      </c>
    </row>
    <row r="94" spans="1:12" ht="28.8" x14ac:dyDescent="0.3">
      <c r="A94" s="1" t="str">
        <f>VLOOKUP(B94,DownloadedFiles!$B$2:$C$821,2,)</f>
        <v>doi:10.7910/DVN/NMJ4W9</v>
      </c>
      <c r="B94" s="1" t="s">
        <v>1975</v>
      </c>
      <c r="C94" s="1" t="s">
        <v>6333</v>
      </c>
      <c r="D94" s="1" t="s">
        <v>654</v>
      </c>
      <c r="E94" s="1" t="str">
        <f>VLOOKUP(D94,StataFunctions!$E$2:$G$260,3,)</f>
        <v>Linear Regression</v>
      </c>
      <c r="F94" s="18" t="s">
        <v>7678</v>
      </c>
      <c r="G94" s="18" t="str">
        <f t="shared" si="6"/>
        <v>friendlinessavg</v>
      </c>
      <c r="H94" s="18" t="str">
        <f t="shared" si="7"/>
        <v>foreign female unskilled unendorsed informal $controls state* if independent==0 &amp; responsedummy==1</v>
      </c>
      <c r="I94" s="18">
        <f t="shared" si="8"/>
        <v>1</v>
      </c>
      <c r="J94" s="18" t="str">
        <f t="shared" si="9"/>
        <v xml:space="preserve"> independent==0 &amp; responsedummy==1</v>
      </c>
      <c r="K94" s="18" t="str">
        <f t="shared" si="10"/>
        <v>foreign female unskilled unendorsed informal $controls state*</v>
      </c>
      <c r="L94" s="1" t="str">
        <f t="shared" si="11"/>
        <v>Yes</v>
      </c>
    </row>
    <row r="95" spans="1:12" ht="28.8" x14ac:dyDescent="0.3">
      <c r="A95" s="1" t="str">
        <f>VLOOKUP(B95,DownloadedFiles!$B$2:$C$821,2,)</f>
        <v>doi:10.7910/DVN/NMJ4W9</v>
      </c>
      <c r="B95" s="1" t="s">
        <v>1975</v>
      </c>
      <c r="C95" s="1" t="s">
        <v>6333</v>
      </c>
      <c r="D95" s="1" t="s">
        <v>654</v>
      </c>
      <c r="E95" s="1" t="str">
        <f>VLOOKUP(D95,StataFunctions!$E$2:$G$260,3,)</f>
        <v>Linear Regression</v>
      </c>
      <c r="F95" s="18" t="s">
        <v>8245</v>
      </c>
      <c r="G95" s="18" t="str">
        <f t="shared" si="6"/>
        <v>responsequality_linear_avg</v>
      </c>
      <c r="H95" s="18" t="str">
        <f t="shared" si="7"/>
        <v>foreign female unskilled unendorsed informal $controls state* if independent==0 &amp; responsedummy==1</v>
      </c>
      <c r="I95" s="18">
        <f t="shared" si="8"/>
        <v>1</v>
      </c>
      <c r="J95" s="18" t="str">
        <f t="shared" si="9"/>
        <v xml:space="preserve"> independent==0 &amp; responsedummy==1</v>
      </c>
      <c r="K95" s="18" t="str">
        <f t="shared" si="10"/>
        <v>foreign female unskilled unendorsed informal $controls state*</v>
      </c>
      <c r="L95" s="1" t="str">
        <f t="shared" si="11"/>
        <v>Yes</v>
      </c>
    </row>
    <row r="96" spans="1:12" ht="28.8" x14ac:dyDescent="0.3">
      <c r="A96" s="1" t="str">
        <f>VLOOKUP(B96,DownloadedFiles!$B$2:$C$821,2,)</f>
        <v>doi:10.7910/DVN/NMJ4W9</v>
      </c>
      <c r="B96" s="1" t="s">
        <v>1975</v>
      </c>
      <c r="C96" s="1" t="s">
        <v>6333</v>
      </c>
      <c r="D96" s="1" t="s">
        <v>654</v>
      </c>
      <c r="E96" s="1" t="str">
        <f>VLOOKUP(D96,StataFunctions!$E$2:$G$260,3,)</f>
        <v>Linear Regression</v>
      </c>
      <c r="F96" s="18" t="s">
        <v>2865</v>
      </c>
      <c r="G96" s="18" t="str">
        <f t="shared" si="6"/>
        <v>responsedummy</v>
      </c>
      <c r="H96" s="18" t="str">
        <f t="shared" si="7"/>
        <v>foreign female unskilled unendorsed informal $controls state* if independent==1</v>
      </c>
      <c r="I96" s="18">
        <f t="shared" si="8"/>
        <v>1</v>
      </c>
      <c r="J96" s="18" t="str">
        <f t="shared" si="9"/>
        <v xml:space="preserve"> independent==1</v>
      </c>
      <c r="K96" s="18" t="str">
        <f t="shared" si="10"/>
        <v>foreign female unskilled unendorsed informal $controls state*</v>
      </c>
      <c r="L96" s="1" t="str">
        <f t="shared" si="11"/>
        <v>Yes</v>
      </c>
    </row>
    <row r="97" spans="1:12" ht="28.8" x14ac:dyDescent="0.3">
      <c r="A97" s="1" t="str">
        <f>VLOOKUP(B97,DownloadedFiles!$B$2:$C$821,2,)</f>
        <v>doi:10.7910/DVN/NMJ4W9</v>
      </c>
      <c r="B97" s="1" t="s">
        <v>1975</v>
      </c>
      <c r="C97" s="1" t="s">
        <v>6333</v>
      </c>
      <c r="D97" s="1" t="s">
        <v>654</v>
      </c>
      <c r="E97" s="1" t="str">
        <f>VLOOKUP(D97,StataFunctions!$E$2:$G$260,3,)</f>
        <v>Linear Regression</v>
      </c>
      <c r="F97" s="18" t="s">
        <v>7676</v>
      </c>
      <c r="G97" s="18" t="str">
        <f t="shared" si="6"/>
        <v>friendlinessavg</v>
      </c>
      <c r="H97" s="18" t="str">
        <f t="shared" si="7"/>
        <v>foreign female unskilled unendorsed informal $controls state* if independent==1 &amp; responsedummy==1</v>
      </c>
      <c r="I97" s="18">
        <f t="shared" si="8"/>
        <v>1</v>
      </c>
      <c r="J97" s="18" t="str">
        <f t="shared" si="9"/>
        <v xml:space="preserve"> independent==1 &amp; responsedummy==1</v>
      </c>
      <c r="K97" s="18" t="str">
        <f t="shared" si="10"/>
        <v>foreign female unskilled unendorsed informal $controls state*</v>
      </c>
      <c r="L97" s="1" t="str">
        <f t="shared" si="11"/>
        <v>Yes</v>
      </c>
    </row>
    <row r="98" spans="1:12" ht="28.8" x14ac:dyDescent="0.3">
      <c r="A98" s="1" t="str">
        <f>VLOOKUP(B98,DownloadedFiles!$B$2:$C$821,2,)</f>
        <v>doi:10.7910/DVN/NMJ4W9</v>
      </c>
      <c r="B98" s="1" t="s">
        <v>1975</v>
      </c>
      <c r="C98" s="1" t="s">
        <v>6333</v>
      </c>
      <c r="D98" s="1" t="s">
        <v>654</v>
      </c>
      <c r="E98" s="1" t="str">
        <f>VLOOKUP(D98,StataFunctions!$E$2:$G$260,3,)</f>
        <v>Linear Regression</v>
      </c>
      <c r="F98" s="18" t="s">
        <v>8243</v>
      </c>
      <c r="G98" s="18" t="str">
        <f t="shared" si="6"/>
        <v>responsequality_linear_avg</v>
      </c>
      <c r="H98" s="18" t="str">
        <f t="shared" si="7"/>
        <v>foreign female unskilled unendorsed informal $controls state* if independent==1 &amp; responsedummy==1</v>
      </c>
      <c r="I98" s="18">
        <f t="shared" si="8"/>
        <v>1</v>
      </c>
      <c r="J98" s="18" t="str">
        <f t="shared" si="9"/>
        <v xml:space="preserve"> independent==1 &amp; responsedummy==1</v>
      </c>
      <c r="K98" s="18" t="str">
        <f t="shared" si="10"/>
        <v>foreign female unskilled unendorsed informal $controls state*</v>
      </c>
      <c r="L98" s="1" t="str">
        <f t="shared" si="11"/>
        <v>Yes</v>
      </c>
    </row>
    <row r="99" spans="1:12" ht="28.8" x14ac:dyDescent="0.3">
      <c r="A99" s="1" t="str">
        <f>VLOOKUP(B99,DownloadedFiles!$B$2:$C$821,2,)</f>
        <v>doi:10.7910/DVN/NMJ4W9</v>
      </c>
      <c r="B99" s="1" t="s">
        <v>1975</v>
      </c>
      <c r="C99" s="1" t="s">
        <v>6333</v>
      </c>
      <c r="D99" s="1" t="s">
        <v>654</v>
      </c>
      <c r="E99" s="1" t="str">
        <f>VLOOKUP(D99,StataFunctions!$E$2:$G$260,3,)</f>
        <v>Linear Regression</v>
      </c>
      <c r="F99" s="18" t="s">
        <v>2861</v>
      </c>
      <c r="G99" s="18" t="str">
        <f t="shared" si="6"/>
        <v>responsedummy</v>
      </c>
      <c r="H99" s="18" t="str">
        <f t="shared" si="7"/>
        <v>foreign female unskilled unendorsed informal $controls state* if pretest==0</v>
      </c>
      <c r="I99" s="18">
        <f t="shared" si="8"/>
        <v>1</v>
      </c>
      <c r="J99" s="18" t="str">
        <f t="shared" si="9"/>
        <v xml:space="preserve"> pretest==0</v>
      </c>
      <c r="K99" s="18" t="str">
        <f t="shared" si="10"/>
        <v>foreign female unskilled unendorsed informal $controls state*</v>
      </c>
      <c r="L99" s="1" t="str">
        <f t="shared" si="11"/>
        <v>Yes</v>
      </c>
    </row>
    <row r="100" spans="1:12" ht="28.8" x14ac:dyDescent="0.3">
      <c r="A100" s="1" t="str">
        <f>VLOOKUP(B100,DownloadedFiles!$B$2:$C$821,2,)</f>
        <v>doi:10.7910/DVN/NMJ4W9</v>
      </c>
      <c r="B100" s="1" t="s">
        <v>1975</v>
      </c>
      <c r="C100" s="1" t="s">
        <v>6333</v>
      </c>
      <c r="D100" s="1" t="s">
        <v>654</v>
      </c>
      <c r="E100" s="1" t="str">
        <f>VLOOKUP(D100,StataFunctions!$E$2:$G$260,3,)</f>
        <v>Linear Regression</v>
      </c>
      <c r="F100" s="18" t="s">
        <v>7674</v>
      </c>
      <c r="G100" s="18" t="str">
        <f t="shared" si="6"/>
        <v>friendlinessavg</v>
      </c>
      <c r="H100" s="18" t="str">
        <f t="shared" si="7"/>
        <v>foreign female unskilled unendorsed informal $controls state* if pretest==0 &amp; responsedummy==1</v>
      </c>
      <c r="I100" s="18">
        <f t="shared" si="8"/>
        <v>1</v>
      </c>
      <c r="J100" s="18" t="str">
        <f t="shared" si="9"/>
        <v xml:space="preserve"> pretest==0 &amp; responsedummy==1</v>
      </c>
      <c r="K100" s="18" t="str">
        <f t="shared" si="10"/>
        <v>foreign female unskilled unendorsed informal $controls state*</v>
      </c>
      <c r="L100" s="1" t="str">
        <f t="shared" si="11"/>
        <v>Yes</v>
      </c>
    </row>
    <row r="101" spans="1:12" ht="28.8" x14ac:dyDescent="0.3">
      <c r="A101" s="1" t="str">
        <f>VLOOKUP(B101,DownloadedFiles!$B$2:$C$821,2,)</f>
        <v>doi:10.7910/DVN/NMJ4W9</v>
      </c>
      <c r="B101" s="1" t="s">
        <v>1975</v>
      </c>
      <c r="C101" s="1" t="s">
        <v>6333</v>
      </c>
      <c r="D101" s="1" t="s">
        <v>654</v>
      </c>
      <c r="E101" s="1" t="str">
        <f>VLOOKUP(D101,StataFunctions!$E$2:$G$260,3,)</f>
        <v>Linear Regression</v>
      </c>
      <c r="F101" s="18" t="s">
        <v>2863</v>
      </c>
      <c r="G101" s="18" t="str">
        <f t="shared" si="6"/>
        <v>responsequality_linear_avg</v>
      </c>
      <c r="H101" s="18" t="str">
        <f t="shared" si="7"/>
        <v>foreign female unskilled unendorsed informal $controls state* if pretest==0 &amp; responsedummy==1</v>
      </c>
      <c r="I101" s="18">
        <f t="shared" si="8"/>
        <v>1</v>
      </c>
      <c r="J101" s="18" t="str">
        <f t="shared" si="9"/>
        <v xml:space="preserve"> pretest==0 &amp; responsedummy==1</v>
      </c>
      <c r="K101" s="18" t="str">
        <f t="shared" si="10"/>
        <v>foreign female unskilled unendorsed informal $controls state*</v>
      </c>
      <c r="L101" s="1" t="str">
        <f t="shared" si="11"/>
        <v>Yes</v>
      </c>
    </row>
    <row r="102" spans="1:12" ht="28.8" x14ac:dyDescent="0.3">
      <c r="A102" s="1" t="str">
        <f>VLOOKUP(B102,DownloadedFiles!$B$2:$C$821,2,)</f>
        <v>doi:10.7910/DVN/NMJ4W9</v>
      </c>
      <c r="B102" s="1" t="s">
        <v>1975</v>
      </c>
      <c r="C102" s="1" t="s">
        <v>6333</v>
      </c>
      <c r="D102" s="1" t="s">
        <v>654</v>
      </c>
      <c r="E102" s="1" t="str">
        <f>VLOOKUP(D102,StataFunctions!$E$2:$G$260,3,)</f>
        <v>Linear Regression</v>
      </c>
      <c r="F102" s="18" t="s">
        <v>7673</v>
      </c>
      <c r="G102" s="18" t="str">
        <f t="shared" si="6"/>
        <v>friendlinessavg</v>
      </c>
      <c r="H102" s="18" t="str">
        <f t="shared" si="7"/>
        <v>foreign female unskilled unendorsed informal $controls state* if responsedummy==1</v>
      </c>
      <c r="I102" s="18">
        <f t="shared" si="8"/>
        <v>1</v>
      </c>
      <c r="J102" s="18" t="str">
        <f t="shared" si="9"/>
        <v xml:space="preserve"> responsedummy==1</v>
      </c>
      <c r="K102" s="18" t="str">
        <f t="shared" si="10"/>
        <v>foreign female unskilled unendorsed informal $controls state*</v>
      </c>
      <c r="L102" s="1" t="str">
        <f t="shared" si="11"/>
        <v>Yes</v>
      </c>
    </row>
    <row r="103" spans="1:12" ht="28.8" x14ac:dyDescent="0.3">
      <c r="A103" s="1" t="str">
        <f>VLOOKUP(B103,DownloadedFiles!$B$2:$C$821,2,)</f>
        <v>doi:10.7910/DVN/NMJ4W9</v>
      </c>
      <c r="B103" s="1" t="s">
        <v>1975</v>
      </c>
      <c r="C103" s="1" t="s">
        <v>6333</v>
      </c>
      <c r="D103" s="1" t="s">
        <v>654</v>
      </c>
      <c r="E103" s="1" t="str">
        <f>VLOOKUP(D103,StataFunctions!$E$2:$G$260,3,)</f>
        <v>Linear Regression</v>
      </c>
      <c r="F103" s="18" t="s">
        <v>2856</v>
      </c>
      <c r="G103" s="18" t="str">
        <f t="shared" si="6"/>
        <v>q1_avg</v>
      </c>
      <c r="H103" s="18" t="str">
        <f t="shared" si="7"/>
        <v>foreign female unskilled unendorsed informal $controls state* if responsedummy==1</v>
      </c>
      <c r="I103" s="18">
        <f t="shared" si="8"/>
        <v>1</v>
      </c>
      <c r="J103" s="18" t="str">
        <f t="shared" si="9"/>
        <v xml:space="preserve"> responsedummy==1</v>
      </c>
      <c r="K103" s="18" t="str">
        <f t="shared" si="10"/>
        <v>foreign female unskilled unendorsed informal $controls state*</v>
      </c>
      <c r="L103" s="1" t="str">
        <f t="shared" si="11"/>
        <v>Yes</v>
      </c>
    </row>
    <row r="104" spans="1:12" ht="28.8" x14ac:dyDescent="0.3">
      <c r="A104" s="1" t="str">
        <f>VLOOKUP(B104,DownloadedFiles!$B$2:$C$821,2,)</f>
        <v>doi:10.7910/DVN/NMJ4W9</v>
      </c>
      <c r="B104" s="1" t="s">
        <v>1975</v>
      </c>
      <c r="C104" s="1" t="s">
        <v>6333</v>
      </c>
      <c r="D104" s="1" t="s">
        <v>654</v>
      </c>
      <c r="E104" s="1" t="str">
        <f>VLOOKUP(D104,StataFunctions!$E$2:$G$260,3,)</f>
        <v>Linear Regression</v>
      </c>
      <c r="F104" s="18" t="s">
        <v>2857</v>
      </c>
      <c r="G104" s="18" t="str">
        <f t="shared" si="6"/>
        <v>q2_linear_avg</v>
      </c>
      <c r="H104" s="18" t="str">
        <f t="shared" si="7"/>
        <v>foreign female unskilled unendorsed informal $controls state* if responsedummy==1</v>
      </c>
      <c r="I104" s="18">
        <f t="shared" si="8"/>
        <v>1</v>
      </c>
      <c r="J104" s="18" t="str">
        <f t="shared" si="9"/>
        <v xml:space="preserve"> responsedummy==1</v>
      </c>
      <c r="K104" s="18" t="str">
        <f t="shared" si="10"/>
        <v>foreign female unskilled unendorsed informal $controls state*</v>
      </c>
      <c r="L104" s="1" t="str">
        <f t="shared" si="11"/>
        <v>Yes</v>
      </c>
    </row>
    <row r="105" spans="1:12" ht="28.8" x14ac:dyDescent="0.3">
      <c r="A105" s="1" t="str">
        <f>VLOOKUP(B105,DownloadedFiles!$B$2:$C$821,2,)</f>
        <v>doi:10.7910/DVN/NMJ4W9</v>
      </c>
      <c r="B105" s="1" t="s">
        <v>1975</v>
      </c>
      <c r="C105" s="1" t="s">
        <v>6333</v>
      </c>
      <c r="D105" s="1" t="s">
        <v>654</v>
      </c>
      <c r="E105" s="1" t="str">
        <f>VLOOKUP(D105,StataFunctions!$E$2:$G$260,3,)</f>
        <v>Linear Regression</v>
      </c>
      <c r="F105" s="18" t="s">
        <v>2852</v>
      </c>
      <c r="G105" s="18" t="str">
        <f t="shared" si="6"/>
        <v>responsequality_allnothing_avg</v>
      </c>
      <c r="H105" s="18" t="str">
        <f t="shared" si="7"/>
        <v>foreign female unskilled unendorsed informal $controls state* if responsedummy==1</v>
      </c>
      <c r="I105" s="18">
        <f t="shared" si="8"/>
        <v>1</v>
      </c>
      <c r="J105" s="18" t="str">
        <f t="shared" si="9"/>
        <v xml:space="preserve"> responsedummy==1</v>
      </c>
      <c r="K105" s="18" t="str">
        <f t="shared" si="10"/>
        <v>foreign female unskilled unendorsed informal $controls state*</v>
      </c>
      <c r="L105" s="1" t="str">
        <f t="shared" si="11"/>
        <v>Yes</v>
      </c>
    </row>
    <row r="106" spans="1:12" ht="28.8" x14ac:dyDescent="0.3">
      <c r="A106" s="1" t="str">
        <f>VLOOKUP(B106,DownloadedFiles!$B$2:$C$821,2,)</f>
        <v>doi:10.7910/DVN/NMJ4W9</v>
      </c>
      <c r="B106" s="1" t="s">
        <v>1975</v>
      </c>
      <c r="C106" s="1" t="s">
        <v>6333</v>
      </c>
      <c r="D106" s="1" t="s">
        <v>654</v>
      </c>
      <c r="E106" s="1" t="str">
        <f>VLOOKUP(D106,StataFunctions!$E$2:$G$260,3,)</f>
        <v>Linear Regression</v>
      </c>
      <c r="F106" s="18" t="s">
        <v>2862</v>
      </c>
      <c r="G106" s="18" t="str">
        <f t="shared" si="6"/>
        <v>responsequality_linear_avg</v>
      </c>
      <c r="H106" s="18" t="str">
        <f t="shared" si="7"/>
        <v>foreign female unskilled unendorsed informal $controls state* if responsedummy==1</v>
      </c>
      <c r="I106" s="18">
        <f t="shared" si="8"/>
        <v>1</v>
      </c>
      <c r="J106" s="18" t="str">
        <f t="shared" si="9"/>
        <v xml:space="preserve"> responsedummy==1</v>
      </c>
      <c r="K106" s="18" t="str">
        <f t="shared" si="10"/>
        <v>foreign female unskilled unendorsed informal $controls state*</v>
      </c>
      <c r="L106" s="1" t="str">
        <f t="shared" si="11"/>
        <v>Yes</v>
      </c>
    </row>
    <row r="107" spans="1:12" ht="28.8" x14ac:dyDescent="0.3">
      <c r="A107" s="1" t="str">
        <f>VLOOKUP(B107,DownloadedFiles!$B$2:$C$821,2,)</f>
        <v>doi:10.7910/DVN/NMJ4W9</v>
      </c>
      <c r="B107" s="1" t="s">
        <v>1975</v>
      </c>
      <c r="C107" s="1" t="s">
        <v>6333</v>
      </c>
      <c r="D107" s="1" t="s">
        <v>654</v>
      </c>
      <c r="E107" s="1" t="str">
        <f>VLOOKUP(D107,StataFunctions!$E$2:$G$260,3,)</f>
        <v>Linear Regression</v>
      </c>
      <c r="F107" s="18" t="s">
        <v>2850</v>
      </c>
      <c r="G107" s="18" t="str">
        <f t="shared" si="6"/>
        <v>responsequality_pap_avg</v>
      </c>
      <c r="H107" s="18" t="str">
        <f t="shared" si="7"/>
        <v>foreign female unskilled unendorsed informal $controls state* if responsedummy==1</v>
      </c>
      <c r="I107" s="18">
        <f t="shared" si="8"/>
        <v>1</v>
      </c>
      <c r="J107" s="18" t="str">
        <f t="shared" si="9"/>
        <v xml:space="preserve"> responsedummy==1</v>
      </c>
      <c r="K107" s="18" t="str">
        <f t="shared" si="10"/>
        <v>foreign female unskilled unendorsed informal $controls state*</v>
      </c>
      <c r="L107" s="1" t="str">
        <f t="shared" si="11"/>
        <v>Yes</v>
      </c>
    </row>
    <row r="108" spans="1:12" ht="28.8" x14ac:dyDescent="0.3">
      <c r="A108" s="1" t="str">
        <f>VLOOKUP(B108,DownloadedFiles!$B$2:$C$821,2,)</f>
        <v>doi:10.7910/DVN/NMJ4W9</v>
      </c>
      <c r="B108" s="1" t="s">
        <v>1975</v>
      </c>
      <c r="C108" s="1" t="s">
        <v>6333</v>
      </c>
      <c r="D108" s="1" t="s">
        <v>654</v>
      </c>
      <c r="E108" s="1" t="str">
        <f>VLOOKUP(D108,StataFunctions!$E$2:$G$260,3,)</f>
        <v>Linear Regression</v>
      </c>
      <c r="F108" s="18" t="s">
        <v>2854</v>
      </c>
      <c r="G108" s="18" t="str">
        <f t="shared" si="6"/>
        <v>responsequality_submission_avg</v>
      </c>
      <c r="H108" s="18" t="str">
        <f t="shared" si="7"/>
        <v>foreign female unskilled unendorsed informal $controls state* if responsedummy==1</v>
      </c>
      <c r="I108" s="18">
        <f t="shared" si="8"/>
        <v>1</v>
      </c>
      <c r="J108" s="18" t="str">
        <f t="shared" si="9"/>
        <v xml:space="preserve"> responsedummy==1</v>
      </c>
      <c r="K108" s="18" t="str">
        <f t="shared" si="10"/>
        <v>foreign female unskilled unendorsed informal $controls state*</v>
      </c>
      <c r="L108" s="1" t="str">
        <f t="shared" si="11"/>
        <v>Yes</v>
      </c>
    </row>
    <row r="109" spans="1:12" ht="28.8" x14ac:dyDescent="0.3">
      <c r="A109" s="1" t="str">
        <f>VLOOKUP(B109,DownloadedFiles!$B$2:$C$821,2,)</f>
        <v>doi:10.7910/DVN/NMJ4W9</v>
      </c>
      <c r="B109" s="1" t="s">
        <v>1975</v>
      </c>
      <c r="C109" s="1" t="s">
        <v>6333</v>
      </c>
      <c r="D109" s="1" t="s">
        <v>654</v>
      </c>
      <c r="E109" s="1" t="str">
        <f>VLOOKUP(D109,StataFunctions!$E$2:$G$260,3,)</f>
        <v>Linear Regression</v>
      </c>
      <c r="F109" s="18" t="s">
        <v>2848</v>
      </c>
      <c r="G109" s="18" t="str">
        <f t="shared" si="6"/>
        <v>responsequality_linear_avg</v>
      </c>
      <c r="H109" s="18" t="str">
        <f t="shared" si="7"/>
        <v>foreign female unskilled unendorsed informal $controls state* if responsedummy==1</v>
      </c>
      <c r="I109" s="18">
        <f t="shared" si="8"/>
        <v>1</v>
      </c>
      <c r="J109" s="18" t="str">
        <f t="shared" si="9"/>
        <v xml:space="preserve"> responsedummy==1</v>
      </c>
      <c r="K109" s="18" t="str">
        <f t="shared" si="10"/>
        <v>foreign female unskilled unendorsed informal $controls state*</v>
      </c>
      <c r="L109" s="1" t="str">
        <f t="shared" si="11"/>
        <v>Yes</v>
      </c>
    </row>
    <row r="110" spans="1:12" ht="28.8" x14ac:dyDescent="0.3">
      <c r="A110" s="1" t="str">
        <f>VLOOKUP(B110,DownloadedFiles!$B$2:$C$821,2,)</f>
        <v>doi:10.7910/DVN/NMJ4W9</v>
      </c>
      <c r="B110" s="1" t="s">
        <v>1975</v>
      </c>
      <c r="C110" s="1" t="s">
        <v>6333</v>
      </c>
      <c r="D110" s="1" t="s">
        <v>654</v>
      </c>
      <c r="E110" s="1" t="str">
        <f>VLOOKUP(D110,StataFunctions!$E$2:$G$260,3,)</f>
        <v>Linear Regression</v>
      </c>
      <c r="F110" s="18" t="s">
        <v>2860</v>
      </c>
      <c r="G110" s="18" t="str">
        <f t="shared" si="6"/>
        <v>responsedummy</v>
      </c>
      <c r="H110" s="18" t="str">
        <f t="shared" si="7"/>
        <v>foreign female unskilled unendorsed informal $controls state*</v>
      </c>
      <c r="I110" s="18">
        <f t="shared" si="8"/>
        <v>0</v>
      </c>
      <c r="J110" s="18" t="str">
        <f t="shared" si="9"/>
        <v>NA</v>
      </c>
      <c r="K110" s="18" t="str">
        <f t="shared" si="10"/>
        <v>foreign female unskilled unendorsed informal $controls state*</v>
      </c>
      <c r="L110" s="1" t="str">
        <f t="shared" si="11"/>
        <v>Yes</v>
      </c>
    </row>
    <row r="111" spans="1:12" ht="28.8" x14ac:dyDescent="0.3">
      <c r="A111" s="1" t="str">
        <f>VLOOKUP(B111,DownloadedFiles!$B$2:$C$821,2,)</f>
        <v>doi:10.7910/DVN/NMJ4W9</v>
      </c>
      <c r="B111" s="1" t="s">
        <v>1975</v>
      </c>
      <c r="C111" s="1" t="s">
        <v>6333</v>
      </c>
      <c r="D111" s="1" t="s">
        <v>654</v>
      </c>
      <c r="E111" s="1" t="str">
        <f>VLOOKUP(D111,StataFunctions!$E$2:$G$260,3,)</f>
        <v>Linear Regression</v>
      </c>
      <c r="F111" s="18" t="s">
        <v>2849</v>
      </c>
      <c r="G111" s="18" t="str">
        <f t="shared" si="6"/>
        <v>responsequality_pap_avg</v>
      </c>
      <c r="H111" s="18" t="str">
        <f t="shared" si="7"/>
        <v>foreign female unskilled unendorsed informal $controls state*</v>
      </c>
      <c r="I111" s="18">
        <f t="shared" si="8"/>
        <v>0</v>
      </c>
      <c r="J111" s="18" t="str">
        <f t="shared" si="9"/>
        <v>NA</v>
      </c>
      <c r="K111" s="18" t="str">
        <f t="shared" si="10"/>
        <v>foreign female unskilled unendorsed informal $controls state*</v>
      </c>
      <c r="L111" s="1" t="str">
        <f t="shared" si="11"/>
        <v>Yes</v>
      </c>
    </row>
    <row r="112" spans="1:12" ht="28.8" x14ac:dyDescent="0.3">
      <c r="A112" s="1" t="str">
        <f>VLOOKUP(B112,DownloadedFiles!$B$2:$C$821,2,)</f>
        <v>doi:10.7910/DVN/NMJ4W9</v>
      </c>
      <c r="B112" s="1" t="s">
        <v>1975</v>
      </c>
      <c r="C112" s="1" t="s">
        <v>6333</v>
      </c>
      <c r="D112" s="1" t="s">
        <v>654</v>
      </c>
      <c r="E112" s="1" t="str">
        <f>VLOOKUP(D112,StataFunctions!$E$2:$G$260,3,)</f>
        <v>Linear Regression</v>
      </c>
      <c r="F112" s="18" t="s">
        <v>7701</v>
      </c>
      <c r="G112" s="18" t="str">
        <f t="shared" si="6"/>
        <v>friendlinessavg</v>
      </c>
      <c r="H112" s="18" t="str">
        <f t="shared" si="7"/>
        <v>foreign female unskilled unendorsed informal ALQ2013 independent migrantshare if responsedummy==1</v>
      </c>
      <c r="I112" s="18">
        <f t="shared" si="8"/>
        <v>1</v>
      </c>
      <c r="J112" s="18" t="str">
        <f t="shared" si="9"/>
        <v xml:space="preserve"> responsedummy==1</v>
      </c>
      <c r="K112" s="18" t="str">
        <f t="shared" si="10"/>
        <v>foreign female unskilled unendorsed informal ALQ2013 independent migrantshare</v>
      </c>
      <c r="L112" s="1" t="str">
        <f t="shared" si="11"/>
        <v>Yes</v>
      </c>
    </row>
    <row r="113" spans="1:12" ht="28.8" x14ac:dyDescent="0.3">
      <c r="A113" s="1" t="str">
        <f>VLOOKUP(B113,DownloadedFiles!$B$2:$C$821,2,)</f>
        <v>doi:10.7910/DVN/NMJ4W9</v>
      </c>
      <c r="B113" s="1" t="s">
        <v>1975</v>
      </c>
      <c r="C113" s="1" t="s">
        <v>6333</v>
      </c>
      <c r="D113" s="1" t="s">
        <v>654</v>
      </c>
      <c r="E113" s="1" t="str">
        <f>VLOOKUP(D113,StataFunctions!$E$2:$G$260,3,)</f>
        <v>Linear Regression</v>
      </c>
      <c r="F113" s="18" t="s">
        <v>8249</v>
      </c>
      <c r="G113" s="18" t="str">
        <f t="shared" si="6"/>
        <v>responsequality_linear_avg</v>
      </c>
      <c r="H113" s="18" t="str">
        <f t="shared" si="7"/>
        <v>foreign female unskilled unendorsed informal ALQ2013 independent migrantshare if responsedummy==1</v>
      </c>
      <c r="I113" s="18">
        <f t="shared" si="8"/>
        <v>1</v>
      </c>
      <c r="J113" s="18" t="str">
        <f t="shared" si="9"/>
        <v xml:space="preserve"> responsedummy==1</v>
      </c>
      <c r="K113" s="18" t="str">
        <f t="shared" si="10"/>
        <v>foreign female unskilled unendorsed informal ALQ2013 independent migrantshare</v>
      </c>
      <c r="L113" s="1" t="str">
        <f t="shared" si="11"/>
        <v>Yes</v>
      </c>
    </row>
    <row r="114" spans="1:12" ht="28.8" x14ac:dyDescent="0.3">
      <c r="A114" s="1" t="str">
        <f>VLOOKUP(B114,DownloadedFiles!$B$2:$C$821,2,)</f>
        <v>doi:10.7910/DVN/NMJ4W9</v>
      </c>
      <c r="B114" s="1" t="s">
        <v>1975</v>
      </c>
      <c r="C114" s="1" t="s">
        <v>6333</v>
      </c>
      <c r="D114" s="1" t="s">
        <v>654</v>
      </c>
      <c r="E114" s="1" t="str">
        <f>VLOOKUP(D114,StataFunctions!$E$2:$G$260,3,)</f>
        <v>Linear Regression</v>
      </c>
      <c r="F114" s="18" t="s">
        <v>7702</v>
      </c>
      <c r="G114" s="18" t="str">
        <f t="shared" si="6"/>
        <v>friendlinessavg</v>
      </c>
      <c r="H114" s="18" t="str">
        <f t="shared" si="7"/>
        <v>foreign female unskilled unendorsed informal ALQ2013 independent migrantshare appeals_accept if responsedummy==1</v>
      </c>
      <c r="I114" s="18">
        <f t="shared" si="8"/>
        <v>1</v>
      </c>
      <c r="J114" s="18" t="str">
        <f t="shared" si="9"/>
        <v xml:space="preserve"> responsedummy==1</v>
      </c>
      <c r="K114" s="18" t="str">
        <f t="shared" si="10"/>
        <v>foreign female unskilled unendorsed informal ALQ2013 independent migrantshare appeals_accept</v>
      </c>
      <c r="L114" s="1" t="str">
        <f t="shared" si="11"/>
        <v>Yes</v>
      </c>
    </row>
    <row r="115" spans="1:12" ht="43.2" x14ac:dyDescent="0.3">
      <c r="A115" s="1" t="str">
        <f>VLOOKUP(B115,DownloadedFiles!$B$2:$C$821,2,)</f>
        <v>doi:10.7910/DVN/NMJ4W9</v>
      </c>
      <c r="B115" s="1" t="s">
        <v>1975</v>
      </c>
      <c r="C115" s="1" t="s">
        <v>6333</v>
      </c>
      <c r="D115" s="1" t="s">
        <v>654</v>
      </c>
      <c r="E115" s="1" t="str">
        <f>VLOOKUP(D115,StataFunctions!$E$2:$G$260,3,)</f>
        <v>Linear Regression</v>
      </c>
      <c r="F115" s="18" t="s">
        <v>7703</v>
      </c>
      <c r="G115" s="18" t="str">
        <f t="shared" si="6"/>
        <v>friendlinessavg</v>
      </c>
      <c r="H115" s="18" t="str">
        <f t="shared" si="7"/>
        <v>foreign female unskilled unendorsed informal ALQ2013 independent migrantshare appeals_accept if responsedummy==1</v>
      </c>
      <c r="I115" s="18">
        <f t="shared" si="8"/>
        <v>1</v>
      </c>
      <c r="J115" s="18" t="str">
        <f t="shared" si="9"/>
        <v xml:space="preserve"> responsedummy==1</v>
      </c>
      <c r="K115" s="18" t="str">
        <f t="shared" si="10"/>
        <v>foreign female unskilled unendorsed informal ALQ2013 independent migrantshare appeals_accept</v>
      </c>
      <c r="L115" s="1" t="str">
        <f t="shared" si="11"/>
        <v>Yes</v>
      </c>
    </row>
    <row r="116" spans="1:12" ht="43.2" x14ac:dyDescent="0.3">
      <c r="A116" s="1" t="str">
        <f>VLOOKUP(B116,DownloadedFiles!$B$2:$C$821,2,)</f>
        <v>doi:10.7910/DVN/NMJ4W9</v>
      </c>
      <c r="B116" s="1" t="s">
        <v>1975</v>
      </c>
      <c r="C116" s="1" t="s">
        <v>6333</v>
      </c>
      <c r="D116" s="1" t="s">
        <v>654</v>
      </c>
      <c r="E116" s="1" t="str">
        <f>VLOOKUP(D116,StataFunctions!$E$2:$G$260,3,)</f>
        <v>Linear Regression</v>
      </c>
      <c r="F116" s="18" t="s">
        <v>8250</v>
      </c>
      <c r="G116" s="18" t="str">
        <f t="shared" si="6"/>
        <v>responsequality_linear_avg</v>
      </c>
      <c r="H116" s="18" t="str">
        <f t="shared" si="7"/>
        <v>foreign female unskilled unendorsed informal ALQ2013 independent migrantshare appeals_accept if responsedummy==1</v>
      </c>
      <c r="I116" s="18">
        <f t="shared" si="8"/>
        <v>1</v>
      </c>
      <c r="J116" s="18" t="str">
        <f t="shared" si="9"/>
        <v xml:space="preserve"> responsedummy==1</v>
      </c>
      <c r="K116" s="18" t="str">
        <f t="shared" si="10"/>
        <v>foreign female unskilled unendorsed informal ALQ2013 independent migrantshare appeals_accept</v>
      </c>
      <c r="L116" s="1" t="str">
        <f t="shared" si="11"/>
        <v>Yes</v>
      </c>
    </row>
    <row r="117" spans="1:12" ht="43.2" x14ac:dyDescent="0.3">
      <c r="A117" s="1" t="str">
        <f>VLOOKUP(B117,DownloadedFiles!$B$2:$C$821,2,)</f>
        <v>doi:10.7910/DVN/NMJ4W9</v>
      </c>
      <c r="B117" s="1" t="s">
        <v>1975</v>
      </c>
      <c r="C117" s="1" t="s">
        <v>6333</v>
      </c>
      <c r="D117" s="1" t="s">
        <v>654</v>
      </c>
      <c r="E117" s="1" t="str">
        <f>VLOOKUP(D117,StataFunctions!$E$2:$G$260,3,)</f>
        <v>Linear Regression</v>
      </c>
      <c r="F117" s="18" t="s">
        <v>8251</v>
      </c>
      <c r="G117" s="18" t="str">
        <f t="shared" si="6"/>
        <v>responsequality_linear_avg</v>
      </c>
      <c r="H117" s="18" t="str">
        <f t="shared" si="7"/>
        <v>foreign female unskilled unendorsed informal ALQ2013 independent migrantshare appeals_accept if responsedummy==1</v>
      </c>
      <c r="I117" s="18">
        <f t="shared" si="8"/>
        <v>1</v>
      </c>
      <c r="J117" s="18" t="str">
        <f t="shared" si="9"/>
        <v xml:space="preserve"> responsedummy==1</v>
      </c>
      <c r="K117" s="18" t="str">
        <f t="shared" si="10"/>
        <v>foreign female unskilled unendorsed informal ALQ2013 independent migrantshare appeals_accept</v>
      </c>
      <c r="L117" s="1" t="str">
        <f t="shared" si="11"/>
        <v>Yes</v>
      </c>
    </row>
    <row r="118" spans="1:12" ht="43.2" x14ac:dyDescent="0.3">
      <c r="A118" s="1" t="str">
        <f>VLOOKUP(B118,DownloadedFiles!$B$2:$C$821,2,)</f>
        <v>doi:10.7910/DVN/NMJ4W9</v>
      </c>
      <c r="B118" s="1" t="s">
        <v>1975</v>
      </c>
      <c r="C118" s="1" t="s">
        <v>6333</v>
      </c>
      <c r="D118" s="1" t="s">
        <v>654</v>
      </c>
      <c r="E118" s="1" t="str">
        <f>VLOOKUP(D118,StataFunctions!$E$2:$G$260,3,)</f>
        <v>Linear Regression</v>
      </c>
      <c r="F118" s="18" t="s">
        <v>2914</v>
      </c>
      <c r="G118" s="18" t="str">
        <f t="shared" si="6"/>
        <v>friendlinessavg</v>
      </c>
      <c r="H118" s="18" t="str">
        <f t="shared" si="7"/>
        <v>foreign female unskilled unendorsed informal ALQ2013 independent migrantshare appeals_accept_a if responsedummy==1</v>
      </c>
      <c r="I118" s="18">
        <f t="shared" si="8"/>
        <v>1</v>
      </c>
      <c r="J118" s="18" t="str">
        <f t="shared" si="9"/>
        <v xml:space="preserve"> responsedummy==1</v>
      </c>
      <c r="K118" s="18" t="str">
        <f t="shared" si="10"/>
        <v>foreign female unskilled unendorsed informal ALQ2013 independent migrantshare appeals_accept_a</v>
      </c>
      <c r="L118" s="1" t="str">
        <f t="shared" si="11"/>
        <v>Yes</v>
      </c>
    </row>
    <row r="119" spans="1:12" ht="43.2" x14ac:dyDescent="0.3">
      <c r="A119" s="1" t="str">
        <f>VLOOKUP(B119,DownloadedFiles!$B$2:$C$821,2,)</f>
        <v>doi:10.7910/DVN/NMJ4W9</v>
      </c>
      <c r="B119" s="1" t="s">
        <v>1975</v>
      </c>
      <c r="C119" s="1" t="s">
        <v>6333</v>
      </c>
      <c r="D119" s="1" t="s">
        <v>654</v>
      </c>
      <c r="E119" s="1" t="str">
        <f>VLOOKUP(D119,StataFunctions!$E$2:$G$260,3,)</f>
        <v>Linear Regression</v>
      </c>
      <c r="F119" s="18" t="s">
        <v>2911</v>
      </c>
      <c r="G119" s="18" t="str">
        <f t="shared" si="6"/>
        <v>responsequality_linear_avg</v>
      </c>
      <c r="H119" s="18" t="str">
        <f t="shared" si="7"/>
        <v>foreign female unskilled unendorsed informal ALQ2013 independent migrantshare appeals_accept_a if responsedummy==1</v>
      </c>
      <c r="I119" s="18">
        <f t="shared" si="8"/>
        <v>1</v>
      </c>
      <c r="J119" s="18" t="str">
        <f t="shared" si="9"/>
        <v xml:space="preserve"> responsedummy==1</v>
      </c>
      <c r="K119" s="18" t="str">
        <f t="shared" si="10"/>
        <v>foreign female unskilled unendorsed informal ALQ2013 independent migrantshare appeals_accept_a</v>
      </c>
      <c r="L119" s="1" t="str">
        <f t="shared" si="11"/>
        <v>Yes</v>
      </c>
    </row>
    <row r="120" spans="1:12" ht="43.2" x14ac:dyDescent="0.3">
      <c r="A120" s="1" t="str">
        <f>VLOOKUP(B120,DownloadedFiles!$B$2:$C$821,2,)</f>
        <v>doi:10.7910/DVN/NMJ4W9</v>
      </c>
      <c r="B120" s="1" t="s">
        <v>1975</v>
      </c>
      <c r="C120" s="1" t="s">
        <v>6333</v>
      </c>
      <c r="D120" s="1" t="s">
        <v>654</v>
      </c>
      <c r="E120" s="1" t="str">
        <f>VLOOKUP(D120,StataFunctions!$E$2:$G$260,3,)</f>
        <v>Linear Regression</v>
      </c>
      <c r="F120" s="18" t="s">
        <v>2912</v>
      </c>
      <c r="G120" s="18" t="str">
        <f t="shared" si="6"/>
        <v>responsequality_linear_avg</v>
      </c>
      <c r="H120" s="18" t="str">
        <f t="shared" si="7"/>
        <v>foreign female unskilled unendorsed informal ALQ2013 independent migrantshare appeals_accept_a if responsedummy==1</v>
      </c>
      <c r="I120" s="18">
        <f t="shared" si="8"/>
        <v>1</v>
      </c>
      <c r="J120" s="18" t="str">
        <f t="shared" si="9"/>
        <v xml:space="preserve"> responsedummy==1</v>
      </c>
      <c r="K120" s="18" t="str">
        <f t="shared" si="10"/>
        <v>foreign female unskilled unendorsed informal ALQ2013 independent migrantshare appeals_accept_a</v>
      </c>
      <c r="L120" s="1" t="str">
        <f t="shared" si="11"/>
        <v>Yes</v>
      </c>
    </row>
    <row r="121" spans="1:12" ht="28.8" x14ac:dyDescent="0.3">
      <c r="A121" s="1" t="str">
        <f>VLOOKUP(B121,DownloadedFiles!$B$2:$C$821,2,)</f>
        <v>doi:10.7910/DVN/NMJ4W9</v>
      </c>
      <c r="B121" s="1" t="s">
        <v>1975</v>
      </c>
      <c r="C121" s="1" t="s">
        <v>6333</v>
      </c>
      <c r="D121" s="1" t="s">
        <v>654</v>
      </c>
      <c r="E121" s="1" t="str">
        <f>VLOOKUP(D121,StataFunctions!$E$2:$G$260,3,)</f>
        <v>Linear Regression</v>
      </c>
      <c r="F121" s="18" t="s">
        <v>2900</v>
      </c>
      <c r="G121" s="18" t="str">
        <f t="shared" si="6"/>
        <v>responsedummy</v>
      </c>
      <c r="H121" s="18" t="str">
        <f t="shared" si="7"/>
        <v>foreign unskilled unendorsed informal if female==0</v>
      </c>
      <c r="I121" s="18">
        <f t="shared" si="8"/>
        <v>1</v>
      </c>
      <c r="J121" s="18" t="str">
        <f t="shared" si="9"/>
        <v xml:space="preserve"> female==0</v>
      </c>
      <c r="K121" s="18" t="str">
        <f t="shared" si="10"/>
        <v>foreign unskilled unendorsed informal</v>
      </c>
      <c r="L121" s="1" t="str">
        <f t="shared" si="11"/>
        <v>Yes</v>
      </c>
    </row>
    <row r="122" spans="1:12" ht="28.8" x14ac:dyDescent="0.3">
      <c r="A122" s="1" t="str">
        <f>VLOOKUP(B122,DownloadedFiles!$B$2:$C$821,2,)</f>
        <v>doi:10.7910/DVN/NMJ4W9</v>
      </c>
      <c r="B122" s="1" t="s">
        <v>1975</v>
      </c>
      <c r="C122" s="1" t="s">
        <v>6333</v>
      </c>
      <c r="D122" s="1" t="s">
        <v>654</v>
      </c>
      <c r="E122" s="1" t="str">
        <f>VLOOKUP(D122,StataFunctions!$E$2:$G$260,3,)</f>
        <v>Linear Regression</v>
      </c>
      <c r="F122" s="18" t="s">
        <v>7697</v>
      </c>
      <c r="G122" s="18" t="str">
        <f t="shared" si="6"/>
        <v>friendlinessavg</v>
      </c>
      <c r="H122" s="18" t="str">
        <f t="shared" si="7"/>
        <v>foreign unskilled unendorsed informal if female==0 &amp; responsedummy==1</v>
      </c>
      <c r="I122" s="18">
        <f t="shared" si="8"/>
        <v>1</v>
      </c>
      <c r="J122" s="18" t="str">
        <f t="shared" si="9"/>
        <v xml:space="preserve"> female==0 &amp; responsedummy==1</v>
      </c>
      <c r="K122" s="18" t="str">
        <f t="shared" si="10"/>
        <v>foreign unskilled unendorsed informal</v>
      </c>
      <c r="L122" s="1" t="str">
        <f t="shared" si="11"/>
        <v>Yes</v>
      </c>
    </row>
    <row r="123" spans="1:12" ht="28.8" x14ac:dyDescent="0.3">
      <c r="A123" s="1" t="str">
        <f>VLOOKUP(B123,DownloadedFiles!$B$2:$C$821,2,)</f>
        <v>doi:10.7910/DVN/NMJ4W9</v>
      </c>
      <c r="B123" s="1" t="s">
        <v>1975</v>
      </c>
      <c r="C123" s="1" t="s">
        <v>6333</v>
      </c>
      <c r="D123" s="1" t="s">
        <v>654</v>
      </c>
      <c r="E123" s="1" t="str">
        <f>VLOOKUP(D123,StataFunctions!$E$2:$G$260,3,)</f>
        <v>Linear Regression</v>
      </c>
      <c r="F123" s="18" t="s">
        <v>2904</v>
      </c>
      <c r="G123" s="18" t="str">
        <f t="shared" si="6"/>
        <v>responsequality_linear_avg</v>
      </c>
      <c r="H123" s="18" t="str">
        <f t="shared" si="7"/>
        <v>foreign unskilled unendorsed informal if female==0 &amp; responsedummy==1</v>
      </c>
      <c r="I123" s="18">
        <f t="shared" si="8"/>
        <v>1</v>
      </c>
      <c r="J123" s="18" t="str">
        <f t="shared" si="9"/>
        <v xml:space="preserve"> female==0 &amp; responsedummy==1</v>
      </c>
      <c r="K123" s="18" t="str">
        <f t="shared" si="10"/>
        <v>foreign unskilled unendorsed informal</v>
      </c>
      <c r="L123" s="1" t="str">
        <f t="shared" si="11"/>
        <v>Yes</v>
      </c>
    </row>
    <row r="124" spans="1:12" ht="28.8" x14ac:dyDescent="0.3">
      <c r="A124" s="1" t="str">
        <f>VLOOKUP(B124,DownloadedFiles!$B$2:$C$821,2,)</f>
        <v>doi:10.7910/DVN/NMJ4W9</v>
      </c>
      <c r="B124" s="1" t="s">
        <v>1975</v>
      </c>
      <c r="C124" s="1" t="s">
        <v>6333</v>
      </c>
      <c r="D124" s="1" t="s">
        <v>654</v>
      </c>
      <c r="E124" s="1" t="str">
        <f>VLOOKUP(D124,StataFunctions!$E$2:$G$260,3,)</f>
        <v>Linear Regression</v>
      </c>
      <c r="F124" s="18" t="s">
        <v>2898</v>
      </c>
      <c r="G124" s="18" t="str">
        <f t="shared" si="6"/>
        <v>responsedummy</v>
      </c>
      <c r="H124" s="18" t="str">
        <f t="shared" si="7"/>
        <v>foreign unskilled unendorsed informal if female==1</v>
      </c>
      <c r="I124" s="18">
        <f t="shared" si="8"/>
        <v>1</v>
      </c>
      <c r="J124" s="18" t="str">
        <f t="shared" si="9"/>
        <v xml:space="preserve"> female==1</v>
      </c>
      <c r="K124" s="18" t="str">
        <f t="shared" si="10"/>
        <v>foreign unskilled unendorsed informal</v>
      </c>
      <c r="L124" s="1" t="str">
        <f t="shared" si="11"/>
        <v>Yes</v>
      </c>
    </row>
    <row r="125" spans="1:12" ht="28.8" x14ac:dyDescent="0.3">
      <c r="A125" s="1" t="str">
        <f>VLOOKUP(B125,DownloadedFiles!$B$2:$C$821,2,)</f>
        <v>doi:10.7910/DVN/NMJ4W9</v>
      </c>
      <c r="B125" s="1" t="s">
        <v>1975</v>
      </c>
      <c r="C125" s="1" t="s">
        <v>6333</v>
      </c>
      <c r="D125" s="1" t="s">
        <v>654</v>
      </c>
      <c r="E125" s="1" t="str">
        <f>VLOOKUP(D125,StataFunctions!$E$2:$G$260,3,)</f>
        <v>Linear Regression</v>
      </c>
      <c r="F125" s="18" t="s">
        <v>7695</v>
      </c>
      <c r="G125" s="18" t="str">
        <f t="shared" si="6"/>
        <v>friendlinessavg</v>
      </c>
      <c r="H125" s="18" t="str">
        <f t="shared" si="7"/>
        <v>foreign unskilled unendorsed informal if female==1 &amp; responsedummy==1</v>
      </c>
      <c r="I125" s="18">
        <f t="shared" si="8"/>
        <v>1</v>
      </c>
      <c r="J125" s="18" t="str">
        <f t="shared" si="9"/>
        <v xml:space="preserve"> female==1 &amp; responsedummy==1</v>
      </c>
      <c r="K125" s="18" t="str">
        <f t="shared" si="10"/>
        <v>foreign unskilled unendorsed informal</v>
      </c>
      <c r="L125" s="1" t="str">
        <f t="shared" si="11"/>
        <v>Yes</v>
      </c>
    </row>
    <row r="126" spans="1:12" ht="28.8" x14ac:dyDescent="0.3">
      <c r="A126" s="1" t="str">
        <f>VLOOKUP(B126,DownloadedFiles!$B$2:$C$821,2,)</f>
        <v>doi:10.7910/DVN/NMJ4W9</v>
      </c>
      <c r="B126" s="1" t="s">
        <v>1975</v>
      </c>
      <c r="C126" s="1" t="s">
        <v>6333</v>
      </c>
      <c r="D126" s="1" t="s">
        <v>654</v>
      </c>
      <c r="E126" s="1" t="str">
        <f>VLOOKUP(D126,StataFunctions!$E$2:$G$260,3,)</f>
        <v>Linear Regression</v>
      </c>
      <c r="F126" s="18" t="s">
        <v>2902</v>
      </c>
      <c r="G126" s="18" t="str">
        <f t="shared" si="6"/>
        <v>responsequality_linear_avg</v>
      </c>
      <c r="H126" s="18" t="str">
        <f t="shared" si="7"/>
        <v>foreign unskilled unendorsed informal if female==1 &amp; responsedummy==1</v>
      </c>
      <c r="I126" s="18">
        <f t="shared" si="8"/>
        <v>1</v>
      </c>
      <c r="J126" s="18" t="str">
        <f t="shared" si="9"/>
        <v xml:space="preserve"> female==1 &amp; responsedummy==1</v>
      </c>
      <c r="K126" s="18" t="str">
        <f t="shared" si="10"/>
        <v>foreign unskilled unendorsed informal</v>
      </c>
      <c r="L126" s="1" t="str">
        <f t="shared" si="11"/>
        <v>Yes</v>
      </c>
    </row>
    <row r="127" spans="1:12" ht="28.8" x14ac:dyDescent="0.3">
      <c r="A127" s="1" t="str">
        <f>VLOOKUP(B127,DownloadedFiles!$B$2:$C$821,2,)</f>
        <v>doi:10.7910/DVN/NMJ4W9</v>
      </c>
      <c r="B127" s="1" t="s">
        <v>1975</v>
      </c>
      <c r="C127" s="1" t="s">
        <v>6333</v>
      </c>
      <c r="D127" s="1" t="s">
        <v>654</v>
      </c>
      <c r="E127" s="1" t="str">
        <f>VLOOKUP(D127,StataFunctions!$E$2:$G$260,3,)</f>
        <v>Linear Regression</v>
      </c>
      <c r="F127" s="18" t="s">
        <v>2901</v>
      </c>
      <c r="G127" s="18" t="str">
        <f t="shared" si="6"/>
        <v>responsedummy</v>
      </c>
      <c r="H127" s="18" t="str">
        <f t="shared" si="7"/>
        <v>foreign unskilled unendorsed informal $controls state* if female==0</v>
      </c>
      <c r="I127" s="18">
        <f t="shared" si="8"/>
        <v>1</v>
      </c>
      <c r="J127" s="18" t="str">
        <f t="shared" si="9"/>
        <v xml:space="preserve"> female==0</v>
      </c>
      <c r="K127" s="18" t="str">
        <f t="shared" si="10"/>
        <v>foreign unskilled unendorsed informal $controls state*</v>
      </c>
      <c r="L127" s="1" t="str">
        <f t="shared" si="11"/>
        <v>Yes</v>
      </c>
    </row>
    <row r="128" spans="1:12" ht="28.8" x14ac:dyDescent="0.3">
      <c r="A128" s="1" t="str">
        <f>VLOOKUP(B128,DownloadedFiles!$B$2:$C$821,2,)</f>
        <v>doi:10.7910/DVN/NMJ4W9</v>
      </c>
      <c r="B128" s="1" t="s">
        <v>1975</v>
      </c>
      <c r="C128" s="1" t="s">
        <v>6333</v>
      </c>
      <c r="D128" s="1" t="s">
        <v>654</v>
      </c>
      <c r="E128" s="1" t="str">
        <f>VLOOKUP(D128,StataFunctions!$E$2:$G$260,3,)</f>
        <v>Linear Regression</v>
      </c>
      <c r="F128" s="18" t="s">
        <v>7698</v>
      </c>
      <c r="G128" s="18" t="str">
        <f t="shared" si="6"/>
        <v>friendlinessavg</v>
      </c>
      <c r="H128" s="18" t="str">
        <f t="shared" si="7"/>
        <v>foreign unskilled unendorsed informal $controls state* if female==0 &amp; responsedummy==1</v>
      </c>
      <c r="I128" s="18">
        <f t="shared" si="8"/>
        <v>1</v>
      </c>
      <c r="J128" s="18" t="str">
        <f t="shared" si="9"/>
        <v xml:space="preserve"> female==0 &amp; responsedummy==1</v>
      </c>
      <c r="K128" s="18" t="str">
        <f t="shared" si="10"/>
        <v>foreign unskilled unendorsed informal $controls state*</v>
      </c>
      <c r="L128" s="1" t="str">
        <f t="shared" si="11"/>
        <v>Yes</v>
      </c>
    </row>
    <row r="129" spans="1:12" ht="28.8" x14ac:dyDescent="0.3">
      <c r="A129" s="1" t="str">
        <f>VLOOKUP(B129,DownloadedFiles!$B$2:$C$821,2,)</f>
        <v>doi:10.7910/DVN/NMJ4W9</v>
      </c>
      <c r="B129" s="1" t="s">
        <v>1975</v>
      </c>
      <c r="C129" s="1" t="s">
        <v>6333</v>
      </c>
      <c r="D129" s="1" t="s">
        <v>654</v>
      </c>
      <c r="E129" s="1" t="str">
        <f>VLOOKUP(D129,StataFunctions!$E$2:$G$260,3,)</f>
        <v>Linear Regression</v>
      </c>
      <c r="F129" s="18" t="s">
        <v>2905</v>
      </c>
      <c r="G129" s="18" t="str">
        <f t="shared" si="6"/>
        <v>responsequality_linear_avg</v>
      </c>
      <c r="H129" s="18" t="str">
        <f t="shared" si="7"/>
        <v>foreign unskilled unendorsed informal $controls state* if female==0 &amp; responsedummy==1</v>
      </c>
      <c r="I129" s="18">
        <f t="shared" si="8"/>
        <v>1</v>
      </c>
      <c r="J129" s="18" t="str">
        <f t="shared" si="9"/>
        <v xml:space="preserve"> female==0 &amp; responsedummy==1</v>
      </c>
      <c r="K129" s="18" t="str">
        <f t="shared" si="10"/>
        <v>foreign unskilled unendorsed informal $controls state*</v>
      </c>
      <c r="L129" s="1" t="str">
        <f t="shared" si="11"/>
        <v>Yes</v>
      </c>
    </row>
    <row r="130" spans="1:12" ht="28.8" x14ac:dyDescent="0.3">
      <c r="A130" s="1" t="str">
        <f>VLOOKUP(B130,DownloadedFiles!$B$2:$C$821,2,)</f>
        <v>doi:10.7910/DVN/NMJ4W9</v>
      </c>
      <c r="B130" s="1" t="s">
        <v>1975</v>
      </c>
      <c r="C130" s="1" t="s">
        <v>6333</v>
      </c>
      <c r="D130" s="1" t="s">
        <v>654</v>
      </c>
      <c r="E130" s="1" t="str">
        <f>VLOOKUP(D130,StataFunctions!$E$2:$G$260,3,)</f>
        <v>Linear Regression</v>
      </c>
      <c r="F130" s="18" t="s">
        <v>2899</v>
      </c>
      <c r="G130" s="18" t="str">
        <f t="shared" ref="G130:G193" si="12">MID($F130,LEN($D130)+FIND($D130,$F130)+1,FIND(" ",$F130,LEN(D130)+FIND(D130,F130)+1)-(LEN($D130)+FIND($D130,$F130)+1))</f>
        <v>responsedummy</v>
      </c>
      <c r="H130" s="18" t="str">
        <f t="shared" ref="H130:H193" si="13">TRIM(MID(F130,FIND(G130,F130)+LEN(G130)+1,IFERROR(FIND(",",F130),LEN(F130)+1)-(FIND(G130,F130)+LEN(G130)+1)))</f>
        <v>foreign unskilled unendorsed informal $controls state* if female==1</v>
      </c>
      <c r="I130" s="18">
        <f t="shared" ref="I130:I193" si="14">IFERROR(IF(FIND(" if ",H130)&gt;0,1,0),0)</f>
        <v>1</v>
      </c>
      <c r="J130" s="18" t="str">
        <f t="shared" ref="J130:J193" si="15">IFERROR(MID(H130,FIND(" if ",H130)+3,LEN(H130)+1),"NA")</f>
        <v xml:space="preserve"> female==1</v>
      </c>
      <c r="K130" s="18" t="str">
        <f t="shared" ref="K130:K193" si="16">IF(I130=0,H130,MID(H130,1,FIND(J130,H130)-4))</f>
        <v>foreign unskilled unendorsed informal $controls state*</v>
      </c>
      <c r="L130" s="1" t="str">
        <f t="shared" ref="L130:L193" si="17">IFERROR(IF(FIND("///",F130)&gt;0,"No",0),"Yes")</f>
        <v>Yes</v>
      </c>
    </row>
    <row r="131" spans="1:12" ht="28.8" x14ac:dyDescent="0.3">
      <c r="A131" s="1" t="str">
        <f>VLOOKUP(B131,DownloadedFiles!$B$2:$C$821,2,)</f>
        <v>doi:10.7910/DVN/NMJ4W9</v>
      </c>
      <c r="B131" s="1" t="s">
        <v>1975</v>
      </c>
      <c r="C131" s="1" t="s">
        <v>6333</v>
      </c>
      <c r="D131" s="1" t="s">
        <v>654</v>
      </c>
      <c r="E131" s="1" t="str">
        <f>VLOOKUP(D131,StataFunctions!$E$2:$G$260,3,)</f>
        <v>Linear Regression</v>
      </c>
      <c r="F131" s="18" t="s">
        <v>7696</v>
      </c>
      <c r="G131" s="18" t="str">
        <f t="shared" si="12"/>
        <v>friendlinessavg</v>
      </c>
      <c r="H131" s="18" t="str">
        <f t="shared" si="13"/>
        <v>foreign unskilled unendorsed informal $controls state* if female==1 &amp; responsedummy==1</v>
      </c>
      <c r="I131" s="18">
        <f t="shared" si="14"/>
        <v>1</v>
      </c>
      <c r="J131" s="18" t="str">
        <f t="shared" si="15"/>
        <v xml:space="preserve"> female==1 &amp; responsedummy==1</v>
      </c>
      <c r="K131" s="18" t="str">
        <f t="shared" si="16"/>
        <v>foreign unskilled unendorsed informal $controls state*</v>
      </c>
      <c r="L131" s="1" t="str">
        <f t="shared" si="17"/>
        <v>Yes</v>
      </c>
    </row>
    <row r="132" spans="1:12" ht="28.8" x14ac:dyDescent="0.3">
      <c r="A132" s="1" t="str">
        <f>VLOOKUP(B132,DownloadedFiles!$B$2:$C$821,2,)</f>
        <v>doi:10.7910/DVN/NMJ4W9</v>
      </c>
      <c r="B132" s="1" t="s">
        <v>1975</v>
      </c>
      <c r="C132" s="1" t="s">
        <v>6333</v>
      </c>
      <c r="D132" s="1" t="s">
        <v>654</v>
      </c>
      <c r="E132" s="1" t="str">
        <f>VLOOKUP(D132,StataFunctions!$E$2:$G$260,3,)</f>
        <v>Linear Regression</v>
      </c>
      <c r="F132" s="18" t="s">
        <v>2903</v>
      </c>
      <c r="G132" s="18" t="str">
        <f t="shared" si="12"/>
        <v>responsequality_linear_avg</v>
      </c>
      <c r="H132" s="18" t="str">
        <f t="shared" si="13"/>
        <v>foreign unskilled unendorsed informal $controls state* if female==1 &amp; responsedummy==1</v>
      </c>
      <c r="I132" s="18">
        <f t="shared" si="14"/>
        <v>1</v>
      </c>
      <c r="J132" s="18" t="str">
        <f t="shared" si="15"/>
        <v xml:space="preserve"> female==1 &amp; responsedummy==1</v>
      </c>
      <c r="K132" s="18" t="str">
        <f t="shared" si="16"/>
        <v>foreign unskilled unendorsed informal $controls state*</v>
      </c>
      <c r="L132" s="1" t="str">
        <f t="shared" si="17"/>
        <v>Yes</v>
      </c>
    </row>
    <row r="133" spans="1:12" x14ac:dyDescent="0.3">
      <c r="A133" s="1" t="str">
        <f>VLOOKUP(B133,DownloadedFiles!$B$2:$C$821,2,)</f>
        <v>doi:10.7910/DVN/NMJ4W9</v>
      </c>
      <c r="B133" s="1" t="s">
        <v>1975</v>
      </c>
      <c r="C133" s="1" t="s">
        <v>6333</v>
      </c>
      <c r="D133" s="1" t="s">
        <v>654</v>
      </c>
      <c r="E133" s="1" t="str">
        <f>VLOOKUP(D133,StataFunctions!$E$2:$G$260,3,)</f>
        <v>Linear Regression</v>
      </c>
      <c r="F133" s="18" t="s">
        <v>2915</v>
      </c>
      <c r="G133" s="18" t="str">
        <f t="shared" si="12"/>
        <v>appeals_accept</v>
      </c>
      <c r="H133" s="18" t="str">
        <f t="shared" si="13"/>
        <v>friendlinessavg foreign female ///</v>
      </c>
      <c r="I133" s="18">
        <f t="shared" si="14"/>
        <v>0</v>
      </c>
      <c r="J133" s="18" t="str">
        <f t="shared" si="15"/>
        <v>NA</v>
      </c>
      <c r="K133" s="18" t="str">
        <f t="shared" si="16"/>
        <v>friendlinessavg foreign female ///</v>
      </c>
      <c r="L133" s="1" t="str">
        <f t="shared" si="17"/>
        <v>No</v>
      </c>
    </row>
    <row r="134" spans="1:12" ht="28.8" x14ac:dyDescent="0.3">
      <c r="A134" s="1" t="str">
        <f>VLOOKUP(B134,DownloadedFiles!$B$2:$C$821,2,)</f>
        <v>doi:10.7910/DVN/NMJ4W9</v>
      </c>
      <c r="B134" s="1" t="s">
        <v>1975</v>
      </c>
      <c r="C134" s="1" t="s">
        <v>6333</v>
      </c>
      <c r="D134" s="1" t="s">
        <v>654</v>
      </c>
      <c r="E134" s="1" t="str">
        <f>VLOOKUP(D134,StataFunctions!$E$2:$G$260,3,)</f>
        <v>Linear Regression</v>
      </c>
      <c r="F134" s="18" t="s">
        <v>2913</v>
      </c>
      <c r="G134" s="18" t="str">
        <f t="shared" si="12"/>
        <v>appeals_accept</v>
      </c>
      <c r="H134" s="18" t="str">
        <f t="shared" si="13"/>
        <v>responsequality_linear_avg foreign female ///</v>
      </c>
      <c r="I134" s="18">
        <f t="shared" si="14"/>
        <v>0</v>
      </c>
      <c r="J134" s="18" t="str">
        <f t="shared" si="15"/>
        <v>NA</v>
      </c>
      <c r="K134" s="18" t="str">
        <f t="shared" si="16"/>
        <v>responsequality_linear_avg foreign female ///</v>
      </c>
      <c r="L134" s="1" t="str">
        <f t="shared" si="17"/>
        <v>No</v>
      </c>
    </row>
    <row r="135" spans="1:12" ht="28.8" x14ac:dyDescent="0.3">
      <c r="A135" s="1" t="str">
        <f>VLOOKUP(B135,DownloadedFiles!$B$2:$C$821,2,)</f>
        <v>doi:10.7910/DVN/NMJ4W9</v>
      </c>
      <c r="B135" s="1" t="s">
        <v>1975</v>
      </c>
      <c r="C135" s="1" t="s">
        <v>6333</v>
      </c>
      <c r="D135" s="1" t="s">
        <v>654</v>
      </c>
      <c r="E135" s="1" t="str">
        <f>VLOOKUP(D135,StataFunctions!$E$2:$G$260,3,)</f>
        <v>Linear Regression</v>
      </c>
      <c r="F135" s="18" t="s">
        <v>8191</v>
      </c>
      <c r="G135" s="18" t="str">
        <f t="shared" si="12"/>
        <v>q1_avg</v>
      </c>
      <c r="H135" s="18" t="str">
        <f t="shared" si="13"/>
        <v>turkish romanian female unskilled unendorsed informal if responsedummy==1</v>
      </c>
      <c r="I135" s="18">
        <f t="shared" si="14"/>
        <v>1</v>
      </c>
      <c r="J135" s="18" t="str">
        <f t="shared" si="15"/>
        <v xml:space="preserve"> responsedummy==1</v>
      </c>
      <c r="K135" s="18" t="str">
        <f t="shared" si="16"/>
        <v>turkish romanian female unskilled unendorsed informal</v>
      </c>
      <c r="L135" s="1" t="str">
        <f t="shared" si="17"/>
        <v>Yes</v>
      </c>
    </row>
    <row r="136" spans="1:12" ht="28.8" x14ac:dyDescent="0.3">
      <c r="A136" s="1" t="str">
        <f>VLOOKUP(B136,DownloadedFiles!$B$2:$C$821,2,)</f>
        <v>doi:10.7910/DVN/NMJ4W9</v>
      </c>
      <c r="B136" s="1" t="s">
        <v>1975</v>
      </c>
      <c r="C136" s="1" t="s">
        <v>6333</v>
      </c>
      <c r="D136" s="1" t="s">
        <v>654</v>
      </c>
      <c r="E136" s="1" t="str">
        <f>VLOOKUP(D136,StataFunctions!$E$2:$G$260,3,)</f>
        <v>Linear Regression</v>
      </c>
      <c r="F136" s="18" t="s">
        <v>8199</v>
      </c>
      <c r="G136" s="18" t="str">
        <f t="shared" si="12"/>
        <v>q2_linear_avg</v>
      </c>
      <c r="H136" s="18" t="str">
        <f t="shared" si="13"/>
        <v>turkish romanian female unskilled unendorsed informal if responsedummy==1</v>
      </c>
      <c r="I136" s="18">
        <f t="shared" si="14"/>
        <v>1</v>
      </c>
      <c r="J136" s="18" t="str">
        <f t="shared" si="15"/>
        <v xml:space="preserve"> responsedummy==1</v>
      </c>
      <c r="K136" s="18" t="str">
        <f t="shared" si="16"/>
        <v>turkish romanian female unskilled unendorsed informal</v>
      </c>
      <c r="L136" s="1" t="str">
        <f t="shared" si="17"/>
        <v>Yes</v>
      </c>
    </row>
    <row r="137" spans="1:12" ht="28.8" x14ac:dyDescent="0.3">
      <c r="A137" s="1" t="str">
        <f>VLOOKUP(B137,DownloadedFiles!$B$2:$C$821,2,)</f>
        <v>doi:10.7910/DVN/NMJ4W9</v>
      </c>
      <c r="B137" s="1" t="s">
        <v>1975</v>
      </c>
      <c r="C137" s="1" t="s">
        <v>6333</v>
      </c>
      <c r="D137" s="1" t="s">
        <v>654</v>
      </c>
      <c r="E137" s="1" t="str">
        <f>VLOOKUP(D137,StataFunctions!$E$2:$G$260,3,)</f>
        <v>Linear Regression</v>
      </c>
      <c r="F137" s="18" t="s">
        <v>2858</v>
      </c>
      <c r="G137" s="18" t="str">
        <f t="shared" si="12"/>
        <v>q1_avg</v>
      </c>
      <c r="H137" s="18" t="str">
        <f t="shared" si="13"/>
        <v>turkish romanian female unskilled unendorsed informal $controls state* if responsedummy==1</v>
      </c>
      <c r="I137" s="18">
        <f t="shared" si="14"/>
        <v>1</v>
      </c>
      <c r="J137" s="18" t="str">
        <f t="shared" si="15"/>
        <v xml:space="preserve"> responsedummy==1</v>
      </c>
      <c r="K137" s="18" t="str">
        <f t="shared" si="16"/>
        <v>turkish romanian female unskilled unendorsed informal $controls state*</v>
      </c>
      <c r="L137" s="1" t="str">
        <f t="shared" si="17"/>
        <v>Yes</v>
      </c>
    </row>
    <row r="138" spans="1:12" ht="28.8" x14ac:dyDescent="0.3">
      <c r="A138" s="1" t="str">
        <f>VLOOKUP(B138,DownloadedFiles!$B$2:$C$821,2,)</f>
        <v>doi:10.7910/DVN/NMJ4W9</v>
      </c>
      <c r="B138" s="1" t="s">
        <v>1975</v>
      </c>
      <c r="C138" s="1" t="s">
        <v>6333</v>
      </c>
      <c r="D138" s="1" t="s">
        <v>654</v>
      </c>
      <c r="E138" s="1" t="str">
        <f>VLOOKUP(D138,StataFunctions!$E$2:$G$260,3,)</f>
        <v>Linear Regression</v>
      </c>
      <c r="F138" s="18" t="s">
        <v>2859</v>
      </c>
      <c r="G138" s="18" t="str">
        <f t="shared" si="12"/>
        <v>q2_linear_avg</v>
      </c>
      <c r="H138" s="18" t="str">
        <f t="shared" si="13"/>
        <v>turkish romanian female unskilled unendorsed informal $controls state* if responsedummy==1</v>
      </c>
      <c r="I138" s="18">
        <f t="shared" si="14"/>
        <v>1</v>
      </c>
      <c r="J138" s="18" t="str">
        <f t="shared" si="15"/>
        <v xml:space="preserve"> responsedummy==1</v>
      </c>
      <c r="K138" s="18" t="str">
        <f t="shared" si="16"/>
        <v>turkish romanian female unskilled unendorsed informal $controls state*</v>
      </c>
      <c r="L138" s="1" t="str">
        <f t="shared" si="17"/>
        <v>Yes</v>
      </c>
    </row>
    <row r="139" spans="1:12" x14ac:dyDescent="0.3">
      <c r="A139" s="1" t="str">
        <f>VLOOKUP(B139,DownloadedFiles!$B$2:$C$821,2,)</f>
        <v>doi:10.7910/DVN/FZI6NO</v>
      </c>
      <c r="B139" s="1" t="s">
        <v>2160</v>
      </c>
      <c r="C139" s="1" t="s">
        <v>6332</v>
      </c>
      <c r="D139" s="1" t="s">
        <v>699</v>
      </c>
      <c r="E139" s="1" t="str">
        <f>VLOOKUP(D139,StataFunctions!$E$2:$G$260,3,)</f>
        <v>Linear regression</v>
      </c>
      <c r="F139" s="18" t="s">
        <v>2934</v>
      </c>
      <c r="G139" s="18" t="str">
        <f t="shared" si="12"/>
        <v>trade_reduction</v>
      </c>
      <c r="H139" s="18" t="str">
        <f t="shared" si="13"/>
        <v>union_member /* Baseline */</v>
      </c>
      <c r="I139" s="18">
        <f t="shared" si="14"/>
        <v>0</v>
      </c>
      <c r="J139" s="18" t="str">
        <f t="shared" si="15"/>
        <v>NA</v>
      </c>
      <c r="K139" s="18" t="str">
        <f t="shared" si="16"/>
        <v>union_member /* Baseline */</v>
      </c>
      <c r="L139" s="1" t="str">
        <f t="shared" si="17"/>
        <v>Yes</v>
      </c>
    </row>
    <row r="140" spans="1:12" x14ac:dyDescent="0.3">
      <c r="A140" s="1" t="str">
        <f>VLOOKUP(B140,DownloadedFiles!$B$2:$C$821,2,)</f>
        <v>doi:10.7910/DVN/FZI6NO</v>
      </c>
      <c r="B140" s="1" t="s">
        <v>2160</v>
      </c>
      <c r="C140" s="1" t="s">
        <v>6332</v>
      </c>
      <c r="D140" s="1" t="s">
        <v>699</v>
      </c>
      <c r="E140" s="1" t="str">
        <f>VLOOKUP(D140,StataFunctions!$E$2:$G$260,3,)</f>
        <v>Linear regression</v>
      </c>
      <c r="F140" s="18" t="s">
        <v>2934</v>
      </c>
      <c r="G140" s="18" t="str">
        <f t="shared" si="12"/>
        <v>trade_reduction</v>
      </c>
      <c r="H140" s="18" t="str">
        <f t="shared" si="13"/>
        <v>union_member /* Baseline */</v>
      </c>
      <c r="I140" s="18">
        <f t="shared" si="14"/>
        <v>0</v>
      </c>
      <c r="J140" s="18" t="str">
        <f t="shared" si="15"/>
        <v>NA</v>
      </c>
      <c r="K140" s="18" t="str">
        <f t="shared" si="16"/>
        <v>union_member /* Baseline */</v>
      </c>
      <c r="L140" s="1" t="str">
        <f t="shared" si="17"/>
        <v>Yes</v>
      </c>
    </row>
    <row r="141" spans="1:12" x14ac:dyDescent="0.3">
      <c r="A141" s="1" t="str">
        <f>VLOOKUP(B141,DownloadedFiles!$B$2:$C$821,2,)</f>
        <v>doi:10.7910/DVN/FZI6NO</v>
      </c>
      <c r="B141" s="1" t="s">
        <v>2160</v>
      </c>
      <c r="C141" s="1" t="s">
        <v>6332</v>
      </c>
      <c r="D141" s="1" t="s">
        <v>699</v>
      </c>
      <c r="E141" s="1" t="str">
        <f>VLOOKUP(D141,StataFunctions!$E$2:$G$260,3,)</f>
        <v>Linear regression</v>
      </c>
      <c r="F141" s="18" t="s">
        <v>2935</v>
      </c>
      <c r="G141" s="18" t="str">
        <f t="shared" si="12"/>
        <v>trade_self</v>
      </c>
      <c r="H141" s="18" t="str">
        <f t="shared" si="13"/>
        <v>union_member /* Baseline */</v>
      </c>
      <c r="I141" s="18">
        <f t="shared" si="14"/>
        <v>0</v>
      </c>
      <c r="J141" s="18" t="str">
        <f t="shared" si="15"/>
        <v>NA</v>
      </c>
      <c r="K141" s="18" t="str">
        <f t="shared" si="16"/>
        <v>union_member /* Baseline */</v>
      </c>
      <c r="L141" s="1" t="str">
        <f t="shared" si="17"/>
        <v>Yes</v>
      </c>
    </row>
    <row r="142" spans="1:12" x14ac:dyDescent="0.3">
      <c r="A142" s="1" t="str">
        <f>VLOOKUP(B142,DownloadedFiles!$B$2:$C$821,2,)</f>
        <v>doi:10.7910/DVN/FZI6NO</v>
      </c>
      <c r="B142" s="1" t="s">
        <v>2160</v>
      </c>
      <c r="C142" s="1" t="s">
        <v>6332</v>
      </c>
      <c r="D142" s="1" t="s">
        <v>699</v>
      </c>
      <c r="E142" s="1" t="str">
        <f>VLOOKUP(D142,StataFunctions!$E$2:$G$260,3,)</f>
        <v>Linear regression</v>
      </c>
      <c r="F142" s="18" t="s">
        <v>2935</v>
      </c>
      <c r="G142" s="18" t="str">
        <f t="shared" si="12"/>
        <v>trade_self</v>
      </c>
      <c r="H142" s="18" t="str">
        <f t="shared" si="13"/>
        <v>union_member /* Baseline */</v>
      </c>
      <c r="I142" s="18">
        <f t="shared" si="14"/>
        <v>0</v>
      </c>
      <c r="J142" s="18" t="str">
        <f t="shared" si="15"/>
        <v>NA</v>
      </c>
      <c r="K142" s="18" t="str">
        <f t="shared" si="16"/>
        <v>union_member /* Baseline */</v>
      </c>
      <c r="L142" s="1" t="str">
        <f t="shared" si="17"/>
        <v>Yes</v>
      </c>
    </row>
    <row r="143" spans="1:12" x14ac:dyDescent="0.3">
      <c r="A143" s="1" t="str">
        <f>VLOOKUP(B143,DownloadedFiles!$B$2:$C$821,2,)</f>
        <v>doi:10.7910/DVN/FZI6NO</v>
      </c>
      <c r="B143" s="1" t="s">
        <v>2160</v>
      </c>
      <c r="C143" s="1" t="s">
        <v>6332</v>
      </c>
      <c r="D143" s="1" t="s">
        <v>699</v>
      </c>
      <c r="E143" s="1" t="str">
        <f>VLOOKUP(D143,StataFunctions!$E$2:$G$260,3,)</f>
        <v>Linear regression</v>
      </c>
      <c r="F143" s="18" t="s">
        <v>2936</v>
      </c>
      <c r="G143" s="18" t="str">
        <f t="shared" si="12"/>
        <v>trade_us</v>
      </c>
      <c r="H143" s="18" t="str">
        <f t="shared" si="13"/>
        <v>union_member /* Baseline */</v>
      </c>
      <c r="I143" s="18">
        <f t="shared" si="14"/>
        <v>0</v>
      </c>
      <c r="J143" s="18" t="str">
        <f t="shared" si="15"/>
        <v>NA</v>
      </c>
      <c r="K143" s="18" t="str">
        <f t="shared" si="16"/>
        <v>union_member /* Baseline */</v>
      </c>
      <c r="L143" s="1" t="str">
        <f t="shared" si="17"/>
        <v>Yes</v>
      </c>
    </row>
    <row r="144" spans="1:12" x14ac:dyDescent="0.3">
      <c r="A144" s="1" t="str">
        <f>VLOOKUP(B144,DownloadedFiles!$B$2:$C$821,2,)</f>
        <v>doi:10.7910/DVN/FZI6NO</v>
      </c>
      <c r="B144" s="1" t="s">
        <v>2160</v>
      </c>
      <c r="C144" s="1" t="s">
        <v>6332</v>
      </c>
      <c r="D144" s="1" t="s">
        <v>699</v>
      </c>
      <c r="E144" s="1" t="str">
        <f>VLOOKUP(D144,StataFunctions!$E$2:$G$260,3,)</f>
        <v>Linear regression</v>
      </c>
      <c r="F144" s="18" t="s">
        <v>2936</v>
      </c>
      <c r="G144" s="18" t="str">
        <f t="shared" si="12"/>
        <v>trade_us</v>
      </c>
      <c r="H144" s="18" t="str">
        <f t="shared" si="13"/>
        <v>union_member /* Baseline */</v>
      </c>
      <c r="I144" s="18">
        <f t="shared" si="14"/>
        <v>0</v>
      </c>
      <c r="J144" s="18" t="str">
        <f t="shared" si="15"/>
        <v>NA</v>
      </c>
      <c r="K144" s="18" t="str">
        <f t="shared" si="16"/>
        <v>union_member /* Baseline */</v>
      </c>
      <c r="L144" s="1" t="str">
        <f t="shared" si="17"/>
        <v>Yes</v>
      </c>
    </row>
    <row r="145" spans="1:12" ht="57.6" x14ac:dyDescent="0.3">
      <c r="A145" s="1" t="str">
        <f>VLOOKUP(B145,DownloadedFiles!$B$2:$C$821,2,)</f>
        <v>doi:10.7910/DVN/FZI6NO</v>
      </c>
      <c r="B145" s="1" t="s">
        <v>2160</v>
      </c>
      <c r="C145" s="1" t="s">
        <v>6332</v>
      </c>
      <c r="D145" s="1" t="s">
        <v>8533</v>
      </c>
      <c r="E145" s="1" t="s">
        <v>675</v>
      </c>
      <c r="F145" s="18" t="s">
        <v>2929</v>
      </c>
      <c r="G145" s="18" t="str">
        <f t="shared" si="12"/>
        <v>trade_reduction</v>
      </c>
      <c r="H145" s="18" t="str">
        <f t="shared" si="13"/>
        <v>union_member econ_college econ_college_union_member educ age family_income female white black hispanic married industry_dummy1 - industry_dummy12 if govt_owned == 0 &amp; protectionism==0</v>
      </c>
      <c r="I145" s="18">
        <f t="shared" si="14"/>
        <v>1</v>
      </c>
      <c r="J145" s="18" t="str">
        <f t="shared" si="15"/>
        <v xml:space="preserve"> govt_owned == 0 &amp; protectionism==0</v>
      </c>
      <c r="K145" s="18" t="str">
        <f t="shared" si="16"/>
        <v>union_member econ_college econ_college_union_member educ age family_income female white black hispanic married industry_dummy1 - industry_dummy12</v>
      </c>
      <c r="L145" s="1" t="str">
        <f t="shared" si="17"/>
        <v>Yes</v>
      </c>
    </row>
    <row r="146" spans="1:12" ht="57.6" x14ac:dyDescent="0.3">
      <c r="A146" s="1" t="str">
        <f>VLOOKUP(B146,DownloadedFiles!$B$2:$C$821,2,)</f>
        <v>doi:10.7910/DVN/FZI6NO</v>
      </c>
      <c r="B146" s="1" t="s">
        <v>2160</v>
      </c>
      <c r="C146" s="1" t="s">
        <v>6332</v>
      </c>
      <c r="D146" s="1" t="s">
        <v>8533</v>
      </c>
      <c r="E146" s="1" t="s">
        <v>675</v>
      </c>
      <c r="F146" s="18" t="s">
        <v>2931</v>
      </c>
      <c r="G146" s="18" t="str">
        <f t="shared" si="12"/>
        <v>trade_self</v>
      </c>
      <c r="H146" s="18" t="str">
        <f t="shared" si="13"/>
        <v>union_member econ_college econ_college_union_member educ age family_income female white black hispanic married industry_dummy1 - industry_dummy12 if govt_owned == 0 &amp; protectionism==0</v>
      </c>
      <c r="I146" s="18">
        <f t="shared" si="14"/>
        <v>1</v>
      </c>
      <c r="J146" s="18" t="str">
        <f t="shared" si="15"/>
        <v xml:space="preserve"> govt_owned == 0 &amp; protectionism==0</v>
      </c>
      <c r="K146" s="18" t="str">
        <f t="shared" si="16"/>
        <v>union_member econ_college econ_college_union_member educ age family_income female white black hispanic married industry_dummy1 - industry_dummy12</v>
      </c>
      <c r="L146" s="1" t="str">
        <f t="shared" si="17"/>
        <v>Yes</v>
      </c>
    </row>
    <row r="147" spans="1:12" ht="57.6" x14ac:dyDescent="0.3">
      <c r="A147" s="1" t="str">
        <f>VLOOKUP(B147,DownloadedFiles!$B$2:$C$821,2,)</f>
        <v>doi:10.7910/DVN/FZI6NO</v>
      </c>
      <c r="B147" s="1" t="s">
        <v>2160</v>
      </c>
      <c r="C147" s="1" t="s">
        <v>6332</v>
      </c>
      <c r="D147" s="1" t="s">
        <v>8533</v>
      </c>
      <c r="E147" s="1" t="s">
        <v>675</v>
      </c>
      <c r="F147" s="18" t="s">
        <v>2933</v>
      </c>
      <c r="G147" s="18" t="str">
        <f t="shared" si="12"/>
        <v>trade_us</v>
      </c>
      <c r="H147" s="18" t="str">
        <f t="shared" si="13"/>
        <v>union_member econ_college econ_college_union_member educ age family_income female white black hispanic married industry_dummy1 - industry_dummy12 if govt_owned == 0 &amp; protectionism==0</v>
      </c>
      <c r="I147" s="18">
        <f t="shared" si="14"/>
        <v>1</v>
      </c>
      <c r="J147" s="18" t="str">
        <f t="shared" si="15"/>
        <v xml:space="preserve"> govt_owned == 0 &amp; protectionism==0</v>
      </c>
      <c r="K147" s="18" t="str">
        <f t="shared" si="16"/>
        <v>union_member econ_college econ_college_union_member educ age family_income female white black hispanic married industry_dummy1 - industry_dummy12</v>
      </c>
      <c r="L147" s="1" t="str">
        <f t="shared" si="17"/>
        <v>Yes</v>
      </c>
    </row>
    <row r="148" spans="1:12" ht="57.6" x14ac:dyDescent="0.3">
      <c r="A148" s="1" t="str">
        <f>VLOOKUP(B148,DownloadedFiles!$B$2:$C$821,2,)</f>
        <v>doi:10.7910/DVN/FZI6NO</v>
      </c>
      <c r="B148" s="1" t="s">
        <v>2160</v>
      </c>
      <c r="C148" s="1" t="s">
        <v>6332</v>
      </c>
      <c r="D148" s="1" t="s">
        <v>8533</v>
      </c>
      <c r="E148" s="1" t="s">
        <v>675</v>
      </c>
      <c r="F148" s="18" t="s">
        <v>8523</v>
      </c>
      <c r="G148" s="18" t="str">
        <f t="shared" si="12"/>
        <v>trade_reduction</v>
      </c>
      <c r="H148" s="18" t="str">
        <f t="shared" si="13"/>
        <v>union_member econ_college econ_college_union_member educ age family_income female white black hispanic married industry_dummy1 - industry_dummy12 if govt_owned == 0 &amp; protectionism==1</v>
      </c>
      <c r="I148" s="18">
        <f t="shared" si="14"/>
        <v>1</v>
      </c>
      <c r="J148" s="18" t="str">
        <f t="shared" si="15"/>
        <v xml:space="preserve"> govt_owned == 0 &amp; protectionism==1</v>
      </c>
      <c r="K148" s="18" t="str">
        <f t="shared" si="16"/>
        <v>union_member econ_college econ_college_union_member educ age family_income female white black hispanic married industry_dummy1 - industry_dummy12</v>
      </c>
      <c r="L148" s="1" t="str">
        <f t="shared" si="17"/>
        <v>Yes</v>
      </c>
    </row>
    <row r="149" spans="1:12" ht="57.6" x14ac:dyDescent="0.3">
      <c r="A149" s="1" t="str">
        <f>VLOOKUP(B149,DownloadedFiles!$B$2:$C$821,2,)</f>
        <v>doi:10.7910/DVN/FZI6NO</v>
      </c>
      <c r="B149" s="1" t="s">
        <v>2160</v>
      </c>
      <c r="C149" s="1" t="s">
        <v>6332</v>
      </c>
      <c r="D149" s="1" t="s">
        <v>8533</v>
      </c>
      <c r="E149" s="1" t="s">
        <v>675</v>
      </c>
      <c r="F149" s="18" t="s">
        <v>8526</v>
      </c>
      <c r="G149" s="18" t="str">
        <f t="shared" si="12"/>
        <v>trade_self</v>
      </c>
      <c r="H149" s="18" t="str">
        <f t="shared" si="13"/>
        <v>union_member econ_college econ_college_union_member educ age family_income female white black hispanic married industry_dummy1 - industry_dummy12 if govt_owned == 0 &amp; protectionism==1</v>
      </c>
      <c r="I149" s="18">
        <f t="shared" si="14"/>
        <v>1</v>
      </c>
      <c r="J149" s="18" t="str">
        <f t="shared" si="15"/>
        <v xml:space="preserve"> govt_owned == 0 &amp; protectionism==1</v>
      </c>
      <c r="K149" s="18" t="str">
        <f t="shared" si="16"/>
        <v>union_member econ_college econ_college_union_member educ age family_income female white black hispanic married industry_dummy1 - industry_dummy12</v>
      </c>
      <c r="L149" s="1" t="str">
        <f t="shared" si="17"/>
        <v>Yes</v>
      </c>
    </row>
    <row r="150" spans="1:12" ht="57.6" x14ac:dyDescent="0.3">
      <c r="A150" s="1" t="str">
        <f>VLOOKUP(B150,DownloadedFiles!$B$2:$C$821,2,)</f>
        <v>doi:10.7910/DVN/FZI6NO</v>
      </c>
      <c r="B150" s="1" t="s">
        <v>2160</v>
      </c>
      <c r="C150" s="1" t="s">
        <v>6332</v>
      </c>
      <c r="D150" s="1" t="s">
        <v>8533</v>
      </c>
      <c r="E150" s="1" t="s">
        <v>675</v>
      </c>
      <c r="F150" s="18" t="s">
        <v>8529</v>
      </c>
      <c r="G150" s="18" t="str">
        <f t="shared" si="12"/>
        <v>trade_us</v>
      </c>
      <c r="H150" s="18" t="str">
        <f t="shared" si="13"/>
        <v>union_member econ_college econ_college_union_member educ age family_income female white black hispanic married industry_dummy1 - industry_dummy12 if govt_owned == 0 &amp; protectionism==1</v>
      </c>
      <c r="I150" s="18">
        <f t="shared" si="14"/>
        <v>1</v>
      </c>
      <c r="J150" s="18" t="str">
        <f t="shared" si="15"/>
        <v xml:space="preserve"> govt_owned == 0 &amp; protectionism==1</v>
      </c>
      <c r="K150" s="18" t="str">
        <f t="shared" si="16"/>
        <v>union_member econ_college econ_college_union_member educ age family_income female white black hispanic married industry_dummy1 - industry_dummy12</v>
      </c>
      <c r="L150" s="1" t="str">
        <f t="shared" si="17"/>
        <v>Yes</v>
      </c>
    </row>
    <row r="151" spans="1:12" ht="57.6" x14ac:dyDescent="0.3">
      <c r="A151" s="1" t="str">
        <f>VLOOKUP(B151,DownloadedFiles!$B$2:$C$821,2,)</f>
        <v>doi:10.7910/DVN/FZI6NO</v>
      </c>
      <c r="B151" s="1" t="s">
        <v>2160</v>
      </c>
      <c r="C151" s="1" t="s">
        <v>6332</v>
      </c>
      <c r="D151" s="1" t="s">
        <v>8533</v>
      </c>
      <c r="E151" s="1" t="s">
        <v>675</v>
      </c>
      <c r="F151" s="18" t="s">
        <v>7056</v>
      </c>
      <c r="G151" s="18" t="str">
        <f t="shared" si="12"/>
        <v>trade_reduction</v>
      </c>
      <c r="H151" s="18" t="str">
        <f t="shared" si="13"/>
        <v>union_member econ_college econ_college_union_member educ age family_income female white black hispanic married industry_dummy1 - industry_dummy12 `econcontrol' if govt_owned == 0 &amp; protectionism==0</v>
      </c>
      <c r="I151" s="18">
        <f t="shared" si="14"/>
        <v>1</v>
      </c>
      <c r="J151" s="18" t="str">
        <f t="shared" si="15"/>
        <v xml:space="preserve"> govt_owned == 0 &amp; protectionism==0</v>
      </c>
      <c r="K151" s="18" t="str">
        <f t="shared" si="16"/>
        <v>union_member econ_college econ_college_union_member educ age family_income female white black hispanic married industry_dummy1 - industry_dummy12 `econcontrol'</v>
      </c>
      <c r="L151" s="1" t="str">
        <f t="shared" si="17"/>
        <v>Yes</v>
      </c>
    </row>
    <row r="152" spans="1:12" ht="57.6" x14ac:dyDescent="0.3">
      <c r="A152" s="1" t="str">
        <f>VLOOKUP(B152,DownloadedFiles!$B$2:$C$821,2,)</f>
        <v>doi:10.7910/DVN/FZI6NO</v>
      </c>
      <c r="B152" s="1" t="s">
        <v>2160</v>
      </c>
      <c r="C152" s="1" t="s">
        <v>6332</v>
      </c>
      <c r="D152" s="1" t="s">
        <v>8533</v>
      </c>
      <c r="E152" s="1" t="s">
        <v>675</v>
      </c>
      <c r="F152" s="18" t="s">
        <v>8531</v>
      </c>
      <c r="G152" s="18" t="str">
        <f t="shared" si="12"/>
        <v>trade_self</v>
      </c>
      <c r="H152" s="18" t="str">
        <f t="shared" si="13"/>
        <v>union_member econ_college econ_college_union_member educ age family_income female white black hispanic married industry_dummy1 - industry_dummy12 `econcontrol' if govt_owned == 0 &amp; protectionism==0</v>
      </c>
      <c r="I152" s="18">
        <f t="shared" si="14"/>
        <v>1</v>
      </c>
      <c r="J152" s="18" t="str">
        <f t="shared" si="15"/>
        <v xml:space="preserve"> govt_owned == 0 &amp; protectionism==0</v>
      </c>
      <c r="K152" s="18" t="str">
        <f t="shared" si="16"/>
        <v>union_member econ_college econ_college_union_member educ age family_income female white black hispanic married industry_dummy1 - industry_dummy12 `econcontrol'</v>
      </c>
      <c r="L152" s="1" t="str">
        <f t="shared" si="17"/>
        <v>Yes</v>
      </c>
    </row>
    <row r="153" spans="1:12" ht="57.6" x14ac:dyDescent="0.3">
      <c r="A153" s="1" t="str">
        <f>VLOOKUP(B153,DownloadedFiles!$B$2:$C$821,2,)</f>
        <v>doi:10.7910/DVN/FZI6NO</v>
      </c>
      <c r="B153" s="1" t="s">
        <v>2160</v>
      </c>
      <c r="C153" s="1" t="s">
        <v>6332</v>
      </c>
      <c r="D153" s="1" t="s">
        <v>8533</v>
      </c>
      <c r="E153" s="1" t="s">
        <v>675</v>
      </c>
      <c r="F153" s="18" t="s">
        <v>7057</v>
      </c>
      <c r="G153" s="18" t="str">
        <f t="shared" si="12"/>
        <v>trade_us</v>
      </c>
      <c r="H153" s="18" t="str">
        <f t="shared" si="13"/>
        <v>union_member econ_college econ_college_union_member educ age family_income female white black hispanic married industry_dummy1 - industry_dummy12 `econcontrol' if govt_owned == 0 &amp; protectionism==0</v>
      </c>
      <c r="I153" s="18">
        <f t="shared" si="14"/>
        <v>1</v>
      </c>
      <c r="J153" s="18" t="str">
        <f t="shared" si="15"/>
        <v xml:space="preserve"> govt_owned == 0 &amp; protectionism==0</v>
      </c>
      <c r="K153" s="18" t="str">
        <f t="shared" si="16"/>
        <v>union_member econ_college econ_college_union_member educ age family_income female white black hispanic married industry_dummy1 - industry_dummy12 `econcontrol'</v>
      </c>
      <c r="L153" s="1" t="str">
        <f t="shared" si="17"/>
        <v>Yes</v>
      </c>
    </row>
    <row r="154" spans="1:12" ht="57.6" x14ac:dyDescent="0.3">
      <c r="A154" s="1" t="str">
        <f>VLOOKUP(B154,DownloadedFiles!$B$2:$C$821,2,)</f>
        <v>doi:10.7910/DVN/FZI6NO</v>
      </c>
      <c r="B154" s="1" t="s">
        <v>2160</v>
      </c>
      <c r="C154" s="1" t="s">
        <v>6332</v>
      </c>
      <c r="D154" s="1" t="s">
        <v>8533</v>
      </c>
      <c r="E154" s="1" t="s">
        <v>675</v>
      </c>
      <c r="F154" s="18" t="s">
        <v>8524</v>
      </c>
      <c r="G154" s="18" t="str">
        <f t="shared" si="12"/>
        <v>trade_reduction</v>
      </c>
      <c r="H154" s="18" t="str">
        <f t="shared" si="13"/>
        <v>union_member econ_college econ_college_union_member educ age family_income female white black hispanic married industry_dummy1 - industry_dummy12 `econcontrol' if govt_owned == 0 &amp; protectionism==1</v>
      </c>
      <c r="I154" s="18">
        <f t="shared" si="14"/>
        <v>1</v>
      </c>
      <c r="J154" s="18" t="str">
        <f t="shared" si="15"/>
        <v xml:space="preserve"> govt_owned == 0 &amp; protectionism==1</v>
      </c>
      <c r="K154" s="18" t="str">
        <f t="shared" si="16"/>
        <v>union_member econ_college econ_college_union_member educ age family_income female white black hispanic married industry_dummy1 - industry_dummy12 `econcontrol'</v>
      </c>
      <c r="L154" s="1" t="str">
        <f t="shared" si="17"/>
        <v>Yes</v>
      </c>
    </row>
    <row r="155" spans="1:12" ht="57.6" x14ac:dyDescent="0.3">
      <c r="A155" s="1" t="str">
        <f>VLOOKUP(B155,DownloadedFiles!$B$2:$C$821,2,)</f>
        <v>doi:10.7910/DVN/FZI6NO</v>
      </c>
      <c r="B155" s="1" t="s">
        <v>2160</v>
      </c>
      <c r="C155" s="1" t="s">
        <v>6332</v>
      </c>
      <c r="D155" s="1" t="s">
        <v>8533</v>
      </c>
      <c r="E155" s="1" t="s">
        <v>675</v>
      </c>
      <c r="F155" s="18" t="s">
        <v>8527</v>
      </c>
      <c r="G155" s="18" t="str">
        <f t="shared" si="12"/>
        <v>trade_self</v>
      </c>
      <c r="H155" s="18" t="str">
        <f t="shared" si="13"/>
        <v>union_member econ_college econ_college_union_member educ age family_income female white black hispanic married industry_dummy1 - industry_dummy12 `econcontrol' if govt_owned == 0 &amp; protectionism==1</v>
      </c>
      <c r="I155" s="18">
        <f t="shared" si="14"/>
        <v>1</v>
      </c>
      <c r="J155" s="18" t="str">
        <f t="shared" si="15"/>
        <v xml:space="preserve"> govt_owned == 0 &amp; protectionism==1</v>
      </c>
      <c r="K155" s="18" t="str">
        <f t="shared" si="16"/>
        <v>union_member econ_college econ_college_union_member educ age family_income female white black hispanic married industry_dummy1 - industry_dummy12 `econcontrol'</v>
      </c>
      <c r="L155" s="1" t="str">
        <f t="shared" si="17"/>
        <v>Yes</v>
      </c>
    </row>
    <row r="156" spans="1:12" ht="57.6" x14ac:dyDescent="0.3">
      <c r="A156" s="1" t="str">
        <f>VLOOKUP(B156,DownloadedFiles!$B$2:$C$821,2,)</f>
        <v>doi:10.7910/DVN/FZI6NO</v>
      </c>
      <c r="B156" s="1" t="s">
        <v>2160</v>
      </c>
      <c r="C156" s="1" t="s">
        <v>6332</v>
      </c>
      <c r="D156" s="1" t="s">
        <v>8533</v>
      </c>
      <c r="E156" s="1" t="s">
        <v>675</v>
      </c>
      <c r="F156" s="18" t="s">
        <v>8530</v>
      </c>
      <c r="G156" s="18" t="str">
        <f t="shared" si="12"/>
        <v>trade_us</v>
      </c>
      <c r="H156" s="18" t="str">
        <f t="shared" si="13"/>
        <v>union_member econ_college econ_college_union_member educ age family_income female white black hispanic married industry_dummy1 - industry_dummy12 `econcontrol' if govt_owned == 0 &amp; protectionism==1</v>
      </c>
      <c r="I156" s="18">
        <f t="shared" si="14"/>
        <v>1</v>
      </c>
      <c r="J156" s="18" t="str">
        <f t="shared" si="15"/>
        <v xml:space="preserve"> govt_owned == 0 &amp; protectionism==1</v>
      </c>
      <c r="K156" s="18" t="str">
        <f t="shared" si="16"/>
        <v>union_member econ_college econ_college_union_member educ age family_income female white black hispanic married industry_dummy1 - industry_dummy12 `econcontrol'</v>
      </c>
      <c r="L156" s="1" t="str">
        <f t="shared" si="17"/>
        <v>Yes</v>
      </c>
    </row>
    <row r="157" spans="1:12" ht="43.2" x14ac:dyDescent="0.3">
      <c r="A157" s="1" t="str">
        <f>VLOOKUP(B157,DownloadedFiles!$B$2:$C$821,2,)</f>
        <v>doi:10.7910/DVN/FZI6NO</v>
      </c>
      <c r="B157" s="1" t="s">
        <v>2160</v>
      </c>
      <c r="C157" s="1" t="s">
        <v>6332</v>
      </c>
      <c r="D157" s="1" t="s">
        <v>8533</v>
      </c>
      <c r="E157" s="1" t="s">
        <v>675</v>
      </c>
      <c r="F157" s="18" t="s">
        <v>2928</v>
      </c>
      <c r="G157" s="18" t="str">
        <f t="shared" si="12"/>
        <v>trade_reduction</v>
      </c>
      <c r="H157" s="18" t="str">
        <f t="shared" si="13"/>
        <v>union_member econ_college educ age family_income female white black hispanic married industry_dummy1 - industry_dummy12 if govt_owned == 0 &amp; protectionism==0</v>
      </c>
      <c r="I157" s="18">
        <f t="shared" si="14"/>
        <v>1</v>
      </c>
      <c r="J157" s="18" t="str">
        <f t="shared" si="15"/>
        <v xml:space="preserve"> govt_owned == 0 &amp; protectionism==0</v>
      </c>
      <c r="K157" s="18" t="str">
        <f t="shared" si="16"/>
        <v>union_member econ_college educ age family_income female white black hispanic married industry_dummy1 - industry_dummy12</v>
      </c>
      <c r="L157" s="1" t="str">
        <f t="shared" si="17"/>
        <v>Yes</v>
      </c>
    </row>
    <row r="158" spans="1:12" ht="43.2" x14ac:dyDescent="0.3">
      <c r="A158" s="1" t="str">
        <f>VLOOKUP(B158,DownloadedFiles!$B$2:$C$821,2,)</f>
        <v>doi:10.7910/DVN/FZI6NO</v>
      </c>
      <c r="B158" s="1" t="s">
        <v>2160</v>
      </c>
      <c r="C158" s="1" t="s">
        <v>6332</v>
      </c>
      <c r="D158" s="1" t="s">
        <v>8533</v>
      </c>
      <c r="E158" s="1" t="s">
        <v>675</v>
      </c>
      <c r="F158" s="18" t="s">
        <v>2930</v>
      </c>
      <c r="G158" s="18" t="str">
        <f t="shared" si="12"/>
        <v>trade_self</v>
      </c>
      <c r="H158" s="18" t="str">
        <f t="shared" si="13"/>
        <v>union_member econ_college educ age family_income female white black hispanic married industry_dummy1 - industry_dummy12 if govt_owned == 0 &amp; protectionism==0</v>
      </c>
      <c r="I158" s="18">
        <f t="shared" si="14"/>
        <v>1</v>
      </c>
      <c r="J158" s="18" t="str">
        <f t="shared" si="15"/>
        <v xml:space="preserve"> govt_owned == 0 &amp; protectionism==0</v>
      </c>
      <c r="K158" s="18" t="str">
        <f t="shared" si="16"/>
        <v>union_member econ_college educ age family_income female white black hispanic married industry_dummy1 - industry_dummy12</v>
      </c>
      <c r="L158" s="1" t="str">
        <f t="shared" si="17"/>
        <v>Yes</v>
      </c>
    </row>
    <row r="159" spans="1:12" ht="43.2" x14ac:dyDescent="0.3">
      <c r="A159" s="1" t="str">
        <f>VLOOKUP(B159,DownloadedFiles!$B$2:$C$821,2,)</f>
        <v>doi:10.7910/DVN/FZI6NO</v>
      </c>
      <c r="B159" s="1" t="s">
        <v>2160</v>
      </c>
      <c r="C159" s="1" t="s">
        <v>6332</v>
      </c>
      <c r="D159" s="1" t="s">
        <v>8533</v>
      </c>
      <c r="E159" s="1" t="s">
        <v>675</v>
      </c>
      <c r="F159" s="18" t="s">
        <v>2932</v>
      </c>
      <c r="G159" s="18" t="str">
        <f t="shared" si="12"/>
        <v>trade_us</v>
      </c>
      <c r="H159" s="18" t="str">
        <f t="shared" si="13"/>
        <v>union_member econ_college educ age family_income female white black hispanic married industry_dummy1 - industry_dummy12 if govt_owned == 0 &amp; protectionism==0</v>
      </c>
      <c r="I159" s="18">
        <f t="shared" si="14"/>
        <v>1</v>
      </c>
      <c r="J159" s="18" t="str">
        <f t="shared" si="15"/>
        <v xml:space="preserve"> govt_owned == 0 &amp; protectionism==0</v>
      </c>
      <c r="K159" s="18" t="str">
        <f t="shared" si="16"/>
        <v>union_member econ_college educ age family_income female white black hispanic married industry_dummy1 - industry_dummy12</v>
      </c>
      <c r="L159" s="1" t="str">
        <f t="shared" si="17"/>
        <v>Yes</v>
      </c>
    </row>
    <row r="160" spans="1:12" ht="43.2" x14ac:dyDescent="0.3">
      <c r="A160" s="1" t="str">
        <f>VLOOKUP(B160,DownloadedFiles!$B$2:$C$821,2,)</f>
        <v>doi:10.7910/DVN/FZI6NO</v>
      </c>
      <c r="B160" s="1" t="s">
        <v>2160</v>
      </c>
      <c r="C160" s="1" t="s">
        <v>6332</v>
      </c>
      <c r="D160" s="1" t="s">
        <v>8533</v>
      </c>
      <c r="E160" s="1" t="s">
        <v>675</v>
      </c>
      <c r="F160" s="18" t="s">
        <v>2927</v>
      </c>
      <c r="G160" s="18" t="str">
        <f t="shared" si="12"/>
        <v>trade_reduction</v>
      </c>
      <c r="H160" s="18" t="str">
        <f t="shared" si="13"/>
        <v>union_member econ_college educ age family_income female white black hispanic married industry_dummy1 - industry_dummy12 if govt_owned == 0 &amp; protectionism==1</v>
      </c>
      <c r="I160" s="18">
        <f t="shared" si="14"/>
        <v>1</v>
      </c>
      <c r="J160" s="18" t="str">
        <f t="shared" si="15"/>
        <v xml:space="preserve"> govt_owned == 0 &amp; protectionism==1</v>
      </c>
      <c r="K160" s="18" t="str">
        <f t="shared" si="16"/>
        <v>union_member econ_college educ age family_income female white black hispanic married industry_dummy1 - industry_dummy12</v>
      </c>
      <c r="L160" s="1" t="str">
        <f t="shared" si="17"/>
        <v>Yes</v>
      </c>
    </row>
    <row r="161" spans="1:12" ht="43.2" x14ac:dyDescent="0.3">
      <c r="A161" s="1" t="str">
        <f>VLOOKUP(B161,DownloadedFiles!$B$2:$C$821,2,)</f>
        <v>doi:10.7910/DVN/FZI6NO</v>
      </c>
      <c r="B161" s="1" t="s">
        <v>2160</v>
      </c>
      <c r="C161" s="1" t="s">
        <v>6332</v>
      </c>
      <c r="D161" s="1" t="s">
        <v>8533</v>
      </c>
      <c r="E161" s="1" t="s">
        <v>675</v>
      </c>
      <c r="F161" s="18" t="s">
        <v>8525</v>
      </c>
      <c r="G161" s="18" t="str">
        <f t="shared" si="12"/>
        <v>trade_self</v>
      </c>
      <c r="H161" s="18" t="str">
        <f t="shared" si="13"/>
        <v>union_member econ_college educ age family_income female white black hispanic married industry_dummy1 - industry_dummy12 if govt_owned == 0 &amp; protectionism==1</v>
      </c>
      <c r="I161" s="18">
        <f t="shared" si="14"/>
        <v>1</v>
      </c>
      <c r="J161" s="18" t="str">
        <f t="shared" si="15"/>
        <v xml:space="preserve"> govt_owned == 0 &amp; protectionism==1</v>
      </c>
      <c r="K161" s="18" t="str">
        <f t="shared" si="16"/>
        <v>union_member econ_college educ age family_income female white black hispanic married industry_dummy1 - industry_dummy12</v>
      </c>
      <c r="L161" s="1" t="str">
        <f t="shared" si="17"/>
        <v>Yes</v>
      </c>
    </row>
    <row r="162" spans="1:12" ht="43.2" x14ac:dyDescent="0.3">
      <c r="A162" s="1" t="str">
        <f>VLOOKUP(B162,DownloadedFiles!$B$2:$C$821,2,)</f>
        <v>doi:10.7910/DVN/FZI6NO</v>
      </c>
      <c r="B162" s="1" t="s">
        <v>2160</v>
      </c>
      <c r="C162" s="1" t="s">
        <v>6332</v>
      </c>
      <c r="D162" s="1" t="s">
        <v>8533</v>
      </c>
      <c r="E162" s="1" t="s">
        <v>675</v>
      </c>
      <c r="F162" s="18" t="s">
        <v>8528</v>
      </c>
      <c r="G162" s="18" t="str">
        <f t="shared" si="12"/>
        <v>trade_us</v>
      </c>
      <c r="H162" s="18" t="str">
        <f t="shared" si="13"/>
        <v>union_member econ_college educ age family_income female white black hispanic married industry_dummy1 - industry_dummy12 if govt_owned == 0 &amp; protectionism==1</v>
      </c>
      <c r="I162" s="18">
        <f t="shared" si="14"/>
        <v>1</v>
      </c>
      <c r="J162" s="18" t="str">
        <f t="shared" si="15"/>
        <v xml:space="preserve"> govt_owned == 0 &amp; protectionism==1</v>
      </c>
      <c r="K162" s="18" t="str">
        <f t="shared" si="16"/>
        <v>union_member econ_college educ age family_income female white black hispanic married industry_dummy1 - industry_dummy12</v>
      </c>
      <c r="L162" s="1" t="str">
        <f t="shared" si="17"/>
        <v>Yes</v>
      </c>
    </row>
    <row r="163" spans="1:12" ht="43.2" x14ac:dyDescent="0.3">
      <c r="A163" s="1" t="str">
        <f>VLOOKUP(B163,DownloadedFiles!$B$2:$C$821,2,)</f>
        <v>doi:10.7910/DVN/FZI6NO</v>
      </c>
      <c r="B163" s="1" t="s">
        <v>2160</v>
      </c>
      <c r="C163" s="1" t="s">
        <v>6332</v>
      </c>
      <c r="D163" s="1" t="s">
        <v>8533</v>
      </c>
      <c r="E163" s="1" t="s">
        <v>675</v>
      </c>
      <c r="F163" s="18" t="s">
        <v>2921</v>
      </c>
      <c r="G163" s="18" t="str">
        <f t="shared" si="12"/>
        <v>trade_reduction</v>
      </c>
      <c r="H163" s="18" t="str">
        <f t="shared" si="13"/>
        <v>union_member party_id educ age family_income female white black hispanic married industry_dummy1 - industry_dummy12 if govt_owned == 0 &amp; protectionism==0</v>
      </c>
      <c r="I163" s="18">
        <f t="shared" si="14"/>
        <v>1</v>
      </c>
      <c r="J163" s="18" t="str">
        <f t="shared" si="15"/>
        <v xml:space="preserve"> govt_owned == 0 &amp; protectionism==0</v>
      </c>
      <c r="K163" s="18" t="str">
        <f t="shared" si="16"/>
        <v>union_member party_id educ age family_income female white black hispanic married industry_dummy1 - industry_dummy12</v>
      </c>
      <c r="L163" s="1" t="str">
        <f t="shared" si="17"/>
        <v>Yes</v>
      </c>
    </row>
    <row r="164" spans="1:12" ht="43.2" x14ac:dyDescent="0.3">
      <c r="A164" s="1" t="str">
        <f>VLOOKUP(B164,DownloadedFiles!$B$2:$C$821,2,)</f>
        <v>doi:10.7910/DVN/FZI6NO</v>
      </c>
      <c r="B164" s="1" t="s">
        <v>2160</v>
      </c>
      <c r="C164" s="1" t="s">
        <v>6332</v>
      </c>
      <c r="D164" s="1" t="s">
        <v>8533</v>
      </c>
      <c r="E164" s="1" t="s">
        <v>675</v>
      </c>
      <c r="F164" s="18" t="s">
        <v>2923</v>
      </c>
      <c r="G164" s="18" t="str">
        <f t="shared" si="12"/>
        <v>trade_self</v>
      </c>
      <c r="H164" s="18" t="str">
        <f t="shared" si="13"/>
        <v>union_member party_id educ age family_income female white black hispanic married industry_dummy1 - industry_dummy12 if govt_owned == 0 &amp; protectionism==0</v>
      </c>
      <c r="I164" s="18">
        <f t="shared" si="14"/>
        <v>1</v>
      </c>
      <c r="J164" s="18" t="str">
        <f t="shared" si="15"/>
        <v xml:space="preserve"> govt_owned == 0 &amp; protectionism==0</v>
      </c>
      <c r="K164" s="18" t="str">
        <f t="shared" si="16"/>
        <v>union_member party_id educ age family_income female white black hispanic married industry_dummy1 - industry_dummy12</v>
      </c>
      <c r="L164" s="1" t="str">
        <f t="shared" si="17"/>
        <v>Yes</v>
      </c>
    </row>
    <row r="165" spans="1:12" ht="43.2" x14ac:dyDescent="0.3">
      <c r="A165" s="1" t="str">
        <f>VLOOKUP(B165,DownloadedFiles!$B$2:$C$821,2,)</f>
        <v>doi:10.7910/DVN/FZI6NO</v>
      </c>
      <c r="B165" s="1" t="s">
        <v>2160</v>
      </c>
      <c r="C165" s="1" t="s">
        <v>6332</v>
      </c>
      <c r="D165" s="1" t="s">
        <v>8533</v>
      </c>
      <c r="E165" s="1" t="s">
        <v>675</v>
      </c>
      <c r="F165" s="18" t="s">
        <v>2925</v>
      </c>
      <c r="G165" s="18" t="str">
        <f t="shared" si="12"/>
        <v>trade_us</v>
      </c>
      <c r="H165" s="18" t="str">
        <f t="shared" si="13"/>
        <v>union_member party_id educ age family_income female white black hispanic married industry_dummy1 - industry_dummy12 if govt_owned == 0 &amp; protectionism==0</v>
      </c>
      <c r="I165" s="18">
        <f t="shared" si="14"/>
        <v>1</v>
      </c>
      <c r="J165" s="18" t="str">
        <f t="shared" si="15"/>
        <v xml:space="preserve"> govt_owned == 0 &amp; protectionism==0</v>
      </c>
      <c r="K165" s="18" t="str">
        <f t="shared" si="16"/>
        <v>union_member party_id educ age family_income female white black hispanic married industry_dummy1 - industry_dummy12</v>
      </c>
      <c r="L165" s="1" t="str">
        <f t="shared" si="17"/>
        <v>Yes</v>
      </c>
    </row>
    <row r="166" spans="1:12" ht="43.2" x14ac:dyDescent="0.3">
      <c r="A166" s="1" t="str">
        <f>VLOOKUP(B166,DownloadedFiles!$B$2:$C$821,2,)</f>
        <v>doi:10.7910/DVN/FZI6NO</v>
      </c>
      <c r="B166" s="1" t="s">
        <v>2160</v>
      </c>
      <c r="C166" s="1" t="s">
        <v>6332</v>
      </c>
      <c r="D166" s="1" t="s">
        <v>8533</v>
      </c>
      <c r="E166" s="1" t="s">
        <v>675</v>
      </c>
      <c r="F166" s="18" t="s">
        <v>2916</v>
      </c>
      <c r="G166" s="18" t="str">
        <f t="shared" si="12"/>
        <v>trade_reduction</v>
      </c>
      <c r="H166" s="18" t="str">
        <f t="shared" si="13"/>
        <v>union_member party_id educ age family_income female white black hispanic married industry_dummy1 - industry_dummy12 if govt_owned == 0 &amp; protectionism==1</v>
      </c>
      <c r="I166" s="18">
        <f t="shared" si="14"/>
        <v>1</v>
      </c>
      <c r="J166" s="18" t="str">
        <f t="shared" si="15"/>
        <v xml:space="preserve"> govt_owned == 0 &amp; protectionism==1</v>
      </c>
      <c r="K166" s="18" t="str">
        <f t="shared" si="16"/>
        <v>union_member party_id educ age family_income female white black hispanic married industry_dummy1 - industry_dummy12</v>
      </c>
      <c r="L166" s="1" t="str">
        <f t="shared" si="17"/>
        <v>Yes</v>
      </c>
    </row>
    <row r="167" spans="1:12" ht="43.2" x14ac:dyDescent="0.3">
      <c r="A167" s="1" t="str">
        <f>VLOOKUP(B167,DownloadedFiles!$B$2:$C$821,2,)</f>
        <v>doi:10.7910/DVN/FZI6NO</v>
      </c>
      <c r="B167" s="1" t="s">
        <v>2160</v>
      </c>
      <c r="C167" s="1" t="s">
        <v>6332</v>
      </c>
      <c r="D167" s="1" t="s">
        <v>8533</v>
      </c>
      <c r="E167" s="1" t="s">
        <v>675</v>
      </c>
      <c r="F167" s="18" t="s">
        <v>2918</v>
      </c>
      <c r="G167" s="18" t="str">
        <f t="shared" si="12"/>
        <v>trade_self</v>
      </c>
      <c r="H167" s="18" t="str">
        <f t="shared" si="13"/>
        <v>union_member party_id educ age family_income female white black hispanic married industry_dummy1 - industry_dummy12 if govt_owned == 0 &amp; protectionism==1</v>
      </c>
      <c r="I167" s="18">
        <f t="shared" si="14"/>
        <v>1</v>
      </c>
      <c r="J167" s="18" t="str">
        <f t="shared" si="15"/>
        <v xml:space="preserve"> govt_owned == 0 &amp; protectionism==1</v>
      </c>
      <c r="K167" s="18" t="str">
        <f t="shared" si="16"/>
        <v>union_member party_id educ age family_income female white black hispanic married industry_dummy1 - industry_dummy12</v>
      </c>
      <c r="L167" s="1" t="str">
        <f t="shared" si="17"/>
        <v>Yes</v>
      </c>
    </row>
    <row r="168" spans="1:12" ht="43.2" x14ac:dyDescent="0.3">
      <c r="A168" s="1" t="str">
        <f>VLOOKUP(B168,DownloadedFiles!$B$2:$C$821,2,)</f>
        <v>doi:10.7910/DVN/FZI6NO</v>
      </c>
      <c r="B168" s="1" t="s">
        <v>2160</v>
      </c>
      <c r="C168" s="1" t="s">
        <v>6332</v>
      </c>
      <c r="D168" s="1" t="s">
        <v>8533</v>
      </c>
      <c r="E168" s="1" t="s">
        <v>675</v>
      </c>
      <c r="F168" s="18" t="s">
        <v>2919</v>
      </c>
      <c r="G168" s="18" t="str">
        <f t="shared" si="12"/>
        <v>trade_us</v>
      </c>
      <c r="H168" s="18" t="str">
        <f t="shared" si="13"/>
        <v>union_member party_id educ age family_income female white black hispanic married industry_dummy1 - industry_dummy12 if govt_owned == 0 &amp; protectionism==1</v>
      </c>
      <c r="I168" s="18">
        <f t="shared" si="14"/>
        <v>1</v>
      </c>
      <c r="J168" s="18" t="str">
        <f t="shared" si="15"/>
        <v xml:space="preserve"> govt_owned == 0 &amp; protectionism==1</v>
      </c>
      <c r="K168" s="18" t="str">
        <f t="shared" si="16"/>
        <v>union_member party_id educ age family_income female white black hispanic married industry_dummy1 - industry_dummy12</v>
      </c>
      <c r="L168" s="1" t="str">
        <f t="shared" si="17"/>
        <v>Yes</v>
      </c>
    </row>
    <row r="169" spans="1:12" ht="43.2" x14ac:dyDescent="0.3">
      <c r="A169" s="1" t="str">
        <f>VLOOKUP(B169,DownloadedFiles!$B$2:$C$821,2,)</f>
        <v>doi:10.7910/DVN/FZI6NO</v>
      </c>
      <c r="B169" s="1" t="s">
        <v>2160</v>
      </c>
      <c r="C169" s="1" t="s">
        <v>6332</v>
      </c>
      <c r="D169" s="1" t="s">
        <v>8533</v>
      </c>
      <c r="E169" s="1" t="s">
        <v>675</v>
      </c>
      <c r="F169" s="18" t="s">
        <v>8522</v>
      </c>
      <c r="G169" s="18" t="str">
        <f t="shared" si="12"/>
        <v>trade_us</v>
      </c>
      <c r="H169" s="18" t="str">
        <f t="shared" si="13"/>
        <v>union_member party_id party_id_union_member `control' industry_dummy1 - industry_dummy12 `partyid_control' if govt_owned == 0 &amp; protectionism==0</v>
      </c>
      <c r="I169" s="18">
        <f t="shared" si="14"/>
        <v>1</v>
      </c>
      <c r="J169" s="18" t="str">
        <f t="shared" si="15"/>
        <v xml:space="preserve"> govt_owned == 0 &amp; protectionism==0</v>
      </c>
      <c r="K169" s="18" t="str">
        <f t="shared" si="16"/>
        <v>union_member party_id party_id_union_member `control' industry_dummy1 - industry_dummy12 `partyid_control'</v>
      </c>
      <c r="L169" s="1" t="str">
        <f t="shared" si="17"/>
        <v>Yes</v>
      </c>
    </row>
    <row r="170" spans="1:12" ht="57.6" x14ac:dyDescent="0.3">
      <c r="A170" s="1" t="str">
        <f>VLOOKUP(B170,DownloadedFiles!$B$2:$C$821,2,)</f>
        <v>doi:10.7910/DVN/FZI6NO</v>
      </c>
      <c r="B170" s="1" t="s">
        <v>2160</v>
      </c>
      <c r="C170" s="1" t="s">
        <v>6332</v>
      </c>
      <c r="D170" s="1" t="s">
        <v>8533</v>
      </c>
      <c r="E170" s="1" t="s">
        <v>675</v>
      </c>
      <c r="F170" s="18" t="s">
        <v>2922</v>
      </c>
      <c r="G170" s="18" t="str">
        <f t="shared" si="12"/>
        <v>trade_reduction</v>
      </c>
      <c r="H170" s="18" t="str">
        <f t="shared" si="13"/>
        <v>union_member party_id party_id_union_member educ age family_income female white black hispanic married industry_dummy1 - industry_dummy12 if govt_owned == 0 &amp; protectionism==0</v>
      </c>
      <c r="I170" s="18">
        <f t="shared" si="14"/>
        <v>1</v>
      </c>
      <c r="J170" s="18" t="str">
        <f t="shared" si="15"/>
        <v xml:space="preserve"> govt_owned == 0 &amp; protectionism==0</v>
      </c>
      <c r="K170" s="18" t="str">
        <f t="shared" si="16"/>
        <v>union_member party_id party_id_union_member educ age family_income female white black hispanic married industry_dummy1 - industry_dummy12</v>
      </c>
      <c r="L170" s="1" t="str">
        <f t="shared" si="17"/>
        <v>Yes</v>
      </c>
    </row>
    <row r="171" spans="1:12" ht="57.6" x14ac:dyDescent="0.3">
      <c r="A171" s="1" t="str">
        <f>VLOOKUP(B171,DownloadedFiles!$B$2:$C$821,2,)</f>
        <v>doi:10.7910/DVN/FZI6NO</v>
      </c>
      <c r="B171" s="1" t="s">
        <v>2160</v>
      </c>
      <c r="C171" s="1" t="s">
        <v>6332</v>
      </c>
      <c r="D171" s="1" t="s">
        <v>8533</v>
      </c>
      <c r="E171" s="1" t="s">
        <v>675</v>
      </c>
      <c r="F171" s="18" t="s">
        <v>2924</v>
      </c>
      <c r="G171" s="18" t="str">
        <f t="shared" si="12"/>
        <v>trade_self</v>
      </c>
      <c r="H171" s="18" t="str">
        <f t="shared" si="13"/>
        <v>union_member party_id party_id_union_member educ age family_income female white black hispanic married industry_dummy1 - industry_dummy12 if govt_owned == 0 &amp; protectionism==0</v>
      </c>
      <c r="I171" s="18">
        <f t="shared" si="14"/>
        <v>1</v>
      </c>
      <c r="J171" s="18" t="str">
        <f t="shared" si="15"/>
        <v xml:space="preserve"> govt_owned == 0 &amp; protectionism==0</v>
      </c>
      <c r="K171" s="18" t="str">
        <f t="shared" si="16"/>
        <v>union_member party_id party_id_union_member educ age family_income female white black hispanic married industry_dummy1 - industry_dummy12</v>
      </c>
      <c r="L171" s="1" t="str">
        <f t="shared" si="17"/>
        <v>Yes</v>
      </c>
    </row>
    <row r="172" spans="1:12" ht="57.6" x14ac:dyDescent="0.3">
      <c r="A172" s="1" t="str">
        <f>VLOOKUP(B172,DownloadedFiles!$B$2:$C$821,2,)</f>
        <v>doi:10.7910/DVN/FZI6NO</v>
      </c>
      <c r="B172" s="1" t="s">
        <v>2160</v>
      </c>
      <c r="C172" s="1" t="s">
        <v>6332</v>
      </c>
      <c r="D172" s="1" t="s">
        <v>8533</v>
      </c>
      <c r="E172" s="1" t="s">
        <v>675</v>
      </c>
      <c r="F172" s="18" t="s">
        <v>2926</v>
      </c>
      <c r="G172" s="18" t="str">
        <f t="shared" si="12"/>
        <v>trade_us</v>
      </c>
      <c r="H172" s="18" t="str">
        <f t="shared" si="13"/>
        <v>union_member party_id party_id_union_member educ age family_income female white black hispanic married industry_dummy1 - industry_dummy12 if govt_owned == 0 &amp; protectionism==0</v>
      </c>
      <c r="I172" s="18">
        <f t="shared" si="14"/>
        <v>1</v>
      </c>
      <c r="J172" s="18" t="str">
        <f t="shared" si="15"/>
        <v xml:space="preserve"> govt_owned == 0 &amp; protectionism==0</v>
      </c>
      <c r="K172" s="18" t="str">
        <f t="shared" si="16"/>
        <v>union_member party_id party_id_union_member educ age family_income female white black hispanic married industry_dummy1 - industry_dummy12</v>
      </c>
      <c r="L172" s="1" t="str">
        <f t="shared" si="17"/>
        <v>Yes</v>
      </c>
    </row>
    <row r="173" spans="1:12" ht="57.6" x14ac:dyDescent="0.3">
      <c r="A173" s="1" t="str">
        <f>VLOOKUP(B173,DownloadedFiles!$B$2:$C$821,2,)</f>
        <v>doi:10.7910/DVN/FZI6NO</v>
      </c>
      <c r="B173" s="1" t="s">
        <v>2160</v>
      </c>
      <c r="C173" s="1" t="s">
        <v>6332</v>
      </c>
      <c r="D173" s="1" t="s">
        <v>8533</v>
      </c>
      <c r="E173" s="1" t="s">
        <v>675</v>
      </c>
      <c r="F173" s="18" t="s">
        <v>2917</v>
      </c>
      <c r="G173" s="18" t="str">
        <f t="shared" si="12"/>
        <v>trade_reduction</v>
      </c>
      <c r="H173" s="18" t="str">
        <f t="shared" si="13"/>
        <v>union_member party_id party_id_union_member educ age family_income female white black hispanic married industry_dummy1 - industry_dummy12 if govt_owned == 0 &amp; protectionism==1</v>
      </c>
      <c r="I173" s="18">
        <f t="shared" si="14"/>
        <v>1</v>
      </c>
      <c r="J173" s="18" t="str">
        <f t="shared" si="15"/>
        <v xml:space="preserve"> govt_owned == 0 &amp; protectionism==1</v>
      </c>
      <c r="K173" s="18" t="str">
        <f t="shared" si="16"/>
        <v>union_member party_id party_id_union_member educ age family_income female white black hispanic married industry_dummy1 - industry_dummy12</v>
      </c>
      <c r="L173" s="1" t="str">
        <f t="shared" si="17"/>
        <v>Yes</v>
      </c>
    </row>
    <row r="174" spans="1:12" ht="57.6" x14ac:dyDescent="0.3">
      <c r="A174" s="1" t="str">
        <f>VLOOKUP(B174,DownloadedFiles!$B$2:$C$821,2,)</f>
        <v>doi:10.7910/DVN/FZI6NO</v>
      </c>
      <c r="B174" s="1" t="s">
        <v>2160</v>
      </c>
      <c r="C174" s="1" t="s">
        <v>6332</v>
      </c>
      <c r="D174" s="1" t="s">
        <v>8533</v>
      </c>
      <c r="E174" s="1" t="s">
        <v>675</v>
      </c>
      <c r="F174" s="18" t="s">
        <v>8520</v>
      </c>
      <c r="G174" s="18" t="str">
        <f t="shared" si="12"/>
        <v>trade_self</v>
      </c>
      <c r="H174" s="18" t="str">
        <f t="shared" si="13"/>
        <v>union_member party_id party_id_union_member educ age family_income female white black hispanic married industry_dummy1 - industry_dummy12 if govt_owned == 0 &amp; protectionism==1</v>
      </c>
      <c r="I174" s="18">
        <f t="shared" si="14"/>
        <v>1</v>
      </c>
      <c r="J174" s="18" t="str">
        <f t="shared" si="15"/>
        <v xml:space="preserve"> govt_owned == 0 &amp; protectionism==1</v>
      </c>
      <c r="K174" s="18" t="str">
        <f t="shared" si="16"/>
        <v>union_member party_id party_id_union_member educ age family_income female white black hispanic married industry_dummy1 - industry_dummy12</v>
      </c>
      <c r="L174" s="1" t="str">
        <f t="shared" si="17"/>
        <v>Yes</v>
      </c>
    </row>
    <row r="175" spans="1:12" ht="57.6" x14ac:dyDescent="0.3">
      <c r="A175" s="1" t="str">
        <f>VLOOKUP(B175,DownloadedFiles!$B$2:$C$821,2,)</f>
        <v>doi:10.7910/DVN/FZI6NO</v>
      </c>
      <c r="B175" s="1" t="s">
        <v>2160</v>
      </c>
      <c r="C175" s="1" t="s">
        <v>6332</v>
      </c>
      <c r="D175" s="1" t="s">
        <v>8533</v>
      </c>
      <c r="E175" s="1" t="s">
        <v>675</v>
      </c>
      <c r="F175" s="18" t="s">
        <v>2920</v>
      </c>
      <c r="G175" s="18" t="str">
        <f t="shared" si="12"/>
        <v>trade_us</v>
      </c>
      <c r="H175" s="18" t="str">
        <f t="shared" si="13"/>
        <v>union_member party_id party_id_union_member educ age family_income female white black hispanic married industry_dummy1 - industry_dummy12 if govt_owned == 0 &amp; protectionism==1</v>
      </c>
      <c r="I175" s="18">
        <f t="shared" si="14"/>
        <v>1</v>
      </c>
      <c r="J175" s="18" t="str">
        <f t="shared" si="15"/>
        <v xml:space="preserve"> govt_owned == 0 &amp; protectionism==1</v>
      </c>
      <c r="K175" s="18" t="str">
        <f t="shared" si="16"/>
        <v>union_member party_id party_id_union_member educ age family_income female white black hispanic married industry_dummy1 - industry_dummy12</v>
      </c>
      <c r="L175" s="1" t="str">
        <f t="shared" si="17"/>
        <v>Yes</v>
      </c>
    </row>
    <row r="176" spans="1:12" ht="57.6" x14ac:dyDescent="0.3">
      <c r="A176" s="1" t="str">
        <f>VLOOKUP(B176,DownloadedFiles!$B$2:$C$821,2,)</f>
        <v>doi:10.7910/DVN/FZI6NO</v>
      </c>
      <c r="B176" s="1" t="s">
        <v>2160</v>
      </c>
      <c r="C176" s="1" t="s">
        <v>6332</v>
      </c>
      <c r="D176" s="1" t="s">
        <v>8533</v>
      </c>
      <c r="E176" s="1" t="s">
        <v>675</v>
      </c>
      <c r="F176" s="18" t="s">
        <v>7054</v>
      </c>
      <c r="G176" s="18" t="str">
        <f t="shared" si="12"/>
        <v>trade_reduction</v>
      </c>
      <c r="H176" s="18" t="str">
        <f t="shared" si="13"/>
        <v>union_member party_id party_id_union_member educ age family_income female white black hispanic married industry_dummy1 - industry_dummy12 `partyid_control' if govt_owned == 0 &amp; protectionism==0</v>
      </c>
      <c r="I176" s="18">
        <f t="shared" si="14"/>
        <v>1</v>
      </c>
      <c r="J176" s="18" t="str">
        <f t="shared" si="15"/>
        <v xml:space="preserve"> govt_owned == 0 &amp; protectionism==0</v>
      </c>
      <c r="K176" s="18" t="str">
        <f t="shared" si="16"/>
        <v>union_member party_id party_id_union_member educ age family_income female white black hispanic married industry_dummy1 - industry_dummy12 `partyid_control'</v>
      </c>
      <c r="L176" s="1" t="str">
        <f t="shared" si="17"/>
        <v>Yes</v>
      </c>
    </row>
    <row r="177" spans="1:12" ht="57.6" x14ac:dyDescent="0.3">
      <c r="A177" s="1" t="str">
        <f>VLOOKUP(B177,DownloadedFiles!$B$2:$C$821,2,)</f>
        <v>doi:10.7910/DVN/FZI6NO</v>
      </c>
      <c r="B177" s="1" t="s">
        <v>2160</v>
      </c>
      <c r="C177" s="1" t="s">
        <v>6332</v>
      </c>
      <c r="D177" s="1" t="s">
        <v>8533</v>
      </c>
      <c r="E177" s="1" t="s">
        <v>675</v>
      </c>
      <c r="F177" s="18" t="s">
        <v>7055</v>
      </c>
      <c r="G177" s="18" t="str">
        <f t="shared" si="12"/>
        <v>trade_self</v>
      </c>
      <c r="H177" s="18" t="str">
        <f t="shared" si="13"/>
        <v>union_member party_id party_id_union_member educ age family_income female white black hispanic married industry_dummy1 - industry_dummy12 `partyid_control' if govt_owned == 0 &amp; protectionism==0</v>
      </c>
      <c r="I177" s="18">
        <f t="shared" si="14"/>
        <v>1</v>
      </c>
      <c r="J177" s="18" t="str">
        <f t="shared" si="15"/>
        <v xml:space="preserve"> govt_owned == 0 &amp; protectionism==0</v>
      </c>
      <c r="K177" s="18" t="str">
        <f t="shared" si="16"/>
        <v>union_member party_id party_id_union_member educ age family_income female white black hispanic married industry_dummy1 - industry_dummy12 `partyid_control'</v>
      </c>
      <c r="L177" s="1" t="str">
        <f t="shared" si="17"/>
        <v>Yes</v>
      </c>
    </row>
    <row r="178" spans="1:12" ht="57.6" x14ac:dyDescent="0.3">
      <c r="A178" s="1" t="str">
        <f>VLOOKUP(B178,DownloadedFiles!$B$2:$C$821,2,)</f>
        <v>doi:10.7910/DVN/FZI6NO</v>
      </c>
      <c r="B178" s="1" t="s">
        <v>2160</v>
      </c>
      <c r="C178" s="1" t="s">
        <v>6332</v>
      </c>
      <c r="D178" s="1" t="s">
        <v>8533</v>
      </c>
      <c r="E178" s="1" t="s">
        <v>675</v>
      </c>
      <c r="F178" s="18" t="s">
        <v>7052</v>
      </c>
      <c r="G178" s="18" t="str">
        <f t="shared" si="12"/>
        <v>trade_reduction</v>
      </c>
      <c r="H178" s="18" t="str">
        <f t="shared" si="13"/>
        <v>union_member party_id party_id_union_member educ age family_income female white black hispanic married industry_dummy1 - industry_dummy12 `partyid_control' if govt_owned == 0 &amp; protectionism==1</v>
      </c>
      <c r="I178" s="18">
        <f t="shared" si="14"/>
        <v>1</v>
      </c>
      <c r="J178" s="18" t="str">
        <f t="shared" si="15"/>
        <v xml:space="preserve"> govt_owned == 0 &amp; protectionism==1</v>
      </c>
      <c r="K178" s="18" t="str">
        <f t="shared" si="16"/>
        <v>union_member party_id party_id_union_member educ age family_income female white black hispanic married industry_dummy1 - industry_dummy12 `partyid_control'</v>
      </c>
      <c r="L178" s="1" t="str">
        <f t="shared" si="17"/>
        <v>Yes</v>
      </c>
    </row>
    <row r="179" spans="1:12" ht="57.6" x14ac:dyDescent="0.3">
      <c r="A179" s="1" t="str">
        <f>VLOOKUP(B179,DownloadedFiles!$B$2:$C$821,2,)</f>
        <v>doi:10.7910/DVN/FZI6NO</v>
      </c>
      <c r="B179" s="1" t="s">
        <v>2160</v>
      </c>
      <c r="C179" s="1" t="s">
        <v>6332</v>
      </c>
      <c r="D179" s="1" t="s">
        <v>8533</v>
      </c>
      <c r="E179" s="1" t="s">
        <v>675</v>
      </c>
      <c r="F179" s="18" t="s">
        <v>7053</v>
      </c>
      <c r="G179" s="18" t="str">
        <f t="shared" si="12"/>
        <v>trade_self</v>
      </c>
      <c r="H179" s="18" t="str">
        <f t="shared" si="13"/>
        <v>union_member party_id party_id_union_member educ age family_income female white black hispanic married industry_dummy1 - industry_dummy12 `partyid_control' if govt_owned == 0 &amp; protectionism==1</v>
      </c>
      <c r="I179" s="18">
        <f t="shared" si="14"/>
        <v>1</v>
      </c>
      <c r="J179" s="18" t="str">
        <f t="shared" si="15"/>
        <v xml:space="preserve"> govt_owned == 0 &amp; protectionism==1</v>
      </c>
      <c r="K179" s="18" t="str">
        <f t="shared" si="16"/>
        <v>union_member party_id party_id_union_member educ age family_income female white black hispanic married industry_dummy1 - industry_dummy12 `partyid_control'</v>
      </c>
      <c r="L179" s="1" t="str">
        <f t="shared" si="17"/>
        <v>Yes</v>
      </c>
    </row>
    <row r="180" spans="1:12" ht="57.6" x14ac:dyDescent="0.3">
      <c r="A180" s="1" t="str">
        <f>VLOOKUP(B180,DownloadedFiles!$B$2:$C$821,2,)</f>
        <v>doi:10.7910/DVN/FZI6NO</v>
      </c>
      <c r="B180" s="1" t="s">
        <v>2160</v>
      </c>
      <c r="C180" s="1" t="s">
        <v>6332</v>
      </c>
      <c r="D180" s="1" t="s">
        <v>8533</v>
      </c>
      <c r="E180" s="1" t="s">
        <v>675</v>
      </c>
      <c r="F180" s="18" t="s">
        <v>8521</v>
      </c>
      <c r="G180" s="18" t="str">
        <f t="shared" si="12"/>
        <v>trade_us</v>
      </c>
      <c r="H180" s="18" t="str">
        <f t="shared" si="13"/>
        <v>union_member party_id party_id_union_member educ age family_income female white black hispanic married industry_dummy1 - industry_dummy12 `partyid_control' if govt_owned == 0 &amp; protectionism==1</v>
      </c>
      <c r="I180" s="18">
        <f t="shared" si="14"/>
        <v>1</v>
      </c>
      <c r="J180" s="18" t="str">
        <f t="shared" si="15"/>
        <v xml:space="preserve"> govt_owned == 0 &amp; protectionism==1</v>
      </c>
      <c r="K180" s="18" t="str">
        <f t="shared" si="16"/>
        <v>union_member party_id party_id_union_member educ age family_income female white black hispanic married industry_dummy1 - industry_dummy12 `partyid_control'</v>
      </c>
      <c r="L180" s="1" t="str">
        <f t="shared" si="17"/>
        <v>Yes</v>
      </c>
    </row>
    <row r="181" spans="1:12" ht="43.2" x14ac:dyDescent="0.3">
      <c r="A181" s="1" t="str">
        <f>VLOOKUP(B181,DownloadedFiles!$B$2:$C$821,2,)</f>
        <v>doi:10.7910/DVN/FZI6NO</v>
      </c>
      <c r="B181" s="1" t="s">
        <v>2160</v>
      </c>
      <c r="C181" s="1" t="s">
        <v>6332</v>
      </c>
      <c r="D181" s="1" t="s">
        <v>8533</v>
      </c>
      <c r="E181" s="1" t="s">
        <v>675</v>
      </c>
      <c r="F181" s="18" t="s">
        <v>7051</v>
      </c>
      <c r="G181" s="18" t="str">
        <f t="shared" si="12"/>
        <v>trade_reduction</v>
      </c>
      <c r="H181" s="18" t="str">
        <f t="shared" si="13"/>
        <v>union_member rtw `control' industry_dummy1 - industry_dummy12 if govt_owned == 0 &amp; occupation!=1 &amp; protectionism==0</v>
      </c>
      <c r="I181" s="18">
        <f t="shared" si="14"/>
        <v>1</v>
      </c>
      <c r="J181" s="18" t="str">
        <f t="shared" si="15"/>
        <v xml:space="preserve"> govt_owned == 0 &amp; occupation!=1 &amp; protectionism==0</v>
      </c>
      <c r="K181" s="18" t="str">
        <f t="shared" si="16"/>
        <v>union_member rtw `control' industry_dummy1 - industry_dummy12</v>
      </c>
      <c r="L181" s="1" t="str">
        <f t="shared" si="17"/>
        <v>Yes</v>
      </c>
    </row>
    <row r="182" spans="1:12" ht="43.2" x14ac:dyDescent="0.3">
      <c r="A182" s="1" t="str">
        <f>VLOOKUP(B182,DownloadedFiles!$B$2:$C$821,2,)</f>
        <v>doi:10.7910/DVN/FZI6NO</v>
      </c>
      <c r="B182" s="1" t="s">
        <v>2160</v>
      </c>
      <c r="C182" s="1" t="s">
        <v>6332</v>
      </c>
      <c r="D182" s="1" t="s">
        <v>8533</v>
      </c>
      <c r="E182" s="1" t="s">
        <v>675</v>
      </c>
      <c r="F182" s="18" t="s">
        <v>8512</v>
      </c>
      <c r="G182" s="18" t="str">
        <f t="shared" si="12"/>
        <v>trade_self</v>
      </c>
      <c r="H182" s="18" t="str">
        <f t="shared" si="13"/>
        <v>union_member rtw `control' industry_dummy1 - industry_dummy12 if govt_owned == 0 &amp; occupation!=1 &amp; protectionism==0</v>
      </c>
      <c r="I182" s="18">
        <f t="shared" si="14"/>
        <v>1</v>
      </c>
      <c r="J182" s="18" t="str">
        <f t="shared" si="15"/>
        <v xml:space="preserve"> govt_owned == 0 &amp; occupation!=1 &amp; protectionism==0</v>
      </c>
      <c r="K182" s="18" t="str">
        <f t="shared" si="16"/>
        <v>union_member rtw `control' industry_dummy1 - industry_dummy12</v>
      </c>
      <c r="L182" s="1" t="str">
        <f t="shared" si="17"/>
        <v>Yes</v>
      </c>
    </row>
    <row r="183" spans="1:12" ht="43.2" x14ac:dyDescent="0.3">
      <c r="A183" s="1" t="str">
        <f>VLOOKUP(B183,DownloadedFiles!$B$2:$C$821,2,)</f>
        <v>doi:10.7910/DVN/FZI6NO</v>
      </c>
      <c r="B183" s="1" t="s">
        <v>2160</v>
      </c>
      <c r="C183" s="1" t="s">
        <v>6332</v>
      </c>
      <c r="D183" s="1" t="s">
        <v>8533</v>
      </c>
      <c r="E183" s="1" t="s">
        <v>675</v>
      </c>
      <c r="F183" s="18" t="s">
        <v>8516</v>
      </c>
      <c r="G183" s="18" t="str">
        <f t="shared" si="12"/>
        <v>trade_us</v>
      </c>
      <c r="H183" s="18" t="str">
        <f t="shared" si="13"/>
        <v>union_member rtw `control' industry_dummy1 - industry_dummy12 if govt_owned == 0 &amp; occupation!=1 &amp; protectionism==0</v>
      </c>
      <c r="I183" s="18">
        <f t="shared" si="14"/>
        <v>1</v>
      </c>
      <c r="J183" s="18" t="str">
        <f t="shared" si="15"/>
        <v xml:space="preserve"> govt_owned == 0 &amp; occupation!=1 &amp; protectionism==0</v>
      </c>
      <c r="K183" s="18" t="str">
        <f t="shared" si="16"/>
        <v>union_member rtw `control' industry_dummy1 - industry_dummy12</v>
      </c>
      <c r="L183" s="1" t="str">
        <f t="shared" si="17"/>
        <v>Yes</v>
      </c>
    </row>
    <row r="184" spans="1:12" ht="43.2" x14ac:dyDescent="0.3">
      <c r="A184" s="1" t="str">
        <f>VLOOKUP(B184,DownloadedFiles!$B$2:$C$821,2,)</f>
        <v>doi:10.7910/DVN/FZI6NO</v>
      </c>
      <c r="B184" s="1" t="s">
        <v>2160</v>
      </c>
      <c r="C184" s="1" t="s">
        <v>6332</v>
      </c>
      <c r="D184" s="1" t="s">
        <v>8533</v>
      </c>
      <c r="E184" s="1" t="s">
        <v>675</v>
      </c>
      <c r="F184" s="18" t="s">
        <v>8497</v>
      </c>
      <c r="G184" s="18" t="str">
        <f t="shared" si="12"/>
        <v>trade_reduction</v>
      </c>
      <c r="H184" s="18" t="str">
        <f t="shared" si="13"/>
        <v>union_member rtw `control' industry_dummy1 - industry_dummy12 if govt_owned == 0 &amp; occupation!=1 &amp; protectionism==1</v>
      </c>
      <c r="I184" s="18">
        <f t="shared" si="14"/>
        <v>1</v>
      </c>
      <c r="J184" s="18" t="str">
        <f t="shared" si="15"/>
        <v xml:space="preserve"> govt_owned == 0 &amp; occupation!=1 &amp; protectionism==1</v>
      </c>
      <c r="K184" s="18" t="str">
        <f t="shared" si="16"/>
        <v>union_member rtw `control' industry_dummy1 - industry_dummy12</v>
      </c>
      <c r="L184" s="1" t="str">
        <f t="shared" si="17"/>
        <v>Yes</v>
      </c>
    </row>
    <row r="185" spans="1:12" ht="43.2" x14ac:dyDescent="0.3">
      <c r="A185" s="1" t="str">
        <f>VLOOKUP(B185,DownloadedFiles!$B$2:$C$821,2,)</f>
        <v>doi:10.7910/DVN/FZI6NO</v>
      </c>
      <c r="B185" s="1" t="s">
        <v>2160</v>
      </c>
      <c r="C185" s="1" t="s">
        <v>6332</v>
      </c>
      <c r="D185" s="1" t="s">
        <v>8533</v>
      </c>
      <c r="E185" s="1" t="s">
        <v>675</v>
      </c>
      <c r="F185" s="18" t="s">
        <v>8501</v>
      </c>
      <c r="G185" s="18" t="str">
        <f t="shared" si="12"/>
        <v>trade_self</v>
      </c>
      <c r="H185" s="18" t="str">
        <f t="shared" si="13"/>
        <v>union_member rtw `control' industry_dummy1 - industry_dummy12 if govt_owned == 0 &amp; occupation!=1 &amp; protectionism==1</v>
      </c>
      <c r="I185" s="18">
        <f t="shared" si="14"/>
        <v>1</v>
      </c>
      <c r="J185" s="18" t="str">
        <f t="shared" si="15"/>
        <v xml:space="preserve"> govt_owned == 0 &amp; occupation!=1 &amp; protectionism==1</v>
      </c>
      <c r="K185" s="18" t="str">
        <f t="shared" si="16"/>
        <v>union_member rtw `control' industry_dummy1 - industry_dummy12</v>
      </c>
      <c r="L185" s="1" t="str">
        <f t="shared" si="17"/>
        <v>Yes</v>
      </c>
    </row>
    <row r="186" spans="1:12" ht="43.2" x14ac:dyDescent="0.3">
      <c r="A186" s="1" t="str">
        <f>VLOOKUP(B186,DownloadedFiles!$B$2:$C$821,2,)</f>
        <v>doi:10.7910/DVN/FZI6NO</v>
      </c>
      <c r="B186" s="1" t="s">
        <v>2160</v>
      </c>
      <c r="C186" s="1" t="s">
        <v>6332</v>
      </c>
      <c r="D186" s="1" t="s">
        <v>8533</v>
      </c>
      <c r="E186" s="1" t="s">
        <v>675</v>
      </c>
      <c r="F186" s="18" t="s">
        <v>8505</v>
      </c>
      <c r="G186" s="18" t="str">
        <f t="shared" si="12"/>
        <v>trade_us</v>
      </c>
      <c r="H186" s="18" t="str">
        <f t="shared" si="13"/>
        <v>union_member rtw `control' industry_dummy1 - industry_dummy12 if govt_owned == 0 &amp; occupation!=1 &amp; protectionism==1</v>
      </c>
      <c r="I186" s="18">
        <f t="shared" si="14"/>
        <v>1</v>
      </c>
      <c r="J186" s="18" t="str">
        <f t="shared" si="15"/>
        <v xml:space="preserve"> govt_owned == 0 &amp; occupation!=1 &amp; protectionism==1</v>
      </c>
      <c r="K186" s="18" t="str">
        <f t="shared" si="16"/>
        <v>union_member rtw `control' industry_dummy1 - industry_dummy12</v>
      </c>
      <c r="L186" s="1" t="str">
        <f t="shared" si="17"/>
        <v>Yes</v>
      </c>
    </row>
    <row r="187" spans="1:12" ht="28.8" x14ac:dyDescent="0.3">
      <c r="A187" s="1" t="str">
        <f>VLOOKUP(B187,DownloadedFiles!$B$2:$C$821,2,)</f>
        <v>doi:10.7910/DVN/FZI6NO</v>
      </c>
      <c r="B187" s="1" t="s">
        <v>2160</v>
      </c>
      <c r="C187" s="1" t="s">
        <v>6332</v>
      </c>
      <c r="D187" s="1" t="s">
        <v>8533</v>
      </c>
      <c r="E187" s="1" t="s">
        <v>675</v>
      </c>
      <c r="F187" s="18" t="s">
        <v>7040</v>
      </c>
      <c r="G187" s="18" t="str">
        <f t="shared" si="12"/>
        <v>trade_reduction</v>
      </c>
      <c r="H187" s="18" t="str">
        <f t="shared" si="13"/>
        <v>union_member rtw `control' industry_dummy1 - industry_dummy12 if protectionism==0</v>
      </c>
      <c r="I187" s="18">
        <f t="shared" si="14"/>
        <v>1</v>
      </c>
      <c r="J187" s="18" t="str">
        <f t="shared" si="15"/>
        <v xml:space="preserve"> protectionism==0</v>
      </c>
      <c r="K187" s="18" t="str">
        <f t="shared" si="16"/>
        <v>union_member rtw `control' industry_dummy1 - industry_dummy12</v>
      </c>
      <c r="L187" s="1" t="str">
        <f t="shared" si="17"/>
        <v>Yes</v>
      </c>
    </row>
    <row r="188" spans="1:12" ht="28.8" x14ac:dyDescent="0.3">
      <c r="A188" s="1" t="str">
        <f>VLOOKUP(B188,DownloadedFiles!$B$2:$C$821,2,)</f>
        <v>doi:10.7910/DVN/FZI6NO</v>
      </c>
      <c r="B188" s="1" t="s">
        <v>2160</v>
      </c>
      <c r="C188" s="1" t="s">
        <v>6332</v>
      </c>
      <c r="D188" s="1" t="s">
        <v>8533</v>
      </c>
      <c r="E188" s="1" t="s">
        <v>675</v>
      </c>
      <c r="F188" s="18" t="s">
        <v>7044</v>
      </c>
      <c r="G188" s="18" t="str">
        <f t="shared" si="12"/>
        <v>trade_self</v>
      </c>
      <c r="H188" s="18" t="str">
        <f t="shared" si="13"/>
        <v>union_member rtw `control' industry_dummy1 - industry_dummy12 if protectionism==0</v>
      </c>
      <c r="I188" s="18">
        <f t="shared" si="14"/>
        <v>1</v>
      </c>
      <c r="J188" s="18" t="str">
        <f t="shared" si="15"/>
        <v xml:space="preserve"> protectionism==0</v>
      </c>
      <c r="K188" s="18" t="str">
        <f t="shared" si="16"/>
        <v>union_member rtw `control' industry_dummy1 - industry_dummy12</v>
      </c>
      <c r="L188" s="1" t="str">
        <f t="shared" si="17"/>
        <v>Yes</v>
      </c>
    </row>
    <row r="189" spans="1:12" ht="28.8" x14ac:dyDescent="0.3">
      <c r="A189" s="1" t="str">
        <f>VLOOKUP(B189,DownloadedFiles!$B$2:$C$821,2,)</f>
        <v>doi:10.7910/DVN/FZI6NO</v>
      </c>
      <c r="B189" s="1" t="s">
        <v>2160</v>
      </c>
      <c r="C189" s="1" t="s">
        <v>6332</v>
      </c>
      <c r="D189" s="1" t="s">
        <v>8533</v>
      </c>
      <c r="E189" s="1" t="s">
        <v>675</v>
      </c>
      <c r="F189" s="18" t="s">
        <v>7047</v>
      </c>
      <c r="G189" s="18" t="str">
        <f t="shared" si="12"/>
        <v>trade_us</v>
      </c>
      <c r="H189" s="18" t="str">
        <f t="shared" si="13"/>
        <v>union_member rtw `control' industry_dummy1 - industry_dummy12 if protectionism==0</v>
      </c>
      <c r="I189" s="18">
        <f t="shared" si="14"/>
        <v>1</v>
      </c>
      <c r="J189" s="18" t="str">
        <f t="shared" si="15"/>
        <v xml:space="preserve"> protectionism==0</v>
      </c>
      <c r="K189" s="18" t="str">
        <f t="shared" si="16"/>
        <v>union_member rtw `control' industry_dummy1 - industry_dummy12</v>
      </c>
      <c r="L189" s="1" t="str">
        <f t="shared" si="17"/>
        <v>Yes</v>
      </c>
    </row>
    <row r="190" spans="1:12" ht="43.2" x14ac:dyDescent="0.3">
      <c r="A190" s="1" t="str">
        <f>VLOOKUP(B190,DownloadedFiles!$B$2:$C$821,2,)</f>
        <v>doi:10.7910/DVN/FZI6NO</v>
      </c>
      <c r="B190" s="1" t="s">
        <v>2160</v>
      </c>
      <c r="C190" s="1" t="s">
        <v>6332</v>
      </c>
      <c r="D190" s="1" t="s">
        <v>8533</v>
      </c>
      <c r="E190" s="1" t="s">
        <v>675</v>
      </c>
      <c r="F190" s="18" t="s">
        <v>6974</v>
      </c>
      <c r="G190" s="18" t="str">
        <f t="shared" si="12"/>
        <v>trade_reduction</v>
      </c>
      <c r="H190" s="18" t="str">
        <f t="shared" si="13"/>
        <v>union_member rtw `control' industry_dummy1 - industry_dummy12 if protectionism==0 &amp; govt_owned == 0</v>
      </c>
      <c r="I190" s="18">
        <f t="shared" si="14"/>
        <v>1</v>
      </c>
      <c r="J190" s="18" t="str">
        <f t="shared" si="15"/>
        <v xml:space="preserve"> protectionism==0 &amp; govt_owned == 0</v>
      </c>
      <c r="K190" s="18" t="str">
        <f t="shared" si="16"/>
        <v>union_member rtw `control' industry_dummy1 - industry_dummy12</v>
      </c>
      <c r="L190" s="1" t="str">
        <f t="shared" si="17"/>
        <v>Yes</v>
      </c>
    </row>
    <row r="191" spans="1:12" ht="28.8" x14ac:dyDescent="0.3">
      <c r="A191" s="1" t="str">
        <f>VLOOKUP(B191,DownloadedFiles!$B$2:$C$821,2,)</f>
        <v>doi:10.7910/DVN/FZI6NO</v>
      </c>
      <c r="B191" s="1" t="s">
        <v>2160</v>
      </c>
      <c r="C191" s="1" t="s">
        <v>6332</v>
      </c>
      <c r="D191" s="1" t="s">
        <v>8533</v>
      </c>
      <c r="E191" s="1" t="s">
        <v>675</v>
      </c>
      <c r="F191" s="18" t="s">
        <v>6978</v>
      </c>
      <c r="G191" s="18" t="str">
        <f t="shared" si="12"/>
        <v>trade_self</v>
      </c>
      <c r="H191" s="18" t="str">
        <f t="shared" si="13"/>
        <v>union_member rtw `control' industry_dummy1 - industry_dummy12 if protectionism==0 &amp; govt_owned == 0</v>
      </c>
      <c r="I191" s="18">
        <f t="shared" si="14"/>
        <v>1</v>
      </c>
      <c r="J191" s="18" t="str">
        <f t="shared" si="15"/>
        <v xml:space="preserve"> protectionism==0 &amp; govt_owned == 0</v>
      </c>
      <c r="K191" s="18" t="str">
        <f t="shared" si="16"/>
        <v>union_member rtw `control' industry_dummy1 - industry_dummy12</v>
      </c>
      <c r="L191" s="1" t="str">
        <f t="shared" si="17"/>
        <v>Yes</v>
      </c>
    </row>
    <row r="192" spans="1:12" ht="28.8" x14ac:dyDescent="0.3">
      <c r="A192" s="1" t="str">
        <f>VLOOKUP(B192,DownloadedFiles!$B$2:$C$821,2,)</f>
        <v>doi:10.7910/DVN/FZI6NO</v>
      </c>
      <c r="B192" s="1" t="s">
        <v>2160</v>
      </c>
      <c r="C192" s="1" t="s">
        <v>6332</v>
      </c>
      <c r="D192" s="1" t="s">
        <v>8533</v>
      </c>
      <c r="E192" s="1" t="s">
        <v>675</v>
      </c>
      <c r="F192" s="18" t="s">
        <v>6981</v>
      </c>
      <c r="G192" s="18" t="str">
        <f t="shared" si="12"/>
        <v>trade_us</v>
      </c>
      <c r="H192" s="18" t="str">
        <f t="shared" si="13"/>
        <v>union_member rtw `control' industry_dummy1 - industry_dummy12 if protectionism==0 &amp; govt_owned == 0</v>
      </c>
      <c r="I192" s="18">
        <f t="shared" si="14"/>
        <v>1</v>
      </c>
      <c r="J192" s="18" t="str">
        <f t="shared" si="15"/>
        <v xml:space="preserve"> protectionism==0 &amp; govt_owned == 0</v>
      </c>
      <c r="K192" s="18" t="str">
        <f t="shared" si="16"/>
        <v>union_member rtw `control' industry_dummy1 - industry_dummy12</v>
      </c>
      <c r="L192" s="1" t="str">
        <f t="shared" si="17"/>
        <v>Yes</v>
      </c>
    </row>
    <row r="193" spans="1:12" ht="43.2" x14ac:dyDescent="0.3">
      <c r="A193" s="1" t="str">
        <f>VLOOKUP(B193,DownloadedFiles!$B$2:$C$821,2,)</f>
        <v>doi:10.7910/DVN/FZI6NO</v>
      </c>
      <c r="B193" s="1" t="s">
        <v>2160</v>
      </c>
      <c r="C193" s="1" t="s">
        <v>6332</v>
      </c>
      <c r="D193" s="1" t="s">
        <v>8533</v>
      </c>
      <c r="E193" s="1" t="s">
        <v>675</v>
      </c>
      <c r="F193" s="18" t="s">
        <v>6996</v>
      </c>
      <c r="G193" s="18" t="str">
        <f t="shared" si="12"/>
        <v>trade_reduction</v>
      </c>
      <c r="H193" s="18" t="str">
        <f t="shared" si="13"/>
        <v>union_member rtw `control' industry_dummy1 - industry_dummy12 if protectionism==0 &amp; govt_owned == 0 &amp; pre_processed == 1</v>
      </c>
      <c r="I193" s="18">
        <f t="shared" si="14"/>
        <v>1</v>
      </c>
      <c r="J193" s="18" t="str">
        <f t="shared" si="15"/>
        <v xml:space="preserve"> protectionism==0 &amp; govt_owned == 0 &amp; pre_processed == 1</v>
      </c>
      <c r="K193" s="18" t="str">
        <f t="shared" si="16"/>
        <v>union_member rtw `control' industry_dummy1 - industry_dummy12</v>
      </c>
      <c r="L193" s="1" t="str">
        <f t="shared" si="17"/>
        <v>Yes</v>
      </c>
    </row>
    <row r="194" spans="1:12" ht="43.2" x14ac:dyDescent="0.3">
      <c r="A194" s="1" t="str">
        <f>VLOOKUP(B194,DownloadedFiles!$B$2:$C$821,2,)</f>
        <v>doi:10.7910/DVN/FZI6NO</v>
      </c>
      <c r="B194" s="1" t="s">
        <v>2160</v>
      </c>
      <c r="C194" s="1" t="s">
        <v>6332</v>
      </c>
      <c r="D194" s="1" t="s">
        <v>8533</v>
      </c>
      <c r="E194" s="1" t="s">
        <v>675</v>
      </c>
      <c r="F194" s="18" t="s">
        <v>7000</v>
      </c>
      <c r="G194" s="18" t="str">
        <f t="shared" ref="G194:G257" si="18">MID($F194,LEN($D194)+FIND($D194,$F194)+1,FIND(" ",$F194,LEN(D194)+FIND(D194,F194)+1)-(LEN($D194)+FIND($D194,$F194)+1))</f>
        <v>trade_self</v>
      </c>
      <c r="H194" s="18" t="str">
        <f t="shared" ref="H194:H257" si="19">TRIM(MID(F194,FIND(G194,F194)+LEN(G194)+1,IFERROR(FIND(",",F194),LEN(F194)+1)-(FIND(G194,F194)+LEN(G194)+1)))</f>
        <v>union_member rtw `control' industry_dummy1 - industry_dummy12 if protectionism==0 &amp; govt_owned == 0 &amp; pre_processed == 1</v>
      </c>
      <c r="I194" s="18">
        <f t="shared" ref="I194:I257" si="20">IFERROR(IF(FIND(" if ",H194)&gt;0,1,0),0)</f>
        <v>1</v>
      </c>
      <c r="J194" s="18" t="str">
        <f t="shared" ref="J194:J257" si="21">IFERROR(MID(H194,FIND(" if ",H194)+3,LEN(H194)+1),"NA")</f>
        <v xml:space="preserve"> protectionism==0 &amp; govt_owned == 0 &amp; pre_processed == 1</v>
      </c>
      <c r="K194" s="18" t="str">
        <f t="shared" ref="K194:K257" si="22">IF(I194=0,H194,MID(H194,1,FIND(J194,H194)-4))</f>
        <v>union_member rtw `control' industry_dummy1 - industry_dummy12</v>
      </c>
      <c r="L194" s="1" t="str">
        <f t="shared" ref="L194:L257" si="23">IFERROR(IF(FIND("///",F194)&gt;0,"No",0),"Yes")</f>
        <v>Yes</v>
      </c>
    </row>
    <row r="195" spans="1:12" ht="43.2" x14ac:dyDescent="0.3">
      <c r="A195" s="1" t="str">
        <f>VLOOKUP(B195,DownloadedFiles!$B$2:$C$821,2,)</f>
        <v>doi:10.7910/DVN/FZI6NO</v>
      </c>
      <c r="B195" s="1" t="s">
        <v>2160</v>
      </c>
      <c r="C195" s="1" t="s">
        <v>6332</v>
      </c>
      <c r="D195" s="1" t="s">
        <v>8533</v>
      </c>
      <c r="E195" s="1" t="s">
        <v>675</v>
      </c>
      <c r="F195" s="18" t="s">
        <v>7003</v>
      </c>
      <c r="G195" s="18" t="str">
        <f t="shared" si="18"/>
        <v>trade_us</v>
      </c>
      <c r="H195" s="18" t="str">
        <f t="shared" si="19"/>
        <v>union_member rtw `control' industry_dummy1 - industry_dummy12 if protectionism==0 &amp; govt_owned == 0 &amp; pre_processed == 1</v>
      </c>
      <c r="I195" s="18">
        <f t="shared" si="20"/>
        <v>1</v>
      </c>
      <c r="J195" s="18" t="str">
        <f t="shared" si="21"/>
        <v xml:space="preserve"> protectionism==0 &amp; govt_owned == 0 &amp; pre_processed == 1</v>
      </c>
      <c r="K195" s="18" t="str">
        <f t="shared" si="22"/>
        <v>union_member rtw `control' industry_dummy1 - industry_dummy12</v>
      </c>
      <c r="L195" s="1" t="str">
        <f t="shared" si="23"/>
        <v>Yes</v>
      </c>
    </row>
    <row r="196" spans="1:12" ht="43.2" x14ac:dyDescent="0.3">
      <c r="A196" s="1" t="str">
        <f>VLOOKUP(B196,DownloadedFiles!$B$2:$C$821,2,)</f>
        <v>doi:10.7910/DVN/FZI6NO</v>
      </c>
      <c r="B196" s="1" t="s">
        <v>2160</v>
      </c>
      <c r="C196" s="1" t="s">
        <v>6332</v>
      </c>
      <c r="D196" s="1" t="s">
        <v>8533</v>
      </c>
      <c r="E196" s="1" t="s">
        <v>675</v>
      </c>
      <c r="F196" s="18" t="s">
        <v>7018</v>
      </c>
      <c r="G196" s="18" t="str">
        <f t="shared" si="18"/>
        <v>trade_reduction</v>
      </c>
      <c r="H196" s="18" t="str">
        <f t="shared" si="19"/>
        <v>union_member rtw `control' industry_dummy1 - industry_dummy12 if protectionism==0 &amp; govt_owned == 0 [pweight=weight]</v>
      </c>
      <c r="I196" s="18">
        <f t="shared" si="20"/>
        <v>1</v>
      </c>
      <c r="J196" s="18" t="str">
        <f t="shared" si="21"/>
        <v xml:space="preserve"> protectionism==0 &amp; govt_owned == 0 [pweight=weight]</v>
      </c>
      <c r="K196" s="18" t="str">
        <f t="shared" si="22"/>
        <v>union_member rtw `control' industry_dummy1 - industry_dummy12</v>
      </c>
      <c r="L196" s="1" t="str">
        <f t="shared" si="23"/>
        <v>Yes</v>
      </c>
    </row>
    <row r="197" spans="1:12" ht="43.2" x14ac:dyDescent="0.3">
      <c r="A197" s="1" t="str">
        <f>VLOOKUP(B197,DownloadedFiles!$B$2:$C$821,2,)</f>
        <v>doi:10.7910/DVN/FZI6NO</v>
      </c>
      <c r="B197" s="1" t="s">
        <v>2160</v>
      </c>
      <c r="C197" s="1" t="s">
        <v>6332</v>
      </c>
      <c r="D197" s="1" t="s">
        <v>8533</v>
      </c>
      <c r="E197" s="1" t="s">
        <v>675</v>
      </c>
      <c r="F197" s="18" t="s">
        <v>7022</v>
      </c>
      <c r="G197" s="18" t="str">
        <f t="shared" si="18"/>
        <v>trade_self</v>
      </c>
      <c r="H197" s="18" t="str">
        <f t="shared" si="19"/>
        <v>union_member rtw `control' industry_dummy1 - industry_dummy12 if protectionism==0 &amp; govt_owned == 0 [pweight=weight]</v>
      </c>
      <c r="I197" s="18">
        <f t="shared" si="20"/>
        <v>1</v>
      </c>
      <c r="J197" s="18" t="str">
        <f t="shared" si="21"/>
        <v xml:space="preserve"> protectionism==0 &amp; govt_owned == 0 [pweight=weight]</v>
      </c>
      <c r="K197" s="18" t="str">
        <f t="shared" si="22"/>
        <v>union_member rtw `control' industry_dummy1 - industry_dummy12</v>
      </c>
      <c r="L197" s="1" t="str">
        <f t="shared" si="23"/>
        <v>Yes</v>
      </c>
    </row>
    <row r="198" spans="1:12" ht="43.2" x14ac:dyDescent="0.3">
      <c r="A198" s="1" t="str">
        <f>VLOOKUP(B198,DownloadedFiles!$B$2:$C$821,2,)</f>
        <v>doi:10.7910/DVN/FZI6NO</v>
      </c>
      <c r="B198" s="1" t="s">
        <v>2160</v>
      </c>
      <c r="C198" s="1" t="s">
        <v>6332</v>
      </c>
      <c r="D198" s="1" t="s">
        <v>8533</v>
      </c>
      <c r="E198" s="1" t="s">
        <v>675</v>
      </c>
      <c r="F198" s="18" t="s">
        <v>7025</v>
      </c>
      <c r="G198" s="18" t="str">
        <f t="shared" si="18"/>
        <v>trade_us</v>
      </c>
      <c r="H198" s="18" t="str">
        <f t="shared" si="19"/>
        <v>union_member rtw `control' industry_dummy1 - industry_dummy12 if protectionism==0 &amp; govt_owned == 0 [pweight=weight]</v>
      </c>
      <c r="I198" s="18">
        <f t="shared" si="20"/>
        <v>1</v>
      </c>
      <c r="J198" s="18" t="str">
        <f t="shared" si="21"/>
        <v xml:space="preserve"> protectionism==0 &amp; govt_owned == 0 [pweight=weight]</v>
      </c>
      <c r="K198" s="18" t="str">
        <f t="shared" si="22"/>
        <v>union_member rtw `control' industry_dummy1 - industry_dummy12</v>
      </c>
      <c r="L198" s="1" t="str">
        <f t="shared" si="23"/>
        <v>Yes</v>
      </c>
    </row>
    <row r="199" spans="1:12" ht="28.8" x14ac:dyDescent="0.3">
      <c r="A199" s="1" t="str">
        <f>VLOOKUP(B199,DownloadedFiles!$B$2:$C$821,2,)</f>
        <v>doi:10.7910/DVN/FZI6NO</v>
      </c>
      <c r="B199" s="1" t="s">
        <v>2160</v>
      </c>
      <c r="C199" s="1" t="s">
        <v>6332</v>
      </c>
      <c r="D199" s="1" t="s">
        <v>8533</v>
      </c>
      <c r="E199" s="1" t="s">
        <v>675</v>
      </c>
      <c r="F199" s="18" t="s">
        <v>7029</v>
      </c>
      <c r="G199" s="18" t="str">
        <f t="shared" si="18"/>
        <v>trade_reduction</v>
      </c>
      <c r="H199" s="18" t="str">
        <f t="shared" si="19"/>
        <v>union_member rtw `control' industry_dummy1 - industry_dummy12 if protectionism==1</v>
      </c>
      <c r="I199" s="18">
        <f t="shared" si="20"/>
        <v>1</v>
      </c>
      <c r="J199" s="18" t="str">
        <f t="shared" si="21"/>
        <v xml:space="preserve"> protectionism==1</v>
      </c>
      <c r="K199" s="18" t="str">
        <f t="shared" si="22"/>
        <v>union_member rtw `control' industry_dummy1 - industry_dummy12</v>
      </c>
      <c r="L199" s="1" t="str">
        <f t="shared" si="23"/>
        <v>Yes</v>
      </c>
    </row>
    <row r="200" spans="1:12" ht="28.8" x14ac:dyDescent="0.3">
      <c r="A200" s="1" t="str">
        <f>VLOOKUP(B200,DownloadedFiles!$B$2:$C$821,2,)</f>
        <v>doi:10.7910/DVN/FZI6NO</v>
      </c>
      <c r="B200" s="1" t="s">
        <v>2160</v>
      </c>
      <c r="C200" s="1" t="s">
        <v>6332</v>
      </c>
      <c r="D200" s="1" t="s">
        <v>8533</v>
      </c>
      <c r="E200" s="1" t="s">
        <v>675</v>
      </c>
      <c r="F200" s="18" t="s">
        <v>7033</v>
      </c>
      <c r="G200" s="18" t="str">
        <f t="shared" si="18"/>
        <v>trade_self</v>
      </c>
      <c r="H200" s="18" t="str">
        <f t="shared" si="19"/>
        <v>union_member rtw `control' industry_dummy1 - industry_dummy12 if protectionism==1</v>
      </c>
      <c r="I200" s="18">
        <f t="shared" si="20"/>
        <v>1</v>
      </c>
      <c r="J200" s="18" t="str">
        <f t="shared" si="21"/>
        <v xml:space="preserve"> protectionism==1</v>
      </c>
      <c r="K200" s="18" t="str">
        <f t="shared" si="22"/>
        <v>union_member rtw `control' industry_dummy1 - industry_dummy12</v>
      </c>
      <c r="L200" s="1" t="str">
        <f t="shared" si="23"/>
        <v>Yes</v>
      </c>
    </row>
    <row r="201" spans="1:12" ht="28.8" x14ac:dyDescent="0.3">
      <c r="A201" s="1" t="str">
        <f>VLOOKUP(B201,DownloadedFiles!$B$2:$C$821,2,)</f>
        <v>doi:10.7910/DVN/FZI6NO</v>
      </c>
      <c r="B201" s="1" t="s">
        <v>2160</v>
      </c>
      <c r="C201" s="1" t="s">
        <v>6332</v>
      </c>
      <c r="D201" s="1" t="s">
        <v>8533</v>
      </c>
      <c r="E201" s="1" t="s">
        <v>675</v>
      </c>
      <c r="F201" s="18" t="s">
        <v>7037</v>
      </c>
      <c r="G201" s="18" t="str">
        <f t="shared" si="18"/>
        <v>trade_us</v>
      </c>
      <c r="H201" s="18" t="str">
        <f t="shared" si="19"/>
        <v>union_member rtw `control' industry_dummy1 - industry_dummy12 if protectionism==1</v>
      </c>
      <c r="I201" s="18">
        <f t="shared" si="20"/>
        <v>1</v>
      </c>
      <c r="J201" s="18" t="str">
        <f t="shared" si="21"/>
        <v xml:space="preserve"> protectionism==1</v>
      </c>
      <c r="K201" s="18" t="str">
        <f t="shared" si="22"/>
        <v>union_member rtw `control' industry_dummy1 - industry_dummy12</v>
      </c>
      <c r="L201" s="1" t="str">
        <f t="shared" si="23"/>
        <v>Yes</v>
      </c>
    </row>
    <row r="202" spans="1:12" ht="43.2" x14ac:dyDescent="0.3">
      <c r="A202" s="1" t="str">
        <f>VLOOKUP(B202,DownloadedFiles!$B$2:$C$821,2,)</f>
        <v>doi:10.7910/DVN/FZI6NO</v>
      </c>
      <c r="B202" s="1" t="s">
        <v>2160</v>
      </c>
      <c r="C202" s="1" t="s">
        <v>6332</v>
      </c>
      <c r="D202" s="1" t="s">
        <v>8533</v>
      </c>
      <c r="E202" s="1" t="s">
        <v>675</v>
      </c>
      <c r="F202" s="18" t="s">
        <v>6963</v>
      </c>
      <c r="G202" s="18" t="str">
        <f t="shared" si="18"/>
        <v>trade_reduction</v>
      </c>
      <c r="H202" s="18" t="str">
        <f t="shared" si="19"/>
        <v>union_member rtw `control' industry_dummy1 - industry_dummy12 if protectionism==1 &amp; govt_owned == 0</v>
      </c>
      <c r="I202" s="18">
        <f t="shared" si="20"/>
        <v>1</v>
      </c>
      <c r="J202" s="18" t="str">
        <f t="shared" si="21"/>
        <v xml:space="preserve"> protectionism==1 &amp; govt_owned == 0</v>
      </c>
      <c r="K202" s="18" t="str">
        <f t="shared" si="22"/>
        <v>union_member rtw `control' industry_dummy1 - industry_dummy12</v>
      </c>
      <c r="L202" s="1" t="str">
        <f t="shared" si="23"/>
        <v>Yes</v>
      </c>
    </row>
    <row r="203" spans="1:12" ht="28.8" x14ac:dyDescent="0.3">
      <c r="A203" s="1" t="str">
        <f>VLOOKUP(B203,DownloadedFiles!$B$2:$C$821,2,)</f>
        <v>doi:10.7910/DVN/FZI6NO</v>
      </c>
      <c r="B203" s="1" t="s">
        <v>2160</v>
      </c>
      <c r="C203" s="1" t="s">
        <v>6332</v>
      </c>
      <c r="D203" s="1" t="s">
        <v>8533</v>
      </c>
      <c r="E203" s="1" t="s">
        <v>675</v>
      </c>
      <c r="F203" s="18" t="s">
        <v>6967</v>
      </c>
      <c r="G203" s="18" t="str">
        <f t="shared" si="18"/>
        <v>trade_self</v>
      </c>
      <c r="H203" s="18" t="str">
        <f t="shared" si="19"/>
        <v>union_member rtw `control' industry_dummy1 - industry_dummy12 if protectionism==1 &amp; govt_owned == 0</v>
      </c>
      <c r="I203" s="18">
        <f t="shared" si="20"/>
        <v>1</v>
      </c>
      <c r="J203" s="18" t="str">
        <f t="shared" si="21"/>
        <v xml:space="preserve"> protectionism==1 &amp; govt_owned == 0</v>
      </c>
      <c r="K203" s="18" t="str">
        <f t="shared" si="22"/>
        <v>union_member rtw `control' industry_dummy1 - industry_dummy12</v>
      </c>
      <c r="L203" s="1" t="str">
        <f t="shared" si="23"/>
        <v>Yes</v>
      </c>
    </row>
    <row r="204" spans="1:12" ht="28.8" x14ac:dyDescent="0.3">
      <c r="A204" s="1" t="str">
        <f>VLOOKUP(B204,DownloadedFiles!$B$2:$C$821,2,)</f>
        <v>doi:10.7910/DVN/FZI6NO</v>
      </c>
      <c r="B204" s="1" t="s">
        <v>2160</v>
      </c>
      <c r="C204" s="1" t="s">
        <v>6332</v>
      </c>
      <c r="D204" s="1" t="s">
        <v>8533</v>
      </c>
      <c r="E204" s="1" t="s">
        <v>675</v>
      </c>
      <c r="F204" s="18" t="s">
        <v>6971</v>
      </c>
      <c r="G204" s="18" t="str">
        <f t="shared" si="18"/>
        <v>trade_us</v>
      </c>
      <c r="H204" s="18" t="str">
        <f t="shared" si="19"/>
        <v>union_member rtw `control' industry_dummy1 - industry_dummy12 if protectionism==1 &amp; govt_owned == 0</v>
      </c>
      <c r="I204" s="18">
        <f t="shared" si="20"/>
        <v>1</v>
      </c>
      <c r="J204" s="18" t="str">
        <f t="shared" si="21"/>
        <v xml:space="preserve"> protectionism==1 &amp; govt_owned == 0</v>
      </c>
      <c r="K204" s="18" t="str">
        <f t="shared" si="22"/>
        <v>union_member rtw `control' industry_dummy1 - industry_dummy12</v>
      </c>
      <c r="L204" s="1" t="str">
        <f t="shared" si="23"/>
        <v>Yes</v>
      </c>
    </row>
    <row r="205" spans="1:12" ht="43.2" x14ac:dyDescent="0.3">
      <c r="A205" s="1" t="str">
        <f>VLOOKUP(B205,DownloadedFiles!$B$2:$C$821,2,)</f>
        <v>doi:10.7910/DVN/FZI6NO</v>
      </c>
      <c r="B205" s="1" t="s">
        <v>2160</v>
      </c>
      <c r="C205" s="1" t="s">
        <v>6332</v>
      </c>
      <c r="D205" s="1" t="s">
        <v>8533</v>
      </c>
      <c r="E205" s="1" t="s">
        <v>675</v>
      </c>
      <c r="F205" s="18" t="s">
        <v>6985</v>
      </c>
      <c r="G205" s="18" t="str">
        <f t="shared" si="18"/>
        <v>trade_reduction</v>
      </c>
      <c r="H205" s="18" t="str">
        <f t="shared" si="19"/>
        <v>union_member rtw `control' industry_dummy1 - industry_dummy12 if protectionism==1 &amp; govt_owned == 0 &amp; pre_processed == 1</v>
      </c>
      <c r="I205" s="18">
        <f t="shared" si="20"/>
        <v>1</v>
      </c>
      <c r="J205" s="18" t="str">
        <f t="shared" si="21"/>
        <v xml:space="preserve"> protectionism==1 &amp; govt_owned == 0 &amp; pre_processed == 1</v>
      </c>
      <c r="K205" s="18" t="str">
        <f t="shared" si="22"/>
        <v>union_member rtw `control' industry_dummy1 - industry_dummy12</v>
      </c>
      <c r="L205" s="1" t="str">
        <f t="shared" si="23"/>
        <v>Yes</v>
      </c>
    </row>
    <row r="206" spans="1:12" ht="43.2" x14ac:dyDescent="0.3">
      <c r="A206" s="1" t="str">
        <f>VLOOKUP(B206,DownloadedFiles!$B$2:$C$821,2,)</f>
        <v>doi:10.7910/DVN/FZI6NO</v>
      </c>
      <c r="B206" s="1" t="s">
        <v>2160</v>
      </c>
      <c r="C206" s="1" t="s">
        <v>6332</v>
      </c>
      <c r="D206" s="1" t="s">
        <v>8533</v>
      </c>
      <c r="E206" s="1" t="s">
        <v>675</v>
      </c>
      <c r="F206" s="18" t="s">
        <v>6989</v>
      </c>
      <c r="G206" s="18" t="str">
        <f t="shared" si="18"/>
        <v>trade_self</v>
      </c>
      <c r="H206" s="18" t="str">
        <f t="shared" si="19"/>
        <v>union_member rtw `control' industry_dummy1 - industry_dummy12 if protectionism==1 &amp; govt_owned == 0 &amp; pre_processed == 1</v>
      </c>
      <c r="I206" s="18">
        <f t="shared" si="20"/>
        <v>1</v>
      </c>
      <c r="J206" s="18" t="str">
        <f t="shared" si="21"/>
        <v xml:space="preserve"> protectionism==1 &amp; govt_owned == 0 &amp; pre_processed == 1</v>
      </c>
      <c r="K206" s="18" t="str">
        <f t="shared" si="22"/>
        <v>union_member rtw `control' industry_dummy1 - industry_dummy12</v>
      </c>
      <c r="L206" s="1" t="str">
        <f t="shared" si="23"/>
        <v>Yes</v>
      </c>
    </row>
    <row r="207" spans="1:12" ht="43.2" x14ac:dyDescent="0.3">
      <c r="A207" s="1" t="str">
        <f>VLOOKUP(B207,DownloadedFiles!$B$2:$C$821,2,)</f>
        <v>doi:10.7910/DVN/FZI6NO</v>
      </c>
      <c r="B207" s="1" t="s">
        <v>2160</v>
      </c>
      <c r="C207" s="1" t="s">
        <v>6332</v>
      </c>
      <c r="D207" s="1" t="s">
        <v>8533</v>
      </c>
      <c r="E207" s="1" t="s">
        <v>675</v>
      </c>
      <c r="F207" s="18" t="s">
        <v>6993</v>
      </c>
      <c r="G207" s="18" t="str">
        <f t="shared" si="18"/>
        <v>trade_us</v>
      </c>
      <c r="H207" s="18" t="str">
        <f t="shared" si="19"/>
        <v>union_member rtw `control' industry_dummy1 - industry_dummy12 if protectionism==1 &amp; govt_owned == 0 &amp; pre_processed == 1</v>
      </c>
      <c r="I207" s="18">
        <f t="shared" si="20"/>
        <v>1</v>
      </c>
      <c r="J207" s="18" t="str">
        <f t="shared" si="21"/>
        <v xml:space="preserve"> protectionism==1 &amp; govt_owned == 0 &amp; pre_processed == 1</v>
      </c>
      <c r="K207" s="18" t="str">
        <f t="shared" si="22"/>
        <v>union_member rtw `control' industry_dummy1 - industry_dummy12</v>
      </c>
      <c r="L207" s="1" t="str">
        <f t="shared" si="23"/>
        <v>Yes</v>
      </c>
    </row>
    <row r="208" spans="1:12" ht="43.2" x14ac:dyDescent="0.3">
      <c r="A208" s="1" t="str">
        <f>VLOOKUP(B208,DownloadedFiles!$B$2:$C$821,2,)</f>
        <v>doi:10.7910/DVN/FZI6NO</v>
      </c>
      <c r="B208" s="1" t="s">
        <v>2160</v>
      </c>
      <c r="C208" s="1" t="s">
        <v>6332</v>
      </c>
      <c r="D208" s="1" t="s">
        <v>8533</v>
      </c>
      <c r="E208" s="1" t="s">
        <v>675</v>
      </c>
      <c r="F208" s="18" t="s">
        <v>7007</v>
      </c>
      <c r="G208" s="18" t="str">
        <f t="shared" si="18"/>
        <v>trade_reduction</v>
      </c>
      <c r="H208" s="18" t="str">
        <f t="shared" si="19"/>
        <v>union_member rtw `control' industry_dummy1 - industry_dummy12 if protectionism==1 &amp; govt_owned == 0 [pweight=weight]</v>
      </c>
      <c r="I208" s="18">
        <f t="shared" si="20"/>
        <v>1</v>
      </c>
      <c r="J208" s="18" t="str">
        <f t="shared" si="21"/>
        <v xml:space="preserve"> protectionism==1 &amp; govt_owned == 0 [pweight=weight]</v>
      </c>
      <c r="K208" s="18" t="str">
        <f t="shared" si="22"/>
        <v>union_member rtw `control' industry_dummy1 - industry_dummy12</v>
      </c>
      <c r="L208" s="1" t="str">
        <f t="shared" si="23"/>
        <v>Yes</v>
      </c>
    </row>
    <row r="209" spans="1:12" ht="43.2" x14ac:dyDescent="0.3">
      <c r="A209" s="1" t="str">
        <f>VLOOKUP(B209,DownloadedFiles!$B$2:$C$821,2,)</f>
        <v>doi:10.7910/DVN/FZI6NO</v>
      </c>
      <c r="B209" s="1" t="s">
        <v>2160</v>
      </c>
      <c r="C209" s="1" t="s">
        <v>6332</v>
      </c>
      <c r="D209" s="1" t="s">
        <v>8533</v>
      </c>
      <c r="E209" s="1" t="s">
        <v>675</v>
      </c>
      <c r="F209" s="18" t="s">
        <v>7011</v>
      </c>
      <c r="G209" s="18" t="str">
        <f t="shared" si="18"/>
        <v>trade_self</v>
      </c>
      <c r="H209" s="18" t="str">
        <f t="shared" si="19"/>
        <v>union_member rtw `control' industry_dummy1 - industry_dummy12 if protectionism==1 &amp; govt_owned == 0 [pweight=weight]</v>
      </c>
      <c r="I209" s="18">
        <f t="shared" si="20"/>
        <v>1</v>
      </c>
      <c r="J209" s="18" t="str">
        <f t="shared" si="21"/>
        <v xml:space="preserve"> protectionism==1 &amp; govt_owned == 0 [pweight=weight]</v>
      </c>
      <c r="K209" s="18" t="str">
        <f t="shared" si="22"/>
        <v>union_member rtw `control' industry_dummy1 - industry_dummy12</v>
      </c>
      <c r="L209" s="1" t="str">
        <f t="shared" si="23"/>
        <v>Yes</v>
      </c>
    </row>
    <row r="210" spans="1:12" ht="43.2" x14ac:dyDescent="0.3">
      <c r="A210" s="1" t="str">
        <f>VLOOKUP(B210,DownloadedFiles!$B$2:$C$821,2,)</f>
        <v>doi:10.7910/DVN/FZI6NO</v>
      </c>
      <c r="B210" s="1" t="s">
        <v>2160</v>
      </c>
      <c r="C210" s="1" t="s">
        <v>6332</v>
      </c>
      <c r="D210" s="1" t="s">
        <v>8533</v>
      </c>
      <c r="E210" s="1" t="s">
        <v>675</v>
      </c>
      <c r="F210" s="18" t="s">
        <v>7015</v>
      </c>
      <c r="G210" s="18" t="str">
        <f t="shared" si="18"/>
        <v>trade_us</v>
      </c>
      <c r="H210" s="18" t="str">
        <f t="shared" si="19"/>
        <v>union_member rtw `control' industry_dummy1 - industry_dummy12 if protectionism==1 &amp; govt_owned == 0 [pweight=weight]</v>
      </c>
      <c r="I210" s="18">
        <f t="shared" si="20"/>
        <v>1</v>
      </c>
      <c r="J210" s="18" t="str">
        <f t="shared" si="21"/>
        <v xml:space="preserve"> protectionism==1 &amp; govt_owned == 0 [pweight=weight]</v>
      </c>
      <c r="K210" s="18" t="str">
        <f t="shared" si="22"/>
        <v>union_member rtw `control' industry_dummy1 - industry_dummy12</v>
      </c>
      <c r="L210" s="1" t="str">
        <f t="shared" si="23"/>
        <v>Yes</v>
      </c>
    </row>
    <row r="211" spans="1:12" ht="43.2" x14ac:dyDescent="0.3">
      <c r="A211" s="1" t="str">
        <f>VLOOKUP(B211,DownloadedFiles!$B$2:$C$821,2,)</f>
        <v>doi:10.7910/DVN/FZI6NO</v>
      </c>
      <c r="B211" s="1" t="s">
        <v>2160</v>
      </c>
      <c r="C211" s="1" t="s">
        <v>6332</v>
      </c>
      <c r="D211" s="1" t="s">
        <v>699</v>
      </c>
      <c r="E211" s="1" t="str">
        <f>VLOOKUP(D211,StataFunctions!$E$2:$G$260,3,)</f>
        <v>Linear regression</v>
      </c>
      <c r="F211" s="18" t="s">
        <v>8301</v>
      </c>
      <c r="G211" s="18" t="str">
        <f t="shared" si="18"/>
        <v>trade_reduction</v>
      </c>
      <c r="H211" s="18" t="str">
        <f t="shared" si="19"/>
        <v>union_member rtw educ age family_income female white black hispanic married industry_dummy1 - industry_dummy12 /* Controlled */</v>
      </c>
      <c r="I211" s="18">
        <f t="shared" si="20"/>
        <v>0</v>
      </c>
      <c r="J211" s="18" t="str">
        <f t="shared" si="21"/>
        <v>NA</v>
      </c>
      <c r="K211" s="18" t="str">
        <f t="shared" si="22"/>
        <v>union_member rtw educ age family_income female white black hispanic married industry_dummy1 - industry_dummy12 /* Controlled */</v>
      </c>
      <c r="L211" s="1" t="str">
        <f t="shared" si="23"/>
        <v>Yes</v>
      </c>
    </row>
    <row r="212" spans="1:12" ht="43.2" x14ac:dyDescent="0.3">
      <c r="A212" s="1" t="str">
        <f>VLOOKUP(B212,DownloadedFiles!$B$2:$C$821,2,)</f>
        <v>doi:10.7910/DVN/FZI6NO</v>
      </c>
      <c r="B212" s="1" t="s">
        <v>2160</v>
      </c>
      <c r="C212" s="1" t="s">
        <v>6332</v>
      </c>
      <c r="D212" s="1" t="s">
        <v>699</v>
      </c>
      <c r="E212" s="1" t="str">
        <f>VLOOKUP(D212,StataFunctions!$E$2:$G$260,3,)</f>
        <v>Linear regression</v>
      </c>
      <c r="F212" s="18" t="s">
        <v>8301</v>
      </c>
      <c r="G212" s="18" t="str">
        <f t="shared" si="18"/>
        <v>trade_reduction</v>
      </c>
      <c r="H212" s="18" t="str">
        <f t="shared" si="19"/>
        <v>union_member rtw educ age family_income female white black hispanic married industry_dummy1 - industry_dummy12 /* Controlled */</v>
      </c>
      <c r="I212" s="18">
        <f t="shared" si="20"/>
        <v>0</v>
      </c>
      <c r="J212" s="18" t="str">
        <f t="shared" si="21"/>
        <v>NA</v>
      </c>
      <c r="K212" s="18" t="str">
        <f t="shared" si="22"/>
        <v>union_member rtw educ age family_income female white black hispanic married industry_dummy1 - industry_dummy12 /* Controlled */</v>
      </c>
      <c r="L212" s="1" t="str">
        <f t="shared" si="23"/>
        <v>Yes</v>
      </c>
    </row>
    <row r="213" spans="1:12" ht="43.2" x14ac:dyDescent="0.3">
      <c r="A213" s="1" t="str">
        <f>VLOOKUP(B213,DownloadedFiles!$B$2:$C$821,2,)</f>
        <v>doi:10.7910/DVN/FZI6NO</v>
      </c>
      <c r="B213" s="1" t="s">
        <v>2160</v>
      </c>
      <c r="C213" s="1" t="s">
        <v>6332</v>
      </c>
      <c r="D213" s="1" t="s">
        <v>699</v>
      </c>
      <c r="E213" s="1" t="str">
        <f>VLOOKUP(D213,StataFunctions!$E$2:$G$260,3,)</f>
        <v>Linear regression</v>
      </c>
      <c r="F213" s="18" t="s">
        <v>8302</v>
      </c>
      <c r="G213" s="18" t="str">
        <f t="shared" si="18"/>
        <v>trade_self</v>
      </c>
      <c r="H213" s="18" t="str">
        <f t="shared" si="19"/>
        <v>union_member rtw educ age family_income female white black hispanic married industry_dummy1 - industry_dummy12 /* Controlled */</v>
      </c>
      <c r="I213" s="18">
        <f t="shared" si="20"/>
        <v>0</v>
      </c>
      <c r="J213" s="18" t="str">
        <f t="shared" si="21"/>
        <v>NA</v>
      </c>
      <c r="K213" s="18" t="str">
        <f t="shared" si="22"/>
        <v>union_member rtw educ age family_income female white black hispanic married industry_dummy1 - industry_dummy12 /* Controlled */</v>
      </c>
      <c r="L213" s="1" t="str">
        <f t="shared" si="23"/>
        <v>Yes</v>
      </c>
    </row>
    <row r="214" spans="1:12" ht="43.2" x14ac:dyDescent="0.3">
      <c r="A214" s="1" t="str">
        <f>VLOOKUP(B214,DownloadedFiles!$B$2:$C$821,2,)</f>
        <v>doi:10.7910/DVN/FZI6NO</v>
      </c>
      <c r="B214" s="1" t="s">
        <v>2160</v>
      </c>
      <c r="C214" s="1" t="s">
        <v>6332</v>
      </c>
      <c r="D214" s="1" t="s">
        <v>699</v>
      </c>
      <c r="E214" s="1" t="str">
        <f>VLOOKUP(D214,StataFunctions!$E$2:$G$260,3,)</f>
        <v>Linear regression</v>
      </c>
      <c r="F214" s="18" t="s">
        <v>8302</v>
      </c>
      <c r="G214" s="18" t="str">
        <f t="shared" si="18"/>
        <v>trade_self</v>
      </c>
      <c r="H214" s="18" t="str">
        <f t="shared" si="19"/>
        <v>union_member rtw educ age family_income female white black hispanic married industry_dummy1 - industry_dummy12 /* Controlled */</v>
      </c>
      <c r="I214" s="18">
        <f t="shared" si="20"/>
        <v>0</v>
      </c>
      <c r="J214" s="18" t="str">
        <f t="shared" si="21"/>
        <v>NA</v>
      </c>
      <c r="K214" s="18" t="str">
        <f t="shared" si="22"/>
        <v>union_member rtw educ age family_income female white black hispanic married industry_dummy1 - industry_dummy12 /* Controlled */</v>
      </c>
      <c r="L214" s="1" t="str">
        <f t="shared" si="23"/>
        <v>Yes</v>
      </c>
    </row>
    <row r="215" spans="1:12" ht="43.2" x14ac:dyDescent="0.3">
      <c r="A215" s="1" t="str">
        <f>VLOOKUP(B215,DownloadedFiles!$B$2:$C$821,2,)</f>
        <v>doi:10.7910/DVN/FZI6NO</v>
      </c>
      <c r="B215" s="1" t="s">
        <v>2160</v>
      </c>
      <c r="C215" s="1" t="s">
        <v>6332</v>
      </c>
      <c r="D215" s="1" t="s">
        <v>699</v>
      </c>
      <c r="E215" s="1" t="str">
        <f>VLOOKUP(D215,StataFunctions!$E$2:$G$260,3,)</f>
        <v>Linear regression</v>
      </c>
      <c r="F215" s="18" t="s">
        <v>8303</v>
      </c>
      <c r="G215" s="18" t="str">
        <f t="shared" si="18"/>
        <v>trade_us</v>
      </c>
      <c r="H215" s="18" t="str">
        <f t="shared" si="19"/>
        <v>union_member rtw educ age family_income female white black hispanic married industry_dummy1 - industry_dummy12 /* Controlled */</v>
      </c>
      <c r="I215" s="18">
        <f t="shared" si="20"/>
        <v>0</v>
      </c>
      <c r="J215" s="18" t="str">
        <f t="shared" si="21"/>
        <v>NA</v>
      </c>
      <c r="K215" s="18" t="str">
        <f t="shared" si="22"/>
        <v>union_member rtw educ age family_income female white black hispanic married industry_dummy1 - industry_dummy12 /* Controlled */</v>
      </c>
      <c r="L215" s="1" t="str">
        <f t="shared" si="23"/>
        <v>Yes</v>
      </c>
    </row>
    <row r="216" spans="1:12" ht="43.2" x14ac:dyDescent="0.3">
      <c r="A216" s="1" t="str">
        <f>VLOOKUP(B216,DownloadedFiles!$B$2:$C$821,2,)</f>
        <v>doi:10.7910/DVN/FZI6NO</v>
      </c>
      <c r="B216" s="1" t="s">
        <v>2160</v>
      </c>
      <c r="C216" s="1" t="s">
        <v>6332</v>
      </c>
      <c r="D216" s="1" t="s">
        <v>699</v>
      </c>
      <c r="E216" s="1" t="str">
        <f>VLOOKUP(D216,StataFunctions!$E$2:$G$260,3,)</f>
        <v>Linear regression</v>
      </c>
      <c r="F216" s="18" t="s">
        <v>8303</v>
      </c>
      <c r="G216" s="18" t="str">
        <f t="shared" si="18"/>
        <v>trade_us</v>
      </c>
      <c r="H216" s="18" t="str">
        <f t="shared" si="19"/>
        <v>union_member rtw educ age family_income female white black hispanic married industry_dummy1 - industry_dummy12 /* Controlled */</v>
      </c>
      <c r="I216" s="18">
        <f t="shared" si="20"/>
        <v>0</v>
      </c>
      <c r="J216" s="18" t="str">
        <f t="shared" si="21"/>
        <v>NA</v>
      </c>
      <c r="K216" s="18" t="str">
        <f t="shared" si="22"/>
        <v>union_member rtw educ age family_income female white black hispanic married industry_dummy1 - industry_dummy12 /* Controlled */</v>
      </c>
      <c r="L216" s="1" t="str">
        <f t="shared" si="23"/>
        <v>Yes</v>
      </c>
    </row>
    <row r="217" spans="1:12" ht="43.2" x14ac:dyDescent="0.3">
      <c r="A217" s="1" t="str">
        <f>VLOOKUP(B217,DownloadedFiles!$B$2:$C$821,2,)</f>
        <v>doi:10.7910/DVN/FZI6NO</v>
      </c>
      <c r="B217" s="1" t="s">
        <v>2160</v>
      </c>
      <c r="C217" s="1" t="s">
        <v>6332</v>
      </c>
      <c r="D217" s="1" t="s">
        <v>8533</v>
      </c>
      <c r="E217" s="1" t="s">
        <v>675</v>
      </c>
      <c r="F217" s="18" t="s">
        <v>8509</v>
      </c>
      <c r="G217" s="18" t="str">
        <f t="shared" si="18"/>
        <v>trade_reduction</v>
      </c>
      <c r="H217" s="18" t="str">
        <f t="shared" si="19"/>
        <v>union_member rtw rtw_union_member `control' industry_dummy1 - industry_dummy12 if govt_owned == 0 &amp; occupation!=1 &amp; protectionism==0</v>
      </c>
      <c r="I217" s="18">
        <f t="shared" si="20"/>
        <v>1</v>
      </c>
      <c r="J217" s="18" t="str">
        <f t="shared" si="21"/>
        <v xml:space="preserve"> govt_owned == 0 &amp; occupation!=1 &amp; protectionism==0</v>
      </c>
      <c r="K217" s="18" t="str">
        <f t="shared" si="22"/>
        <v>union_member rtw rtw_union_member `control' industry_dummy1 - industry_dummy12</v>
      </c>
      <c r="L217" s="1" t="str">
        <f t="shared" si="23"/>
        <v>Yes</v>
      </c>
    </row>
    <row r="218" spans="1:12" ht="43.2" x14ac:dyDescent="0.3">
      <c r="A218" s="1" t="str">
        <f>VLOOKUP(B218,DownloadedFiles!$B$2:$C$821,2,)</f>
        <v>doi:10.7910/DVN/FZI6NO</v>
      </c>
      <c r="B218" s="1" t="s">
        <v>2160</v>
      </c>
      <c r="C218" s="1" t="s">
        <v>6332</v>
      </c>
      <c r="D218" s="1" t="s">
        <v>8533</v>
      </c>
      <c r="E218" s="1" t="s">
        <v>675</v>
      </c>
      <c r="F218" s="18" t="s">
        <v>8513</v>
      </c>
      <c r="G218" s="18" t="str">
        <f t="shared" si="18"/>
        <v>trade_self</v>
      </c>
      <c r="H218" s="18" t="str">
        <f t="shared" si="19"/>
        <v>union_member rtw rtw_union_member `control' industry_dummy1 - industry_dummy12 if govt_owned == 0 &amp; occupation!=1 &amp; protectionism==0</v>
      </c>
      <c r="I218" s="18">
        <f t="shared" si="20"/>
        <v>1</v>
      </c>
      <c r="J218" s="18" t="str">
        <f t="shared" si="21"/>
        <v xml:space="preserve"> govt_owned == 0 &amp; occupation!=1 &amp; protectionism==0</v>
      </c>
      <c r="K218" s="18" t="str">
        <f t="shared" si="22"/>
        <v>union_member rtw rtw_union_member `control' industry_dummy1 - industry_dummy12</v>
      </c>
      <c r="L218" s="1" t="str">
        <f t="shared" si="23"/>
        <v>Yes</v>
      </c>
    </row>
    <row r="219" spans="1:12" ht="43.2" x14ac:dyDescent="0.3">
      <c r="A219" s="1" t="str">
        <f>VLOOKUP(B219,DownloadedFiles!$B$2:$C$821,2,)</f>
        <v>doi:10.7910/DVN/FZI6NO</v>
      </c>
      <c r="B219" s="1" t="s">
        <v>2160</v>
      </c>
      <c r="C219" s="1" t="s">
        <v>6332</v>
      </c>
      <c r="D219" s="1" t="s">
        <v>8533</v>
      </c>
      <c r="E219" s="1" t="s">
        <v>675</v>
      </c>
      <c r="F219" s="18" t="s">
        <v>8517</v>
      </c>
      <c r="G219" s="18" t="str">
        <f t="shared" si="18"/>
        <v>trade_us</v>
      </c>
      <c r="H219" s="18" t="str">
        <f t="shared" si="19"/>
        <v>union_member rtw rtw_union_member `control' industry_dummy1 - industry_dummy12 if govt_owned == 0 &amp; occupation!=1 &amp; protectionism==0</v>
      </c>
      <c r="I219" s="18">
        <f t="shared" si="20"/>
        <v>1</v>
      </c>
      <c r="J219" s="18" t="str">
        <f t="shared" si="21"/>
        <v xml:space="preserve"> govt_owned == 0 &amp; occupation!=1 &amp; protectionism==0</v>
      </c>
      <c r="K219" s="18" t="str">
        <f t="shared" si="22"/>
        <v>union_member rtw rtw_union_member `control' industry_dummy1 - industry_dummy12</v>
      </c>
      <c r="L219" s="1" t="str">
        <f t="shared" si="23"/>
        <v>Yes</v>
      </c>
    </row>
    <row r="220" spans="1:12" ht="43.2" x14ac:dyDescent="0.3">
      <c r="A220" s="1" t="str">
        <f>VLOOKUP(B220,DownloadedFiles!$B$2:$C$821,2,)</f>
        <v>doi:10.7910/DVN/FZI6NO</v>
      </c>
      <c r="B220" s="1" t="s">
        <v>2160</v>
      </c>
      <c r="C220" s="1" t="s">
        <v>6332</v>
      </c>
      <c r="D220" s="1" t="s">
        <v>8533</v>
      </c>
      <c r="E220" s="1" t="s">
        <v>675</v>
      </c>
      <c r="F220" s="18" t="s">
        <v>8498</v>
      </c>
      <c r="G220" s="18" t="str">
        <f t="shared" si="18"/>
        <v>trade_reduction</v>
      </c>
      <c r="H220" s="18" t="str">
        <f t="shared" si="19"/>
        <v>union_member rtw rtw_union_member `control' industry_dummy1 - industry_dummy12 if govt_owned == 0 &amp; occupation!=1 &amp; protectionism==1</v>
      </c>
      <c r="I220" s="18">
        <f t="shared" si="20"/>
        <v>1</v>
      </c>
      <c r="J220" s="18" t="str">
        <f t="shared" si="21"/>
        <v xml:space="preserve"> govt_owned == 0 &amp; occupation!=1 &amp; protectionism==1</v>
      </c>
      <c r="K220" s="18" t="str">
        <f t="shared" si="22"/>
        <v>union_member rtw rtw_union_member `control' industry_dummy1 - industry_dummy12</v>
      </c>
      <c r="L220" s="1" t="str">
        <f t="shared" si="23"/>
        <v>Yes</v>
      </c>
    </row>
    <row r="221" spans="1:12" ht="43.2" x14ac:dyDescent="0.3">
      <c r="A221" s="1" t="str">
        <f>VLOOKUP(B221,DownloadedFiles!$B$2:$C$821,2,)</f>
        <v>doi:10.7910/DVN/FZI6NO</v>
      </c>
      <c r="B221" s="1" t="s">
        <v>2160</v>
      </c>
      <c r="C221" s="1" t="s">
        <v>6332</v>
      </c>
      <c r="D221" s="1" t="s">
        <v>8533</v>
      </c>
      <c r="E221" s="1" t="s">
        <v>675</v>
      </c>
      <c r="F221" s="18" t="s">
        <v>8502</v>
      </c>
      <c r="G221" s="18" t="str">
        <f t="shared" si="18"/>
        <v>trade_self</v>
      </c>
      <c r="H221" s="18" t="str">
        <f t="shared" si="19"/>
        <v>union_member rtw rtw_union_member `control' industry_dummy1 - industry_dummy12 if govt_owned == 0 &amp; occupation!=1 &amp; protectionism==1</v>
      </c>
      <c r="I221" s="18">
        <f t="shared" si="20"/>
        <v>1</v>
      </c>
      <c r="J221" s="18" t="str">
        <f t="shared" si="21"/>
        <v xml:space="preserve"> govt_owned == 0 &amp; occupation!=1 &amp; protectionism==1</v>
      </c>
      <c r="K221" s="18" t="str">
        <f t="shared" si="22"/>
        <v>union_member rtw rtw_union_member `control' industry_dummy1 - industry_dummy12</v>
      </c>
      <c r="L221" s="1" t="str">
        <f t="shared" si="23"/>
        <v>Yes</v>
      </c>
    </row>
    <row r="222" spans="1:12" ht="43.2" x14ac:dyDescent="0.3">
      <c r="A222" s="1" t="str">
        <f>VLOOKUP(B222,DownloadedFiles!$B$2:$C$821,2,)</f>
        <v>doi:10.7910/DVN/FZI6NO</v>
      </c>
      <c r="B222" s="1" t="s">
        <v>2160</v>
      </c>
      <c r="C222" s="1" t="s">
        <v>6332</v>
      </c>
      <c r="D222" s="1" t="s">
        <v>8533</v>
      </c>
      <c r="E222" s="1" t="s">
        <v>675</v>
      </c>
      <c r="F222" s="18" t="s">
        <v>8506</v>
      </c>
      <c r="G222" s="18" t="str">
        <f t="shared" si="18"/>
        <v>trade_us</v>
      </c>
      <c r="H222" s="18" t="str">
        <f t="shared" si="19"/>
        <v>union_member rtw rtw_union_member `control' industry_dummy1 - industry_dummy12 if govt_owned == 0 &amp; occupation!=1 &amp; protectionism==1</v>
      </c>
      <c r="I222" s="18">
        <f t="shared" si="20"/>
        <v>1</v>
      </c>
      <c r="J222" s="18" t="str">
        <f t="shared" si="21"/>
        <v xml:space="preserve"> govt_owned == 0 &amp; occupation!=1 &amp; protectionism==1</v>
      </c>
      <c r="K222" s="18" t="str">
        <f t="shared" si="22"/>
        <v>union_member rtw rtw_union_member `control' industry_dummy1 - industry_dummy12</v>
      </c>
      <c r="L222" s="1" t="str">
        <f t="shared" si="23"/>
        <v>Yes</v>
      </c>
    </row>
    <row r="223" spans="1:12" ht="43.2" x14ac:dyDescent="0.3">
      <c r="A223" s="1" t="str">
        <f>VLOOKUP(B223,DownloadedFiles!$B$2:$C$821,2,)</f>
        <v>doi:10.7910/DVN/FZI6NO</v>
      </c>
      <c r="B223" s="1" t="s">
        <v>2160</v>
      </c>
      <c r="C223" s="1" t="s">
        <v>6332</v>
      </c>
      <c r="D223" s="1" t="s">
        <v>8533</v>
      </c>
      <c r="E223" s="1" t="s">
        <v>675</v>
      </c>
      <c r="F223" s="18" t="s">
        <v>7041</v>
      </c>
      <c r="G223" s="18" t="str">
        <f t="shared" si="18"/>
        <v>trade_reduction</v>
      </c>
      <c r="H223" s="18" t="str">
        <f t="shared" si="19"/>
        <v>union_member rtw rtw_union_member `control' industry_dummy1 - industry_dummy12 if protectionism==0</v>
      </c>
      <c r="I223" s="18">
        <f t="shared" si="20"/>
        <v>1</v>
      </c>
      <c r="J223" s="18" t="str">
        <f t="shared" si="21"/>
        <v xml:space="preserve"> protectionism==0</v>
      </c>
      <c r="K223" s="18" t="str">
        <f t="shared" si="22"/>
        <v>union_member rtw rtw_union_member `control' industry_dummy1 - industry_dummy12</v>
      </c>
      <c r="L223" s="1" t="str">
        <f t="shared" si="23"/>
        <v>Yes</v>
      </c>
    </row>
    <row r="224" spans="1:12" ht="28.8" x14ac:dyDescent="0.3">
      <c r="A224" s="1" t="str">
        <f>VLOOKUP(B224,DownloadedFiles!$B$2:$C$821,2,)</f>
        <v>doi:10.7910/DVN/FZI6NO</v>
      </c>
      <c r="B224" s="1" t="s">
        <v>2160</v>
      </c>
      <c r="C224" s="1" t="s">
        <v>6332</v>
      </c>
      <c r="D224" s="1" t="s">
        <v>8533</v>
      </c>
      <c r="E224" s="1" t="s">
        <v>675</v>
      </c>
      <c r="F224" s="18" t="s">
        <v>7045</v>
      </c>
      <c r="G224" s="18" t="str">
        <f t="shared" si="18"/>
        <v>trade_self</v>
      </c>
      <c r="H224" s="18" t="str">
        <f t="shared" si="19"/>
        <v>union_member rtw rtw_union_member `control' industry_dummy1 - industry_dummy12 if protectionism==0</v>
      </c>
      <c r="I224" s="18">
        <f t="shared" si="20"/>
        <v>1</v>
      </c>
      <c r="J224" s="18" t="str">
        <f t="shared" si="21"/>
        <v xml:space="preserve"> protectionism==0</v>
      </c>
      <c r="K224" s="18" t="str">
        <f t="shared" si="22"/>
        <v>union_member rtw rtw_union_member `control' industry_dummy1 - industry_dummy12</v>
      </c>
      <c r="L224" s="1" t="str">
        <f t="shared" si="23"/>
        <v>Yes</v>
      </c>
    </row>
    <row r="225" spans="1:12" ht="28.8" x14ac:dyDescent="0.3">
      <c r="A225" s="1" t="str">
        <f>VLOOKUP(B225,DownloadedFiles!$B$2:$C$821,2,)</f>
        <v>doi:10.7910/DVN/FZI6NO</v>
      </c>
      <c r="B225" s="1" t="s">
        <v>2160</v>
      </c>
      <c r="C225" s="1" t="s">
        <v>6332</v>
      </c>
      <c r="D225" s="1" t="s">
        <v>8533</v>
      </c>
      <c r="E225" s="1" t="s">
        <v>675</v>
      </c>
      <c r="F225" s="18" t="s">
        <v>7048</v>
      </c>
      <c r="G225" s="18" t="str">
        <f t="shared" si="18"/>
        <v>trade_us</v>
      </c>
      <c r="H225" s="18" t="str">
        <f t="shared" si="19"/>
        <v>union_member rtw rtw_union_member `control' industry_dummy1 - industry_dummy12 if protectionism==0</v>
      </c>
      <c r="I225" s="18">
        <f t="shared" si="20"/>
        <v>1</v>
      </c>
      <c r="J225" s="18" t="str">
        <f t="shared" si="21"/>
        <v xml:space="preserve"> protectionism==0</v>
      </c>
      <c r="K225" s="18" t="str">
        <f t="shared" si="22"/>
        <v>union_member rtw rtw_union_member `control' industry_dummy1 - industry_dummy12</v>
      </c>
      <c r="L225" s="1" t="str">
        <f t="shared" si="23"/>
        <v>Yes</v>
      </c>
    </row>
    <row r="226" spans="1:12" ht="43.2" x14ac:dyDescent="0.3">
      <c r="A226" s="1" t="str">
        <f>VLOOKUP(B226,DownloadedFiles!$B$2:$C$821,2,)</f>
        <v>doi:10.7910/DVN/FZI6NO</v>
      </c>
      <c r="B226" s="1" t="s">
        <v>2160</v>
      </c>
      <c r="C226" s="1" t="s">
        <v>6332</v>
      </c>
      <c r="D226" s="1" t="s">
        <v>8533</v>
      </c>
      <c r="E226" s="1" t="s">
        <v>675</v>
      </c>
      <c r="F226" s="18" t="s">
        <v>6975</v>
      </c>
      <c r="G226" s="18" t="str">
        <f t="shared" si="18"/>
        <v>trade_reduction</v>
      </c>
      <c r="H226" s="18" t="str">
        <f t="shared" si="19"/>
        <v>union_member rtw rtw_union_member `control' industry_dummy1 - industry_dummy12 if protectionism==0 &amp; govt_owned == 0</v>
      </c>
      <c r="I226" s="18">
        <f t="shared" si="20"/>
        <v>1</v>
      </c>
      <c r="J226" s="18" t="str">
        <f t="shared" si="21"/>
        <v xml:space="preserve"> protectionism==0 &amp; govt_owned == 0</v>
      </c>
      <c r="K226" s="18" t="str">
        <f t="shared" si="22"/>
        <v>union_member rtw rtw_union_member `control' industry_dummy1 - industry_dummy12</v>
      </c>
      <c r="L226" s="1" t="str">
        <f t="shared" si="23"/>
        <v>Yes</v>
      </c>
    </row>
    <row r="227" spans="1:12" ht="43.2" x14ac:dyDescent="0.3">
      <c r="A227" s="1" t="str">
        <f>VLOOKUP(B227,DownloadedFiles!$B$2:$C$821,2,)</f>
        <v>doi:10.7910/DVN/FZI6NO</v>
      </c>
      <c r="B227" s="1" t="s">
        <v>2160</v>
      </c>
      <c r="C227" s="1" t="s">
        <v>6332</v>
      </c>
      <c r="D227" s="1" t="s">
        <v>8533</v>
      </c>
      <c r="E227" s="1" t="s">
        <v>675</v>
      </c>
      <c r="F227" s="18" t="s">
        <v>6979</v>
      </c>
      <c r="G227" s="18" t="str">
        <f t="shared" si="18"/>
        <v>trade_self</v>
      </c>
      <c r="H227" s="18" t="str">
        <f t="shared" si="19"/>
        <v>union_member rtw rtw_union_member `control' industry_dummy1 - industry_dummy12 if protectionism==0 &amp; govt_owned == 0</v>
      </c>
      <c r="I227" s="18">
        <f t="shared" si="20"/>
        <v>1</v>
      </c>
      <c r="J227" s="18" t="str">
        <f t="shared" si="21"/>
        <v xml:space="preserve"> protectionism==0 &amp; govt_owned == 0</v>
      </c>
      <c r="K227" s="18" t="str">
        <f t="shared" si="22"/>
        <v>union_member rtw rtw_union_member `control' industry_dummy1 - industry_dummy12</v>
      </c>
      <c r="L227" s="1" t="str">
        <f t="shared" si="23"/>
        <v>Yes</v>
      </c>
    </row>
    <row r="228" spans="1:12" ht="43.2" x14ac:dyDescent="0.3">
      <c r="A228" s="1" t="str">
        <f>VLOOKUP(B228,DownloadedFiles!$B$2:$C$821,2,)</f>
        <v>doi:10.7910/DVN/FZI6NO</v>
      </c>
      <c r="B228" s="1" t="s">
        <v>2160</v>
      </c>
      <c r="C228" s="1" t="s">
        <v>6332</v>
      </c>
      <c r="D228" s="1" t="s">
        <v>8533</v>
      </c>
      <c r="E228" s="1" t="s">
        <v>675</v>
      </c>
      <c r="F228" s="18" t="s">
        <v>6982</v>
      </c>
      <c r="G228" s="18" t="str">
        <f t="shared" si="18"/>
        <v>trade_us</v>
      </c>
      <c r="H228" s="18" t="str">
        <f t="shared" si="19"/>
        <v>union_member rtw rtw_union_member `control' industry_dummy1 - industry_dummy12 if protectionism==0 &amp; govt_owned == 0</v>
      </c>
      <c r="I228" s="18">
        <f t="shared" si="20"/>
        <v>1</v>
      </c>
      <c r="J228" s="18" t="str">
        <f t="shared" si="21"/>
        <v xml:space="preserve"> protectionism==0 &amp; govt_owned == 0</v>
      </c>
      <c r="K228" s="18" t="str">
        <f t="shared" si="22"/>
        <v>union_member rtw rtw_union_member `control' industry_dummy1 - industry_dummy12</v>
      </c>
      <c r="L228" s="1" t="str">
        <f t="shared" si="23"/>
        <v>Yes</v>
      </c>
    </row>
    <row r="229" spans="1:12" ht="43.2" x14ac:dyDescent="0.3">
      <c r="A229" s="1" t="str">
        <f>VLOOKUP(B229,DownloadedFiles!$B$2:$C$821,2,)</f>
        <v>doi:10.7910/DVN/FZI6NO</v>
      </c>
      <c r="B229" s="1" t="s">
        <v>2160</v>
      </c>
      <c r="C229" s="1" t="s">
        <v>6332</v>
      </c>
      <c r="D229" s="1" t="s">
        <v>8533</v>
      </c>
      <c r="E229" s="1" t="s">
        <v>675</v>
      </c>
      <c r="F229" s="18" t="s">
        <v>6997</v>
      </c>
      <c r="G229" s="18" t="str">
        <f t="shared" si="18"/>
        <v>trade_reduction</v>
      </c>
      <c r="H229" s="18" t="str">
        <f t="shared" si="19"/>
        <v>union_member rtw rtw_union_member `control' industry_dummy1 - industry_dummy12 if protectionism==0 &amp; govt_owned == 0 &amp; pre_processed == 1</v>
      </c>
      <c r="I229" s="18">
        <f t="shared" si="20"/>
        <v>1</v>
      </c>
      <c r="J229" s="18" t="str">
        <f t="shared" si="21"/>
        <v xml:space="preserve"> protectionism==0 &amp; govt_owned == 0 &amp; pre_processed == 1</v>
      </c>
      <c r="K229" s="18" t="str">
        <f t="shared" si="22"/>
        <v>union_member rtw rtw_union_member `control' industry_dummy1 - industry_dummy12</v>
      </c>
      <c r="L229" s="1" t="str">
        <f t="shared" si="23"/>
        <v>Yes</v>
      </c>
    </row>
    <row r="230" spans="1:12" ht="43.2" x14ac:dyDescent="0.3">
      <c r="A230" s="1" t="str">
        <f>VLOOKUP(B230,DownloadedFiles!$B$2:$C$821,2,)</f>
        <v>doi:10.7910/DVN/FZI6NO</v>
      </c>
      <c r="B230" s="1" t="s">
        <v>2160</v>
      </c>
      <c r="C230" s="1" t="s">
        <v>6332</v>
      </c>
      <c r="D230" s="1" t="s">
        <v>8533</v>
      </c>
      <c r="E230" s="1" t="s">
        <v>675</v>
      </c>
      <c r="F230" s="18" t="s">
        <v>7001</v>
      </c>
      <c r="G230" s="18" t="str">
        <f t="shared" si="18"/>
        <v>trade_self</v>
      </c>
      <c r="H230" s="18" t="str">
        <f t="shared" si="19"/>
        <v>union_member rtw rtw_union_member `control' industry_dummy1 - industry_dummy12 if protectionism==0 &amp; govt_owned == 0 &amp; pre_processed == 1</v>
      </c>
      <c r="I230" s="18">
        <f t="shared" si="20"/>
        <v>1</v>
      </c>
      <c r="J230" s="18" t="str">
        <f t="shared" si="21"/>
        <v xml:space="preserve"> protectionism==0 &amp; govt_owned == 0 &amp; pre_processed == 1</v>
      </c>
      <c r="K230" s="18" t="str">
        <f t="shared" si="22"/>
        <v>union_member rtw rtw_union_member `control' industry_dummy1 - industry_dummy12</v>
      </c>
      <c r="L230" s="1" t="str">
        <f t="shared" si="23"/>
        <v>Yes</v>
      </c>
    </row>
    <row r="231" spans="1:12" ht="43.2" x14ac:dyDescent="0.3">
      <c r="A231" s="1" t="str">
        <f>VLOOKUP(B231,DownloadedFiles!$B$2:$C$821,2,)</f>
        <v>doi:10.7910/DVN/FZI6NO</v>
      </c>
      <c r="B231" s="1" t="s">
        <v>2160</v>
      </c>
      <c r="C231" s="1" t="s">
        <v>6332</v>
      </c>
      <c r="D231" s="1" t="s">
        <v>8533</v>
      </c>
      <c r="E231" s="1" t="s">
        <v>675</v>
      </c>
      <c r="F231" s="18" t="s">
        <v>7004</v>
      </c>
      <c r="G231" s="18" t="str">
        <f t="shared" si="18"/>
        <v>trade_us</v>
      </c>
      <c r="H231" s="18" t="str">
        <f t="shared" si="19"/>
        <v>union_member rtw rtw_union_member `control' industry_dummy1 - industry_dummy12 if protectionism==0 &amp; govt_owned == 0 &amp; pre_processed == 1</v>
      </c>
      <c r="I231" s="18">
        <f t="shared" si="20"/>
        <v>1</v>
      </c>
      <c r="J231" s="18" t="str">
        <f t="shared" si="21"/>
        <v xml:space="preserve"> protectionism==0 &amp; govt_owned == 0 &amp; pre_processed == 1</v>
      </c>
      <c r="K231" s="18" t="str">
        <f t="shared" si="22"/>
        <v>union_member rtw rtw_union_member `control' industry_dummy1 - industry_dummy12</v>
      </c>
      <c r="L231" s="1" t="str">
        <f t="shared" si="23"/>
        <v>Yes</v>
      </c>
    </row>
    <row r="232" spans="1:12" ht="43.2" x14ac:dyDescent="0.3">
      <c r="A232" s="1" t="str">
        <f>VLOOKUP(B232,DownloadedFiles!$B$2:$C$821,2,)</f>
        <v>doi:10.7910/DVN/FZI6NO</v>
      </c>
      <c r="B232" s="1" t="s">
        <v>2160</v>
      </c>
      <c r="C232" s="1" t="s">
        <v>6332</v>
      </c>
      <c r="D232" s="1" t="s">
        <v>8533</v>
      </c>
      <c r="E232" s="1" t="s">
        <v>675</v>
      </c>
      <c r="F232" s="18" t="s">
        <v>7019</v>
      </c>
      <c r="G232" s="18" t="str">
        <f t="shared" si="18"/>
        <v>trade_reduction</v>
      </c>
      <c r="H232" s="18" t="str">
        <f t="shared" si="19"/>
        <v>union_member rtw rtw_union_member `control' industry_dummy1 - industry_dummy12 if protectionism==0 &amp; govt_owned == 0 [pweight=weight]</v>
      </c>
      <c r="I232" s="18">
        <f t="shared" si="20"/>
        <v>1</v>
      </c>
      <c r="J232" s="18" t="str">
        <f t="shared" si="21"/>
        <v xml:space="preserve"> protectionism==0 &amp; govt_owned == 0 [pweight=weight]</v>
      </c>
      <c r="K232" s="18" t="str">
        <f t="shared" si="22"/>
        <v>union_member rtw rtw_union_member `control' industry_dummy1 - industry_dummy12</v>
      </c>
      <c r="L232" s="1" t="str">
        <f t="shared" si="23"/>
        <v>Yes</v>
      </c>
    </row>
    <row r="233" spans="1:12" ht="43.2" x14ac:dyDescent="0.3">
      <c r="A233" s="1" t="str">
        <f>VLOOKUP(B233,DownloadedFiles!$B$2:$C$821,2,)</f>
        <v>doi:10.7910/DVN/FZI6NO</v>
      </c>
      <c r="B233" s="1" t="s">
        <v>2160</v>
      </c>
      <c r="C233" s="1" t="s">
        <v>6332</v>
      </c>
      <c r="D233" s="1" t="s">
        <v>8533</v>
      </c>
      <c r="E233" s="1" t="s">
        <v>675</v>
      </c>
      <c r="F233" s="18" t="s">
        <v>7023</v>
      </c>
      <c r="G233" s="18" t="str">
        <f t="shared" si="18"/>
        <v>trade_self</v>
      </c>
      <c r="H233" s="18" t="str">
        <f t="shared" si="19"/>
        <v>union_member rtw rtw_union_member `control' industry_dummy1 - industry_dummy12 if protectionism==0 &amp; govt_owned == 0 [pweight=weight]</v>
      </c>
      <c r="I233" s="18">
        <f t="shared" si="20"/>
        <v>1</v>
      </c>
      <c r="J233" s="18" t="str">
        <f t="shared" si="21"/>
        <v xml:space="preserve"> protectionism==0 &amp; govt_owned == 0 [pweight=weight]</v>
      </c>
      <c r="K233" s="18" t="str">
        <f t="shared" si="22"/>
        <v>union_member rtw rtw_union_member `control' industry_dummy1 - industry_dummy12</v>
      </c>
      <c r="L233" s="1" t="str">
        <f t="shared" si="23"/>
        <v>Yes</v>
      </c>
    </row>
    <row r="234" spans="1:12" ht="43.2" x14ac:dyDescent="0.3">
      <c r="A234" s="1" t="str">
        <f>VLOOKUP(B234,DownloadedFiles!$B$2:$C$821,2,)</f>
        <v>doi:10.7910/DVN/FZI6NO</v>
      </c>
      <c r="B234" s="1" t="s">
        <v>2160</v>
      </c>
      <c r="C234" s="1" t="s">
        <v>6332</v>
      </c>
      <c r="D234" s="1" t="s">
        <v>8533</v>
      </c>
      <c r="E234" s="1" t="s">
        <v>675</v>
      </c>
      <c r="F234" s="18" t="s">
        <v>7026</v>
      </c>
      <c r="G234" s="18" t="str">
        <f t="shared" si="18"/>
        <v>trade_us</v>
      </c>
      <c r="H234" s="18" t="str">
        <f t="shared" si="19"/>
        <v>union_member rtw rtw_union_member `control' industry_dummy1 - industry_dummy12 if protectionism==0 &amp; govt_owned == 0 [pweight=weight]</v>
      </c>
      <c r="I234" s="18">
        <f t="shared" si="20"/>
        <v>1</v>
      </c>
      <c r="J234" s="18" t="str">
        <f t="shared" si="21"/>
        <v xml:space="preserve"> protectionism==0 &amp; govt_owned == 0 [pweight=weight]</v>
      </c>
      <c r="K234" s="18" t="str">
        <f t="shared" si="22"/>
        <v>union_member rtw rtw_union_member `control' industry_dummy1 - industry_dummy12</v>
      </c>
      <c r="L234" s="1" t="str">
        <f t="shared" si="23"/>
        <v>Yes</v>
      </c>
    </row>
    <row r="235" spans="1:12" ht="43.2" x14ac:dyDescent="0.3">
      <c r="A235" s="1" t="str">
        <f>VLOOKUP(B235,DownloadedFiles!$B$2:$C$821,2,)</f>
        <v>doi:10.7910/DVN/FZI6NO</v>
      </c>
      <c r="B235" s="1" t="s">
        <v>2160</v>
      </c>
      <c r="C235" s="1" t="s">
        <v>6332</v>
      </c>
      <c r="D235" s="1" t="s">
        <v>8533</v>
      </c>
      <c r="E235" s="1" t="s">
        <v>675</v>
      </c>
      <c r="F235" s="18" t="s">
        <v>7030</v>
      </c>
      <c r="G235" s="18" t="str">
        <f t="shared" si="18"/>
        <v>trade_reduction</v>
      </c>
      <c r="H235" s="18" t="str">
        <f t="shared" si="19"/>
        <v>union_member rtw rtw_union_member `control' industry_dummy1 - industry_dummy12 if protectionism==1</v>
      </c>
      <c r="I235" s="18">
        <f t="shared" si="20"/>
        <v>1</v>
      </c>
      <c r="J235" s="18" t="str">
        <f t="shared" si="21"/>
        <v xml:space="preserve"> protectionism==1</v>
      </c>
      <c r="K235" s="18" t="str">
        <f t="shared" si="22"/>
        <v>union_member rtw rtw_union_member `control' industry_dummy1 - industry_dummy12</v>
      </c>
      <c r="L235" s="1" t="str">
        <f t="shared" si="23"/>
        <v>Yes</v>
      </c>
    </row>
    <row r="236" spans="1:12" ht="28.8" x14ac:dyDescent="0.3">
      <c r="A236" s="1" t="str">
        <f>VLOOKUP(B236,DownloadedFiles!$B$2:$C$821,2,)</f>
        <v>doi:10.7910/DVN/FZI6NO</v>
      </c>
      <c r="B236" s="1" t="s">
        <v>2160</v>
      </c>
      <c r="C236" s="1" t="s">
        <v>6332</v>
      </c>
      <c r="D236" s="1" t="s">
        <v>8533</v>
      </c>
      <c r="E236" s="1" t="s">
        <v>675</v>
      </c>
      <c r="F236" s="18" t="s">
        <v>7034</v>
      </c>
      <c r="G236" s="18" t="str">
        <f t="shared" si="18"/>
        <v>trade_self</v>
      </c>
      <c r="H236" s="18" t="str">
        <f t="shared" si="19"/>
        <v>union_member rtw rtw_union_member `control' industry_dummy1 - industry_dummy12 if protectionism==1</v>
      </c>
      <c r="I236" s="18">
        <f t="shared" si="20"/>
        <v>1</v>
      </c>
      <c r="J236" s="18" t="str">
        <f t="shared" si="21"/>
        <v xml:space="preserve"> protectionism==1</v>
      </c>
      <c r="K236" s="18" t="str">
        <f t="shared" si="22"/>
        <v>union_member rtw rtw_union_member `control' industry_dummy1 - industry_dummy12</v>
      </c>
      <c r="L236" s="1" t="str">
        <f t="shared" si="23"/>
        <v>Yes</v>
      </c>
    </row>
    <row r="237" spans="1:12" ht="28.8" x14ac:dyDescent="0.3">
      <c r="A237" s="1" t="str">
        <f>VLOOKUP(B237,DownloadedFiles!$B$2:$C$821,2,)</f>
        <v>doi:10.7910/DVN/FZI6NO</v>
      </c>
      <c r="B237" s="1" t="s">
        <v>2160</v>
      </c>
      <c r="C237" s="1" t="s">
        <v>6332</v>
      </c>
      <c r="D237" s="1" t="s">
        <v>8533</v>
      </c>
      <c r="E237" s="1" t="s">
        <v>675</v>
      </c>
      <c r="F237" s="18" t="s">
        <v>7038</v>
      </c>
      <c r="G237" s="18" t="str">
        <f t="shared" si="18"/>
        <v>trade_us</v>
      </c>
      <c r="H237" s="18" t="str">
        <f t="shared" si="19"/>
        <v>union_member rtw rtw_union_member `control' industry_dummy1 - industry_dummy12 if protectionism==1</v>
      </c>
      <c r="I237" s="18">
        <f t="shared" si="20"/>
        <v>1</v>
      </c>
      <c r="J237" s="18" t="str">
        <f t="shared" si="21"/>
        <v xml:space="preserve"> protectionism==1</v>
      </c>
      <c r="K237" s="18" t="str">
        <f t="shared" si="22"/>
        <v>union_member rtw rtw_union_member `control' industry_dummy1 - industry_dummy12</v>
      </c>
      <c r="L237" s="1" t="str">
        <f t="shared" si="23"/>
        <v>Yes</v>
      </c>
    </row>
    <row r="238" spans="1:12" ht="43.2" x14ac:dyDescent="0.3">
      <c r="A238" s="1" t="str">
        <f>VLOOKUP(B238,DownloadedFiles!$B$2:$C$821,2,)</f>
        <v>doi:10.7910/DVN/FZI6NO</v>
      </c>
      <c r="B238" s="1" t="s">
        <v>2160</v>
      </c>
      <c r="C238" s="1" t="s">
        <v>6332</v>
      </c>
      <c r="D238" s="1" t="s">
        <v>8533</v>
      </c>
      <c r="E238" s="1" t="s">
        <v>675</v>
      </c>
      <c r="F238" s="18" t="s">
        <v>6964</v>
      </c>
      <c r="G238" s="18" t="str">
        <f t="shared" si="18"/>
        <v>trade_reduction</v>
      </c>
      <c r="H238" s="18" t="str">
        <f t="shared" si="19"/>
        <v>union_member rtw rtw_union_member `control' industry_dummy1 - industry_dummy12 if protectionism==1 &amp; govt_owned == 0</v>
      </c>
      <c r="I238" s="18">
        <f t="shared" si="20"/>
        <v>1</v>
      </c>
      <c r="J238" s="18" t="str">
        <f t="shared" si="21"/>
        <v xml:space="preserve"> protectionism==1 &amp; govt_owned == 0</v>
      </c>
      <c r="K238" s="18" t="str">
        <f t="shared" si="22"/>
        <v>union_member rtw rtw_union_member `control' industry_dummy1 - industry_dummy12</v>
      </c>
      <c r="L238" s="1" t="str">
        <f t="shared" si="23"/>
        <v>Yes</v>
      </c>
    </row>
    <row r="239" spans="1:12" ht="43.2" x14ac:dyDescent="0.3">
      <c r="A239" s="1" t="str">
        <f>VLOOKUP(B239,DownloadedFiles!$B$2:$C$821,2,)</f>
        <v>doi:10.7910/DVN/FZI6NO</v>
      </c>
      <c r="B239" s="1" t="s">
        <v>2160</v>
      </c>
      <c r="C239" s="1" t="s">
        <v>6332</v>
      </c>
      <c r="D239" s="1" t="s">
        <v>8533</v>
      </c>
      <c r="E239" s="1" t="s">
        <v>675</v>
      </c>
      <c r="F239" s="18" t="s">
        <v>6968</v>
      </c>
      <c r="G239" s="18" t="str">
        <f t="shared" si="18"/>
        <v>trade_self</v>
      </c>
      <c r="H239" s="18" t="str">
        <f t="shared" si="19"/>
        <v>union_member rtw rtw_union_member `control' industry_dummy1 - industry_dummy12 if protectionism==1 &amp; govt_owned == 0</v>
      </c>
      <c r="I239" s="18">
        <f t="shared" si="20"/>
        <v>1</v>
      </c>
      <c r="J239" s="18" t="str">
        <f t="shared" si="21"/>
        <v xml:space="preserve"> protectionism==1 &amp; govt_owned == 0</v>
      </c>
      <c r="K239" s="18" t="str">
        <f t="shared" si="22"/>
        <v>union_member rtw rtw_union_member `control' industry_dummy1 - industry_dummy12</v>
      </c>
      <c r="L239" s="1" t="str">
        <f t="shared" si="23"/>
        <v>Yes</v>
      </c>
    </row>
    <row r="240" spans="1:12" ht="43.2" x14ac:dyDescent="0.3">
      <c r="A240" s="1" t="str">
        <f>VLOOKUP(B240,DownloadedFiles!$B$2:$C$821,2,)</f>
        <v>doi:10.7910/DVN/FZI6NO</v>
      </c>
      <c r="B240" s="1" t="s">
        <v>2160</v>
      </c>
      <c r="C240" s="1" t="s">
        <v>6332</v>
      </c>
      <c r="D240" s="1" t="s">
        <v>8533</v>
      </c>
      <c r="E240" s="1" t="s">
        <v>675</v>
      </c>
      <c r="F240" s="18" t="s">
        <v>6972</v>
      </c>
      <c r="G240" s="18" t="str">
        <f t="shared" si="18"/>
        <v>trade_us</v>
      </c>
      <c r="H240" s="18" t="str">
        <f t="shared" si="19"/>
        <v>union_member rtw rtw_union_member `control' industry_dummy1 - industry_dummy12 if protectionism==1 &amp; govt_owned == 0</v>
      </c>
      <c r="I240" s="18">
        <f t="shared" si="20"/>
        <v>1</v>
      </c>
      <c r="J240" s="18" t="str">
        <f t="shared" si="21"/>
        <v xml:space="preserve"> protectionism==1 &amp; govt_owned == 0</v>
      </c>
      <c r="K240" s="18" t="str">
        <f t="shared" si="22"/>
        <v>union_member rtw rtw_union_member `control' industry_dummy1 - industry_dummy12</v>
      </c>
      <c r="L240" s="1" t="str">
        <f t="shared" si="23"/>
        <v>Yes</v>
      </c>
    </row>
    <row r="241" spans="1:12" ht="43.2" x14ac:dyDescent="0.3">
      <c r="A241" s="1" t="str">
        <f>VLOOKUP(B241,DownloadedFiles!$B$2:$C$821,2,)</f>
        <v>doi:10.7910/DVN/FZI6NO</v>
      </c>
      <c r="B241" s="1" t="s">
        <v>2160</v>
      </c>
      <c r="C241" s="1" t="s">
        <v>6332</v>
      </c>
      <c r="D241" s="1" t="s">
        <v>8533</v>
      </c>
      <c r="E241" s="1" t="s">
        <v>675</v>
      </c>
      <c r="F241" s="18" t="s">
        <v>6986</v>
      </c>
      <c r="G241" s="18" t="str">
        <f t="shared" si="18"/>
        <v>trade_reduction</v>
      </c>
      <c r="H241" s="18" t="str">
        <f t="shared" si="19"/>
        <v>union_member rtw rtw_union_member `control' industry_dummy1 - industry_dummy12 if protectionism==1 &amp; govt_owned == 0 &amp; pre_processed == 1</v>
      </c>
      <c r="I241" s="18">
        <f t="shared" si="20"/>
        <v>1</v>
      </c>
      <c r="J241" s="18" t="str">
        <f t="shared" si="21"/>
        <v xml:space="preserve"> protectionism==1 &amp; govt_owned == 0 &amp; pre_processed == 1</v>
      </c>
      <c r="K241" s="18" t="str">
        <f t="shared" si="22"/>
        <v>union_member rtw rtw_union_member `control' industry_dummy1 - industry_dummy12</v>
      </c>
      <c r="L241" s="1" t="str">
        <f t="shared" si="23"/>
        <v>Yes</v>
      </c>
    </row>
    <row r="242" spans="1:12" ht="43.2" x14ac:dyDescent="0.3">
      <c r="A242" s="1" t="str">
        <f>VLOOKUP(B242,DownloadedFiles!$B$2:$C$821,2,)</f>
        <v>doi:10.7910/DVN/FZI6NO</v>
      </c>
      <c r="B242" s="1" t="s">
        <v>2160</v>
      </c>
      <c r="C242" s="1" t="s">
        <v>6332</v>
      </c>
      <c r="D242" s="1" t="s">
        <v>8533</v>
      </c>
      <c r="E242" s="1" t="s">
        <v>675</v>
      </c>
      <c r="F242" s="18" t="s">
        <v>6990</v>
      </c>
      <c r="G242" s="18" t="str">
        <f t="shared" si="18"/>
        <v>trade_self</v>
      </c>
      <c r="H242" s="18" t="str">
        <f t="shared" si="19"/>
        <v>union_member rtw rtw_union_member `control' industry_dummy1 - industry_dummy12 if protectionism==1 &amp; govt_owned == 0 &amp; pre_processed == 1</v>
      </c>
      <c r="I242" s="18">
        <f t="shared" si="20"/>
        <v>1</v>
      </c>
      <c r="J242" s="18" t="str">
        <f t="shared" si="21"/>
        <v xml:space="preserve"> protectionism==1 &amp; govt_owned == 0 &amp; pre_processed == 1</v>
      </c>
      <c r="K242" s="18" t="str">
        <f t="shared" si="22"/>
        <v>union_member rtw rtw_union_member `control' industry_dummy1 - industry_dummy12</v>
      </c>
      <c r="L242" s="1" t="str">
        <f t="shared" si="23"/>
        <v>Yes</v>
      </c>
    </row>
    <row r="243" spans="1:12" ht="43.2" x14ac:dyDescent="0.3">
      <c r="A243" s="1" t="str">
        <f>VLOOKUP(B243,DownloadedFiles!$B$2:$C$821,2,)</f>
        <v>doi:10.7910/DVN/FZI6NO</v>
      </c>
      <c r="B243" s="1" t="s">
        <v>2160</v>
      </c>
      <c r="C243" s="1" t="s">
        <v>6332</v>
      </c>
      <c r="D243" s="1" t="s">
        <v>8533</v>
      </c>
      <c r="E243" s="1" t="s">
        <v>675</v>
      </c>
      <c r="F243" s="18" t="s">
        <v>6994</v>
      </c>
      <c r="G243" s="18" t="str">
        <f t="shared" si="18"/>
        <v>trade_us</v>
      </c>
      <c r="H243" s="18" t="str">
        <f t="shared" si="19"/>
        <v>union_member rtw rtw_union_member `control' industry_dummy1 - industry_dummy12 if protectionism==1 &amp; govt_owned == 0 &amp; pre_processed == 1</v>
      </c>
      <c r="I243" s="18">
        <f t="shared" si="20"/>
        <v>1</v>
      </c>
      <c r="J243" s="18" t="str">
        <f t="shared" si="21"/>
        <v xml:space="preserve"> protectionism==1 &amp; govt_owned == 0 &amp; pre_processed == 1</v>
      </c>
      <c r="K243" s="18" t="str">
        <f t="shared" si="22"/>
        <v>union_member rtw rtw_union_member `control' industry_dummy1 - industry_dummy12</v>
      </c>
      <c r="L243" s="1" t="str">
        <f t="shared" si="23"/>
        <v>Yes</v>
      </c>
    </row>
    <row r="244" spans="1:12" ht="43.2" x14ac:dyDescent="0.3">
      <c r="A244" s="1" t="str">
        <f>VLOOKUP(B244,DownloadedFiles!$B$2:$C$821,2,)</f>
        <v>doi:10.7910/DVN/FZI6NO</v>
      </c>
      <c r="B244" s="1" t="s">
        <v>2160</v>
      </c>
      <c r="C244" s="1" t="s">
        <v>6332</v>
      </c>
      <c r="D244" s="1" t="s">
        <v>8533</v>
      </c>
      <c r="E244" s="1" t="s">
        <v>675</v>
      </c>
      <c r="F244" s="18" t="s">
        <v>7008</v>
      </c>
      <c r="G244" s="18" t="str">
        <f t="shared" si="18"/>
        <v>trade_reduction</v>
      </c>
      <c r="H244" s="18" t="str">
        <f t="shared" si="19"/>
        <v>union_member rtw rtw_union_member `control' industry_dummy1 - industry_dummy12 if protectionism==1 &amp; govt_owned == 0 [pweight=weight]</v>
      </c>
      <c r="I244" s="18">
        <f t="shared" si="20"/>
        <v>1</v>
      </c>
      <c r="J244" s="18" t="str">
        <f t="shared" si="21"/>
        <v xml:space="preserve"> protectionism==1 &amp; govt_owned == 0 [pweight=weight]</v>
      </c>
      <c r="K244" s="18" t="str">
        <f t="shared" si="22"/>
        <v>union_member rtw rtw_union_member `control' industry_dummy1 - industry_dummy12</v>
      </c>
      <c r="L244" s="1" t="str">
        <f t="shared" si="23"/>
        <v>Yes</v>
      </c>
    </row>
    <row r="245" spans="1:12" ht="43.2" x14ac:dyDescent="0.3">
      <c r="A245" s="1" t="str">
        <f>VLOOKUP(B245,DownloadedFiles!$B$2:$C$821,2,)</f>
        <v>doi:10.7910/DVN/FZI6NO</v>
      </c>
      <c r="B245" s="1" t="s">
        <v>2160</v>
      </c>
      <c r="C245" s="1" t="s">
        <v>6332</v>
      </c>
      <c r="D245" s="1" t="s">
        <v>8533</v>
      </c>
      <c r="E245" s="1" t="s">
        <v>675</v>
      </c>
      <c r="F245" s="18" t="s">
        <v>7012</v>
      </c>
      <c r="G245" s="18" t="str">
        <f t="shared" si="18"/>
        <v>trade_self</v>
      </c>
      <c r="H245" s="18" t="str">
        <f t="shared" si="19"/>
        <v>union_member rtw rtw_union_member `control' industry_dummy1 - industry_dummy12 if protectionism==1 &amp; govt_owned == 0 [pweight=weight]</v>
      </c>
      <c r="I245" s="18">
        <f t="shared" si="20"/>
        <v>1</v>
      </c>
      <c r="J245" s="18" t="str">
        <f t="shared" si="21"/>
        <v xml:space="preserve"> protectionism==1 &amp; govt_owned == 0 [pweight=weight]</v>
      </c>
      <c r="K245" s="18" t="str">
        <f t="shared" si="22"/>
        <v>union_member rtw rtw_union_member `control' industry_dummy1 - industry_dummy12</v>
      </c>
      <c r="L245" s="1" t="str">
        <f t="shared" si="23"/>
        <v>Yes</v>
      </c>
    </row>
    <row r="246" spans="1:12" ht="43.2" x14ac:dyDescent="0.3">
      <c r="A246" s="1" t="str">
        <f>VLOOKUP(B246,DownloadedFiles!$B$2:$C$821,2,)</f>
        <v>doi:10.7910/DVN/FZI6NO</v>
      </c>
      <c r="B246" s="1" t="s">
        <v>2160</v>
      </c>
      <c r="C246" s="1" t="s">
        <v>6332</v>
      </c>
      <c r="D246" s="1" t="s">
        <v>8533</v>
      </c>
      <c r="E246" s="1" t="s">
        <v>675</v>
      </c>
      <c r="F246" s="18" t="s">
        <v>7016</v>
      </c>
      <c r="G246" s="18" t="str">
        <f t="shared" si="18"/>
        <v>trade_us</v>
      </c>
      <c r="H246" s="18" t="str">
        <f t="shared" si="19"/>
        <v>union_member rtw rtw_union_member `control' industry_dummy1 - industry_dummy12 if protectionism==1 &amp; govt_owned == 0 [pweight=weight]</v>
      </c>
      <c r="I246" s="18">
        <f t="shared" si="20"/>
        <v>1</v>
      </c>
      <c r="J246" s="18" t="str">
        <f t="shared" si="21"/>
        <v xml:space="preserve"> protectionism==1 &amp; govt_owned == 0 [pweight=weight]</v>
      </c>
      <c r="K246" s="18" t="str">
        <f t="shared" si="22"/>
        <v>union_member rtw rtw_union_member `control' industry_dummy1 - industry_dummy12</v>
      </c>
      <c r="L246" s="1" t="str">
        <f t="shared" si="23"/>
        <v>Yes</v>
      </c>
    </row>
    <row r="247" spans="1:12" ht="43.2" x14ac:dyDescent="0.3">
      <c r="A247" s="1" t="str">
        <f>VLOOKUP(B247,DownloadedFiles!$B$2:$C$821,2,)</f>
        <v>doi:10.7910/DVN/FZI6NO</v>
      </c>
      <c r="B247" s="1" t="s">
        <v>2160</v>
      </c>
      <c r="C247" s="1" t="s">
        <v>6332</v>
      </c>
      <c r="D247" s="1" t="s">
        <v>8533</v>
      </c>
      <c r="E247" s="1" t="s">
        <v>675</v>
      </c>
      <c r="F247" s="18" t="s">
        <v>8510</v>
      </c>
      <c r="G247" s="18" t="str">
        <f t="shared" si="18"/>
        <v>trade_reduction</v>
      </c>
      <c r="H247" s="18" t="str">
        <f t="shared" si="19"/>
        <v>union_member rtw rtw_union_member `control' industry_dummy1 - industry_dummy12 pol_id if govt_owned == 0 &amp; occupation!=1 &amp; protectionism==0</v>
      </c>
      <c r="I247" s="18">
        <f t="shared" si="20"/>
        <v>1</v>
      </c>
      <c r="J247" s="18" t="str">
        <f t="shared" si="21"/>
        <v xml:space="preserve"> govt_owned == 0 &amp; occupation!=1 &amp; protectionism==0</v>
      </c>
      <c r="K247" s="18" t="str">
        <f t="shared" si="22"/>
        <v>union_member rtw rtw_union_member `control' industry_dummy1 - industry_dummy12 pol_id</v>
      </c>
      <c r="L247" s="1" t="str">
        <f t="shared" si="23"/>
        <v>Yes</v>
      </c>
    </row>
    <row r="248" spans="1:12" ht="43.2" x14ac:dyDescent="0.3">
      <c r="A248" s="1" t="str">
        <f>VLOOKUP(B248,DownloadedFiles!$B$2:$C$821,2,)</f>
        <v>doi:10.7910/DVN/FZI6NO</v>
      </c>
      <c r="B248" s="1" t="s">
        <v>2160</v>
      </c>
      <c r="C248" s="1" t="s">
        <v>6332</v>
      </c>
      <c r="D248" s="1" t="s">
        <v>8533</v>
      </c>
      <c r="E248" s="1" t="s">
        <v>675</v>
      </c>
      <c r="F248" s="18" t="s">
        <v>8514</v>
      </c>
      <c r="G248" s="18" t="str">
        <f t="shared" si="18"/>
        <v>trade_self</v>
      </c>
      <c r="H248" s="18" t="str">
        <f t="shared" si="19"/>
        <v>union_member rtw rtw_union_member `control' industry_dummy1 - industry_dummy12 pol_id if govt_owned == 0 &amp; occupation!=1 &amp; protectionism==0</v>
      </c>
      <c r="I248" s="18">
        <f t="shared" si="20"/>
        <v>1</v>
      </c>
      <c r="J248" s="18" t="str">
        <f t="shared" si="21"/>
        <v xml:space="preserve"> govt_owned == 0 &amp; occupation!=1 &amp; protectionism==0</v>
      </c>
      <c r="K248" s="18" t="str">
        <f t="shared" si="22"/>
        <v>union_member rtw rtw_union_member `control' industry_dummy1 - industry_dummy12 pol_id</v>
      </c>
      <c r="L248" s="1" t="str">
        <f t="shared" si="23"/>
        <v>Yes</v>
      </c>
    </row>
    <row r="249" spans="1:12" ht="43.2" x14ac:dyDescent="0.3">
      <c r="A249" s="1" t="str">
        <f>VLOOKUP(B249,DownloadedFiles!$B$2:$C$821,2,)</f>
        <v>doi:10.7910/DVN/FZI6NO</v>
      </c>
      <c r="B249" s="1" t="s">
        <v>2160</v>
      </c>
      <c r="C249" s="1" t="s">
        <v>6332</v>
      </c>
      <c r="D249" s="1" t="s">
        <v>8533</v>
      </c>
      <c r="E249" s="1" t="s">
        <v>675</v>
      </c>
      <c r="F249" s="18" t="s">
        <v>8518</v>
      </c>
      <c r="G249" s="18" t="str">
        <f t="shared" si="18"/>
        <v>trade_us</v>
      </c>
      <c r="H249" s="18" t="str">
        <f t="shared" si="19"/>
        <v>union_member rtw rtw_union_member `control' industry_dummy1 - industry_dummy12 pol_id if govt_owned == 0 &amp; occupation!=1 &amp; protectionism==0</v>
      </c>
      <c r="I249" s="18">
        <f t="shared" si="20"/>
        <v>1</v>
      </c>
      <c r="J249" s="18" t="str">
        <f t="shared" si="21"/>
        <v xml:space="preserve"> govt_owned == 0 &amp; occupation!=1 &amp; protectionism==0</v>
      </c>
      <c r="K249" s="18" t="str">
        <f t="shared" si="22"/>
        <v>union_member rtw rtw_union_member `control' industry_dummy1 - industry_dummy12 pol_id</v>
      </c>
      <c r="L249" s="1" t="str">
        <f t="shared" si="23"/>
        <v>Yes</v>
      </c>
    </row>
    <row r="250" spans="1:12" ht="43.2" x14ac:dyDescent="0.3">
      <c r="A250" s="1" t="str">
        <f>VLOOKUP(B250,DownloadedFiles!$B$2:$C$821,2,)</f>
        <v>doi:10.7910/DVN/FZI6NO</v>
      </c>
      <c r="B250" s="1" t="s">
        <v>2160</v>
      </c>
      <c r="C250" s="1" t="s">
        <v>6332</v>
      </c>
      <c r="D250" s="1" t="s">
        <v>8533</v>
      </c>
      <c r="E250" s="1" t="s">
        <v>675</v>
      </c>
      <c r="F250" s="18" t="s">
        <v>8499</v>
      </c>
      <c r="G250" s="18" t="str">
        <f t="shared" si="18"/>
        <v>trade_reduction</v>
      </c>
      <c r="H250" s="18" t="str">
        <f t="shared" si="19"/>
        <v>union_member rtw rtw_union_member `control' industry_dummy1 - industry_dummy12 pol_id if govt_owned == 0 &amp; occupation!=1 &amp; protectionism==1</v>
      </c>
      <c r="I250" s="18">
        <f t="shared" si="20"/>
        <v>1</v>
      </c>
      <c r="J250" s="18" t="str">
        <f t="shared" si="21"/>
        <v xml:space="preserve"> govt_owned == 0 &amp; occupation!=1 &amp; protectionism==1</v>
      </c>
      <c r="K250" s="18" t="str">
        <f t="shared" si="22"/>
        <v>union_member rtw rtw_union_member `control' industry_dummy1 - industry_dummy12 pol_id</v>
      </c>
      <c r="L250" s="1" t="str">
        <f t="shared" si="23"/>
        <v>Yes</v>
      </c>
    </row>
    <row r="251" spans="1:12" ht="43.2" x14ac:dyDescent="0.3">
      <c r="A251" s="1" t="str">
        <f>VLOOKUP(B251,DownloadedFiles!$B$2:$C$821,2,)</f>
        <v>doi:10.7910/DVN/FZI6NO</v>
      </c>
      <c r="B251" s="1" t="s">
        <v>2160</v>
      </c>
      <c r="C251" s="1" t="s">
        <v>6332</v>
      </c>
      <c r="D251" s="1" t="s">
        <v>8533</v>
      </c>
      <c r="E251" s="1" t="s">
        <v>675</v>
      </c>
      <c r="F251" s="18" t="s">
        <v>8503</v>
      </c>
      <c r="G251" s="18" t="str">
        <f t="shared" si="18"/>
        <v>trade_self</v>
      </c>
      <c r="H251" s="18" t="str">
        <f t="shared" si="19"/>
        <v>union_member rtw rtw_union_member `control' industry_dummy1 - industry_dummy12 pol_id if govt_owned == 0 &amp; occupation!=1 &amp; protectionism==1</v>
      </c>
      <c r="I251" s="18">
        <f t="shared" si="20"/>
        <v>1</v>
      </c>
      <c r="J251" s="18" t="str">
        <f t="shared" si="21"/>
        <v xml:space="preserve"> govt_owned == 0 &amp; occupation!=1 &amp; protectionism==1</v>
      </c>
      <c r="K251" s="18" t="str">
        <f t="shared" si="22"/>
        <v>union_member rtw rtw_union_member `control' industry_dummy1 - industry_dummy12 pol_id</v>
      </c>
      <c r="L251" s="1" t="str">
        <f t="shared" si="23"/>
        <v>Yes</v>
      </c>
    </row>
    <row r="252" spans="1:12" ht="43.2" x14ac:dyDescent="0.3">
      <c r="A252" s="1" t="str">
        <f>VLOOKUP(B252,DownloadedFiles!$B$2:$C$821,2,)</f>
        <v>doi:10.7910/DVN/FZI6NO</v>
      </c>
      <c r="B252" s="1" t="s">
        <v>2160</v>
      </c>
      <c r="C252" s="1" t="s">
        <v>6332</v>
      </c>
      <c r="D252" s="1" t="s">
        <v>8533</v>
      </c>
      <c r="E252" s="1" t="s">
        <v>675</v>
      </c>
      <c r="F252" s="18" t="s">
        <v>8507</v>
      </c>
      <c r="G252" s="18" t="str">
        <f t="shared" si="18"/>
        <v>trade_us</v>
      </c>
      <c r="H252" s="18" t="str">
        <f t="shared" si="19"/>
        <v>union_member rtw rtw_union_member `control' industry_dummy1 - industry_dummy12 pol_id if govt_owned == 0 &amp; occupation!=1 &amp; protectionism==1</v>
      </c>
      <c r="I252" s="18">
        <f t="shared" si="20"/>
        <v>1</v>
      </c>
      <c r="J252" s="18" t="str">
        <f t="shared" si="21"/>
        <v xml:space="preserve"> govt_owned == 0 &amp; occupation!=1 &amp; protectionism==1</v>
      </c>
      <c r="K252" s="18" t="str">
        <f t="shared" si="22"/>
        <v>union_member rtw rtw_union_member `control' industry_dummy1 - industry_dummy12 pol_id</v>
      </c>
      <c r="L252" s="1" t="str">
        <f t="shared" si="23"/>
        <v>Yes</v>
      </c>
    </row>
    <row r="253" spans="1:12" ht="43.2" x14ac:dyDescent="0.3">
      <c r="A253" s="1" t="str">
        <f>VLOOKUP(B253,DownloadedFiles!$B$2:$C$821,2,)</f>
        <v>doi:10.7910/DVN/FZI6NO</v>
      </c>
      <c r="B253" s="1" t="s">
        <v>2160</v>
      </c>
      <c r="C253" s="1" t="s">
        <v>6332</v>
      </c>
      <c r="D253" s="1" t="s">
        <v>8533</v>
      </c>
      <c r="E253" s="1" t="s">
        <v>675</v>
      </c>
      <c r="F253" s="18" t="s">
        <v>7042</v>
      </c>
      <c r="G253" s="18" t="str">
        <f t="shared" si="18"/>
        <v>trade_reduction</v>
      </c>
      <c r="H253" s="18" t="str">
        <f t="shared" si="19"/>
        <v>union_member rtw rtw_union_member `control' industry_dummy1 - industry_dummy12 pol_id if protectionism==0</v>
      </c>
      <c r="I253" s="18">
        <f t="shared" si="20"/>
        <v>1</v>
      </c>
      <c r="J253" s="18" t="str">
        <f t="shared" si="21"/>
        <v xml:space="preserve"> protectionism==0</v>
      </c>
      <c r="K253" s="18" t="str">
        <f t="shared" si="22"/>
        <v>union_member rtw rtw_union_member `control' industry_dummy1 - industry_dummy12 pol_id</v>
      </c>
      <c r="L253" s="1" t="str">
        <f t="shared" si="23"/>
        <v>Yes</v>
      </c>
    </row>
    <row r="254" spans="1:12" ht="43.2" x14ac:dyDescent="0.3">
      <c r="A254" s="1" t="str">
        <f>VLOOKUP(B254,DownloadedFiles!$B$2:$C$821,2,)</f>
        <v>doi:10.7910/DVN/FZI6NO</v>
      </c>
      <c r="B254" s="1" t="s">
        <v>2160</v>
      </c>
      <c r="C254" s="1" t="s">
        <v>6332</v>
      </c>
      <c r="D254" s="1" t="s">
        <v>8533</v>
      </c>
      <c r="E254" s="1" t="s">
        <v>675</v>
      </c>
      <c r="F254" s="18" t="s">
        <v>7046</v>
      </c>
      <c r="G254" s="18" t="str">
        <f t="shared" si="18"/>
        <v>trade_self</v>
      </c>
      <c r="H254" s="18" t="str">
        <f t="shared" si="19"/>
        <v>union_member rtw rtw_union_member `control' industry_dummy1 - industry_dummy12 pol_id if protectionism==0</v>
      </c>
      <c r="I254" s="18">
        <f t="shared" si="20"/>
        <v>1</v>
      </c>
      <c r="J254" s="18" t="str">
        <f t="shared" si="21"/>
        <v xml:space="preserve"> protectionism==0</v>
      </c>
      <c r="K254" s="18" t="str">
        <f t="shared" si="22"/>
        <v>union_member rtw rtw_union_member `control' industry_dummy1 - industry_dummy12 pol_id</v>
      </c>
      <c r="L254" s="1" t="str">
        <f t="shared" si="23"/>
        <v>Yes</v>
      </c>
    </row>
    <row r="255" spans="1:12" ht="43.2" x14ac:dyDescent="0.3">
      <c r="A255" s="1" t="str">
        <f>VLOOKUP(B255,DownloadedFiles!$B$2:$C$821,2,)</f>
        <v>doi:10.7910/DVN/FZI6NO</v>
      </c>
      <c r="B255" s="1" t="s">
        <v>2160</v>
      </c>
      <c r="C255" s="1" t="s">
        <v>6332</v>
      </c>
      <c r="D255" s="1" t="s">
        <v>8533</v>
      </c>
      <c r="E255" s="1" t="s">
        <v>675</v>
      </c>
      <c r="F255" s="18" t="s">
        <v>7049</v>
      </c>
      <c r="G255" s="18" t="str">
        <f t="shared" si="18"/>
        <v>trade_us</v>
      </c>
      <c r="H255" s="18" t="str">
        <f t="shared" si="19"/>
        <v>union_member rtw rtw_union_member `control' industry_dummy1 - industry_dummy12 pol_id if protectionism==0</v>
      </c>
      <c r="I255" s="18">
        <f t="shared" si="20"/>
        <v>1</v>
      </c>
      <c r="J255" s="18" t="str">
        <f t="shared" si="21"/>
        <v xml:space="preserve"> protectionism==0</v>
      </c>
      <c r="K255" s="18" t="str">
        <f t="shared" si="22"/>
        <v>union_member rtw rtw_union_member `control' industry_dummy1 - industry_dummy12 pol_id</v>
      </c>
      <c r="L255" s="1" t="str">
        <f t="shared" si="23"/>
        <v>Yes</v>
      </c>
    </row>
    <row r="256" spans="1:12" ht="43.2" x14ac:dyDescent="0.3">
      <c r="A256" s="1" t="str">
        <f>VLOOKUP(B256,DownloadedFiles!$B$2:$C$821,2,)</f>
        <v>doi:10.7910/DVN/FZI6NO</v>
      </c>
      <c r="B256" s="1" t="s">
        <v>2160</v>
      </c>
      <c r="C256" s="1" t="s">
        <v>6332</v>
      </c>
      <c r="D256" s="1" t="s">
        <v>8533</v>
      </c>
      <c r="E256" s="1" t="s">
        <v>675</v>
      </c>
      <c r="F256" s="18" t="s">
        <v>6976</v>
      </c>
      <c r="G256" s="18" t="str">
        <f t="shared" si="18"/>
        <v>trade_reduction</v>
      </c>
      <c r="H256" s="18" t="str">
        <f t="shared" si="19"/>
        <v>union_member rtw rtw_union_member `control' industry_dummy1 - industry_dummy12 pol_id if protectionism==0 &amp; govt_owned == 0</v>
      </c>
      <c r="I256" s="18">
        <f t="shared" si="20"/>
        <v>1</v>
      </c>
      <c r="J256" s="18" t="str">
        <f t="shared" si="21"/>
        <v xml:space="preserve"> protectionism==0 &amp; govt_owned == 0</v>
      </c>
      <c r="K256" s="18" t="str">
        <f t="shared" si="22"/>
        <v>union_member rtw rtw_union_member `control' industry_dummy1 - industry_dummy12 pol_id</v>
      </c>
      <c r="L256" s="1" t="str">
        <f t="shared" si="23"/>
        <v>Yes</v>
      </c>
    </row>
    <row r="257" spans="1:12" ht="43.2" x14ac:dyDescent="0.3">
      <c r="A257" s="1" t="str">
        <f>VLOOKUP(B257,DownloadedFiles!$B$2:$C$821,2,)</f>
        <v>doi:10.7910/DVN/FZI6NO</v>
      </c>
      <c r="B257" s="1" t="s">
        <v>2160</v>
      </c>
      <c r="C257" s="1" t="s">
        <v>6332</v>
      </c>
      <c r="D257" s="1" t="s">
        <v>8533</v>
      </c>
      <c r="E257" s="1" t="s">
        <v>675</v>
      </c>
      <c r="F257" s="18" t="s">
        <v>6980</v>
      </c>
      <c r="G257" s="18" t="str">
        <f t="shared" si="18"/>
        <v>trade_self</v>
      </c>
      <c r="H257" s="18" t="str">
        <f t="shared" si="19"/>
        <v>union_member rtw rtw_union_member `control' industry_dummy1 - industry_dummy12 pol_id if protectionism==0 &amp; govt_owned == 0</v>
      </c>
      <c r="I257" s="18">
        <f t="shared" si="20"/>
        <v>1</v>
      </c>
      <c r="J257" s="18" t="str">
        <f t="shared" si="21"/>
        <v xml:space="preserve"> protectionism==0 &amp; govt_owned == 0</v>
      </c>
      <c r="K257" s="18" t="str">
        <f t="shared" si="22"/>
        <v>union_member rtw rtw_union_member `control' industry_dummy1 - industry_dummy12 pol_id</v>
      </c>
      <c r="L257" s="1" t="str">
        <f t="shared" si="23"/>
        <v>Yes</v>
      </c>
    </row>
    <row r="258" spans="1:12" ht="43.2" x14ac:dyDescent="0.3">
      <c r="A258" s="1" t="str">
        <f>VLOOKUP(B258,DownloadedFiles!$B$2:$C$821,2,)</f>
        <v>doi:10.7910/DVN/FZI6NO</v>
      </c>
      <c r="B258" s="1" t="s">
        <v>2160</v>
      </c>
      <c r="C258" s="1" t="s">
        <v>6332</v>
      </c>
      <c r="D258" s="1" t="s">
        <v>8533</v>
      </c>
      <c r="E258" s="1" t="s">
        <v>675</v>
      </c>
      <c r="F258" s="18" t="s">
        <v>6983</v>
      </c>
      <c r="G258" s="18" t="str">
        <f t="shared" ref="G258:G321" si="24">MID($F258,LEN($D258)+FIND($D258,$F258)+1,FIND(" ",$F258,LEN(D258)+FIND(D258,F258)+1)-(LEN($D258)+FIND($D258,$F258)+1))</f>
        <v>trade_us</v>
      </c>
      <c r="H258" s="18" t="str">
        <f t="shared" ref="H258:H321" si="25">TRIM(MID(F258,FIND(G258,F258)+LEN(G258)+1,IFERROR(FIND(",",F258),LEN(F258)+1)-(FIND(G258,F258)+LEN(G258)+1)))</f>
        <v>union_member rtw rtw_union_member `control' industry_dummy1 - industry_dummy12 pol_id if protectionism==0 &amp; govt_owned == 0</v>
      </c>
      <c r="I258" s="18">
        <f t="shared" ref="I258:I321" si="26">IFERROR(IF(FIND(" if ",H258)&gt;0,1,0),0)</f>
        <v>1</v>
      </c>
      <c r="J258" s="18" t="str">
        <f t="shared" ref="J258:J321" si="27">IFERROR(MID(H258,FIND(" if ",H258)+3,LEN(H258)+1),"NA")</f>
        <v xml:space="preserve"> protectionism==0 &amp; govt_owned == 0</v>
      </c>
      <c r="K258" s="18" t="str">
        <f t="shared" ref="K258:K321" si="28">IF(I258=0,H258,MID(H258,1,FIND(J258,H258)-4))</f>
        <v>union_member rtw rtw_union_member `control' industry_dummy1 - industry_dummy12 pol_id</v>
      </c>
      <c r="L258" s="1" t="str">
        <f t="shared" ref="L258:L321" si="29">IFERROR(IF(FIND("///",F258)&gt;0,"No",0),"Yes")</f>
        <v>Yes</v>
      </c>
    </row>
    <row r="259" spans="1:12" ht="43.2" x14ac:dyDescent="0.3">
      <c r="A259" s="1" t="str">
        <f>VLOOKUP(B259,DownloadedFiles!$B$2:$C$821,2,)</f>
        <v>doi:10.7910/DVN/FZI6NO</v>
      </c>
      <c r="B259" s="1" t="s">
        <v>2160</v>
      </c>
      <c r="C259" s="1" t="s">
        <v>6332</v>
      </c>
      <c r="D259" s="1" t="s">
        <v>8533</v>
      </c>
      <c r="E259" s="1" t="s">
        <v>675</v>
      </c>
      <c r="F259" s="18" t="s">
        <v>6998</v>
      </c>
      <c r="G259" s="18" t="str">
        <f t="shared" si="24"/>
        <v>trade_reduction</v>
      </c>
      <c r="H259" s="18" t="str">
        <f t="shared" si="25"/>
        <v>union_member rtw rtw_union_member `control' industry_dummy1 - industry_dummy12 pol_id if protectionism==0 &amp; govt_owned == 0 &amp; pre_processed == 1</v>
      </c>
      <c r="I259" s="18">
        <f t="shared" si="26"/>
        <v>1</v>
      </c>
      <c r="J259" s="18" t="str">
        <f t="shared" si="27"/>
        <v xml:space="preserve"> protectionism==0 &amp; govt_owned == 0 &amp; pre_processed == 1</v>
      </c>
      <c r="K259" s="18" t="str">
        <f t="shared" si="28"/>
        <v>union_member rtw rtw_union_member `control' industry_dummy1 - industry_dummy12 pol_id</v>
      </c>
      <c r="L259" s="1" t="str">
        <f t="shared" si="29"/>
        <v>Yes</v>
      </c>
    </row>
    <row r="260" spans="1:12" ht="43.2" x14ac:dyDescent="0.3">
      <c r="A260" s="1" t="str">
        <f>VLOOKUP(B260,DownloadedFiles!$B$2:$C$821,2,)</f>
        <v>doi:10.7910/DVN/FZI6NO</v>
      </c>
      <c r="B260" s="1" t="s">
        <v>2160</v>
      </c>
      <c r="C260" s="1" t="s">
        <v>6332</v>
      </c>
      <c r="D260" s="1" t="s">
        <v>8533</v>
      </c>
      <c r="E260" s="1" t="s">
        <v>675</v>
      </c>
      <c r="F260" s="18" t="s">
        <v>7002</v>
      </c>
      <c r="G260" s="18" t="str">
        <f t="shared" si="24"/>
        <v>trade_self</v>
      </c>
      <c r="H260" s="18" t="str">
        <f t="shared" si="25"/>
        <v>union_member rtw rtw_union_member `control' industry_dummy1 - industry_dummy12 pol_id if protectionism==0 &amp; govt_owned == 0 &amp; pre_processed == 1</v>
      </c>
      <c r="I260" s="18">
        <f t="shared" si="26"/>
        <v>1</v>
      </c>
      <c r="J260" s="18" t="str">
        <f t="shared" si="27"/>
        <v xml:space="preserve"> protectionism==0 &amp; govt_owned == 0 &amp; pre_processed == 1</v>
      </c>
      <c r="K260" s="18" t="str">
        <f t="shared" si="28"/>
        <v>union_member rtw rtw_union_member `control' industry_dummy1 - industry_dummy12 pol_id</v>
      </c>
      <c r="L260" s="1" t="str">
        <f t="shared" si="29"/>
        <v>Yes</v>
      </c>
    </row>
    <row r="261" spans="1:12" ht="43.2" x14ac:dyDescent="0.3">
      <c r="A261" s="1" t="str">
        <f>VLOOKUP(B261,DownloadedFiles!$B$2:$C$821,2,)</f>
        <v>doi:10.7910/DVN/FZI6NO</v>
      </c>
      <c r="B261" s="1" t="s">
        <v>2160</v>
      </c>
      <c r="C261" s="1" t="s">
        <v>6332</v>
      </c>
      <c r="D261" s="1" t="s">
        <v>8533</v>
      </c>
      <c r="E261" s="1" t="s">
        <v>675</v>
      </c>
      <c r="F261" s="18" t="s">
        <v>7005</v>
      </c>
      <c r="G261" s="18" t="str">
        <f t="shared" si="24"/>
        <v>trade_us</v>
      </c>
      <c r="H261" s="18" t="str">
        <f t="shared" si="25"/>
        <v>union_member rtw rtw_union_member `control' industry_dummy1 - industry_dummy12 pol_id if protectionism==0 &amp; govt_owned == 0 &amp; pre_processed == 1</v>
      </c>
      <c r="I261" s="18">
        <f t="shared" si="26"/>
        <v>1</v>
      </c>
      <c r="J261" s="18" t="str">
        <f t="shared" si="27"/>
        <v xml:space="preserve"> protectionism==0 &amp; govt_owned == 0 &amp; pre_processed == 1</v>
      </c>
      <c r="K261" s="18" t="str">
        <f t="shared" si="28"/>
        <v>union_member rtw rtw_union_member `control' industry_dummy1 - industry_dummy12 pol_id</v>
      </c>
      <c r="L261" s="1" t="str">
        <f t="shared" si="29"/>
        <v>Yes</v>
      </c>
    </row>
    <row r="262" spans="1:12" ht="43.2" x14ac:dyDescent="0.3">
      <c r="A262" s="1" t="str">
        <f>VLOOKUP(B262,DownloadedFiles!$B$2:$C$821,2,)</f>
        <v>doi:10.7910/DVN/FZI6NO</v>
      </c>
      <c r="B262" s="1" t="s">
        <v>2160</v>
      </c>
      <c r="C262" s="1" t="s">
        <v>6332</v>
      </c>
      <c r="D262" s="1" t="s">
        <v>8533</v>
      </c>
      <c r="E262" s="1" t="s">
        <v>675</v>
      </c>
      <c r="F262" s="18" t="s">
        <v>7020</v>
      </c>
      <c r="G262" s="18" t="str">
        <f t="shared" si="24"/>
        <v>trade_reduction</v>
      </c>
      <c r="H262" s="18" t="str">
        <f t="shared" si="25"/>
        <v>union_member rtw rtw_union_member `control' industry_dummy1 - industry_dummy12 pol_id if protectionism==0 &amp; govt_owned == 0 [pweight=weight]</v>
      </c>
      <c r="I262" s="18">
        <f t="shared" si="26"/>
        <v>1</v>
      </c>
      <c r="J262" s="18" t="str">
        <f t="shared" si="27"/>
        <v xml:space="preserve"> protectionism==0 &amp; govt_owned == 0 [pweight=weight]</v>
      </c>
      <c r="K262" s="18" t="str">
        <f t="shared" si="28"/>
        <v>union_member rtw rtw_union_member `control' industry_dummy1 - industry_dummy12 pol_id</v>
      </c>
      <c r="L262" s="1" t="str">
        <f t="shared" si="29"/>
        <v>Yes</v>
      </c>
    </row>
    <row r="263" spans="1:12" ht="43.2" x14ac:dyDescent="0.3">
      <c r="A263" s="1" t="str">
        <f>VLOOKUP(B263,DownloadedFiles!$B$2:$C$821,2,)</f>
        <v>doi:10.7910/DVN/FZI6NO</v>
      </c>
      <c r="B263" s="1" t="s">
        <v>2160</v>
      </c>
      <c r="C263" s="1" t="s">
        <v>6332</v>
      </c>
      <c r="D263" s="1" t="s">
        <v>8533</v>
      </c>
      <c r="E263" s="1" t="s">
        <v>675</v>
      </c>
      <c r="F263" s="18" t="s">
        <v>7024</v>
      </c>
      <c r="G263" s="18" t="str">
        <f t="shared" si="24"/>
        <v>trade_self</v>
      </c>
      <c r="H263" s="18" t="str">
        <f t="shared" si="25"/>
        <v>union_member rtw rtw_union_member `control' industry_dummy1 - industry_dummy12 pol_id if protectionism==0 &amp; govt_owned == 0 [pweight=weight]</v>
      </c>
      <c r="I263" s="18">
        <f t="shared" si="26"/>
        <v>1</v>
      </c>
      <c r="J263" s="18" t="str">
        <f t="shared" si="27"/>
        <v xml:space="preserve"> protectionism==0 &amp; govt_owned == 0 [pweight=weight]</v>
      </c>
      <c r="K263" s="18" t="str">
        <f t="shared" si="28"/>
        <v>union_member rtw rtw_union_member `control' industry_dummy1 - industry_dummy12 pol_id</v>
      </c>
      <c r="L263" s="1" t="str">
        <f t="shared" si="29"/>
        <v>Yes</v>
      </c>
    </row>
    <row r="264" spans="1:12" ht="43.2" x14ac:dyDescent="0.3">
      <c r="A264" s="1" t="str">
        <f>VLOOKUP(B264,DownloadedFiles!$B$2:$C$821,2,)</f>
        <v>doi:10.7910/DVN/FZI6NO</v>
      </c>
      <c r="B264" s="1" t="s">
        <v>2160</v>
      </c>
      <c r="C264" s="1" t="s">
        <v>6332</v>
      </c>
      <c r="D264" s="1" t="s">
        <v>8533</v>
      </c>
      <c r="E264" s="1" t="s">
        <v>675</v>
      </c>
      <c r="F264" s="18" t="s">
        <v>7027</v>
      </c>
      <c r="G264" s="18" t="str">
        <f t="shared" si="24"/>
        <v>trade_us</v>
      </c>
      <c r="H264" s="18" t="str">
        <f t="shared" si="25"/>
        <v>union_member rtw rtw_union_member `control' industry_dummy1 - industry_dummy12 pol_id if protectionism==0 &amp; govt_owned == 0 [pweight=weight]</v>
      </c>
      <c r="I264" s="18">
        <f t="shared" si="26"/>
        <v>1</v>
      </c>
      <c r="J264" s="18" t="str">
        <f t="shared" si="27"/>
        <v xml:space="preserve"> protectionism==0 &amp; govt_owned == 0 [pweight=weight]</v>
      </c>
      <c r="K264" s="18" t="str">
        <f t="shared" si="28"/>
        <v>union_member rtw rtw_union_member `control' industry_dummy1 - industry_dummy12 pol_id</v>
      </c>
      <c r="L264" s="1" t="str">
        <f t="shared" si="29"/>
        <v>Yes</v>
      </c>
    </row>
    <row r="265" spans="1:12" ht="43.2" x14ac:dyDescent="0.3">
      <c r="A265" s="1" t="str">
        <f>VLOOKUP(B265,DownloadedFiles!$B$2:$C$821,2,)</f>
        <v>doi:10.7910/DVN/FZI6NO</v>
      </c>
      <c r="B265" s="1" t="s">
        <v>2160</v>
      </c>
      <c r="C265" s="1" t="s">
        <v>6332</v>
      </c>
      <c r="D265" s="1" t="s">
        <v>8533</v>
      </c>
      <c r="E265" s="1" t="s">
        <v>675</v>
      </c>
      <c r="F265" s="18" t="s">
        <v>7031</v>
      </c>
      <c r="G265" s="18" t="str">
        <f t="shared" si="24"/>
        <v>trade_reduction</v>
      </c>
      <c r="H265" s="18" t="str">
        <f t="shared" si="25"/>
        <v>union_member rtw rtw_union_member `control' industry_dummy1 - industry_dummy12 pol_id if protectionism==1</v>
      </c>
      <c r="I265" s="18">
        <f t="shared" si="26"/>
        <v>1</v>
      </c>
      <c r="J265" s="18" t="str">
        <f t="shared" si="27"/>
        <v xml:space="preserve"> protectionism==1</v>
      </c>
      <c r="K265" s="18" t="str">
        <f t="shared" si="28"/>
        <v>union_member rtw rtw_union_member `control' industry_dummy1 - industry_dummy12 pol_id</v>
      </c>
      <c r="L265" s="1" t="str">
        <f t="shared" si="29"/>
        <v>Yes</v>
      </c>
    </row>
    <row r="266" spans="1:12" ht="43.2" x14ac:dyDescent="0.3">
      <c r="A266" s="1" t="str">
        <f>VLOOKUP(B266,DownloadedFiles!$B$2:$C$821,2,)</f>
        <v>doi:10.7910/DVN/FZI6NO</v>
      </c>
      <c r="B266" s="1" t="s">
        <v>2160</v>
      </c>
      <c r="C266" s="1" t="s">
        <v>6332</v>
      </c>
      <c r="D266" s="1" t="s">
        <v>8533</v>
      </c>
      <c r="E266" s="1" t="s">
        <v>675</v>
      </c>
      <c r="F266" s="18" t="s">
        <v>7035</v>
      </c>
      <c r="G266" s="18" t="str">
        <f t="shared" si="24"/>
        <v>trade_self</v>
      </c>
      <c r="H266" s="18" t="str">
        <f t="shared" si="25"/>
        <v>union_member rtw rtw_union_member `control' industry_dummy1 - industry_dummy12 pol_id if protectionism==1</v>
      </c>
      <c r="I266" s="18">
        <f t="shared" si="26"/>
        <v>1</v>
      </c>
      <c r="J266" s="18" t="str">
        <f t="shared" si="27"/>
        <v xml:space="preserve"> protectionism==1</v>
      </c>
      <c r="K266" s="18" t="str">
        <f t="shared" si="28"/>
        <v>union_member rtw rtw_union_member `control' industry_dummy1 - industry_dummy12 pol_id</v>
      </c>
      <c r="L266" s="1" t="str">
        <f t="shared" si="29"/>
        <v>Yes</v>
      </c>
    </row>
    <row r="267" spans="1:12" ht="43.2" x14ac:dyDescent="0.3">
      <c r="A267" s="1" t="str">
        <f>VLOOKUP(B267,DownloadedFiles!$B$2:$C$821,2,)</f>
        <v>doi:10.7910/DVN/FZI6NO</v>
      </c>
      <c r="B267" s="1" t="s">
        <v>2160</v>
      </c>
      <c r="C267" s="1" t="s">
        <v>6332</v>
      </c>
      <c r="D267" s="1" t="s">
        <v>8533</v>
      </c>
      <c r="E267" s="1" t="s">
        <v>675</v>
      </c>
      <c r="F267" s="18" t="s">
        <v>7039</v>
      </c>
      <c r="G267" s="18" t="str">
        <f t="shared" si="24"/>
        <v>trade_us</v>
      </c>
      <c r="H267" s="18" t="str">
        <f t="shared" si="25"/>
        <v>union_member rtw rtw_union_member `control' industry_dummy1 - industry_dummy12 pol_id if protectionism==1</v>
      </c>
      <c r="I267" s="18">
        <f t="shared" si="26"/>
        <v>1</v>
      </c>
      <c r="J267" s="18" t="str">
        <f t="shared" si="27"/>
        <v xml:space="preserve"> protectionism==1</v>
      </c>
      <c r="K267" s="18" t="str">
        <f t="shared" si="28"/>
        <v>union_member rtw rtw_union_member `control' industry_dummy1 - industry_dummy12 pol_id</v>
      </c>
      <c r="L267" s="1" t="str">
        <f t="shared" si="29"/>
        <v>Yes</v>
      </c>
    </row>
    <row r="268" spans="1:12" ht="43.2" x14ac:dyDescent="0.3">
      <c r="A268" s="1" t="str">
        <f>VLOOKUP(B268,DownloadedFiles!$B$2:$C$821,2,)</f>
        <v>doi:10.7910/DVN/FZI6NO</v>
      </c>
      <c r="B268" s="1" t="s">
        <v>2160</v>
      </c>
      <c r="C268" s="1" t="s">
        <v>6332</v>
      </c>
      <c r="D268" s="1" t="s">
        <v>8533</v>
      </c>
      <c r="E268" s="1" t="s">
        <v>675</v>
      </c>
      <c r="F268" s="18" t="s">
        <v>6965</v>
      </c>
      <c r="G268" s="18" t="str">
        <f t="shared" si="24"/>
        <v>trade_reduction</v>
      </c>
      <c r="H268" s="18" t="str">
        <f t="shared" si="25"/>
        <v>union_member rtw rtw_union_member `control' industry_dummy1 - industry_dummy12 pol_id if protectionism==1 &amp; govt_owned == 0</v>
      </c>
      <c r="I268" s="18">
        <f t="shared" si="26"/>
        <v>1</v>
      </c>
      <c r="J268" s="18" t="str">
        <f t="shared" si="27"/>
        <v xml:space="preserve"> protectionism==1 &amp; govt_owned == 0</v>
      </c>
      <c r="K268" s="18" t="str">
        <f t="shared" si="28"/>
        <v>union_member rtw rtw_union_member `control' industry_dummy1 - industry_dummy12 pol_id</v>
      </c>
      <c r="L268" s="1" t="str">
        <f t="shared" si="29"/>
        <v>Yes</v>
      </c>
    </row>
    <row r="269" spans="1:12" ht="43.2" x14ac:dyDescent="0.3">
      <c r="A269" s="1" t="str">
        <f>VLOOKUP(B269,DownloadedFiles!$B$2:$C$821,2,)</f>
        <v>doi:10.7910/DVN/FZI6NO</v>
      </c>
      <c r="B269" s="1" t="s">
        <v>2160</v>
      </c>
      <c r="C269" s="1" t="s">
        <v>6332</v>
      </c>
      <c r="D269" s="1" t="s">
        <v>8533</v>
      </c>
      <c r="E269" s="1" t="s">
        <v>675</v>
      </c>
      <c r="F269" s="18" t="s">
        <v>6969</v>
      </c>
      <c r="G269" s="18" t="str">
        <f t="shared" si="24"/>
        <v>trade_self</v>
      </c>
      <c r="H269" s="18" t="str">
        <f t="shared" si="25"/>
        <v>union_member rtw rtw_union_member `control' industry_dummy1 - industry_dummy12 pol_id if protectionism==1 &amp; govt_owned == 0</v>
      </c>
      <c r="I269" s="18">
        <f t="shared" si="26"/>
        <v>1</v>
      </c>
      <c r="J269" s="18" t="str">
        <f t="shared" si="27"/>
        <v xml:space="preserve"> protectionism==1 &amp; govt_owned == 0</v>
      </c>
      <c r="K269" s="18" t="str">
        <f t="shared" si="28"/>
        <v>union_member rtw rtw_union_member `control' industry_dummy1 - industry_dummy12 pol_id</v>
      </c>
      <c r="L269" s="1" t="str">
        <f t="shared" si="29"/>
        <v>Yes</v>
      </c>
    </row>
    <row r="270" spans="1:12" ht="43.2" x14ac:dyDescent="0.3">
      <c r="A270" s="1" t="str">
        <f>VLOOKUP(B270,DownloadedFiles!$B$2:$C$821,2,)</f>
        <v>doi:10.7910/DVN/FZI6NO</v>
      </c>
      <c r="B270" s="1" t="s">
        <v>2160</v>
      </c>
      <c r="C270" s="1" t="s">
        <v>6332</v>
      </c>
      <c r="D270" s="1" t="s">
        <v>8533</v>
      </c>
      <c r="E270" s="1" t="s">
        <v>675</v>
      </c>
      <c r="F270" s="18" t="s">
        <v>6973</v>
      </c>
      <c r="G270" s="18" t="str">
        <f t="shared" si="24"/>
        <v>trade_us</v>
      </c>
      <c r="H270" s="18" t="str">
        <f t="shared" si="25"/>
        <v>union_member rtw rtw_union_member `control' industry_dummy1 - industry_dummy12 pol_id if protectionism==1 &amp; govt_owned == 0</v>
      </c>
      <c r="I270" s="18">
        <f t="shared" si="26"/>
        <v>1</v>
      </c>
      <c r="J270" s="18" t="str">
        <f t="shared" si="27"/>
        <v xml:space="preserve"> protectionism==1 &amp; govt_owned == 0</v>
      </c>
      <c r="K270" s="18" t="str">
        <f t="shared" si="28"/>
        <v>union_member rtw rtw_union_member `control' industry_dummy1 - industry_dummy12 pol_id</v>
      </c>
      <c r="L270" s="1" t="str">
        <f t="shared" si="29"/>
        <v>Yes</v>
      </c>
    </row>
    <row r="271" spans="1:12" ht="43.2" x14ac:dyDescent="0.3">
      <c r="A271" s="1" t="str">
        <f>VLOOKUP(B271,DownloadedFiles!$B$2:$C$821,2,)</f>
        <v>doi:10.7910/DVN/FZI6NO</v>
      </c>
      <c r="B271" s="1" t="s">
        <v>2160</v>
      </c>
      <c r="C271" s="1" t="s">
        <v>6332</v>
      </c>
      <c r="D271" s="1" t="s">
        <v>8533</v>
      </c>
      <c r="E271" s="1" t="s">
        <v>675</v>
      </c>
      <c r="F271" s="18" t="s">
        <v>6987</v>
      </c>
      <c r="G271" s="18" t="str">
        <f t="shared" si="24"/>
        <v>trade_reduction</v>
      </c>
      <c r="H271" s="18" t="str">
        <f t="shared" si="25"/>
        <v>union_member rtw rtw_union_member `control' industry_dummy1 - industry_dummy12 pol_id if protectionism==1 &amp; govt_owned == 0 &amp; pre_processed == 1</v>
      </c>
      <c r="I271" s="18">
        <f t="shared" si="26"/>
        <v>1</v>
      </c>
      <c r="J271" s="18" t="str">
        <f t="shared" si="27"/>
        <v xml:space="preserve"> protectionism==1 &amp; govt_owned == 0 &amp; pre_processed == 1</v>
      </c>
      <c r="K271" s="18" t="str">
        <f t="shared" si="28"/>
        <v>union_member rtw rtw_union_member `control' industry_dummy1 - industry_dummy12 pol_id</v>
      </c>
      <c r="L271" s="1" t="str">
        <f t="shared" si="29"/>
        <v>Yes</v>
      </c>
    </row>
    <row r="272" spans="1:12" ht="43.2" x14ac:dyDescent="0.3">
      <c r="A272" s="1" t="str">
        <f>VLOOKUP(B272,DownloadedFiles!$B$2:$C$821,2,)</f>
        <v>doi:10.7910/DVN/FZI6NO</v>
      </c>
      <c r="B272" s="1" t="s">
        <v>2160</v>
      </c>
      <c r="C272" s="1" t="s">
        <v>6332</v>
      </c>
      <c r="D272" s="1" t="s">
        <v>8533</v>
      </c>
      <c r="E272" s="1" t="s">
        <v>675</v>
      </c>
      <c r="F272" s="18" t="s">
        <v>6991</v>
      </c>
      <c r="G272" s="18" t="str">
        <f t="shared" si="24"/>
        <v>trade_self</v>
      </c>
      <c r="H272" s="18" t="str">
        <f t="shared" si="25"/>
        <v>union_member rtw rtw_union_member `control' industry_dummy1 - industry_dummy12 pol_id if protectionism==1 &amp; govt_owned == 0 &amp; pre_processed == 1</v>
      </c>
      <c r="I272" s="18">
        <f t="shared" si="26"/>
        <v>1</v>
      </c>
      <c r="J272" s="18" t="str">
        <f t="shared" si="27"/>
        <v xml:space="preserve"> protectionism==1 &amp; govt_owned == 0 &amp; pre_processed == 1</v>
      </c>
      <c r="K272" s="18" t="str">
        <f t="shared" si="28"/>
        <v>union_member rtw rtw_union_member `control' industry_dummy1 - industry_dummy12 pol_id</v>
      </c>
      <c r="L272" s="1" t="str">
        <f t="shared" si="29"/>
        <v>Yes</v>
      </c>
    </row>
    <row r="273" spans="1:12" ht="43.2" x14ac:dyDescent="0.3">
      <c r="A273" s="1" t="str">
        <f>VLOOKUP(B273,DownloadedFiles!$B$2:$C$821,2,)</f>
        <v>doi:10.7910/DVN/FZI6NO</v>
      </c>
      <c r="B273" s="1" t="s">
        <v>2160</v>
      </c>
      <c r="C273" s="1" t="s">
        <v>6332</v>
      </c>
      <c r="D273" s="1" t="s">
        <v>8533</v>
      </c>
      <c r="E273" s="1" t="s">
        <v>675</v>
      </c>
      <c r="F273" s="18" t="s">
        <v>6995</v>
      </c>
      <c r="G273" s="18" t="str">
        <f t="shared" si="24"/>
        <v>trade_us</v>
      </c>
      <c r="H273" s="18" t="str">
        <f t="shared" si="25"/>
        <v>union_member rtw rtw_union_member `control' industry_dummy1 - industry_dummy12 pol_id if protectionism==1 &amp; govt_owned == 0 &amp; pre_processed == 1</v>
      </c>
      <c r="I273" s="18">
        <f t="shared" si="26"/>
        <v>1</v>
      </c>
      <c r="J273" s="18" t="str">
        <f t="shared" si="27"/>
        <v xml:space="preserve"> protectionism==1 &amp; govt_owned == 0 &amp; pre_processed == 1</v>
      </c>
      <c r="K273" s="18" t="str">
        <f t="shared" si="28"/>
        <v>union_member rtw rtw_union_member `control' industry_dummy1 - industry_dummy12 pol_id</v>
      </c>
      <c r="L273" s="1" t="str">
        <f t="shared" si="29"/>
        <v>Yes</v>
      </c>
    </row>
    <row r="274" spans="1:12" ht="43.2" x14ac:dyDescent="0.3">
      <c r="A274" s="1" t="str">
        <f>VLOOKUP(B274,DownloadedFiles!$B$2:$C$821,2,)</f>
        <v>doi:10.7910/DVN/FZI6NO</v>
      </c>
      <c r="B274" s="1" t="s">
        <v>2160</v>
      </c>
      <c r="C274" s="1" t="s">
        <v>6332</v>
      </c>
      <c r="D274" s="1" t="s">
        <v>8533</v>
      </c>
      <c r="E274" s="1" t="s">
        <v>675</v>
      </c>
      <c r="F274" s="18" t="s">
        <v>7009</v>
      </c>
      <c r="G274" s="18" t="str">
        <f t="shared" si="24"/>
        <v>trade_reduction</v>
      </c>
      <c r="H274" s="18" t="str">
        <f t="shared" si="25"/>
        <v>union_member rtw rtw_union_member `control' industry_dummy1 - industry_dummy12 pol_id if protectionism==1 &amp; govt_owned == 0 [pweight=weight]</v>
      </c>
      <c r="I274" s="18">
        <f t="shared" si="26"/>
        <v>1</v>
      </c>
      <c r="J274" s="18" t="str">
        <f t="shared" si="27"/>
        <v xml:space="preserve"> protectionism==1 &amp; govt_owned == 0 [pweight=weight]</v>
      </c>
      <c r="K274" s="18" t="str">
        <f t="shared" si="28"/>
        <v>union_member rtw rtw_union_member `control' industry_dummy1 - industry_dummy12 pol_id</v>
      </c>
      <c r="L274" s="1" t="str">
        <f t="shared" si="29"/>
        <v>Yes</v>
      </c>
    </row>
    <row r="275" spans="1:12" ht="43.2" x14ac:dyDescent="0.3">
      <c r="A275" s="1" t="str">
        <f>VLOOKUP(B275,DownloadedFiles!$B$2:$C$821,2,)</f>
        <v>doi:10.7910/DVN/FZI6NO</v>
      </c>
      <c r="B275" s="1" t="s">
        <v>2160</v>
      </c>
      <c r="C275" s="1" t="s">
        <v>6332</v>
      </c>
      <c r="D275" s="1" t="s">
        <v>8533</v>
      </c>
      <c r="E275" s="1" t="s">
        <v>675</v>
      </c>
      <c r="F275" s="18" t="s">
        <v>7013</v>
      </c>
      <c r="G275" s="18" t="str">
        <f t="shared" si="24"/>
        <v>trade_self</v>
      </c>
      <c r="H275" s="18" t="str">
        <f t="shared" si="25"/>
        <v>union_member rtw rtw_union_member `control' industry_dummy1 - industry_dummy12 pol_id if protectionism==1 &amp; govt_owned == 0 [pweight=weight]</v>
      </c>
      <c r="I275" s="18">
        <f t="shared" si="26"/>
        <v>1</v>
      </c>
      <c r="J275" s="18" t="str">
        <f t="shared" si="27"/>
        <v xml:space="preserve"> protectionism==1 &amp; govt_owned == 0 [pweight=weight]</v>
      </c>
      <c r="K275" s="18" t="str">
        <f t="shared" si="28"/>
        <v>union_member rtw rtw_union_member `control' industry_dummy1 - industry_dummy12 pol_id</v>
      </c>
      <c r="L275" s="1" t="str">
        <f t="shared" si="29"/>
        <v>Yes</v>
      </c>
    </row>
    <row r="276" spans="1:12" ht="43.2" x14ac:dyDescent="0.3">
      <c r="A276" s="1" t="str">
        <f>VLOOKUP(B276,DownloadedFiles!$B$2:$C$821,2,)</f>
        <v>doi:10.7910/DVN/FZI6NO</v>
      </c>
      <c r="B276" s="1" t="s">
        <v>2160</v>
      </c>
      <c r="C276" s="1" t="s">
        <v>6332</v>
      </c>
      <c r="D276" s="1" t="s">
        <v>8533</v>
      </c>
      <c r="E276" s="1" t="s">
        <v>675</v>
      </c>
      <c r="F276" s="18" t="s">
        <v>7017</v>
      </c>
      <c r="G276" s="18" t="str">
        <f t="shared" si="24"/>
        <v>trade_us</v>
      </c>
      <c r="H276" s="18" t="str">
        <f t="shared" si="25"/>
        <v>union_member rtw rtw_union_member `control' industry_dummy1 - industry_dummy12 pol_id if protectionism==1 &amp; govt_owned == 0 [pweight=weight]</v>
      </c>
      <c r="I276" s="18">
        <f t="shared" si="26"/>
        <v>1</v>
      </c>
      <c r="J276" s="18" t="str">
        <f t="shared" si="27"/>
        <v xml:space="preserve"> protectionism==1 &amp; govt_owned == 0 [pweight=weight]</v>
      </c>
      <c r="K276" s="18" t="str">
        <f t="shared" si="28"/>
        <v>union_member rtw rtw_union_member `control' industry_dummy1 - industry_dummy12 pol_id</v>
      </c>
      <c r="L276" s="1" t="str">
        <f t="shared" si="29"/>
        <v>Yes</v>
      </c>
    </row>
    <row r="277" spans="1:12" ht="43.2" x14ac:dyDescent="0.3">
      <c r="A277" s="1" t="str">
        <f>VLOOKUP(B277,DownloadedFiles!$B$2:$C$821,2,)</f>
        <v>doi:10.7910/DVN/FZI6NO</v>
      </c>
      <c r="B277" s="1" t="s">
        <v>2160</v>
      </c>
      <c r="C277" s="1" t="s">
        <v>6332</v>
      </c>
      <c r="D277" s="1" t="s">
        <v>8533</v>
      </c>
      <c r="E277" s="1" t="s">
        <v>675</v>
      </c>
      <c r="F277" s="18" t="s">
        <v>8511</v>
      </c>
      <c r="G277" s="18" t="str">
        <f t="shared" si="24"/>
        <v>trade_reduction</v>
      </c>
      <c r="H277" s="18" t="str">
        <f t="shared" si="25"/>
        <v>union_member rtw rtw_union_member `control' industry_dummy1 - industry_dummy12 pol_id `rtwcontrol' if govt_owned == 0 &amp; occupation!=1 &amp; protectionism==0</v>
      </c>
      <c r="I277" s="18">
        <f t="shared" si="26"/>
        <v>1</v>
      </c>
      <c r="J277" s="18" t="str">
        <f t="shared" si="27"/>
        <v xml:space="preserve"> govt_owned == 0 &amp; occupation!=1 &amp; protectionism==0</v>
      </c>
      <c r="K277" s="18" t="str">
        <f t="shared" si="28"/>
        <v>union_member rtw rtw_union_member `control' industry_dummy1 - industry_dummy12 pol_id `rtwcontrol'</v>
      </c>
      <c r="L277" s="1" t="str">
        <f t="shared" si="29"/>
        <v>Yes</v>
      </c>
    </row>
    <row r="278" spans="1:12" ht="43.2" x14ac:dyDescent="0.3">
      <c r="A278" s="1" t="str">
        <f>VLOOKUP(B278,DownloadedFiles!$B$2:$C$821,2,)</f>
        <v>doi:10.7910/DVN/FZI6NO</v>
      </c>
      <c r="B278" s="1" t="s">
        <v>2160</v>
      </c>
      <c r="C278" s="1" t="s">
        <v>6332</v>
      </c>
      <c r="D278" s="1" t="s">
        <v>8533</v>
      </c>
      <c r="E278" s="1" t="s">
        <v>675</v>
      </c>
      <c r="F278" s="18" t="s">
        <v>8515</v>
      </c>
      <c r="G278" s="18" t="str">
        <f t="shared" si="24"/>
        <v>trade_self</v>
      </c>
      <c r="H278" s="18" t="str">
        <f t="shared" si="25"/>
        <v>union_member rtw rtw_union_member `control' industry_dummy1 - industry_dummy12 pol_id `rtwcontrol' if govt_owned == 0 &amp; occupation!=1 &amp; protectionism==0</v>
      </c>
      <c r="I278" s="18">
        <f t="shared" si="26"/>
        <v>1</v>
      </c>
      <c r="J278" s="18" t="str">
        <f t="shared" si="27"/>
        <v xml:space="preserve"> govt_owned == 0 &amp; occupation!=1 &amp; protectionism==0</v>
      </c>
      <c r="K278" s="18" t="str">
        <f t="shared" si="28"/>
        <v>union_member rtw rtw_union_member `control' industry_dummy1 - industry_dummy12 pol_id `rtwcontrol'</v>
      </c>
      <c r="L278" s="1" t="str">
        <f t="shared" si="29"/>
        <v>Yes</v>
      </c>
    </row>
    <row r="279" spans="1:12" ht="43.2" x14ac:dyDescent="0.3">
      <c r="A279" s="1" t="str">
        <f>VLOOKUP(B279,DownloadedFiles!$B$2:$C$821,2,)</f>
        <v>doi:10.7910/DVN/FZI6NO</v>
      </c>
      <c r="B279" s="1" t="s">
        <v>2160</v>
      </c>
      <c r="C279" s="1" t="s">
        <v>6332</v>
      </c>
      <c r="D279" s="1" t="s">
        <v>8533</v>
      </c>
      <c r="E279" s="1" t="s">
        <v>675</v>
      </c>
      <c r="F279" s="18" t="s">
        <v>8519</v>
      </c>
      <c r="G279" s="18" t="str">
        <f t="shared" si="24"/>
        <v>trade_us</v>
      </c>
      <c r="H279" s="18" t="str">
        <f t="shared" si="25"/>
        <v>union_member rtw rtw_union_member `control' industry_dummy1 - industry_dummy12 pol_id `rtwcontrol' if govt_owned == 0 &amp; occupation!=1 &amp; protectionism==0</v>
      </c>
      <c r="I279" s="18">
        <f t="shared" si="26"/>
        <v>1</v>
      </c>
      <c r="J279" s="18" t="str">
        <f t="shared" si="27"/>
        <v xml:space="preserve"> govt_owned == 0 &amp; occupation!=1 &amp; protectionism==0</v>
      </c>
      <c r="K279" s="18" t="str">
        <f t="shared" si="28"/>
        <v>union_member rtw rtw_union_member `control' industry_dummy1 - industry_dummy12 pol_id `rtwcontrol'</v>
      </c>
      <c r="L279" s="1" t="str">
        <f t="shared" si="29"/>
        <v>Yes</v>
      </c>
    </row>
    <row r="280" spans="1:12" ht="43.2" x14ac:dyDescent="0.3">
      <c r="A280" s="1" t="str">
        <f>VLOOKUP(B280,DownloadedFiles!$B$2:$C$821,2,)</f>
        <v>doi:10.7910/DVN/FZI6NO</v>
      </c>
      <c r="B280" s="1" t="s">
        <v>2160</v>
      </c>
      <c r="C280" s="1" t="s">
        <v>6332</v>
      </c>
      <c r="D280" s="1" t="s">
        <v>8533</v>
      </c>
      <c r="E280" s="1" t="s">
        <v>675</v>
      </c>
      <c r="F280" s="18" t="s">
        <v>8500</v>
      </c>
      <c r="G280" s="18" t="str">
        <f t="shared" si="24"/>
        <v>trade_reduction</v>
      </c>
      <c r="H280" s="18" t="str">
        <f t="shared" si="25"/>
        <v>union_member rtw rtw_union_member `control' industry_dummy1 - industry_dummy12 pol_id `rtwcontrol' if govt_owned == 0 &amp; occupation!=1 &amp; protectionism==1</v>
      </c>
      <c r="I280" s="18">
        <f t="shared" si="26"/>
        <v>1</v>
      </c>
      <c r="J280" s="18" t="str">
        <f t="shared" si="27"/>
        <v xml:space="preserve"> govt_owned == 0 &amp; occupation!=1 &amp; protectionism==1</v>
      </c>
      <c r="K280" s="18" t="str">
        <f t="shared" si="28"/>
        <v>union_member rtw rtw_union_member `control' industry_dummy1 - industry_dummy12 pol_id `rtwcontrol'</v>
      </c>
      <c r="L280" s="1" t="str">
        <f t="shared" si="29"/>
        <v>Yes</v>
      </c>
    </row>
    <row r="281" spans="1:12" ht="43.2" x14ac:dyDescent="0.3">
      <c r="A281" s="1" t="str">
        <f>VLOOKUP(B281,DownloadedFiles!$B$2:$C$821,2,)</f>
        <v>doi:10.7910/DVN/FZI6NO</v>
      </c>
      <c r="B281" s="1" t="s">
        <v>2160</v>
      </c>
      <c r="C281" s="1" t="s">
        <v>6332</v>
      </c>
      <c r="D281" s="1" t="s">
        <v>8533</v>
      </c>
      <c r="E281" s="1" t="s">
        <v>675</v>
      </c>
      <c r="F281" s="18" t="s">
        <v>8504</v>
      </c>
      <c r="G281" s="18" t="str">
        <f t="shared" si="24"/>
        <v>trade_self</v>
      </c>
      <c r="H281" s="18" t="str">
        <f t="shared" si="25"/>
        <v>union_member rtw rtw_union_member `control' industry_dummy1 - industry_dummy12 pol_id `rtwcontrol' if govt_owned == 0 &amp; occupation!=1 &amp; protectionism==1</v>
      </c>
      <c r="I281" s="18">
        <f t="shared" si="26"/>
        <v>1</v>
      </c>
      <c r="J281" s="18" t="str">
        <f t="shared" si="27"/>
        <v xml:space="preserve"> govt_owned == 0 &amp; occupation!=1 &amp; protectionism==1</v>
      </c>
      <c r="K281" s="18" t="str">
        <f t="shared" si="28"/>
        <v>union_member rtw rtw_union_member `control' industry_dummy1 - industry_dummy12 pol_id `rtwcontrol'</v>
      </c>
      <c r="L281" s="1" t="str">
        <f t="shared" si="29"/>
        <v>Yes</v>
      </c>
    </row>
    <row r="282" spans="1:12" ht="43.2" x14ac:dyDescent="0.3">
      <c r="A282" s="1" t="str">
        <f>VLOOKUP(B282,DownloadedFiles!$B$2:$C$821,2,)</f>
        <v>doi:10.7910/DVN/FZI6NO</v>
      </c>
      <c r="B282" s="1" t="s">
        <v>2160</v>
      </c>
      <c r="C282" s="1" t="s">
        <v>6332</v>
      </c>
      <c r="D282" s="1" t="s">
        <v>8533</v>
      </c>
      <c r="E282" s="1" t="s">
        <v>675</v>
      </c>
      <c r="F282" s="18" t="s">
        <v>8508</v>
      </c>
      <c r="G282" s="18" t="str">
        <f t="shared" si="24"/>
        <v>trade_us</v>
      </c>
      <c r="H282" s="18" t="str">
        <f t="shared" si="25"/>
        <v>union_member rtw rtw_union_member `control' industry_dummy1 - industry_dummy12 pol_id `rtwcontrol' if govt_owned == 0 &amp; occupation!=1 &amp; protectionism==1</v>
      </c>
      <c r="I282" s="18">
        <f t="shared" si="26"/>
        <v>1</v>
      </c>
      <c r="J282" s="18" t="str">
        <f t="shared" si="27"/>
        <v xml:space="preserve"> govt_owned == 0 &amp; occupation!=1 &amp; protectionism==1</v>
      </c>
      <c r="K282" s="18" t="str">
        <f t="shared" si="28"/>
        <v>union_member rtw rtw_union_member `control' industry_dummy1 - industry_dummy12 pol_id `rtwcontrol'</v>
      </c>
      <c r="L282" s="1" t="str">
        <f t="shared" si="29"/>
        <v>Yes</v>
      </c>
    </row>
    <row r="283" spans="1:12" ht="43.2" x14ac:dyDescent="0.3">
      <c r="A283" s="1" t="str">
        <f>VLOOKUP(B283,DownloadedFiles!$B$2:$C$821,2,)</f>
        <v>doi:10.7910/DVN/FZI6NO</v>
      </c>
      <c r="B283" s="1" t="s">
        <v>2160</v>
      </c>
      <c r="C283" s="1" t="s">
        <v>6332</v>
      </c>
      <c r="D283" s="1" t="s">
        <v>8533</v>
      </c>
      <c r="E283" s="1" t="s">
        <v>675</v>
      </c>
      <c r="F283" s="18" t="s">
        <v>7043</v>
      </c>
      <c r="G283" s="18" t="str">
        <f t="shared" si="24"/>
        <v>trade_reduction</v>
      </c>
      <c r="H283" s="18" t="str">
        <f t="shared" si="25"/>
        <v>union_member rtw rtw_union_member `control' industry_dummy1 - industry_dummy12 pol_id `rtwcontrol' if protectionism==0</v>
      </c>
      <c r="I283" s="18">
        <f t="shared" si="26"/>
        <v>1</v>
      </c>
      <c r="J283" s="18" t="str">
        <f t="shared" si="27"/>
        <v xml:space="preserve"> protectionism==0</v>
      </c>
      <c r="K283" s="18" t="str">
        <f t="shared" si="28"/>
        <v>union_member rtw rtw_union_member `control' industry_dummy1 - industry_dummy12 pol_id `rtwcontrol'</v>
      </c>
      <c r="L283" s="1" t="str">
        <f t="shared" si="29"/>
        <v>Yes</v>
      </c>
    </row>
    <row r="284" spans="1:12" ht="43.2" x14ac:dyDescent="0.3">
      <c r="A284" s="1" t="str">
        <f>VLOOKUP(B284,DownloadedFiles!$B$2:$C$821,2,)</f>
        <v>doi:10.7910/DVN/FZI6NO</v>
      </c>
      <c r="B284" s="1" t="s">
        <v>2160</v>
      </c>
      <c r="C284" s="1" t="s">
        <v>6332</v>
      </c>
      <c r="D284" s="1" t="s">
        <v>8533</v>
      </c>
      <c r="E284" s="1" t="s">
        <v>675</v>
      </c>
      <c r="F284" s="18" t="s">
        <v>8496</v>
      </c>
      <c r="G284" s="18" t="str">
        <f t="shared" si="24"/>
        <v>trade_self</v>
      </c>
      <c r="H284" s="18" t="str">
        <f t="shared" si="25"/>
        <v>union_member rtw rtw_union_member `control' industry_dummy1 - industry_dummy12 pol_id `rtwcontrol' if protectionism==0</v>
      </c>
      <c r="I284" s="18">
        <f t="shared" si="26"/>
        <v>1</v>
      </c>
      <c r="J284" s="18" t="str">
        <f t="shared" si="27"/>
        <v xml:space="preserve"> protectionism==0</v>
      </c>
      <c r="K284" s="18" t="str">
        <f t="shared" si="28"/>
        <v>union_member rtw rtw_union_member `control' industry_dummy1 - industry_dummy12 pol_id `rtwcontrol'</v>
      </c>
      <c r="L284" s="1" t="str">
        <f t="shared" si="29"/>
        <v>Yes</v>
      </c>
    </row>
    <row r="285" spans="1:12" ht="43.2" x14ac:dyDescent="0.3">
      <c r="A285" s="1" t="str">
        <f>VLOOKUP(B285,DownloadedFiles!$B$2:$C$821,2,)</f>
        <v>doi:10.7910/DVN/FZI6NO</v>
      </c>
      <c r="B285" s="1" t="s">
        <v>2160</v>
      </c>
      <c r="C285" s="1" t="s">
        <v>6332</v>
      </c>
      <c r="D285" s="1" t="s">
        <v>8533</v>
      </c>
      <c r="E285" s="1" t="s">
        <v>675</v>
      </c>
      <c r="F285" s="18" t="s">
        <v>7050</v>
      </c>
      <c r="G285" s="18" t="str">
        <f t="shared" si="24"/>
        <v>trade_us</v>
      </c>
      <c r="H285" s="18" t="str">
        <f t="shared" si="25"/>
        <v>union_member rtw rtw_union_member `control' industry_dummy1 - industry_dummy12 pol_id `rtwcontrol' if protectionism==0</v>
      </c>
      <c r="I285" s="18">
        <f t="shared" si="26"/>
        <v>1</v>
      </c>
      <c r="J285" s="18" t="str">
        <f t="shared" si="27"/>
        <v xml:space="preserve"> protectionism==0</v>
      </c>
      <c r="K285" s="18" t="str">
        <f t="shared" si="28"/>
        <v>union_member rtw rtw_union_member `control' industry_dummy1 - industry_dummy12 pol_id `rtwcontrol'</v>
      </c>
      <c r="L285" s="1" t="str">
        <f t="shared" si="29"/>
        <v>Yes</v>
      </c>
    </row>
    <row r="286" spans="1:12" ht="43.2" x14ac:dyDescent="0.3">
      <c r="A286" s="1" t="str">
        <f>VLOOKUP(B286,DownloadedFiles!$B$2:$C$821,2,)</f>
        <v>doi:10.7910/DVN/FZI6NO</v>
      </c>
      <c r="B286" s="1" t="s">
        <v>2160</v>
      </c>
      <c r="C286" s="1" t="s">
        <v>6332</v>
      </c>
      <c r="D286" s="1" t="s">
        <v>8533</v>
      </c>
      <c r="E286" s="1" t="s">
        <v>675</v>
      </c>
      <c r="F286" s="18" t="s">
        <v>6977</v>
      </c>
      <c r="G286" s="18" t="str">
        <f t="shared" si="24"/>
        <v>trade_reduction</v>
      </c>
      <c r="H286" s="18" t="str">
        <f t="shared" si="25"/>
        <v>union_member rtw rtw_union_member `control' industry_dummy1 - industry_dummy12 pol_id `rtwcontrol' if protectionism==0 &amp; govt_owned == 0</v>
      </c>
      <c r="I286" s="18">
        <f t="shared" si="26"/>
        <v>1</v>
      </c>
      <c r="J286" s="18" t="str">
        <f t="shared" si="27"/>
        <v xml:space="preserve"> protectionism==0 &amp; govt_owned == 0</v>
      </c>
      <c r="K286" s="18" t="str">
        <f t="shared" si="28"/>
        <v>union_member rtw rtw_union_member `control' industry_dummy1 - industry_dummy12 pol_id `rtwcontrol'</v>
      </c>
      <c r="L286" s="1" t="str">
        <f t="shared" si="29"/>
        <v>Yes</v>
      </c>
    </row>
    <row r="287" spans="1:12" ht="43.2" x14ac:dyDescent="0.3">
      <c r="A287" s="1" t="str">
        <f>VLOOKUP(B287,DownloadedFiles!$B$2:$C$821,2,)</f>
        <v>doi:10.7910/DVN/FZI6NO</v>
      </c>
      <c r="B287" s="1" t="s">
        <v>2160</v>
      </c>
      <c r="C287" s="1" t="s">
        <v>6332</v>
      </c>
      <c r="D287" s="1" t="s">
        <v>8533</v>
      </c>
      <c r="E287" s="1" t="s">
        <v>675</v>
      </c>
      <c r="F287" s="18" t="s">
        <v>8490</v>
      </c>
      <c r="G287" s="18" t="str">
        <f t="shared" si="24"/>
        <v>trade_self</v>
      </c>
      <c r="H287" s="18" t="str">
        <f t="shared" si="25"/>
        <v>union_member rtw rtw_union_member `control' industry_dummy1 - industry_dummy12 pol_id `rtwcontrol' if protectionism==0 &amp; govt_owned == 0</v>
      </c>
      <c r="I287" s="18">
        <f t="shared" si="26"/>
        <v>1</v>
      </c>
      <c r="J287" s="18" t="str">
        <f t="shared" si="27"/>
        <v xml:space="preserve"> protectionism==0 &amp; govt_owned == 0</v>
      </c>
      <c r="K287" s="18" t="str">
        <f t="shared" si="28"/>
        <v>union_member rtw rtw_union_member `control' industry_dummy1 - industry_dummy12 pol_id `rtwcontrol'</v>
      </c>
      <c r="L287" s="1" t="str">
        <f t="shared" si="29"/>
        <v>Yes</v>
      </c>
    </row>
    <row r="288" spans="1:12" ht="43.2" x14ac:dyDescent="0.3">
      <c r="A288" s="1" t="str">
        <f>VLOOKUP(B288,DownloadedFiles!$B$2:$C$821,2,)</f>
        <v>doi:10.7910/DVN/FZI6NO</v>
      </c>
      <c r="B288" s="1" t="s">
        <v>2160</v>
      </c>
      <c r="C288" s="1" t="s">
        <v>6332</v>
      </c>
      <c r="D288" s="1" t="s">
        <v>8533</v>
      </c>
      <c r="E288" s="1" t="s">
        <v>675</v>
      </c>
      <c r="F288" s="18" t="s">
        <v>6984</v>
      </c>
      <c r="G288" s="18" t="str">
        <f t="shared" si="24"/>
        <v>trade_us</v>
      </c>
      <c r="H288" s="18" t="str">
        <f t="shared" si="25"/>
        <v>union_member rtw rtw_union_member `control' industry_dummy1 - industry_dummy12 pol_id `rtwcontrol' if protectionism==0 &amp; govt_owned == 0</v>
      </c>
      <c r="I288" s="18">
        <f t="shared" si="26"/>
        <v>1</v>
      </c>
      <c r="J288" s="18" t="str">
        <f t="shared" si="27"/>
        <v xml:space="preserve"> protectionism==0 &amp; govt_owned == 0</v>
      </c>
      <c r="K288" s="18" t="str">
        <f t="shared" si="28"/>
        <v>union_member rtw rtw_union_member `control' industry_dummy1 - industry_dummy12 pol_id `rtwcontrol'</v>
      </c>
      <c r="L288" s="1" t="str">
        <f t="shared" si="29"/>
        <v>Yes</v>
      </c>
    </row>
    <row r="289" spans="1:12" ht="43.2" x14ac:dyDescent="0.3">
      <c r="A289" s="1" t="str">
        <f>VLOOKUP(B289,DownloadedFiles!$B$2:$C$821,2,)</f>
        <v>doi:10.7910/DVN/FZI6NO</v>
      </c>
      <c r="B289" s="1" t="s">
        <v>2160</v>
      </c>
      <c r="C289" s="1" t="s">
        <v>6332</v>
      </c>
      <c r="D289" s="1" t="s">
        <v>8533</v>
      </c>
      <c r="E289" s="1" t="s">
        <v>675</v>
      </c>
      <c r="F289" s="18" t="s">
        <v>6999</v>
      </c>
      <c r="G289" s="18" t="str">
        <f t="shared" si="24"/>
        <v>trade_reduction</v>
      </c>
      <c r="H289" s="18" t="str">
        <f t="shared" si="25"/>
        <v>union_member rtw rtw_union_member `control' industry_dummy1 - industry_dummy12 pol_id `rtwcontrol' if protectionism==0 &amp; govt_owned == 0 &amp; pre_processed == 1</v>
      </c>
      <c r="I289" s="18">
        <f t="shared" si="26"/>
        <v>1</v>
      </c>
      <c r="J289" s="18" t="str">
        <f t="shared" si="27"/>
        <v xml:space="preserve"> protectionism==0 &amp; govt_owned == 0 &amp; pre_processed == 1</v>
      </c>
      <c r="K289" s="18" t="str">
        <f t="shared" si="28"/>
        <v>union_member rtw rtw_union_member `control' industry_dummy1 - industry_dummy12 pol_id `rtwcontrol'</v>
      </c>
      <c r="L289" s="1" t="str">
        <f t="shared" si="29"/>
        <v>Yes</v>
      </c>
    </row>
    <row r="290" spans="1:12" ht="43.2" x14ac:dyDescent="0.3">
      <c r="A290" s="1" t="str">
        <f>VLOOKUP(B290,DownloadedFiles!$B$2:$C$821,2,)</f>
        <v>doi:10.7910/DVN/FZI6NO</v>
      </c>
      <c r="B290" s="1" t="s">
        <v>2160</v>
      </c>
      <c r="C290" s="1" t="s">
        <v>6332</v>
      </c>
      <c r="D290" s="1" t="s">
        <v>8533</v>
      </c>
      <c r="E290" s="1" t="s">
        <v>675</v>
      </c>
      <c r="F290" s="18" t="s">
        <v>8492</v>
      </c>
      <c r="G290" s="18" t="str">
        <f t="shared" si="24"/>
        <v>trade_self</v>
      </c>
      <c r="H290" s="18" t="str">
        <f t="shared" si="25"/>
        <v>union_member rtw rtw_union_member `control' industry_dummy1 - industry_dummy12 pol_id `rtwcontrol' if protectionism==0 &amp; govt_owned == 0 &amp; pre_processed == 1</v>
      </c>
      <c r="I290" s="18">
        <f t="shared" si="26"/>
        <v>1</v>
      </c>
      <c r="J290" s="18" t="str">
        <f t="shared" si="27"/>
        <v xml:space="preserve"> protectionism==0 &amp; govt_owned == 0 &amp; pre_processed == 1</v>
      </c>
      <c r="K290" s="18" t="str">
        <f t="shared" si="28"/>
        <v>union_member rtw rtw_union_member `control' industry_dummy1 - industry_dummy12 pol_id `rtwcontrol'</v>
      </c>
      <c r="L290" s="1" t="str">
        <f t="shared" si="29"/>
        <v>Yes</v>
      </c>
    </row>
    <row r="291" spans="1:12" ht="43.2" x14ac:dyDescent="0.3">
      <c r="A291" s="1" t="str">
        <f>VLOOKUP(B291,DownloadedFiles!$B$2:$C$821,2,)</f>
        <v>doi:10.7910/DVN/FZI6NO</v>
      </c>
      <c r="B291" s="1" t="s">
        <v>2160</v>
      </c>
      <c r="C291" s="1" t="s">
        <v>6332</v>
      </c>
      <c r="D291" s="1" t="s">
        <v>8533</v>
      </c>
      <c r="E291" s="1" t="s">
        <v>675</v>
      </c>
      <c r="F291" s="18" t="s">
        <v>7006</v>
      </c>
      <c r="G291" s="18" t="str">
        <f t="shared" si="24"/>
        <v>trade_us</v>
      </c>
      <c r="H291" s="18" t="str">
        <f t="shared" si="25"/>
        <v>union_member rtw rtw_union_member `control' industry_dummy1 - industry_dummy12 pol_id `rtwcontrol' if protectionism==0 &amp; govt_owned == 0 &amp; pre_processed == 1</v>
      </c>
      <c r="I291" s="18">
        <f t="shared" si="26"/>
        <v>1</v>
      </c>
      <c r="J291" s="18" t="str">
        <f t="shared" si="27"/>
        <v xml:space="preserve"> protectionism==0 &amp; govt_owned == 0 &amp; pre_processed == 1</v>
      </c>
      <c r="K291" s="18" t="str">
        <f t="shared" si="28"/>
        <v>union_member rtw rtw_union_member `control' industry_dummy1 - industry_dummy12 pol_id `rtwcontrol'</v>
      </c>
      <c r="L291" s="1" t="str">
        <f t="shared" si="29"/>
        <v>Yes</v>
      </c>
    </row>
    <row r="292" spans="1:12" ht="43.2" x14ac:dyDescent="0.3">
      <c r="A292" s="1" t="str">
        <f>VLOOKUP(B292,DownloadedFiles!$B$2:$C$821,2,)</f>
        <v>doi:10.7910/DVN/FZI6NO</v>
      </c>
      <c r="B292" s="1" t="s">
        <v>2160</v>
      </c>
      <c r="C292" s="1" t="s">
        <v>6332</v>
      </c>
      <c r="D292" s="1" t="s">
        <v>8533</v>
      </c>
      <c r="E292" s="1" t="s">
        <v>675</v>
      </c>
      <c r="F292" s="18" t="s">
        <v>7021</v>
      </c>
      <c r="G292" s="18" t="str">
        <f t="shared" si="24"/>
        <v>trade_reduction</v>
      </c>
      <c r="H292" s="18" t="str">
        <f t="shared" si="25"/>
        <v>union_member rtw rtw_union_member `control' industry_dummy1 - industry_dummy12 pol_id `rtwcontrol' if protectionism==0 &amp; govt_owned == 0 [pweight=weight]</v>
      </c>
      <c r="I292" s="18">
        <f t="shared" si="26"/>
        <v>1</v>
      </c>
      <c r="J292" s="18" t="str">
        <f t="shared" si="27"/>
        <v xml:space="preserve"> protectionism==0 &amp; govt_owned == 0 [pweight=weight]</v>
      </c>
      <c r="K292" s="18" t="str">
        <f t="shared" si="28"/>
        <v>union_member rtw rtw_union_member `control' industry_dummy1 - industry_dummy12 pol_id `rtwcontrol'</v>
      </c>
      <c r="L292" s="1" t="str">
        <f t="shared" si="29"/>
        <v>Yes</v>
      </c>
    </row>
    <row r="293" spans="1:12" ht="43.2" x14ac:dyDescent="0.3">
      <c r="A293" s="1" t="str">
        <f>VLOOKUP(B293,DownloadedFiles!$B$2:$C$821,2,)</f>
        <v>doi:10.7910/DVN/FZI6NO</v>
      </c>
      <c r="B293" s="1" t="s">
        <v>2160</v>
      </c>
      <c r="C293" s="1" t="s">
        <v>6332</v>
      </c>
      <c r="D293" s="1" t="s">
        <v>8533</v>
      </c>
      <c r="E293" s="1" t="s">
        <v>675</v>
      </c>
      <c r="F293" s="18" t="s">
        <v>8494</v>
      </c>
      <c r="G293" s="18" t="str">
        <f t="shared" si="24"/>
        <v>trade_self</v>
      </c>
      <c r="H293" s="18" t="str">
        <f t="shared" si="25"/>
        <v>union_member rtw rtw_union_member `control' industry_dummy1 - industry_dummy12 pol_id `rtwcontrol' if protectionism==0 &amp; govt_owned == 0 [pweight=weight]</v>
      </c>
      <c r="I293" s="18">
        <f t="shared" si="26"/>
        <v>1</v>
      </c>
      <c r="J293" s="18" t="str">
        <f t="shared" si="27"/>
        <v xml:space="preserve"> protectionism==0 &amp; govt_owned == 0 [pweight=weight]</v>
      </c>
      <c r="K293" s="18" t="str">
        <f t="shared" si="28"/>
        <v>union_member rtw rtw_union_member `control' industry_dummy1 - industry_dummy12 pol_id `rtwcontrol'</v>
      </c>
      <c r="L293" s="1" t="str">
        <f t="shared" si="29"/>
        <v>Yes</v>
      </c>
    </row>
    <row r="294" spans="1:12" ht="43.2" x14ac:dyDescent="0.3">
      <c r="A294" s="1" t="str">
        <f>VLOOKUP(B294,DownloadedFiles!$B$2:$C$821,2,)</f>
        <v>doi:10.7910/DVN/FZI6NO</v>
      </c>
      <c r="B294" s="1" t="s">
        <v>2160</v>
      </c>
      <c r="C294" s="1" t="s">
        <v>6332</v>
      </c>
      <c r="D294" s="1" t="s">
        <v>8533</v>
      </c>
      <c r="E294" s="1" t="s">
        <v>675</v>
      </c>
      <c r="F294" s="18" t="s">
        <v>7028</v>
      </c>
      <c r="G294" s="18" t="str">
        <f t="shared" si="24"/>
        <v>trade_us</v>
      </c>
      <c r="H294" s="18" t="str">
        <f t="shared" si="25"/>
        <v>union_member rtw rtw_union_member `control' industry_dummy1 - industry_dummy12 pol_id `rtwcontrol' if protectionism==0 &amp; govt_owned == 0 [pweight=weight]</v>
      </c>
      <c r="I294" s="18">
        <f t="shared" si="26"/>
        <v>1</v>
      </c>
      <c r="J294" s="18" t="str">
        <f t="shared" si="27"/>
        <v xml:space="preserve"> protectionism==0 &amp; govt_owned == 0 [pweight=weight]</v>
      </c>
      <c r="K294" s="18" t="str">
        <f t="shared" si="28"/>
        <v>union_member rtw rtw_union_member `control' industry_dummy1 - industry_dummy12 pol_id `rtwcontrol'</v>
      </c>
      <c r="L294" s="1" t="str">
        <f t="shared" si="29"/>
        <v>Yes</v>
      </c>
    </row>
    <row r="295" spans="1:12" ht="43.2" x14ac:dyDescent="0.3">
      <c r="A295" s="1" t="str">
        <f>VLOOKUP(B295,DownloadedFiles!$B$2:$C$821,2,)</f>
        <v>doi:10.7910/DVN/FZI6NO</v>
      </c>
      <c r="B295" s="1" t="s">
        <v>2160</v>
      </c>
      <c r="C295" s="1" t="s">
        <v>6332</v>
      </c>
      <c r="D295" s="1" t="s">
        <v>8533</v>
      </c>
      <c r="E295" s="1" t="s">
        <v>675</v>
      </c>
      <c r="F295" s="18" t="s">
        <v>7032</v>
      </c>
      <c r="G295" s="18" t="str">
        <f t="shared" si="24"/>
        <v>trade_reduction</v>
      </c>
      <c r="H295" s="18" t="str">
        <f t="shared" si="25"/>
        <v>union_member rtw rtw_union_member `control' industry_dummy1 - industry_dummy12 pol_id `rtwcontrol' if protectionism==1</v>
      </c>
      <c r="I295" s="18">
        <f t="shared" si="26"/>
        <v>1</v>
      </c>
      <c r="J295" s="18" t="str">
        <f t="shared" si="27"/>
        <v xml:space="preserve"> protectionism==1</v>
      </c>
      <c r="K295" s="18" t="str">
        <f t="shared" si="28"/>
        <v>union_member rtw rtw_union_member `control' industry_dummy1 - industry_dummy12 pol_id `rtwcontrol'</v>
      </c>
      <c r="L295" s="1" t="str">
        <f t="shared" si="29"/>
        <v>Yes</v>
      </c>
    </row>
    <row r="296" spans="1:12" ht="43.2" x14ac:dyDescent="0.3">
      <c r="A296" s="1" t="str">
        <f>VLOOKUP(B296,DownloadedFiles!$B$2:$C$821,2,)</f>
        <v>doi:10.7910/DVN/FZI6NO</v>
      </c>
      <c r="B296" s="1" t="s">
        <v>2160</v>
      </c>
      <c r="C296" s="1" t="s">
        <v>6332</v>
      </c>
      <c r="D296" s="1" t="s">
        <v>8533</v>
      </c>
      <c r="E296" s="1" t="s">
        <v>675</v>
      </c>
      <c r="F296" s="18" t="s">
        <v>7036</v>
      </c>
      <c r="G296" s="18" t="str">
        <f t="shared" si="24"/>
        <v>trade_self</v>
      </c>
      <c r="H296" s="18" t="str">
        <f t="shared" si="25"/>
        <v>union_member rtw rtw_union_member `control' industry_dummy1 - industry_dummy12 pol_id `rtwcontrol' if protectionism==1</v>
      </c>
      <c r="I296" s="18">
        <f t="shared" si="26"/>
        <v>1</v>
      </c>
      <c r="J296" s="18" t="str">
        <f t="shared" si="27"/>
        <v xml:space="preserve"> protectionism==1</v>
      </c>
      <c r="K296" s="18" t="str">
        <f t="shared" si="28"/>
        <v>union_member rtw rtw_union_member `control' industry_dummy1 - industry_dummy12 pol_id `rtwcontrol'</v>
      </c>
      <c r="L296" s="1" t="str">
        <f t="shared" si="29"/>
        <v>Yes</v>
      </c>
    </row>
    <row r="297" spans="1:12" ht="43.2" x14ac:dyDescent="0.3">
      <c r="A297" s="1" t="str">
        <f>VLOOKUP(B297,DownloadedFiles!$B$2:$C$821,2,)</f>
        <v>doi:10.7910/DVN/FZI6NO</v>
      </c>
      <c r="B297" s="1" t="s">
        <v>2160</v>
      </c>
      <c r="C297" s="1" t="s">
        <v>6332</v>
      </c>
      <c r="D297" s="1" t="s">
        <v>8533</v>
      </c>
      <c r="E297" s="1" t="s">
        <v>675</v>
      </c>
      <c r="F297" s="18" t="s">
        <v>8495</v>
      </c>
      <c r="G297" s="18" t="str">
        <f t="shared" si="24"/>
        <v>trade_us</v>
      </c>
      <c r="H297" s="18" t="str">
        <f t="shared" si="25"/>
        <v>union_member rtw rtw_union_member `control' industry_dummy1 - industry_dummy12 pol_id `rtwcontrol' if protectionism==1</v>
      </c>
      <c r="I297" s="18">
        <f t="shared" si="26"/>
        <v>1</v>
      </c>
      <c r="J297" s="18" t="str">
        <f t="shared" si="27"/>
        <v xml:space="preserve"> protectionism==1</v>
      </c>
      <c r="K297" s="18" t="str">
        <f t="shared" si="28"/>
        <v>union_member rtw rtw_union_member `control' industry_dummy1 - industry_dummy12 pol_id `rtwcontrol'</v>
      </c>
      <c r="L297" s="1" t="str">
        <f t="shared" si="29"/>
        <v>Yes</v>
      </c>
    </row>
    <row r="298" spans="1:12" ht="43.2" x14ac:dyDescent="0.3">
      <c r="A298" s="1" t="str">
        <f>VLOOKUP(B298,DownloadedFiles!$B$2:$C$821,2,)</f>
        <v>doi:10.7910/DVN/FZI6NO</v>
      </c>
      <c r="B298" s="1" t="s">
        <v>2160</v>
      </c>
      <c r="C298" s="1" t="s">
        <v>6332</v>
      </c>
      <c r="D298" s="1" t="s">
        <v>8533</v>
      </c>
      <c r="E298" s="1" t="s">
        <v>675</v>
      </c>
      <c r="F298" s="18" t="s">
        <v>6966</v>
      </c>
      <c r="G298" s="18" t="str">
        <f t="shared" si="24"/>
        <v>trade_reduction</v>
      </c>
      <c r="H298" s="18" t="str">
        <f t="shared" si="25"/>
        <v>union_member rtw rtw_union_member `control' industry_dummy1 - industry_dummy12 pol_id `rtwcontrol' if protectionism==1 &amp; govt_owned == 0</v>
      </c>
      <c r="I298" s="18">
        <f t="shared" si="26"/>
        <v>1</v>
      </c>
      <c r="J298" s="18" t="str">
        <f t="shared" si="27"/>
        <v xml:space="preserve"> protectionism==1 &amp; govt_owned == 0</v>
      </c>
      <c r="K298" s="18" t="str">
        <f t="shared" si="28"/>
        <v>union_member rtw rtw_union_member `control' industry_dummy1 - industry_dummy12 pol_id `rtwcontrol'</v>
      </c>
      <c r="L298" s="1" t="str">
        <f t="shared" si="29"/>
        <v>Yes</v>
      </c>
    </row>
    <row r="299" spans="1:12" ht="43.2" x14ac:dyDescent="0.3">
      <c r="A299" s="1" t="str">
        <f>VLOOKUP(B299,DownloadedFiles!$B$2:$C$821,2,)</f>
        <v>doi:10.7910/DVN/FZI6NO</v>
      </c>
      <c r="B299" s="1" t="s">
        <v>2160</v>
      </c>
      <c r="C299" s="1" t="s">
        <v>6332</v>
      </c>
      <c r="D299" s="1" t="s">
        <v>8533</v>
      </c>
      <c r="E299" s="1" t="s">
        <v>675</v>
      </c>
      <c r="F299" s="18" t="s">
        <v>6970</v>
      </c>
      <c r="G299" s="18" t="str">
        <f t="shared" si="24"/>
        <v>trade_self</v>
      </c>
      <c r="H299" s="18" t="str">
        <f t="shared" si="25"/>
        <v>union_member rtw rtw_union_member `control' industry_dummy1 - industry_dummy12 pol_id `rtwcontrol' if protectionism==1 &amp; govt_owned == 0</v>
      </c>
      <c r="I299" s="18">
        <f t="shared" si="26"/>
        <v>1</v>
      </c>
      <c r="J299" s="18" t="str">
        <f t="shared" si="27"/>
        <v xml:space="preserve"> protectionism==1 &amp; govt_owned == 0</v>
      </c>
      <c r="K299" s="18" t="str">
        <f t="shared" si="28"/>
        <v>union_member rtw rtw_union_member `control' industry_dummy1 - industry_dummy12 pol_id `rtwcontrol'</v>
      </c>
      <c r="L299" s="1" t="str">
        <f t="shared" si="29"/>
        <v>Yes</v>
      </c>
    </row>
    <row r="300" spans="1:12" ht="43.2" x14ac:dyDescent="0.3">
      <c r="A300" s="1" t="str">
        <f>VLOOKUP(B300,DownloadedFiles!$B$2:$C$821,2,)</f>
        <v>doi:10.7910/DVN/FZI6NO</v>
      </c>
      <c r="B300" s="1" t="s">
        <v>2160</v>
      </c>
      <c r="C300" s="1" t="s">
        <v>6332</v>
      </c>
      <c r="D300" s="1" t="s">
        <v>8533</v>
      </c>
      <c r="E300" s="1" t="s">
        <v>675</v>
      </c>
      <c r="F300" s="18" t="s">
        <v>8489</v>
      </c>
      <c r="G300" s="18" t="str">
        <f t="shared" si="24"/>
        <v>trade_us</v>
      </c>
      <c r="H300" s="18" t="str">
        <f t="shared" si="25"/>
        <v>union_member rtw rtw_union_member `control' industry_dummy1 - industry_dummy12 pol_id `rtwcontrol' if protectionism==1 &amp; govt_owned == 0</v>
      </c>
      <c r="I300" s="18">
        <f t="shared" si="26"/>
        <v>1</v>
      </c>
      <c r="J300" s="18" t="str">
        <f t="shared" si="27"/>
        <v xml:space="preserve"> protectionism==1 &amp; govt_owned == 0</v>
      </c>
      <c r="K300" s="18" t="str">
        <f t="shared" si="28"/>
        <v>union_member rtw rtw_union_member `control' industry_dummy1 - industry_dummy12 pol_id `rtwcontrol'</v>
      </c>
      <c r="L300" s="1" t="str">
        <f t="shared" si="29"/>
        <v>Yes</v>
      </c>
    </row>
    <row r="301" spans="1:12" ht="43.2" x14ac:dyDescent="0.3">
      <c r="A301" s="1" t="str">
        <f>VLOOKUP(B301,DownloadedFiles!$B$2:$C$821,2,)</f>
        <v>doi:10.7910/DVN/FZI6NO</v>
      </c>
      <c r="B301" s="1" t="s">
        <v>2160</v>
      </c>
      <c r="C301" s="1" t="s">
        <v>6332</v>
      </c>
      <c r="D301" s="1" t="s">
        <v>8533</v>
      </c>
      <c r="E301" s="1" t="s">
        <v>675</v>
      </c>
      <c r="F301" s="18" t="s">
        <v>6988</v>
      </c>
      <c r="G301" s="18" t="str">
        <f t="shared" si="24"/>
        <v>trade_reduction</v>
      </c>
      <c r="H301" s="18" t="str">
        <f t="shared" si="25"/>
        <v>union_member rtw rtw_union_member `control' industry_dummy1 - industry_dummy12 pol_id `rtwcontrol' if protectionism==1 &amp; govt_owned == 0 &amp; pre_processed == 1</v>
      </c>
      <c r="I301" s="18">
        <f t="shared" si="26"/>
        <v>1</v>
      </c>
      <c r="J301" s="18" t="str">
        <f t="shared" si="27"/>
        <v xml:space="preserve"> protectionism==1 &amp; govt_owned == 0 &amp; pre_processed == 1</v>
      </c>
      <c r="K301" s="18" t="str">
        <f t="shared" si="28"/>
        <v>union_member rtw rtw_union_member `control' industry_dummy1 - industry_dummy12 pol_id `rtwcontrol'</v>
      </c>
      <c r="L301" s="1" t="str">
        <f t="shared" si="29"/>
        <v>Yes</v>
      </c>
    </row>
    <row r="302" spans="1:12" ht="43.2" x14ac:dyDescent="0.3">
      <c r="A302" s="1" t="str">
        <f>VLOOKUP(B302,DownloadedFiles!$B$2:$C$821,2,)</f>
        <v>doi:10.7910/DVN/FZI6NO</v>
      </c>
      <c r="B302" s="1" t="s">
        <v>2160</v>
      </c>
      <c r="C302" s="1" t="s">
        <v>6332</v>
      </c>
      <c r="D302" s="1" t="s">
        <v>8533</v>
      </c>
      <c r="E302" s="1" t="s">
        <v>675</v>
      </c>
      <c r="F302" s="18" t="s">
        <v>6992</v>
      </c>
      <c r="G302" s="18" t="str">
        <f t="shared" si="24"/>
        <v>trade_self</v>
      </c>
      <c r="H302" s="18" t="str">
        <f t="shared" si="25"/>
        <v>union_member rtw rtw_union_member `control' industry_dummy1 - industry_dummy12 pol_id `rtwcontrol' if protectionism==1 &amp; govt_owned == 0 &amp; pre_processed == 1</v>
      </c>
      <c r="I302" s="18">
        <f t="shared" si="26"/>
        <v>1</v>
      </c>
      <c r="J302" s="18" t="str">
        <f t="shared" si="27"/>
        <v xml:space="preserve"> protectionism==1 &amp; govt_owned == 0 &amp; pre_processed == 1</v>
      </c>
      <c r="K302" s="18" t="str">
        <f t="shared" si="28"/>
        <v>union_member rtw rtw_union_member `control' industry_dummy1 - industry_dummy12 pol_id `rtwcontrol'</v>
      </c>
      <c r="L302" s="1" t="str">
        <f t="shared" si="29"/>
        <v>Yes</v>
      </c>
    </row>
    <row r="303" spans="1:12" ht="43.2" x14ac:dyDescent="0.3">
      <c r="A303" s="1" t="str">
        <f>VLOOKUP(B303,DownloadedFiles!$B$2:$C$821,2,)</f>
        <v>doi:10.7910/DVN/FZI6NO</v>
      </c>
      <c r="B303" s="1" t="s">
        <v>2160</v>
      </c>
      <c r="C303" s="1" t="s">
        <v>6332</v>
      </c>
      <c r="D303" s="1" t="s">
        <v>8533</v>
      </c>
      <c r="E303" s="1" t="s">
        <v>675</v>
      </c>
      <c r="F303" s="18" t="s">
        <v>8491</v>
      </c>
      <c r="G303" s="18" t="str">
        <f t="shared" si="24"/>
        <v>trade_us</v>
      </c>
      <c r="H303" s="18" t="str">
        <f t="shared" si="25"/>
        <v>union_member rtw rtw_union_member `control' industry_dummy1 - industry_dummy12 pol_id `rtwcontrol' if protectionism==1 &amp; govt_owned == 0 &amp; pre_processed == 1</v>
      </c>
      <c r="I303" s="18">
        <f t="shared" si="26"/>
        <v>1</v>
      </c>
      <c r="J303" s="18" t="str">
        <f t="shared" si="27"/>
        <v xml:space="preserve"> protectionism==1 &amp; govt_owned == 0 &amp; pre_processed == 1</v>
      </c>
      <c r="K303" s="18" t="str">
        <f t="shared" si="28"/>
        <v>union_member rtw rtw_union_member `control' industry_dummy1 - industry_dummy12 pol_id `rtwcontrol'</v>
      </c>
      <c r="L303" s="1" t="str">
        <f t="shared" si="29"/>
        <v>Yes</v>
      </c>
    </row>
    <row r="304" spans="1:12" ht="43.2" x14ac:dyDescent="0.3">
      <c r="A304" s="1" t="str">
        <f>VLOOKUP(B304,DownloadedFiles!$B$2:$C$821,2,)</f>
        <v>doi:10.7910/DVN/FZI6NO</v>
      </c>
      <c r="B304" s="1" t="s">
        <v>2160</v>
      </c>
      <c r="C304" s="1" t="s">
        <v>6332</v>
      </c>
      <c r="D304" s="1" t="s">
        <v>8533</v>
      </c>
      <c r="E304" s="1" t="s">
        <v>675</v>
      </c>
      <c r="F304" s="18" t="s">
        <v>7010</v>
      </c>
      <c r="G304" s="18" t="str">
        <f t="shared" si="24"/>
        <v>trade_reduction</v>
      </c>
      <c r="H304" s="18" t="str">
        <f t="shared" si="25"/>
        <v>union_member rtw rtw_union_member `control' industry_dummy1 - industry_dummy12 pol_id `rtwcontrol' if protectionism==1 &amp; govt_owned == 0 [pweight=weight]</v>
      </c>
      <c r="I304" s="18">
        <f t="shared" si="26"/>
        <v>1</v>
      </c>
      <c r="J304" s="18" t="str">
        <f t="shared" si="27"/>
        <v xml:space="preserve"> protectionism==1 &amp; govt_owned == 0 [pweight=weight]</v>
      </c>
      <c r="K304" s="18" t="str">
        <f t="shared" si="28"/>
        <v>union_member rtw rtw_union_member `control' industry_dummy1 - industry_dummy12 pol_id `rtwcontrol'</v>
      </c>
      <c r="L304" s="1" t="str">
        <f t="shared" si="29"/>
        <v>Yes</v>
      </c>
    </row>
    <row r="305" spans="1:12" ht="43.2" x14ac:dyDescent="0.3">
      <c r="A305" s="1" t="str">
        <f>VLOOKUP(B305,DownloadedFiles!$B$2:$C$821,2,)</f>
        <v>doi:10.7910/DVN/FZI6NO</v>
      </c>
      <c r="B305" s="1" t="s">
        <v>2160</v>
      </c>
      <c r="C305" s="1" t="s">
        <v>6332</v>
      </c>
      <c r="D305" s="1" t="s">
        <v>8533</v>
      </c>
      <c r="E305" s="1" t="s">
        <v>675</v>
      </c>
      <c r="F305" s="18" t="s">
        <v>7014</v>
      </c>
      <c r="G305" s="18" t="str">
        <f t="shared" si="24"/>
        <v>trade_self</v>
      </c>
      <c r="H305" s="18" t="str">
        <f t="shared" si="25"/>
        <v>union_member rtw rtw_union_member `control' industry_dummy1 - industry_dummy12 pol_id `rtwcontrol' if protectionism==1 &amp; govt_owned == 0 [pweight=weight]</v>
      </c>
      <c r="I305" s="18">
        <f t="shared" si="26"/>
        <v>1</v>
      </c>
      <c r="J305" s="18" t="str">
        <f t="shared" si="27"/>
        <v xml:space="preserve"> protectionism==1 &amp; govt_owned == 0 [pweight=weight]</v>
      </c>
      <c r="K305" s="18" t="str">
        <f t="shared" si="28"/>
        <v>union_member rtw rtw_union_member `control' industry_dummy1 - industry_dummy12 pol_id `rtwcontrol'</v>
      </c>
      <c r="L305" s="1" t="str">
        <f t="shared" si="29"/>
        <v>Yes</v>
      </c>
    </row>
    <row r="306" spans="1:12" ht="43.2" x14ac:dyDescent="0.3">
      <c r="A306" s="1" t="str">
        <f>VLOOKUP(B306,DownloadedFiles!$B$2:$C$821,2,)</f>
        <v>doi:10.7910/DVN/FZI6NO</v>
      </c>
      <c r="B306" s="1" t="s">
        <v>2160</v>
      </c>
      <c r="C306" s="1" t="s">
        <v>6332</v>
      </c>
      <c r="D306" s="1" t="s">
        <v>8533</v>
      </c>
      <c r="E306" s="1" t="s">
        <v>675</v>
      </c>
      <c r="F306" s="18" t="s">
        <v>8493</v>
      </c>
      <c r="G306" s="18" t="str">
        <f t="shared" si="24"/>
        <v>trade_us</v>
      </c>
      <c r="H306" s="18" t="str">
        <f t="shared" si="25"/>
        <v>union_member rtw rtw_union_member `control' industry_dummy1 - industry_dummy12 pol_id `rtwcontrol' if protectionism==1 &amp; govt_owned == 0 [pweight=weight]</v>
      </c>
      <c r="I306" s="18">
        <f t="shared" si="26"/>
        <v>1</v>
      </c>
      <c r="J306" s="18" t="str">
        <f t="shared" si="27"/>
        <v xml:space="preserve"> protectionism==1 &amp; govt_owned == 0 [pweight=weight]</v>
      </c>
      <c r="K306" s="18" t="str">
        <f t="shared" si="28"/>
        <v>union_member rtw rtw_union_member `control' industry_dummy1 - industry_dummy12 pol_id `rtwcontrol'</v>
      </c>
      <c r="L306" s="1" t="str">
        <f t="shared" si="29"/>
        <v>Yes</v>
      </c>
    </row>
    <row r="307" spans="1:12" ht="28.8" x14ac:dyDescent="0.3">
      <c r="A307" s="1" t="str">
        <f>VLOOKUP(B307,DownloadedFiles!$B$2:$C$821,2,)</f>
        <v>doi:10.7910/DVN/26721</v>
      </c>
      <c r="B307" s="1" t="s">
        <v>2511</v>
      </c>
      <c r="C307" s="1" t="s">
        <v>698</v>
      </c>
      <c r="D307" s="1" t="s">
        <v>654</v>
      </c>
      <c r="E307" s="1" t="str">
        <f>VLOOKUP(D307,StataFunctions!$E$2:$G$260,3,)</f>
        <v>Linear Regression</v>
      </c>
      <c r="F307" s="18" t="s">
        <v>7428</v>
      </c>
      <c r="G307" s="18" t="str">
        <f t="shared" si="24"/>
        <v>ch_cathtrust</v>
      </c>
      <c r="H307" s="18" t="str">
        <f t="shared" si="25"/>
        <v>catholictrust56 demvote5_56 pid56 edu highincome lowincome male black agegroup</v>
      </c>
      <c r="I307" s="18">
        <f t="shared" si="26"/>
        <v>0</v>
      </c>
      <c r="J307" s="18" t="str">
        <f t="shared" si="27"/>
        <v>NA</v>
      </c>
      <c r="K307" s="18" t="str">
        <f t="shared" si="28"/>
        <v>catholictrust56 demvote5_56 pid56 edu highincome lowincome male black agegroup</v>
      </c>
      <c r="L307" s="1" t="str">
        <f t="shared" si="29"/>
        <v>Yes</v>
      </c>
    </row>
    <row r="308" spans="1:12" ht="28.8" x14ac:dyDescent="0.3">
      <c r="A308" s="1" t="str">
        <f>VLOOKUP(B308,DownloadedFiles!$B$2:$C$821,2,)</f>
        <v>doi:10.7910/DVN/26721</v>
      </c>
      <c r="B308" s="1" t="s">
        <v>2511</v>
      </c>
      <c r="C308" s="1" t="s">
        <v>698</v>
      </c>
      <c r="D308" s="1" t="s">
        <v>654</v>
      </c>
      <c r="E308" s="1" t="str">
        <f>VLOOKUP(D308,StataFunctions!$E$2:$G$260,3,)</f>
        <v>Linear Regression</v>
      </c>
      <c r="F308" s="18" t="s">
        <v>7428</v>
      </c>
      <c r="G308" s="18" t="str">
        <f t="shared" si="24"/>
        <v>ch_cathtrust</v>
      </c>
      <c r="H308" s="18" t="str">
        <f t="shared" si="25"/>
        <v>catholictrust56 demvote5_56 pid56 edu highincome lowincome male black agegroup</v>
      </c>
      <c r="I308" s="18">
        <f t="shared" si="26"/>
        <v>0</v>
      </c>
      <c r="J308" s="18" t="str">
        <f t="shared" si="27"/>
        <v>NA</v>
      </c>
      <c r="K308" s="18" t="str">
        <f t="shared" si="28"/>
        <v>catholictrust56 demvote5_56 pid56 edu highincome lowincome male black agegroup</v>
      </c>
      <c r="L308" s="1" t="str">
        <f t="shared" si="29"/>
        <v>Yes</v>
      </c>
    </row>
    <row r="309" spans="1:12" ht="28.8" x14ac:dyDescent="0.3">
      <c r="A309" s="1" t="str">
        <f>VLOOKUP(B309,DownloadedFiles!$B$2:$C$821,2,)</f>
        <v>doi:10.7910/DVN/26721</v>
      </c>
      <c r="B309" s="1" t="s">
        <v>2511</v>
      </c>
      <c r="C309" s="1" t="s">
        <v>698</v>
      </c>
      <c r="D309" s="1" t="s">
        <v>654</v>
      </c>
      <c r="E309" s="1" t="str">
        <f>VLOOKUP(D309,StataFunctions!$E$2:$G$260,3,)</f>
        <v>Linear Regression</v>
      </c>
      <c r="F309" s="18" t="s">
        <v>7429</v>
      </c>
      <c r="G309" s="18" t="str">
        <f t="shared" si="24"/>
        <v>ch_demsupport</v>
      </c>
      <c r="H309" s="18" t="str">
        <f t="shared" si="25"/>
        <v>catholictrust56 demvote5_56 pid56 edu highincome lowincome male black agegroup</v>
      </c>
      <c r="I309" s="18">
        <f t="shared" si="26"/>
        <v>0</v>
      </c>
      <c r="J309" s="18" t="str">
        <f t="shared" si="27"/>
        <v>NA</v>
      </c>
      <c r="K309" s="18" t="str">
        <f t="shared" si="28"/>
        <v>catholictrust56 demvote5_56 pid56 edu highincome lowincome male black agegroup</v>
      </c>
      <c r="L309" s="1" t="str">
        <f t="shared" si="29"/>
        <v>Yes</v>
      </c>
    </row>
    <row r="310" spans="1:12" ht="28.8" x14ac:dyDescent="0.3">
      <c r="A310" s="1" t="str">
        <f>VLOOKUP(B310,DownloadedFiles!$B$2:$C$821,2,)</f>
        <v>doi:10.7910/DVN/26721</v>
      </c>
      <c r="B310" s="1" t="s">
        <v>2511</v>
      </c>
      <c r="C310" s="1" t="s">
        <v>698</v>
      </c>
      <c r="D310" s="1" t="s">
        <v>654</v>
      </c>
      <c r="E310" s="1" t="str">
        <f>VLOOKUP(D310,StataFunctions!$E$2:$G$260,3,)</f>
        <v>Linear Regression</v>
      </c>
      <c r="F310" s="18" t="s">
        <v>7429</v>
      </c>
      <c r="G310" s="18" t="str">
        <f t="shared" si="24"/>
        <v>ch_demsupport</v>
      </c>
      <c r="H310" s="18" t="str">
        <f t="shared" si="25"/>
        <v>catholictrust56 demvote5_56 pid56 edu highincome lowincome male black agegroup</v>
      </c>
      <c r="I310" s="18">
        <f t="shared" si="26"/>
        <v>0</v>
      </c>
      <c r="J310" s="18" t="str">
        <f t="shared" si="27"/>
        <v>NA</v>
      </c>
      <c r="K310" s="18" t="str">
        <f t="shared" si="28"/>
        <v>catholictrust56 demvote5_56 pid56 edu highincome lowincome male black agegroup</v>
      </c>
      <c r="L310" s="1" t="str">
        <f t="shared" si="29"/>
        <v>Yes</v>
      </c>
    </row>
    <row r="311" spans="1:12" ht="28.8" x14ac:dyDescent="0.3">
      <c r="A311" s="1" t="str">
        <f>VLOOKUP(B311,DownloadedFiles!$B$2:$C$821,2,)</f>
        <v>doi:10.7910/DVN/26721</v>
      </c>
      <c r="B311" s="1" t="s">
        <v>2511</v>
      </c>
      <c r="C311" s="1" t="s">
        <v>698</v>
      </c>
      <c r="D311" s="1" t="s">
        <v>766</v>
      </c>
      <c r="E311" s="1" t="str">
        <f>VLOOKUP(D311,StataFunctions!$E$2:$G$260,3,)</f>
        <v>Logistic regression</v>
      </c>
      <c r="F311" s="18" t="s">
        <v>2937</v>
      </c>
      <c r="G311" s="18" t="str">
        <f t="shared" si="24"/>
        <v>demvote56</v>
      </c>
      <c r="H311" s="18" t="str">
        <f t="shared" si="25"/>
        <v>catholictrust56 pid56 edu highincome56 lowincome56 male black agegroup if voted_5660&lt;=1</v>
      </c>
      <c r="I311" s="18">
        <f t="shared" si="26"/>
        <v>1</v>
      </c>
      <c r="J311" s="18" t="str">
        <f t="shared" si="27"/>
        <v xml:space="preserve"> voted_5660&lt;=1</v>
      </c>
      <c r="K311" s="18" t="str">
        <f t="shared" si="28"/>
        <v>catholictrust56 pid56 edu highincome56 lowincome56 male black agegroup</v>
      </c>
      <c r="L311" s="1" t="str">
        <f t="shared" si="29"/>
        <v>Yes</v>
      </c>
    </row>
    <row r="312" spans="1:12" ht="28.8" x14ac:dyDescent="0.3">
      <c r="A312" s="1" t="str">
        <f>VLOOKUP(B312,DownloadedFiles!$B$2:$C$821,2,)</f>
        <v>doi:10.7910/DVN/26721</v>
      </c>
      <c r="B312" s="1" t="s">
        <v>2511</v>
      </c>
      <c r="C312" s="1" t="s">
        <v>698</v>
      </c>
      <c r="D312" s="1" t="s">
        <v>766</v>
      </c>
      <c r="E312" s="1" t="str">
        <f>VLOOKUP(D312,StataFunctions!$E$2:$G$260,3,)</f>
        <v>Logistic regression</v>
      </c>
      <c r="F312" s="18" t="s">
        <v>2937</v>
      </c>
      <c r="G312" s="18" t="str">
        <f t="shared" si="24"/>
        <v>demvote56</v>
      </c>
      <c r="H312" s="18" t="str">
        <f t="shared" si="25"/>
        <v>catholictrust56 pid56 edu highincome56 lowincome56 male black agegroup if voted_5660&lt;=1</v>
      </c>
      <c r="I312" s="18">
        <f t="shared" si="26"/>
        <v>1</v>
      </c>
      <c r="J312" s="18" t="str">
        <f t="shared" si="27"/>
        <v xml:space="preserve"> voted_5660&lt;=1</v>
      </c>
      <c r="K312" s="18" t="str">
        <f t="shared" si="28"/>
        <v>catholictrust56 pid56 edu highincome56 lowincome56 male black agegroup</v>
      </c>
      <c r="L312" s="1" t="str">
        <f t="shared" si="29"/>
        <v>Yes</v>
      </c>
    </row>
    <row r="313" spans="1:12" ht="28.8" x14ac:dyDescent="0.3">
      <c r="A313" s="1" t="str">
        <f>VLOOKUP(B313,DownloadedFiles!$B$2:$C$821,2,)</f>
        <v>doi:10.7910/DVN/26721</v>
      </c>
      <c r="B313" s="1" t="s">
        <v>2511</v>
      </c>
      <c r="C313" s="1" t="s">
        <v>698</v>
      </c>
      <c r="D313" s="1" t="s">
        <v>766</v>
      </c>
      <c r="E313" s="1" t="str">
        <f>VLOOKUP(D313,StataFunctions!$E$2:$G$260,3,)</f>
        <v>Logistic regression</v>
      </c>
      <c r="F313" s="18" t="s">
        <v>2938</v>
      </c>
      <c r="G313" s="18" t="str">
        <f t="shared" si="24"/>
        <v>demvote60</v>
      </c>
      <c r="H313" s="18" t="str">
        <f t="shared" si="25"/>
        <v>catholictrust56 pid56 edu highincome56 lowincome56 male black agegroup if voted_5660&lt;=1</v>
      </c>
      <c r="I313" s="18">
        <f t="shared" si="26"/>
        <v>1</v>
      </c>
      <c r="J313" s="18" t="str">
        <f t="shared" si="27"/>
        <v xml:space="preserve"> voted_5660&lt;=1</v>
      </c>
      <c r="K313" s="18" t="str">
        <f t="shared" si="28"/>
        <v>catholictrust56 pid56 edu highincome56 lowincome56 male black agegroup</v>
      </c>
      <c r="L313" s="1" t="str">
        <f t="shared" si="29"/>
        <v>Yes</v>
      </c>
    </row>
    <row r="314" spans="1:12" ht="28.8" x14ac:dyDescent="0.3">
      <c r="A314" s="1" t="str">
        <f>VLOOKUP(B314,DownloadedFiles!$B$2:$C$821,2,)</f>
        <v>doi:10.7910/DVN/26721</v>
      </c>
      <c r="B314" s="1" t="s">
        <v>2511</v>
      </c>
      <c r="C314" s="1" t="s">
        <v>698</v>
      </c>
      <c r="D314" s="1" t="s">
        <v>766</v>
      </c>
      <c r="E314" s="1" t="str">
        <f>VLOOKUP(D314,StataFunctions!$E$2:$G$260,3,)</f>
        <v>Logistic regression</v>
      </c>
      <c r="F314" s="18" t="s">
        <v>2938</v>
      </c>
      <c r="G314" s="18" t="str">
        <f t="shared" si="24"/>
        <v>demvote60</v>
      </c>
      <c r="H314" s="18" t="str">
        <f t="shared" si="25"/>
        <v>catholictrust56 pid56 edu highincome56 lowincome56 male black agegroup if voted_5660&lt;=1</v>
      </c>
      <c r="I314" s="18">
        <f t="shared" si="26"/>
        <v>1</v>
      </c>
      <c r="J314" s="18" t="str">
        <f t="shared" si="27"/>
        <v xml:space="preserve"> voted_5660&lt;=1</v>
      </c>
      <c r="K314" s="18" t="str">
        <f t="shared" si="28"/>
        <v>catholictrust56 pid56 edu highincome56 lowincome56 male black agegroup</v>
      </c>
      <c r="L314" s="1" t="str">
        <f t="shared" si="29"/>
        <v>Yes</v>
      </c>
    </row>
    <row r="315" spans="1:12" ht="28.8" x14ac:dyDescent="0.3">
      <c r="A315" s="1" t="str">
        <f>VLOOKUP(B315,DownloadedFiles!$B$2:$C$821,2,)</f>
        <v>hdl:1902.1/21801</v>
      </c>
      <c r="B315" s="1" t="s">
        <v>2490</v>
      </c>
      <c r="C315" s="1" t="s">
        <v>6334</v>
      </c>
      <c r="D315" s="1" t="s">
        <v>766</v>
      </c>
      <c r="E315" s="1" t="str">
        <f>VLOOKUP(D315,StataFunctions!$E$2:$G$260,3,)</f>
        <v>Logistic regression</v>
      </c>
      <c r="F315" s="18" t="s">
        <v>7274</v>
      </c>
      <c r="G315" s="18" t="str">
        <f t="shared" si="24"/>
        <v>vote</v>
      </c>
      <c r="H315" s="18" t="str">
        <f t="shared" si="25"/>
        <v>divergence educ competitive i.race4 age income female i.state i.year</v>
      </c>
      <c r="I315" s="18">
        <f t="shared" si="26"/>
        <v>0</v>
      </c>
      <c r="J315" s="18" t="str">
        <f t="shared" si="27"/>
        <v>NA</v>
      </c>
      <c r="K315" s="18" t="str">
        <f t="shared" si="28"/>
        <v>divergence educ competitive i.race4 age income female i.state i.year</v>
      </c>
      <c r="L315" s="1" t="str">
        <f t="shared" si="29"/>
        <v>Yes</v>
      </c>
    </row>
    <row r="316" spans="1:12" ht="28.8" x14ac:dyDescent="0.3">
      <c r="A316" s="1" t="str">
        <f>VLOOKUP(B316,DownloadedFiles!$B$2:$C$821,2,)</f>
        <v>doi:10.7910/DVN/26721</v>
      </c>
      <c r="B316" s="1" t="s">
        <v>2512</v>
      </c>
      <c r="C316" s="1" t="s">
        <v>698</v>
      </c>
      <c r="D316" s="1" t="s">
        <v>766</v>
      </c>
      <c r="E316" s="1" t="str">
        <f>VLOOKUP(D316,StataFunctions!$E$2:$G$260,3,)</f>
        <v>Logistic regression</v>
      </c>
      <c r="F316" s="18" t="s">
        <v>2939</v>
      </c>
      <c r="G316" s="18" t="str">
        <f t="shared" si="24"/>
        <v>bushvote00</v>
      </c>
      <c r="H316" s="18" t="str">
        <f t="shared" si="25"/>
        <v>gaytherm1_00 pid00 ideology00 edu00 highincome lowincom black male south if voted_0004&lt;=1 [pweight=WT04]</v>
      </c>
      <c r="I316" s="18">
        <f t="shared" si="26"/>
        <v>1</v>
      </c>
      <c r="J316" s="18" t="str">
        <f t="shared" si="27"/>
        <v xml:space="preserve"> voted_0004&lt;=1 [pweight=WT04]</v>
      </c>
      <c r="K316" s="18" t="str">
        <f t="shared" si="28"/>
        <v>gaytherm1_00 pid00 ideology00 edu00 highincome lowincom black male south</v>
      </c>
      <c r="L316" s="1" t="str">
        <f t="shared" si="29"/>
        <v>Yes</v>
      </c>
    </row>
    <row r="317" spans="1:12" ht="28.8" x14ac:dyDescent="0.3">
      <c r="A317" s="1" t="str">
        <f>VLOOKUP(B317,DownloadedFiles!$B$2:$C$821,2,)</f>
        <v>doi:10.7910/DVN/26721</v>
      </c>
      <c r="B317" s="1" t="s">
        <v>2512</v>
      </c>
      <c r="C317" s="1" t="s">
        <v>698</v>
      </c>
      <c r="D317" s="1" t="s">
        <v>766</v>
      </c>
      <c r="E317" s="1" t="str">
        <f>VLOOKUP(D317,StataFunctions!$E$2:$G$260,3,)</f>
        <v>Logistic regression</v>
      </c>
      <c r="F317" s="18" t="s">
        <v>2939</v>
      </c>
      <c r="G317" s="18" t="str">
        <f t="shared" si="24"/>
        <v>bushvote00</v>
      </c>
      <c r="H317" s="18" t="str">
        <f t="shared" si="25"/>
        <v>gaytherm1_00 pid00 ideology00 edu00 highincome lowincom black male south if voted_0004&lt;=1 [pweight=WT04]</v>
      </c>
      <c r="I317" s="18">
        <f t="shared" si="26"/>
        <v>1</v>
      </c>
      <c r="J317" s="18" t="str">
        <f t="shared" si="27"/>
        <v xml:space="preserve"> voted_0004&lt;=1 [pweight=WT04]</v>
      </c>
      <c r="K317" s="18" t="str">
        <f t="shared" si="28"/>
        <v>gaytherm1_00 pid00 ideology00 edu00 highincome lowincom black male south</v>
      </c>
      <c r="L317" s="1" t="str">
        <f t="shared" si="29"/>
        <v>Yes</v>
      </c>
    </row>
    <row r="318" spans="1:12" ht="28.8" x14ac:dyDescent="0.3">
      <c r="A318" s="1" t="str">
        <f>VLOOKUP(B318,DownloadedFiles!$B$2:$C$821,2,)</f>
        <v>doi:10.7910/DVN/26721</v>
      </c>
      <c r="B318" s="1" t="s">
        <v>2512</v>
      </c>
      <c r="C318" s="1" t="s">
        <v>698</v>
      </c>
      <c r="D318" s="1" t="s">
        <v>766</v>
      </c>
      <c r="E318" s="1" t="str">
        <f>VLOOKUP(D318,StataFunctions!$E$2:$G$260,3,)</f>
        <v>Logistic regression</v>
      </c>
      <c r="F318" s="18" t="s">
        <v>2940</v>
      </c>
      <c r="G318" s="18" t="str">
        <f t="shared" si="24"/>
        <v>bushvote04</v>
      </c>
      <c r="H318" s="18" t="str">
        <f t="shared" si="25"/>
        <v>gaytherm1_00 pid00 ideology00 edu00 highincome lowincom black male south if voted_0004&lt;=1 [pweight=WT04]</v>
      </c>
      <c r="I318" s="18">
        <f t="shared" si="26"/>
        <v>1</v>
      </c>
      <c r="J318" s="18" t="str">
        <f t="shared" si="27"/>
        <v xml:space="preserve"> voted_0004&lt;=1 [pweight=WT04]</v>
      </c>
      <c r="K318" s="18" t="str">
        <f t="shared" si="28"/>
        <v>gaytherm1_00 pid00 ideology00 edu00 highincome lowincom black male south</v>
      </c>
      <c r="L318" s="1" t="str">
        <f t="shared" si="29"/>
        <v>Yes</v>
      </c>
    </row>
    <row r="319" spans="1:12" ht="28.8" x14ac:dyDescent="0.3">
      <c r="A319" s="1" t="str">
        <f>VLOOKUP(B319,DownloadedFiles!$B$2:$C$821,2,)</f>
        <v>doi:10.7910/DVN/26721</v>
      </c>
      <c r="B319" s="1" t="s">
        <v>2512</v>
      </c>
      <c r="C319" s="1" t="s">
        <v>698</v>
      </c>
      <c r="D319" s="1" t="s">
        <v>766</v>
      </c>
      <c r="E319" s="1" t="str">
        <f>VLOOKUP(D319,StataFunctions!$E$2:$G$260,3,)</f>
        <v>Logistic regression</v>
      </c>
      <c r="F319" s="18" t="s">
        <v>2940</v>
      </c>
      <c r="G319" s="18" t="str">
        <f t="shared" si="24"/>
        <v>bushvote04</v>
      </c>
      <c r="H319" s="18" t="str">
        <f t="shared" si="25"/>
        <v>gaytherm1_00 pid00 ideology00 edu00 highincome lowincom black male south if voted_0004&lt;=1 [pweight=WT04]</v>
      </c>
      <c r="I319" s="18">
        <f t="shared" si="26"/>
        <v>1</v>
      </c>
      <c r="J319" s="18" t="str">
        <f t="shared" si="27"/>
        <v xml:space="preserve"> voted_0004&lt;=1 [pweight=WT04]</v>
      </c>
      <c r="K319" s="18" t="str">
        <f t="shared" si="28"/>
        <v>gaytherm1_00 pid00 ideology00 edu00 highincome lowincom black male south</v>
      </c>
      <c r="L319" s="1" t="str">
        <f t="shared" si="29"/>
        <v>Yes</v>
      </c>
    </row>
    <row r="320" spans="1:12" ht="28.8" x14ac:dyDescent="0.3">
      <c r="A320" s="1" t="str">
        <f>VLOOKUP(B320,DownloadedFiles!$B$2:$C$821,2,)</f>
        <v>doi:10.7910/DVN/26721</v>
      </c>
      <c r="B320" s="1" t="s">
        <v>2512</v>
      </c>
      <c r="C320" s="1" t="s">
        <v>698</v>
      </c>
      <c r="D320" s="1" t="s">
        <v>654</v>
      </c>
      <c r="E320" s="1" t="str">
        <f>VLOOKUP(D320,StataFunctions!$E$2:$G$260,3,)</f>
        <v>Linear Regression</v>
      </c>
      <c r="F320" s="18" t="s">
        <v>7424</v>
      </c>
      <c r="G320" s="18" t="str">
        <f t="shared" si="24"/>
        <v>ch_approve</v>
      </c>
      <c r="H320" s="18" t="str">
        <f t="shared" si="25"/>
        <v>gaytherm1_02 approve5_02 pid00 ideology00 edu00 highincome lowincom black male south [pweight=WT04]</v>
      </c>
      <c r="I320" s="18">
        <f t="shared" si="26"/>
        <v>0</v>
      </c>
      <c r="J320" s="18" t="str">
        <f t="shared" si="27"/>
        <v>NA</v>
      </c>
      <c r="K320" s="18" t="str">
        <f t="shared" si="28"/>
        <v>gaytherm1_02 approve5_02 pid00 ideology00 edu00 highincome lowincom black male south [pweight=WT04]</v>
      </c>
      <c r="L320" s="1" t="str">
        <f t="shared" si="29"/>
        <v>Yes</v>
      </c>
    </row>
    <row r="321" spans="1:12" ht="28.8" x14ac:dyDescent="0.3">
      <c r="A321" s="1" t="str">
        <f>VLOOKUP(B321,DownloadedFiles!$B$2:$C$821,2,)</f>
        <v>doi:10.7910/DVN/26721</v>
      </c>
      <c r="B321" s="1" t="s">
        <v>2512</v>
      </c>
      <c r="C321" s="1" t="s">
        <v>698</v>
      </c>
      <c r="D321" s="1" t="s">
        <v>654</v>
      </c>
      <c r="E321" s="1" t="str">
        <f>VLOOKUP(D321,StataFunctions!$E$2:$G$260,3,)</f>
        <v>Linear Regression</v>
      </c>
      <c r="F321" s="18" t="s">
        <v>7431</v>
      </c>
      <c r="G321" s="18" t="str">
        <f t="shared" si="24"/>
        <v>ch_gaytherm</v>
      </c>
      <c r="H321" s="18" t="str">
        <f t="shared" si="25"/>
        <v>gaytherm1_02 approve5_02 pid00 ideology00 edu00 highincome lowincom black male south [pweight=WT04]</v>
      </c>
      <c r="I321" s="18">
        <f t="shared" si="26"/>
        <v>0</v>
      </c>
      <c r="J321" s="18" t="str">
        <f t="shared" si="27"/>
        <v>NA</v>
      </c>
      <c r="K321" s="18" t="str">
        <f t="shared" si="28"/>
        <v>gaytherm1_02 approve5_02 pid00 ideology00 edu00 highincome lowincom black male south [pweight=WT04]</v>
      </c>
      <c r="L321" s="1" t="str">
        <f t="shared" si="29"/>
        <v>Yes</v>
      </c>
    </row>
    <row r="322" spans="1:12" ht="28.8" x14ac:dyDescent="0.3">
      <c r="A322" s="1" t="str">
        <f>VLOOKUP(B322,DownloadedFiles!$B$2:$C$821,2,)</f>
        <v>doi:10.7910/DVN/26721</v>
      </c>
      <c r="B322" s="1" t="s">
        <v>2512</v>
      </c>
      <c r="C322" s="1" t="s">
        <v>698</v>
      </c>
      <c r="D322" s="1" t="s">
        <v>654</v>
      </c>
      <c r="E322" s="1" t="str">
        <f>VLOOKUP(D322,StataFunctions!$E$2:$G$260,3,)</f>
        <v>Linear Regression</v>
      </c>
      <c r="F322" s="18" t="s">
        <v>7423</v>
      </c>
      <c r="G322" s="18" t="str">
        <f t="shared" ref="G322:G385" si="30">MID($F322,LEN($D322)+FIND($D322,$F322)+1,FIND(" ",$F322,LEN(D322)+FIND(D322,F322)+1)-(LEN($D322)+FIND($D322,$F322)+1))</f>
        <v>ch_approve</v>
      </c>
      <c r="H322" s="18" t="str">
        <f t="shared" ref="H322:H385" si="31">TRIM(MID(F322,FIND(G322,F322)+LEN(G322)+1,IFERROR(FIND(",",F322),LEN(F322)+1)-(FIND(G322,F322)+LEN(G322)+1)))</f>
        <v>gaytherm1_02 approve5_02 pid7_00 ideology00 edu00 highincome lowincom black male south [pweight=WT04]</v>
      </c>
      <c r="I322" s="18">
        <f t="shared" ref="I322:I385" si="32">IFERROR(IF(FIND(" if ",H322)&gt;0,1,0),0)</f>
        <v>0</v>
      </c>
      <c r="J322" s="18" t="str">
        <f t="shared" ref="J322:J385" si="33">IFERROR(MID(H322,FIND(" if ",H322)+3,LEN(H322)+1),"NA")</f>
        <v>NA</v>
      </c>
      <c r="K322" s="18" t="str">
        <f t="shared" ref="K322:K385" si="34">IF(I322=0,H322,MID(H322,1,FIND(J322,H322)-4))</f>
        <v>gaytherm1_02 approve5_02 pid7_00 ideology00 edu00 highincome lowincom black male south [pweight=WT04]</v>
      </c>
      <c r="L322" s="1" t="str">
        <f t="shared" ref="L322:L385" si="35">IFERROR(IF(FIND("///",F322)&gt;0,"No",0),"Yes")</f>
        <v>Yes</v>
      </c>
    </row>
    <row r="323" spans="1:12" ht="28.8" x14ac:dyDescent="0.3">
      <c r="A323" s="1" t="str">
        <f>VLOOKUP(B323,DownloadedFiles!$B$2:$C$821,2,)</f>
        <v>doi:10.7910/DVN/26721</v>
      </c>
      <c r="B323" s="1" t="s">
        <v>2512</v>
      </c>
      <c r="C323" s="1" t="s">
        <v>698</v>
      </c>
      <c r="D323" s="1" t="s">
        <v>654</v>
      </c>
      <c r="E323" s="1" t="str">
        <f>VLOOKUP(D323,StataFunctions!$E$2:$G$260,3,)</f>
        <v>Linear Regression</v>
      </c>
      <c r="F323" s="18" t="s">
        <v>7430</v>
      </c>
      <c r="G323" s="18" t="str">
        <f t="shared" si="30"/>
        <v>ch_gaytherm</v>
      </c>
      <c r="H323" s="18" t="str">
        <f t="shared" si="31"/>
        <v>gaytherm1_02 approve5_02 pid7_00 ideology00 edu00 highincome lowincom black male south [pweight=WT04]</v>
      </c>
      <c r="I323" s="18">
        <f t="shared" si="32"/>
        <v>0</v>
      </c>
      <c r="J323" s="18" t="str">
        <f t="shared" si="33"/>
        <v>NA</v>
      </c>
      <c r="K323" s="18" t="str">
        <f t="shared" si="34"/>
        <v>gaytherm1_02 approve5_02 pid7_00 ideology00 edu00 highincome lowincom black male south [pweight=WT04]</v>
      </c>
      <c r="L323" s="1" t="str">
        <f t="shared" si="35"/>
        <v>Yes</v>
      </c>
    </row>
    <row r="324" spans="1:12" ht="28.8" x14ac:dyDescent="0.3">
      <c r="A324" s="1" t="str">
        <f>VLOOKUP(B324,DownloadedFiles!$B$2:$C$821,2,)</f>
        <v>doi:10.7910/DVN/26721</v>
      </c>
      <c r="B324" s="1" t="s">
        <v>2512</v>
      </c>
      <c r="C324" s="1" t="s">
        <v>698</v>
      </c>
      <c r="D324" s="1" t="s">
        <v>766</v>
      </c>
      <c r="E324" s="1" t="str">
        <f>VLOOKUP(D324,StataFunctions!$E$2:$G$260,3,)</f>
        <v>Logistic regression</v>
      </c>
      <c r="F324" s="18" t="s">
        <v>2943</v>
      </c>
      <c r="G324" s="18" t="str">
        <f t="shared" si="30"/>
        <v>approve02</v>
      </c>
      <c r="H324" s="18" t="str">
        <f t="shared" si="31"/>
        <v>gaytherm1_02 pid00 ideology00 edu00 highincome lowincom black male south [pweight=WT04]</v>
      </c>
      <c r="I324" s="18">
        <f t="shared" si="32"/>
        <v>0</v>
      </c>
      <c r="J324" s="18" t="str">
        <f t="shared" si="33"/>
        <v>NA</v>
      </c>
      <c r="K324" s="18" t="str">
        <f t="shared" si="34"/>
        <v>gaytherm1_02 pid00 ideology00 edu00 highincome lowincom black male south [pweight=WT04]</v>
      </c>
      <c r="L324" s="1" t="str">
        <f t="shared" si="35"/>
        <v>Yes</v>
      </c>
    </row>
    <row r="325" spans="1:12" ht="28.8" x14ac:dyDescent="0.3">
      <c r="A325" s="1" t="str">
        <f>VLOOKUP(B325,DownloadedFiles!$B$2:$C$821,2,)</f>
        <v>doi:10.7910/DVN/26721</v>
      </c>
      <c r="B325" s="1" t="s">
        <v>2512</v>
      </c>
      <c r="C325" s="1" t="s">
        <v>698</v>
      </c>
      <c r="D325" s="1" t="s">
        <v>766</v>
      </c>
      <c r="E325" s="1" t="str">
        <f>VLOOKUP(D325,StataFunctions!$E$2:$G$260,3,)</f>
        <v>Logistic regression</v>
      </c>
      <c r="F325" s="18" t="s">
        <v>2944</v>
      </c>
      <c r="G325" s="18" t="str">
        <f t="shared" si="30"/>
        <v>approve04</v>
      </c>
      <c r="H325" s="18" t="str">
        <f t="shared" si="31"/>
        <v>gaytherm1_02 pid00 ideology00 edu00 highincome lowincom black male south [pweight=WT04]</v>
      </c>
      <c r="I325" s="18">
        <f t="shared" si="32"/>
        <v>0</v>
      </c>
      <c r="J325" s="18" t="str">
        <f t="shared" si="33"/>
        <v>NA</v>
      </c>
      <c r="K325" s="18" t="str">
        <f t="shared" si="34"/>
        <v>gaytherm1_02 pid00 ideology00 edu00 highincome lowincom black male south [pweight=WT04]</v>
      </c>
      <c r="L325" s="1" t="str">
        <f t="shared" si="35"/>
        <v>Yes</v>
      </c>
    </row>
    <row r="326" spans="1:12" ht="28.8" x14ac:dyDescent="0.3">
      <c r="A326" s="1" t="str">
        <f>VLOOKUP(B326,DownloadedFiles!$B$2:$C$821,2,)</f>
        <v>doi:10.7910/DVN/26721</v>
      </c>
      <c r="B326" s="1" t="s">
        <v>2512</v>
      </c>
      <c r="C326" s="1" t="s">
        <v>698</v>
      </c>
      <c r="D326" s="1" t="s">
        <v>766</v>
      </c>
      <c r="E326" s="1" t="str">
        <f>VLOOKUP(D326,StataFunctions!$E$2:$G$260,3,)</f>
        <v>Logistic regression</v>
      </c>
      <c r="F326" s="18" t="s">
        <v>2941</v>
      </c>
      <c r="G326" s="18" t="str">
        <f t="shared" si="30"/>
        <v>approve02</v>
      </c>
      <c r="H326" s="18" t="str">
        <f t="shared" si="31"/>
        <v>gaytherm1_02 pid7_00 ideology00 edu00 highincome lowincom black male south [pweight=WT04]</v>
      </c>
      <c r="I326" s="18">
        <f t="shared" si="32"/>
        <v>0</v>
      </c>
      <c r="J326" s="18" t="str">
        <f t="shared" si="33"/>
        <v>NA</v>
      </c>
      <c r="K326" s="18" t="str">
        <f t="shared" si="34"/>
        <v>gaytherm1_02 pid7_00 ideology00 edu00 highincome lowincom black male south [pweight=WT04]</v>
      </c>
      <c r="L326" s="1" t="str">
        <f t="shared" si="35"/>
        <v>Yes</v>
      </c>
    </row>
    <row r="327" spans="1:12" ht="28.8" x14ac:dyDescent="0.3">
      <c r="A327" s="1" t="str">
        <f>VLOOKUP(B327,DownloadedFiles!$B$2:$C$821,2,)</f>
        <v>doi:10.7910/DVN/26721</v>
      </c>
      <c r="B327" s="1" t="s">
        <v>2512</v>
      </c>
      <c r="C327" s="1" t="s">
        <v>698</v>
      </c>
      <c r="D327" s="1" t="s">
        <v>766</v>
      </c>
      <c r="E327" s="1" t="str">
        <f>VLOOKUP(D327,StataFunctions!$E$2:$G$260,3,)</f>
        <v>Logistic regression</v>
      </c>
      <c r="F327" s="18" t="s">
        <v>2942</v>
      </c>
      <c r="G327" s="18" t="str">
        <f t="shared" si="30"/>
        <v>approve04</v>
      </c>
      <c r="H327" s="18" t="str">
        <f t="shared" si="31"/>
        <v>gaytherm1_02 pid7_00 ideology00 edu00 highincome lowincom black male south [pweight=WT04]</v>
      </c>
      <c r="I327" s="18">
        <f t="shared" si="32"/>
        <v>0</v>
      </c>
      <c r="J327" s="18" t="str">
        <f t="shared" si="33"/>
        <v>NA</v>
      </c>
      <c r="K327" s="18" t="str">
        <f t="shared" si="34"/>
        <v>gaytherm1_02 pid7_00 ideology00 edu00 highincome lowincom black male south [pweight=WT04]</v>
      </c>
      <c r="L327" s="1" t="str">
        <f t="shared" si="35"/>
        <v>Yes</v>
      </c>
    </row>
    <row r="328" spans="1:12" ht="28.8" x14ac:dyDescent="0.3">
      <c r="A328" s="1" t="str">
        <f>VLOOKUP(B328,DownloadedFiles!$B$2:$C$821,2,)</f>
        <v>hdl:1902.1/21801</v>
      </c>
      <c r="B328" s="1" t="s">
        <v>2491</v>
      </c>
      <c r="C328" s="1" t="s">
        <v>6335</v>
      </c>
      <c r="D328" s="1" t="s">
        <v>766</v>
      </c>
      <c r="E328" s="1" t="str">
        <f>VLOOKUP(D328,StataFunctions!$E$2:$G$260,3,)</f>
        <v>Logistic regression</v>
      </c>
      <c r="F328" s="18" t="s">
        <v>8397</v>
      </c>
      <c r="G328" s="18" t="str">
        <f t="shared" si="30"/>
        <v>voted</v>
      </c>
      <c r="H328" s="18" t="str">
        <f t="shared" si="31"/>
        <v>age income i.race c.divergence##c.educ ideology female competitive partisan mobilized i.st_id</v>
      </c>
      <c r="I328" s="18">
        <f t="shared" si="32"/>
        <v>0</v>
      </c>
      <c r="J328" s="18" t="str">
        <f t="shared" si="33"/>
        <v>NA</v>
      </c>
      <c r="K328" s="18" t="str">
        <f t="shared" si="34"/>
        <v>age income i.race c.divergence##c.educ ideology female competitive partisan mobilized i.st_id</v>
      </c>
      <c r="L328" s="1" t="str">
        <f t="shared" si="35"/>
        <v>Yes</v>
      </c>
    </row>
    <row r="329" spans="1:12" ht="28.8" x14ac:dyDescent="0.3">
      <c r="A329" s="1" t="str">
        <f>VLOOKUP(B329,DownloadedFiles!$B$2:$C$821,2,)</f>
        <v>hdl:1902.1/21801</v>
      </c>
      <c r="B329" s="1" t="s">
        <v>2491</v>
      </c>
      <c r="C329" s="1" t="s">
        <v>6335</v>
      </c>
      <c r="D329" s="1" t="s">
        <v>766</v>
      </c>
      <c r="E329" s="1" t="str">
        <f>VLOOKUP(D329,StataFunctions!$E$2:$G$260,3,)</f>
        <v>Logistic regression</v>
      </c>
      <c r="F329" s="18" t="s">
        <v>8394</v>
      </c>
      <c r="G329" s="18" t="str">
        <f t="shared" si="30"/>
        <v>voted</v>
      </c>
      <c r="H329" s="18" t="str">
        <f t="shared" si="31"/>
        <v>age income i.race divergence educ female competitive i.st_id</v>
      </c>
      <c r="I329" s="18">
        <f t="shared" si="32"/>
        <v>0</v>
      </c>
      <c r="J329" s="18" t="str">
        <f t="shared" si="33"/>
        <v>NA</v>
      </c>
      <c r="K329" s="18" t="str">
        <f t="shared" si="34"/>
        <v>age income i.race divergence educ female competitive i.st_id</v>
      </c>
      <c r="L329" s="1" t="str">
        <f t="shared" si="35"/>
        <v>Yes</v>
      </c>
    </row>
    <row r="330" spans="1:12" ht="28.8" x14ac:dyDescent="0.3">
      <c r="A330" s="1" t="str">
        <f>VLOOKUP(B330,DownloadedFiles!$B$2:$C$821,2,)</f>
        <v>hdl:1902.1/21801</v>
      </c>
      <c r="B330" s="1" t="s">
        <v>2491</v>
      </c>
      <c r="C330" s="1" t="s">
        <v>6335</v>
      </c>
      <c r="D330" s="1" t="s">
        <v>766</v>
      </c>
      <c r="E330" s="1" t="str">
        <f>VLOOKUP(D330,StataFunctions!$E$2:$G$260,3,)</f>
        <v>Logistic regression</v>
      </c>
      <c r="F330" s="18" t="s">
        <v>8395</v>
      </c>
      <c r="G330" s="18" t="str">
        <f t="shared" si="30"/>
        <v>voted</v>
      </c>
      <c r="H330" s="18" t="str">
        <f t="shared" si="31"/>
        <v>age income i.race divergence educ ideology female competitive partisan mobilized i.st_id</v>
      </c>
      <c r="I330" s="18">
        <f t="shared" si="32"/>
        <v>0</v>
      </c>
      <c r="J330" s="18" t="str">
        <f t="shared" si="33"/>
        <v>NA</v>
      </c>
      <c r="K330" s="18" t="str">
        <f t="shared" si="34"/>
        <v>age income i.race divergence educ ideology female competitive partisan mobilized i.st_id</v>
      </c>
      <c r="L330" s="1" t="str">
        <f t="shared" si="35"/>
        <v>Yes</v>
      </c>
    </row>
    <row r="331" spans="1:12" ht="28.8" x14ac:dyDescent="0.3">
      <c r="A331" s="1" t="str">
        <f>VLOOKUP(B331,DownloadedFiles!$B$2:$C$821,2,)</f>
        <v>hdl:1902.1/21801</v>
      </c>
      <c r="B331" s="1" t="s">
        <v>2491</v>
      </c>
      <c r="C331" s="1" t="s">
        <v>6335</v>
      </c>
      <c r="D331" s="1" t="s">
        <v>766</v>
      </c>
      <c r="E331" s="1" t="str">
        <f>VLOOKUP(D331,StataFunctions!$E$2:$G$260,3,)</f>
        <v>Logistic regression</v>
      </c>
      <c r="F331" s="18" t="s">
        <v>8396</v>
      </c>
      <c r="G331" s="18" t="str">
        <f t="shared" si="30"/>
        <v>voted</v>
      </c>
      <c r="H331" s="18" t="str">
        <f t="shared" si="31"/>
        <v>age income i.race divergence educ ideology female competitive partisan mobilized i.st_id</v>
      </c>
      <c r="I331" s="18">
        <f t="shared" si="32"/>
        <v>0</v>
      </c>
      <c r="J331" s="18" t="str">
        <f t="shared" si="33"/>
        <v>NA</v>
      </c>
      <c r="K331" s="18" t="str">
        <f t="shared" si="34"/>
        <v>age income i.race divergence educ ideology female competitive partisan mobilized i.st_id</v>
      </c>
      <c r="L331" s="1" t="str">
        <f t="shared" si="35"/>
        <v>Yes</v>
      </c>
    </row>
    <row r="332" spans="1:12" ht="28.8" x14ac:dyDescent="0.3">
      <c r="A332" s="1" t="str">
        <f>VLOOKUP(B332,DownloadedFiles!$B$2:$C$821,2,)</f>
        <v>doi:10.7910/DVN/23851</v>
      </c>
      <c r="B332" s="1" t="s">
        <v>2536</v>
      </c>
      <c r="C332" s="1" t="s">
        <v>698</v>
      </c>
      <c r="D332" s="1" t="s">
        <v>699</v>
      </c>
      <c r="E332" s="1" t="str">
        <f>VLOOKUP(D332,StataFunctions!$E$2:$G$260,3,)</f>
        <v>Linear regression</v>
      </c>
      <c r="F332" s="18" t="s">
        <v>7334</v>
      </c>
      <c r="G332" s="18" t="str">
        <f t="shared" si="30"/>
        <v>ptyid7</v>
      </c>
      <c r="H332" s="18" t="str">
        <f t="shared" si="31"/>
        <v>alphaillimmig7 educ income unemp age female married union jewish catholic protestant if whitenonhisp==1</v>
      </c>
      <c r="I332" s="18">
        <f t="shared" si="32"/>
        <v>1</v>
      </c>
      <c r="J332" s="18" t="str">
        <f t="shared" si="33"/>
        <v xml:space="preserve"> whitenonhisp==1</v>
      </c>
      <c r="K332" s="18" t="str">
        <f t="shared" si="34"/>
        <v>alphaillimmig7 educ income unemp age female married union jewish catholic protestant</v>
      </c>
      <c r="L332" s="1" t="str">
        <f t="shared" si="35"/>
        <v>Yes</v>
      </c>
    </row>
    <row r="333" spans="1:12" ht="57.6" x14ac:dyDescent="0.3">
      <c r="A333" s="1" t="str">
        <f>VLOOKUP(B333,DownloadedFiles!$B$2:$C$821,2,)</f>
        <v>doi:10.7910/DVN/23851</v>
      </c>
      <c r="B333" s="1" t="s">
        <v>2536</v>
      </c>
      <c r="C333" s="1" t="s">
        <v>698</v>
      </c>
      <c r="D333" s="1" t="s">
        <v>766</v>
      </c>
      <c r="E333" s="1" t="str">
        <f>VLOOKUP(D333,StataFunctions!$E$2:$G$260,3,)</f>
        <v>Logistic regression</v>
      </c>
      <c r="F333" s="18" t="s">
        <v>7272</v>
      </c>
      <c r="G333" s="18" t="str">
        <f t="shared" si="30"/>
        <v>votedemreppres</v>
      </c>
      <c r="H333" s="18" t="str">
        <f t="shared" si="31"/>
        <v>alphaillimmig7 educ income unemp age female married union jewish catholic protestant libcon3 ptyid7 spendterror iraqgood afghan economy presjob richtax welfarespend gayrights religimp feblacks fewhites feasians if whitenonhisp==1</v>
      </c>
      <c r="I333" s="18">
        <f t="shared" si="32"/>
        <v>1</v>
      </c>
      <c r="J333" s="18" t="str">
        <f t="shared" si="33"/>
        <v xml:space="preserve"> whitenonhisp==1</v>
      </c>
      <c r="K333" s="18" t="str">
        <f t="shared" si="34"/>
        <v>alphaillimmig7 educ income unemp age female married union jewish catholic protestant libcon3 ptyid7 spendterror iraqgood afghan economy presjob richtax welfarespend gayrights religimp feblacks fewhites feasians</v>
      </c>
      <c r="L333" s="1" t="str">
        <f t="shared" si="35"/>
        <v>Yes</v>
      </c>
    </row>
    <row r="334" spans="1:12" ht="57.6" x14ac:dyDescent="0.3">
      <c r="A334" s="1" t="str">
        <f>VLOOKUP(B334,DownloadedFiles!$B$2:$C$821,2,)</f>
        <v>doi:10.7910/DVN/23851</v>
      </c>
      <c r="B334" s="1" t="s">
        <v>2536</v>
      </c>
      <c r="C334" s="1" t="s">
        <v>698</v>
      </c>
      <c r="D334" s="1" t="s">
        <v>766</v>
      </c>
      <c r="E334" s="1" t="str">
        <f>VLOOKUP(D334,StataFunctions!$E$2:$G$260,3,)</f>
        <v>Logistic regression</v>
      </c>
      <c r="F334" s="18" t="s">
        <v>7273</v>
      </c>
      <c r="G334" s="18" t="str">
        <f t="shared" si="30"/>
        <v>votepresintend</v>
      </c>
      <c r="H334" s="18" t="str">
        <f t="shared" si="31"/>
        <v>alphaillimmig7 educ income unemp age female married union jewish catholic protestant libcon3 ptyid7 spendterror iraqgood afghan economy presjob richtax welfarespend gayrights religimp feblacks fewhites feasians if whitenonhisp==1</v>
      </c>
      <c r="I334" s="18">
        <f t="shared" si="32"/>
        <v>1</v>
      </c>
      <c r="J334" s="18" t="str">
        <f t="shared" si="33"/>
        <v xml:space="preserve"> whitenonhisp==1</v>
      </c>
      <c r="K334" s="18" t="str">
        <f t="shared" si="34"/>
        <v>alphaillimmig7 educ income unemp age female married union jewish catholic protestant libcon3 ptyid7 spendterror iraqgood afghan economy presjob richtax welfarespend gayrights religimp feblacks fewhites feasians</v>
      </c>
      <c r="L334" s="1" t="str">
        <f t="shared" si="35"/>
        <v>Yes</v>
      </c>
    </row>
    <row r="335" spans="1:12" ht="57.6" x14ac:dyDescent="0.3">
      <c r="A335" s="1" t="str">
        <f>VLOOKUP(B335,DownloadedFiles!$B$2:$C$821,2,)</f>
        <v>doi:10.7910/DVN/23851</v>
      </c>
      <c r="B335" s="1" t="s">
        <v>2536</v>
      </c>
      <c r="C335" s="1" t="s">
        <v>698</v>
      </c>
      <c r="D335" s="1" t="s">
        <v>699</v>
      </c>
      <c r="E335" s="1" t="str">
        <f>VLOOKUP(D335,StataFunctions!$E$2:$G$260,3,)</f>
        <v>Linear regression</v>
      </c>
      <c r="F335" s="18" t="s">
        <v>7335</v>
      </c>
      <c r="G335" s="18" t="str">
        <f t="shared" si="30"/>
        <v>ptyid7</v>
      </c>
      <c r="H335" s="18" t="str">
        <f t="shared" si="31"/>
        <v>alphaillimmig7 educ income unemp age female married union jewish catholic protestant libcon3 spendterror iraqgood afghan economy presjob richtax welfarespend gayrights religimp if whitenonhisp==1</v>
      </c>
      <c r="I335" s="18">
        <f t="shared" si="32"/>
        <v>1</v>
      </c>
      <c r="J335" s="18" t="str">
        <f t="shared" si="33"/>
        <v xml:space="preserve"> whitenonhisp==1</v>
      </c>
      <c r="K335" s="18" t="str">
        <f t="shared" si="34"/>
        <v>alphaillimmig7 educ income unemp age female married union jewish catholic protestant libcon3 spendterror iraqgood afghan economy presjob richtax welfarespend gayrights religimp</v>
      </c>
      <c r="L335" s="1" t="str">
        <f t="shared" si="35"/>
        <v>Yes</v>
      </c>
    </row>
    <row r="336" spans="1:12" ht="57.6" x14ac:dyDescent="0.3">
      <c r="A336" s="1" t="str">
        <f>VLOOKUP(B336,DownloadedFiles!$B$2:$C$821,2,)</f>
        <v>doi:10.7910/DVN/23851</v>
      </c>
      <c r="B336" s="1" t="s">
        <v>2536</v>
      </c>
      <c r="C336" s="1" t="s">
        <v>698</v>
      </c>
      <c r="D336" s="1" t="s">
        <v>699</v>
      </c>
      <c r="E336" s="1" t="str">
        <f>VLOOKUP(D336,StataFunctions!$E$2:$G$260,3,)</f>
        <v>Linear regression</v>
      </c>
      <c r="F336" s="18" t="s">
        <v>7336</v>
      </c>
      <c r="G336" s="18" t="str">
        <f t="shared" si="30"/>
        <v>ptyid7</v>
      </c>
      <c r="H336" s="18" t="str">
        <f t="shared" si="31"/>
        <v>alphaillimmig7 educ income unemp age female married union jewish catholic protestant libcon3 spendterror iraqgood afghan economy presjob richtax welfarespend gayrights religimp blkspecfav blksgenslav blksdeserve blkstryhard if whitenonhisp==1</v>
      </c>
      <c r="I336" s="18">
        <f t="shared" si="32"/>
        <v>1</v>
      </c>
      <c r="J336" s="18" t="str">
        <f t="shared" si="33"/>
        <v xml:space="preserve"> whitenonhisp==1</v>
      </c>
      <c r="K336" s="18" t="str">
        <f t="shared" si="34"/>
        <v>alphaillimmig7 educ income unemp age female married union jewish catholic protestant libcon3 spendterror iraqgood afghan economy presjob richtax welfarespend gayrights religimp blkspecfav blksgenslav blksdeserve blkstryhard</v>
      </c>
      <c r="L336" s="1" t="str">
        <f t="shared" si="35"/>
        <v>Yes</v>
      </c>
    </row>
    <row r="337" spans="1:12" ht="57.6" x14ac:dyDescent="0.3">
      <c r="A337" s="1" t="str">
        <f>VLOOKUP(B337,DownloadedFiles!$B$2:$C$821,2,)</f>
        <v>doi:10.7910/DVN/23851</v>
      </c>
      <c r="B337" s="1" t="s">
        <v>2536</v>
      </c>
      <c r="C337" s="1" t="s">
        <v>698</v>
      </c>
      <c r="D337" s="1" t="s">
        <v>699</v>
      </c>
      <c r="E337" s="1" t="str">
        <f>VLOOKUP(D337,StataFunctions!$E$2:$G$260,3,)</f>
        <v>Linear regression</v>
      </c>
      <c r="F337" s="18" t="s">
        <v>7337</v>
      </c>
      <c r="G337" s="18" t="str">
        <f t="shared" si="30"/>
        <v>ptyid7</v>
      </c>
      <c r="H337" s="18" t="str">
        <f t="shared" si="31"/>
        <v>alphaillimmig7 educ income unemp age female married union jewish catholic protestant libcon3 spendterror iraqgood afghan economy presjob richtax welfarespend gayrights religimp feblacks fewhites feasians if whitenonhisp==1</v>
      </c>
      <c r="I337" s="18">
        <f t="shared" si="32"/>
        <v>1</v>
      </c>
      <c r="J337" s="18" t="str">
        <f t="shared" si="33"/>
        <v xml:space="preserve"> whitenonhisp==1</v>
      </c>
      <c r="K337" s="18" t="str">
        <f t="shared" si="34"/>
        <v>alphaillimmig7 educ income unemp age female married union jewish catholic protestant libcon3 spendterror iraqgood afghan economy presjob richtax welfarespend gayrights religimp feblacks fewhites feasians</v>
      </c>
      <c r="L337" s="1" t="str">
        <f t="shared" si="35"/>
        <v>Yes</v>
      </c>
    </row>
    <row r="338" spans="1:12" ht="28.8" x14ac:dyDescent="0.3">
      <c r="A338" s="1" t="str">
        <f>VLOOKUP(B338,DownloadedFiles!$B$2:$C$821,2,)</f>
        <v>doi:10.7910/DVN/AIRCBB</v>
      </c>
      <c r="B338" s="1" t="s">
        <v>2266</v>
      </c>
      <c r="C338" s="1" t="s">
        <v>2775</v>
      </c>
      <c r="D338" s="1" t="s">
        <v>766</v>
      </c>
      <c r="E338" s="1" t="str">
        <f>VLOOKUP(D338,StataFunctions!$E$2:$G$260,3,)</f>
        <v>Logistic regression</v>
      </c>
      <c r="F338" s="18" t="s">
        <v>2945</v>
      </c>
      <c r="G338" s="18" t="str">
        <f t="shared" si="30"/>
        <v>fboixregime</v>
      </c>
      <c r="H338" s="18" t="str">
        <f t="shared" si="31"/>
        <v>$dem_boix loggdp gdp_irreg5 irreg5 if boix_regime==0 &amp; $yearlim</v>
      </c>
      <c r="I338" s="18">
        <f t="shared" si="32"/>
        <v>1</v>
      </c>
      <c r="J338" s="18" t="str">
        <f t="shared" si="33"/>
        <v xml:space="preserve"> boix_regime==0 &amp; $yearlim</v>
      </c>
      <c r="K338" s="18" t="str">
        <f t="shared" si="34"/>
        <v>$dem_boix loggdp gdp_irreg5 irreg5</v>
      </c>
      <c r="L338" s="1" t="str">
        <f t="shared" si="35"/>
        <v>Yes</v>
      </c>
    </row>
    <row r="339" spans="1:12" ht="28.8" x14ac:dyDescent="0.3">
      <c r="A339" s="1" t="str">
        <f>VLOOKUP(B339,DownloadedFiles!$B$2:$C$821,2,)</f>
        <v>doi:10.7910/DVN/AIRCBB</v>
      </c>
      <c r="B339" s="1" t="s">
        <v>2266</v>
      </c>
      <c r="C339" s="1" t="s">
        <v>2775</v>
      </c>
      <c r="D339" s="1" t="s">
        <v>766</v>
      </c>
      <c r="E339" s="1" t="str">
        <f>VLOOKUP(D339,StataFunctions!$E$2:$G$260,3,)</f>
        <v>Logistic regression</v>
      </c>
      <c r="F339" s="18" t="s">
        <v>2946</v>
      </c>
      <c r="G339" s="18" t="str">
        <f t="shared" si="30"/>
        <v>fboixregime</v>
      </c>
      <c r="H339" s="18" t="str">
        <f t="shared" si="31"/>
        <v>$dem_boix loggdp gdp_irreg5 irreg5 if boix_regime==0 &amp; $yearlim</v>
      </c>
      <c r="I339" s="18">
        <f t="shared" si="32"/>
        <v>1</v>
      </c>
      <c r="J339" s="18" t="str">
        <f t="shared" si="33"/>
        <v xml:space="preserve"> boix_regime==0 &amp; $yearlim</v>
      </c>
      <c r="K339" s="18" t="str">
        <f t="shared" si="34"/>
        <v>$dem_boix loggdp gdp_irreg5 irreg5</v>
      </c>
      <c r="L339" s="1" t="str">
        <f t="shared" si="35"/>
        <v>Yes</v>
      </c>
    </row>
    <row r="340" spans="1:12" ht="28.8" x14ac:dyDescent="0.3">
      <c r="A340" s="1" t="str">
        <f>VLOOKUP(B340,DownloadedFiles!$B$2:$C$821,2,)</f>
        <v>doi:10.7910/DVN/AIRCBB</v>
      </c>
      <c r="B340" s="1" t="s">
        <v>2266</v>
      </c>
      <c r="C340" s="1" t="s">
        <v>2775</v>
      </c>
      <c r="D340" s="1" t="s">
        <v>766</v>
      </c>
      <c r="E340" s="1" t="str">
        <f>VLOOKUP(D340,StataFunctions!$E$2:$G$260,3,)</f>
        <v>Logistic regression</v>
      </c>
      <c r="F340" s="18" t="s">
        <v>2947</v>
      </c>
      <c r="G340" s="18" t="str">
        <f t="shared" si="30"/>
        <v>fboixregime</v>
      </c>
      <c r="H340" s="18" t="str">
        <f t="shared" si="31"/>
        <v>$dem_boix loggdp gdp_irreg5 irreg5 if boix_regime==0 &amp; $yearlim</v>
      </c>
      <c r="I340" s="18">
        <f t="shared" si="32"/>
        <v>1</v>
      </c>
      <c r="J340" s="18" t="str">
        <f t="shared" si="33"/>
        <v xml:space="preserve"> boix_regime==0 &amp; $yearlim</v>
      </c>
      <c r="K340" s="18" t="str">
        <f t="shared" si="34"/>
        <v>$dem_boix loggdp gdp_irreg5 irreg5</v>
      </c>
      <c r="L340" s="1" t="str">
        <f t="shared" si="35"/>
        <v>Yes</v>
      </c>
    </row>
    <row r="341" spans="1:12" ht="28.8" x14ac:dyDescent="0.3">
      <c r="A341" s="1" t="str">
        <f>VLOOKUP(B341,DownloadedFiles!$B$2:$C$821,2,)</f>
        <v>doi:10.7910/DVN/AIRCBB</v>
      </c>
      <c r="B341" s="1" t="s">
        <v>2266</v>
      </c>
      <c r="C341" s="1" t="s">
        <v>2775</v>
      </c>
      <c r="D341" s="1" t="s">
        <v>766</v>
      </c>
      <c r="E341" s="1" t="str">
        <f>VLOOKUP(D341,StataFunctions!$E$2:$G$260,3,)</f>
        <v>Logistic regression</v>
      </c>
      <c r="F341" s="18" t="s">
        <v>2948</v>
      </c>
      <c r="G341" s="18" t="str">
        <f t="shared" si="30"/>
        <v>fboixregime</v>
      </c>
      <c r="H341" s="18" t="str">
        <f t="shared" si="31"/>
        <v>$dem_boix loggdp gdp_irreg5 irreg5 if boix_regime==0 &amp; $yearlim</v>
      </c>
      <c r="I341" s="18">
        <f t="shared" si="32"/>
        <v>1</v>
      </c>
      <c r="J341" s="18" t="str">
        <f t="shared" si="33"/>
        <v xml:space="preserve"> boix_regime==0 &amp; $yearlim</v>
      </c>
      <c r="K341" s="18" t="str">
        <f t="shared" si="34"/>
        <v>$dem_boix loggdp gdp_irreg5 irreg5</v>
      </c>
      <c r="L341" s="1" t="str">
        <f t="shared" si="35"/>
        <v>Yes</v>
      </c>
    </row>
    <row r="342" spans="1:12" x14ac:dyDescent="0.3">
      <c r="A342" s="1" t="str">
        <f>VLOOKUP(B342,DownloadedFiles!$B$2:$C$821,2,)</f>
        <v>doi:10.7910/DVN/ZYRC8S</v>
      </c>
      <c r="B342" s="1" t="s">
        <v>1861</v>
      </c>
      <c r="C342" s="1" t="s">
        <v>6336</v>
      </c>
      <c r="D342" s="1" t="s">
        <v>654</v>
      </c>
      <c r="E342" s="1" t="str">
        <f>VLOOKUP(D342,StataFunctions!$E$2:$G$260,3,)</f>
        <v>Linear Regression</v>
      </c>
      <c r="F342" s="18" t="s">
        <v>2644</v>
      </c>
      <c r="G342" s="18" t="str">
        <f t="shared" si="30"/>
        <v>g13</v>
      </c>
      <c r="H342" s="18" t="str">
        <f t="shared" si="31"/>
        <v>India if capital&lt;=100</v>
      </c>
      <c r="I342" s="18">
        <f t="shared" si="32"/>
        <v>1</v>
      </c>
      <c r="J342" s="18" t="str">
        <f t="shared" si="33"/>
        <v xml:space="preserve"> capital&lt;=100</v>
      </c>
      <c r="K342" s="18" t="str">
        <f t="shared" si="34"/>
        <v>India</v>
      </c>
      <c r="L342" s="1" t="str">
        <f t="shared" si="35"/>
        <v>Yes</v>
      </c>
    </row>
    <row r="343" spans="1:12" x14ac:dyDescent="0.3">
      <c r="A343" s="1" t="str">
        <f>VLOOKUP(B343,DownloadedFiles!$B$2:$C$821,2,)</f>
        <v>doi:10.7910/DVN/ZYRC8S</v>
      </c>
      <c r="B343" s="1" t="s">
        <v>1861</v>
      </c>
      <c r="C343" s="1" t="s">
        <v>6336</v>
      </c>
      <c r="D343" s="1" t="s">
        <v>654</v>
      </c>
      <c r="E343" s="1" t="str">
        <f>VLOOKUP(D343,StataFunctions!$E$2:$G$260,3,)</f>
        <v>Linear Regression</v>
      </c>
      <c r="F343" s="18" t="s">
        <v>2645</v>
      </c>
      <c r="G343" s="18" t="str">
        <f t="shared" si="30"/>
        <v>g13</v>
      </c>
      <c r="H343" s="18" t="str">
        <f t="shared" si="31"/>
        <v>India if capital&gt;100 &amp; capital&lt;=1000</v>
      </c>
      <c r="I343" s="18">
        <f t="shared" si="32"/>
        <v>1</v>
      </c>
      <c r="J343" s="18" t="str">
        <f t="shared" si="33"/>
        <v xml:space="preserve"> capital&gt;100 &amp; capital&lt;=1000</v>
      </c>
      <c r="K343" s="18" t="str">
        <f t="shared" si="34"/>
        <v>India</v>
      </c>
      <c r="L343" s="1" t="str">
        <f t="shared" si="35"/>
        <v>Yes</v>
      </c>
    </row>
    <row r="344" spans="1:12" x14ac:dyDescent="0.3">
      <c r="A344" s="1" t="str">
        <f>VLOOKUP(B344,DownloadedFiles!$B$2:$C$821,2,)</f>
        <v>doi:10.7910/DVN/ZYRC8S</v>
      </c>
      <c r="B344" s="1" t="s">
        <v>1861</v>
      </c>
      <c r="C344" s="1" t="s">
        <v>6336</v>
      </c>
      <c r="D344" s="1" t="s">
        <v>654</v>
      </c>
      <c r="E344" s="1" t="str">
        <f>VLOOKUP(D344,StataFunctions!$E$2:$G$260,3,)</f>
        <v>Linear Regression</v>
      </c>
      <c r="F344" s="18" t="s">
        <v>2646</v>
      </c>
      <c r="G344" s="18" t="str">
        <f t="shared" si="30"/>
        <v>g13</v>
      </c>
      <c r="H344" s="18" t="str">
        <f t="shared" si="31"/>
        <v>India if capital&gt;1000</v>
      </c>
      <c r="I344" s="18">
        <f t="shared" si="32"/>
        <v>1</v>
      </c>
      <c r="J344" s="18" t="str">
        <f t="shared" si="33"/>
        <v xml:space="preserve"> capital&gt;1000</v>
      </c>
      <c r="K344" s="18" t="str">
        <f t="shared" si="34"/>
        <v>India</v>
      </c>
      <c r="L344" s="1" t="str">
        <f t="shared" si="35"/>
        <v>Yes</v>
      </c>
    </row>
    <row r="345" spans="1:12" x14ac:dyDescent="0.3">
      <c r="A345" s="1" t="str">
        <f>VLOOKUP(B345,DownloadedFiles!$B$2:$C$821,2,)</f>
        <v>doi:10.7910/DVN/ZYRC8S</v>
      </c>
      <c r="B345" s="1" t="s">
        <v>1861</v>
      </c>
      <c r="C345" s="1" t="s">
        <v>6336</v>
      </c>
      <c r="D345" s="1" t="s">
        <v>654</v>
      </c>
      <c r="E345" s="1" t="str">
        <f>VLOOKUP(D345,StataFunctions!$E$2:$G$260,3,)</f>
        <v>Linear Regression</v>
      </c>
      <c r="F345" s="18" t="s">
        <v>2636</v>
      </c>
      <c r="G345" s="18" t="str">
        <f t="shared" si="30"/>
        <v>g13</v>
      </c>
      <c r="H345" s="18" t="str">
        <f t="shared" si="31"/>
        <v>India if companycountry=="China"</v>
      </c>
      <c r="I345" s="18">
        <f t="shared" si="32"/>
        <v>1</v>
      </c>
      <c r="J345" s="18" t="str">
        <f t="shared" si="33"/>
        <v xml:space="preserve"> companycountry=="China"</v>
      </c>
      <c r="K345" s="18" t="str">
        <f t="shared" si="34"/>
        <v>India</v>
      </c>
      <c r="L345" s="1" t="str">
        <f t="shared" si="35"/>
        <v>Yes</v>
      </c>
    </row>
    <row r="346" spans="1:12" x14ac:dyDescent="0.3">
      <c r="A346" s="1" t="str">
        <f>VLOOKUP(B346,DownloadedFiles!$B$2:$C$821,2,)</f>
        <v>doi:10.7910/DVN/ZYRC8S</v>
      </c>
      <c r="B346" s="1" t="s">
        <v>1861</v>
      </c>
      <c r="C346" s="1" t="s">
        <v>6336</v>
      </c>
      <c r="D346" s="1" t="s">
        <v>654</v>
      </c>
      <c r="E346" s="1" t="str">
        <f>VLOOKUP(D346,StataFunctions!$E$2:$G$260,3,)</f>
        <v>Linear Regression</v>
      </c>
      <c r="F346" s="18" t="s">
        <v>2632</v>
      </c>
      <c r="G346" s="18" t="str">
        <f t="shared" si="30"/>
        <v>g13</v>
      </c>
      <c r="H346" s="18" t="str">
        <f t="shared" si="31"/>
        <v>India if companycountry=="Japan"</v>
      </c>
      <c r="I346" s="18">
        <f t="shared" si="32"/>
        <v>1</v>
      </c>
      <c r="J346" s="18" t="str">
        <f t="shared" si="33"/>
        <v xml:space="preserve"> companycountry=="Japan"</v>
      </c>
      <c r="K346" s="18" t="str">
        <f t="shared" si="34"/>
        <v>India</v>
      </c>
      <c r="L346" s="1" t="str">
        <f t="shared" si="35"/>
        <v>Yes</v>
      </c>
    </row>
    <row r="347" spans="1:12" x14ac:dyDescent="0.3">
      <c r="A347" s="1" t="str">
        <f>VLOOKUP(B347,DownloadedFiles!$B$2:$C$821,2,)</f>
        <v>doi:10.7910/DVN/ZYRC8S</v>
      </c>
      <c r="B347" s="1" t="s">
        <v>1861</v>
      </c>
      <c r="C347" s="1" t="s">
        <v>6336</v>
      </c>
      <c r="D347" s="1" t="s">
        <v>654</v>
      </c>
      <c r="E347" s="1" t="str">
        <f>VLOOKUP(D347,StataFunctions!$E$2:$G$260,3,)</f>
        <v>Linear Regression</v>
      </c>
      <c r="F347" s="18" t="s">
        <v>2635</v>
      </c>
      <c r="G347" s="18" t="str">
        <f t="shared" si="30"/>
        <v>g13</v>
      </c>
      <c r="H347" s="18" t="str">
        <f t="shared" si="31"/>
        <v>India if companycountry=="Singapore"</v>
      </c>
      <c r="I347" s="18">
        <f t="shared" si="32"/>
        <v>1</v>
      </c>
      <c r="J347" s="18" t="str">
        <f t="shared" si="33"/>
        <v xml:space="preserve"> companycountry=="Singapore"</v>
      </c>
      <c r="K347" s="18" t="str">
        <f t="shared" si="34"/>
        <v>India</v>
      </c>
      <c r="L347" s="1" t="str">
        <f t="shared" si="35"/>
        <v>Yes</v>
      </c>
    </row>
    <row r="348" spans="1:12" x14ac:dyDescent="0.3">
      <c r="A348" s="1" t="str">
        <f>VLOOKUP(B348,DownloadedFiles!$B$2:$C$821,2,)</f>
        <v>doi:10.7910/DVN/ZYRC8S</v>
      </c>
      <c r="B348" s="1" t="s">
        <v>1861</v>
      </c>
      <c r="C348" s="1" t="s">
        <v>6336</v>
      </c>
      <c r="D348" s="1" t="s">
        <v>654</v>
      </c>
      <c r="E348" s="1" t="str">
        <f>VLOOKUP(D348,StataFunctions!$E$2:$G$260,3,)</f>
        <v>Linear Regression</v>
      </c>
      <c r="F348" s="18" t="s">
        <v>2633</v>
      </c>
      <c r="G348" s="18" t="str">
        <f t="shared" si="30"/>
        <v>g13</v>
      </c>
      <c r="H348" s="18" t="str">
        <f t="shared" si="31"/>
        <v>India if companycountry=="South Korea"</v>
      </c>
      <c r="I348" s="18">
        <f t="shared" si="32"/>
        <v>1</v>
      </c>
      <c r="J348" s="18" t="str">
        <f t="shared" si="33"/>
        <v xml:space="preserve"> companycountry=="South Korea"</v>
      </c>
      <c r="K348" s="18" t="str">
        <f t="shared" si="34"/>
        <v>India</v>
      </c>
      <c r="L348" s="1" t="str">
        <f t="shared" si="35"/>
        <v>Yes</v>
      </c>
    </row>
    <row r="349" spans="1:12" x14ac:dyDescent="0.3">
      <c r="A349" s="1" t="str">
        <f>VLOOKUP(B349,DownloadedFiles!$B$2:$C$821,2,)</f>
        <v>doi:10.7910/DVN/ZYRC8S</v>
      </c>
      <c r="B349" s="1" t="s">
        <v>1861</v>
      </c>
      <c r="C349" s="1" t="s">
        <v>6336</v>
      </c>
      <c r="D349" s="1" t="s">
        <v>654</v>
      </c>
      <c r="E349" s="1" t="str">
        <f>VLOOKUP(D349,StataFunctions!$E$2:$G$260,3,)</f>
        <v>Linear Regression</v>
      </c>
      <c r="F349" s="18" t="s">
        <v>2634</v>
      </c>
      <c r="G349" s="18" t="str">
        <f t="shared" si="30"/>
        <v>g13</v>
      </c>
      <c r="H349" s="18" t="str">
        <f t="shared" si="31"/>
        <v>India if companycountry=="Taiwan"</v>
      </c>
      <c r="I349" s="18">
        <f t="shared" si="32"/>
        <v>1</v>
      </c>
      <c r="J349" s="18" t="str">
        <f t="shared" si="33"/>
        <v xml:space="preserve"> companycountry=="Taiwan"</v>
      </c>
      <c r="K349" s="18" t="str">
        <f t="shared" si="34"/>
        <v>India</v>
      </c>
      <c r="L349" s="1" t="str">
        <f t="shared" si="35"/>
        <v>Yes</v>
      </c>
    </row>
    <row r="350" spans="1:12" x14ac:dyDescent="0.3">
      <c r="A350" s="1" t="str">
        <f>VLOOKUP(B350,DownloadedFiles!$B$2:$C$821,2,)</f>
        <v>doi:10.7910/DVN/ZYRC8S</v>
      </c>
      <c r="B350" s="1" t="s">
        <v>1861</v>
      </c>
      <c r="C350" s="1" t="s">
        <v>6336</v>
      </c>
      <c r="D350" s="1" t="s">
        <v>654</v>
      </c>
      <c r="E350" s="1" t="str">
        <f>VLOOKUP(D350,StataFunctions!$E$2:$G$260,3,)</f>
        <v>Linear Regression</v>
      </c>
      <c r="F350" s="18" t="s">
        <v>2637</v>
      </c>
      <c r="G350" s="18" t="str">
        <f t="shared" si="30"/>
        <v>g13</v>
      </c>
      <c r="H350" s="18" t="str">
        <f t="shared" si="31"/>
        <v>India if companycountry=="United States"</v>
      </c>
      <c r="I350" s="18">
        <f t="shared" si="32"/>
        <v>1</v>
      </c>
      <c r="J350" s="18" t="str">
        <f t="shared" si="33"/>
        <v xml:space="preserve"> companycountry=="United States"</v>
      </c>
      <c r="K350" s="18" t="str">
        <f t="shared" si="34"/>
        <v>India</v>
      </c>
      <c r="L350" s="1" t="str">
        <f t="shared" si="35"/>
        <v>Yes</v>
      </c>
    </row>
    <row r="351" spans="1:12" x14ac:dyDescent="0.3">
      <c r="A351" s="1" t="str">
        <f>VLOOKUP(B351,DownloadedFiles!$B$2:$C$821,2,)</f>
        <v>doi:10.7910/DVN/ZYRC8S</v>
      </c>
      <c r="B351" s="1" t="s">
        <v>1861</v>
      </c>
      <c r="C351" s="1" t="s">
        <v>6336</v>
      </c>
      <c r="D351" s="1" t="s">
        <v>654</v>
      </c>
      <c r="E351" s="1" t="str">
        <f>VLOOKUP(D351,StataFunctions!$E$2:$G$260,3,)</f>
        <v>Linear Regression</v>
      </c>
      <c r="F351" s="18" t="s">
        <v>2640</v>
      </c>
      <c r="G351" s="18" t="str">
        <f t="shared" si="30"/>
        <v>g13</v>
      </c>
      <c r="H351" s="18" t="str">
        <f t="shared" si="31"/>
        <v>India if destination_Europe==0 &amp; destination_USA==0</v>
      </c>
      <c r="I351" s="18">
        <f t="shared" si="32"/>
        <v>1</v>
      </c>
      <c r="J351" s="18" t="str">
        <f t="shared" si="33"/>
        <v xml:space="preserve"> destination_Europe==0 &amp; destination_USA==0</v>
      </c>
      <c r="K351" s="18" t="str">
        <f t="shared" si="34"/>
        <v>India</v>
      </c>
      <c r="L351" s="1" t="str">
        <f t="shared" si="35"/>
        <v>Yes</v>
      </c>
    </row>
    <row r="352" spans="1:12" x14ac:dyDescent="0.3">
      <c r="A352" s="1" t="str">
        <f>VLOOKUP(B352,DownloadedFiles!$B$2:$C$821,2,)</f>
        <v>doi:10.7910/DVN/ZYRC8S</v>
      </c>
      <c r="B352" s="1" t="s">
        <v>1861</v>
      </c>
      <c r="C352" s="1" t="s">
        <v>6336</v>
      </c>
      <c r="D352" s="1" t="s">
        <v>654</v>
      </c>
      <c r="E352" s="1" t="str">
        <f>VLOOKUP(D352,StataFunctions!$E$2:$G$260,3,)</f>
        <v>Linear Regression</v>
      </c>
      <c r="F352" s="18" t="s">
        <v>2638</v>
      </c>
      <c r="G352" s="18" t="str">
        <f t="shared" si="30"/>
        <v>g13</v>
      </c>
      <c r="H352" s="18" t="str">
        <f t="shared" si="31"/>
        <v>India if destination_Europe==1</v>
      </c>
      <c r="I352" s="18">
        <f t="shared" si="32"/>
        <v>1</v>
      </c>
      <c r="J352" s="18" t="str">
        <f t="shared" si="33"/>
        <v xml:space="preserve"> destination_Europe==1</v>
      </c>
      <c r="K352" s="18" t="str">
        <f t="shared" si="34"/>
        <v>India</v>
      </c>
      <c r="L352" s="1" t="str">
        <f t="shared" si="35"/>
        <v>Yes</v>
      </c>
    </row>
    <row r="353" spans="1:12" x14ac:dyDescent="0.3">
      <c r="A353" s="1" t="str">
        <f>VLOOKUP(B353,DownloadedFiles!$B$2:$C$821,2,)</f>
        <v>doi:10.7910/DVN/ZYRC8S</v>
      </c>
      <c r="B353" s="1" t="s">
        <v>1861</v>
      </c>
      <c r="C353" s="1" t="s">
        <v>6336</v>
      </c>
      <c r="D353" s="1" t="s">
        <v>654</v>
      </c>
      <c r="E353" s="1" t="str">
        <f>VLOOKUP(D353,StataFunctions!$E$2:$G$260,3,)</f>
        <v>Linear Regression</v>
      </c>
      <c r="F353" s="18" t="s">
        <v>2639</v>
      </c>
      <c r="G353" s="18" t="str">
        <f t="shared" si="30"/>
        <v>g13</v>
      </c>
      <c r="H353" s="18" t="str">
        <f t="shared" si="31"/>
        <v>India if destination_USA==1</v>
      </c>
      <c r="I353" s="18">
        <f t="shared" si="32"/>
        <v>1</v>
      </c>
      <c r="J353" s="18" t="str">
        <f t="shared" si="33"/>
        <v xml:space="preserve"> destination_USA==1</v>
      </c>
      <c r="K353" s="18" t="str">
        <f t="shared" si="34"/>
        <v>India</v>
      </c>
      <c r="L353" s="1" t="str">
        <f t="shared" si="35"/>
        <v>Yes</v>
      </c>
    </row>
    <row r="354" spans="1:12" x14ac:dyDescent="0.3">
      <c r="A354" s="1" t="str">
        <f>VLOOKUP(B354,DownloadedFiles!$B$2:$C$821,2,)</f>
        <v>doi:10.7910/DVN/ZYRC8S</v>
      </c>
      <c r="B354" s="1" t="s">
        <v>1861</v>
      </c>
      <c r="C354" s="1" t="s">
        <v>6336</v>
      </c>
      <c r="D354" s="1" t="s">
        <v>654</v>
      </c>
      <c r="E354" s="1" t="str">
        <f>VLOOKUP(D354,StataFunctions!$E$2:$G$260,3,)</f>
        <v>Linear Regression</v>
      </c>
      <c r="F354" s="18" t="s">
        <v>2631</v>
      </c>
      <c r="G354" s="18" t="str">
        <f t="shared" si="30"/>
        <v>g13</v>
      </c>
      <c r="H354" s="18" t="str">
        <f t="shared" si="31"/>
        <v>India if European==1</v>
      </c>
      <c r="I354" s="18">
        <f t="shared" si="32"/>
        <v>1</v>
      </c>
      <c r="J354" s="18" t="str">
        <f t="shared" si="33"/>
        <v xml:space="preserve"> European==1</v>
      </c>
      <c r="K354" s="18" t="str">
        <f t="shared" si="34"/>
        <v>India</v>
      </c>
      <c r="L354" s="1" t="str">
        <f t="shared" si="35"/>
        <v>Yes</v>
      </c>
    </row>
    <row r="355" spans="1:12" x14ac:dyDescent="0.3">
      <c r="A355" s="1" t="str">
        <f>VLOOKUP(B355,DownloadedFiles!$B$2:$C$821,2,)</f>
        <v>doi:10.7910/DVN/ZYRC8S</v>
      </c>
      <c r="B355" s="1" t="s">
        <v>1861</v>
      </c>
      <c r="C355" s="1" t="s">
        <v>6336</v>
      </c>
      <c r="D355" s="1" t="s">
        <v>654</v>
      </c>
      <c r="E355" s="1" t="str">
        <f>VLOOKUP(D355,StataFunctions!$E$2:$G$260,3,)</f>
        <v>Linear Regression</v>
      </c>
      <c r="F355" s="18" t="s">
        <v>2647</v>
      </c>
      <c r="G355" s="18" t="str">
        <f t="shared" si="30"/>
        <v>g13</v>
      </c>
      <c r="H355" s="18" t="str">
        <f t="shared" si="31"/>
        <v>India if expand&lt;=2</v>
      </c>
      <c r="I355" s="18">
        <f t="shared" si="32"/>
        <v>1</v>
      </c>
      <c r="J355" s="18" t="str">
        <f t="shared" si="33"/>
        <v xml:space="preserve"> expand&lt;=2</v>
      </c>
      <c r="K355" s="18" t="str">
        <f t="shared" si="34"/>
        <v>India</v>
      </c>
      <c r="L355" s="1" t="str">
        <f t="shared" si="35"/>
        <v>Yes</v>
      </c>
    </row>
    <row r="356" spans="1:12" x14ac:dyDescent="0.3">
      <c r="A356" s="1" t="str">
        <f>VLOOKUP(B356,DownloadedFiles!$B$2:$C$821,2,)</f>
        <v>doi:10.7910/DVN/ZYRC8S</v>
      </c>
      <c r="B356" s="1" t="s">
        <v>1861</v>
      </c>
      <c r="C356" s="1" t="s">
        <v>6336</v>
      </c>
      <c r="D356" s="1" t="s">
        <v>654</v>
      </c>
      <c r="E356" s="1" t="str">
        <f>VLOOKUP(D356,StataFunctions!$E$2:$G$260,3,)</f>
        <v>Linear Regression</v>
      </c>
      <c r="F356" s="18" t="s">
        <v>2648</v>
      </c>
      <c r="G356" s="18" t="str">
        <f t="shared" si="30"/>
        <v>g13</v>
      </c>
      <c r="H356" s="18" t="str">
        <f t="shared" si="31"/>
        <v>India if expand&gt;2</v>
      </c>
      <c r="I356" s="18">
        <f t="shared" si="32"/>
        <v>1</v>
      </c>
      <c r="J356" s="18" t="str">
        <f t="shared" si="33"/>
        <v xml:space="preserve"> expand&gt;2</v>
      </c>
      <c r="K356" s="18" t="str">
        <f t="shared" si="34"/>
        <v>India</v>
      </c>
      <c r="L356" s="1" t="str">
        <f t="shared" si="35"/>
        <v>Yes</v>
      </c>
    </row>
    <row r="357" spans="1:12" x14ac:dyDescent="0.3">
      <c r="A357" s="1" t="str">
        <f>VLOOKUP(B357,DownloadedFiles!$B$2:$C$821,2,)</f>
        <v>doi:10.7910/DVN/ZYRC8S</v>
      </c>
      <c r="B357" s="1" t="s">
        <v>1861</v>
      </c>
      <c r="C357" s="1" t="s">
        <v>6336</v>
      </c>
      <c r="D357" s="1" t="s">
        <v>654</v>
      </c>
      <c r="E357" s="1" t="str">
        <f>VLOOKUP(D357,StataFunctions!$E$2:$G$260,3,)</f>
        <v>Linear Regression</v>
      </c>
      <c r="F357" s="18" t="s">
        <v>2654</v>
      </c>
      <c r="G357" s="18" t="str">
        <f t="shared" si="30"/>
        <v>g13</v>
      </c>
      <c r="H357" s="18" t="str">
        <f t="shared" si="31"/>
        <v>India if g1_1&lt;=50</v>
      </c>
      <c r="I357" s="18">
        <f t="shared" si="32"/>
        <v>1</v>
      </c>
      <c r="J357" s="18" t="str">
        <f t="shared" si="33"/>
        <v xml:space="preserve"> g1_1&lt;=50</v>
      </c>
      <c r="K357" s="18" t="str">
        <f t="shared" si="34"/>
        <v>India</v>
      </c>
      <c r="L357" s="1" t="str">
        <f t="shared" si="35"/>
        <v>Yes</v>
      </c>
    </row>
    <row r="358" spans="1:12" x14ac:dyDescent="0.3">
      <c r="A358" s="1" t="str">
        <f>VLOOKUP(B358,DownloadedFiles!$B$2:$C$821,2,)</f>
        <v>doi:10.7910/DVN/ZYRC8S</v>
      </c>
      <c r="B358" s="1" t="s">
        <v>1861</v>
      </c>
      <c r="C358" s="1" t="s">
        <v>6336</v>
      </c>
      <c r="D358" s="1" t="s">
        <v>654</v>
      </c>
      <c r="E358" s="1" t="str">
        <f>VLOOKUP(D358,StataFunctions!$E$2:$G$260,3,)</f>
        <v>Linear Regression</v>
      </c>
      <c r="F358" s="18" t="s">
        <v>2655</v>
      </c>
      <c r="G358" s="18" t="str">
        <f t="shared" si="30"/>
        <v>g13</v>
      </c>
      <c r="H358" s="18" t="str">
        <f t="shared" si="31"/>
        <v>India if g1_1&gt;50</v>
      </c>
      <c r="I358" s="18">
        <f t="shared" si="32"/>
        <v>1</v>
      </c>
      <c r="J358" s="18" t="str">
        <f t="shared" si="33"/>
        <v xml:space="preserve"> g1_1&gt;50</v>
      </c>
      <c r="K358" s="18" t="str">
        <f t="shared" si="34"/>
        <v>India</v>
      </c>
      <c r="L358" s="1" t="str">
        <f t="shared" si="35"/>
        <v>Yes</v>
      </c>
    </row>
    <row r="359" spans="1:12" x14ac:dyDescent="0.3">
      <c r="A359" s="1" t="str">
        <f>VLOOKUP(B359,DownloadedFiles!$B$2:$C$821,2,)</f>
        <v>doi:10.7910/DVN/ZYRC8S</v>
      </c>
      <c r="B359" s="1" t="s">
        <v>1861</v>
      </c>
      <c r="C359" s="1" t="s">
        <v>6336</v>
      </c>
      <c r="D359" s="1" t="s">
        <v>654</v>
      </c>
      <c r="E359" s="1" t="str">
        <f>VLOOKUP(D359,StataFunctions!$E$2:$G$260,3,)</f>
        <v>Linear Regression</v>
      </c>
      <c r="F359" s="18" t="s">
        <v>2658</v>
      </c>
      <c r="G359" s="18" t="str">
        <f t="shared" si="30"/>
        <v>g13</v>
      </c>
      <c r="H359" s="18" t="str">
        <f t="shared" si="31"/>
        <v>India if g1_2&lt;=50</v>
      </c>
      <c r="I359" s="18">
        <f t="shared" si="32"/>
        <v>1</v>
      </c>
      <c r="J359" s="18" t="str">
        <f t="shared" si="33"/>
        <v xml:space="preserve"> g1_2&lt;=50</v>
      </c>
      <c r="K359" s="18" t="str">
        <f t="shared" si="34"/>
        <v>India</v>
      </c>
      <c r="L359" s="1" t="str">
        <f t="shared" si="35"/>
        <v>Yes</v>
      </c>
    </row>
    <row r="360" spans="1:12" x14ac:dyDescent="0.3">
      <c r="A360" s="1" t="str">
        <f>VLOOKUP(B360,DownloadedFiles!$B$2:$C$821,2,)</f>
        <v>doi:10.7910/DVN/ZYRC8S</v>
      </c>
      <c r="B360" s="1" t="s">
        <v>1861</v>
      </c>
      <c r="C360" s="1" t="s">
        <v>6336</v>
      </c>
      <c r="D360" s="1" t="s">
        <v>654</v>
      </c>
      <c r="E360" s="1" t="str">
        <f>VLOOKUP(D360,StataFunctions!$E$2:$G$260,3,)</f>
        <v>Linear Regression</v>
      </c>
      <c r="F360" s="18" t="s">
        <v>2659</v>
      </c>
      <c r="G360" s="18" t="str">
        <f t="shared" si="30"/>
        <v>g13</v>
      </c>
      <c r="H360" s="18" t="str">
        <f t="shared" si="31"/>
        <v>India if g1_2&gt;50</v>
      </c>
      <c r="I360" s="18">
        <f t="shared" si="32"/>
        <v>1</v>
      </c>
      <c r="J360" s="18" t="str">
        <f t="shared" si="33"/>
        <v xml:space="preserve"> g1_2&gt;50</v>
      </c>
      <c r="K360" s="18" t="str">
        <f t="shared" si="34"/>
        <v>India</v>
      </c>
      <c r="L360" s="1" t="str">
        <f t="shared" si="35"/>
        <v>Yes</v>
      </c>
    </row>
    <row r="361" spans="1:12" x14ac:dyDescent="0.3">
      <c r="A361" s="1" t="str">
        <f>VLOOKUP(B361,DownloadedFiles!$B$2:$C$821,2,)</f>
        <v>doi:10.7910/DVN/ZYRC8S</v>
      </c>
      <c r="B361" s="1" t="s">
        <v>1861</v>
      </c>
      <c r="C361" s="1" t="s">
        <v>6336</v>
      </c>
      <c r="D361" s="1" t="s">
        <v>654</v>
      </c>
      <c r="E361" s="1" t="str">
        <f>VLOOKUP(D361,StataFunctions!$E$2:$G$260,3,)</f>
        <v>Linear Regression</v>
      </c>
      <c r="F361" s="18" t="s">
        <v>2651</v>
      </c>
      <c r="G361" s="18" t="str">
        <f t="shared" si="30"/>
        <v>g13</v>
      </c>
      <c r="H361" s="18" t="str">
        <f t="shared" si="31"/>
        <v>India if g1_3&lt;=50</v>
      </c>
      <c r="I361" s="18">
        <f t="shared" si="32"/>
        <v>1</v>
      </c>
      <c r="J361" s="18" t="str">
        <f t="shared" si="33"/>
        <v xml:space="preserve"> g1_3&lt;=50</v>
      </c>
      <c r="K361" s="18" t="str">
        <f t="shared" si="34"/>
        <v>India</v>
      </c>
      <c r="L361" s="1" t="str">
        <f t="shared" si="35"/>
        <v>Yes</v>
      </c>
    </row>
    <row r="362" spans="1:12" x14ac:dyDescent="0.3">
      <c r="A362" s="1" t="str">
        <f>VLOOKUP(B362,DownloadedFiles!$B$2:$C$821,2,)</f>
        <v>doi:10.7910/DVN/ZYRC8S</v>
      </c>
      <c r="B362" s="1" t="s">
        <v>1861</v>
      </c>
      <c r="C362" s="1" t="s">
        <v>6336</v>
      </c>
      <c r="D362" s="1" t="s">
        <v>654</v>
      </c>
      <c r="E362" s="1" t="str">
        <f>VLOOKUP(D362,StataFunctions!$E$2:$G$260,3,)</f>
        <v>Linear Regression</v>
      </c>
      <c r="F362" s="18" t="s">
        <v>2653</v>
      </c>
      <c r="G362" s="18" t="str">
        <f t="shared" si="30"/>
        <v>g13</v>
      </c>
      <c r="H362" s="18" t="str">
        <f t="shared" si="31"/>
        <v>India if g1_3==100</v>
      </c>
      <c r="I362" s="18">
        <f t="shared" si="32"/>
        <v>1</v>
      </c>
      <c r="J362" s="18" t="str">
        <f t="shared" si="33"/>
        <v xml:space="preserve"> g1_3==100</v>
      </c>
      <c r="K362" s="18" t="str">
        <f t="shared" si="34"/>
        <v>India</v>
      </c>
      <c r="L362" s="1" t="str">
        <f t="shared" si="35"/>
        <v>Yes</v>
      </c>
    </row>
    <row r="363" spans="1:12" x14ac:dyDescent="0.3">
      <c r="A363" s="1" t="str">
        <f>VLOOKUP(B363,DownloadedFiles!$B$2:$C$821,2,)</f>
        <v>doi:10.7910/DVN/ZYRC8S</v>
      </c>
      <c r="B363" s="1" t="s">
        <v>1861</v>
      </c>
      <c r="C363" s="1" t="s">
        <v>6336</v>
      </c>
      <c r="D363" s="1" t="s">
        <v>654</v>
      </c>
      <c r="E363" s="1" t="str">
        <f>VLOOKUP(D363,StataFunctions!$E$2:$G$260,3,)</f>
        <v>Linear Regression</v>
      </c>
      <c r="F363" s="18" t="s">
        <v>2652</v>
      </c>
      <c r="G363" s="18" t="str">
        <f t="shared" si="30"/>
        <v>g13</v>
      </c>
      <c r="H363" s="18" t="str">
        <f t="shared" si="31"/>
        <v>India if g1_3&gt;50 &amp; g1_3&lt;100</v>
      </c>
      <c r="I363" s="18">
        <f t="shared" si="32"/>
        <v>1</v>
      </c>
      <c r="J363" s="18" t="str">
        <f t="shared" si="33"/>
        <v xml:space="preserve"> g1_3&gt;50 &amp; g1_3&lt;100</v>
      </c>
      <c r="K363" s="18" t="str">
        <f t="shared" si="34"/>
        <v>India</v>
      </c>
      <c r="L363" s="1" t="str">
        <f t="shared" si="35"/>
        <v>Yes</v>
      </c>
    </row>
    <row r="364" spans="1:12" x14ac:dyDescent="0.3">
      <c r="A364" s="1" t="str">
        <f>VLOOKUP(B364,DownloadedFiles!$B$2:$C$821,2,)</f>
        <v>doi:10.7910/DVN/ZYRC8S</v>
      </c>
      <c r="B364" s="1" t="s">
        <v>1861</v>
      </c>
      <c r="C364" s="1" t="s">
        <v>6336</v>
      </c>
      <c r="D364" s="1" t="s">
        <v>654</v>
      </c>
      <c r="E364" s="1" t="str">
        <f>VLOOKUP(D364,StataFunctions!$E$2:$G$260,3,)</f>
        <v>Linear Regression</v>
      </c>
      <c r="F364" s="18" t="s">
        <v>2656</v>
      </c>
      <c r="G364" s="18" t="str">
        <f t="shared" si="30"/>
        <v>g13</v>
      </c>
      <c r="H364" s="18" t="str">
        <f t="shared" si="31"/>
        <v>India if g1_5&lt;=50</v>
      </c>
      <c r="I364" s="18">
        <f t="shared" si="32"/>
        <v>1</v>
      </c>
      <c r="J364" s="18" t="str">
        <f t="shared" si="33"/>
        <v xml:space="preserve"> g1_5&lt;=50</v>
      </c>
      <c r="K364" s="18" t="str">
        <f t="shared" si="34"/>
        <v>India</v>
      </c>
      <c r="L364" s="1" t="str">
        <f t="shared" si="35"/>
        <v>Yes</v>
      </c>
    </row>
    <row r="365" spans="1:12" x14ac:dyDescent="0.3">
      <c r="A365" s="1" t="str">
        <f>VLOOKUP(B365,DownloadedFiles!$B$2:$C$821,2,)</f>
        <v>doi:10.7910/DVN/ZYRC8S</v>
      </c>
      <c r="B365" s="1" t="s">
        <v>1861</v>
      </c>
      <c r="C365" s="1" t="s">
        <v>6336</v>
      </c>
      <c r="D365" s="1" t="s">
        <v>654</v>
      </c>
      <c r="E365" s="1" t="str">
        <f>VLOOKUP(D365,StataFunctions!$E$2:$G$260,3,)</f>
        <v>Linear Regression</v>
      </c>
      <c r="F365" s="18" t="s">
        <v>2657</v>
      </c>
      <c r="G365" s="18" t="str">
        <f t="shared" si="30"/>
        <v>g13</v>
      </c>
      <c r="H365" s="18" t="str">
        <f t="shared" si="31"/>
        <v>India if g1_5&gt;50</v>
      </c>
      <c r="I365" s="18">
        <f t="shared" si="32"/>
        <v>1</v>
      </c>
      <c r="J365" s="18" t="str">
        <f t="shared" si="33"/>
        <v xml:space="preserve"> g1_5&gt;50</v>
      </c>
      <c r="K365" s="18" t="str">
        <f t="shared" si="34"/>
        <v>India</v>
      </c>
      <c r="L365" s="1" t="str">
        <f t="shared" si="35"/>
        <v>Yes</v>
      </c>
    </row>
    <row r="366" spans="1:12" x14ac:dyDescent="0.3">
      <c r="A366" s="1" t="str">
        <f>VLOOKUP(B366,DownloadedFiles!$B$2:$C$821,2,)</f>
        <v>doi:10.7910/DVN/ZYRC8S</v>
      </c>
      <c r="B366" s="1" t="s">
        <v>1861</v>
      </c>
      <c r="C366" s="1" t="s">
        <v>6336</v>
      </c>
      <c r="D366" s="1" t="s">
        <v>654</v>
      </c>
      <c r="E366" s="1" t="str">
        <f>VLOOKUP(D366,StataFunctions!$E$2:$G$260,3,)</f>
        <v>Linear Regression</v>
      </c>
      <c r="F366" s="18" t="s">
        <v>2660</v>
      </c>
      <c r="G366" s="18" t="str">
        <f t="shared" si="30"/>
        <v>g13</v>
      </c>
      <c r="H366" s="18" t="str">
        <f t="shared" si="31"/>
        <v>India if g1_6&lt;=5</v>
      </c>
      <c r="I366" s="18">
        <f t="shared" si="32"/>
        <v>1</v>
      </c>
      <c r="J366" s="18" t="str">
        <f t="shared" si="33"/>
        <v xml:space="preserve"> g1_6&lt;=5</v>
      </c>
      <c r="K366" s="18" t="str">
        <f t="shared" si="34"/>
        <v>India</v>
      </c>
      <c r="L366" s="1" t="str">
        <f t="shared" si="35"/>
        <v>Yes</v>
      </c>
    </row>
    <row r="367" spans="1:12" x14ac:dyDescent="0.3">
      <c r="A367" s="1" t="str">
        <f>VLOOKUP(B367,DownloadedFiles!$B$2:$C$821,2,)</f>
        <v>doi:10.7910/DVN/ZYRC8S</v>
      </c>
      <c r="B367" s="1" t="s">
        <v>1861</v>
      </c>
      <c r="C367" s="1" t="s">
        <v>6336</v>
      </c>
      <c r="D367" s="1" t="s">
        <v>654</v>
      </c>
      <c r="E367" s="1" t="str">
        <f>VLOOKUP(D367,StataFunctions!$E$2:$G$260,3,)</f>
        <v>Linear Regression</v>
      </c>
      <c r="F367" s="18" t="s">
        <v>2661</v>
      </c>
      <c r="G367" s="18" t="str">
        <f t="shared" si="30"/>
        <v>g13</v>
      </c>
      <c r="H367" s="18" t="str">
        <f t="shared" si="31"/>
        <v>India if g1_6&gt;5</v>
      </c>
      <c r="I367" s="18">
        <f t="shared" si="32"/>
        <v>1</v>
      </c>
      <c r="J367" s="18" t="str">
        <f t="shared" si="33"/>
        <v xml:space="preserve"> g1_6&gt;5</v>
      </c>
      <c r="K367" s="18" t="str">
        <f t="shared" si="34"/>
        <v>India</v>
      </c>
      <c r="L367" s="1" t="str">
        <f t="shared" si="35"/>
        <v>Yes</v>
      </c>
    </row>
    <row r="368" spans="1:12" x14ac:dyDescent="0.3">
      <c r="A368" s="1" t="str">
        <f>VLOOKUP(B368,DownloadedFiles!$B$2:$C$821,2,)</f>
        <v>doi:10.7910/DVN/ZYRC8S</v>
      </c>
      <c r="B368" s="1" t="s">
        <v>1861</v>
      </c>
      <c r="C368" s="1" t="s">
        <v>6336</v>
      </c>
      <c r="D368" s="1" t="s">
        <v>654</v>
      </c>
      <c r="E368" s="1" t="str">
        <f>VLOOKUP(D368,StataFunctions!$E$2:$G$260,3,)</f>
        <v>Linear Regression</v>
      </c>
      <c r="F368" s="18" t="s">
        <v>2662</v>
      </c>
      <c r="G368" s="18" t="str">
        <f t="shared" si="30"/>
        <v>g13</v>
      </c>
      <c r="H368" s="18" t="str">
        <f t="shared" si="31"/>
        <v>India if g4_2&lt;=50</v>
      </c>
      <c r="I368" s="18">
        <f t="shared" si="32"/>
        <v>1</v>
      </c>
      <c r="J368" s="18" t="str">
        <f t="shared" si="33"/>
        <v xml:space="preserve"> g4_2&lt;=50</v>
      </c>
      <c r="K368" s="18" t="str">
        <f t="shared" si="34"/>
        <v>India</v>
      </c>
      <c r="L368" s="1" t="str">
        <f t="shared" si="35"/>
        <v>Yes</v>
      </c>
    </row>
    <row r="369" spans="1:12" x14ac:dyDescent="0.3">
      <c r="A369" s="1" t="str">
        <f>VLOOKUP(B369,DownloadedFiles!$B$2:$C$821,2,)</f>
        <v>doi:10.7910/DVN/ZYRC8S</v>
      </c>
      <c r="B369" s="1" t="s">
        <v>1861</v>
      </c>
      <c r="C369" s="1" t="s">
        <v>6336</v>
      </c>
      <c r="D369" s="1" t="s">
        <v>654</v>
      </c>
      <c r="E369" s="1" t="str">
        <f>VLOOKUP(D369,StataFunctions!$E$2:$G$260,3,)</f>
        <v>Linear Regression</v>
      </c>
      <c r="F369" s="18" t="s">
        <v>2663</v>
      </c>
      <c r="G369" s="18" t="str">
        <f t="shared" si="30"/>
        <v>g13</v>
      </c>
      <c r="H369" s="18" t="str">
        <f t="shared" si="31"/>
        <v>India if g4_2&gt;50</v>
      </c>
      <c r="I369" s="18">
        <f t="shared" si="32"/>
        <v>1</v>
      </c>
      <c r="J369" s="18" t="str">
        <f t="shared" si="33"/>
        <v xml:space="preserve"> g4_2&gt;50</v>
      </c>
      <c r="K369" s="18" t="str">
        <f t="shared" si="34"/>
        <v>India</v>
      </c>
      <c r="L369" s="1" t="str">
        <f t="shared" si="35"/>
        <v>Yes</v>
      </c>
    </row>
    <row r="370" spans="1:12" x14ac:dyDescent="0.3">
      <c r="A370" s="1" t="str">
        <f>VLOOKUP(B370,DownloadedFiles!$B$2:$C$821,2,)</f>
        <v>doi:10.7910/DVN/ZYRC8S</v>
      </c>
      <c r="B370" s="1" t="s">
        <v>1861</v>
      </c>
      <c r="C370" s="1" t="s">
        <v>6336</v>
      </c>
      <c r="D370" s="1" t="s">
        <v>654</v>
      </c>
      <c r="E370" s="1" t="str">
        <f>VLOOKUP(D370,StataFunctions!$E$2:$G$260,3,)</f>
        <v>Linear Regression</v>
      </c>
      <c r="F370" s="18" t="s">
        <v>2625</v>
      </c>
      <c r="G370" s="18" t="str">
        <f t="shared" si="30"/>
        <v>g13</v>
      </c>
      <c r="H370" s="18" t="str">
        <f t="shared" si="31"/>
        <v>India if hundred==0</v>
      </c>
      <c r="I370" s="18">
        <f t="shared" si="32"/>
        <v>1</v>
      </c>
      <c r="J370" s="18" t="str">
        <f t="shared" si="33"/>
        <v xml:space="preserve"> hundred==0</v>
      </c>
      <c r="K370" s="18" t="str">
        <f t="shared" si="34"/>
        <v>India</v>
      </c>
      <c r="L370" s="1" t="str">
        <f t="shared" si="35"/>
        <v>Yes</v>
      </c>
    </row>
    <row r="371" spans="1:12" x14ac:dyDescent="0.3">
      <c r="A371" s="1" t="str">
        <f>VLOOKUP(B371,DownloadedFiles!$B$2:$C$821,2,)</f>
        <v>doi:10.7910/DVN/ZYRC8S</v>
      </c>
      <c r="B371" s="1" t="s">
        <v>1861</v>
      </c>
      <c r="C371" s="1" t="s">
        <v>6336</v>
      </c>
      <c r="D371" s="1" t="s">
        <v>654</v>
      </c>
      <c r="E371" s="1" t="str">
        <f>VLOOKUP(D371,StataFunctions!$E$2:$G$260,3,)</f>
        <v>Linear Regression</v>
      </c>
      <c r="F371" s="18" t="s">
        <v>2626</v>
      </c>
      <c r="G371" s="18" t="str">
        <f t="shared" si="30"/>
        <v>g13</v>
      </c>
      <c r="H371" s="18" t="str">
        <f t="shared" si="31"/>
        <v>India if hundred==1</v>
      </c>
      <c r="I371" s="18">
        <f t="shared" si="32"/>
        <v>1</v>
      </c>
      <c r="J371" s="18" t="str">
        <f t="shared" si="33"/>
        <v xml:space="preserve"> hundred==1</v>
      </c>
      <c r="K371" s="18" t="str">
        <f t="shared" si="34"/>
        <v>India</v>
      </c>
      <c r="L371" s="1" t="str">
        <f t="shared" si="35"/>
        <v>Yes</v>
      </c>
    </row>
    <row r="372" spans="1:12" x14ac:dyDescent="0.3">
      <c r="A372" s="1" t="str">
        <f>VLOOKUP(B372,DownloadedFiles!$B$2:$C$821,2,)</f>
        <v>doi:10.7910/DVN/ZYRC8S</v>
      </c>
      <c r="B372" s="1" t="s">
        <v>1861</v>
      </c>
      <c r="C372" s="1" t="s">
        <v>6336</v>
      </c>
      <c r="D372" s="1" t="s">
        <v>654</v>
      </c>
      <c r="E372" s="1" t="str">
        <f>VLOOKUP(D372,StataFunctions!$E$2:$G$260,3,)</f>
        <v>Linear Regression</v>
      </c>
      <c r="F372" s="18" t="s">
        <v>2627</v>
      </c>
      <c r="G372" s="18" t="str">
        <f t="shared" si="30"/>
        <v>g13</v>
      </c>
      <c r="H372" s="18" t="str">
        <f t="shared" si="31"/>
        <v>India if hundred==1 &amp; MandA==0</v>
      </c>
      <c r="I372" s="18">
        <f t="shared" si="32"/>
        <v>1</v>
      </c>
      <c r="J372" s="18" t="str">
        <f t="shared" si="33"/>
        <v xml:space="preserve"> hundred==1 &amp; MandA==0</v>
      </c>
      <c r="K372" s="18" t="str">
        <f t="shared" si="34"/>
        <v>India</v>
      </c>
      <c r="L372" s="1" t="str">
        <f t="shared" si="35"/>
        <v>Yes</v>
      </c>
    </row>
    <row r="373" spans="1:12" x14ac:dyDescent="0.3">
      <c r="A373" s="1" t="str">
        <f>VLOOKUP(B373,DownloadedFiles!$B$2:$C$821,2,)</f>
        <v>doi:10.7910/DVN/ZYRC8S</v>
      </c>
      <c r="B373" s="1" t="s">
        <v>1861</v>
      </c>
      <c r="C373" s="1" t="s">
        <v>6336</v>
      </c>
      <c r="D373" s="1" t="s">
        <v>654</v>
      </c>
      <c r="E373" s="1" t="str">
        <f>VLOOKUP(D373,StataFunctions!$E$2:$G$260,3,)</f>
        <v>Linear Regression</v>
      </c>
      <c r="F373" s="18" t="s">
        <v>2628</v>
      </c>
      <c r="G373" s="18" t="str">
        <f t="shared" si="30"/>
        <v>g13</v>
      </c>
      <c r="H373" s="18" t="str">
        <f t="shared" si="31"/>
        <v>India if hundred==1 &amp; MandA==1</v>
      </c>
      <c r="I373" s="18">
        <f t="shared" si="32"/>
        <v>1</v>
      </c>
      <c r="J373" s="18" t="str">
        <f t="shared" si="33"/>
        <v xml:space="preserve"> hundred==1 &amp; MandA==1</v>
      </c>
      <c r="K373" s="18" t="str">
        <f t="shared" si="34"/>
        <v>India</v>
      </c>
      <c r="L373" s="1" t="str">
        <f t="shared" si="35"/>
        <v>Yes</v>
      </c>
    </row>
    <row r="374" spans="1:12" x14ac:dyDescent="0.3">
      <c r="A374" s="1" t="str">
        <f>VLOOKUP(B374,DownloadedFiles!$B$2:$C$821,2,)</f>
        <v>doi:10.7910/DVN/ZYRC8S</v>
      </c>
      <c r="B374" s="1" t="s">
        <v>1861</v>
      </c>
      <c r="C374" s="1" t="s">
        <v>6336</v>
      </c>
      <c r="D374" s="1" t="s">
        <v>654</v>
      </c>
      <c r="E374" s="1" t="str">
        <f>VLOOKUP(D374,StataFunctions!$E$2:$G$260,3,)</f>
        <v>Linear Regression</v>
      </c>
      <c r="F374" s="18" t="s">
        <v>2641</v>
      </c>
      <c r="G374" s="18" t="str">
        <f t="shared" si="30"/>
        <v>g13</v>
      </c>
      <c r="H374" s="18" t="str">
        <f t="shared" si="31"/>
        <v>India if labor&lt;10</v>
      </c>
      <c r="I374" s="18">
        <f t="shared" si="32"/>
        <v>1</v>
      </c>
      <c r="J374" s="18" t="str">
        <f t="shared" si="33"/>
        <v xml:space="preserve"> labor&lt;10</v>
      </c>
      <c r="K374" s="18" t="str">
        <f t="shared" si="34"/>
        <v>India</v>
      </c>
      <c r="L374" s="1" t="str">
        <f t="shared" si="35"/>
        <v>Yes</v>
      </c>
    </row>
    <row r="375" spans="1:12" x14ac:dyDescent="0.3">
      <c r="A375" s="1" t="str">
        <f>VLOOKUP(B375,DownloadedFiles!$B$2:$C$821,2,)</f>
        <v>doi:10.7910/DVN/ZYRC8S</v>
      </c>
      <c r="B375" s="1" t="s">
        <v>1861</v>
      </c>
      <c r="C375" s="1" t="s">
        <v>6336</v>
      </c>
      <c r="D375" s="1" t="s">
        <v>654</v>
      </c>
      <c r="E375" s="1" t="str">
        <f>VLOOKUP(D375,StataFunctions!$E$2:$G$260,3,)</f>
        <v>Linear Regression</v>
      </c>
      <c r="F375" s="18" t="s">
        <v>2642</v>
      </c>
      <c r="G375" s="18" t="str">
        <f t="shared" si="30"/>
        <v>g13</v>
      </c>
      <c r="H375" s="18" t="str">
        <f t="shared" si="31"/>
        <v>India if labor&gt;=10 &amp; labor&lt;=200</v>
      </c>
      <c r="I375" s="18">
        <f t="shared" si="32"/>
        <v>1</v>
      </c>
      <c r="J375" s="18" t="str">
        <f t="shared" si="33"/>
        <v xml:space="preserve"> labor&gt;=10 &amp; labor&lt;=200</v>
      </c>
      <c r="K375" s="18" t="str">
        <f t="shared" si="34"/>
        <v>India</v>
      </c>
      <c r="L375" s="1" t="str">
        <f t="shared" si="35"/>
        <v>Yes</v>
      </c>
    </row>
    <row r="376" spans="1:12" x14ac:dyDescent="0.3">
      <c r="A376" s="1" t="str">
        <f>VLOOKUP(B376,DownloadedFiles!$B$2:$C$821,2,)</f>
        <v>doi:10.7910/DVN/ZYRC8S</v>
      </c>
      <c r="B376" s="1" t="s">
        <v>1861</v>
      </c>
      <c r="C376" s="1" t="s">
        <v>6336</v>
      </c>
      <c r="D376" s="1" t="s">
        <v>654</v>
      </c>
      <c r="E376" s="1" t="str">
        <f>VLOOKUP(D376,StataFunctions!$E$2:$G$260,3,)</f>
        <v>Linear Regression</v>
      </c>
      <c r="F376" s="18" t="s">
        <v>2643</v>
      </c>
      <c r="G376" s="18" t="str">
        <f t="shared" si="30"/>
        <v>g13</v>
      </c>
      <c r="H376" s="18" t="str">
        <f t="shared" si="31"/>
        <v>India if labor&gt;200</v>
      </c>
      <c r="I376" s="18">
        <f t="shared" si="32"/>
        <v>1</v>
      </c>
      <c r="J376" s="18" t="str">
        <f t="shared" si="33"/>
        <v xml:space="preserve"> labor&gt;200</v>
      </c>
      <c r="K376" s="18" t="str">
        <f t="shared" si="34"/>
        <v>India</v>
      </c>
      <c r="L376" s="1" t="str">
        <f t="shared" si="35"/>
        <v>Yes</v>
      </c>
    </row>
    <row r="377" spans="1:12" x14ac:dyDescent="0.3">
      <c r="A377" s="1" t="str">
        <f>VLOOKUP(B377,DownloadedFiles!$B$2:$C$821,2,)</f>
        <v>doi:10.7910/DVN/ZYRC8S</v>
      </c>
      <c r="B377" s="1" t="s">
        <v>1861</v>
      </c>
      <c r="C377" s="1" t="s">
        <v>6336</v>
      </c>
      <c r="D377" s="1" t="s">
        <v>654</v>
      </c>
      <c r="E377" s="1" t="str">
        <f>VLOOKUP(D377,StataFunctions!$E$2:$G$260,3,)</f>
        <v>Linear Regression</v>
      </c>
      <c r="F377" s="18" t="s">
        <v>2629</v>
      </c>
      <c r="G377" s="18" t="str">
        <f t="shared" si="30"/>
        <v>g13</v>
      </c>
      <c r="H377" s="18" t="str">
        <f t="shared" si="31"/>
        <v>India if MNC==0</v>
      </c>
      <c r="I377" s="18">
        <f t="shared" si="32"/>
        <v>1</v>
      </c>
      <c r="J377" s="18" t="str">
        <f t="shared" si="33"/>
        <v xml:space="preserve"> MNC==0</v>
      </c>
      <c r="K377" s="18" t="str">
        <f t="shared" si="34"/>
        <v>India</v>
      </c>
      <c r="L377" s="1" t="str">
        <f t="shared" si="35"/>
        <v>Yes</v>
      </c>
    </row>
    <row r="378" spans="1:12" x14ac:dyDescent="0.3">
      <c r="A378" s="1" t="str">
        <f>VLOOKUP(B378,DownloadedFiles!$B$2:$C$821,2,)</f>
        <v>doi:10.7910/DVN/ZYRC8S</v>
      </c>
      <c r="B378" s="1" t="s">
        <v>1861</v>
      </c>
      <c r="C378" s="1" t="s">
        <v>6336</v>
      </c>
      <c r="D378" s="1" t="s">
        <v>654</v>
      </c>
      <c r="E378" s="1" t="str">
        <f>VLOOKUP(D378,StataFunctions!$E$2:$G$260,3,)</f>
        <v>Linear Regression</v>
      </c>
      <c r="F378" s="18" t="s">
        <v>2630</v>
      </c>
      <c r="G378" s="18" t="str">
        <f t="shared" si="30"/>
        <v>g13</v>
      </c>
      <c r="H378" s="18" t="str">
        <f t="shared" si="31"/>
        <v>India if MNC==1</v>
      </c>
      <c r="I378" s="18">
        <f t="shared" si="32"/>
        <v>1</v>
      </c>
      <c r="J378" s="18" t="str">
        <f t="shared" si="33"/>
        <v xml:space="preserve"> MNC==1</v>
      </c>
      <c r="K378" s="18" t="str">
        <f t="shared" si="34"/>
        <v>India</v>
      </c>
      <c r="L378" s="1" t="str">
        <f t="shared" si="35"/>
        <v>Yes</v>
      </c>
    </row>
    <row r="379" spans="1:12" x14ac:dyDescent="0.3">
      <c r="A379" s="1" t="str">
        <f>VLOOKUP(B379,DownloadedFiles!$B$2:$C$821,2,)</f>
        <v>doi:10.7910/DVN/ZYRC8S</v>
      </c>
      <c r="B379" s="1" t="s">
        <v>1861</v>
      </c>
      <c r="C379" s="1" t="s">
        <v>6336</v>
      </c>
      <c r="D379" s="1" t="s">
        <v>654</v>
      </c>
      <c r="E379" s="1" t="str">
        <f>VLOOKUP(D379,StataFunctions!$E$2:$G$260,3,)</f>
        <v>Linear Regression</v>
      </c>
      <c r="F379" s="18" t="s">
        <v>2649</v>
      </c>
      <c r="G379" s="18" t="str">
        <f t="shared" si="30"/>
        <v>g13</v>
      </c>
      <c r="H379" s="18" t="str">
        <f t="shared" si="31"/>
        <v>India if profitable==0</v>
      </c>
      <c r="I379" s="18">
        <f t="shared" si="32"/>
        <v>1</v>
      </c>
      <c r="J379" s="18" t="str">
        <f t="shared" si="33"/>
        <v xml:space="preserve"> profitable==0</v>
      </c>
      <c r="K379" s="18" t="str">
        <f t="shared" si="34"/>
        <v>India</v>
      </c>
      <c r="L379" s="1" t="str">
        <f t="shared" si="35"/>
        <v>Yes</v>
      </c>
    </row>
    <row r="380" spans="1:12" x14ac:dyDescent="0.3">
      <c r="A380" s="1" t="str">
        <f>VLOOKUP(B380,DownloadedFiles!$B$2:$C$821,2,)</f>
        <v>doi:10.7910/DVN/ZYRC8S</v>
      </c>
      <c r="B380" s="1" t="s">
        <v>1861</v>
      </c>
      <c r="C380" s="1" t="s">
        <v>6336</v>
      </c>
      <c r="D380" s="1" t="s">
        <v>654</v>
      </c>
      <c r="E380" s="1" t="str">
        <f>VLOOKUP(D380,StataFunctions!$E$2:$G$260,3,)</f>
        <v>Linear Regression</v>
      </c>
      <c r="F380" s="18" t="s">
        <v>2650</v>
      </c>
      <c r="G380" s="18" t="str">
        <f t="shared" si="30"/>
        <v>g13</v>
      </c>
      <c r="H380" s="18" t="str">
        <f t="shared" si="31"/>
        <v>India if profitable==1</v>
      </c>
      <c r="I380" s="18">
        <f t="shared" si="32"/>
        <v>1</v>
      </c>
      <c r="J380" s="18" t="str">
        <f t="shared" si="33"/>
        <v xml:space="preserve"> profitable==1</v>
      </c>
      <c r="K380" s="18" t="str">
        <f t="shared" si="34"/>
        <v>India</v>
      </c>
      <c r="L380" s="1" t="str">
        <f t="shared" si="35"/>
        <v>Yes</v>
      </c>
    </row>
    <row r="381" spans="1:12" x14ac:dyDescent="0.3">
      <c r="A381" s="1" t="str">
        <f>VLOOKUP(B381,DownloadedFiles!$B$2:$C$821,2,)</f>
        <v>doi:10.7910/DVN/ZYRC8S</v>
      </c>
      <c r="B381" s="1" t="s">
        <v>1862</v>
      </c>
      <c r="C381" s="1" t="s">
        <v>6336</v>
      </c>
      <c r="D381" s="1" t="s">
        <v>654</v>
      </c>
      <c r="E381" s="1" t="str">
        <f>VLOOKUP(D381,StataFunctions!$E$2:$G$260,3,)</f>
        <v>Linear Regression</v>
      </c>
      <c r="F381" s="18" t="s">
        <v>2664</v>
      </c>
      <c r="G381" s="18" t="str">
        <f t="shared" si="30"/>
        <v>nr</v>
      </c>
      <c r="H381" s="18" t="str">
        <f t="shared" si="31"/>
        <v>Europe India if export_potential==1</v>
      </c>
      <c r="I381" s="18">
        <f t="shared" si="32"/>
        <v>1</v>
      </c>
      <c r="J381" s="18" t="str">
        <f t="shared" si="33"/>
        <v xml:space="preserve"> export_potential==1</v>
      </c>
      <c r="K381" s="18" t="str">
        <f t="shared" si="34"/>
        <v>Europe India</v>
      </c>
      <c r="L381" s="1" t="str">
        <f t="shared" si="35"/>
        <v>Yes</v>
      </c>
    </row>
    <row r="382" spans="1:12" x14ac:dyDescent="0.3">
      <c r="A382" s="1" t="str">
        <f>VLOOKUP(B382,DownloadedFiles!$B$2:$C$821,2,)</f>
        <v>doi:10.7910/DVN/ZYRC8S</v>
      </c>
      <c r="B382" s="1" t="s">
        <v>1862</v>
      </c>
      <c r="C382" s="1" t="s">
        <v>6336</v>
      </c>
      <c r="D382" s="1" t="s">
        <v>654</v>
      </c>
      <c r="E382" s="1" t="str">
        <f>VLOOKUP(D382,StataFunctions!$E$2:$G$260,3,)</f>
        <v>Linear Regression</v>
      </c>
      <c r="F382" s="18" t="s">
        <v>6877</v>
      </c>
      <c r="G382" s="18" t="str">
        <f t="shared" si="30"/>
        <v>`x'</v>
      </c>
      <c r="H382" s="18" t="str">
        <f t="shared" si="31"/>
        <v>Europe India if export_potential==1 &amp; g13!=. &amp; g13 !=.b</v>
      </c>
      <c r="I382" s="18">
        <f t="shared" si="32"/>
        <v>1</v>
      </c>
      <c r="J382" s="18" t="str">
        <f t="shared" si="33"/>
        <v xml:space="preserve"> export_potential==1 &amp; g13!=. &amp; g13 !=.b</v>
      </c>
      <c r="K382" s="18" t="str">
        <f t="shared" si="34"/>
        <v>Europe India</v>
      </c>
      <c r="L382" s="1" t="str">
        <f t="shared" si="35"/>
        <v>Yes</v>
      </c>
    </row>
    <row r="383" spans="1:12" x14ac:dyDescent="0.3">
      <c r="A383" s="1" t="str">
        <f>VLOOKUP(B383,DownloadedFiles!$B$2:$C$821,2,)</f>
        <v>doi:10.7910/DVN/ZYRC8S</v>
      </c>
      <c r="B383" s="1" t="s">
        <v>1862</v>
      </c>
      <c r="C383" s="1" t="s">
        <v>6336</v>
      </c>
      <c r="D383" s="1" t="s">
        <v>654</v>
      </c>
      <c r="E383" s="1" t="str">
        <f>VLOOKUP(D383,StataFunctions!$E$2:$G$260,3,)</f>
        <v>Linear Regression</v>
      </c>
      <c r="F383" s="18" t="s">
        <v>8046</v>
      </c>
      <c r="G383" s="18" t="str">
        <f t="shared" si="30"/>
        <v>nr</v>
      </c>
      <c r="H383" s="18" t="str">
        <f t="shared" si="31"/>
        <v>India if export_potential==1</v>
      </c>
      <c r="I383" s="18">
        <f t="shared" si="32"/>
        <v>1</v>
      </c>
      <c r="J383" s="18" t="str">
        <f t="shared" si="33"/>
        <v xml:space="preserve"> export_potential==1</v>
      </c>
      <c r="K383" s="18" t="str">
        <f t="shared" si="34"/>
        <v>India</v>
      </c>
      <c r="L383" s="1" t="str">
        <f t="shared" si="35"/>
        <v>Yes</v>
      </c>
    </row>
    <row r="384" spans="1:12" x14ac:dyDescent="0.3">
      <c r="A384" s="1" t="str">
        <f>VLOOKUP(B384,DownloadedFiles!$B$2:$C$821,2,)</f>
        <v>doi:10.7910/DVN/ZYRC8S</v>
      </c>
      <c r="B384" s="1" t="s">
        <v>1862</v>
      </c>
      <c r="C384" s="1" t="s">
        <v>6336</v>
      </c>
      <c r="D384" s="1" t="s">
        <v>654</v>
      </c>
      <c r="E384" s="1" t="str">
        <f>VLOOKUP(D384,StataFunctions!$E$2:$G$260,3,)</f>
        <v>Linear Regression</v>
      </c>
      <c r="F384" s="18" t="s">
        <v>7375</v>
      </c>
      <c r="G384" s="18" t="str">
        <f t="shared" si="30"/>
        <v>`x'</v>
      </c>
      <c r="H384" s="18" t="str">
        <f t="shared" si="31"/>
        <v>India if export_potential==1 &amp; g13!=. &amp; g13 !=.b</v>
      </c>
      <c r="I384" s="18">
        <f t="shared" si="32"/>
        <v>1</v>
      </c>
      <c r="J384" s="18" t="str">
        <f t="shared" si="33"/>
        <v xml:space="preserve"> export_potential==1 &amp; g13!=. &amp; g13 !=.b</v>
      </c>
      <c r="K384" s="18" t="str">
        <f t="shared" si="34"/>
        <v>India</v>
      </c>
      <c r="L384" s="1" t="str">
        <f t="shared" si="35"/>
        <v>Yes</v>
      </c>
    </row>
    <row r="385" spans="1:12" x14ac:dyDescent="0.3">
      <c r="A385" s="1" t="str">
        <f>VLOOKUP(B385,DownloadedFiles!$B$2:$C$821,2,)</f>
        <v>doi:10.7910/DVN/ZYRC8S</v>
      </c>
      <c r="B385" s="1" t="s">
        <v>1862</v>
      </c>
      <c r="C385" s="1" t="s">
        <v>6336</v>
      </c>
      <c r="D385" s="1" t="s">
        <v>654</v>
      </c>
      <c r="E385" s="1" t="str">
        <f>VLOOKUP(D385,StataFunctions!$E$2:$G$260,3,)</f>
        <v>Linear Regression</v>
      </c>
      <c r="F385" s="18" t="s">
        <v>2665</v>
      </c>
      <c r="G385" s="18" t="str">
        <f t="shared" si="30"/>
        <v>nr</v>
      </c>
      <c r="H385" s="18" t="str">
        <f t="shared" si="31"/>
        <v>India</v>
      </c>
      <c r="I385" s="18">
        <f t="shared" si="32"/>
        <v>0</v>
      </c>
      <c r="J385" s="18" t="str">
        <f t="shared" si="33"/>
        <v>NA</v>
      </c>
      <c r="K385" s="18" t="str">
        <f t="shared" si="34"/>
        <v>India</v>
      </c>
      <c r="L385" s="1" t="str">
        <f t="shared" si="35"/>
        <v>Yes</v>
      </c>
    </row>
    <row r="386" spans="1:12" x14ac:dyDescent="0.3">
      <c r="A386" s="1" t="str">
        <f>VLOOKUP(B386,DownloadedFiles!$B$2:$C$821,2,)</f>
        <v>doi:10.7910/DVN/ZYRC8S</v>
      </c>
      <c r="B386" s="1" t="s">
        <v>1863</v>
      </c>
      <c r="C386" s="1" t="s">
        <v>6336</v>
      </c>
      <c r="D386" s="1" t="s">
        <v>654</v>
      </c>
      <c r="E386" s="1" t="str">
        <f>VLOOKUP(D386,StataFunctions!$E$2:$G$260,3,)</f>
        <v>Linear Regression</v>
      </c>
      <c r="F386" s="18" t="s">
        <v>2667</v>
      </c>
      <c r="G386" s="18" t="str">
        <f t="shared" ref="G386:G449" si="36">MID($F386,LEN($D386)+FIND($D386,$F386)+1,FIND(" ",$F386,LEN(D386)+FIND(D386,F386)+1)-(LEN($D386)+FIND($D386,$F386)+1))</f>
        <v>g13</v>
      </c>
      <c r="H386" s="18" t="str">
        <f t="shared" ref="H386:H449" si="37">TRIM(MID(F386,FIND(G386,F386)+LEN(G386)+1,IFERROR(FIND(",",F386),LEN(F386)+1)-(FIND(G386,F386)+LEN(G386)+1)))</f>
        <v>India if export_potential==1</v>
      </c>
      <c r="I386" s="18">
        <f t="shared" ref="I386:I449" si="38">IFERROR(IF(FIND(" if ",H386)&gt;0,1,0),0)</f>
        <v>1</v>
      </c>
      <c r="J386" s="18" t="str">
        <f t="shared" ref="J386:J449" si="39">IFERROR(MID(H386,FIND(" if ",H386)+3,LEN(H386)+1),"NA")</f>
        <v xml:space="preserve"> export_potential==1</v>
      </c>
      <c r="K386" s="18" t="str">
        <f t="shared" ref="K386:K449" si="40">IF(I386=0,H386,MID(H386,1,FIND(J386,H386)-4))</f>
        <v>India</v>
      </c>
      <c r="L386" s="1" t="str">
        <f t="shared" ref="L386:L449" si="41">IFERROR(IF(FIND("///",F386)&gt;0,"No",0),"Yes")</f>
        <v>Yes</v>
      </c>
    </row>
    <row r="387" spans="1:12" x14ac:dyDescent="0.3">
      <c r="A387" s="1" t="str">
        <f>VLOOKUP(B387,DownloadedFiles!$B$2:$C$821,2,)</f>
        <v>doi:10.7910/DVN/ZYRC8S</v>
      </c>
      <c r="B387" s="1" t="s">
        <v>1863</v>
      </c>
      <c r="C387" s="1" t="s">
        <v>6336</v>
      </c>
      <c r="D387" s="1" t="s">
        <v>654</v>
      </c>
      <c r="E387" s="1" t="str">
        <f>VLOOKUP(D387,StataFunctions!$E$2:$G$260,3,)</f>
        <v>Linear Regression</v>
      </c>
      <c r="F387" s="18" t="s">
        <v>2667</v>
      </c>
      <c r="G387" s="18" t="str">
        <f t="shared" si="36"/>
        <v>g13</v>
      </c>
      <c r="H387" s="18" t="str">
        <f t="shared" si="37"/>
        <v>India if export_potential==1</v>
      </c>
      <c r="I387" s="18">
        <f t="shared" si="38"/>
        <v>1</v>
      </c>
      <c r="J387" s="18" t="str">
        <f t="shared" si="39"/>
        <v xml:space="preserve"> export_potential==1</v>
      </c>
      <c r="K387" s="18" t="str">
        <f t="shared" si="40"/>
        <v>India</v>
      </c>
      <c r="L387" s="1" t="str">
        <f t="shared" si="41"/>
        <v>Yes</v>
      </c>
    </row>
    <row r="388" spans="1:12" x14ac:dyDescent="0.3">
      <c r="A388" s="1" t="str">
        <f>VLOOKUP(B388,DownloadedFiles!$B$2:$C$821,2,)</f>
        <v>doi:10.7910/DVN/ZYRC8S</v>
      </c>
      <c r="B388" s="1" t="s">
        <v>1863</v>
      </c>
      <c r="C388" s="1" t="s">
        <v>6336</v>
      </c>
      <c r="D388" s="1" t="s">
        <v>654</v>
      </c>
      <c r="E388" s="1" t="str">
        <f>VLOOKUP(D388,StataFunctions!$E$2:$G$260,3,)</f>
        <v>Linear Regression</v>
      </c>
      <c r="F388" s="18" t="s">
        <v>2672</v>
      </c>
      <c r="G388" s="18" t="str">
        <f t="shared" si="36"/>
        <v>heap</v>
      </c>
      <c r="H388" s="18" t="str">
        <f t="shared" si="37"/>
        <v>India if export_potential==1</v>
      </c>
      <c r="I388" s="18">
        <f t="shared" si="38"/>
        <v>1</v>
      </c>
      <c r="J388" s="18" t="str">
        <f t="shared" si="39"/>
        <v xml:space="preserve"> export_potential==1</v>
      </c>
      <c r="K388" s="18" t="str">
        <f t="shared" si="40"/>
        <v>India</v>
      </c>
      <c r="L388" s="1" t="str">
        <f t="shared" si="41"/>
        <v>Yes</v>
      </c>
    </row>
    <row r="389" spans="1:12" x14ac:dyDescent="0.3">
      <c r="A389" s="1" t="str">
        <f>VLOOKUP(B389,DownloadedFiles!$B$2:$C$821,2,)</f>
        <v>doi:10.7910/DVN/ZYRC8S</v>
      </c>
      <c r="B389" s="1" t="s">
        <v>1863</v>
      </c>
      <c r="C389" s="1" t="s">
        <v>6336</v>
      </c>
      <c r="D389" s="1" t="s">
        <v>654</v>
      </c>
      <c r="E389" s="1" t="str">
        <f>VLOOKUP(D389,StataFunctions!$E$2:$G$260,3,)</f>
        <v>Linear Regression</v>
      </c>
      <c r="F389" s="18" t="s">
        <v>2672</v>
      </c>
      <c r="G389" s="18" t="str">
        <f t="shared" si="36"/>
        <v>heap</v>
      </c>
      <c r="H389" s="18" t="str">
        <f t="shared" si="37"/>
        <v>India if export_potential==1</v>
      </c>
      <c r="I389" s="18">
        <f t="shared" si="38"/>
        <v>1</v>
      </c>
      <c r="J389" s="18" t="str">
        <f t="shared" si="39"/>
        <v xml:space="preserve"> export_potential==1</v>
      </c>
      <c r="K389" s="18" t="str">
        <f t="shared" si="40"/>
        <v>India</v>
      </c>
      <c r="L389" s="1" t="str">
        <f t="shared" si="41"/>
        <v>Yes</v>
      </c>
    </row>
    <row r="390" spans="1:12" x14ac:dyDescent="0.3">
      <c r="A390" s="1" t="str">
        <f>VLOOKUP(B390,DownloadedFiles!$B$2:$C$821,2,)</f>
        <v>doi:10.7910/DVN/ZYRC8S</v>
      </c>
      <c r="B390" s="1" t="s">
        <v>1863</v>
      </c>
      <c r="C390" s="1" t="s">
        <v>6336</v>
      </c>
      <c r="D390" s="1" t="s">
        <v>654</v>
      </c>
      <c r="E390" s="1" t="str">
        <f>VLOOKUP(D390,StataFunctions!$E$2:$G$260,3,)</f>
        <v>Linear Regression</v>
      </c>
      <c r="F390" s="18" t="s">
        <v>2666</v>
      </c>
      <c r="G390" s="18" t="str">
        <f t="shared" si="36"/>
        <v>g13</v>
      </c>
      <c r="H390" s="18" t="str">
        <f t="shared" si="37"/>
        <v>India</v>
      </c>
      <c r="I390" s="18">
        <f t="shared" si="38"/>
        <v>0</v>
      </c>
      <c r="J390" s="18" t="str">
        <f t="shared" si="39"/>
        <v>NA</v>
      </c>
      <c r="K390" s="18" t="str">
        <f t="shared" si="40"/>
        <v>India</v>
      </c>
      <c r="L390" s="1" t="str">
        <f t="shared" si="41"/>
        <v>Yes</v>
      </c>
    </row>
    <row r="391" spans="1:12" x14ac:dyDescent="0.3">
      <c r="A391" s="1" t="str">
        <f>VLOOKUP(B391,DownloadedFiles!$B$2:$C$821,2,)</f>
        <v>doi:10.7910/DVN/ZYRC8S</v>
      </c>
      <c r="B391" s="1" t="s">
        <v>1863</v>
      </c>
      <c r="C391" s="1" t="s">
        <v>6336</v>
      </c>
      <c r="D391" s="1" t="s">
        <v>654</v>
      </c>
      <c r="E391" s="1" t="str">
        <f>VLOOKUP(D391,StataFunctions!$E$2:$G$260,3,)</f>
        <v>Linear Regression</v>
      </c>
      <c r="F391" s="18" t="s">
        <v>2666</v>
      </c>
      <c r="G391" s="18" t="str">
        <f t="shared" si="36"/>
        <v>g13</v>
      </c>
      <c r="H391" s="18" t="str">
        <f t="shared" si="37"/>
        <v>India</v>
      </c>
      <c r="I391" s="18">
        <f t="shared" si="38"/>
        <v>0</v>
      </c>
      <c r="J391" s="18" t="str">
        <f t="shared" si="39"/>
        <v>NA</v>
      </c>
      <c r="K391" s="18" t="str">
        <f t="shared" si="40"/>
        <v>India</v>
      </c>
      <c r="L391" s="1" t="str">
        <f t="shared" si="41"/>
        <v>Yes</v>
      </c>
    </row>
    <row r="392" spans="1:12" x14ac:dyDescent="0.3">
      <c r="A392" s="1" t="str">
        <f>VLOOKUP(B392,DownloadedFiles!$B$2:$C$821,2,)</f>
        <v>doi:10.7910/DVN/ZYRC8S</v>
      </c>
      <c r="B392" s="1" t="s">
        <v>1863</v>
      </c>
      <c r="C392" s="1" t="s">
        <v>6336</v>
      </c>
      <c r="D392" s="1" t="s">
        <v>654</v>
      </c>
      <c r="E392" s="1" t="str">
        <f>VLOOKUP(D392,StataFunctions!$E$2:$G$260,3,)</f>
        <v>Linear Regression</v>
      </c>
      <c r="F392" s="18" t="s">
        <v>2671</v>
      </c>
      <c r="G392" s="18" t="str">
        <f t="shared" si="36"/>
        <v>heap</v>
      </c>
      <c r="H392" s="18" t="str">
        <f t="shared" si="37"/>
        <v>India</v>
      </c>
      <c r="I392" s="18">
        <f t="shared" si="38"/>
        <v>0</v>
      </c>
      <c r="J392" s="18" t="str">
        <f t="shared" si="39"/>
        <v>NA</v>
      </c>
      <c r="K392" s="18" t="str">
        <f t="shared" si="40"/>
        <v>India</v>
      </c>
      <c r="L392" s="1" t="str">
        <f t="shared" si="41"/>
        <v>Yes</v>
      </c>
    </row>
    <row r="393" spans="1:12" x14ac:dyDescent="0.3">
      <c r="A393" s="1" t="str">
        <f>VLOOKUP(B393,DownloadedFiles!$B$2:$C$821,2,)</f>
        <v>doi:10.7910/DVN/ZYRC8S</v>
      </c>
      <c r="B393" s="1" t="s">
        <v>1863</v>
      </c>
      <c r="C393" s="1" t="s">
        <v>6336</v>
      </c>
      <c r="D393" s="1" t="s">
        <v>654</v>
      </c>
      <c r="E393" s="1" t="str">
        <f>VLOOKUP(D393,StataFunctions!$E$2:$G$260,3,)</f>
        <v>Linear Regression</v>
      </c>
      <c r="F393" s="18" t="s">
        <v>2671</v>
      </c>
      <c r="G393" s="18" t="str">
        <f t="shared" si="36"/>
        <v>heap</v>
      </c>
      <c r="H393" s="18" t="str">
        <f t="shared" si="37"/>
        <v>India</v>
      </c>
      <c r="I393" s="18">
        <f t="shared" si="38"/>
        <v>0</v>
      </c>
      <c r="J393" s="18" t="str">
        <f t="shared" si="39"/>
        <v>NA</v>
      </c>
      <c r="K393" s="18" t="str">
        <f t="shared" si="40"/>
        <v>India</v>
      </c>
      <c r="L393" s="1" t="str">
        <f t="shared" si="41"/>
        <v>Yes</v>
      </c>
    </row>
    <row r="394" spans="1:12" x14ac:dyDescent="0.3">
      <c r="A394" s="1" t="str">
        <f>VLOOKUP(B394,DownloadedFiles!$B$2:$C$821,2,)</f>
        <v>doi:10.7910/DVN/ZYRC8S</v>
      </c>
      <c r="B394" s="1" t="s">
        <v>1863</v>
      </c>
      <c r="C394" s="1" t="s">
        <v>6336</v>
      </c>
      <c r="D394" s="1" t="s">
        <v>654</v>
      </c>
      <c r="E394" s="1" t="str">
        <f>VLOOKUP(D394,StataFunctions!$E$2:$G$260,3,)</f>
        <v>Linear Regression</v>
      </c>
      <c r="F394" s="18" t="s">
        <v>2668</v>
      </c>
      <c r="G394" s="18" t="str">
        <f t="shared" si="36"/>
        <v>g13</v>
      </c>
      <c r="H394" s="18" t="str">
        <f t="shared" si="37"/>
        <v>India i.country_id if export_potential==1</v>
      </c>
      <c r="I394" s="18">
        <f t="shared" si="38"/>
        <v>1</v>
      </c>
      <c r="J394" s="18" t="str">
        <f t="shared" si="39"/>
        <v xml:space="preserve"> export_potential==1</v>
      </c>
      <c r="K394" s="18" t="str">
        <f t="shared" si="40"/>
        <v>India i.country_id</v>
      </c>
      <c r="L394" s="1" t="str">
        <f t="shared" si="41"/>
        <v>Yes</v>
      </c>
    </row>
    <row r="395" spans="1:12" x14ac:dyDescent="0.3">
      <c r="A395" s="1" t="str">
        <f>VLOOKUP(B395,DownloadedFiles!$B$2:$C$821,2,)</f>
        <v>doi:10.7910/DVN/ZYRC8S</v>
      </c>
      <c r="B395" s="1" t="s">
        <v>1863</v>
      </c>
      <c r="C395" s="1" t="s">
        <v>6336</v>
      </c>
      <c r="D395" s="1" t="s">
        <v>654</v>
      </c>
      <c r="E395" s="1" t="str">
        <f>VLOOKUP(D395,StataFunctions!$E$2:$G$260,3,)</f>
        <v>Linear Regression</v>
      </c>
      <c r="F395" s="18" t="s">
        <v>2668</v>
      </c>
      <c r="G395" s="18" t="str">
        <f t="shared" si="36"/>
        <v>g13</v>
      </c>
      <c r="H395" s="18" t="str">
        <f t="shared" si="37"/>
        <v>India i.country_id if export_potential==1</v>
      </c>
      <c r="I395" s="18">
        <f t="shared" si="38"/>
        <v>1</v>
      </c>
      <c r="J395" s="18" t="str">
        <f t="shared" si="39"/>
        <v xml:space="preserve"> export_potential==1</v>
      </c>
      <c r="K395" s="18" t="str">
        <f t="shared" si="40"/>
        <v>India i.country_id</v>
      </c>
      <c r="L395" s="1" t="str">
        <f t="shared" si="41"/>
        <v>Yes</v>
      </c>
    </row>
    <row r="396" spans="1:12" x14ac:dyDescent="0.3">
      <c r="A396" s="1" t="str">
        <f>VLOOKUP(B396,DownloadedFiles!$B$2:$C$821,2,)</f>
        <v>doi:10.7910/DVN/ZYRC8S</v>
      </c>
      <c r="B396" s="1" t="s">
        <v>1863</v>
      </c>
      <c r="C396" s="1" t="s">
        <v>6336</v>
      </c>
      <c r="D396" s="1" t="s">
        <v>654</v>
      </c>
      <c r="E396" s="1" t="str">
        <f>VLOOKUP(D396,StataFunctions!$E$2:$G$260,3,)</f>
        <v>Linear Regression</v>
      </c>
      <c r="F396" s="18" t="s">
        <v>2673</v>
      </c>
      <c r="G396" s="18" t="str">
        <f t="shared" si="36"/>
        <v>heap</v>
      </c>
      <c r="H396" s="18" t="str">
        <f t="shared" si="37"/>
        <v>India i.country_id if export_potential==1</v>
      </c>
      <c r="I396" s="18">
        <f t="shared" si="38"/>
        <v>1</v>
      </c>
      <c r="J396" s="18" t="str">
        <f t="shared" si="39"/>
        <v xml:space="preserve"> export_potential==1</v>
      </c>
      <c r="K396" s="18" t="str">
        <f t="shared" si="40"/>
        <v>India i.country_id</v>
      </c>
      <c r="L396" s="1" t="str">
        <f t="shared" si="41"/>
        <v>Yes</v>
      </c>
    </row>
    <row r="397" spans="1:12" x14ac:dyDescent="0.3">
      <c r="A397" s="1" t="str">
        <f>VLOOKUP(B397,DownloadedFiles!$B$2:$C$821,2,)</f>
        <v>doi:10.7910/DVN/ZYRC8S</v>
      </c>
      <c r="B397" s="1" t="s">
        <v>1863</v>
      </c>
      <c r="C397" s="1" t="s">
        <v>6336</v>
      </c>
      <c r="D397" s="1" t="s">
        <v>654</v>
      </c>
      <c r="E397" s="1" t="str">
        <f>VLOOKUP(D397,StataFunctions!$E$2:$G$260,3,)</f>
        <v>Linear Regression</v>
      </c>
      <c r="F397" s="18" t="s">
        <v>2673</v>
      </c>
      <c r="G397" s="18" t="str">
        <f t="shared" si="36"/>
        <v>heap</v>
      </c>
      <c r="H397" s="18" t="str">
        <f t="shared" si="37"/>
        <v>India i.country_id if export_potential==1</v>
      </c>
      <c r="I397" s="18">
        <f t="shared" si="38"/>
        <v>1</v>
      </c>
      <c r="J397" s="18" t="str">
        <f t="shared" si="39"/>
        <v xml:space="preserve"> export_potential==1</v>
      </c>
      <c r="K397" s="18" t="str">
        <f t="shared" si="40"/>
        <v>India i.country_id</v>
      </c>
      <c r="L397" s="1" t="str">
        <f t="shared" si="41"/>
        <v>Yes</v>
      </c>
    </row>
    <row r="398" spans="1:12" ht="28.8" x14ac:dyDescent="0.3">
      <c r="A398" s="1" t="str">
        <f>VLOOKUP(B398,DownloadedFiles!$B$2:$C$821,2,)</f>
        <v>doi:10.7910/DVN/ZYRC8S</v>
      </c>
      <c r="B398" s="1" t="s">
        <v>1863</v>
      </c>
      <c r="C398" s="1" t="s">
        <v>6336</v>
      </c>
      <c r="D398" s="1" t="s">
        <v>654</v>
      </c>
      <c r="E398" s="1" t="str">
        <f>VLOOKUP(D398,StataFunctions!$E$2:$G$260,3,)</f>
        <v>Linear Regression</v>
      </c>
      <c r="F398" s="18" t="s">
        <v>2669</v>
      </c>
      <c r="G398" s="18" t="str">
        <f t="shared" si="36"/>
        <v>g13</v>
      </c>
      <c r="H398" s="18" t="str">
        <f t="shared" si="37"/>
        <v>India i.country_id i.sector_id if export_potential==1</v>
      </c>
      <c r="I398" s="18">
        <f t="shared" si="38"/>
        <v>1</v>
      </c>
      <c r="J398" s="18" t="str">
        <f t="shared" si="39"/>
        <v xml:space="preserve"> export_potential==1</v>
      </c>
      <c r="K398" s="18" t="str">
        <f t="shared" si="40"/>
        <v>India i.country_id i.sector_id</v>
      </c>
      <c r="L398" s="1" t="str">
        <f t="shared" si="41"/>
        <v>Yes</v>
      </c>
    </row>
    <row r="399" spans="1:12" ht="28.8" x14ac:dyDescent="0.3">
      <c r="A399" s="1" t="str">
        <f>VLOOKUP(B399,DownloadedFiles!$B$2:$C$821,2,)</f>
        <v>doi:10.7910/DVN/ZYRC8S</v>
      </c>
      <c r="B399" s="1" t="s">
        <v>1863</v>
      </c>
      <c r="C399" s="1" t="s">
        <v>6336</v>
      </c>
      <c r="D399" s="1" t="s">
        <v>654</v>
      </c>
      <c r="E399" s="1" t="str">
        <f>VLOOKUP(D399,StataFunctions!$E$2:$G$260,3,)</f>
        <v>Linear Regression</v>
      </c>
      <c r="F399" s="18" t="s">
        <v>2669</v>
      </c>
      <c r="G399" s="18" t="str">
        <f t="shared" si="36"/>
        <v>g13</v>
      </c>
      <c r="H399" s="18" t="str">
        <f t="shared" si="37"/>
        <v>India i.country_id i.sector_id if export_potential==1</v>
      </c>
      <c r="I399" s="18">
        <f t="shared" si="38"/>
        <v>1</v>
      </c>
      <c r="J399" s="18" t="str">
        <f t="shared" si="39"/>
        <v xml:space="preserve"> export_potential==1</v>
      </c>
      <c r="K399" s="18" t="str">
        <f t="shared" si="40"/>
        <v>India i.country_id i.sector_id</v>
      </c>
      <c r="L399" s="1" t="str">
        <f t="shared" si="41"/>
        <v>Yes</v>
      </c>
    </row>
    <row r="400" spans="1:12" ht="28.8" x14ac:dyDescent="0.3">
      <c r="A400" s="1" t="str">
        <f>VLOOKUP(B400,DownloadedFiles!$B$2:$C$821,2,)</f>
        <v>doi:10.7910/DVN/ZYRC8S</v>
      </c>
      <c r="B400" s="1" t="s">
        <v>1863</v>
      </c>
      <c r="C400" s="1" t="s">
        <v>6336</v>
      </c>
      <c r="D400" s="1" t="s">
        <v>654</v>
      </c>
      <c r="E400" s="1" t="str">
        <f>VLOOKUP(D400,StataFunctions!$E$2:$G$260,3,)</f>
        <v>Linear Regression</v>
      </c>
      <c r="F400" s="18" t="s">
        <v>2674</v>
      </c>
      <c r="G400" s="18" t="str">
        <f t="shared" si="36"/>
        <v>heap</v>
      </c>
      <c r="H400" s="18" t="str">
        <f t="shared" si="37"/>
        <v>India i.country_id i.sector_id if export_potential==1</v>
      </c>
      <c r="I400" s="18">
        <f t="shared" si="38"/>
        <v>1</v>
      </c>
      <c r="J400" s="18" t="str">
        <f t="shared" si="39"/>
        <v xml:space="preserve"> export_potential==1</v>
      </c>
      <c r="K400" s="18" t="str">
        <f t="shared" si="40"/>
        <v>India i.country_id i.sector_id</v>
      </c>
      <c r="L400" s="1" t="str">
        <f t="shared" si="41"/>
        <v>Yes</v>
      </c>
    </row>
    <row r="401" spans="1:12" ht="28.8" x14ac:dyDescent="0.3">
      <c r="A401" s="1" t="str">
        <f>VLOOKUP(B401,DownloadedFiles!$B$2:$C$821,2,)</f>
        <v>doi:10.7910/DVN/ZYRC8S</v>
      </c>
      <c r="B401" s="1" t="s">
        <v>1863</v>
      </c>
      <c r="C401" s="1" t="s">
        <v>6336</v>
      </c>
      <c r="D401" s="1" t="s">
        <v>654</v>
      </c>
      <c r="E401" s="1" t="str">
        <f>VLOOKUP(D401,StataFunctions!$E$2:$G$260,3,)</f>
        <v>Linear Regression</v>
      </c>
      <c r="F401" s="18" t="s">
        <v>2674</v>
      </c>
      <c r="G401" s="18" t="str">
        <f t="shared" si="36"/>
        <v>heap</v>
      </c>
      <c r="H401" s="18" t="str">
        <f t="shared" si="37"/>
        <v>India i.country_id i.sector_id if export_potential==1</v>
      </c>
      <c r="I401" s="18">
        <f t="shared" si="38"/>
        <v>1</v>
      </c>
      <c r="J401" s="18" t="str">
        <f t="shared" si="39"/>
        <v xml:space="preserve"> export_potential==1</v>
      </c>
      <c r="K401" s="18" t="str">
        <f t="shared" si="40"/>
        <v>India i.country_id i.sector_id</v>
      </c>
      <c r="L401" s="1" t="str">
        <f t="shared" si="41"/>
        <v>Yes</v>
      </c>
    </row>
    <row r="402" spans="1:12" ht="28.8" x14ac:dyDescent="0.3">
      <c r="A402" s="1" t="str">
        <f>VLOOKUP(B402,DownloadedFiles!$B$2:$C$821,2,)</f>
        <v>doi:10.7910/DVN/ZYRC8S</v>
      </c>
      <c r="B402" s="1" t="s">
        <v>1863</v>
      </c>
      <c r="C402" s="1" t="s">
        <v>6336</v>
      </c>
      <c r="D402" s="1" t="s">
        <v>654</v>
      </c>
      <c r="E402" s="1" t="str">
        <f>VLOOKUP(D402,StataFunctions!$E$2:$G$260,3,)</f>
        <v>Linear Regression</v>
      </c>
      <c r="F402" s="18" t="s">
        <v>2670</v>
      </c>
      <c r="G402" s="18" t="str">
        <f t="shared" si="36"/>
        <v>g13</v>
      </c>
      <c r="H402" s="18" t="str">
        <f t="shared" si="37"/>
        <v>India i.country_id i.sector_id i.pci_id if export_potential==1</v>
      </c>
      <c r="I402" s="18">
        <f t="shared" si="38"/>
        <v>1</v>
      </c>
      <c r="J402" s="18" t="str">
        <f t="shared" si="39"/>
        <v xml:space="preserve"> export_potential==1</v>
      </c>
      <c r="K402" s="18" t="str">
        <f t="shared" si="40"/>
        <v>India i.country_id i.sector_id i.pci_id</v>
      </c>
      <c r="L402" s="1" t="str">
        <f t="shared" si="41"/>
        <v>Yes</v>
      </c>
    </row>
    <row r="403" spans="1:12" x14ac:dyDescent="0.3">
      <c r="A403" s="1" t="str">
        <f>VLOOKUP(B403,DownloadedFiles!$B$2:$C$821,2,)</f>
        <v>doi:10.7910/DVN/ZYRC8S</v>
      </c>
      <c r="B403" s="1" t="s">
        <v>1863</v>
      </c>
      <c r="C403" s="1" t="s">
        <v>6336</v>
      </c>
      <c r="D403" s="1" t="s">
        <v>654</v>
      </c>
      <c r="E403" s="1" t="str">
        <f>VLOOKUP(D403,StataFunctions!$E$2:$G$260,3,)</f>
        <v>Linear Regression</v>
      </c>
      <c r="F403" s="18" t="s">
        <v>2679</v>
      </c>
      <c r="G403" s="18" t="str">
        <f t="shared" si="36"/>
        <v>g13</v>
      </c>
      <c r="H403" s="18" t="str">
        <f t="shared" si="37"/>
        <v>India i.country_id i.sector_id i.pci_id if export_potential==1</v>
      </c>
      <c r="I403" s="18">
        <f t="shared" si="38"/>
        <v>1</v>
      </c>
      <c r="J403" s="18" t="str">
        <f t="shared" si="39"/>
        <v xml:space="preserve"> export_potential==1</v>
      </c>
      <c r="K403" s="18" t="str">
        <f t="shared" si="40"/>
        <v>India i.country_id i.sector_id i.pci_id</v>
      </c>
      <c r="L403" s="1" t="str">
        <f t="shared" si="41"/>
        <v>Yes</v>
      </c>
    </row>
    <row r="404" spans="1:12" ht="28.8" x14ac:dyDescent="0.3">
      <c r="A404" s="1" t="str">
        <f>VLOOKUP(B404,DownloadedFiles!$B$2:$C$821,2,)</f>
        <v>doi:10.7910/DVN/ZYRC8S</v>
      </c>
      <c r="B404" s="1" t="s">
        <v>1863</v>
      </c>
      <c r="C404" s="1" t="s">
        <v>6336</v>
      </c>
      <c r="D404" s="1" t="s">
        <v>654</v>
      </c>
      <c r="E404" s="1" t="str">
        <f>VLOOKUP(D404,StataFunctions!$E$2:$G$260,3,)</f>
        <v>Linear Regression</v>
      </c>
      <c r="F404" s="18" t="s">
        <v>2681</v>
      </c>
      <c r="G404" s="18" t="str">
        <f t="shared" si="36"/>
        <v>g13</v>
      </c>
      <c r="H404" s="18" t="str">
        <f t="shared" si="37"/>
        <v>India i.country_id i.sector_id i.pci_id if export_potential==1</v>
      </c>
      <c r="I404" s="18">
        <f t="shared" si="38"/>
        <v>1</v>
      </c>
      <c r="J404" s="18" t="str">
        <f t="shared" si="39"/>
        <v xml:space="preserve"> export_potential==1</v>
      </c>
      <c r="K404" s="18" t="str">
        <f t="shared" si="40"/>
        <v>India i.country_id i.sector_id i.pci_id</v>
      </c>
      <c r="L404" s="1" t="str">
        <f t="shared" si="41"/>
        <v>Yes</v>
      </c>
    </row>
    <row r="405" spans="1:12" ht="28.8" x14ac:dyDescent="0.3">
      <c r="A405" s="1" t="str">
        <f>VLOOKUP(B405,DownloadedFiles!$B$2:$C$821,2,)</f>
        <v>doi:10.7910/DVN/ZYRC8S</v>
      </c>
      <c r="B405" s="1" t="s">
        <v>1863</v>
      </c>
      <c r="C405" s="1" t="s">
        <v>6336</v>
      </c>
      <c r="D405" s="1" t="s">
        <v>654</v>
      </c>
      <c r="E405" s="1" t="str">
        <f>VLOOKUP(D405,StataFunctions!$E$2:$G$260,3,)</f>
        <v>Linear Regression</v>
      </c>
      <c r="F405" s="18" t="s">
        <v>2683</v>
      </c>
      <c r="G405" s="18" t="str">
        <f t="shared" si="36"/>
        <v>g13</v>
      </c>
      <c r="H405" s="18" t="str">
        <f t="shared" si="37"/>
        <v>India i.country_id i.sector_id i.pci_id if export_potential==1</v>
      </c>
      <c r="I405" s="18">
        <f t="shared" si="38"/>
        <v>1</v>
      </c>
      <c r="J405" s="18" t="str">
        <f t="shared" si="39"/>
        <v xml:space="preserve"> export_potential==1</v>
      </c>
      <c r="K405" s="18" t="str">
        <f t="shared" si="40"/>
        <v>India i.country_id i.sector_id i.pci_id</v>
      </c>
      <c r="L405" s="1" t="str">
        <f t="shared" si="41"/>
        <v>Yes</v>
      </c>
    </row>
    <row r="406" spans="1:12" ht="28.8" x14ac:dyDescent="0.3">
      <c r="A406" s="1" t="str">
        <f>VLOOKUP(B406,DownloadedFiles!$B$2:$C$821,2,)</f>
        <v>doi:10.7910/DVN/ZYRC8S</v>
      </c>
      <c r="B406" s="1" t="s">
        <v>1863</v>
      </c>
      <c r="C406" s="1" t="s">
        <v>6336</v>
      </c>
      <c r="D406" s="1" t="s">
        <v>654</v>
      </c>
      <c r="E406" s="1" t="str">
        <f>VLOOKUP(D406,StataFunctions!$E$2:$G$260,3,)</f>
        <v>Linear Regression</v>
      </c>
      <c r="F406" s="18" t="s">
        <v>2670</v>
      </c>
      <c r="G406" s="18" t="str">
        <f t="shared" si="36"/>
        <v>g13</v>
      </c>
      <c r="H406" s="18" t="str">
        <f t="shared" si="37"/>
        <v>India i.country_id i.sector_id i.pci_id if export_potential==1</v>
      </c>
      <c r="I406" s="18">
        <f t="shared" si="38"/>
        <v>1</v>
      </c>
      <c r="J406" s="18" t="str">
        <f t="shared" si="39"/>
        <v xml:space="preserve"> export_potential==1</v>
      </c>
      <c r="K406" s="18" t="str">
        <f t="shared" si="40"/>
        <v>India i.country_id i.sector_id i.pci_id</v>
      </c>
      <c r="L406" s="1" t="str">
        <f t="shared" si="41"/>
        <v>Yes</v>
      </c>
    </row>
    <row r="407" spans="1:12" ht="28.8" x14ac:dyDescent="0.3">
      <c r="A407" s="1" t="str">
        <f>VLOOKUP(B407,DownloadedFiles!$B$2:$C$821,2,)</f>
        <v>doi:10.7910/DVN/ZYRC8S</v>
      </c>
      <c r="B407" s="1" t="s">
        <v>1863</v>
      </c>
      <c r="C407" s="1" t="s">
        <v>6336</v>
      </c>
      <c r="D407" s="1" t="s">
        <v>654</v>
      </c>
      <c r="E407" s="1" t="str">
        <f>VLOOKUP(D407,StataFunctions!$E$2:$G$260,3,)</f>
        <v>Linear Regression</v>
      </c>
      <c r="F407" s="18" t="s">
        <v>2686</v>
      </c>
      <c r="G407" s="18" t="str">
        <f t="shared" si="36"/>
        <v>g13</v>
      </c>
      <c r="H407" s="18" t="str">
        <f t="shared" si="37"/>
        <v>India i.country_id i.sector_id i.pci_id if export_potential==1</v>
      </c>
      <c r="I407" s="18">
        <f t="shared" si="38"/>
        <v>1</v>
      </c>
      <c r="J407" s="18" t="str">
        <f t="shared" si="39"/>
        <v xml:space="preserve"> export_potential==1</v>
      </c>
      <c r="K407" s="18" t="str">
        <f t="shared" si="40"/>
        <v>India i.country_id i.sector_id i.pci_id</v>
      </c>
      <c r="L407" s="1" t="str">
        <f t="shared" si="41"/>
        <v>Yes</v>
      </c>
    </row>
    <row r="408" spans="1:12" ht="28.8" x14ac:dyDescent="0.3">
      <c r="A408" s="1" t="str">
        <f>VLOOKUP(B408,DownloadedFiles!$B$2:$C$821,2,)</f>
        <v>doi:10.7910/DVN/ZYRC8S</v>
      </c>
      <c r="B408" s="1" t="s">
        <v>1863</v>
      </c>
      <c r="C408" s="1" t="s">
        <v>6336</v>
      </c>
      <c r="D408" s="1" t="s">
        <v>654</v>
      </c>
      <c r="E408" s="1" t="str">
        <f>VLOOKUP(D408,StataFunctions!$E$2:$G$260,3,)</f>
        <v>Linear Regression</v>
      </c>
      <c r="F408" s="18" t="s">
        <v>2670</v>
      </c>
      <c r="G408" s="18" t="str">
        <f t="shared" si="36"/>
        <v>g13</v>
      </c>
      <c r="H408" s="18" t="str">
        <f t="shared" si="37"/>
        <v>India i.country_id i.sector_id i.pci_id if export_potential==1</v>
      </c>
      <c r="I408" s="18">
        <f t="shared" si="38"/>
        <v>1</v>
      </c>
      <c r="J408" s="18" t="str">
        <f t="shared" si="39"/>
        <v xml:space="preserve"> export_potential==1</v>
      </c>
      <c r="K408" s="18" t="str">
        <f t="shared" si="40"/>
        <v>India i.country_id i.sector_id i.pci_id</v>
      </c>
      <c r="L408" s="1" t="str">
        <f t="shared" si="41"/>
        <v>Yes</v>
      </c>
    </row>
    <row r="409" spans="1:12" ht="28.8" x14ac:dyDescent="0.3">
      <c r="A409" s="1" t="str">
        <f>VLOOKUP(B409,DownloadedFiles!$B$2:$C$821,2,)</f>
        <v>doi:10.7910/DVN/ZYRC8S</v>
      </c>
      <c r="B409" s="1" t="s">
        <v>1863</v>
      </c>
      <c r="C409" s="1" t="s">
        <v>6336</v>
      </c>
      <c r="D409" s="1" t="s">
        <v>654</v>
      </c>
      <c r="E409" s="1" t="str">
        <f>VLOOKUP(D409,StataFunctions!$E$2:$G$260,3,)</f>
        <v>Linear Regression</v>
      </c>
      <c r="F409" s="18" t="s">
        <v>2675</v>
      </c>
      <c r="G409" s="18" t="str">
        <f t="shared" si="36"/>
        <v>heap</v>
      </c>
      <c r="H409" s="18" t="str">
        <f t="shared" si="37"/>
        <v>India i.country_id i.sector_id i.pci_id if export_potential==1</v>
      </c>
      <c r="I409" s="18">
        <f t="shared" si="38"/>
        <v>1</v>
      </c>
      <c r="J409" s="18" t="str">
        <f t="shared" si="39"/>
        <v xml:space="preserve"> export_potential==1</v>
      </c>
      <c r="K409" s="18" t="str">
        <f t="shared" si="40"/>
        <v>India i.country_id i.sector_id i.pci_id</v>
      </c>
      <c r="L409" s="1" t="str">
        <f t="shared" si="41"/>
        <v>Yes</v>
      </c>
    </row>
    <row r="410" spans="1:12" x14ac:dyDescent="0.3">
      <c r="A410" s="1" t="str">
        <f>VLOOKUP(B410,DownloadedFiles!$B$2:$C$821,2,)</f>
        <v>doi:10.7910/DVN/ZYRC8S</v>
      </c>
      <c r="B410" s="1" t="s">
        <v>1863</v>
      </c>
      <c r="C410" s="1" t="s">
        <v>6336</v>
      </c>
      <c r="D410" s="1" t="s">
        <v>654</v>
      </c>
      <c r="E410" s="1" t="str">
        <f>VLOOKUP(D410,StataFunctions!$E$2:$G$260,3,)</f>
        <v>Linear Regression</v>
      </c>
      <c r="F410" s="18" t="s">
        <v>2688</v>
      </c>
      <c r="G410" s="18" t="str">
        <f t="shared" si="36"/>
        <v>heap</v>
      </c>
      <c r="H410" s="18" t="str">
        <f t="shared" si="37"/>
        <v>India i.country_id i.sector_id i.pci_id if export_potential==1</v>
      </c>
      <c r="I410" s="18">
        <f t="shared" si="38"/>
        <v>1</v>
      </c>
      <c r="J410" s="18" t="str">
        <f t="shared" si="39"/>
        <v xml:space="preserve"> export_potential==1</v>
      </c>
      <c r="K410" s="18" t="str">
        <f t="shared" si="40"/>
        <v>India i.country_id i.sector_id i.pci_id</v>
      </c>
      <c r="L410" s="1" t="str">
        <f t="shared" si="41"/>
        <v>Yes</v>
      </c>
    </row>
    <row r="411" spans="1:12" ht="28.8" x14ac:dyDescent="0.3">
      <c r="A411" s="1" t="str">
        <f>VLOOKUP(B411,DownloadedFiles!$B$2:$C$821,2,)</f>
        <v>doi:10.7910/DVN/ZYRC8S</v>
      </c>
      <c r="B411" s="1" t="s">
        <v>1863</v>
      </c>
      <c r="C411" s="1" t="s">
        <v>6336</v>
      </c>
      <c r="D411" s="1" t="s">
        <v>654</v>
      </c>
      <c r="E411" s="1" t="str">
        <f>VLOOKUP(D411,StataFunctions!$E$2:$G$260,3,)</f>
        <v>Linear Regression</v>
      </c>
      <c r="F411" s="18" t="s">
        <v>2690</v>
      </c>
      <c r="G411" s="18" t="str">
        <f t="shared" si="36"/>
        <v>heap</v>
      </c>
      <c r="H411" s="18" t="str">
        <f t="shared" si="37"/>
        <v>India i.country_id i.sector_id i.pci_id if export_potential==1</v>
      </c>
      <c r="I411" s="18">
        <f t="shared" si="38"/>
        <v>1</v>
      </c>
      <c r="J411" s="18" t="str">
        <f t="shared" si="39"/>
        <v xml:space="preserve"> export_potential==1</v>
      </c>
      <c r="K411" s="18" t="str">
        <f t="shared" si="40"/>
        <v>India i.country_id i.sector_id i.pci_id</v>
      </c>
      <c r="L411" s="1" t="str">
        <f t="shared" si="41"/>
        <v>Yes</v>
      </c>
    </row>
    <row r="412" spans="1:12" ht="28.8" x14ac:dyDescent="0.3">
      <c r="A412" s="1" t="str">
        <f>VLOOKUP(B412,DownloadedFiles!$B$2:$C$821,2,)</f>
        <v>doi:10.7910/DVN/ZYRC8S</v>
      </c>
      <c r="B412" s="1" t="s">
        <v>1863</v>
      </c>
      <c r="C412" s="1" t="s">
        <v>6336</v>
      </c>
      <c r="D412" s="1" t="s">
        <v>654</v>
      </c>
      <c r="E412" s="1" t="str">
        <f>VLOOKUP(D412,StataFunctions!$E$2:$G$260,3,)</f>
        <v>Linear Regression</v>
      </c>
      <c r="F412" s="18" t="s">
        <v>2692</v>
      </c>
      <c r="G412" s="18" t="str">
        <f t="shared" si="36"/>
        <v>heap</v>
      </c>
      <c r="H412" s="18" t="str">
        <f t="shared" si="37"/>
        <v>India i.country_id i.sector_id i.pci_id if export_potential==1</v>
      </c>
      <c r="I412" s="18">
        <f t="shared" si="38"/>
        <v>1</v>
      </c>
      <c r="J412" s="18" t="str">
        <f t="shared" si="39"/>
        <v xml:space="preserve"> export_potential==1</v>
      </c>
      <c r="K412" s="18" t="str">
        <f t="shared" si="40"/>
        <v>India i.country_id i.sector_id i.pci_id</v>
      </c>
      <c r="L412" s="1" t="str">
        <f t="shared" si="41"/>
        <v>Yes</v>
      </c>
    </row>
    <row r="413" spans="1:12" ht="28.8" x14ac:dyDescent="0.3">
      <c r="A413" s="1" t="str">
        <f>VLOOKUP(B413,DownloadedFiles!$B$2:$C$821,2,)</f>
        <v>doi:10.7910/DVN/ZYRC8S</v>
      </c>
      <c r="B413" s="1" t="s">
        <v>1863</v>
      </c>
      <c r="C413" s="1" t="s">
        <v>6336</v>
      </c>
      <c r="D413" s="1" t="s">
        <v>654</v>
      </c>
      <c r="E413" s="1" t="str">
        <f>VLOOKUP(D413,StataFunctions!$E$2:$G$260,3,)</f>
        <v>Linear Regression</v>
      </c>
      <c r="F413" s="18" t="s">
        <v>2675</v>
      </c>
      <c r="G413" s="18" t="str">
        <f t="shared" si="36"/>
        <v>heap</v>
      </c>
      <c r="H413" s="18" t="str">
        <f t="shared" si="37"/>
        <v>India i.country_id i.sector_id i.pci_id if export_potential==1</v>
      </c>
      <c r="I413" s="18">
        <f t="shared" si="38"/>
        <v>1</v>
      </c>
      <c r="J413" s="18" t="str">
        <f t="shared" si="39"/>
        <v xml:space="preserve"> export_potential==1</v>
      </c>
      <c r="K413" s="18" t="str">
        <f t="shared" si="40"/>
        <v>India i.country_id i.sector_id i.pci_id</v>
      </c>
      <c r="L413" s="1" t="str">
        <f t="shared" si="41"/>
        <v>Yes</v>
      </c>
    </row>
    <row r="414" spans="1:12" ht="28.8" x14ac:dyDescent="0.3">
      <c r="A414" s="1" t="str">
        <f>VLOOKUP(B414,DownloadedFiles!$B$2:$C$821,2,)</f>
        <v>doi:10.7910/DVN/ZYRC8S</v>
      </c>
      <c r="B414" s="1" t="s">
        <v>1863</v>
      </c>
      <c r="C414" s="1" t="s">
        <v>6336</v>
      </c>
      <c r="D414" s="1" t="s">
        <v>654</v>
      </c>
      <c r="E414" s="1" t="str">
        <f>VLOOKUP(D414,StataFunctions!$E$2:$G$260,3,)</f>
        <v>Linear Regression</v>
      </c>
      <c r="F414" s="18" t="s">
        <v>2695</v>
      </c>
      <c r="G414" s="18" t="str">
        <f t="shared" si="36"/>
        <v>heap</v>
      </c>
      <c r="H414" s="18" t="str">
        <f t="shared" si="37"/>
        <v>India i.country_id i.sector_id i.pci_id if export_potential==1</v>
      </c>
      <c r="I414" s="18">
        <f t="shared" si="38"/>
        <v>1</v>
      </c>
      <c r="J414" s="18" t="str">
        <f t="shared" si="39"/>
        <v xml:space="preserve"> export_potential==1</v>
      </c>
      <c r="K414" s="18" t="str">
        <f t="shared" si="40"/>
        <v>India i.country_id i.sector_id i.pci_id</v>
      </c>
      <c r="L414" s="1" t="str">
        <f t="shared" si="41"/>
        <v>Yes</v>
      </c>
    </row>
    <row r="415" spans="1:12" ht="28.8" x14ac:dyDescent="0.3">
      <c r="A415" s="1" t="str">
        <f>VLOOKUP(B415,DownloadedFiles!$B$2:$C$821,2,)</f>
        <v>doi:10.7910/DVN/ZYRC8S</v>
      </c>
      <c r="B415" s="1" t="s">
        <v>1863</v>
      </c>
      <c r="C415" s="1" t="s">
        <v>6336</v>
      </c>
      <c r="D415" s="1" t="s">
        <v>654</v>
      </c>
      <c r="E415" s="1" t="str">
        <f>VLOOKUP(D415,StataFunctions!$E$2:$G$260,3,)</f>
        <v>Linear Regression</v>
      </c>
      <c r="F415" s="18" t="s">
        <v>2675</v>
      </c>
      <c r="G415" s="18" t="str">
        <f t="shared" si="36"/>
        <v>heap</v>
      </c>
      <c r="H415" s="18" t="str">
        <f t="shared" si="37"/>
        <v>India i.country_id i.sector_id i.pci_id if export_potential==1</v>
      </c>
      <c r="I415" s="18">
        <f t="shared" si="38"/>
        <v>1</v>
      </c>
      <c r="J415" s="18" t="str">
        <f t="shared" si="39"/>
        <v xml:space="preserve"> export_potential==1</v>
      </c>
      <c r="K415" s="18" t="str">
        <f t="shared" si="40"/>
        <v>India i.country_id i.sector_id i.pci_id</v>
      </c>
      <c r="L415" s="1" t="str">
        <f t="shared" si="41"/>
        <v>Yes</v>
      </c>
    </row>
    <row r="416" spans="1:12" x14ac:dyDescent="0.3">
      <c r="A416" s="1" t="str">
        <f>VLOOKUP(B416,DownloadedFiles!$B$2:$C$821,2,)</f>
        <v>doi:10.7910/DVN/ZYRC8S</v>
      </c>
      <c r="B416" s="1" t="s">
        <v>1863</v>
      </c>
      <c r="C416" s="1" t="s">
        <v>6336</v>
      </c>
      <c r="D416" s="1" t="s">
        <v>654</v>
      </c>
      <c r="E416" s="1" t="str">
        <f>VLOOKUP(D416,StataFunctions!$E$2:$G$260,3,)</f>
        <v>Linear Regression</v>
      </c>
      <c r="F416" s="18" t="s">
        <v>2678</v>
      </c>
      <c r="G416" s="18" t="str">
        <f t="shared" si="36"/>
        <v>g13</v>
      </c>
      <c r="H416" s="18" t="str">
        <f t="shared" si="37"/>
        <v>India i.country_id i.sector_id i.pci_id</v>
      </c>
      <c r="I416" s="18">
        <f t="shared" si="38"/>
        <v>0</v>
      </c>
      <c r="J416" s="18" t="str">
        <f t="shared" si="39"/>
        <v>NA</v>
      </c>
      <c r="K416" s="18" t="str">
        <f t="shared" si="40"/>
        <v>India i.country_id i.sector_id i.pci_id</v>
      </c>
      <c r="L416" s="1" t="str">
        <f t="shared" si="41"/>
        <v>Yes</v>
      </c>
    </row>
    <row r="417" spans="1:12" x14ac:dyDescent="0.3">
      <c r="A417" s="1" t="str">
        <f>VLOOKUP(B417,DownloadedFiles!$B$2:$C$821,2,)</f>
        <v>doi:10.7910/DVN/ZYRC8S</v>
      </c>
      <c r="B417" s="1" t="s">
        <v>1863</v>
      </c>
      <c r="C417" s="1" t="s">
        <v>6336</v>
      </c>
      <c r="D417" s="1" t="s">
        <v>654</v>
      </c>
      <c r="E417" s="1" t="str">
        <f>VLOOKUP(D417,StataFunctions!$E$2:$G$260,3,)</f>
        <v>Linear Regression</v>
      </c>
      <c r="F417" s="18" t="s">
        <v>2680</v>
      </c>
      <c r="G417" s="18" t="str">
        <f t="shared" si="36"/>
        <v>g13</v>
      </c>
      <c r="H417" s="18" t="str">
        <f t="shared" si="37"/>
        <v>India i.country_id i.sector_id i.pci_id</v>
      </c>
      <c r="I417" s="18">
        <f t="shared" si="38"/>
        <v>0</v>
      </c>
      <c r="J417" s="18" t="str">
        <f t="shared" si="39"/>
        <v>NA</v>
      </c>
      <c r="K417" s="18" t="str">
        <f t="shared" si="40"/>
        <v>India i.country_id i.sector_id i.pci_id</v>
      </c>
      <c r="L417" s="1" t="str">
        <f t="shared" si="41"/>
        <v>Yes</v>
      </c>
    </row>
    <row r="418" spans="1:12" x14ac:dyDescent="0.3">
      <c r="A418" s="1" t="str">
        <f>VLOOKUP(B418,DownloadedFiles!$B$2:$C$821,2,)</f>
        <v>doi:10.7910/DVN/ZYRC8S</v>
      </c>
      <c r="B418" s="1" t="s">
        <v>1863</v>
      </c>
      <c r="C418" s="1" t="s">
        <v>6336</v>
      </c>
      <c r="D418" s="1" t="s">
        <v>654</v>
      </c>
      <c r="E418" s="1" t="str">
        <f>VLOOKUP(D418,StataFunctions!$E$2:$G$260,3,)</f>
        <v>Linear Regression</v>
      </c>
      <c r="F418" s="18" t="s">
        <v>2682</v>
      </c>
      <c r="G418" s="18" t="str">
        <f t="shared" si="36"/>
        <v>g13</v>
      </c>
      <c r="H418" s="18" t="str">
        <f t="shared" si="37"/>
        <v>India i.country_id i.sector_id i.pci_id</v>
      </c>
      <c r="I418" s="18">
        <f t="shared" si="38"/>
        <v>0</v>
      </c>
      <c r="J418" s="18" t="str">
        <f t="shared" si="39"/>
        <v>NA</v>
      </c>
      <c r="K418" s="18" t="str">
        <f t="shared" si="40"/>
        <v>India i.country_id i.sector_id i.pci_id</v>
      </c>
      <c r="L418" s="1" t="str">
        <f t="shared" si="41"/>
        <v>Yes</v>
      </c>
    </row>
    <row r="419" spans="1:12" x14ac:dyDescent="0.3">
      <c r="A419" s="1" t="str">
        <f>VLOOKUP(B419,DownloadedFiles!$B$2:$C$821,2,)</f>
        <v>doi:10.7910/DVN/ZYRC8S</v>
      </c>
      <c r="B419" s="1" t="s">
        <v>1863</v>
      </c>
      <c r="C419" s="1" t="s">
        <v>6336</v>
      </c>
      <c r="D419" s="1" t="s">
        <v>654</v>
      </c>
      <c r="E419" s="1" t="str">
        <f>VLOOKUP(D419,StataFunctions!$E$2:$G$260,3,)</f>
        <v>Linear Regression</v>
      </c>
      <c r="F419" s="18" t="s">
        <v>2684</v>
      </c>
      <c r="G419" s="18" t="str">
        <f t="shared" si="36"/>
        <v>g13</v>
      </c>
      <c r="H419" s="18" t="str">
        <f t="shared" si="37"/>
        <v>India i.country_id i.sector_id i.pci_id</v>
      </c>
      <c r="I419" s="18">
        <f t="shared" si="38"/>
        <v>0</v>
      </c>
      <c r="J419" s="18" t="str">
        <f t="shared" si="39"/>
        <v>NA</v>
      </c>
      <c r="K419" s="18" t="str">
        <f t="shared" si="40"/>
        <v>India i.country_id i.sector_id i.pci_id</v>
      </c>
      <c r="L419" s="1" t="str">
        <f t="shared" si="41"/>
        <v>Yes</v>
      </c>
    </row>
    <row r="420" spans="1:12" x14ac:dyDescent="0.3">
      <c r="A420" s="1" t="str">
        <f>VLOOKUP(B420,DownloadedFiles!$B$2:$C$821,2,)</f>
        <v>doi:10.7910/DVN/ZYRC8S</v>
      </c>
      <c r="B420" s="1" t="s">
        <v>1863</v>
      </c>
      <c r="C420" s="1" t="s">
        <v>6336</v>
      </c>
      <c r="D420" s="1" t="s">
        <v>654</v>
      </c>
      <c r="E420" s="1" t="str">
        <f>VLOOKUP(D420,StataFunctions!$E$2:$G$260,3,)</f>
        <v>Linear Regression</v>
      </c>
      <c r="F420" s="18" t="s">
        <v>2685</v>
      </c>
      <c r="G420" s="18" t="str">
        <f t="shared" si="36"/>
        <v>g13</v>
      </c>
      <c r="H420" s="18" t="str">
        <f t="shared" si="37"/>
        <v>India i.country_id i.sector_id i.pci_id</v>
      </c>
      <c r="I420" s="18">
        <f t="shared" si="38"/>
        <v>0</v>
      </c>
      <c r="J420" s="18" t="str">
        <f t="shared" si="39"/>
        <v>NA</v>
      </c>
      <c r="K420" s="18" t="str">
        <f t="shared" si="40"/>
        <v>India i.country_id i.sector_id i.pci_id</v>
      </c>
      <c r="L420" s="1" t="str">
        <f t="shared" si="41"/>
        <v>Yes</v>
      </c>
    </row>
    <row r="421" spans="1:12" x14ac:dyDescent="0.3">
      <c r="A421" s="1" t="str">
        <f>VLOOKUP(B421,DownloadedFiles!$B$2:$C$821,2,)</f>
        <v>doi:10.7910/DVN/ZYRC8S</v>
      </c>
      <c r="B421" s="1" t="s">
        <v>1863</v>
      </c>
      <c r="C421" s="1" t="s">
        <v>6336</v>
      </c>
      <c r="D421" s="1" t="s">
        <v>654</v>
      </c>
      <c r="E421" s="1" t="str">
        <f>VLOOKUP(D421,StataFunctions!$E$2:$G$260,3,)</f>
        <v>Linear Regression</v>
      </c>
      <c r="F421" s="18" t="s">
        <v>2677</v>
      </c>
      <c r="G421" s="18" t="str">
        <f t="shared" si="36"/>
        <v>heap</v>
      </c>
      <c r="H421" s="18" t="str">
        <f t="shared" si="37"/>
        <v>India i.country_id i.sector_id i.pci_id</v>
      </c>
      <c r="I421" s="18">
        <f t="shared" si="38"/>
        <v>0</v>
      </c>
      <c r="J421" s="18" t="str">
        <f t="shared" si="39"/>
        <v>NA</v>
      </c>
      <c r="K421" s="18" t="str">
        <f t="shared" si="40"/>
        <v>India i.country_id i.sector_id i.pci_id</v>
      </c>
      <c r="L421" s="1" t="str">
        <f t="shared" si="41"/>
        <v>Yes</v>
      </c>
    </row>
    <row r="422" spans="1:12" x14ac:dyDescent="0.3">
      <c r="A422" s="1" t="str">
        <f>VLOOKUP(B422,DownloadedFiles!$B$2:$C$821,2,)</f>
        <v>doi:10.7910/DVN/ZYRC8S</v>
      </c>
      <c r="B422" s="1" t="s">
        <v>1863</v>
      </c>
      <c r="C422" s="1" t="s">
        <v>6336</v>
      </c>
      <c r="D422" s="1" t="s">
        <v>654</v>
      </c>
      <c r="E422" s="1" t="str">
        <f>VLOOKUP(D422,StataFunctions!$E$2:$G$260,3,)</f>
        <v>Linear Regression</v>
      </c>
      <c r="F422" s="18" t="s">
        <v>2677</v>
      </c>
      <c r="G422" s="18" t="str">
        <f t="shared" si="36"/>
        <v>heap</v>
      </c>
      <c r="H422" s="18" t="str">
        <f t="shared" si="37"/>
        <v>India i.country_id i.sector_id i.pci_id</v>
      </c>
      <c r="I422" s="18">
        <f t="shared" si="38"/>
        <v>0</v>
      </c>
      <c r="J422" s="18" t="str">
        <f t="shared" si="39"/>
        <v>NA</v>
      </c>
      <c r="K422" s="18" t="str">
        <f t="shared" si="40"/>
        <v>India i.country_id i.sector_id i.pci_id</v>
      </c>
      <c r="L422" s="1" t="str">
        <f t="shared" si="41"/>
        <v>Yes</v>
      </c>
    </row>
    <row r="423" spans="1:12" x14ac:dyDescent="0.3">
      <c r="A423" s="1" t="str">
        <f>VLOOKUP(B423,DownloadedFiles!$B$2:$C$821,2,)</f>
        <v>doi:10.7910/DVN/ZYRC8S</v>
      </c>
      <c r="B423" s="1" t="s">
        <v>1863</v>
      </c>
      <c r="C423" s="1" t="s">
        <v>6336</v>
      </c>
      <c r="D423" s="1" t="s">
        <v>654</v>
      </c>
      <c r="E423" s="1" t="str">
        <f>VLOOKUP(D423,StataFunctions!$E$2:$G$260,3,)</f>
        <v>Linear Regression</v>
      </c>
      <c r="F423" s="18" t="s">
        <v>2687</v>
      </c>
      <c r="G423" s="18" t="str">
        <f t="shared" si="36"/>
        <v>heap</v>
      </c>
      <c r="H423" s="18" t="str">
        <f t="shared" si="37"/>
        <v>India i.country_id i.sector_id i.pci_id</v>
      </c>
      <c r="I423" s="18">
        <f t="shared" si="38"/>
        <v>0</v>
      </c>
      <c r="J423" s="18" t="str">
        <f t="shared" si="39"/>
        <v>NA</v>
      </c>
      <c r="K423" s="18" t="str">
        <f t="shared" si="40"/>
        <v>India i.country_id i.sector_id i.pci_id</v>
      </c>
      <c r="L423" s="1" t="str">
        <f t="shared" si="41"/>
        <v>Yes</v>
      </c>
    </row>
    <row r="424" spans="1:12" x14ac:dyDescent="0.3">
      <c r="A424" s="1" t="str">
        <f>VLOOKUP(B424,DownloadedFiles!$B$2:$C$821,2,)</f>
        <v>doi:10.7910/DVN/ZYRC8S</v>
      </c>
      <c r="B424" s="1" t="s">
        <v>1863</v>
      </c>
      <c r="C424" s="1" t="s">
        <v>6336</v>
      </c>
      <c r="D424" s="1" t="s">
        <v>654</v>
      </c>
      <c r="E424" s="1" t="str">
        <f>VLOOKUP(D424,StataFunctions!$E$2:$G$260,3,)</f>
        <v>Linear Regression</v>
      </c>
      <c r="F424" s="18" t="s">
        <v>2689</v>
      </c>
      <c r="G424" s="18" t="str">
        <f t="shared" si="36"/>
        <v>heap</v>
      </c>
      <c r="H424" s="18" t="str">
        <f t="shared" si="37"/>
        <v>India i.country_id i.sector_id i.pci_id</v>
      </c>
      <c r="I424" s="18">
        <f t="shared" si="38"/>
        <v>0</v>
      </c>
      <c r="J424" s="18" t="str">
        <f t="shared" si="39"/>
        <v>NA</v>
      </c>
      <c r="K424" s="18" t="str">
        <f t="shared" si="40"/>
        <v>India i.country_id i.sector_id i.pci_id</v>
      </c>
      <c r="L424" s="1" t="str">
        <f t="shared" si="41"/>
        <v>Yes</v>
      </c>
    </row>
    <row r="425" spans="1:12" x14ac:dyDescent="0.3">
      <c r="A425" s="1" t="str">
        <f>VLOOKUP(B425,DownloadedFiles!$B$2:$C$821,2,)</f>
        <v>doi:10.7910/DVN/ZYRC8S</v>
      </c>
      <c r="B425" s="1" t="s">
        <v>1863</v>
      </c>
      <c r="C425" s="1" t="s">
        <v>6336</v>
      </c>
      <c r="D425" s="1" t="s">
        <v>654</v>
      </c>
      <c r="E425" s="1" t="str">
        <f>VLOOKUP(D425,StataFunctions!$E$2:$G$260,3,)</f>
        <v>Linear Regression</v>
      </c>
      <c r="F425" s="18" t="s">
        <v>2691</v>
      </c>
      <c r="G425" s="18" t="str">
        <f t="shared" si="36"/>
        <v>heap</v>
      </c>
      <c r="H425" s="18" t="str">
        <f t="shared" si="37"/>
        <v>India i.country_id i.sector_id i.pci_id</v>
      </c>
      <c r="I425" s="18">
        <f t="shared" si="38"/>
        <v>0</v>
      </c>
      <c r="J425" s="18" t="str">
        <f t="shared" si="39"/>
        <v>NA</v>
      </c>
      <c r="K425" s="18" t="str">
        <f t="shared" si="40"/>
        <v>India i.country_id i.sector_id i.pci_id</v>
      </c>
      <c r="L425" s="1" t="str">
        <f t="shared" si="41"/>
        <v>Yes</v>
      </c>
    </row>
    <row r="426" spans="1:12" x14ac:dyDescent="0.3">
      <c r="A426" s="1" t="str">
        <f>VLOOKUP(B426,DownloadedFiles!$B$2:$C$821,2,)</f>
        <v>doi:10.7910/DVN/ZYRC8S</v>
      </c>
      <c r="B426" s="1" t="s">
        <v>1863</v>
      </c>
      <c r="C426" s="1" t="s">
        <v>6336</v>
      </c>
      <c r="D426" s="1" t="s">
        <v>654</v>
      </c>
      <c r="E426" s="1" t="str">
        <f>VLOOKUP(D426,StataFunctions!$E$2:$G$260,3,)</f>
        <v>Linear Regression</v>
      </c>
      <c r="F426" s="18" t="s">
        <v>2693</v>
      </c>
      <c r="G426" s="18" t="str">
        <f t="shared" si="36"/>
        <v>heap</v>
      </c>
      <c r="H426" s="18" t="str">
        <f t="shared" si="37"/>
        <v>India i.country_id i.sector_id i.pci_id</v>
      </c>
      <c r="I426" s="18">
        <f t="shared" si="38"/>
        <v>0</v>
      </c>
      <c r="J426" s="18" t="str">
        <f t="shared" si="39"/>
        <v>NA</v>
      </c>
      <c r="K426" s="18" t="str">
        <f t="shared" si="40"/>
        <v>India i.country_id i.sector_id i.pci_id</v>
      </c>
      <c r="L426" s="1" t="str">
        <f t="shared" si="41"/>
        <v>Yes</v>
      </c>
    </row>
    <row r="427" spans="1:12" x14ac:dyDescent="0.3">
      <c r="A427" s="1" t="str">
        <f>VLOOKUP(B427,DownloadedFiles!$B$2:$C$821,2,)</f>
        <v>doi:10.7910/DVN/ZYRC8S</v>
      </c>
      <c r="B427" s="1" t="s">
        <v>1863</v>
      </c>
      <c r="C427" s="1" t="s">
        <v>6336</v>
      </c>
      <c r="D427" s="1" t="s">
        <v>654</v>
      </c>
      <c r="E427" s="1" t="str">
        <f>VLOOKUP(D427,StataFunctions!$E$2:$G$260,3,)</f>
        <v>Linear Regression</v>
      </c>
      <c r="F427" s="18" t="s">
        <v>2694</v>
      </c>
      <c r="G427" s="18" t="str">
        <f t="shared" si="36"/>
        <v>heap</v>
      </c>
      <c r="H427" s="18" t="str">
        <f t="shared" si="37"/>
        <v>India i.country_id i.sector_id i.pci_id</v>
      </c>
      <c r="I427" s="18">
        <f t="shared" si="38"/>
        <v>0</v>
      </c>
      <c r="J427" s="18" t="str">
        <f t="shared" si="39"/>
        <v>NA</v>
      </c>
      <c r="K427" s="18" t="str">
        <f t="shared" si="40"/>
        <v>India i.country_id i.sector_id i.pci_id</v>
      </c>
      <c r="L427" s="1" t="str">
        <f t="shared" si="41"/>
        <v>Yes</v>
      </c>
    </row>
    <row r="428" spans="1:12" x14ac:dyDescent="0.3">
      <c r="A428" s="1" t="str">
        <f>VLOOKUP(B428,DownloadedFiles!$B$2:$C$821,2,)</f>
        <v>doi:10.7910/DVN/ZYRC8S</v>
      </c>
      <c r="B428" s="1" t="s">
        <v>1863</v>
      </c>
      <c r="C428" s="1" t="s">
        <v>6336</v>
      </c>
      <c r="D428" s="1" t="s">
        <v>654</v>
      </c>
      <c r="E428" s="1" t="str">
        <f>VLOOKUP(D428,StataFunctions!$E$2:$G$260,3,)</f>
        <v>Linear Regression</v>
      </c>
      <c r="F428" s="18" t="s">
        <v>2676</v>
      </c>
      <c r="G428" s="18" t="str">
        <f t="shared" si="36"/>
        <v>g13</v>
      </c>
      <c r="H428" s="18" t="str">
        <f t="shared" si="37"/>
        <v>India India i.country_id i.sector_id i.pci_id</v>
      </c>
      <c r="I428" s="18">
        <f t="shared" si="38"/>
        <v>0</v>
      </c>
      <c r="J428" s="18" t="str">
        <f t="shared" si="39"/>
        <v>NA</v>
      </c>
      <c r="K428" s="18" t="str">
        <f t="shared" si="40"/>
        <v>India India i.country_id i.sector_id i.pci_id</v>
      </c>
      <c r="L428" s="1" t="str">
        <f t="shared" si="41"/>
        <v>Yes</v>
      </c>
    </row>
    <row r="429" spans="1:12" x14ac:dyDescent="0.3">
      <c r="A429" s="1" t="str">
        <f>VLOOKUP(B429,DownloadedFiles!$B$2:$C$821,2,)</f>
        <v>doi:10.7910/DVN/ZYRC8S</v>
      </c>
      <c r="B429" s="1" t="s">
        <v>1863</v>
      </c>
      <c r="C429" s="1" t="s">
        <v>6336</v>
      </c>
      <c r="D429" s="1" t="s">
        <v>654</v>
      </c>
      <c r="E429" s="1" t="str">
        <f>VLOOKUP(D429,StataFunctions!$E$2:$G$260,3,)</f>
        <v>Linear Regression</v>
      </c>
      <c r="F429" s="18" t="s">
        <v>2676</v>
      </c>
      <c r="G429" s="18" t="str">
        <f t="shared" si="36"/>
        <v>g13</v>
      </c>
      <c r="H429" s="18" t="str">
        <f t="shared" si="37"/>
        <v>India India i.country_id i.sector_id i.pci_id</v>
      </c>
      <c r="I429" s="18">
        <f t="shared" si="38"/>
        <v>0</v>
      </c>
      <c r="J429" s="18" t="str">
        <f t="shared" si="39"/>
        <v>NA</v>
      </c>
      <c r="K429" s="18" t="str">
        <f t="shared" si="40"/>
        <v>India India i.country_id i.sector_id i.pci_id</v>
      </c>
      <c r="L429" s="1" t="str">
        <f t="shared" si="41"/>
        <v>Yes</v>
      </c>
    </row>
    <row r="430" spans="1:12" ht="43.2" x14ac:dyDescent="0.3">
      <c r="A430" s="1" t="str">
        <f>VLOOKUP(B430,DownloadedFiles!$B$2:$C$821,2,)</f>
        <v>doi:10.7910/DVN/ZYRC8S</v>
      </c>
      <c r="B430" s="1" t="s">
        <v>1864</v>
      </c>
      <c r="C430" s="1" t="s">
        <v>6336</v>
      </c>
      <c r="D430" s="1" t="s">
        <v>1116</v>
      </c>
      <c r="E430" s="1" t="str">
        <f>VLOOKUP(D430,StataFunctions!$E$2:$G$260,3,)</f>
        <v>Linear regression with a large dummy-variable set</v>
      </c>
      <c r="F430" s="18" t="s">
        <v>2697</v>
      </c>
      <c r="G430" s="18" t="str">
        <f t="shared" si="36"/>
        <v>g13</v>
      </c>
      <c r="H430" s="18" t="str">
        <f t="shared" si="37"/>
        <v>i.India##c.ln_delta_markup age hundred MNC MandA labor profitable exporter i.pci_id if export_potential==1</v>
      </c>
      <c r="I430" s="18">
        <f t="shared" si="38"/>
        <v>1</v>
      </c>
      <c r="J430" s="18" t="str">
        <f t="shared" si="39"/>
        <v xml:space="preserve"> export_potential==1</v>
      </c>
      <c r="K430" s="18" t="str">
        <f t="shared" si="40"/>
        <v>i.India##c.ln_delta_markup age hundred MNC MandA labor profitable exporter i.pci_id</v>
      </c>
      <c r="L430" s="1" t="str">
        <f t="shared" si="41"/>
        <v>Yes</v>
      </c>
    </row>
    <row r="431" spans="1:12" ht="43.2" x14ac:dyDescent="0.3">
      <c r="A431" s="1" t="str">
        <f>VLOOKUP(B431,DownloadedFiles!$B$2:$C$821,2,)</f>
        <v>doi:10.7910/DVN/ZYRC8S</v>
      </c>
      <c r="B431" s="1" t="s">
        <v>1864</v>
      </c>
      <c r="C431" s="1" t="s">
        <v>6336</v>
      </c>
      <c r="D431" s="1" t="s">
        <v>1116</v>
      </c>
      <c r="E431" s="1" t="str">
        <f>VLOOKUP(D431,StataFunctions!$E$2:$G$260,3,)</f>
        <v>Linear regression with a large dummy-variable set</v>
      </c>
      <c r="F431" s="18" t="s">
        <v>2704</v>
      </c>
      <c r="G431" s="18" t="str">
        <f t="shared" si="36"/>
        <v>heap</v>
      </c>
      <c r="H431" s="18" t="str">
        <f t="shared" si="37"/>
        <v>i.India##c.ln_delta_markup age hundred MNC MandA labor profitable exporter i.pci_id if export_potential==1</v>
      </c>
      <c r="I431" s="18">
        <f t="shared" si="38"/>
        <v>1</v>
      </c>
      <c r="J431" s="18" t="str">
        <f t="shared" si="39"/>
        <v xml:space="preserve"> export_potential==1</v>
      </c>
      <c r="K431" s="18" t="str">
        <f t="shared" si="40"/>
        <v>i.India##c.ln_delta_markup age hundred MNC MandA labor profitable exporter i.pci_id</v>
      </c>
      <c r="L431" s="1" t="str">
        <f t="shared" si="41"/>
        <v>Yes</v>
      </c>
    </row>
    <row r="432" spans="1:12" ht="43.2" x14ac:dyDescent="0.3">
      <c r="A432" s="1" t="str">
        <f>VLOOKUP(B432,DownloadedFiles!$B$2:$C$821,2,)</f>
        <v>doi:10.7910/DVN/ZYRC8S</v>
      </c>
      <c r="B432" s="1" t="s">
        <v>1864</v>
      </c>
      <c r="C432" s="1" t="s">
        <v>6336</v>
      </c>
      <c r="D432" s="1" t="s">
        <v>1116</v>
      </c>
      <c r="E432" s="1" t="str">
        <f>VLOOKUP(D432,StataFunctions!$E$2:$G$260,3,)</f>
        <v>Linear regression with a large dummy-variable set</v>
      </c>
      <c r="F432" s="18" t="s">
        <v>2700</v>
      </c>
      <c r="G432" s="18" t="str">
        <f t="shared" si="36"/>
        <v>g13</v>
      </c>
      <c r="H432" s="18" t="str">
        <f t="shared" si="37"/>
        <v>i.India##c.ln_delta_markup i.India##c.share_intermediate age hundred MNC MandA labor profitable exporter i.pci_id if export_potential==1</v>
      </c>
      <c r="I432" s="18">
        <f t="shared" si="38"/>
        <v>1</v>
      </c>
      <c r="J432" s="18" t="str">
        <f t="shared" si="39"/>
        <v xml:space="preserve"> export_potential==1</v>
      </c>
      <c r="K432" s="18" t="str">
        <f t="shared" si="40"/>
        <v>i.India##c.ln_delta_markup i.India##c.share_intermediate age hundred MNC MandA labor profitable exporter i.pci_id</v>
      </c>
      <c r="L432" s="1" t="str">
        <f t="shared" si="41"/>
        <v>Yes</v>
      </c>
    </row>
    <row r="433" spans="1:12" ht="43.2" x14ac:dyDescent="0.3">
      <c r="A433" s="1" t="str">
        <f>VLOOKUP(B433,DownloadedFiles!$B$2:$C$821,2,)</f>
        <v>doi:10.7910/DVN/ZYRC8S</v>
      </c>
      <c r="B433" s="1" t="s">
        <v>1864</v>
      </c>
      <c r="C433" s="1" t="s">
        <v>6336</v>
      </c>
      <c r="D433" s="1" t="s">
        <v>1116</v>
      </c>
      <c r="E433" s="1" t="str">
        <f>VLOOKUP(D433,StataFunctions!$E$2:$G$260,3,)</f>
        <v>Linear regression with a large dummy-variable set</v>
      </c>
      <c r="F433" s="18" t="s">
        <v>2708</v>
      </c>
      <c r="G433" s="18" t="str">
        <f t="shared" si="36"/>
        <v>heap</v>
      </c>
      <c r="H433" s="18" t="str">
        <f t="shared" si="37"/>
        <v>i.India##c.ln_delta_markup i.India##c.share_intermediate age hundred MNC MandA labor profitable exporter i.pci_id if export_potential==1</v>
      </c>
      <c r="I433" s="18">
        <f t="shared" si="38"/>
        <v>1</v>
      </c>
      <c r="J433" s="18" t="str">
        <f t="shared" si="39"/>
        <v xml:space="preserve"> export_potential==1</v>
      </c>
      <c r="K433" s="18" t="str">
        <f t="shared" si="40"/>
        <v>i.India##c.ln_delta_markup i.India##c.share_intermediate age hundred MNC MandA labor profitable exporter i.pci_id</v>
      </c>
      <c r="L433" s="1" t="str">
        <f t="shared" si="41"/>
        <v>Yes</v>
      </c>
    </row>
    <row r="434" spans="1:12" ht="28.8" x14ac:dyDescent="0.3">
      <c r="A434" s="1" t="str">
        <f>VLOOKUP(B434,DownloadedFiles!$B$2:$C$821,2,)</f>
        <v>doi:10.7910/DVN/ZYRC8S</v>
      </c>
      <c r="B434" s="1" t="s">
        <v>1864</v>
      </c>
      <c r="C434" s="1" t="s">
        <v>6336</v>
      </c>
      <c r="D434" s="1" t="s">
        <v>1116</v>
      </c>
      <c r="E434" s="1" t="str">
        <f>VLOOKUP(D434,StataFunctions!$E$2:$G$260,3,)</f>
        <v>Linear regression with a large dummy-variable set</v>
      </c>
      <c r="F434" s="18" t="s">
        <v>7715</v>
      </c>
      <c r="G434" s="18" t="str">
        <f t="shared" si="36"/>
        <v>g13</v>
      </c>
      <c r="H434" s="18" t="str">
        <f t="shared" si="37"/>
        <v>i.India##c.ln_delta_markup i.India##c.share_intermediate i.pci_id if export_potential==1</v>
      </c>
      <c r="I434" s="18">
        <f t="shared" si="38"/>
        <v>1</v>
      </c>
      <c r="J434" s="18" t="str">
        <f t="shared" si="39"/>
        <v xml:space="preserve"> export_potential==1</v>
      </c>
      <c r="K434" s="18" t="str">
        <f t="shared" si="40"/>
        <v>i.India##c.ln_delta_markup i.India##c.share_intermediate i.pci_id</v>
      </c>
      <c r="L434" s="1" t="str">
        <f t="shared" si="41"/>
        <v>Yes</v>
      </c>
    </row>
    <row r="435" spans="1:12" ht="28.8" x14ac:dyDescent="0.3">
      <c r="A435" s="1" t="str">
        <f>VLOOKUP(B435,DownloadedFiles!$B$2:$C$821,2,)</f>
        <v>doi:10.7910/DVN/ZYRC8S</v>
      </c>
      <c r="B435" s="1" t="s">
        <v>1864</v>
      </c>
      <c r="C435" s="1" t="s">
        <v>6336</v>
      </c>
      <c r="D435" s="1" t="s">
        <v>1116</v>
      </c>
      <c r="E435" s="1" t="str">
        <f>VLOOKUP(D435,StataFunctions!$E$2:$G$260,3,)</f>
        <v>Linear regression with a large dummy-variable set</v>
      </c>
      <c r="F435" s="18" t="s">
        <v>2707</v>
      </c>
      <c r="G435" s="18" t="str">
        <f t="shared" si="36"/>
        <v>heap</v>
      </c>
      <c r="H435" s="18" t="str">
        <f t="shared" si="37"/>
        <v>i.India##c.ln_delta_markup i.India##c.share_intermediate i.pci_id if export_potential==1</v>
      </c>
      <c r="I435" s="18">
        <f t="shared" si="38"/>
        <v>1</v>
      </c>
      <c r="J435" s="18" t="str">
        <f t="shared" si="39"/>
        <v xml:space="preserve"> export_potential==1</v>
      </c>
      <c r="K435" s="18" t="str">
        <f t="shared" si="40"/>
        <v>i.India##c.ln_delta_markup i.India##c.share_intermediate i.pci_id</v>
      </c>
      <c r="L435" s="1" t="str">
        <f t="shared" si="41"/>
        <v>Yes</v>
      </c>
    </row>
    <row r="436" spans="1:12" ht="28.8" x14ac:dyDescent="0.3">
      <c r="A436" s="1" t="str">
        <f>VLOOKUP(B436,DownloadedFiles!$B$2:$C$821,2,)</f>
        <v>doi:10.7910/DVN/ZYRC8S</v>
      </c>
      <c r="B436" s="1" t="s">
        <v>1864</v>
      </c>
      <c r="C436" s="1" t="s">
        <v>6336</v>
      </c>
      <c r="D436" s="1" t="s">
        <v>1116</v>
      </c>
      <c r="E436" s="1" t="str">
        <f>VLOOKUP(D436,StataFunctions!$E$2:$G$260,3,)</f>
        <v>Linear regression with a large dummy-variable set</v>
      </c>
      <c r="F436" s="18" t="s">
        <v>2696</v>
      </c>
      <c r="G436" s="18" t="str">
        <f t="shared" si="36"/>
        <v>g13</v>
      </c>
      <c r="H436" s="18" t="str">
        <f t="shared" si="37"/>
        <v>i.India##c.ln_delta_markup i.pci_id if export_potential==1</v>
      </c>
      <c r="I436" s="18">
        <f t="shared" si="38"/>
        <v>1</v>
      </c>
      <c r="J436" s="18" t="str">
        <f t="shared" si="39"/>
        <v xml:space="preserve"> export_potential==1</v>
      </c>
      <c r="K436" s="18" t="str">
        <f t="shared" si="40"/>
        <v>i.India##c.ln_delta_markup i.pci_id</v>
      </c>
      <c r="L436" s="1" t="str">
        <f t="shared" si="41"/>
        <v>Yes</v>
      </c>
    </row>
    <row r="437" spans="1:12" ht="28.8" x14ac:dyDescent="0.3">
      <c r="A437" s="1" t="str">
        <f>VLOOKUP(B437,DownloadedFiles!$B$2:$C$821,2,)</f>
        <v>doi:10.7910/DVN/ZYRC8S</v>
      </c>
      <c r="B437" s="1" t="s">
        <v>1864</v>
      </c>
      <c r="C437" s="1" t="s">
        <v>6336</v>
      </c>
      <c r="D437" s="1" t="s">
        <v>1116</v>
      </c>
      <c r="E437" s="1" t="str">
        <f>VLOOKUP(D437,StataFunctions!$E$2:$G$260,3,)</f>
        <v>Linear regression with a large dummy-variable set</v>
      </c>
      <c r="F437" s="18" t="s">
        <v>2703</v>
      </c>
      <c r="G437" s="18" t="str">
        <f t="shared" si="36"/>
        <v>heap</v>
      </c>
      <c r="H437" s="18" t="str">
        <f t="shared" si="37"/>
        <v>i.India##c.ln_delta_markup i.pci_id if export_potential==1</v>
      </c>
      <c r="I437" s="18">
        <f t="shared" si="38"/>
        <v>1</v>
      </c>
      <c r="J437" s="18" t="str">
        <f t="shared" si="39"/>
        <v xml:space="preserve"> export_potential==1</v>
      </c>
      <c r="K437" s="18" t="str">
        <f t="shared" si="40"/>
        <v>i.India##c.ln_delta_markup i.pci_id</v>
      </c>
      <c r="L437" s="1" t="str">
        <f t="shared" si="41"/>
        <v>Yes</v>
      </c>
    </row>
    <row r="438" spans="1:12" ht="28.8" x14ac:dyDescent="0.3">
      <c r="A438" s="1" t="str">
        <f>VLOOKUP(B438,DownloadedFiles!$B$2:$C$821,2,)</f>
        <v>doi:10.7910/DVN/ZYRC8S</v>
      </c>
      <c r="B438" s="1" t="s">
        <v>1864</v>
      </c>
      <c r="C438" s="1" t="s">
        <v>6336</v>
      </c>
      <c r="D438" s="1" t="s">
        <v>1116</v>
      </c>
      <c r="E438" s="1" t="str">
        <f>VLOOKUP(D438,StataFunctions!$E$2:$G$260,3,)</f>
        <v>Linear regression with a large dummy-variable set</v>
      </c>
      <c r="F438" s="18" t="s">
        <v>2701</v>
      </c>
      <c r="G438" s="18" t="str">
        <f t="shared" si="36"/>
        <v>g13</v>
      </c>
      <c r="H438" s="18" t="str">
        <f t="shared" si="37"/>
        <v>i.India##c.PCI_markup age hundred MNC MandA labor profitable exporter i.pci_id if export_potential==1</v>
      </c>
      <c r="I438" s="18">
        <f t="shared" si="38"/>
        <v>1</v>
      </c>
      <c r="J438" s="18" t="str">
        <f t="shared" si="39"/>
        <v xml:space="preserve"> export_potential==1</v>
      </c>
      <c r="K438" s="18" t="str">
        <f t="shared" si="40"/>
        <v>i.India##c.PCI_markup age hundred MNC MandA labor profitable exporter i.pci_id</v>
      </c>
      <c r="L438" s="1" t="str">
        <f t="shared" si="41"/>
        <v>Yes</v>
      </c>
    </row>
    <row r="439" spans="1:12" ht="43.2" x14ac:dyDescent="0.3">
      <c r="A439" s="1" t="str">
        <f>VLOOKUP(B439,DownloadedFiles!$B$2:$C$821,2,)</f>
        <v>doi:10.7910/DVN/ZYRC8S</v>
      </c>
      <c r="B439" s="1" t="s">
        <v>1864</v>
      </c>
      <c r="C439" s="1" t="s">
        <v>6336</v>
      </c>
      <c r="D439" s="1" t="s">
        <v>1116</v>
      </c>
      <c r="E439" s="1" t="str">
        <f>VLOOKUP(D439,StataFunctions!$E$2:$G$260,3,)</f>
        <v>Linear regression with a large dummy-variable set</v>
      </c>
      <c r="F439" s="18" t="s">
        <v>2709</v>
      </c>
      <c r="G439" s="18" t="str">
        <f t="shared" si="36"/>
        <v>heap</v>
      </c>
      <c r="H439" s="18" t="str">
        <f t="shared" si="37"/>
        <v>i.India##c.PCI_markup age hundred MNC MandA labor profitable exporter i.pci_id if export_potential==1</v>
      </c>
      <c r="I439" s="18">
        <f t="shared" si="38"/>
        <v>1</v>
      </c>
      <c r="J439" s="18" t="str">
        <f t="shared" si="39"/>
        <v xml:space="preserve"> export_potential==1</v>
      </c>
      <c r="K439" s="18" t="str">
        <f t="shared" si="40"/>
        <v>i.India##c.PCI_markup age hundred MNC MandA labor profitable exporter i.pci_id</v>
      </c>
      <c r="L439" s="1" t="str">
        <f t="shared" si="41"/>
        <v>Yes</v>
      </c>
    </row>
    <row r="440" spans="1:12" ht="43.2" x14ac:dyDescent="0.3">
      <c r="A440" s="1" t="str">
        <f>VLOOKUP(B440,DownloadedFiles!$B$2:$C$821,2,)</f>
        <v>doi:10.7910/DVN/ZYRC8S</v>
      </c>
      <c r="B440" s="1" t="s">
        <v>1864</v>
      </c>
      <c r="C440" s="1" t="s">
        <v>6336</v>
      </c>
      <c r="D440" s="1" t="s">
        <v>1116</v>
      </c>
      <c r="E440" s="1" t="str">
        <f>VLOOKUP(D440,StataFunctions!$E$2:$G$260,3,)</f>
        <v>Linear regression with a large dummy-variable set</v>
      </c>
      <c r="F440" s="18" t="s">
        <v>2702</v>
      </c>
      <c r="G440" s="18" t="str">
        <f t="shared" si="36"/>
        <v>g13</v>
      </c>
      <c r="H440" s="18" t="str">
        <f t="shared" si="37"/>
        <v>i.India##c.PCI_markup i.India##c.share_intermediate age hundred MNC MandA labor profitable exporter i.pci_id if export_potential==1</v>
      </c>
      <c r="I440" s="18">
        <f t="shared" si="38"/>
        <v>1</v>
      </c>
      <c r="J440" s="18" t="str">
        <f t="shared" si="39"/>
        <v xml:space="preserve"> export_potential==1</v>
      </c>
      <c r="K440" s="18" t="str">
        <f t="shared" si="40"/>
        <v>i.India##c.PCI_markup i.India##c.share_intermediate age hundred MNC MandA labor profitable exporter i.pci_id</v>
      </c>
      <c r="L440" s="1" t="str">
        <f t="shared" si="41"/>
        <v>Yes</v>
      </c>
    </row>
    <row r="441" spans="1:12" ht="43.2" x14ac:dyDescent="0.3">
      <c r="A441" s="1" t="str">
        <f>VLOOKUP(B441,DownloadedFiles!$B$2:$C$821,2,)</f>
        <v>doi:10.7910/DVN/ZYRC8S</v>
      </c>
      <c r="B441" s="1" t="s">
        <v>1864</v>
      </c>
      <c r="C441" s="1" t="s">
        <v>6336</v>
      </c>
      <c r="D441" s="1" t="s">
        <v>1116</v>
      </c>
      <c r="E441" s="1" t="str">
        <f>VLOOKUP(D441,StataFunctions!$E$2:$G$260,3,)</f>
        <v>Linear regression with a large dummy-variable set</v>
      </c>
      <c r="F441" s="18" t="s">
        <v>2710</v>
      </c>
      <c r="G441" s="18" t="str">
        <f t="shared" si="36"/>
        <v>heap</v>
      </c>
      <c r="H441" s="18" t="str">
        <f t="shared" si="37"/>
        <v>i.India##c.PCI_markup i.India##c.share_intermediate age hundred MNC MandA labor profitable exporter i.pci_id if export_potential==1</v>
      </c>
      <c r="I441" s="18">
        <f t="shared" si="38"/>
        <v>1</v>
      </c>
      <c r="J441" s="18" t="str">
        <f t="shared" si="39"/>
        <v xml:space="preserve"> export_potential==1</v>
      </c>
      <c r="K441" s="18" t="str">
        <f t="shared" si="40"/>
        <v>i.India##c.PCI_markup i.India##c.share_intermediate age hundred MNC MandA labor profitable exporter i.pci_id</v>
      </c>
      <c r="L441" s="1" t="str">
        <f t="shared" si="41"/>
        <v>Yes</v>
      </c>
    </row>
    <row r="442" spans="1:12" ht="43.2" x14ac:dyDescent="0.3">
      <c r="A442" s="1" t="str">
        <f>VLOOKUP(B442,DownloadedFiles!$B$2:$C$821,2,)</f>
        <v>doi:10.7910/DVN/ZYRC8S</v>
      </c>
      <c r="B442" s="1" t="s">
        <v>1864</v>
      </c>
      <c r="C442" s="1" t="s">
        <v>6336</v>
      </c>
      <c r="D442" s="1" t="s">
        <v>1116</v>
      </c>
      <c r="E442" s="1" t="str">
        <f>VLOOKUP(D442,StataFunctions!$E$2:$G$260,3,)</f>
        <v>Linear regression with a large dummy-variable set</v>
      </c>
      <c r="F442" s="18" t="s">
        <v>2699</v>
      </c>
      <c r="G442" s="18" t="str">
        <f t="shared" si="36"/>
        <v>g13</v>
      </c>
      <c r="H442" s="18" t="str">
        <f t="shared" si="37"/>
        <v>i.India##c.share_intermediate age hundred MNC MandA labor profitable exporter i.pci_id if export_potential==1</v>
      </c>
      <c r="I442" s="18">
        <f t="shared" si="38"/>
        <v>1</v>
      </c>
      <c r="J442" s="18" t="str">
        <f t="shared" si="39"/>
        <v xml:space="preserve"> export_potential==1</v>
      </c>
      <c r="K442" s="18" t="str">
        <f t="shared" si="40"/>
        <v>i.India##c.share_intermediate age hundred MNC MandA labor profitable exporter i.pci_id</v>
      </c>
      <c r="L442" s="1" t="str">
        <f t="shared" si="41"/>
        <v>Yes</v>
      </c>
    </row>
    <row r="443" spans="1:12" ht="43.2" x14ac:dyDescent="0.3">
      <c r="A443" s="1" t="str">
        <f>VLOOKUP(B443,DownloadedFiles!$B$2:$C$821,2,)</f>
        <v>doi:10.7910/DVN/ZYRC8S</v>
      </c>
      <c r="B443" s="1" t="s">
        <v>1864</v>
      </c>
      <c r="C443" s="1" t="s">
        <v>6336</v>
      </c>
      <c r="D443" s="1" t="s">
        <v>1116</v>
      </c>
      <c r="E443" s="1" t="str">
        <f>VLOOKUP(D443,StataFunctions!$E$2:$G$260,3,)</f>
        <v>Linear regression with a large dummy-variable set</v>
      </c>
      <c r="F443" s="18" t="s">
        <v>2706</v>
      </c>
      <c r="G443" s="18" t="str">
        <f t="shared" si="36"/>
        <v>heap</v>
      </c>
      <c r="H443" s="18" t="str">
        <f t="shared" si="37"/>
        <v>i.India##c.share_intermediate age hundred MNC MandA labor profitable exporter i.pci_id if export_potential==1</v>
      </c>
      <c r="I443" s="18">
        <f t="shared" si="38"/>
        <v>1</v>
      </c>
      <c r="J443" s="18" t="str">
        <f t="shared" si="39"/>
        <v xml:space="preserve"> export_potential==1</v>
      </c>
      <c r="K443" s="18" t="str">
        <f t="shared" si="40"/>
        <v>i.India##c.share_intermediate age hundred MNC MandA labor profitable exporter i.pci_id</v>
      </c>
      <c r="L443" s="1" t="str">
        <f t="shared" si="41"/>
        <v>Yes</v>
      </c>
    </row>
    <row r="444" spans="1:12" ht="28.8" x14ac:dyDescent="0.3">
      <c r="A444" s="1" t="str">
        <f>VLOOKUP(B444,DownloadedFiles!$B$2:$C$821,2,)</f>
        <v>doi:10.7910/DVN/ZYRC8S</v>
      </c>
      <c r="B444" s="1" t="s">
        <v>1864</v>
      </c>
      <c r="C444" s="1" t="s">
        <v>6336</v>
      </c>
      <c r="D444" s="1" t="s">
        <v>1116</v>
      </c>
      <c r="E444" s="1" t="str">
        <f>VLOOKUP(D444,StataFunctions!$E$2:$G$260,3,)</f>
        <v>Linear regression with a large dummy-variable set</v>
      </c>
      <c r="F444" s="18" t="s">
        <v>2698</v>
      </c>
      <c r="G444" s="18" t="str">
        <f t="shared" si="36"/>
        <v>g13</v>
      </c>
      <c r="H444" s="18" t="str">
        <f t="shared" si="37"/>
        <v>i.India##c.share_intermediate i.pci_id if export_potential==1</v>
      </c>
      <c r="I444" s="18">
        <f t="shared" si="38"/>
        <v>1</v>
      </c>
      <c r="J444" s="18" t="str">
        <f t="shared" si="39"/>
        <v xml:space="preserve"> export_potential==1</v>
      </c>
      <c r="K444" s="18" t="str">
        <f t="shared" si="40"/>
        <v>i.India##c.share_intermediate i.pci_id</v>
      </c>
      <c r="L444" s="1" t="str">
        <f t="shared" si="41"/>
        <v>Yes</v>
      </c>
    </row>
    <row r="445" spans="1:12" ht="28.8" x14ac:dyDescent="0.3">
      <c r="A445" s="1" t="str">
        <f>VLOOKUP(B445,DownloadedFiles!$B$2:$C$821,2,)</f>
        <v>doi:10.7910/DVN/ZYRC8S</v>
      </c>
      <c r="B445" s="1" t="s">
        <v>1864</v>
      </c>
      <c r="C445" s="1" t="s">
        <v>6336</v>
      </c>
      <c r="D445" s="1" t="s">
        <v>1116</v>
      </c>
      <c r="E445" s="1" t="str">
        <f>VLOOKUP(D445,StataFunctions!$E$2:$G$260,3,)</f>
        <v>Linear regression with a large dummy-variable set</v>
      </c>
      <c r="F445" s="18" t="s">
        <v>2705</v>
      </c>
      <c r="G445" s="18" t="str">
        <f t="shared" si="36"/>
        <v>heap</v>
      </c>
      <c r="H445" s="18" t="str">
        <f t="shared" si="37"/>
        <v>i.India##c.share_intermediate i.pci_id if export_potential==1</v>
      </c>
      <c r="I445" s="18">
        <f t="shared" si="38"/>
        <v>1</v>
      </c>
      <c r="J445" s="18" t="str">
        <f t="shared" si="39"/>
        <v xml:space="preserve"> export_potential==1</v>
      </c>
      <c r="K445" s="18" t="str">
        <f t="shared" si="40"/>
        <v>i.India##c.share_intermediate i.pci_id</v>
      </c>
      <c r="L445" s="1" t="str">
        <f t="shared" si="41"/>
        <v>Yes</v>
      </c>
    </row>
    <row r="446" spans="1:12" x14ac:dyDescent="0.3">
      <c r="A446" s="1" t="str">
        <f>VLOOKUP(B446,DownloadedFiles!$B$2:$C$821,2,)</f>
        <v>doi:10.7910/DVN/ZYRC8S</v>
      </c>
      <c r="B446" s="1" t="s">
        <v>1865</v>
      </c>
      <c r="C446" s="1" t="s">
        <v>6336</v>
      </c>
      <c r="D446" s="1" t="s">
        <v>654</v>
      </c>
      <c r="E446" s="1" t="str">
        <f>VLOOKUP(D446,StataFunctions!$E$2:$G$260,3,)</f>
        <v>Linear Regression</v>
      </c>
      <c r="F446" s="18" t="s">
        <v>2712</v>
      </c>
      <c r="G446" s="18" t="str">
        <f t="shared" si="36"/>
        <v>g13</v>
      </c>
      <c r="H446" s="18" t="str">
        <f t="shared" si="37"/>
        <v>i.India if sector_test==0</v>
      </c>
      <c r="I446" s="18">
        <f t="shared" si="38"/>
        <v>1</v>
      </c>
      <c r="J446" s="18" t="str">
        <f t="shared" si="39"/>
        <v xml:space="preserve"> sector_test==0</v>
      </c>
      <c r="K446" s="18" t="str">
        <f t="shared" si="40"/>
        <v>i.India</v>
      </c>
      <c r="L446" s="1" t="str">
        <f t="shared" si="41"/>
        <v>Yes</v>
      </c>
    </row>
    <row r="447" spans="1:12" x14ac:dyDescent="0.3">
      <c r="A447" s="1" t="str">
        <f>VLOOKUP(B447,DownloadedFiles!$B$2:$C$821,2,)</f>
        <v>doi:10.7910/DVN/ZYRC8S</v>
      </c>
      <c r="B447" s="1" t="s">
        <v>1865</v>
      </c>
      <c r="C447" s="1" t="s">
        <v>6336</v>
      </c>
      <c r="D447" s="1" t="s">
        <v>654</v>
      </c>
      <c r="E447" s="1" t="str">
        <f>VLOOKUP(D447,StataFunctions!$E$2:$G$260,3,)</f>
        <v>Linear Regression</v>
      </c>
      <c r="F447" s="18" t="s">
        <v>2715</v>
      </c>
      <c r="G447" s="18" t="str">
        <f t="shared" si="36"/>
        <v>heap</v>
      </c>
      <c r="H447" s="18" t="str">
        <f t="shared" si="37"/>
        <v>i.India if sector_test==0</v>
      </c>
      <c r="I447" s="18">
        <f t="shared" si="38"/>
        <v>1</v>
      </c>
      <c r="J447" s="18" t="str">
        <f t="shared" si="39"/>
        <v xml:space="preserve"> sector_test==0</v>
      </c>
      <c r="K447" s="18" t="str">
        <f t="shared" si="40"/>
        <v>i.India</v>
      </c>
      <c r="L447" s="1" t="str">
        <f t="shared" si="41"/>
        <v>Yes</v>
      </c>
    </row>
    <row r="448" spans="1:12" x14ac:dyDescent="0.3">
      <c r="A448" s="1" t="str">
        <f>VLOOKUP(B448,DownloadedFiles!$B$2:$C$821,2,)</f>
        <v>doi:10.7910/DVN/ZYRC8S</v>
      </c>
      <c r="B448" s="1" t="s">
        <v>1865</v>
      </c>
      <c r="C448" s="1" t="s">
        <v>6336</v>
      </c>
      <c r="D448" s="1" t="s">
        <v>654</v>
      </c>
      <c r="E448" s="1" t="str">
        <f>VLOOKUP(D448,StataFunctions!$E$2:$G$260,3,)</f>
        <v>Linear Regression</v>
      </c>
      <c r="F448" s="18" t="s">
        <v>2711</v>
      </c>
      <c r="G448" s="18" t="str">
        <f t="shared" si="36"/>
        <v>g13</v>
      </c>
      <c r="H448" s="18" t="str">
        <f t="shared" si="37"/>
        <v>i.India if sector_test==1</v>
      </c>
      <c r="I448" s="18">
        <f t="shared" si="38"/>
        <v>1</v>
      </c>
      <c r="J448" s="18" t="str">
        <f t="shared" si="39"/>
        <v xml:space="preserve"> sector_test==1</v>
      </c>
      <c r="K448" s="18" t="str">
        <f t="shared" si="40"/>
        <v>i.India</v>
      </c>
      <c r="L448" s="1" t="str">
        <f t="shared" si="41"/>
        <v>Yes</v>
      </c>
    </row>
    <row r="449" spans="1:12" x14ac:dyDescent="0.3">
      <c r="A449" s="1" t="str">
        <f>VLOOKUP(B449,DownloadedFiles!$B$2:$C$821,2,)</f>
        <v>doi:10.7910/DVN/ZYRC8S</v>
      </c>
      <c r="B449" s="1" t="s">
        <v>1865</v>
      </c>
      <c r="C449" s="1" t="s">
        <v>6336</v>
      </c>
      <c r="D449" s="1" t="s">
        <v>654</v>
      </c>
      <c r="E449" s="1" t="str">
        <f>VLOOKUP(D449,StataFunctions!$E$2:$G$260,3,)</f>
        <v>Linear Regression</v>
      </c>
      <c r="F449" s="18" t="s">
        <v>2714</v>
      </c>
      <c r="G449" s="18" t="str">
        <f t="shared" si="36"/>
        <v>heap</v>
      </c>
      <c r="H449" s="18" t="str">
        <f t="shared" si="37"/>
        <v>i.India if sector_test==1</v>
      </c>
      <c r="I449" s="18">
        <f t="shared" si="38"/>
        <v>1</v>
      </c>
      <c r="J449" s="18" t="str">
        <f t="shared" si="39"/>
        <v xml:space="preserve"> sector_test==1</v>
      </c>
      <c r="K449" s="18" t="str">
        <f t="shared" si="40"/>
        <v>i.India</v>
      </c>
      <c r="L449" s="1" t="str">
        <f t="shared" si="41"/>
        <v>Yes</v>
      </c>
    </row>
    <row r="450" spans="1:12" x14ac:dyDescent="0.3">
      <c r="A450" s="1" t="str">
        <f>VLOOKUP(B450,DownloadedFiles!$B$2:$C$821,2,)</f>
        <v>doi:10.7910/DVN/ZYRC8S</v>
      </c>
      <c r="B450" s="1" t="s">
        <v>1865</v>
      </c>
      <c r="C450" s="1" t="s">
        <v>6336</v>
      </c>
      <c r="D450" s="1" t="s">
        <v>654</v>
      </c>
      <c r="E450" s="1" t="str">
        <f>VLOOKUP(D450,StataFunctions!$E$2:$G$260,3,)</f>
        <v>Linear Regression</v>
      </c>
      <c r="F450" s="18" t="s">
        <v>2713</v>
      </c>
      <c r="G450" s="18" t="str">
        <f t="shared" ref="G450:G513" si="42">MID($F450,LEN($D450)+FIND($D450,$F450)+1,FIND(" ",$F450,LEN(D450)+FIND(D450,F450)+1)-(LEN($D450)+FIND($D450,$F450)+1))</f>
        <v>g13</v>
      </c>
      <c r="H450" s="18" t="str">
        <f t="shared" ref="H450:H513" si="43">TRIM(MID(F450,FIND(G450,F450)+LEN(G450)+1,IFERROR(FIND(",",F450),LEN(F450)+1)-(FIND(G450,F450)+LEN(G450)+1)))</f>
        <v>i.India##i.sector_test</v>
      </c>
      <c r="I450" s="18">
        <f t="shared" ref="I450:I513" si="44">IFERROR(IF(FIND(" if ",H450)&gt;0,1,0),0)</f>
        <v>0</v>
      </c>
      <c r="J450" s="18" t="str">
        <f t="shared" ref="J450:J513" si="45">IFERROR(MID(H450,FIND(" if ",H450)+3,LEN(H450)+1),"NA")</f>
        <v>NA</v>
      </c>
      <c r="K450" s="18" t="str">
        <f t="shared" ref="K450:K513" si="46">IF(I450=0,H450,MID(H450,1,FIND(J450,H450)-4))</f>
        <v>i.India##i.sector_test</v>
      </c>
      <c r="L450" s="1" t="str">
        <f t="shared" ref="L450:L513" si="47">IFERROR(IF(FIND("///",F450)&gt;0,"No",0),"Yes")</f>
        <v>Yes</v>
      </c>
    </row>
    <row r="451" spans="1:12" x14ac:dyDescent="0.3">
      <c r="A451" s="1" t="str">
        <f>VLOOKUP(B451,DownloadedFiles!$B$2:$C$821,2,)</f>
        <v>doi:10.7910/DVN/ZYRC8S</v>
      </c>
      <c r="B451" s="1" t="s">
        <v>1865</v>
      </c>
      <c r="C451" s="1" t="s">
        <v>6336</v>
      </c>
      <c r="D451" s="1" t="s">
        <v>654</v>
      </c>
      <c r="E451" s="1" t="str">
        <f>VLOOKUP(D451,StataFunctions!$E$2:$G$260,3,)</f>
        <v>Linear Regression</v>
      </c>
      <c r="F451" s="18" t="s">
        <v>2716</v>
      </c>
      <c r="G451" s="18" t="str">
        <f t="shared" si="42"/>
        <v>heap</v>
      </c>
      <c r="H451" s="18" t="str">
        <f t="shared" si="43"/>
        <v>i.India##i.sector_test</v>
      </c>
      <c r="I451" s="18">
        <f t="shared" si="44"/>
        <v>0</v>
      </c>
      <c r="J451" s="18" t="str">
        <f t="shared" si="45"/>
        <v>NA</v>
      </c>
      <c r="K451" s="18" t="str">
        <f t="shared" si="46"/>
        <v>i.India##i.sector_test</v>
      </c>
      <c r="L451" s="1" t="str">
        <f t="shared" si="47"/>
        <v>Yes</v>
      </c>
    </row>
    <row r="452" spans="1:12" ht="28.8" x14ac:dyDescent="0.3">
      <c r="A452" s="1" t="str">
        <f>VLOOKUP(B452,DownloadedFiles!$B$2:$C$821,2,)</f>
        <v>doi:10.7910/DVN/ZYRC8S</v>
      </c>
      <c r="B452" s="1" t="s">
        <v>1865</v>
      </c>
      <c r="C452" s="1" t="s">
        <v>6336</v>
      </c>
      <c r="D452" s="1" t="s">
        <v>654</v>
      </c>
      <c r="E452" s="1" t="str">
        <f>VLOOKUP(D452,StataFunctions!$E$2:$G$260,3,)</f>
        <v>Linear Regression</v>
      </c>
      <c r="F452" s="18" t="s">
        <v>7716</v>
      </c>
      <c r="G452" s="18" t="str">
        <f t="shared" si="42"/>
        <v>g13</v>
      </c>
      <c r="H452" s="18" t="str">
        <f t="shared" si="43"/>
        <v>i.India##i.sector_test age hundred MNC MandA labor profitable exporter</v>
      </c>
      <c r="I452" s="18">
        <f t="shared" si="44"/>
        <v>0</v>
      </c>
      <c r="J452" s="18" t="str">
        <f t="shared" si="45"/>
        <v>NA</v>
      </c>
      <c r="K452" s="18" t="str">
        <f t="shared" si="46"/>
        <v>i.India##i.sector_test age hundred MNC MandA labor profitable exporter</v>
      </c>
      <c r="L452" s="1" t="str">
        <f t="shared" si="47"/>
        <v>Yes</v>
      </c>
    </row>
    <row r="453" spans="1:12" ht="28.8" x14ac:dyDescent="0.3">
      <c r="A453" s="1" t="str">
        <f>VLOOKUP(B453,DownloadedFiles!$B$2:$C$821,2,)</f>
        <v>doi:10.7910/DVN/ZYRC8S</v>
      </c>
      <c r="B453" s="1" t="s">
        <v>1865</v>
      </c>
      <c r="C453" s="1" t="s">
        <v>6336</v>
      </c>
      <c r="D453" s="1" t="s">
        <v>654</v>
      </c>
      <c r="E453" s="1" t="str">
        <f>VLOOKUP(D453,StataFunctions!$E$2:$G$260,3,)</f>
        <v>Linear Regression</v>
      </c>
      <c r="F453" s="18" t="s">
        <v>7848</v>
      </c>
      <c r="G453" s="18" t="str">
        <f t="shared" si="42"/>
        <v>heap</v>
      </c>
      <c r="H453" s="18" t="str">
        <f t="shared" si="43"/>
        <v>i.India##i.sector_test age hundred MNC MandA labor profitable exporter</v>
      </c>
      <c r="I453" s="18">
        <f t="shared" si="44"/>
        <v>0</v>
      </c>
      <c r="J453" s="18" t="str">
        <f t="shared" si="45"/>
        <v>NA</v>
      </c>
      <c r="K453" s="18" t="str">
        <f t="shared" si="46"/>
        <v>i.India##i.sector_test age hundred MNC MandA labor profitable exporter</v>
      </c>
      <c r="L453" s="1" t="str">
        <f t="shared" si="47"/>
        <v>Yes</v>
      </c>
    </row>
    <row r="454" spans="1:12" ht="72" x14ac:dyDescent="0.3">
      <c r="A454" s="1" t="str">
        <f>VLOOKUP(B454,DownloadedFiles!$B$2:$C$821,2,)</f>
        <v>doi:10.7910/DVN/4FCVUR</v>
      </c>
      <c r="B454" s="1" t="s">
        <v>2331</v>
      </c>
      <c r="C454" s="1" t="s">
        <v>698</v>
      </c>
      <c r="D454" s="1" t="s">
        <v>766</v>
      </c>
      <c r="E454" s="1" t="str">
        <f>VLOOKUP(D454,StataFunctions!$E$2:$G$260,3,)</f>
        <v>Logistic regression</v>
      </c>
      <c r="F454" s="18" t="s">
        <v>7577</v>
      </c>
      <c r="G454" s="18" t="str">
        <f t="shared" si="42"/>
        <v>demvreppref00</v>
      </c>
      <c r="H454" s="18" t="str">
        <f t="shared" si="43"/>
        <v>candthermdiff00 thirdpartydiff00 demprepref00 repprepref00 swing00 pid00 strongpartisan00 presapprove00 canddislikes00 econ00 partythermdiff00 clintontherm00 betterworse00 attend00 female black south midwest west education income00 issuevote [pw=WT00PRE]</v>
      </c>
      <c r="I454" s="18">
        <f t="shared" si="44"/>
        <v>0</v>
      </c>
      <c r="J454" s="18" t="str">
        <f t="shared" si="45"/>
        <v>NA</v>
      </c>
      <c r="K454" s="18" t="str">
        <f t="shared" si="46"/>
        <v>candthermdiff00 thirdpartydiff00 demprepref00 repprepref00 swing00 pid00 strongpartisan00 presapprove00 canddislikes00 econ00 partythermdiff00 clintontherm00 betterworse00 attend00 female black south midwest west education income00 issuevote [pw=WT00PRE]</v>
      </c>
      <c r="L454" s="1" t="str">
        <f t="shared" si="47"/>
        <v>Yes</v>
      </c>
    </row>
    <row r="455" spans="1:12" ht="72" x14ac:dyDescent="0.3">
      <c r="A455" s="1" t="str">
        <f>VLOOKUP(B455,DownloadedFiles!$B$2:$C$821,2,)</f>
        <v>doi:10.7910/DVN/4FCVUR</v>
      </c>
      <c r="B455" s="1" t="s">
        <v>2331</v>
      </c>
      <c r="C455" s="1" t="s">
        <v>698</v>
      </c>
      <c r="D455" s="1" t="s">
        <v>787</v>
      </c>
      <c r="E455" s="1" t="str">
        <f>VLOOKUP(D455,StataFunctions!$E$2:$G$260,3,)</f>
        <v>Multinomial (polytomous) logistic regression</v>
      </c>
      <c r="F455" s="18" t="s">
        <v>8033</v>
      </c>
      <c r="G455" s="18" t="str">
        <f t="shared" si="42"/>
        <v>newpref00</v>
      </c>
      <c r="H455" s="18" t="str">
        <f t="shared" si="43"/>
        <v>candthermdiff00 thirdpartydiff00 demprepref00 undecided00 otherprepref00 swing00 pid00 strongpartisan00 presapprove00 canddislikes00 econ00 partythermdiff00 clintontherm00 betterworse00 attend00 female black thirdparty00 south midwest west education income00 issuevote [pw=WT00PRE]</v>
      </c>
      <c r="I455" s="18">
        <f t="shared" si="44"/>
        <v>0</v>
      </c>
      <c r="J455" s="18" t="str">
        <f t="shared" si="45"/>
        <v>NA</v>
      </c>
      <c r="K455" s="18" t="str">
        <f t="shared" si="46"/>
        <v>candthermdiff00 thirdpartydiff00 demprepref00 undecided00 otherprepref00 swing00 pid00 strongpartisan00 presapprove00 canddislikes00 econ00 partythermdiff00 clintontherm00 betterworse00 attend00 female black thirdparty00 south midwest west education income00 issuevote [pw=WT00PRE]</v>
      </c>
      <c r="L455" s="1" t="str">
        <f t="shared" si="47"/>
        <v>Yes</v>
      </c>
    </row>
    <row r="456" spans="1:12" ht="57.6" x14ac:dyDescent="0.3">
      <c r="A456" s="1" t="str">
        <f>VLOOKUP(B456,DownloadedFiles!$B$2:$C$821,2,)</f>
        <v>doi:10.7910/DVN/4FCVUR</v>
      </c>
      <c r="B456" s="1" t="s">
        <v>2331</v>
      </c>
      <c r="C456" s="1" t="s">
        <v>698</v>
      </c>
      <c r="D456" s="1" t="s">
        <v>787</v>
      </c>
      <c r="E456" s="1" t="str">
        <f>VLOOKUP(D456,StataFunctions!$E$2:$G$260,3,)</f>
        <v>Multinomial (polytomous) logistic regression</v>
      </c>
      <c r="F456" s="18" t="s">
        <v>2949</v>
      </c>
      <c r="G456" s="18" t="str">
        <f t="shared" si="42"/>
        <v>pref00</v>
      </c>
      <c r="H456" s="18" t="str">
        <f t="shared" si="43"/>
        <v>candthermdiff00 thirdpartydiff00 mentiondiff00 demprepref00 undecided00 otherprepref00 swing00 pid00 strongpartisan00 presapprove00 attend00 south midwest west issuevote [pw=WT00PO]</v>
      </c>
      <c r="I456" s="18">
        <f t="shared" si="44"/>
        <v>0</v>
      </c>
      <c r="J456" s="18" t="str">
        <f t="shared" si="45"/>
        <v>NA</v>
      </c>
      <c r="K456" s="18" t="str">
        <f t="shared" si="46"/>
        <v>candthermdiff00 thirdpartydiff00 mentiondiff00 demprepref00 undecided00 otherprepref00 swing00 pid00 strongpartisan00 presapprove00 attend00 south midwest west issuevote [pw=WT00PO]</v>
      </c>
      <c r="L456" s="1" t="str">
        <f t="shared" si="47"/>
        <v>Yes</v>
      </c>
    </row>
    <row r="457" spans="1:12" ht="72" x14ac:dyDescent="0.3">
      <c r="A457" s="1" t="str">
        <f>VLOOKUP(B457,DownloadedFiles!$B$2:$C$821,2,)</f>
        <v>doi:10.7910/DVN/4FCVUR</v>
      </c>
      <c r="B457" s="1" t="s">
        <v>2331</v>
      </c>
      <c r="C457" s="1" t="s">
        <v>698</v>
      </c>
      <c r="D457" s="1" t="s">
        <v>766</v>
      </c>
      <c r="E457" s="1" t="str">
        <f>VLOOKUP(D457,StataFunctions!$E$2:$G$260,3,)</f>
        <v>Logistic regression</v>
      </c>
      <c r="F457" s="18" t="s">
        <v>7578</v>
      </c>
      <c r="G457" s="18" t="str">
        <f t="shared" si="42"/>
        <v>demvreppref04</v>
      </c>
      <c r="H457" s="18" t="str">
        <f t="shared" si="43"/>
        <v>candthermdiff04 repvote00 thirdpartyvote00 pid04 presapprove04 econ04 iraqaction fundtherm04 uniontherm04 liberalstherm04 diplomacyscale04 betterworse04 govserv04 attend04 female black south midwest west education income00 issuevote [pw=WT00PRE]</v>
      </c>
      <c r="I457" s="18">
        <f t="shared" si="44"/>
        <v>0</v>
      </c>
      <c r="J457" s="18" t="str">
        <f t="shared" si="45"/>
        <v>NA</v>
      </c>
      <c r="K457" s="18" t="str">
        <f t="shared" si="46"/>
        <v>candthermdiff04 repvote00 thirdpartyvote00 pid04 presapprove04 econ04 iraqaction fundtherm04 uniontherm04 liberalstherm04 diplomacyscale04 betterworse04 govserv04 attend04 female black south midwest west education income00 issuevote [pw=WT00PRE]</v>
      </c>
      <c r="L457" s="1" t="str">
        <f t="shared" si="47"/>
        <v>Yes</v>
      </c>
    </row>
    <row r="458" spans="1:12" ht="43.2" x14ac:dyDescent="0.3">
      <c r="A458" s="1" t="str">
        <f>VLOOKUP(B458,DownloadedFiles!$B$2:$C$821,2,)</f>
        <v>doi:10.7910/DVN/4FCVUR</v>
      </c>
      <c r="B458" s="1" t="s">
        <v>2331</v>
      </c>
      <c r="C458" s="1" t="s">
        <v>698</v>
      </c>
      <c r="D458" s="1" t="s">
        <v>787</v>
      </c>
      <c r="E458" s="1" t="str">
        <f>VLOOKUP(D458,StataFunctions!$E$2:$G$260,3,)</f>
        <v>Multinomial (polytomous) logistic regression</v>
      </c>
      <c r="F458" s="18" t="s">
        <v>8034</v>
      </c>
      <c r="G458" s="18" t="str">
        <f t="shared" si="42"/>
        <v>newpref04</v>
      </c>
      <c r="H458" s="18" t="str">
        <f t="shared" si="43"/>
        <v>candthermdiff04 repvote00 thirdpartyvote00 thirdpartydiff04 pid04 presapprove04 betterworse04 iraqaction female black south midwest attend04 education income00</v>
      </c>
      <c r="I458" s="18">
        <f t="shared" si="44"/>
        <v>0</v>
      </c>
      <c r="J458" s="18" t="str">
        <f t="shared" si="45"/>
        <v>NA</v>
      </c>
      <c r="K458" s="18" t="str">
        <f t="shared" si="46"/>
        <v>candthermdiff04 repvote00 thirdpartyvote00 thirdpartydiff04 pid04 presapprove04 betterworse04 iraqaction female black south midwest attend04 education income00</v>
      </c>
      <c r="L458" s="1" t="str">
        <f t="shared" si="47"/>
        <v>Yes</v>
      </c>
    </row>
    <row r="459" spans="1:12" ht="72" x14ac:dyDescent="0.3">
      <c r="A459" s="1" t="str">
        <f>VLOOKUP(B459,DownloadedFiles!$B$2:$C$821,2,)</f>
        <v>doi:10.7910/DVN/4FCVUR</v>
      </c>
      <c r="B459" s="1" t="s">
        <v>2331</v>
      </c>
      <c r="C459" s="1" t="s">
        <v>698</v>
      </c>
      <c r="D459" s="1" t="s">
        <v>787</v>
      </c>
      <c r="E459" s="1" t="str">
        <f>VLOOKUP(D459,StataFunctions!$E$2:$G$260,3,)</f>
        <v>Multinomial (polytomous) logistic regression</v>
      </c>
      <c r="F459" s="18" t="s">
        <v>8035</v>
      </c>
      <c r="G459" s="18" t="str">
        <f t="shared" si="42"/>
        <v>newpref04</v>
      </c>
      <c r="H459" s="18" t="str">
        <f t="shared" si="43"/>
        <v>candthermdiff04 repvote00 thirdpartyvote00 thirdpartydiff04 pid04 strongpartisan04 presapprove04 econ04 iraqaction thirdparty04 fundtherm04 uniontherm04 liberalstherm04 diplomacyscale04 betterworse04 govserv04 attend04 female black south midwest west education income00 issuevote [pw=WT00PRE]</v>
      </c>
      <c r="I459" s="18">
        <f t="shared" si="44"/>
        <v>0</v>
      </c>
      <c r="J459" s="18" t="str">
        <f t="shared" si="45"/>
        <v>NA</v>
      </c>
      <c r="K459" s="18" t="str">
        <f t="shared" si="46"/>
        <v>candthermdiff04 repvote00 thirdpartyvote00 thirdpartydiff04 pid04 strongpartisan04 presapprove04 econ04 iraqaction thirdparty04 fundtherm04 uniontherm04 liberalstherm04 diplomacyscale04 betterworse04 govserv04 attend04 female black south midwest west education income00 issuevote [pw=WT00PRE]</v>
      </c>
      <c r="L459" s="1" t="str">
        <f t="shared" si="47"/>
        <v>Yes</v>
      </c>
    </row>
    <row r="460" spans="1:12" ht="43.2" x14ac:dyDescent="0.3">
      <c r="A460" s="1" t="str">
        <f>VLOOKUP(B460,DownloadedFiles!$B$2:$C$821,2,)</f>
        <v>doi:10.7910/DVN/4FCVUR</v>
      </c>
      <c r="B460" s="1" t="s">
        <v>2332</v>
      </c>
      <c r="C460" s="1" t="s">
        <v>698</v>
      </c>
      <c r="D460" s="1" t="s">
        <v>787</v>
      </c>
      <c r="E460" s="1" t="str">
        <f>VLOOKUP(D460,StataFunctions!$E$2:$G$260,3,)</f>
        <v>Multinomial (polytomous) logistic regression</v>
      </c>
      <c r="F460" s="18" t="s">
        <v>2950</v>
      </c>
      <c r="G460" s="18" t="str">
        <f t="shared" si="42"/>
        <v>newpref56</v>
      </c>
      <c r="H460" s="18" t="str">
        <f t="shared" si="43"/>
        <v>canddiff56 partydiff56 candpartylike56 candpartydislike56 demprepref56 undecided56 strongpartisan56 swing56 warchances56 finsit56 voteplan56 pid56</v>
      </c>
      <c r="I460" s="18">
        <f t="shared" si="44"/>
        <v>0</v>
      </c>
      <c r="J460" s="18" t="str">
        <f t="shared" si="45"/>
        <v>NA</v>
      </c>
      <c r="K460" s="18" t="str">
        <f t="shared" si="46"/>
        <v>canddiff56 partydiff56 candpartylike56 candpartydislike56 demprepref56 undecided56 strongpartisan56 swing56 warchances56 finsit56 voteplan56 pid56</v>
      </c>
      <c r="L460" s="1" t="str">
        <f t="shared" si="47"/>
        <v>Yes</v>
      </c>
    </row>
    <row r="461" spans="1:12" ht="57.6" x14ac:dyDescent="0.3">
      <c r="A461" s="1" t="str">
        <f>VLOOKUP(B461,DownloadedFiles!$B$2:$C$821,2,)</f>
        <v>doi:10.7910/DVN/4FCVUR</v>
      </c>
      <c r="B461" s="1" t="s">
        <v>2332</v>
      </c>
      <c r="C461" s="1" t="s">
        <v>698</v>
      </c>
      <c r="D461" s="1" t="s">
        <v>766</v>
      </c>
      <c r="E461" s="1" t="str">
        <f>VLOOKUP(D461,StataFunctions!$E$2:$G$260,3,)</f>
        <v>Logistic regression</v>
      </c>
      <c r="F461" s="18" t="s">
        <v>7579</v>
      </c>
      <c r="G461" s="18" t="str">
        <f t="shared" si="42"/>
        <v>demvreppref56</v>
      </c>
      <c r="H461" s="18" t="str">
        <f t="shared" si="43"/>
        <v>canddiff56 partydiff56 candpartylike56 candpartydislike56 demprepref56 undecided56 strongpartisan56 swing56 warchances56 finsit56 voteplan56 pid56 black age female education income56 south midwest</v>
      </c>
      <c r="I461" s="18">
        <f t="shared" si="44"/>
        <v>0</v>
      </c>
      <c r="J461" s="18" t="str">
        <f t="shared" si="45"/>
        <v>NA</v>
      </c>
      <c r="K461" s="18" t="str">
        <f t="shared" si="46"/>
        <v>canddiff56 partydiff56 candpartylike56 candpartydislike56 demprepref56 undecided56 strongpartisan56 swing56 warchances56 finsit56 voteplan56 pid56 black age female education income56 south midwest</v>
      </c>
      <c r="L461" s="1" t="str">
        <f t="shared" si="47"/>
        <v>Yes</v>
      </c>
    </row>
    <row r="462" spans="1:12" ht="57.6" x14ac:dyDescent="0.3">
      <c r="A462" s="1" t="str">
        <f>VLOOKUP(B462,DownloadedFiles!$B$2:$C$821,2,)</f>
        <v>doi:10.7910/DVN/4FCVUR</v>
      </c>
      <c r="B462" s="1" t="s">
        <v>2332</v>
      </c>
      <c r="C462" s="1" t="s">
        <v>698</v>
      </c>
      <c r="D462" s="1" t="s">
        <v>787</v>
      </c>
      <c r="E462" s="1" t="str">
        <f>VLOOKUP(D462,StataFunctions!$E$2:$G$260,3,)</f>
        <v>Multinomial (polytomous) logistic regression</v>
      </c>
      <c r="F462" s="18" t="s">
        <v>8036</v>
      </c>
      <c r="G462" s="18" t="str">
        <f t="shared" si="42"/>
        <v>newpref56</v>
      </c>
      <c r="H462" s="18" t="str">
        <f t="shared" si="43"/>
        <v>canddiff56 partydiff56 candpartylike56 candpartydislike56 demprepref56 undecided56 strongpartisan56 swing56 warchances56 finsit56 voteplan56 pid56 black age female education income56 south midwest</v>
      </c>
      <c r="I462" s="18">
        <f t="shared" si="44"/>
        <v>0</v>
      </c>
      <c r="J462" s="18" t="str">
        <f t="shared" si="45"/>
        <v>NA</v>
      </c>
      <c r="K462" s="18" t="str">
        <f t="shared" si="46"/>
        <v>canddiff56 partydiff56 candpartylike56 candpartydislike56 demprepref56 undecided56 strongpartisan56 swing56 warchances56 finsit56 voteplan56 pid56 black age female education income56 south midwest</v>
      </c>
      <c r="L462" s="1" t="str">
        <f t="shared" si="47"/>
        <v>Yes</v>
      </c>
    </row>
    <row r="463" spans="1:12" ht="43.2" x14ac:dyDescent="0.3">
      <c r="A463" s="1" t="str">
        <f>VLOOKUP(B463,DownloadedFiles!$B$2:$C$821,2,)</f>
        <v>doi:10.7910/DVN/4FCVUR</v>
      </c>
      <c r="B463" s="1" t="s">
        <v>2332</v>
      </c>
      <c r="C463" s="1" t="s">
        <v>698</v>
      </c>
      <c r="D463" s="1" t="s">
        <v>787</v>
      </c>
      <c r="E463" s="1" t="str">
        <f>VLOOKUP(D463,StataFunctions!$E$2:$G$260,3,)</f>
        <v>Multinomial (polytomous) logistic regression</v>
      </c>
      <c r="F463" s="18" t="s">
        <v>2951</v>
      </c>
      <c r="G463" s="18" t="str">
        <f t="shared" si="42"/>
        <v>newpref60</v>
      </c>
      <c r="H463" s="18" t="str">
        <f t="shared" si="43"/>
        <v>canddiff60 partydiff60 repvote56 candpartylike60 candpartydislike60 demprepref60 undecided60 strongpartisan60 swing60 voteplan60 pid60 catholic south</v>
      </c>
      <c r="I463" s="18">
        <f t="shared" si="44"/>
        <v>0</v>
      </c>
      <c r="J463" s="18" t="str">
        <f t="shared" si="45"/>
        <v>NA</v>
      </c>
      <c r="K463" s="18" t="str">
        <f t="shared" si="46"/>
        <v>canddiff60 partydiff60 repvote56 candpartylike60 candpartydislike60 demprepref60 undecided60 strongpartisan60 swing60 voteplan60 pid60 catholic south</v>
      </c>
      <c r="L463" s="1" t="str">
        <f t="shared" si="47"/>
        <v>Yes</v>
      </c>
    </row>
    <row r="464" spans="1:12" ht="57.6" x14ac:dyDescent="0.3">
      <c r="A464" s="1" t="str">
        <f>VLOOKUP(B464,DownloadedFiles!$B$2:$C$821,2,)</f>
        <v>doi:10.7910/DVN/4FCVUR</v>
      </c>
      <c r="B464" s="1" t="s">
        <v>2332</v>
      </c>
      <c r="C464" s="1" t="s">
        <v>698</v>
      </c>
      <c r="D464" s="1" t="s">
        <v>766</v>
      </c>
      <c r="E464" s="1" t="str">
        <f>VLOOKUP(D464,StataFunctions!$E$2:$G$260,3,)</f>
        <v>Logistic regression</v>
      </c>
      <c r="F464" s="18" t="s">
        <v>7580</v>
      </c>
      <c r="G464" s="18" t="str">
        <f t="shared" si="42"/>
        <v>demvreppref60</v>
      </c>
      <c r="H464" s="18" t="str">
        <f t="shared" si="43"/>
        <v>repvote56 canddiff60 partydiff60 candpartylike60 candpartydislike60 demprepref60 undecided60 strongpartisan60 swing60 warchances60 finsit60 voteplan60 pid60 catholic black age female education income60 south midwest</v>
      </c>
      <c r="I464" s="18">
        <f t="shared" si="44"/>
        <v>0</v>
      </c>
      <c r="J464" s="18" t="str">
        <f t="shared" si="45"/>
        <v>NA</v>
      </c>
      <c r="K464" s="18" t="str">
        <f t="shared" si="46"/>
        <v>repvote56 canddiff60 partydiff60 candpartylike60 candpartydislike60 demprepref60 undecided60 strongpartisan60 swing60 warchances60 finsit60 voteplan60 pid60 catholic black age female education income60 south midwest</v>
      </c>
      <c r="L464" s="1" t="str">
        <f t="shared" si="47"/>
        <v>Yes</v>
      </c>
    </row>
    <row r="465" spans="1:12" ht="57.6" x14ac:dyDescent="0.3">
      <c r="A465" s="1" t="str">
        <f>VLOOKUP(B465,DownloadedFiles!$B$2:$C$821,2,)</f>
        <v>doi:10.7910/DVN/4FCVUR</v>
      </c>
      <c r="B465" s="1" t="s">
        <v>2332</v>
      </c>
      <c r="C465" s="1" t="s">
        <v>698</v>
      </c>
      <c r="D465" s="1" t="s">
        <v>787</v>
      </c>
      <c r="E465" s="1" t="str">
        <f>VLOOKUP(D465,StataFunctions!$E$2:$G$260,3,)</f>
        <v>Multinomial (polytomous) logistic regression</v>
      </c>
      <c r="F465" s="18" t="s">
        <v>8037</v>
      </c>
      <c r="G465" s="18" t="str">
        <f t="shared" si="42"/>
        <v>newpref60</v>
      </c>
      <c r="H465" s="18" t="str">
        <f t="shared" si="43"/>
        <v>repvote56 canddiff60 partydiff60 candpartylike60 candpartydislike60 demprepref60 undecided60 strongpartisan60 swing60 warchances60 finsit60 voteplan60 pid60 catholic black age female education income60 south midwest</v>
      </c>
      <c r="I465" s="18">
        <f t="shared" si="44"/>
        <v>0</v>
      </c>
      <c r="J465" s="18" t="str">
        <f t="shared" si="45"/>
        <v>NA</v>
      </c>
      <c r="K465" s="18" t="str">
        <f t="shared" si="46"/>
        <v>repvote56 canddiff60 partydiff60 candpartylike60 candpartydislike60 demprepref60 undecided60 strongpartisan60 swing60 warchances60 finsit60 voteplan60 pid60 catholic black age female education income60 south midwest</v>
      </c>
      <c r="L465" s="1" t="str">
        <f t="shared" si="47"/>
        <v>Yes</v>
      </c>
    </row>
    <row r="466" spans="1:12" ht="72" x14ac:dyDescent="0.3">
      <c r="A466" s="1" t="str">
        <f>VLOOKUP(B466,DownloadedFiles!$B$2:$C$821,2,)</f>
        <v>doi:10.7910/DVN/4FCVUR</v>
      </c>
      <c r="B466" s="1" t="s">
        <v>2333</v>
      </c>
      <c r="C466" s="1" t="s">
        <v>698</v>
      </c>
      <c r="D466" s="1" t="s">
        <v>766</v>
      </c>
      <c r="E466" s="1" t="str">
        <f>VLOOKUP(D466,StataFunctions!$E$2:$G$260,3,)</f>
        <v>Logistic regression</v>
      </c>
      <c r="F466" s="18" t="s">
        <v>7581</v>
      </c>
      <c r="G466" s="18" t="str">
        <f t="shared" si="42"/>
        <v>demvreppref72</v>
      </c>
      <c r="H466" s="18" t="str">
        <f t="shared" si="43"/>
        <v>candthermdiff72 mentiondiff72 demprepref72 undecided72 otherprepref72 swing72 pid72 presapprove72 canddislikes72 partydislikes72 econ72 partythermdiff72 blackstherm72 liberalstherm72 conservtherm72 female black south midwest age education income72</v>
      </c>
      <c r="I466" s="18">
        <f t="shared" si="44"/>
        <v>0</v>
      </c>
      <c r="J466" s="18" t="str">
        <f t="shared" si="45"/>
        <v>NA</v>
      </c>
      <c r="K466" s="18" t="str">
        <f t="shared" si="46"/>
        <v>candthermdiff72 mentiondiff72 demprepref72 undecided72 otherprepref72 swing72 pid72 presapprove72 canddislikes72 partydislikes72 econ72 partythermdiff72 blackstherm72 liberalstherm72 conservtherm72 female black south midwest age education income72</v>
      </c>
      <c r="L466" s="1" t="str">
        <f t="shared" si="47"/>
        <v>Yes</v>
      </c>
    </row>
    <row r="467" spans="1:12" ht="43.2" x14ac:dyDescent="0.3">
      <c r="A467" s="1" t="str">
        <f>VLOOKUP(B467,DownloadedFiles!$B$2:$C$821,2,)</f>
        <v>doi:10.7910/DVN/4FCVUR</v>
      </c>
      <c r="B467" s="1" t="s">
        <v>2333</v>
      </c>
      <c r="C467" s="1" t="s">
        <v>698</v>
      </c>
      <c r="D467" s="1" t="s">
        <v>787</v>
      </c>
      <c r="E467" s="1" t="str">
        <f>VLOOKUP(D467,StataFunctions!$E$2:$G$260,3,)</f>
        <v>Multinomial (polytomous) logistic regression</v>
      </c>
      <c r="F467" s="18" t="s">
        <v>2952</v>
      </c>
      <c r="G467" s="18" t="str">
        <f t="shared" si="42"/>
        <v>newpref72</v>
      </c>
      <c r="H467" s="18" t="str">
        <f t="shared" si="43"/>
        <v>candthermdiff72 mentiondiff72 thirdpartydiff72 demprepref72 undecided72 otherprepref72 swing72 pid72 presapprove72</v>
      </c>
      <c r="I467" s="18">
        <f t="shared" si="44"/>
        <v>0</v>
      </c>
      <c r="J467" s="18" t="str">
        <f t="shared" si="45"/>
        <v>NA</v>
      </c>
      <c r="K467" s="18" t="str">
        <f t="shared" si="46"/>
        <v>candthermdiff72 mentiondiff72 thirdpartydiff72 demprepref72 undecided72 otherprepref72 swing72 pid72 presapprove72</v>
      </c>
      <c r="L467" s="1" t="str">
        <f t="shared" si="47"/>
        <v>Yes</v>
      </c>
    </row>
    <row r="468" spans="1:12" ht="72" x14ac:dyDescent="0.3">
      <c r="A468" s="1" t="str">
        <f>VLOOKUP(B468,DownloadedFiles!$B$2:$C$821,2,)</f>
        <v>doi:10.7910/DVN/4FCVUR</v>
      </c>
      <c r="B468" s="1" t="s">
        <v>2333</v>
      </c>
      <c r="C468" s="1" t="s">
        <v>698</v>
      </c>
      <c r="D468" s="1" t="s">
        <v>787</v>
      </c>
      <c r="E468" s="1" t="str">
        <f>VLOOKUP(D468,StataFunctions!$E$2:$G$260,3,)</f>
        <v>Multinomial (polytomous) logistic regression</v>
      </c>
      <c r="F468" s="18" t="s">
        <v>8038</v>
      </c>
      <c r="G468" s="18" t="str">
        <f t="shared" si="42"/>
        <v>newpref72</v>
      </c>
      <c r="H468" s="18" t="str">
        <f t="shared" si="43"/>
        <v>candthermdiff72 mentiondiff72 thirdpartydiff72 demprepref72 undecided72 otherprepref72 swing72 pid72 presapprove72 canddislikes72 partydislikes72 econ72 partythermdiff72 blackstherm72 liberalstherm72 conservtherm72 female black south midwest age education income72</v>
      </c>
      <c r="I468" s="18">
        <f t="shared" si="44"/>
        <v>0</v>
      </c>
      <c r="J468" s="18" t="str">
        <f t="shared" si="45"/>
        <v>NA</v>
      </c>
      <c r="K468" s="18" t="str">
        <f t="shared" si="46"/>
        <v>candthermdiff72 mentiondiff72 thirdpartydiff72 demprepref72 undecided72 otherprepref72 swing72 pid72 presapprove72 canddislikes72 partydislikes72 econ72 partythermdiff72 blackstherm72 liberalstherm72 conservtherm72 female black south midwest age education income72</v>
      </c>
      <c r="L468" s="1" t="str">
        <f t="shared" si="47"/>
        <v>Yes</v>
      </c>
    </row>
    <row r="469" spans="1:12" ht="43.2" x14ac:dyDescent="0.3">
      <c r="A469" s="1" t="str">
        <f>VLOOKUP(B469,DownloadedFiles!$B$2:$C$821,2,)</f>
        <v>doi:10.7910/DVN/4FCVUR</v>
      </c>
      <c r="B469" s="1" t="s">
        <v>2333</v>
      </c>
      <c r="C469" s="1" t="s">
        <v>698</v>
      </c>
      <c r="D469" s="1" t="s">
        <v>787</v>
      </c>
      <c r="E469" s="1" t="str">
        <f>VLOOKUP(D469,StataFunctions!$E$2:$G$260,3,)</f>
        <v>Multinomial (polytomous) logistic regression</v>
      </c>
      <c r="F469" s="18" t="s">
        <v>2953</v>
      </c>
      <c r="G469" s="18" t="str">
        <f t="shared" si="42"/>
        <v>newpref76</v>
      </c>
      <c r="H469" s="18" t="str">
        <f t="shared" si="43"/>
        <v>candthermdiff76 mentiondiff76 demprepref76 undecided76 otherprepref76 demvote72 thirdpartyvote72 swing76 pid76 presapprove76 pardon76</v>
      </c>
      <c r="I469" s="18">
        <f t="shared" si="44"/>
        <v>0</v>
      </c>
      <c r="J469" s="18" t="str">
        <f t="shared" si="45"/>
        <v>NA</v>
      </c>
      <c r="K469" s="18" t="str">
        <f t="shared" si="46"/>
        <v>candthermdiff76 mentiondiff76 demprepref76 undecided76 otherprepref76 demvote72 thirdpartyvote72 swing76 pid76 presapprove76 pardon76</v>
      </c>
      <c r="L469" s="1" t="str">
        <f t="shared" si="47"/>
        <v>Yes</v>
      </c>
    </row>
    <row r="470" spans="1:12" ht="72" x14ac:dyDescent="0.3">
      <c r="A470" s="1" t="str">
        <f>VLOOKUP(B470,DownloadedFiles!$B$2:$C$821,2,)</f>
        <v>doi:10.7910/DVN/4FCVUR</v>
      </c>
      <c r="B470" s="1" t="s">
        <v>2333</v>
      </c>
      <c r="C470" s="1" t="s">
        <v>698</v>
      </c>
      <c r="D470" s="1" t="s">
        <v>787</v>
      </c>
      <c r="E470" s="1" t="str">
        <f>VLOOKUP(D470,StataFunctions!$E$2:$G$260,3,)</f>
        <v>Multinomial (polytomous) logistic regression</v>
      </c>
      <c r="F470" s="18" t="s">
        <v>8039</v>
      </c>
      <c r="G470" s="18" t="str">
        <f t="shared" si="42"/>
        <v>newpref76</v>
      </c>
      <c r="H470" s="18" t="str">
        <f t="shared" si="43"/>
        <v>candthermdiff76 mentiondiff76 demprepref76 undecided76 otherprepref76 demvote72 thirdpartyvote72 swing76 pid76 presapprove76 pardon76 canddislikes76 partydislikes76 econ76 partythermdiff76 liberalstherm76 conservtherm76 female black south midwest age education income76</v>
      </c>
      <c r="I470" s="18">
        <f t="shared" si="44"/>
        <v>0</v>
      </c>
      <c r="J470" s="18" t="str">
        <f t="shared" si="45"/>
        <v>NA</v>
      </c>
      <c r="K470" s="18" t="str">
        <f t="shared" si="46"/>
        <v>candthermdiff76 mentiondiff76 demprepref76 undecided76 otherprepref76 demvote72 thirdpartyvote72 swing76 pid76 presapprove76 pardon76 canddislikes76 partydislikes76 econ76 partythermdiff76 liberalstherm76 conservtherm76 female black south midwest age education income76</v>
      </c>
      <c r="L470" s="1" t="str">
        <f t="shared" si="47"/>
        <v>Yes</v>
      </c>
    </row>
    <row r="471" spans="1:12" ht="72" x14ac:dyDescent="0.3">
      <c r="A471" s="1" t="str">
        <f>VLOOKUP(B471,DownloadedFiles!$B$2:$C$821,2,)</f>
        <v>doi:10.7910/DVN/4FCVUR</v>
      </c>
      <c r="B471" s="1" t="s">
        <v>2333</v>
      </c>
      <c r="C471" s="1" t="s">
        <v>698</v>
      </c>
      <c r="D471" s="1" t="s">
        <v>766</v>
      </c>
      <c r="E471" s="1" t="str">
        <f>VLOOKUP(D471,StataFunctions!$E$2:$G$260,3,)</f>
        <v>Logistic regression</v>
      </c>
      <c r="F471" s="18" t="s">
        <v>7582</v>
      </c>
      <c r="G471" s="18" t="str">
        <f t="shared" si="42"/>
        <v>demvreppref76</v>
      </c>
      <c r="H471" s="18" t="str">
        <f t="shared" si="43"/>
        <v>mentiondiff76 demprepref76 undecided76 otherprepref76 demvote72 swing76 pid76 presapprove76 pardon76 canddislikes76 partydislikes76 econ76 partythermdiff76 liberalstherm76 conservtherm76 female black south midwest age education income76</v>
      </c>
      <c r="I471" s="18">
        <f t="shared" si="44"/>
        <v>0</v>
      </c>
      <c r="J471" s="18" t="str">
        <f t="shared" si="45"/>
        <v>NA</v>
      </c>
      <c r="K471" s="18" t="str">
        <f t="shared" si="46"/>
        <v>mentiondiff76 demprepref76 undecided76 otherprepref76 demvote72 swing76 pid76 presapprove76 pardon76 canddislikes76 partydislikes76 econ76 partythermdiff76 liberalstherm76 conservtherm76 female black south midwest age education income76</v>
      </c>
      <c r="L471" s="1" t="str">
        <f t="shared" si="47"/>
        <v>Yes</v>
      </c>
    </row>
    <row r="472" spans="1:12" ht="72" x14ac:dyDescent="0.3">
      <c r="A472" s="1" t="str">
        <f>VLOOKUP(B472,DownloadedFiles!$B$2:$C$821,2,)</f>
        <v>doi:10.7910/DVN/4FCVUR</v>
      </c>
      <c r="B472" s="1" t="s">
        <v>2334</v>
      </c>
      <c r="C472" s="1" t="s">
        <v>698</v>
      </c>
      <c r="D472" s="1" t="s">
        <v>787</v>
      </c>
      <c r="E472" s="1" t="str">
        <f>VLOOKUP(D472,StataFunctions!$E$2:$G$260,3,)</f>
        <v>Multinomial (polytomous) logistic regression</v>
      </c>
      <c r="F472" s="18" t="s">
        <v>8042</v>
      </c>
      <c r="G472" s="18" t="str">
        <f t="shared" si="42"/>
        <v>newpref96</v>
      </c>
      <c r="H472" s="18" t="str">
        <f t="shared" si="43"/>
        <v>candthermdiff96 thirdpartydiff96 mentiondiff96 perotnetmentions96 repvote92 thirdpartyvote92 demprepref96 repprepref96 undecided96 swing96 repprepref96 pid96 strongpartisan96 presapprove96 econ96 blackstherm96 fedgovtherm96 income96 female black south midwest west [pw=weight]</v>
      </c>
      <c r="I472" s="18">
        <f t="shared" si="44"/>
        <v>0</v>
      </c>
      <c r="J472" s="18" t="str">
        <f t="shared" si="45"/>
        <v>NA</v>
      </c>
      <c r="K472" s="18" t="str">
        <f t="shared" si="46"/>
        <v>candthermdiff96 thirdpartydiff96 mentiondiff96 perotnetmentions96 repvote92 thirdpartyvote92 demprepref96 repprepref96 undecided96 swing96 repprepref96 pid96 strongpartisan96 presapprove96 econ96 blackstherm96 fedgovtherm96 income96 female black south midwest west [pw=weight]</v>
      </c>
      <c r="L472" s="1" t="str">
        <f t="shared" si="47"/>
        <v>Yes</v>
      </c>
    </row>
    <row r="473" spans="1:12" ht="72" x14ac:dyDescent="0.3">
      <c r="A473" s="1" t="str">
        <f>VLOOKUP(B473,DownloadedFiles!$B$2:$C$821,2,)</f>
        <v>doi:10.7910/DVN/4FCVUR</v>
      </c>
      <c r="B473" s="1" t="s">
        <v>2334</v>
      </c>
      <c r="C473" s="1" t="s">
        <v>698</v>
      </c>
      <c r="D473" s="1" t="s">
        <v>766</v>
      </c>
      <c r="E473" s="1" t="str">
        <f>VLOOKUP(D473,StataFunctions!$E$2:$G$260,3,)</f>
        <v>Logistic regression</v>
      </c>
      <c r="F473" s="18" t="s">
        <v>7584</v>
      </c>
      <c r="G473" s="18" t="str">
        <f t="shared" si="42"/>
        <v>demvreppref96</v>
      </c>
      <c r="H473" s="18" t="str">
        <f t="shared" si="43"/>
        <v>candthermdiff96 thirdpartydiff96 mentiondiff96 repvote92 thirdpartyvote92 demprepref96 undecided96 swing96 repprepref96 pid96 strongpartisan96 presapprove96 econ96 blackstherm96 fedgovtherm96 income96 female black south midwest west [pw=weight]</v>
      </c>
      <c r="I473" s="18">
        <f t="shared" si="44"/>
        <v>0</v>
      </c>
      <c r="J473" s="18" t="str">
        <f t="shared" si="45"/>
        <v>NA</v>
      </c>
      <c r="K473" s="18" t="str">
        <f t="shared" si="46"/>
        <v>candthermdiff96 thirdpartydiff96 mentiondiff96 repvote92 thirdpartyvote92 demprepref96 undecided96 swing96 repprepref96 pid96 strongpartisan96 presapprove96 econ96 blackstherm96 fedgovtherm96 income96 female black south midwest west [pw=weight]</v>
      </c>
      <c r="L473" s="1" t="str">
        <f t="shared" si="47"/>
        <v>Yes</v>
      </c>
    </row>
    <row r="474" spans="1:12" ht="57.6" x14ac:dyDescent="0.3">
      <c r="A474" s="1" t="str">
        <f>VLOOKUP(B474,DownloadedFiles!$B$2:$C$821,2,)</f>
        <v>doi:10.7910/DVN/4FCVUR</v>
      </c>
      <c r="B474" s="1" t="s">
        <v>2334</v>
      </c>
      <c r="C474" s="1" t="s">
        <v>698</v>
      </c>
      <c r="D474" s="1" t="s">
        <v>787</v>
      </c>
      <c r="E474" s="1" t="str">
        <f>VLOOKUP(D474,StataFunctions!$E$2:$G$260,3,)</f>
        <v>Multinomial (polytomous) logistic regression</v>
      </c>
      <c r="F474" s="18" t="s">
        <v>8041</v>
      </c>
      <c r="G474" s="18" t="str">
        <f t="shared" si="42"/>
        <v>newpref96</v>
      </c>
      <c r="H474" s="18" t="str">
        <f t="shared" si="43"/>
        <v>candthermdiff96 thirdpartydiff96 repvote92 thirdpartyvote92 demprepref96 undecided96 swing96 repprepref96 pid96 presapprove96 female black south midwest west income96 [pw=weight]</v>
      </c>
      <c r="I474" s="18">
        <f t="shared" si="44"/>
        <v>0</v>
      </c>
      <c r="J474" s="18" t="str">
        <f t="shared" si="45"/>
        <v>NA</v>
      </c>
      <c r="K474" s="18" t="str">
        <f t="shared" si="46"/>
        <v>candthermdiff96 thirdpartydiff96 repvote92 thirdpartyvote92 demprepref96 undecided96 swing96 repprepref96 pid96 presapprove96 female black south midwest west income96 [pw=weight]</v>
      </c>
      <c r="L474" s="1" t="str">
        <f t="shared" si="47"/>
        <v>Yes</v>
      </c>
    </row>
    <row r="475" spans="1:12" ht="57.6" x14ac:dyDescent="0.3">
      <c r="A475" s="1" t="str">
        <f>VLOOKUP(B475,DownloadedFiles!$B$2:$C$821,2,)</f>
        <v>doi:10.7910/DVN/4FCVUR</v>
      </c>
      <c r="B475" s="1" t="s">
        <v>2334</v>
      </c>
      <c r="C475" s="1" t="s">
        <v>698</v>
      </c>
      <c r="D475" s="1" t="s">
        <v>787</v>
      </c>
      <c r="E475" s="1" t="str">
        <f>VLOOKUP(D475,StataFunctions!$E$2:$G$260,3,)</f>
        <v>Multinomial (polytomous) logistic regression</v>
      </c>
      <c r="F475" s="18" t="s">
        <v>2954</v>
      </c>
      <c r="G475" s="18" t="str">
        <f t="shared" si="42"/>
        <v>newpref92</v>
      </c>
      <c r="H475" s="18" t="str">
        <f t="shared" si="43"/>
        <v>mentiondiff92 perotnetmentions92 candthermdiff92 thirdpartydiff92 demprepref92 repprepref92 otherprepref92 pid92 presapprove92 female black south midwest west income92 [pw=weight]</v>
      </c>
      <c r="I475" s="18">
        <f t="shared" si="44"/>
        <v>0</v>
      </c>
      <c r="J475" s="18" t="str">
        <f t="shared" si="45"/>
        <v>NA</v>
      </c>
      <c r="K475" s="18" t="str">
        <f t="shared" si="46"/>
        <v>mentiondiff92 perotnetmentions92 candthermdiff92 thirdpartydiff92 demprepref92 repprepref92 otherprepref92 pid92 presapprove92 female black south midwest west income92 [pw=weight]</v>
      </c>
      <c r="L475" s="1" t="str">
        <f t="shared" si="47"/>
        <v>Yes</v>
      </c>
    </row>
    <row r="476" spans="1:12" ht="57.6" x14ac:dyDescent="0.3">
      <c r="A476" s="1" t="str">
        <f>VLOOKUP(B476,DownloadedFiles!$B$2:$C$821,2,)</f>
        <v>doi:10.7910/DVN/4FCVUR</v>
      </c>
      <c r="B476" s="1" t="s">
        <v>2334</v>
      </c>
      <c r="C476" s="1" t="s">
        <v>698</v>
      </c>
      <c r="D476" s="1" t="s">
        <v>766</v>
      </c>
      <c r="E476" s="1" t="str">
        <f>VLOOKUP(D476,StataFunctions!$E$2:$G$260,3,)</f>
        <v>Logistic regression</v>
      </c>
      <c r="F476" s="18" t="s">
        <v>7583</v>
      </c>
      <c r="G476" s="18" t="str">
        <f t="shared" si="42"/>
        <v>demvreppref92</v>
      </c>
      <c r="H476" s="18" t="str">
        <f t="shared" si="43"/>
        <v>mentiondiff92 perotnetmentions92 candthermdiff92 thirdpartydiff92 demprepref92 repprepref92 undecided92 pid92 swing92 presapprove92 econ92 blackstherm92 fedgovtherm92 income92 female black south midwest west [pw=weight]</v>
      </c>
      <c r="I476" s="18">
        <f t="shared" si="44"/>
        <v>0</v>
      </c>
      <c r="J476" s="18" t="str">
        <f t="shared" si="45"/>
        <v>NA</v>
      </c>
      <c r="K476" s="18" t="str">
        <f t="shared" si="46"/>
        <v>mentiondiff92 perotnetmentions92 candthermdiff92 thirdpartydiff92 demprepref92 repprepref92 undecided92 pid92 swing92 presapprove92 econ92 blackstherm92 fedgovtherm92 income92 female black south midwest west [pw=weight]</v>
      </c>
      <c r="L476" s="1" t="str">
        <f t="shared" si="47"/>
        <v>Yes</v>
      </c>
    </row>
    <row r="477" spans="1:12" ht="72" x14ac:dyDescent="0.3">
      <c r="A477" s="1" t="str">
        <f>VLOOKUP(B477,DownloadedFiles!$B$2:$C$821,2,)</f>
        <v>doi:10.7910/DVN/4FCVUR</v>
      </c>
      <c r="B477" s="1" t="s">
        <v>2334</v>
      </c>
      <c r="C477" s="1" t="s">
        <v>698</v>
      </c>
      <c r="D477" s="1" t="s">
        <v>787</v>
      </c>
      <c r="E477" s="1" t="str">
        <f>VLOOKUP(D477,StataFunctions!$E$2:$G$260,3,)</f>
        <v>Multinomial (polytomous) logistic regression</v>
      </c>
      <c r="F477" s="18" t="s">
        <v>8040</v>
      </c>
      <c r="G477" s="18" t="str">
        <f t="shared" si="42"/>
        <v>newpref92</v>
      </c>
      <c r="H477" s="18" t="str">
        <f t="shared" si="43"/>
        <v>mentiondiff92 perotnetmentions92 candthermdiff92 thirdpartydiff92 demprepref92 undecided92 otherprepref92 pid92 strongpartisan92 swing92 presapprove92 canddislikes92 econ92 blackstherm92 fedgovtherm92 income92 female black south midwest west [pw=weight]</v>
      </c>
      <c r="I477" s="18">
        <f t="shared" si="44"/>
        <v>0</v>
      </c>
      <c r="J477" s="18" t="str">
        <f t="shared" si="45"/>
        <v>NA</v>
      </c>
      <c r="K477" s="18" t="str">
        <f t="shared" si="46"/>
        <v>mentiondiff92 perotnetmentions92 candthermdiff92 thirdpartydiff92 demprepref92 undecided92 otherprepref92 pid92 strongpartisan92 swing92 presapprove92 canddislikes92 econ92 blackstherm92 fedgovtherm92 income92 female black south midwest west [pw=weight]</v>
      </c>
      <c r="L477" s="1" t="str">
        <f t="shared" si="47"/>
        <v>Yes</v>
      </c>
    </row>
    <row r="478" spans="1:12" x14ac:dyDescent="0.3">
      <c r="A478" s="1" t="str">
        <f>VLOOKUP(B478,DownloadedFiles!$B$2:$C$821,2,)</f>
        <v>doi:10.7910/DVN/VEPHLS</v>
      </c>
      <c r="B478" s="1" t="s">
        <v>1929</v>
      </c>
      <c r="C478" s="1" t="s">
        <v>6337</v>
      </c>
      <c r="D478" s="1" t="s">
        <v>654</v>
      </c>
      <c r="E478" s="1" t="str">
        <f>VLOOKUP(D478,StataFunctions!$E$2:$G$260,3,)</f>
        <v>Linear Regression</v>
      </c>
      <c r="F478" s="18" t="s">
        <v>3101</v>
      </c>
      <c r="G478" s="18" t="str">
        <f t="shared" si="42"/>
        <v>fear</v>
      </c>
      <c r="H478" s="18" t="str">
        <f t="shared" si="43"/>
        <v>arrest if generation==1</v>
      </c>
      <c r="I478" s="18">
        <f t="shared" si="44"/>
        <v>1</v>
      </c>
      <c r="J478" s="18" t="str">
        <f t="shared" si="45"/>
        <v xml:space="preserve"> generation==1</v>
      </c>
      <c r="K478" s="18" t="str">
        <f t="shared" si="46"/>
        <v>arrest</v>
      </c>
      <c r="L478" s="1" t="str">
        <f t="shared" si="47"/>
        <v>Yes</v>
      </c>
    </row>
    <row r="479" spans="1:12" x14ac:dyDescent="0.3">
      <c r="A479" s="1" t="str">
        <f>VLOOKUP(B479,DownloadedFiles!$B$2:$C$821,2,)</f>
        <v>doi:10.7910/DVN/VEPHLS</v>
      </c>
      <c r="B479" s="1" t="s">
        <v>1929</v>
      </c>
      <c r="C479" s="1" t="s">
        <v>6337</v>
      </c>
      <c r="D479" s="1" t="s">
        <v>654</v>
      </c>
      <c r="E479" s="1" t="str">
        <f>VLOOKUP(D479,StataFunctions!$E$2:$G$260,3,)</f>
        <v>Linear Regression</v>
      </c>
      <c r="F479" s="18" t="s">
        <v>3099</v>
      </c>
      <c r="G479" s="18" t="str">
        <f t="shared" si="42"/>
        <v>tatartrust</v>
      </c>
      <c r="H479" s="18" t="str">
        <f t="shared" si="43"/>
        <v>arrest if generation==1</v>
      </c>
      <c r="I479" s="18">
        <f t="shared" si="44"/>
        <v>1</v>
      </c>
      <c r="J479" s="18" t="str">
        <f t="shared" si="45"/>
        <v xml:space="preserve"> generation==1</v>
      </c>
      <c r="K479" s="18" t="str">
        <f t="shared" si="46"/>
        <v>arrest</v>
      </c>
      <c r="L479" s="1" t="str">
        <f t="shared" si="47"/>
        <v>Yes</v>
      </c>
    </row>
    <row r="480" spans="1:12" x14ac:dyDescent="0.3">
      <c r="A480" s="1" t="str">
        <f>VLOOKUP(B480,DownloadedFiles!$B$2:$C$821,2,)</f>
        <v>doi:10.7910/DVN/VEPHLS</v>
      </c>
      <c r="B480" s="1" t="s">
        <v>1929</v>
      </c>
      <c r="C480" s="1" t="s">
        <v>6337</v>
      </c>
      <c r="D480" s="1" t="s">
        <v>654</v>
      </c>
      <c r="E480" s="1" t="str">
        <f>VLOOKUP(D480,StataFunctions!$E$2:$G$260,3,)</f>
        <v>Linear Regression</v>
      </c>
      <c r="F480" s="18" t="s">
        <v>3100</v>
      </c>
      <c r="G480" s="18" t="str">
        <f t="shared" si="42"/>
        <v>vicrussia</v>
      </c>
      <c r="H480" s="18" t="str">
        <f t="shared" si="43"/>
        <v>arrest if generation==1</v>
      </c>
      <c r="I480" s="18">
        <f t="shared" si="44"/>
        <v>1</v>
      </c>
      <c r="J480" s="18" t="str">
        <f t="shared" si="45"/>
        <v xml:space="preserve"> generation==1</v>
      </c>
      <c r="K480" s="18" t="str">
        <f t="shared" si="46"/>
        <v>arrest</v>
      </c>
      <c r="L480" s="1" t="str">
        <f t="shared" si="47"/>
        <v>Yes</v>
      </c>
    </row>
    <row r="481" spans="1:12" x14ac:dyDescent="0.3">
      <c r="A481" s="1" t="str">
        <f>VLOOKUP(B481,DownloadedFiles!$B$2:$C$821,2,)</f>
        <v>doi:10.7910/DVN/VEPHLS</v>
      </c>
      <c r="B481" s="1" t="s">
        <v>1929</v>
      </c>
      <c r="C481" s="1" t="s">
        <v>6337</v>
      </c>
      <c r="D481" s="1" t="s">
        <v>654</v>
      </c>
      <c r="E481" s="1" t="str">
        <f>VLOOKUP(D481,StataFunctions!$E$2:$G$260,3,)</f>
        <v>Linear Regression</v>
      </c>
      <c r="F481" s="18" t="s">
        <v>2968</v>
      </c>
      <c r="G481" s="18" t="str">
        <f t="shared" si="42"/>
        <v>tatartrust</v>
      </c>
      <c r="H481" s="18" t="str">
        <f t="shared" si="43"/>
        <v>atr language mixmarry age gender i.generation</v>
      </c>
      <c r="I481" s="18">
        <f t="shared" si="44"/>
        <v>0</v>
      </c>
      <c r="J481" s="18" t="str">
        <f t="shared" si="45"/>
        <v>NA</v>
      </c>
      <c r="K481" s="18" t="str">
        <f t="shared" si="46"/>
        <v>atr language mixmarry age gender i.generation</v>
      </c>
      <c r="L481" s="1" t="str">
        <f t="shared" si="47"/>
        <v>Yes</v>
      </c>
    </row>
    <row r="482" spans="1:12" x14ac:dyDescent="0.3">
      <c r="A482" s="1" t="str">
        <f>VLOOKUP(B482,DownloadedFiles!$B$2:$C$821,2,)</f>
        <v>doi:10.7910/DVN/VEPHLS</v>
      </c>
      <c r="B482" s="1" t="s">
        <v>1929</v>
      </c>
      <c r="C482" s="1" t="s">
        <v>6337</v>
      </c>
      <c r="D482" s="1" t="s">
        <v>654</v>
      </c>
      <c r="E482" s="1" t="str">
        <f>VLOOKUP(D482,StataFunctions!$E$2:$G$260,3,)</f>
        <v>Linear Regression</v>
      </c>
      <c r="F482" s="18" t="s">
        <v>6890</v>
      </c>
      <c r="G482" s="18" t="str">
        <f t="shared" si="42"/>
        <v>`y'</v>
      </c>
      <c r="H482" s="18" t="str">
        <f t="shared" si="43"/>
        <v>c.violence##c.discuss if generation==3</v>
      </c>
      <c r="I482" s="18">
        <f t="shared" si="44"/>
        <v>1</v>
      </c>
      <c r="J482" s="18" t="str">
        <f t="shared" si="45"/>
        <v xml:space="preserve"> generation==3</v>
      </c>
      <c r="K482" s="18" t="str">
        <f t="shared" si="46"/>
        <v>c.violence##c.discuss</v>
      </c>
      <c r="L482" s="1" t="str">
        <f t="shared" si="47"/>
        <v>Yes</v>
      </c>
    </row>
    <row r="483" spans="1:12" x14ac:dyDescent="0.3">
      <c r="A483" s="1" t="str">
        <f>VLOOKUP(B483,DownloadedFiles!$B$2:$C$821,2,)</f>
        <v>doi:10.7910/DVN/VEPHLS</v>
      </c>
      <c r="B483" s="1" t="s">
        <v>1929</v>
      </c>
      <c r="C483" s="1" t="s">
        <v>6337</v>
      </c>
      <c r="D483" s="1" t="s">
        <v>654</v>
      </c>
      <c r="E483" s="1" t="str">
        <f>VLOOKUP(D483,StataFunctions!$E$2:$G$260,3,)</f>
        <v>Linear Regression</v>
      </c>
      <c r="F483" s="18" t="s">
        <v>3116</v>
      </c>
      <c r="G483" s="18" t="str">
        <f t="shared" si="42"/>
        <v>annex</v>
      </c>
      <c r="H483" s="18" t="str">
        <f t="shared" si="43"/>
        <v>c.violence##c.discuss if generation==3</v>
      </c>
      <c r="I483" s="18">
        <f t="shared" si="44"/>
        <v>1</v>
      </c>
      <c r="J483" s="18" t="str">
        <f t="shared" si="45"/>
        <v xml:space="preserve"> generation==3</v>
      </c>
      <c r="K483" s="18" t="str">
        <f t="shared" si="46"/>
        <v>c.violence##c.discuss</v>
      </c>
      <c r="L483" s="1" t="str">
        <f t="shared" si="47"/>
        <v>Yes</v>
      </c>
    </row>
    <row r="484" spans="1:12" x14ac:dyDescent="0.3">
      <c r="A484" s="1" t="str">
        <f>VLOOKUP(B484,DownloadedFiles!$B$2:$C$821,2,)</f>
        <v>doi:10.7910/DVN/VEPHLS</v>
      </c>
      <c r="B484" s="1" t="s">
        <v>1929</v>
      </c>
      <c r="C484" s="1" t="s">
        <v>6337</v>
      </c>
      <c r="D484" s="1" t="s">
        <v>654</v>
      </c>
      <c r="E484" s="1" t="str">
        <f>VLOOKUP(D484,StataFunctions!$E$2:$G$260,3,)</f>
        <v>Linear Regression</v>
      </c>
      <c r="F484" s="18" t="s">
        <v>3115</v>
      </c>
      <c r="G484" s="18" t="str">
        <f t="shared" si="42"/>
        <v>chechens</v>
      </c>
      <c r="H484" s="18" t="str">
        <f t="shared" si="43"/>
        <v>c.violence##c.discuss if generation==3</v>
      </c>
      <c r="I484" s="18">
        <f t="shared" si="44"/>
        <v>1</v>
      </c>
      <c r="J484" s="18" t="str">
        <f t="shared" si="45"/>
        <v xml:space="preserve"> generation==3</v>
      </c>
      <c r="K484" s="18" t="str">
        <f t="shared" si="46"/>
        <v>c.violence##c.discuss</v>
      </c>
      <c r="L484" s="1" t="str">
        <f t="shared" si="47"/>
        <v>Yes</v>
      </c>
    </row>
    <row r="485" spans="1:12" x14ac:dyDescent="0.3">
      <c r="A485" s="1" t="str">
        <f>VLOOKUP(B485,DownloadedFiles!$B$2:$C$821,2,)</f>
        <v>doi:10.7910/DVN/VEPHLS</v>
      </c>
      <c r="B485" s="1" t="s">
        <v>1929</v>
      </c>
      <c r="C485" s="1" t="s">
        <v>6337</v>
      </c>
      <c r="D485" s="1" t="s">
        <v>654</v>
      </c>
      <c r="E485" s="1" t="str">
        <f>VLOOKUP(D485,StataFunctions!$E$2:$G$260,3,)</f>
        <v>Linear Regression</v>
      </c>
      <c r="F485" s="18" t="s">
        <v>3110</v>
      </c>
      <c r="G485" s="18" t="str">
        <f t="shared" si="42"/>
        <v>fear</v>
      </c>
      <c r="H485" s="18" t="str">
        <f t="shared" si="43"/>
        <v>c.violence##c.discuss if generation==3</v>
      </c>
      <c r="I485" s="18">
        <f t="shared" si="44"/>
        <v>1</v>
      </c>
      <c r="J485" s="18" t="str">
        <f t="shared" si="45"/>
        <v xml:space="preserve"> generation==3</v>
      </c>
      <c r="K485" s="18" t="str">
        <f t="shared" si="46"/>
        <v>c.violence##c.discuss</v>
      </c>
      <c r="L485" s="1" t="str">
        <f t="shared" si="47"/>
        <v>Yes</v>
      </c>
    </row>
    <row r="486" spans="1:12" x14ac:dyDescent="0.3">
      <c r="A486" s="1" t="str">
        <f>VLOOKUP(B486,DownloadedFiles!$B$2:$C$821,2,)</f>
        <v>doi:10.7910/DVN/VEPHLS</v>
      </c>
      <c r="B486" s="1" t="s">
        <v>1929</v>
      </c>
      <c r="C486" s="1" t="s">
        <v>6337</v>
      </c>
      <c r="D486" s="1" t="s">
        <v>654</v>
      </c>
      <c r="E486" s="1" t="str">
        <f>VLOOKUP(D486,StataFunctions!$E$2:$G$260,3,)</f>
        <v>Linear Regression</v>
      </c>
      <c r="F486" s="18" t="s">
        <v>3114</v>
      </c>
      <c r="G486" s="18" t="str">
        <f t="shared" si="42"/>
        <v>flagday</v>
      </c>
      <c r="H486" s="18" t="str">
        <f t="shared" si="43"/>
        <v>c.violence##c.discuss if generation==3</v>
      </c>
      <c r="I486" s="18">
        <f t="shared" si="44"/>
        <v>1</v>
      </c>
      <c r="J486" s="18" t="str">
        <f t="shared" si="45"/>
        <v xml:space="preserve"> generation==3</v>
      </c>
      <c r="K486" s="18" t="str">
        <f t="shared" si="46"/>
        <v>c.violence##c.discuss</v>
      </c>
      <c r="L486" s="1" t="str">
        <f t="shared" si="47"/>
        <v>Yes</v>
      </c>
    </row>
    <row r="487" spans="1:12" x14ac:dyDescent="0.3">
      <c r="A487" s="1" t="str">
        <f>VLOOKUP(B487,DownloadedFiles!$B$2:$C$821,2,)</f>
        <v>doi:10.7910/DVN/VEPHLS</v>
      </c>
      <c r="B487" s="1" t="s">
        <v>1929</v>
      </c>
      <c r="C487" s="1" t="s">
        <v>6337</v>
      </c>
      <c r="D487" s="1" t="s">
        <v>654</v>
      </c>
      <c r="E487" s="1" t="str">
        <f>VLOOKUP(D487,StataFunctions!$E$2:$G$260,3,)</f>
        <v>Linear Regression</v>
      </c>
      <c r="F487" s="18" t="s">
        <v>3119</v>
      </c>
      <c r="G487" s="18" t="str">
        <f t="shared" si="42"/>
        <v>participate</v>
      </c>
      <c r="H487" s="18" t="str">
        <f t="shared" si="43"/>
        <v>c.violence##c.discuss if generation==3</v>
      </c>
      <c r="I487" s="18">
        <f t="shared" si="44"/>
        <v>1</v>
      </c>
      <c r="J487" s="18" t="str">
        <f t="shared" si="45"/>
        <v xml:space="preserve"> generation==3</v>
      </c>
      <c r="K487" s="18" t="str">
        <f t="shared" si="46"/>
        <v>c.violence##c.discuss</v>
      </c>
      <c r="L487" s="1" t="str">
        <f t="shared" si="47"/>
        <v>Yes</v>
      </c>
    </row>
    <row r="488" spans="1:12" x14ac:dyDescent="0.3">
      <c r="A488" s="1" t="str">
        <f>VLOOKUP(B488,DownloadedFiles!$B$2:$C$821,2,)</f>
        <v>doi:10.7910/DVN/VEPHLS</v>
      </c>
      <c r="B488" s="1" t="s">
        <v>1929</v>
      </c>
      <c r="C488" s="1" t="s">
        <v>6337</v>
      </c>
      <c r="D488" s="1" t="s">
        <v>654</v>
      </c>
      <c r="E488" s="1" t="str">
        <f>VLOOKUP(D488,StataFunctions!$E$2:$G$260,3,)</f>
        <v>Linear Regression</v>
      </c>
      <c r="F488" s="18" t="s">
        <v>3111</v>
      </c>
      <c r="G488" s="18" t="str">
        <f t="shared" si="42"/>
        <v>radicalislam</v>
      </c>
      <c r="H488" s="18" t="str">
        <f t="shared" si="43"/>
        <v>c.violence##c.discuss if generation==3</v>
      </c>
      <c r="I488" s="18">
        <f t="shared" si="44"/>
        <v>1</v>
      </c>
      <c r="J488" s="18" t="str">
        <f t="shared" si="45"/>
        <v xml:space="preserve"> generation==3</v>
      </c>
      <c r="K488" s="18" t="str">
        <f t="shared" si="46"/>
        <v>c.violence##c.discuss</v>
      </c>
      <c r="L488" s="1" t="str">
        <f t="shared" si="47"/>
        <v>Yes</v>
      </c>
    </row>
    <row r="489" spans="1:12" x14ac:dyDescent="0.3">
      <c r="A489" s="1" t="str">
        <f>VLOOKUP(B489,DownloadedFiles!$B$2:$C$821,2,)</f>
        <v>doi:10.7910/DVN/VEPHLS</v>
      </c>
      <c r="B489" s="1" t="s">
        <v>1929</v>
      </c>
      <c r="C489" s="1" t="s">
        <v>6337</v>
      </c>
      <c r="D489" s="1" t="s">
        <v>654</v>
      </c>
      <c r="E489" s="1" t="str">
        <f>VLOOKUP(D489,StataFunctions!$E$2:$G$260,3,)</f>
        <v>Linear Regression</v>
      </c>
      <c r="F489" s="18" t="s">
        <v>3112</v>
      </c>
      <c r="G489" s="18" t="str">
        <f t="shared" si="42"/>
        <v>religiosity</v>
      </c>
      <c r="H489" s="18" t="str">
        <f t="shared" si="43"/>
        <v>c.violence##c.discuss if generation==3</v>
      </c>
      <c r="I489" s="18">
        <f t="shared" si="44"/>
        <v>1</v>
      </c>
      <c r="J489" s="18" t="str">
        <f t="shared" si="45"/>
        <v xml:space="preserve"> generation==3</v>
      </c>
      <c r="K489" s="18" t="str">
        <f t="shared" si="46"/>
        <v>c.violence##c.discuss</v>
      </c>
      <c r="L489" s="1" t="str">
        <f t="shared" si="47"/>
        <v>Yes</v>
      </c>
    </row>
    <row r="490" spans="1:12" x14ac:dyDescent="0.3">
      <c r="A490" s="1" t="str">
        <f>VLOOKUP(B490,DownloadedFiles!$B$2:$C$821,2,)</f>
        <v>doi:10.7910/DVN/VEPHLS</v>
      </c>
      <c r="B490" s="1" t="s">
        <v>1929</v>
      </c>
      <c r="C490" s="1" t="s">
        <v>6337</v>
      </c>
      <c r="D490" s="1" t="s">
        <v>654</v>
      </c>
      <c r="E490" s="1" t="str">
        <f>VLOOKUP(D490,StataFunctions!$E$2:$G$260,3,)</f>
        <v>Linear Regression</v>
      </c>
      <c r="F490" s="18" t="s">
        <v>3117</v>
      </c>
      <c r="G490" s="18" t="str">
        <f t="shared" si="42"/>
        <v>rsupport</v>
      </c>
      <c r="H490" s="18" t="str">
        <f t="shared" si="43"/>
        <v>c.violence##c.discuss if generation==3</v>
      </c>
      <c r="I490" s="18">
        <f t="shared" si="44"/>
        <v>1</v>
      </c>
      <c r="J490" s="18" t="str">
        <f t="shared" si="45"/>
        <v xml:space="preserve"> generation==3</v>
      </c>
      <c r="K490" s="18" t="str">
        <f t="shared" si="46"/>
        <v>c.violence##c.discuss</v>
      </c>
      <c r="L490" s="1" t="str">
        <f t="shared" si="47"/>
        <v>Yes</v>
      </c>
    </row>
    <row r="491" spans="1:12" x14ac:dyDescent="0.3">
      <c r="A491" s="1" t="str">
        <f>VLOOKUP(B491,DownloadedFiles!$B$2:$C$821,2,)</f>
        <v>doi:10.7910/DVN/VEPHLS</v>
      </c>
      <c r="B491" s="1" t="s">
        <v>1929</v>
      </c>
      <c r="C491" s="1" t="s">
        <v>6337</v>
      </c>
      <c r="D491" s="1" t="s">
        <v>654</v>
      </c>
      <c r="E491" s="1" t="str">
        <f>VLOOKUP(D491,StataFunctions!$E$2:$G$260,3,)</f>
        <v>Linear Regression</v>
      </c>
      <c r="F491" s="18" t="s">
        <v>3113</v>
      </c>
      <c r="G491" s="18" t="str">
        <f t="shared" si="42"/>
        <v>tatarpols</v>
      </c>
      <c r="H491" s="18" t="str">
        <f t="shared" si="43"/>
        <v>c.violence##c.discuss if generation==3</v>
      </c>
      <c r="I491" s="18">
        <f t="shared" si="44"/>
        <v>1</v>
      </c>
      <c r="J491" s="18" t="str">
        <f t="shared" si="45"/>
        <v xml:space="preserve"> generation==3</v>
      </c>
      <c r="K491" s="18" t="str">
        <f t="shared" si="46"/>
        <v>c.violence##c.discuss</v>
      </c>
      <c r="L491" s="1" t="str">
        <f t="shared" si="47"/>
        <v>Yes</v>
      </c>
    </row>
    <row r="492" spans="1:12" x14ac:dyDescent="0.3">
      <c r="A492" s="1" t="str">
        <f>VLOOKUP(B492,DownloadedFiles!$B$2:$C$821,2,)</f>
        <v>doi:10.7910/DVN/VEPHLS</v>
      </c>
      <c r="B492" s="1" t="s">
        <v>1929</v>
      </c>
      <c r="C492" s="1" t="s">
        <v>6337</v>
      </c>
      <c r="D492" s="1" t="s">
        <v>654</v>
      </c>
      <c r="E492" s="1" t="str">
        <f>VLOOKUP(D492,StataFunctions!$E$2:$G$260,3,)</f>
        <v>Linear Regression</v>
      </c>
      <c r="F492" s="18" t="s">
        <v>3108</v>
      </c>
      <c r="G492" s="18" t="str">
        <f t="shared" si="42"/>
        <v>tatartrust</v>
      </c>
      <c r="H492" s="18" t="str">
        <f t="shared" si="43"/>
        <v>c.violence##c.discuss if generation==3</v>
      </c>
      <c r="I492" s="18">
        <f t="shared" si="44"/>
        <v>1</v>
      </c>
      <c r="J492" s="18" t="str">
        <f t="shared" si="45"/>
        <v xml:space="preserve"> generation==3</v>
      </c>
      <c r="K492" s="18" t="str">
        <f t="shared" si="46"/>
        <v>c.violence##c.discuss</v>
      </c>
      <c r="L492" s="1" t="str">
        <f t="shared" si="47"/>
        <v>Yes</v>
      </c>
    </row>
    <row r="493" spans="1:12" x14ac:dyDescent="0.3">
      <c r="A493" s="1" t="str">
        <f>VLOOKUP(B493,DownloadedFiles!$B$2:$C$821,2,)</f>
        <v>doi:10.7910/DVN/VEPHLS</v>
      </c>
      <c r="B493" s="1" t="s">
        <v>1929</v>
      </c>
      <c r="C493" s="1" t="s">
        <v>6337</v>
      </c>
      <c r="D493" s="1" t="s">
        <v>654</v>
      </c>
      <c r="E493" s="1" t="str">
        <f>VLOOKUP(D493,StataFunctions!$E$2:$G$260,3,)</f>
        <v>Linear Regression</v>
      </c>
      <c r="F493" s="18" t="s">
        <v>3118</v>
      </c>
      <c r="G493" s="18" t="str">
        <f t="shared" si="42"/>
        <v>turnout</v>
      </c>
      <c r="H493" s="18" t="str">
        <f t="shared" si="43"/>
        <v>c.violence##c.discuss if generation==3</v>
      </c>
      <c r="I493" s="18">
        <f t="shared" si="44"/>
        <v>1</v>
      </c>
      <c r="J493" s="18" t="str">
        <f t="shared" si="45"/>
        <v xml:space="preserve"> generation==3</v>
      </c>
      <c r="K493" s="18" t="str">
        <f t="shared" si="46"/>
        <v>c.violence##c.discuss</v>
      </c>
      <c r="L493" s="1" t="str">
        <f t="shared" si="47"/>
        <v>Yes</v>
      </c>
    </row>
    <row r="494" spans="1:12" x14ac:dyDescent="0.3">
      <c r="A494" s="1" t="str">
        <f>VLOOKUP(B494,DownloadedFiles!$B$2:$C$821,2,)</f>
        <v>doi:10.7910/DVN/VEPHLS</v>
      </c>
      <c r="B494" s="1" t="s">
        <v>1929</v>
      </c>
      <c r="C494" s="1" t="s">
        <v>6337</v>
      </c>
      <c r="D494" s="1" t="s">
        <v>654</v>
      </c>
      <c r="E494" s="1" t="str">
        <f>VLOOKUP(D494,StataFunctions!$E$2:$G$260,3,)</f>
        <v>Linear Regression</v>
      </c>
      <c r="F494" s="18" t="s">
        <v>3109</v>
      </c>
      <c r="G494" s="18" t="str">
        <f t="shared" si="42"/>
        <v>vicrussia</v>
      </c>
      <c r="H494" s="18" t="str">
        <f t="shared" si="43"/>
        <v>c.violence##c.discuss if generation==3</v>
      </c>
      <c r="I494" s="18">
        <f t="shared" si="44"/>
        <v>1</v>
      </c>
      <c r="J494" s="18" t="str">
        <f t="shared" si="45"/>
        <v xml:space="preserve"> generation==3</v>
      </c>
      <c r="K494" s="18" t="str">
        <f t="shared" si="46"/>
        <v>c.violence##c.discuss</v>
      </c>
      <c r="L494" s="1" t="str">
        <f t="shared" si="47"/>
        <v>Yes</v>
      </c>
    </row>
    <row r="495" spans="1:12" x14ac:dyDescent="0.3">
      <c r="A495" s="1" t="str">
        <f>VLOOKUP(B495,DownloadedFiles!$B$2:$C$821,2,)</f>
        <v>doi:10.7910/DVN/VEPHLS</v>
      </c>
      <c r="B495" s="1" t="s">
        <v>1929</v>
      </c>
      <c r="C495" s="1" t="s">
        <v>6337</v>
      </c>
      <c r="D495" s="1" t="s">
        <v>654</v>
      </c>
      <c r="E495" s="1" t="str">
        <f>VLOOKUP(D495,StataFunctions!$E$2:$G$260,3,)</f>
        <v>Linear Regression</v>
      </c>
      <c r="F495" s="18" t="s">
        <v>3104</v>
      </c>
      <c r="G495" s="18" t="str">
        <f t="shared" si="42"/>
        <v>fear</v>
      </c>
      <c r="H495" s="18" t="str">
        <f t="shared" si="43"/>
        <v>execdis if generation==1</v>
      </c>
      <c r="I495" s="18">
        <f t="shared" si="44"/>
        <v>1</v>
      </c>
      <c r="J495" s="18" t="str">
        <f t="shared" si="45"/>
        <v xml:space="preserve"> generation==1</v>
      </c>
      <c r="K495" s="18" t="str">
        <f t="shared" si="46"/>
        <v>execdis</v>
      </c>
      <c r="L495" s="1" t="str">
        <f t="shared" si="47"/>
        <v>Yes</v>
      </c>
    </row>
    <row r="496" spans="1:12" x14ac:dyDescent="0.3">
      <c r="A496" s="1" t="str">
        <f>VLOOKUP(B496,DownloadedFiles!$B$2:$C$821,2,)</f>
        <v>doi:10.7910/DVN/VEPHLS</v>
      </c>
      <c r="B496" s="1" t="s">
        <v>1929</v>
      </c>
      <c r="C496" s="1" t="s">
        <v>6337</v>
      </c>
      <c r="D496" s="1" t="s">
        <v>654</v>
      </c>
      <c r="E496" s="1" t="str">
        <f>VLOOKUP(D496,StataFunctions!$E$2:$G$260,3,)</f>
        <v>Linear Regression</v>
      </c>
      <c r="F496" s="18" t="s">
        <v>3102</v>
      </c>
      <c r="G496" s="18" t="str">
        <f t="shared" si="42"/>
        <v>tatartrust</v>
      </c>
      <c r="H496" s="18" t="str">
        <f t="shared" si="43"/>
        <v>execdis if generation==1</v>
      </c>
      <c r="I496" s="18">
        <f t="shared" si="44"/>
        <v>1</v>
      </c>
      <c r="J496" s="18" t="str">
        <f t="shared" si="45"/>
        <v xml:space="preserve"> generation==1</v>
      </c>
      <c r="K496" s="18" t="str">
        <f t="shared" si="46"/>
        <v>execdis</v>
      </c>
      <c r="L496" s="1" t="str">
        <f t="shared" si="47"/>
        <v>Yes</v>
      </c>
    </row>
    <row r="497" spans="1:12" x14ac:dyDescent="0.3">
      <c r="A497" s="1" t="str">
        <f>VLOOKUP(B497,DownloadedFiles!$B$2:$C$821,2,)</f>
        <v>doi:10.7910/DVN/VEPHLS</v>
      </c>
      <c r="B497" s="1" t="s">
        <v>1929</v>
      </c>
      <c r="C497" s="1" t="s">
        <v>6337</v>
      </c>
      <c r="D497" s="1" t="s">
        <v>654</v>
      </c>
      <c r="E497" s="1" t="str">
        <f>VLOOKUP(D497,StataFunctions!$E$2:$G$260,3,)</f>
        <v>Linear Regression</v>
      </c>
      <c r="F497" s="18" t="s">
        <v>3103</v>
      </c>
      <c r="G497" s="18" t="str">
        <f t="shared" si="42"/>
        <v>vicrussia</v>
      </c>
      <c r="H497" s="18" t="str">
        <f t="shared" si="43"/>
        <v>execdis if generation==1</v>
      </c>
      <c r="I497" s="18">
        <f t="shared" si="44"/>
        <v>1</v>
      </c>
      <c r="J497" s="18" t="str">
        <f t="shared" si="45"/>
        <v xml:space="preserve"> generation==1</v>
      </c>
      <c r="K497" s="18" t="str">
        <f t="shared" si="46"/>
        <v>execdis</v>
      </c>
      <c r="L497" s="1" t="str">
        <f t="shared" si="47"/>
        <v>Yes</v>
      </c>
    </row>
    <row r="498" spans="1:12" x14ac:dyDescent="0.3">
      <c r="A498" s="1" t="str">
        <f>VLOOKUP(B498,DownloadedFiles!$B$2:$C$821,2,)</f>
        <v>doi:10.7910/DVN/VEPHLS</v>
      </c>
      <c r="B498" s="1" t="s">
        <v>1929</v>
      </c>
      <c r="C498" s="1" t="s">
        <v>6337</v>
      </c>
      <c r="D498" s="1" t="s">
        <v>654</v>
      </c>
      <c r="E498" s="1" t="str">
        <f>VLOOKUP(D498,StataFunctions!$E$2:$G$260,3,)</f>
        <v>Linear Regression</v>
      </c>
      <c r="F498" s="18" t="s">
        <v>2957</v>
      </c>
      <c r="G498" s="18" t="str">
        <f t="shared" si="42"/>
        <v>fear01</v>
      </c>
      <c r="H498" s="18" t="str">
        <f t="shared" si="43"/>
        <v>fear1G if generation==2</v>
      </c>
      <c r="I498" s="18">
        <f t="shared" si="44"/>
        <v>1</v>
      </c>
      <c r="J498" s="18" t="str">
        <f t="shared" si="45"/>
        <v xml:space="preserve"> generation==2</v>
      </c>
      <c r="K498" s="18" t="str">
        <f t="shared" si="46"/>
        <v>fear1G</v>
      </c>
      <c r="L498" s="1" t="str">
        <f t="shared" si="47"/>
        <v>Yes</v>
      </c>
    </row>
    <row r="499" spans="1:12" x14ac:dyDescent="0.3">
      <c r="A499" s="1" t="str">
        <f>VLOOKUP(B499,DownloadedFiles!$B$2:$C$821,2,)</f>
        <v>doi:10.7910/DVN/VEPHLS</v>
      </c>
      <c r="B499" s="1" t="s">
        <v>1929</v>
      </c>
      <c r="C499" s="1" t="s">
        <v>6337</v>
      </c>
      <c r="D499" s="1" t="s">
        <v>654</v>
      </c>
      <c r="E499" s="1" t="str">
        <f>VLOOKUP(D499,StataFunctions!$E$2:$G$260,3,)</f>
        <v>Linear Regression</v>
      </c>
      <c r="F499" s="18" t="s">
        <v>2957</v>
      </c>
      <c r="G499" s="18" t="str">
        <f t="shared" si="42"/>
        <v>fear01</v>
      </c>
      <c r="H499" s="18" t="str">
        <f t="shared" si="43"/>
        <v>fear1G if generation==2</v>
      </c>
      <c r="I499" s="18">
        <f t="shared" si="44"/>
        <v>1</v>
      </c>
      <c r="J499" s="18" t="str">
        <f t="shared" si="45"/>
        <v xml:space="preserve"> generation==2</v>
      </c>
      <c r="K499" s="18" t="str">
        <f t="shared" si="46"/>
        <v>fear1G</v>
      </c>
      <c r="L499" s="1" t="str">
        <f t="shared" si="47"/>
        <v>Yes</v>
      </c>
    </row>
    <row r="500" spans="1:12" x14ac:dyDescent="0.3">
      <c r="A500" s="1" t="str">
        <f>VLOOKUP(B500,DownloadedFiles!$B$2:$C$821,2,)</f>
        <v>doi:10.7910/DVN/VEPHLS</v>
      </c>
      <c r="B500" s="1" t="s">
        <v>1929</v>
      </c>
      <c r="C500" s="1" t="s">
        <v>6337</v>
      </c>
      <c r="D500" s="1" t="s">
        <v>654</v>
      </c>
      <c r="E500" s="1" t="str">
        <f>VLOOKUP(D500,StataFunctions!$E$2:$G$260,3,)</f>
        <v>Linear Regression</v>
      </c>
      <c r="F500" s="18" t="s">
        <v>2963</v>
      </c>
      <c r="G500" s="18" t="str">
        <f t="shared" si="42"/>
        <v>fear01</v>
      </c>
      <c r="H500" s="18" t="str">
        <f t="shared" si="43"/>
        <v>fear1G if generation==3</v>
      </c>
      <c r="I500" s="18">
        <f t="shared" si="44"/>
        <v>1</v>
      </c>
      <c r="J500" s="18" t="str">
        <f t="shared" si="45"/>
        <v xml:space="preserve"> generation==3</v>
      </c>
      <c r="K500" s="18" t="str">
        <f t="shared" si="46"/>
        <v>fear1G</v>
      </c>
      <c r="L500" s="1" t="str">
        <f t="shared" si="47"/>
        <v>Yes</v>
      </c>
    </row>
    <row r="501" spans="1:12" x14ac:dyDescent="0.3">
      <c r="A501" s="1" t="str">
        <f>VLOOKUP(B501,DownloadedFiles!$B$2:$C$821,2,)</f>
        <v>doi:10.7910/DVN/VEPHLS</v>
      </c>
      <c r="B501" s="1" t="s">
        <v>1929</v>
      </c>
      <c r="C501" s="1" t="s">
        <v>6337</v>
      </c>
      <c r="D501" s="1" t="s">
        <v>654</v>
      </c>
      <c r="E501" s="1" t="str">
        <f>VLOOKUP(D501,StataFunctions!$E$2:$G$260,3,)</f>
        <v>Linear Regression</v>
      </c>
      <c r="F501" s="18" t="s">
        <v>2963</v>
      </c>
      <c r="G501" s="18" t="str">
        <f t="shared" si="42"/>
        <v>fear01</v>
      </c>
      <c r="H501" s="18" t="str">
        <f t="shared" si="43"/>
        <v>fear1G if generation==3</v>
      </c>
      <c r="I501" s="18">
        <f t="shared" si="44"/>
        <v>1</v>
      </c>
      <c r="J501" s="18" t="str">
        <f t="shared" si="45"/>
        <v xml:space="preserve"> generation==3</v>
      </c>
      <c r="K501" s="18" t="str">
        <f t="shared" si="46"/>
        <v>fear1G</v>
      </c>
      <c r="L501" s="1" t="str">
        <f t="shared" si="47"/>
        <v>Yes</v>
      </c>
    </row>
    <row r="502" spans="1:12" x14ac:dyDescent="0.3">
      <c r="A502" s="1" t="str">
        <f>VLOOKUP(B502,DownloadedFiles!$B$2:$C$821,2,)</f>
        <v>doi:10.7910/DVN/VEPHLS</v>
      </c>
      <c r="B502" s="1" t="s">
        <v>1929</v>
      </c>
      <c r="C502" s="1" t="s">
        <v>6337</v>
      </c>
      <c r="D502" s="1" t="s">
        <v>654</v>
      </c>
      <c r="E502" s="1" t="str">
        <f>VLOOKUP(D502,StataFunctions!$E$2:$G$260,3,)</f>
        <v>Linear Regression</v>
      </c>
      <c r="F502" s="18" t="s">
        <v>2960</v>
      </c>
      <c r="G502" s="18" t="str">
        <f t="shared" si="42"/>
        <v>fear01</v>
      </c>
      <c r="H502" s="18" t="str">
        <f t="shared" si="43"/>
        <v>fear2G if generation==3</v>
      </c>
      <c r="I502" s="18">
        <f t="shared" si="44"/>
        <v>1</v>
      </c>
      <c r="J502" s="18" t="str">
        <f t="shared" si="45"/>
        <v xml:space="preserve"> generation==3</v>
      </c>
      <c r="K502" s="18" t="str">
        <f t="shared" si="46"/>
        <v>fear2G</v>
      </c>
      <c r="L502" s="1" t="str">
        <f t="shared" si="47"/>
        <v>Yes</v>
      </c>
    </row>
    <row r="503" spans="1:12" x14ac:dyDescent="0.3">
      <c r="A503" s="1" t="str">
        <f>VLOOKUP(B503,DownloadedFiles!$B$2:$C$821,2,)</f>
        <v>doi:10.7910/DVN/VEPHLS</v>
      </c>
      <c r="B503" s="1" t="s">
        <v>1929</v>
      </c>
      <c r="C503" s="1" t="s">
        <v>6337</v>
      </c>
      <c r="D503" s="1" t="s">
        <v>654</v>
      </c>
      <c r="E503" s="1" t="str">
        <f>VLOOKUP(D503,StataFunctions!$E$2:$G$260,3,)</f>
        <v>Linear Regression</v>
      </c>
      <c r="F503" s="18" t="s">
        <v>2960</v>
      </c>
      <c r="G503" s="18" t="str">
        <f t="shared" si="42"/>
        <v>fear01</v>
      </c>
      <c r="H503" s="18" t="str">
        <f t="shared" si="43"/>
        <v>fear2G if generation==3</v>
      </c>
      <c r="I503" s="18">
        <f t="shared" si="44"/>
        <v>1</v>
      </c>
      <c r="J503" s="18" t="str">
        <f t="shared" si="45"/>
        <v xml:space="preserve"> generation==3</v>
      </c>
      <c r="K503" s="18" t="str">
        <f t="shared" si="46"/>
        <v>fear2G</v>
      </c>
      <c r="L503" s="1" t="str">
        <f t="shared" si="47"/>
        <v>Yes</v>
      </c>
    </row>
    <row r="504" spans="1:12" x14ac:dyDescent="0.3">
      <c r="A504" s="1" t="str">
        <f>VLOOKUP(B504,DownloadedFiles!$B$2:$C$821,2,)</f>
        <v>doi:10.7910/DVN/VEPHLS</v>
      </c>
      <c r="B504" s="1" t="s">
        <v>1929</v>
      </c>
      <c r="C504" s="1" t="s">
        <v>6337</v>
      </c>
      <c r="D504" s="1" t="s">
        <v>654</v>
      </c>
      <c r="E504" s="1" t="str">
        <f>VLOOKUP(D504,StataFunctions!$E$2:$G$260,3,)</f>
        <v>Linear Regression</v>
      </c>
      <c r="F504" s="18" t="s">
        <v>2964</v>
      </c>
      <c r="G504" s="18" t="str">
        <f t="shared" si="42"/>
        <v>violence</v>
      </c>
      <c r="H504" s="18" t="str">
        <f t="shared" si="43"/>
        <v>reg1 reg2 reg4 if generation==1</v>
      </c>
      <c r="I504" s="18">
        <f t="shared" si="44"/>
        <v>1</v>
      </c>
      <c r="J504" s="18" t="str">
        <f t="shared" si="45"/>
        <v xml:space="preserve"> generation==1</v>
      </c>
      <c r="K504" s="18" t="str">
        <f t="shared" si="46"/>
        <v>reg1 reg2 reg4</v>
      </c>
      <c r="L504" s="1" t="str">
        <f t="shared" si="47"/>
        <v>Yes</v>
      </c>
    </row>
    <row r="505" spans="1:12" x14ac:dyDescent="0.3">
      <c r="A505" s="1" t="str">
        <f>VLOOKUP(B505,DownloadedFiles!$B$2:$C$821,2,)</f>
        <v>doi:10.7910/DVN/VEPHLS</v>
      </c>
      <c r="B505" s="1" t="s">
        <v>1929</v>
      </c>
      <c r="C505" s="1" t="s">
        <v>6337</v>
      </c>
      <c r="D505" s="1" t="s">
        <v>654</v>
      </c>
      <c r="E505" s="1" t="str">
        <f>VLOOKUP(D505,StataFunctions!$E$2:$G$260,3,)</f>
        <v>Linear Regression</v>
      </c>
      <c r="F505" s="18" t="s">
        <v>2965</v>
      </c>
      <c r="G505" s="18" t="str">
        <f t="shared" si="42"/>
        <v>violence</v>
      </c>
      <c r="H505" s="18" t="str">
        <f t="shared" si="43"/>
        <v>reg1 reg2 reg4</v>
      </c>
      <c r="I505" s="18">
        <f t="shared" si="44"/>
        <v>0</v>
      </c>
      <c r="J505" s="18" t="str">
        <f t="shared" si="45"/>
        <v>NA</v>
      </c>
      <c r="K505" s="18" t="str">
        <f t="shared" si="46"/>
        <v>reg1 reg2 reg4</v>
      </c>
      <c r="L505" s="1" t="str">
        <f t="shared" si="47"/>
        <v>Yes</v>
      </c>
    </row>
    <row r="506" spans="1:12" x14ac:dyDescent="0.3">
      <c r="A506" s="1" t="str">
        <f>VLOOKUP(B506,DownloadedFiles!$B$2:$C$821,2,)</f>
        <v>doi:10.7910/DVN/VEPHLS</v>
      </c>
      <c r="B506" s="1" t="s">
        <v>1929</v>
      </c>
      <c r="C506" s="1" t="s">
        <v>6337</v>
      </c>
      <c r="D506" s="1" t="s">
        <v>654</v>
      </c>
      <c r="E506" s="1" t="str">
        <f>VLOOKUP(D506,StataFunctions!$E$2:$G$260,3,)</f>
        <v>Linear Regression</v>
      </c>
      <c r="F506" s="18" t="s">
        <v>3125</v>
      </c>
      <c r="G506" s="18" t="str">
        <f t="shared" si="42"/>
        <v>annex</v>
      </c>
      <c r="H506" s="18" t="str">
        <f t="shared" si="43"/>
        <v>tatartrust vicrussia fear violence if generation==3</v>
      </c>
      <c r="I506" s="18">
        <f t="shared" si="44"/>
        <v>1</v>
      </c>
      <c r="J506" s="18" t="str">
        <f t="shared" si="45"/>
        <v xml:space="preserve"> generation==3</v>
      </c>
      <c r="K506" s="18" t="str">
        <f t="shared" si="46"/>
        <v>tatartrust vicrussia fear violence</v>
      </c>
      <c r="L506" s="1" t="str">
        <f t="shared" si="47"/>
        <v>Yes</v>
      </c>
    </row>
    <row r="507" spans="1:12" x14ac:dyDescent="0.3">
      <c r="A507" s="1" t="str">
        <f>VLOOKUP(B507,DownloadedFiles!$B$2:$C$821,2,)</f>
        <v>doi:10.7910/DVN/VEPHLS</v>
      </c>
      <c r="B507" s="1" t="s">
        <v>1929</v>
      </c>
      <c r="C507" s="1" t="s">
        <v>6337</v>
      </c>
      <c r="D507" s="1" t="s">
        <v>654</v>
      </c>
      <c r="E507" s="1" t="str">
        <f>VLOOKUP(D507,StataFunctions!$E$2:$G$260,3,)</f>
        <v>Linear Regression</v>
      </c>
      <c r="F507" s="18" t="s">
        <v>3124</v>
      </c>
      <c r="G507" s="18" t="str">
        <f t="shared" si="42"/>
        <v>chechens</v>
      </c>
      <c r="H507" s="18" t="str">
        <f t="shared" si="43"/>
        <v>tatartrust vicrussia fear violence if generation==3</v>
      </c>
      <c r="I507" s="18">
        <f t="shared" si="44"/>
        <v>1</v>
      </c>
      <c r="J507" s="18" t="str">
        <f t="shared" si="45"/>
        <v xml:space="preserve"> generation==3</v>
      </c>
      <c r="K507" s="18" t="str">
        <f t="shared" si="46"/>
        <v>tatartrust vicrussia fear violence</v>
      </c>
      <c r="L507" s="1" t="str">
        <f t="shared" si="47"/>
        <v>Yes</v>
      </c>
    </row>
    <row r="508" spans="1:12" x14ac:dyDescent="0.3">
      <c r="A508" s="1" t="str">
        <f>VLOOKUP(B508,DownloadedFiles!$B$2:$C$821,2,)</f>
        <v>doi:10.7910/DVN/VEPHLS</v>
      </c>
      <c r="B508" s="1" t="s">
        <v>1929</v>
      </c>
      <c r="C508" s="1" t="s">
        <v>6337</v>
      </c>
      <c r="D508" s="1" t="s">
        <v>654</v>
      </c>
      <c r="E508" s="1" t="str">
        <f>VLOOKUP(D508,StataFunctions!$E$2:$G$260,3,)</f>
        <v>Linear Regression</v>
      </c>
      <c r="F508" s="18" t="s">
        <v>3123</v>
      </c>
      <c r="G508" s="18" t="str">
        <f t="shared" si="42"/>
        <v>flagday</v>
      </c>
      <c r="H508" s="18" t="str">
        <f t="shared" si="43"/>
        <v>tatartrust vicrussia fear violence if generation==3</v>
      </c>
      <c r="I508" s="18">
        <f t="shared" si="44"/>
        <v>1</v>
      </c>
      <c r="J508" s="18" t="str">
        <f t="shared" si="45"/>
        <v xml:space="preserve"> generation==3</v>
      </c>
      <c r="K508" s="18" t="str">
        <f t="shared" si="46"/>
        <v>tatartrust vicrussia fear violence</v>
      </c>
      <c r="L508" s="1" t="str">
        <f t="shared" si="47"/>
        <v>Yes</v>
      </c>
    </row>
    <row r="509" spans="1:12" x14ac:dyDescent="0.3">
      <c r="A509" s="1" t="str">
        <f>VLOOKUP(B509,DownloadedFiles!$B$2:$C$821,2,)</f>
        <v>doi:10.7910/DVN/VEPHLS</v>
      </c>
      <c r="B509" s="1" t="s">
        <v>1929</v>
      </c>
      <c r="C509" s="1" t="s">
        <v>6337</v>
      </c>
      <c r="D509" s="1" t="s">
        <v>654</v>
      </c>
      <c r="E509" s="1" t="str">
        <f>VLOOKUP(D509,StataFunctions!$E$2:$G$260,3,)</f>
        <v>Linear Regression</v>
      </c>
      <c r="F509" s="18" t="s">
        <v>3128</v>
      </c>
      <c r="G509" s="18" t="str">
        <f t="shared" si="42"/>
        <v>participate</v>
      </c>
      <c r="H509" s="18" t="str">
        <f t="shared" si="43"/>
        <v>tatartrust vicrussia fear violence if generation==3</v>
      </c>
      <c r="I509" s="18">
        <f t="shared" si="44"/>
        <v>1</v>
      </c>
      <c r="J509" s="18" t="str">
        <f t="shared" si="45"/>
        <v xml:space="preserve"> generation==3</v>
      </c>
      <c r="K509" s="18" t="str">
        <f t="shared" si="46"/>
        <v>tatartrust vicrussia fear violence</v>
      </c>
      <c r="L509" s="1" t="str">
        <f t="shared" si="47"/>
        <v>Yes</v>
      </c>
    </row>
    <row r="510" spans="1:12" ht="28.8" x14ac:dyDescent="0.3">
      <c r="A510" s="1" t="str">
        <f>VLOOKUP(B510,DownloadedFiles!$B$2:$C$821,2,)</f>
        <v>doi:10.7910/DVN/VEPHLS</v>
      </c>
      <c r="B510" s="1" t="s">
        <v>1929</v>
      </c>
      <c r="C510" s="1" t="s">
        <v>6337</v>
      </c>
      <c r="D510" s="1" t="s">
        <v>654</v>
      </c>
      <c r="E510" s="1" t="str">
        <f>VLOOKUP(D510,StataFunctions!$E$2:$G$260,3,)</f>
        <v>Linear Regression</v>
      </c>
      <c r="F510" s="18" t="s">
        <v>3120</v>
      </c>
      <c r="G510" s="18" t="str">
        <f t="shared" si="42"/>
        <v>radicalislam</v>
      </c>
      <c r="H510" s="18" t="str">
        <f t="shared" si="43"/>
        <v>tatartrust vicrussia fear violence if generation==3</v>
      </c>
      <c r="I510" s="18">
        <f t="shared" si="44"/>
        <v>1</v>
      </c>
      <c r="J510" s="18" t="str">
        <f t="shared" si="45"/>
        <v xml:space="preserve"> generation==3</v>
      </c>
      <c r="K510" s="18" t="str">
        <f t="shared" si="46"/>
        <v>tatartrust vicrussia fear violence</v>
      </c>
      <c r="L510" s="1" t="str">
        <f t="shared" si="47"/>
        <v>Yes</v>
      </c>
    </row>
    <row r="511" spans="1:12" x14ac:dyDescent="0.3">
      <c r="A511" s="1" t="str">
        <f>VLOOKUP(B511,DownloadedFiles!$B$2:$C$821,2,)</f>
        <v>doi:10.7910/DVN/VEPHLS</v>
      </c>
      <c r="B511" s="1" t="s">
        <v>1929</v>
      </c>
      <c r="C511" s="1" t="s">
        <v>6337</v>
      </c>
      <c r="D511" s="1" t="s">
        <v>654</v>
      </c>
      <c r="E511" s="1" t="str">
        <f>VLOOKUP(D511,StataFunctions!$E$2:$G$260,3,)</f>
        <v>Linear Regression</v>
      </c>
      <c r="F511" s="18" t="s">
        <v>3121</v>
      </c>
      <c r="G511" s="18" t="str">
        <f t="shared" si="42"/>
        <v>religiosity</v>
      </c>
      <c r="H511" s="18" t="str">
        <f t="shared" si="43"/>
        <v>tatartrust vicrussia fear violence if generation==3</v>
      </c>
      <c r="I511" s="18">
        <f t="shared" si="44"/>
        <v>1</v>
      </c>
      <c r="J511" s="18" t="str">
        <f t="shared" si="45"/>
        <v xml:space="preserve"> generation==3</v>
      </c>
      <c r="K511" s="18" t="str">
        <f t="shared" si="46"/>
        <v>tatartrust vicrussia fear violence</v>
      </c>
      <c r="L511" s="1" t="str">
        <f t="shared" si="47"/>
        <v>Yes</v>
      </c>
    </row>
    <row r="512" spans="1:12" x14ac:dyDescent="0.3">
      <c r="A512" s="1" t="str">
        <f>VLOOKUP(B512,DownloadedFiles!$B$2:$C$821,2,)</f>
        <v>doi:10.7910/DVN/VEPHLS</v>
      </c>
      <c r="B512" s="1" t="s">
        <v>1929</v>
      </c>
      <c r="C512" s="1" t="s">
        <v>6337</v>
      </c>
      <c r="D512" s="1" t="s">
        <v>654</v>
      </c>
      <c r="E512" s="1" t="str">
        <f>VLOOKUP(D512,StataFunctions!$E$2:$G$260,3,)</f>
        <v>Linear Regression</v>
      </c>
      <c r="F512" s="18" t="s">
        <v>3126</v>
      </c>
      <c r="G512" s="18" t="str">
        <f t="shared" si="42"/>
        <v>rsupport</v>
      </c>
      <c r="H512" s="18" t="str">
        <f t="shared" si="43"/>
        <v>tatartrust vicrussia fear violence if generation==3</v>
      </c>
      <c r="I512" s="18">
        <f t="shared" si="44"/>
        <v>1</v>
      </c>
      <c r="J512" s="18" t="str">
        <f t="shared" si="45"/>
        <v xml:space="preserve"> generation==3</v>
      </c>
      <c r="K512" s="18" t="str">
        <f t="shared" si="46"/>
        <v>tatartrust vicrussia fear violence</v>
      </c>
      <c r="L512" s="1" t="str">
        <f t="shared" si="47"/>
        <v>Yes</v>
      </c>
    </row>
    <row r="513" spans="1:12" x14ac:dyDescent="0.3">
      <c r="A513" s="1" t="str">
        <f>VLOOKUP(B513,DownloadedFiles!$B$2:$C$821,2,)</f>
        <v>doi:10.7910/DVN/VEPHLS</v>
      </c>
      <c r="B513" s="1" t="s">
        <v>1929</v>
      </c>
      <c r="C513" s="1" t="s">
        <v>6337</v>
      </c>
      <c r="D513" s="1" t="s">
        <v>654</v>
      </c>
      <c r="E513" s="1" t="str">
        <f>VLOOKUP(D513,StataFunctions!$E$2:$G$260,3,)</f>
        <v>Linear Regression</v>
      </c>
      <c r="F513" s="18" t="s">
        <v>3122</v>
      </c>
      <c r="G513" s="18" t="str">
        <f t="shared" si="42"/>
        <v>tatarpols</v>
      </c>
      <c r="H513" s="18" t="str">
        <f t="shared" si="43"/>
        <v>tatartrust vicrussia fear violence if generation==3</v>
      </c>
      <c r="I513" s="18">
        <f t="shared" si="44"/>
        <v>1</v>
      </c>
      <c r="J513" s="18" t="str">
        <f t="shared" si="45"/>
        <v xml:space="preserve"> generation==3</v>
      </c>
      <c r="K513" s="18" t="str">
        <f t="shared" si="46"/>
        <v>tatartrust vicrussia fear violence</v>
      </c>
      <c r="L513" s="1" t="str">
        <f t="shared" si="47"/>
        <v>Yes</v>
      </c>
    </row>
    <row r="514" spans="1:12" x14ac:dyDescent="0.3">
      <c r="A514" s="1" t="str">
        <f>VLOOKUP(B514,DownloadedFiles!$B$2:$C$821,2,)</f>
        <v>doi:10.7910/DVN/VEPHLS</v>
      </c>
      <c r="B514" s="1" t="s">
        <v>1929</v>
      </c>
      <c r="C514" s="1" t="s">
        <v>6337</v>
      </c>
      <c r="D514" s="1" t="s">
        <v>654</v>
      </c>
      <c r="E514" s="1" t="str">
        <f>VLOOKUP(D514,StataFunctions!$E$2:$G$260,3,)</f>
        <v>Linear Regression</v>
      </c>
      <c r="F514" s="18" t="s">
        <v>3127</v>
      </c>
      <c r="G514" s="18" t="str">
        <f t="shared" ref="G514:G577" si="48">MID($F514,LEN($D514)+FIND($D514,$F514)+1,FIND(" ",$F514,LEN(D514)+FIND(D514,F514)+1)-(LEN($D514)+FIND($D514,$F514)+1))</f>
        <v>turnout</v>
      </c>
      <c r="H514" s="18" t="str">
        <f t="shared" ref="H514:H577" si="49">TRIM(MID(F514,FIND(G514,F514)+LEN(G514)+1,IFERROR(FIND(",",F514),LEN(F514)+1)-(FIND(G514,F514)+LEN(G514)+1)))</f>
        <v>tatartrust vicrussia fear violence if generation==3</v>
      </c>
      <c r="I514" s="18">
        <f t="shared" ref="I514:I577" si="50">IFERROR(IF(FIND(" if ",H514)&gt;0,1,0),0)</f>
        <v>1</v>
      </c>
      <c r="J514" s="18" t="str">
        <f t="shared" ref="J514:J577" si="51">IFERROR(MID(H514,FIND(" if ",H514)+3,LEN(H514)+1),"NA")</f>
        <v xml:space="preserve"> generation==3</v>
      </c>
      <c r="K514" s="18" t="str">
        <f t="shared" ref="K514:K577" si="52">IF(I514=0,H514,MID(H514,1,FIND(J514,H514)-4))</f>
        <v>tatartrust vicrussia fear violence</v>
      </c>
      <c r="L514" s="1" t="str">
        <f t="shared" ref="L514:L577" si="53">IFERROR(IF(FIND("///",F514)&gt;0,"No",0),"Yes")</f>
        <v>Yes</v>
      </c>
    </row>
    <row r="515" spans="1:12" x14ac:dyDescent="0.3">
      <c r="A515" s="1" t="str">
        <f>VLOOKUP(B515,DownloadedFiles!$B$2:$C$821,2,)</f>
        <v>doi:10.7910/DVN/VEPHLS</v>
      </c>
      <c r="B515" s="1" t="s">
        <v>1929</v>
      </c>
      <c r="C515" s="1" t="s">
        <v>6337</v>
      </c>
      <c r="D515" s="1" t="s">
        <v>654</v>
      </c>
      <c r="E515" s="1" t="str">
        <f>VLOOKUP(D515,StataFunctions!$E$2:$G$260,3,)</f>
        <v>Linear Regression</v>
      </c>
      <c r="F515" s="18" t="s">
        <v>2955</v>
      </c>
      <c r="G515" s="18" t="str">
        <f t="shared" si="48"/>
        <v>tatartrust01</v>
      </c>
      <c r="H515" s="18" t="str">
        <f t="shared" si="49"/>
        <v>tatartrust1G if generation==2</v>
      </c>
      <c r="I515" s="18">
        <f t="shared" si="50"/>
        <v>1</v>
      </c>
      <c r="J515" s="18" t="str">
        <f t="shared" si="51"/>
        <v xml:space="preserve"> generation==2</v>
      </c>
      <c r="K515" s="18" t="str">
        <f t="shared" si="52"/>
        <v>tatartrust1G</v>
      </c>
      <c r="L515" s="1" t="str">
        <f t="shared" si="53"/>
        <v>Yes</v>
      </c>
    </row>
    <row r="516" spans="1:12" x14ac:dyDescent="0.3">
      <c r="A516" s="1" t="str">
        <f>VLOOKUP(B516,DownloadedFiles!$B$2:$C$821,2,)</f>
        <v>doi:10.7910/DVN/VEPHLS</v>
      </c>
      <c r="B516" s="1" t="s">
        <v>1929</v>
      </c>
      <c r="C516" s="1" t="s">
        <v>6337</v>
      </c>
      <c r="D516" s="1" t="s">
        <v>654</v>
      </c>
      <c r="E516" s="1" t="str">
        <f>VLOOKUP(D516,StataFunctions!$E$2:$G$260,3,)</f>
        <v>Linear Regression</v>
      </c>
      <c r="F516" s="18" t="s">
        <v>2955</v>
      </c>
      <c r="G516" s="18" t="str">
        <f t="shared" si="48"/>
        <v>tatartrust01</v>
      </c>
      <c r="H516" s="18" t="str">
        <f t="shared" si="49"/>
        <v>tatartrust1G if generation==2</v>
      </c>
      <c r="I516" s="18">
        <f t="shared" si="50"/>
        <v>1</v>
      </c>
      <c r="J516" s="18" t="str">
        <f t="shared" si="51"/>
        <v xml:space="preserve"> generation==2</v>
      </c>
      <c r="K516" s="18" t="str">
        <f t="shared" si="52"/>
        <v>tatartrust1G</v>
      </c>
      <c r="L516" s="1" t="str">
        <f t="shared" si="53"/>
        <v>Yes</v>
      </c>
    </row>
    <row r="517" spans="1:12" x14ac:dyDescent="0.3">
      <c r="A517" s="1" t="str">
        <f>VLOOKUP(B517,DownloadedFiles!$B$2:$C$821,2,)</f>
        <v>doi:10.7910/DVN/VEPHLS</v>
      </c>
      <c r="B517" s="1" t="s">
        <v>1929</v>
      </c>
      <c r="C517" s="1" t="s">
        <v>6337</v>
      </c>
      <c r="D517" s="1" t="s">
        <v>654</v>
      </c>
      <c r="E517" s="1" t="str">
        <f>VLOOKUP(D517,StataFunctions!$E$2:$G$260,3,)</f>
        <v>Linear Regression</v>
      </c>
      <c r="F517" s="18" t="s">
        <v>2961</v>
      </c>
      <c r="G517" s="18" t="str">
        <f t="shared" si="48"/>
        <v>tatartrust01</v>
      </c>
      <c r="H517" s="18" t="str">
        <f t="shared" si="49"/>
        <v>tatartrust1G if generation==3</v>
      </c>
      <c r="I517" s="18">
        <f t="shared" si="50"/>
        <v>1</v>
      </c>
      <c r="J517" s="18" t="str">
        <f t="shared" si="51"/>
        <v xml:space="preserve"> generation==3</v>
      </c>
      <c r="K517" s="18" t="str">
        <f t="shared" si="52"/>
        <v>tatartrust1G</v>
      </c>
      <c r="L517" s="1" t="str">
        <f t="shared" si="53"/>
        <v>Yes</v>
      </c>
    </row>
    <row r="518" spans="1:12" x14ac:dyDescent="0.3">
      <c r="A518" s="1" t="str">
        <f>VLOOKUP(B518,DownloadedFiles!$B$2:$C$821,2,)</f>
        <v>doi:10.7910/DVN/VEPHLS</v>
      </c>
      <c r="B518" s="1" t="s">
        <v>1929</v>
      </c>
      <c r="C518" s="1" t="s">
        <v>6337</v>
      </c>
      <c r="D518" s="1" t="s">
        <v>654</v>
      </c>
      <c r="E518" s="1" t="str">
        <f>VLOOKUP(D518,StataFunctions!$E$2:$G$260,3,)</f>
        <v>Linear Regression</v>
      </c>
      <c r="F518" s="18" t="s">
        <v>2961</v>
      </c>
      <c r="G518" s="18" t="str">
        <f t="shared" si="48"/>
        <v>tatartrust01</v>
      </c>
      <c r="H518" s="18" t="str">
        <f t="shared" si="49"/>
        <v>tatartrust1G if generation==3</v>
      </c>
      <c r="I518" s="18">
        <f t="shared" si="50"/>
        <v>1</v>
      </c>
      <c r="J518" s="18" t="str">
        <f t="shared" si="51"/>
        <v xml:space="preserve"> generation==3</v>
      </c>
      <c r="K518" s="18" t="str">
        <f t="shared" si="52"/>
        <v>tatartrust1G</v>
      </c>
      <c r="L518" s="1" t="str">
        <f t="shared" si="53"/>
        <v>Yes</v>
      </c>
    </row>
    <row r="519" spans="1:12" x14ac:dyDescent="0.3">
      <c r="A519" s="1" t="str">
        <f>VLOOKUP(B519,DownloadedFiles!$B$2:$C$821,2,)</f>
        <v>doi:10.7910/DVN/VEPHLS</v>
      </c>
      <c r="B519" s="1" t="s">
        <v>1929</v>
      </c>
      <c r="C519" s="1" t="s">
        <v>6337</v>
      </c>
      <c r="D519" s="1" t="s">
        <v>654</v>
      </c>
      <c r="E519" s="1" t="str">
        <f>VLOOKUP(D519,StataFunctions!$E$2:$G$260,3,)</f>
        <v>Linear Regression</v>
      </c>
      <c r="F519" s="18" t="s">
        <v>2958</v>
      </c>
      <c r="G519" s="18" t="str">
        <f t="shared" si="48"/>
        <v>tatartrust01</v>
      </c>
      <c r="H519" s="18" t="str">
        <f t="shared" si="49"/>
        <v>tatartrust2G if generation==3</v>
      </c>
      <c r="I519" s="18">
        <f t="shared" si="50"/>
        <v>1</v>
      </c>
      <c r="J519" s="18" t="str">
        <f t="shared" si="51"/>
        <v xml:space="preserve"> generation==3</v>
      </c>
      <c r="K519" s="18" t="str">
        <f t="shared" si="52"/>
        <v>tatartrust2G</v>
      </c>
      <c r="L519" s="1" t="str">
        <f t="shared" si="53"/>
        <v>Yes</v>
      </c>
    </row>
    <row r="520" spans="1:12" x14ac:dyDescent="0.3">
      <c r="A520" s="1" t="str">
        <f>VLOOKUP(B520,DownloadedFiles!$B$2:$C$821,2,)</f>
        <v>doi:10.7910/DVN/VEPHLS</v>
      </c>
      <c r="B520" s="1" t="s">
        <v>1929</v>
      </c>
      <c r="C520" s="1" t="s">
        <v>6337</v>
      </c>
      <c r="D520" s="1" t="s">
        <v>654</v>
      </c>
      <c r="E520" s="1" t="str">
        <f>VLOOKUP(D520,StataFunctions!$E$2:$G$260,3,)</f>
        <v>Linear Regression</v>
      </c>
      <c r="F520" s="18" t="s">
        <v>2958</v>
      </c>
      <c r="G520" s="18" t="str">
        <f t="shared" si="48"/>
        <v>tatartrust01</v>
      </c>
      <c r="H520" s="18" t="str">
        <f t="shared" si="49"/>
        <v>tatartrust2G if generation==3</v>
      </c>
      <c r="I520" s="18">
        <f t="shared" si="50"/>
        <v>1</v>
      </c>
      <c r="J520" s="18" t="str">
        <f t="shared" si="51"/>
        <v xml:space="preserve"> generation==3</v>
      </c>
      <c r="K520" s="18" t="str">
        <f t="shared" si="52"/>
        <v>tatartrust2G</v>
      </c>
      <c r="L520" s="1" t="str">
        <f t="shared" si="53"/>
        <v>Yes</v>
      </c>
    </row>
    <row r="521" spans="1:12" x14ac:dyDescent="0.3">
      <c r="A521" s="1" t="str">
        <f>VLOOKUP(B521,DownloadedFiles!$B$2:$C$821,2,)</f>
        <v>doi:10.7910/DVN/VEPHLS</v>
      </c>
      <c r="B521" s="1" t="s">
        <v>1929</v>
      </c>
      <c r="C521" s="1" t="s">
        <v>6337</v>
      </c>
      <c r="D521" s="1" t="s">
        <v>654</v>
      </c>
      <c r="E521" s="1" t="str">
        <f>VLOOKUP(D521,StataFunctions!$E$2:$G$260,3,)</f>
        <v>Linear Regression</v>
      </c>
      <c r="F521" s="18" t="s">
        <v>2956</v>
      </c>
      <c r="G521" s="18" t="str">
        <f t="shared" si="48"/>
        <v>vicrussia01</v>
      </c>
      <c r="H521" s="18" t="str">
        <f t="shared" si="49"/>
        <v>vicrussia1G if generation==2</v>
      </c>
      <c r="I521" s="18">
        <f t="shared" si="50"/>
        <v>1</v>
      </c>
      <c r="J521" s="18" t="str">
        <f t="shared" si="51"/>
        <v xml:space="preserve"> generation==2</v>
      </c>
      <c r="K521" s="18" t="str">
        <f t="shared" si="52"/>
        <v>vicrussia1G</v>
      </c>
      <c r="L521" s="1" t="str">
        <f t="shared" si="53"/>
        <v>Yes</v>
      </c>
    </row>
    <row r="522" spans="1:12" x14ac:dyDescent="0.3">
      <c r="A522" s="1" t="str">
        <f>VLOOKUP(B522,DownloadedFiles!$B$2:$C$821,2,)</f>
        <v>doi:10.7910/DVN/VEPHLS</v>
      </c>
      <c r="B522" s="1" t="s">
        <v>1929</v>
      </c>
      <c r="C522" s="1" t="s">
        <v>6337</v>
      </c>
      <c r="D522" s="1" t="s">
        <v>654</v>
      </c>
      <c r="E522" s="1" t="str">
        <f>VLOOKUP(D522,StataFunctions!$E$2:$G$260,3,)</f>
        <v>Linear Regression</v>
      </c>
      <c r="F522" s="18" t="s">
        <v>2956</v>
      </c>
      <c r="G522" s="18" t="str">
        <f t="shared" si="48"/>
        <v>vicrussia01</v>
      </c>
      <c r="H522" s="18" t="str">
        <f t="shared" si="49"/>
        <v>vicrussia1G if generation==2</v>
      </c>
      <c r="I522" s="18">
        <f t="shared" si="50"/>
        <v>1</v>
      </c>
      <c r="J522" s="18" t="str">
        <f t="shared" si="51"/>
        <v xml:space="preserve"> generation==2</v>
      </c>
      <c r="K522" s="18" t="str">
        <f t="shared" si="52"/>
        <v>vicrussia1G</v>
      </c>
      <c r="L522" s="1" t="str">
        <f t="shared" si="53"/>
        <v>Yes</v>
      </c>
    </row>
    <row r="523" spans="1:12" x14ac:dyDescent="0.3">
      <c r="A523" s="1" t="str">
        <f>VLOOKUP(B523,DownloadedFiles!$B$2:$C$821,2,)</f>
        <v>doi:10.7910/DVN/VEPHLS</v>
      </c>
      <c r="B523" s="1" t="s">
        <v>1929</v>
      </c>
      <c r="C523" s="1" t="s">
        <v>6337</v>
      </c>
      <c r="D523" s="1" t="s">
        <v>654</v>
      </c>
      <c r="E523" s="1" t="str">
        <f>VLOOKUP(D523,StataFunctions!$E$2:$G$260,3,)</f>
        <v>Linear Regression</v>
      </c>
      <c r="F523" s="18" t="s">
        <v>2962</v>
      </c>
      <c r="G523" s="18" t="str">
        <f t="shared" si="48"/>
        <v>vicrussia01</v>
      </c>
      <c r="H523" s="18" t="str">
        <f t="shared" si="49"/>
        <v>vicrussia1G if generation==3</v>
      </c>
      <c r="I523" s="18">
        <f t="shared" si="50"/>
        <v>1</v>
      </c>
      <c r="J523" s="18" t="str">
        <f t="shared" si="51"/>
        <v xml:space="preserve"> generation==3</v>
      </c>
      <c r="K523" s="18" t="str">
        <f t="shared" si="52"/>
        <v>vicrussia1G</v>
      </c>
      <c r="L523" s="1" t="str">
        <f t="shared" si="53"/>
        <v>Yes</v>
      </c>
    </row>
    <row r="524" spans="1:12" x14ac:dyDescent="0.3">
      <c r="A524" s="1" t="str">
        <f>VLOOKUP(B524,DownloadedFiles!$B$2:$C$821,2,)</f>
        <v>doi:10.7910/DVN/VEPHLS</v>
      </c>
      <c r="B524" s="1" t="s">
        <v>1929</v>
      </c>
      <c r="C524" s="1" t="s">
        <v>6337</v>
      </c>
      <c r="D524" s="1" t="s">
        <v>654</v>
      </c>
      <c r="E524" s="1" t="str">
        <f>VLOOKUP(D524,StataFunctions!$E$2:$G$260,3,)</f>
        <v>Linear Regression</v>
      </c>
      <c r="F524" s="18" t="s">
        <v>2962</v>
      </c>
      <c r="G524" s="18" t="str">
        <f t="shared" si="48"/>
        <v>vicrussia01</v>
      </c>
      <c r="H524" s="18" t="str">
        <f t="shared" si="49"/>
        <v>vicrussia1G if generation==3</v>
      </c>
      <c r="I524" s="18">
        <f t="shared" si="50"/>
        <v>1</v>
      </c>
      <c r="J524" s="18" t="str">
        <f t="shared" si="51"/>
        <v xml:space="preserve"> generation==3</v>
      </c>
      <c r="K524" s="18" t="str">
        <f t="shared" si="52"/>
        <v>vicrussia1G</v>
      </c>
      <c r="L524" s="1" t="str">
        <f t="shared" si="53"/>
        <v>Yes</v>
      </c>
    </row>
    <row r="525" spans="1:12" x14ac:dyDescent="0.3">
      <c r="A525" s="1" t="str">
        <f>VLOOKUP(B525,DownloadedFiles!$B$2:$C$821,2,)</f>
        <v>doi:10.7910/DVN/VEPHLS</v>
      </c>
      <c r="B525" s="1" t="s">
        <v>1929</v>
      </c>
      <c r="C525" s="1" t="s">
        <v>6337</v>
      </c>
      <c r="D525" s="1" t="s">
        <v>654</v>
      </c>
      <c r="E525" s="1" t="str">
        <f>VLOOKUP(D525,StataFunctions!$E$2:$G$260,3,)</f>
        <v>Linear Regression</v>
      </c>
      <c r="F525" s="18" t="s">
        <v>2959</v>
      </c>
      <c r="G525" s="18" t="str">
        <f t="shared" si="48"/>
        <v>vicrussia01</v>
      </c>
      <c r="H525" s="18" t="str">
        <f t="shared" si="49"/>
        <v>vicrussia2G if generation==3</v>
      </c>
      <c r="I525" s="18">
        <f t="shared" si="50"/>
        <v>1</v>
      </c>
      <c r="J525" s="18" t="str">
        <f t="shared" si="51"/>
        <v xml:space="preserve"> generation==3</v>
      </c>
      <c r="K525" s="18" t="str">
        <f t="shared" si="52"/>
        <v>vicrussia2G</v>
      </c>
      <c r="L525" s="1" t="str">
        <f t="shared" si="53"/>
        <v>Yes</v>
      </c>
    </row>
    <row r="526" spans="1:12" x14ac:dyDescent="0.3">
      <c r="A526" s="1" t="str">
        <f>VLOOKUP(B526,DownloadedFiles!$B$2:$C$821,2,)</f>
        <v>doi:10.7910/DVN/VEPHLS</v>
      </c>
      <c r="B526" s="1" t="s">
        <v>1929</v>
      </c>
      <c r="C526" s="1" t="s">
        <v>6337</v>
      </c>
      <c r="D526" s="1" t="s">
        <v>654</v>
      </c>
      <c r="E526" s="1" t="str">
        <f>VLOOKUP(D526,StataFunctions!$E$2:$G$260,3,)</f>
        <v>Linear Regression</v>
      </c>
      <c r="F526" s="18" t="s">
        <v>2959</v>
      </c>
      <c r="G526" s="18" t="str">
        <f t="shared" si="48"/>
        <v>vicrussia01</v>
      </c>
      <c r="H526" s="18" t="str">
        <f t="shared" si="49"/>
        <v>vicrussia2G if generation==3</v>
      </c>
      <c r="I526" s="18">
        <f t="shared" si="50"/>
        <v>1</v>
      </c>
      <c r="J526" s="18" t="str">
        <f t="shared" si="51"/>
        <v xml:space="preserve"> generation==3</v>
      </c>
      <c r="K526" s="18" t="str">
        <f t="shared" si="52"/>
        <v>vicrussia2G</v>
      </c>
      <c r="L526" s="1" t="str">
        <f t="shared" si="53"/>
        <v>Yes</v>
      </c>
    </row>
    <row r="527" spans="1:12" x14ac:dyDescent="0.3">
      <c r="A527" s="1" t="str">
        <f>VLOOKUP(B527,DownloadedFiles!$B$2:$C$821,2,)</f>
        <v>doi:10.7910/DVN/VEPHLS</v>
      </c>
      <c r="B527" s="1" t="s">
        <v>1929</v>
      </c>
      <c r="C527" s="1" t="s">
        <v>6337</v>
      </c>
      <c r="D527" s="1" t="s">
        <v>654</v>
      </c>
      <c r="E527" s="1" t="str">
        <f>VLOOKUP(D527,StataFunctions!$E$2:$G$260,3,)</f>
        <v>Linear Regression</v>
      </c>
      <c r="F527" s="18" t="s">
        <v>3149</v>
      </c>
      <c r="G527" s="18" t="str">
        <f t="shared" si="48"/>
        <v>annex</v>
      </c>
      <c r="H527" s="18" t="str">
        <f t="shared" si="49"/>
        <v>viol2-viol4 if generation==3</v>
      </c>
      <c r="I527" s="18">
        <f t="shared" si="50"/>
        <v>1</v>
      </c>
      <c r="J527" s="18" t="str">
        <f t="shared" si="51"/>
        <v xml:space="preserve"> generation==3</v>
      </c>
      <c r="K527" s="18" t="str">
        <f t="shared" si="52"/>
        <v>viol2-viol4</v>
      </c>
      <c r="L527" s="1" t="str">
        <f t="shared" si="53"/>
        <v>Yes</v>
      </c>
    </row>
    <row r="528" spans="1:12" x14ac:dyDescent="0.3">
      <c r="A528" s="1" t="str">
        <f>VLOOKUP(B528,DownloadedFiles!$B$2:$C$821,2,)</f>
        <v>doi:10.7910/DVN/VEPHLS</v>
      </c>
      <c r="B528" s="1" t="s">
        <v>1929</v>
      </c>
      <c r="C528" s="1" t="s">
        <v>6337</v>
      </c>
      <c r="D528" s="1" t="s">
        <v>654</v>
      </c>
      <c r="E528" s="1" t="str">
        <f>VLOOKUP(D528,StataFunctions!$E$2:$G$260,3,)</f>
        <v>Linear Regression</v>
      </c>
      <c r="F528" s="18" t="s">
        <v>3148</v>
      </c>
      <c r="G528" s="18" t="str">
        <f t="shared" si="48"/>
        <v>chechens</v>
      </c>
      <c r="H528" s="18" t="str">
        <f t="shared" si="49"/>
        <v>viol2-viol4 if generation==3</v>
      </c>
      <c r="I528" s="18">
        <f t="shared" si="50"/>
        <v>1</v>
      </c>
      <c r="J528" s="18" t="str">
        <f t="shared" si="51"/>
        <v xml:space="preserve"> generation==3</v>
      </c>
      <c r="K528" s="18" t="str">
        <f t="shared" si="52"/>
        <v>viol2-viol4</v>
      </c>
      <c r="L528" s="1" t="str">
        <f t="shared" si="53"/>
        <v>Yes</v>
      </c>
    </row>
    <row r="529" spans="1:12" x14ac:dyDescent="0.3">
      <c r="A529" s="1" t="str">
        <f>VLOOKUP(B529,DownloadedFiles!$B$2:$C$821,2,)</f>
        <v>doi:10.7910/DVN/VEPHLS</v>
      </c>
      <c r="B529" s="1" t="s">
        <v>1929</v>
      </c>
      <c r="C529" s="1" t="s">
        <v>6337</v>
      </c>
      <c r="D529" s="1" t="s">
        <v>654</v>
      </c>
      <c r="E529" s="1" t="str">
        <f>VLOOKUP(D529,StataFunctions!$E$2:$G$260,3,)</f>
        <v>Linear Regression</v>
      </c>
      <c r="F529" s="18" t="s">
        <v>3143</v>
      </c>
      <c r="G529" s="18" t="str">
        <f t="shared" si="48"/>
        <v>fear</v>
      </c>
      <c r="H529" s="18" t="str">
        <f t="shared" si="49"/>
        <v>viol2-viol4 if generation==3</v>
      </c>
      <c r="I529" s="18">
        <f t="shared" si="50"/>
        <v>1</v>
      </c>
      <c r="J529" s="18" t="str">
        <f t="shared" si="51"/>
        <v xml:space="preserve"> generation==3</v>
      </c>
      <c r="K529" s="18" t="str">
        <f t="shared" si="52"/>
        <v>viol2-viol4</v>
      </c>
      <c r="L529" s="1" t="str">
        <f t="shared" si="53"/>
        <v>Yes</v>
      </c>
    </row>
    <row r="530" spans="1:12" x14ac:dyDescent="0.3">
      <c r="A530" s="1" t="str">
        <f>VLOOKUP(B530,DownloadedFiles!$B$2:$C$821,2,)</f>
        <v>doi:10.7910/DVN/VEPHLS</v>
      </c>
      <c r="B530" s="1" t="s">
        <v>1929</v>
      </c>
      <c r="C530" s="1" t="s">
        <v>6337</v>
      </c>
      <c r="D530" s="1" t="s">
        <v>654</v>
      </c>
      <c r="E530" s="1" t="str">
        <f>VLOOKUP(D530,StataFunctions!$E$2:$G$260,3,)</f>
        <v>Linear Regression</v>
      </c>
      <c r="F530" s="18" t="s">
        <v>3147</v>
      </c>
      <c r="G530" s="18" t="str">
        <f t="shared" si="48"/>
        <v>flagday</v>
      </c>
      <c r="H530" s="18" t="str">
        <f t="shared" si="49"/>
        <v>viol2-viol4 if generation==3</v>
      </c>
      <c r="I530" s="18">
        <f t="shared" si="50"/>
        <v>1</v>
      </c>
      <c r="J530" s="18" t="str">
        <f t="shared" si="51"/>
        <v xml:space="preserve"> generation==3</v>
      </c>
      <c r="K530" s="18" t="str">
        <f t="shared" si="52"/>
        <v>viol2-viol4</v>
      </c>
      <c r="L530" s="1" t="str">
        <f t="shared" si="53"/>
        <v>Yes</v>
      </c>
    </row>
    <row r="531" spans="1:12" x14ac:dyDescent="0.3">
      <c r="A531" s="1" t="str">
        <f>VLOOKUP(B531,DownloadedFiles!$B$2:$C$821,2,)</f>
        <v>doi:10.7910/DVN/VEPHLS</v>
      </c>
      <c r="B531" s="1" t="s">
        <v>1929</v>
      </c>
      <c r="C531" s="1" t="s">
        <v>6337</v>
      </c>
      <c r="D531" s="1" t="s">
        <v>654</v>
      </c>
      <c r="E531" s="1" t="str">
        <f>VLOOKUP(D531,StataFunctions!$E$2:$G$260,3,)</f>
        <v>Linear Regression</v>
      </c>
      <c r="F531" s="18" t="s">
        <v>3152</v>
      </c>
      <c r="G531" s="18" t="str">
        <f t="shared" si="48"/>
        <v>participate</v>
      </c>
      <c r="H531" s="18" t="str">
        <f t="shared" si="49"/>
        <v>viol2-viol4 if generation==3</v>
      </c>
      <c r="I531" s="18">
        <f t="shared" si="50"/>
        <v>1</v>
      </c>
      <c r="J531" s="18" t="str">
        <f t="shared" si="51"/>
        <v xml:space="preserve"> generation==3</v>
      </c>
      <c r="K531" s="18" t="str">
        <f t="shared" si="52"/>
        <v>viol2-viol4</v>
      </c>
      <c r="L531" s="1" t="str">
        <f t="shared" si="53"/>
        <v>Yes</v>
      </c>
    </row>
    <row r="532" spans="1:12" x14ac:dyDescent="0.3">
      <c r="A532" s="1" t="str">
        <f>VLOOKUP(B532,DownloadedFiles!$B$2:$C$821,2,)</f>
        <v>doi:10.7910/DVN/VEPHLS</v>
      </c>
      <c r="B532" s="1" t="s">
        <v>1929</v>
      </c>
      <c r="C532" s="1" t="s">
        <v>6337</v>
      </c>
      <c r="D532" s="1" t="s">
        <v>654</v>
      </c>
      <c r="E532" s="1" t="str">
        <f>VLOOKUP(D532,StataFunctions!$E$2:$G$260,3,)</f>
        <v>Linear Regression</v>
      </c>
      <c r="F532" s="18" t="s">
        <v>3144</v>
      </c>
      <c r="G532" s="18" t="str">
        <f t="shared" si="48"/>
        <v>radicalislam</v>
      </c>
      <c r="H532" s="18" t="str">
        <f t="shared" si="49"/>
        <v>viol2-viol4 if generation==3</v>
      </c>
      <c r="I532" s="18">
        <f t="shared" si="50"/>
        <v>1</v>
      </c>
      <c r="J532" s="18" t="str">
        <f t="shared" si="51"/>
        <v xml:space="preserve"> generation==3</v>
      </c>
      <c r="K532" s="18" t="str">
        <f t="shared" si="52"/>
        <v>viol2-viol4</v>
      </c>
      <c r="L532" s="1" t="str">
        <f t="shared" si="53"/>
        <v>Yes</v>
      </c>
    </row>
    <row r="533" spans="1:12" x14ac:dyDescent="0.3">
      <c r="A533" s="1" t="str">
        <f>VLOOKUP(B533,DownloadedFiles!$B$2:$C$821,2,)</f>
        <v>doi:10.7910/DVN/VEPHLS</v>
      </c>
      <c r="B533" s="1" t="s">
        <v>1929</v>
      </c>
      <c r="C533" s="1" t="s">
        <v>6337</v>
      </c>
      <c r="D533" s="1" t="s">
        <v>654</v>
      </c>
      <c r="E533" s="1" t="str">
        <f>VLOOKUP(D533,StataFunctions!$E$2:$G$260,3,)</f>
        <v>Linear Regression</v>
      </c>
      <c r="F533" s="18" t="s">
        <v>3145</v>
      </c>
      <c r="G533" s="18" t="str">
        <f t="shared" si="48"/>
        <v>religiosity</v>
      </c>
      <c r="H533" s="18" t="str">
        <f t="shared" si="49"/>
        <v>viol2-viol4 if generation==3</v>
      </c>
      <c r="I533" s="18">
        <f t="shared" si="50"/>
        <v>1</v>
      </c>
      <c r="J533" s="18" t="str">
        <f t="shared" si="51"/>
        <v xml:space="preserve"> generation==3</v>
      </c>
      <c r="K533" s="18" t="str">
        <f t="shared" si="52"/>
        <v>viol2-viol4</v>
      </c>
      <c r="L533" s="1" t="str">
        <f t="shared" si="53"/>
        <v>Yes</v>
      </c>
    </row>
    <row r="534" spans="1:12" x14ac:dyDescent="0.3">
      <c r="A534" s="1" t="str">
        <f>VLOOKUP(B534,DownloadedFiles!$B$2:$C$821,2,)</f>
        <v>doi:10.7910/DVN/VEPHLS</v>
      </c>
      <c r="B534" s="1" t="s">
        <v>1929</v>
      </c>
      <c r="C534" s="1" t="s">
        <v>6337</v>
      </c>
      <c r="D534" s="1" t="s">
        <v>654</v>
      </c>
      <c r="E534" s="1" t="str">
        <f>VLOOKUP(D534,StataFunctions!$E$2:$G$260,3,)</f>
        <v>Linear Regression</v>
      </c>
      <c r="F534" s="18" t="s">
        <v>3150</v>
      </c>
      <c r="G534" s="18" t="str">
        <f t="shared" si="48"/>
        <v>rsupport</v>
      </c>
      <c r="H534" s="18" t="str">
        <f t="shared" si="49"/>
        <v>viol2-viol4 if generation==3</v>
      </c>
      <c r="I534" s="18">
        <f t="shared" si="50"/>
        <v>1</v>
      </c>
      <c r="J534" s="18" t="str">
        <f t="shared" si="51"/>
        <v xml:space="preserve"> generation==3</v>
      </c>
      <c r="K534" s="18" t="str">
        <f t="shared" si="52"/>
        <v>viol2-viol4</v>
      </c>
      <c r="L534" s="1" t="str">
        <f t="shared" si="53"/>
        <v>Yes</v>
      </c>
    </row>
    <row r="535" spans="1:12" x14ac:dyDescent="0.3">
      <c r="A535" s="1" t="str">
        <f>VLOOKUP(B535,DownloadedFiles!$B$2:$C$821,2,)</f>
        <v>doi:10.7910/DVN/VEPHLS</v>
      </c>
      <c r="B535" s="1" t="s">
        <v>1929</v>
      </c>
      <c r="C535" s="1" t="s">
        <v>6337</v>
      </c>
      <c r="D535" s="1" t="s">
        <v>654</v>
      </c>
      <c r="E535" s="1" t="str">
        <f>VLOOKUP(D535,StataFunctions!$E$2:$G$260,3,)</f>
        <v>Linear Regression</v>
      </c>
      <c r="F535" s="18" t="s">
        <v>3146</v>
      </c>
      <c r="G535" s="18" t="str">
        <f t="shared" si="48"/>
        <v>tatarpols</v>
      </c>
      <c r="H535" s="18" t="str">
        <f t="shared" si="49"/>
        <v>viol2-viol4 if generation==3</v>
      </c>
      <c r="I535" s="18">
        <f t="shared" si="50"/>
        <v>1</v>
      </c>
      <c r="J535" s="18" t="str">
        <f t="shared" si="51"/>
        <v xml:space="preserve"> generation==3</v>
      </c>
      <c r="K535" s="18" t="str">
        <f t="shared" si="52"/>
        <v>viol2-viol4</v>
      </c>
      <c r="L535" s="1" t="str">
        <f t="shared" si="53"/>
        <v>Yes</v>
      </c>
    </row>
    <row r="536" spans="1:12" x14ac:dyDescent="0.3">
      <c r="A536" s="1" t="str">
        <f>VLOOKUP(B536,DownloadedFiles!$B$2:$C$821,2,)</f>
        <v>doi:10.7910/DVN/VEPHLS</v>
      </c>
      <c r="B536" s="1" t="s">
        <v>1929</v>
      </c>
      <c r="C536" s="1" t="s">
        <v>6337</v>
      </c>
      <c r="D536" s="1" t="s">
        <v>654</v>
      </c>
      <c r="E536" s="1" t="str">
        <f>VLOOKUP(D536,StataFunctions!$E$2:$G$260,3,)</f>
        <v>Linear Regression</v>
      </c>
      <c r="F536" s="18" t="s">
        <v>3141</v>
      </c>
      <c r="G536" s="18" t="str">
        <f t="shared" si="48"/>
        <v>tatartrust</v>
      </c>
      <c r="H536" s="18" t="str">
        <f t="shared" si="49"/>
        <v>viol2-viol4 if generation==3</v>
      </c>
      <c r="I536" s="18">
        <f t="shared" si="50"/>
        <v>1</v>
      </c>
      <c r="J536" s="18" t="str">
        <f t="shared" si="51"/>
        <v xml:space="preserve"> generation==3</v>
      </c>
      <c r="K536" s="18" t="str">
        <f t="shared" si="52"/>
        <v>viol2-viol4</v>
      </c>
      <c r="L536" s="1" t="str">
        <f t="shared" si="53"/>
        <v>Yes</v>
      </c>
    </row>
    <row r="537" spans="1:12" x14ac:dyDescent="0.3">
      <c r="A537" s="1" t="str">
        <f>VLOOKUP(B537,DownloadedFiles!$B$2:$C$821,2,)</f>
        <v>doi:10.7910/DVN/VEPHLS</v>
      </c>
      <c r="B537" s="1" t="s">
        <v>1929</v>
      </c>
      <c r="C537" s="1" t="s">
        <v>6337</v>
      </c>
      <c r="D537" s="1" t="s">
        <v>654</v>
      </c>
      <c r="E537" s="1" t="str">
        <f>VLOOKUP(D537,StataFunctions!$E$2:$G$260,3,)</f>
        <v>Linear Regression</v>
      </c>
      <c r="F537" s="18" t="s">
        <v>3151</v>
      </c>
      <c r="G537" s="18" t="str">
        <f t="shared" si="48"/>
        <v>turnout</v>
      </c>
      <c r="H537" s="18" t="str">
        <f t="shared" si="49"/>
        <v>viol2-viol4 if generation==3</v>
      </c>
      <c r="I537" s="18">
        <f t="shared" si="50"/>
        <v>1</v>
      </c>
      <c r="J537" s="18" t="str">
        <f t="shared" si="51"/>
        <v xml:space="preserve"> generation==3</v>
      </c>
      <c r="K537" s="18" t="str">
        <f t="shared" si="52"/>
        <v>viol2-viol4</v>
      </c>
      <c r="L537" s="1" t="str">
        <f t="shared" si="53"/>
        <v>Yes</v>
      </c>
    </row>
    <row r="538" spans="1:12" x14ac:dyDescent="0.3">
      <c r="A538" s="1" t="str">
        <f>VLOOKUP(B538,DownloadedFiles!$B$2:$C$821,2,)</f>
        <v>doi:10.7910/DVN/VEPHLS</v>
      </c>
      <c r="B538" s="1" t="s">
        <v>1929</v>
      </c>
      <c r="C538" s="1" t="s">
        <v>6337</v>
      </c>
      <c r="D538" s="1" t="s">
        <v>654</v>
      </c>
      <c r="E538" s="1" t="str">
        <f>VLOOKUP(D538,StataFunctions!$E$2:$G$260,3,)</f>
        <v>Linear Regression</v>
      </c>
      <c r="F538" s="18" t="s">
        <v>3142</v>
      </c>
      <c r="G538" s="18" t="str">
        <f t="shared" si="48"/>
        <v>vicrussia</v>
      </c>
      <c r="H538" s="18" t="str">
        <f t="shared" si="49"/>
        <v>viol2-viol4 if generation==3</v>
      </c>
      <c r="I538" s="18">
        <f t="shared" si="50"/>
        <v>1</v>
      </c>
      <c r="J538" s="18" t="str">
        <f t="shared" si="51"/>
        <v xml:space="preserve"> generation==3</v>
      </c>
      <c r="K538" s="18" t="str">
        <f t="shared" si="52"/>
        <v>viol2-viol4</v>
      </c>
      <c r="L538" s="1" t="str">
        <f t="shared" si="53"/>
        <v>Yes</v>
      </c>
    </row>
    <row r="539" spans="1:12" x14ac:dyDescent="0.3">
      <c r="A539" s="1" t="str">
        <f>VLOOKUP(B539,DownloadedFiles!$B$2:$C$821,2,)</f>
        <v>doi:10.7910/DVN/VEPHLS</v>
      </c>
      <c r="B539" s="1" t="s">
        <v>1929</v>
      </c>
      <c r="C539" s="1" t="s">
        <v>6337</v>
      </c>
      <c r="D539" s="1" t="s">
        <v>654</v>
      </c>
      <c r="E539" s="1" t="str">
        <f>VLOOKUP(D539,StataFunctions!$E$2:$G$260,3,)</f>
        <v>Linear Regression</v>
      </c>
      <c r="F539" s="18" t="s">
        <v>6889</v>
      </c>
      <c r="G539" s="18" t="str">
        <f t="shared" si="48"/>
        <v>`x'</v>
      </c>
      <c r="H539" s="18" t="str">
        <f t="shared" si="49"/>
        <v>violence if generation==1</v>
      </c>
      <c r="I539" s="18">
        <f t="shared" si="50"/>
        <v>1</v>
      </c>
      <c r="J539" s="18" t="str">
        <f t="shared" si="51"/>
        <v xml:space="preserve"> generation==1</v>
      </c>
      <c r="K539" s="18" t="str">
        <f t="shared" si="52"/>
        <v>violence</v>
      </c>
      <c r="L539" s="1" t="str">
        <f t="shared" si="53"/>
        <v>Yes</v>
      </c>
    </row>
    <row r="540" spans="1:12" x14ac:dyDescent="0.3">
      <c r="A540" s="1" t="str">
        <f>VLOOKUP(B540,DownloadedFiles!$B$2:$C$821,2,)</f>
        <v>doi:10.7910/DVN/VEPHLS</v>
      </c>
      <c r="B540" s="1" t="s">
        <v>1929</v>
      </c>
      <c r="C540" s="1" t="s">
        <v>6337</v>
      </c>
      <c r="D540" s="1" t="s">
        <v>654</v>
      </c>
      <c r="E540" s="1" t="str">
        <f>VLOOKUP(D540,StataFunctions!$E$2:$G$260,3,)</f>
        <v>Linear Regression</v>
      </c>
      <c r="F540" s="18" t="s">
        <v>3107</v>
      </c>
      <c r="G540" s="18" t="str">
        <f t="shared" si="48"/>
        <v>fear</v>
      </c>
      <c r="H540" s="18" t="str">
        <f t="shared" si="49"/>
        <v>violence if generation==1</v>
      </c>
      <c r="I540" s="18">
        <f t="shared" si="50"/>
        <v>1</v>
      </c>
      <c r="J540" s="18" t="str">
        <f t="shared" si="51"/>
        <v xml:space="preserve"> generation==1</v>
      </c>
      <c r="K540" s="18" t="str">
        <f t="shared" si="52"/>
        <v>violence</v>
      </c>
      <c r="L540" s="1" t="str">
        <f t="shared" si="53"/>
        <v>Yes</v>
      </c>
    </row>
    <row r="541" spans="1:12" x14ac:dyDescent="0.3">
      <c r="A541" s="1" t="str">
        <f>VLOOKUP(B541,DownloadedFiles!$B$2:$C$821,2,)</f>
        <v>doi:10.7910/DVN/VEPHLS</v>
      </c>
      <c r="B541" s="1" t="s">
        <v>1929</v>
      </c>
      <c r="C541" s="1" t="s">
        <v>6337</v>
      </c>
      <c r="D541" s="1" t="s">
        <v>654</v>
      </c>
      <c r="E541" s="1" t="str">
        <f>VLOOKUP(D541,StataFunctions!$E$2:$G$260,3,)</f>
        <v>Linear Regression</v>
      </c>
      <c r="F541" s="18" t="s">
        <v>3105</v>
      </c>
      <c r="G541" s="18" t="str">
        <f t="shared" si="48"/>
        <v>tatartrust</v>
      </c>
      <c r="H541" s="18" t="str">
        <f t="shared" si="49"/>
        <v>violence if generation==1</v>
      </c>
      <c r="I541" s="18">
        <f t="shared" si="50"/>
        <v>1</v>
      </c>
      <c r="J541" s="18" t="str">
        <f t="shared" si="51"/>
        <v xml:space="preserve"> generation==1</v>
      </c>
      <c r="K541" s="18" t="str">
        <f t="shared" si="52"/>
        <v>violence</v>
      </c>
      <c r="L541" s="1" t="str">
        <f t="shared" si="53"/>
        <v>Yes</v>
      </c>
    </row>
    <row r="542" spans="1:12" x14ac:dyDescent="0.3">
      <c r="A542" s="1" t="str">
        <f>VLOOKUP(B542,DownloadedFiles!$B$2:$C$821,2,)</f>
        <v>doi:10.7910/DVN/VEPHLS</v>
      </c>
      <c r="B542" s="1" t="s">
        <v>1929</v>
      </c>
      <c r="C542" s="1" t="s">
        <v>6337</v>
      </c>
      <c r="D542" s="1" t="s">
        <v>654</v>
      </c>
      <c r="E542" s="1" t="str">
        <f>VLOOKUP(D542,StataFunctions!$E$2:$G$260,3,)</f>
        <v>Linear Regression</v>
      </c>
      <c r="F542" s="18" t="s">
        <v>3106</v>
      </c>
      <c r="G542" s="18" t="str">
        <f t="shared" si="48"/>
        <v>vicrussia</v>
      </c>
      <c r="H542" s="18" t="str">
        <f t="shared" si="49"/>
        <v>violence if generation==1</v>
      </c>
      <c r="I542" s="18">
        <f t="shared" si="50"/>
        <v>1</v>
      </c>
      <c r="J542" s="18" t="str">
        <f t="shared" si="51"/>
        <v xml:space="preserve"> generation==1</v>
      </c>
      <c r="K542" s="18" t="str">
        <f t="shared" si="52"/>
        <v>violence</v>
      </c>
      <c r="L542" s="1" t="str">
        <f t="shared" si="53"/>
        <v>Yes</v>
      </c>
    </row>
    <row r="543" spans="1:12" x14ac:dyDescent="0.3">
      <c r="A543" s="1" t="str">
        <f>VLOOKUP(B543,DownloadedFiles!$B$2:$C$821,2,)</f>
        <v>doi:10.7910/DVN/VEPHLS</v>
      </c>
      <c r="B543" s="1" t="s">
        <v>1929</v>
      </c>
      <c r="C543" s="1" t="s">
        <v>6337</v>
      </c>
      <c r="D543" s="1" t="s">
        <v>894</v>
      </c>
      <c r="E543" s="1" t="str">
        <f>VLOOKUP(D543,StataFunctions!$E$2:$G$260,3,)</f>
        <v>Ordered probit regression</v>
      </c>
      <c r="F543" s="18" t="s">
        <v>3008</v>
      </c>
      <c r="G543" s="18" t="str">
        <f t="shared" si="48"/>
        <v>fear</v>
      </c>
      <c r="H543" s="18" t="str">
        <f t="shared" si="49"/>
        <v>violence if generation==3</v>
      </c>
      <c r="I543" s="18">
        <f t="shared" si="50"/>
        <v>1</v>
      </c>
      <c r="J543" s="18" t="str">
        <f t="shared" si="51"/>
        <v xml:space="preserve"> generation==3</v>
      </c>
      <c r="K543" s="18" t="str">
        <f t="shared" si="52"/>
        <v>violence</v>
      </c>
      <c r="L543" s="1" t="str">
        <f t="shared" si="53"/>
        <v>Yes</v>
      </c>
    </row>
    <row r="544" spans="1:12" x14ac:dyDescent="0.3">
      <c r="A544" s="1" t="str">
        <f>VLOOKUP(B544,DownloadedFiles!$B$2:$C$821,2,)</f>
        <v>doi:10.7910/DVN/VEPHLS</v>
      </c>
      <c r="B544" s="1" t="s">
        <v>1929</v>
      </c>
      <c r="C544" s="1" t="s">
        <v>6337</v>
      </c>
      <c r="D544" s="1" t="s">
        <v>894</v>
      </c>
      <c r="E544" s="1" t="str">
        <f>VLOOKUP(D544,StataFunctions!$E$2:$G$260,3,)</f>
        <v>Ordered probit regression</v>
      </c>
      <c r="F544" s="18" t="s">
        <v>3014</v>
      </c>
      <c r="G544" s="18" t="str">
        <f t="shared" si="48"/>
        <v>participate</v>
      </c>
      <c r="H544" s="18" t="str">
        <f t="shared" si="49"/>
        <v>violence if generation==3</v>
      </c>
      <c r="I544" s="18">
        <f t="shared" si="50"/>
        <v>1</v>
      </c>
      <c r="J544" s="18" t="str">
        <f t="shared" si="51"/>
        <v xml:space="preserve"> generation==3</v>
      </c>
      <c r="K544" s="18" t="str">
        <f t="shared" si="52"/>
        <v>violence</v>
      </c>
      <c r="L544" s="1" t="str">
        <f t="shared" si="53"/>
        <v>Yes</v>
      </c>
    </row>
    <row r="545" spans="1:12" x14ac:dyDescent="0.3">
      <c r="A545" s="1" t="str">
        <f>VLOOKUP(B545,DownloadedFiles!$B$2:$C$821,2,)</f>
        <v>doi:10.7910/DVN/VEPHLS</v>
      </c>
      <c r="B545" s="1" t="s">
        <v>1929</v>
      </c>
      <c r="C545" s="1" t="s">
        <v>6337</v>
      </c>
      <c r="D545" s="1" t="s">
        <v>894</v>
      </c>
      <c r="E545" s="1" t="str">
        <f>VLOOKUP(D545,StataFunctions!$E$2:$G$260,3,)</f>
        <v>Ordered probit regression</v>
      </c>
      <c r="F545" s="18" t="s">
        <v>3012</v>
      </c>
      <c r="G545" s="18" t="str">
        <f t="shared" si="48"/>
        <v>rsupport</v>
      </c>
      <c r="H545" s="18" t="str">
        <f t="shared" si="49"/>
        <v>violence if generation==3</v>
      </c>
      <c r="I545" s="18">
        <f t="shared" si="50"/>
        <v>1</v>
      </c>
      <c r="J545" s="18" t="str">
        <f t="shared" si="51"/>
        <v xml:space="preserve"> generation==3</v>
      </c>
      <c r="K545" s="18" t="str">
        <f t="shared" si="52"/>
        <v>violence</v>
      </c>
      <c r="L545" s="1" t="str">
        <f t="shared" si="53"/>
        <v>Yes</v>
      </c>
    </row>
    <row r="546" spans="1:12" x14ac:dyDescent="0.3">
      <c r="A546" s="1" t="str">
        <f>VLOOKUP(B546,DownloadedFiles!$B$2:$C$821,2,)</f>
        <v>doi:10.7910/DVN/VEPHLS</v>
      </c>
      <c r="B546" s="1" t="s">
        <v>1929</v>
      </c>
      <c r="C546" s="1" t="s">
        <v>6337</v>
      </c>
      <c r="D546" s="1" t="s">
        <v>894</v>
      </c>
      <c r="E546" s="1" t="str">
        <f>VLOOKUP(D546,StataFunctions!$E$2:$G$260,3,)</f>
        <v>Ordered probit regression</v>
      </c>
      <c r="F546" s="18" t="s">
        <v>3006</v>
      </c>
      <c r="G546" s="18" t="str">
        <f t="shared" si="48"/>
        <v>tatartrust</v>
      </c>
      <c r="H546" s="18" t="str">
        <f t="shared" si="49"/>
        <v>violence if generation==3</v>
      </c>
      <c r="I546" s="18">
        <f t="shared" si="50"/>
        <v>1</v>
      </c>
      <c r="J546" s="18" t="str">
        <f t="shared" si="51"/>
        <v xml:space="preserve"> generation==3</v>
      </c>
      <c r="K546" s="18" t="str">
        <f t="shared" si="52"/>
        <v>violence</v>
      </c>
      <c r="L546" s="1" t="str">
        <f t="shared" si="53"/>
        <v>Yes</v>
      </c>
    </row>
    <row r="547" spans="1:12" x14ac:dyDescent="0.3">
      <c r="A547" s="1" t="str">
        <f>VLOOKUP(B547,DownloadedFiles!$B$2:$C$821,2,)</f>
        <v>doi:10.7910/DVN/VEPHLS</v>
      </c>
      <c r="B547" s="1" t="s">
        <v>1929</v>
      </c>
      <c r="C547" s="1" t="s">
        <v>6337</v>
      </c>
      <c r="D547" s="1" t="s">
        <v>894</v>
      </c>
      <c r="E547" s="1" t="str">
        <f>VLOOKUP(D547,StataFunctions!$E$2:$G$260,3,)</f>
        <v>Ordered probit regression</v>
      </c>
      <c r="F547" s="18" t="s">
        <v>3013</v>
      </c>
      <c r="G547" s="18" t="str">
        <f t="shared" si="48"/>
        <v>turnout</v>
      </c>
      <c r="H547" s="18" t="str">
        <f t="shared" si="49"/>
        <v>violence if generation==3</v>
      </c>
      <c r="I547" s="18">
        <f t="shared" si="50"/>
        <v>1</v>
      </c>
      <c r="J547" s="18" t="str">
        <f t="shared" si="51"/>
        <v xml:space="preserve"> generation==3</v>
      </c>
      <c r="K547" s="18" t="str">
        <f t="shared" si="52"/>
        <v>violence</v>
      </c>
      <c r="L547" s="1" t="str">
        <f t="shared" si="53"/>
        <v>Yes</v>
      </c>
    </row>
    <row r="548" spans="1:12" x14ac:dyDescent="0.3">
      <c r="A548" s="1" t="str">
        <f>VLOOKUP(B548,DownloadedFiles!$B$2:$C$821,2,)</f>
        <v>doi:10.7910/DVN/VEPHLS</v>
      </c>
      <c r="B548" s="1" t="s">
        <v>1929</v>
      </c>
      <c r="C548" s="1" t="s">
        <v>6337</v>
      </c>
      <c r="D548" s="1" t="s">
        <v>674</v>
      </c>
      <c r="E548" s="1" t="str">
        <f>VLOOKUP(D548,StataFunctions!$E$2:$G$260,3,)</f>
        <v>Probit regression</v>
      </c>
      <c r="F548" s="18" t="s">
        <v>3011</v>
      </c>
      <c r="G548" s="18" t="str">
        <f t="shared" si="48"/>
        <v>annex</v>
      </c>
      <c r="H548" s="18" t="str">
        <f t="shared" si="49"/>
        <v>violence if generation==3</v>
      </c>
      <c r="I548" s="18">
        <f t="shared" si="50"/>
        <v>1</v>
      </c>
      <c r="J548" s="18" t="str">
        <f t="shared" si="51"/>
        <v xml:space="preserve"> generation==3</v>
      </c>
      <c r="K548" s="18" t="str">
        <f t="shared" si="52"/>
        <v>violence</v>
      </c>
      <c r="L548" s="1" t="str">
        <f t="shared" si="53"/>
        <v>Yes</v>
      </c>
    </row>
    <row r="549" spans="1:12" x14ac:dyDescent="0.3">
      <c r="A549" s="1" t="str">
        <f>VLOOKUP(B549,DownloadedFiles!$B$2:$C$821,2,)</f>
        <v>doi:10.7910/DVN/VEPHLS</v>
      </c>
      <c r="B549" s="1" t="s">
        <v>1929</v>
      </c>
      <c r="C549" s="1" t="s">
        <v>6337</v>
      </c>
      <c r="D549" s="1" t="s">
        <v>674</v>
      </c>
      <c r="E549" s="1" t="str">
        <f>VLOOKUP(D549,StataFunctions!$E$2:$G$260,3,)</f>
        <v>Probit regression</v>
      </c>
      <c r="F549" s="18" t="s">
        <v>3010</v>
      </c>
      <c r="G549" s="18" t="str">
        <f t="shared" si="48"/>
        <v>chechens</v>
      </c>
      <c r="H549" s="18" t="str">
        <f t="shared" si="49"/>
        <v>violence if generation==3</v>
      </c>
      <c r="I549" s="18">
        <f t="shared" si="50"/>
        <v>1</v>
      </c>
      <c r="J549" s="18" t="str">
        <f t="shared" si="51"/>
        <v xml:space="preserve"> generation==3</v>
      </c>
      <c r="K549" s="18" t="str">
        <f t="shared" si="52"/>
        <v>violence</v>
      </c>
      <c r="L549" s="1" t="str">
        <f t="shared" si="53"/>
        <v>Yes</v>
      </c>
    </row>
    <row r="550" spans="1:12" x14ac:dyDescent="0.3">
      <c r="A550" s="1" t="str">
        <f>VLOOKUP(B550,DownloadedFiles!$B$2:$C$821,2,)</f>
        <v>doi:10.7910/DVN/VEPHLS</v>
      </c>
      <c r="B550" s="1" t="s">
        <v>1929</v>
      </c>
      <c r="C550" s="1" t="s">
        <v>6337</v>
      </c>
      <c r="D550" s="1" t="s">
        <v>674</v>
      </c>
      <c r="E550" s="1" t="str">
        <f>VLOOKUP(D550,StataFunctions!$E$2:$G$260,3,)</f>
        <v>Probit regression</v>
      </c>
      <c r="F550" s="18" t="s">
        <v>3009</v>
      </c>
      <c r="G550" s="18" t="str">
        <f t="shared" si="48"/>
        <v>flagday</v>
      </c>
      <c r="H550" s="18" t="str">
        <f t="shared" si="49"/>
        <v>violence if generation==3</v>
      </c>
      <c r="I550" s="18">
        <f t="shared" si="50"/>
        <v>1</v>
      </c>
      <c r="J550" s="18" t="str">
        <f t="shared" si="51"/>
        <v xml:space="preserve"> generation==3</v>
      </c>
      <c r="K550" s="18" t="str">
        <f t="shared" si="52"/>
        <v>violence</v>
      </c>
      <c r="L550" s="1" t="str">
        <f t="shared" si="53"/>
        <v>Yes</v>
      </c>
    </row>
    <row r="551" spans="1:12" x14ac:dyDescent="0.3">
      <c r="A551" s="1" t="str">
        <f>VLOOKUP(B551,DownloadedFiles!$B$2:$C$821,2,)</f>
        <v>doi:10.7910/DVN/VEPHLS</v>
      </c>
      <c r="B551" s="1" t="s">
        <v>1929</v>
      </c>
      <c r="C551" s="1" t="s">
        <v>6337</v>
      </c>
      <c r="D551" s="1" t="s">
        <v>674</v>
      </c>
      <c r="E551" s="1" t="str">
        <f>VLOOKUP(D551,StataFunctions!$E$2:$G$260,3,)</f>
        <v>Probit regression</v>
      </c>
      <c r="F551" s="18" t="s">
        <v>3007</v>
      </c>
      <c r="G551" s="18" t="str">
        <f t="shared" si="48"/>
        <v>vicrussia</v>
      </c>
      <c r="H551" s="18" t="str">
        <f t="shared" si="49"/>
        <v>violence if generation==3</v>
      </c>
      <c r="I551" s="18">
        <f t="shared" si="50"/>
        <v>1</v>
      </c>
      <c r="J551" s="18" t="str">
        <f t="shared" si="51"/>
        <v xml:space="preserve"> generation==3</v>
      </c>
      <c r="K551" s="18" t="str">
        <f t="shared" si="52"/>
        <v>violence</v>
      </c>
      <c r="L551" s="1" t="str">
        <f t="shared" si="53"/>
        <v>Yes</v>
      </c>
    </row>
    <row r="552" spans="1:12" x14ac:dyDescent="0.3">
      <c r="A552" s="1" t="str">
        <f>VLOOKUP(B552,DownloadedFiles!$B$2:$C$821,2,)</f>
        <v>doi:10.7910/DVN/VEPHLS</v>
      </c>
      <c r="B552" s="1" t="s">
        <v>1929</v>
      </c>
      <c r="C552" s="1" t="s">
        <v>6337</v>
      </c>
      <c r="D552" s="1" t="s">
        <v>654</v>
      </c>
      <c r="E552" s="1" t="str">
        <f>VLOOKUP(D552,StataFunctions!$E$2:$G$260,3,)</f>
        <v>Linear Regression</v>
      </c>
      <c r="F552" s="18" t="s">
        <v>6888</v>
      </c>
      <c r="G552" s="18" t="str">
        <f t="shared" si="48"/>
        <v>`x'</v>
      </c>
      <c r="H552" s="18" t="str">
        <f t="shared" si="49"/>
        <v>violence if generation==3</v>
      </c>
      <c r="I552" s="18">
        <f t="shared" si="50"/>
        <v>1</v>
      </c>
      <c r="J552" s="18" t="str">
        <f t="shared" si="51"/>
        <v xml:space="preserve"> generation==3</v>
      </c>
      <c r="K552" s="18" t="str">
        <f t="shared" si="52"/>
        <v>violence</v>
      </c>
      <c r="L552" s="1" t="str">
        <f t="shared" si="53"/>
        <v>Yes</v>
      </c>
    </row>
    <row r="553" spans="1:12" x14ac:dyDescent="0.3">
      <c r="A553" s="1" t="str">
        <f>VLOOKUP(B553,DownloadedFiles!$B$2:$C$821,2,)</f>
        <v>doi:10.7910/DVN/VEPHLS</v>
      </c>
      <c r="B553" s="1" t="s">
        <v>1929</v>
      </c>
      <c r="C553" s="1" t="s">
        <v>6337</v>
      </c>
      <c r="D553" s="1" t="s">
        <v>654</v>
      </c>
      <c r="E553" s="1" t="str">
        <f>VLOOKUP(D553,StataFunctions!$E$2:$G$260,3,)</f>
        <v>Linear Regression</v>
      </c>
      <c r="F553" s="18" t="s">
        <v>2977</v>
      </c>
      <c r="G553" s="18" t="str">
        <f t="shared" si="48"/>
        <v>annex</v>
      </c>
      <c r="H553" s="18" t="str">
        <f t="shared" si="49"/>
        <v>violence if generation==3</v>
      </c>
      <c r="I553" s="18">
        <f t="shared" si="50"/>
        <v>1</v>
      </c>
      <c r="J553" s="18" t="str">
        <f t="shared" si="51"/>
        <v xml:space="preserve"> generation==3</v>
      </c>
      <c r="K553" s="18" t="str">
        <f t="shared" si="52"/>
        <v>violence</v>
      </c>
      <c r="L553" s="1" t="str">
        <f t="shared" si="53"/>
        <v>Yes</v>
      </c>
    </row>
    <row r="554" spans="1:12" x14ac:dyDescent="0.3">
      <c r="A554" s="1" t="str">
        <f>VLOOKUP(B554,DownloadedFiles!$B$2:$C$821,2,)</f>
        <v>doi:10.7910/DVN/VEPHLS</v>
      </c>
      <c r="B554" s="1" t="s">
        <v>1929</v>
      </c>
      <c r="C554" s="1" t="s">
        <v>6337</v>
      </c>
      <c r="D554" s="1" t="s">
        <v>654</v>
      </c>
      <c r="E554" s="1" t="str">
        <f>VLOOKUP(D554,StataFunctions!$E$2:$G$260,3,)</f>
        <v>Linear Regression</v>
      </c>
      <c r="F554" s="18" t="s">
        <v>2976</v>
      </c>
      <c r="G554" s="18" t="str">
        <f t="shared" si="48"/>
        <v>chechens</v>
      </c>
      <c r="H554" s="18" t="str">
        <f t="shared" si="49"/>
        <v>violence if generation==3</v>
      </c>
      <c r="I554" s="18">
        <f t="shared" si="50"/>
        <v>1</v>
      </c>
      <c r="J554" s="18" t="str">
        <f t="shared" si="51"/>
        <v xml:space="preserve"> generation==3</v>
      </c>
      <c r="K554" s="18" t="str">
        <f t="shared" si="52"/>
        <v>violence</v>
      </c>
      <c r="L554" s="1" t="str">
        <f t="shared" si="53"/>
        <v>Yes</v>
      </c>
    </row>
    <row r="555" spans="1:12" x14ac:dyDescent="0.3">
      <c r="A555" s="1" t="str">
        <f>VLOOKUP(B555,DownloadedFiles!$B$2:$C$821,2,)</f>
        <v>doi:10.7910/DVN/VEPHLS</v>
      </c>
      <c r="B555" s="1" t="s">
        <v>1929</v>
      </c>
      <c r="C555" s="1" t="s">
        <v>6337</v>
      </c>
      <c r="D555" s="1" t="s">
        <v>654</v>
      </c>
      <c r="E555" s="1" t="str">
        <f>VLOOKUP(D555,StataFunctions!$E$2:$G$260,3,)</f>
        <v>Linear Regression</v>
      </c>
      <c r="F555" s="18" t="s">
        <v>2971</v>
      </c>
      <c r="G555" s="18" t="str">
        <f t="shared" si="48"/>
        <v>fear</v>
      </c>
      <c r="H555" s="18" t="str">
        <f t="shared" si="49"/>
        <v>violence if generation==3</v>
      </c>
      <c r="I555" s="18">
        <f t="shared" si="50"/>
        <v>1</v>
      </c>
      <c r="J555" s="18" t="str">
        <f t="shared" si="51"/>
        <v xml:space="preserve"> generation==3</v>
      </c>
      <c r="K555" s="18" t="str">
        <f t="shared" si="52"/>
        <v>violence</v>
      </c>
      <c r="L555" s="1" t="str">
        <f t="shared" si="53"/>
        <v>Yes</v>
      </c>
    </row>
    <row r="556" spans="1:12" x14ac:dyDescent="0.3">
      <c r="A556" s="1" t="str">
        <f>VLOOKUP(B556,DownloadedFiles!$B$2:$C$821,2,)</f>
        <v>doi:10.7910/DVN/VEPHLS</v>
      </c>
      <c r="B556" s="1" t="s">
        <v>1929</v>
      </c>
      <c r="C556" s="1" t="s">
        <v>6337</v>
      </c>
      <c r="D556" s="1" t="s">
        <v>654</v>
      </c>
      <c r="E556" s="1" t="str">
        <f>VLOOKUP(D556,StataFunctions!$E$2:$G$260,3,)</f>
        <v>Linear Regression</v>
      </c>
      <c r="F556" s="18" t="s">
        <v>2975</v>
      </c>
      <c r="G556" s="18" t="str">
        <f t="shared" si="48"/>
        <v>flagday</v>
      </c>
      <c r="H556" s="18" t="str">
        <f t="shared" si="49"/>
        <v>violence if generation==3</v>
      </c>
      <c r="I556" s="18">
        <f t="shared" si="50"/>
        <v>1</v>
      </c>
      <c r="J556" s="18" t="str">
        <f t="shared" si="51"/>
        <v xml:space="preserve"> generation==3</v>
      </c>
      <c r="K556" s="18" t="str">
        <f t="shared" si="52"/>
        <v>violence</v>
      </c>
      <c r="L556" s="1" t="str">
        <f t="shared" si="53"/>
        <v>Yes</v>
      </c>
    </row>
    <row r="557" spans="1:12" x14ac:dyDescent="0.3">
      <c r="A557" s="1" t="str">
        <f>VLOOKUP(B557,DownloadedFiles!$B$2:$C$821,2,)</f>
        <v>doi:10.7910/DVN/VEPHLS</v>
      </c>
      <c r="B557" s="1" t="s">
        <v>1929</v>
      </c>
      <c r="C557" s="1" t="s">
        <v>6337</v>
      </c>
      <c r="D557" s="1" t="s">
        <v>654</v>
      </c>
      <c r="E557" s="1" t="str">
        <f>VLOOKUP(D557,StataFunctions!$E$2:$G$260,3,)</f>
        <v>Linear Regression</v>
      </c>
      <c r="F557" s="18" t="s">
        <v>2980</v>
      </c>
      <c r="G557" s="18" t="str">
        <f t="shared" si="48"/>
        <v>participate</v>
      </c>
      <c r="H557" s="18" t="str">
        <f t="shared" si="49"/>
        <v>violence if generation==3</v>
      </c>
      <c r="I557" s="18">
        <f t="shared" si="50"/>
        <v>1</v>
      </c>
      <c r="J557" s="18" t="str">
        <f t="shared" si="51"/>
        <v xml:space="preserve"> generation==3</v>
      </c>
      <c r="K557" s="18" t="str">
        <f t="shared" si="52"/>
        <v>violence</v>
      </c>
      <c r="L557" s="1" t="str">
        <f t="shared" si="53"/>
        <v>Yes</v>
      </c>
    </row>
    <row r="558" spans="1:12" x14ac:dyDescent="0.3">
      <c r="A558" s="1" t="str">
        <f>VLOOKUP(B558,DownloadedFiles!$B$2:$C$821,2,)</f>
        <v>doi:10.7910/DVN/VEPHLS</v>
      </c>
      <c r="B558" s="1" t="s">
        <v>1929</v>
      </c>
      <c r="C558" s="1" t="s">
        <v>6337</v>
      </c>
      <c r="D558" s="1" t="s">
        <v>654</v>
      </c>
      <c r="E558" s="1" t="str">
        <f>VLOOKUP(D558,StataFunctions!$E$2:$G$260,3,)</f>
        <v>Linear Regression</v>
      </c>
      <c r="F558" s="18" t="s">
        <v>2981</v>
      </c>
      <c r="G558" s="18" t="str">
        <f t="shared" si="48"/>
        <v>past_participate</v>
      </c>
      <c r="H558" s="18" t="str">
        <f t="shared" si="49"/>
        <v>violence if generation==3</v>
      </c>
      <c r="I558" s="18">
        <f t="shared" si="50"/>
        <v>1</v>
      </c>
      <c r="J558" s="18" t="str">
        <f t="shared" si="51"/>
        <v xml:space="preserve"> generation==3</v>
      </c>
      <c r="K558" s="18" t="str">
        <f t="shared" si="52"/>
        <v>violence</v>
      </c>
      <c r="L558" s="1" t="str">
        <f t="shared" si="53"/>
        <v>Yes</v>
      </c>
    </row>
    <row r="559" spans="1:12" x14ac:dyDescent="0.3">
      <c r="A559" s="1" t="str">
        <f>VLOOKUP(B559,DownloadedFiles!$B$2:$C$821,2,)</f>
        <v>doi:10.7910/DVN/VEPHLS</v>
      </c>
      <c r="B559" s="1" t="s">
        <v>1929</v>
      </c>
      <c r="C559" s="1" t="s">
        <v>6337</v>
      </c>
      <c r="D559" s="1" t="s">
        <v>654</v>
      </c>
      <c r="E559" s="1" t="str">
        <f>VLOOKUP(D559,StataFunctions!$E$2:$G$260,3,)</f>
        <v>Linear Regression</v>
      </c>
      <c r="F559" s="18" t="s">
        <v>2972</v>
      </c>
      <c r="G559" s="18" t="str">
        <f t="shared" si="48"/>
        <v>radicalislam</v>
      </c>
      <c r="H559" s="18" t="str">
        <f t="shared" si="49"/>
        <v>violence if generation==3</v>
      </c>
      <c r="I559" s="18">
        <f t="shared" si="50"/>
        <v>1</v>
      </c>
      <c r="J559" s="18" t="str">
        <f t="shared" si="51"/>
        <v xml:space="preserve"> generation==3</v>
      </c>
      <c r="K559" s="18" t="str">
        <f t="shared" si="52"/>
        <v>violence</v>
      </c>
      <c r="L559" s="1" t="str">
        <f t="shared" si="53"/>
        <v>Yes</v>
      </c>
    </row>
    <row r="560" spans="1:12" x14ac:dyDescent="0.3">
      <c r="A560" s="1" t="str">
        <f>VLOOKUP(B560,DownloadedFiles!$B$2:$C$821,2,)</f>
        <v>doi:10.7910/DVN/VEPHLS</v>
      </c>
      <c r="B560" s="1" t="s">
        <v>1929</v>
      </c>
      <c r="C560" s="1" t="s">
        <v>6337</v>
      </c>
      <c r="D560" s="1" t="s">
        <v>654</v>
      </c>
      <c r="E560" s="1" t="str">
        <f>VLOOKUP(D560,StataFunctions!$E$2:$G$260,3,)</f>
        <v>Linear Regression</v>
      </c>
      <c r="F560" s="18" t="s">
        <v>2973</v>
      </c>
      <c r="G560" s="18" t="str">
        <f t="shared" si="48"/>
        <v>religiosity</v>
      </c>
      <c r="H560" s="18" t="str">
        <f t="shared" si="49"/>
        <v>violence if generation==3</v>
      </c>
      <c r="I560" s="18">
        <f t="shared" si="50"/>
        <v>1</v>
      </c>
      <c r="J560" s="18" t="str">
        <f t="shared" si="51"/>
        <v xml:space="preserve"> generation==3</v>
      </c>
      <c r="K560" s="18" t="str">
        <f t="shared" si="52"/>
        <v>violence</v>
      </c>
      <c r="L560" s="1" t="str">
        <f t="shared" si="53"/>
        <v>Yes</v>
      </c>
    </row>
    <row r="561" spans="1:12" x14ac:dyDescent="0.3">
      <c r="A561" s="1" t="str">
        <f>VLOOKUP(B561,DownloadedFiles!$B$2:$C$821,2,)</f>
        <v>doi:10.7910/DVN/VEPHLS</v>
      </c>
      <c r="B561" s="1" t="s">
        <v>1929</v>
      </c>
      <c r="C561" s="1" t="s">
        <v>6337</v>
      </c>
      <c r="D561" s="1" t="s">
        <v>654</v>
      </c>
      <c r="E561" s="1" t="str">
        <f>VLOOKUP(D561,StataFunctions!$E$2:$G$260,3,)</f>
        <v>Linear Regression</v>
      </c>
      <c r="F561" s="18" t="s">
        <v>2978</v>
      </c>
      <c r="G561" s="18" t="str">
        <f t="shared" si="48"/>
        <v>rsupport</v>
      </c>
      <c r="H561" s="18" t="str">
        <f t="shared" si="49"/>
        <v>violence if generation==3</v>
      </c>
      <c r="I561" s="18">
        <f t="shared" si="50"/>
        <v>1</v>
      </c>
      <c r="J561" s="18" t="str">
        <f t="shared" si="51"/>
        <v xml:space="preserve"> generation==3</v>
      </c>
      <c r="K561" s="18" t="str">
        <f t="shared" si="52"/>
        <v>violence</v>
      </c>
      <c r="L561" s="1" t="str">
        <f t="shared" si="53"/>
        <v>Yes</v>
      </c>
    </row>
    <row r="562" spans="1:12" x14ac:dyDescent="0.3">
      <c r="A562" s="1" t="str">
        <f>VLOOKUP(B562,DownloadedFiles!$B$2:$C$821,2,)</f>
        <v>doi:10.7910/DVN/VEPHLS</v>
      </c>
      <c r="B562" s="1" t="s">
        <v>1929</v>
      </c>
      <c r="C562" s="1" t="s">
        <v>6337</v>
      </c>
      <c r="D562" s="1" t="s">
        <v>654</v>
      </c>
      <c r="E562" s="1" t="str">
        <f>VLOOKUP(D562,StataFunctions!$E$2:$G$260,3,)</f>
        <v>Linear Regression</v>
      </c>
      <c r="F562" s="18" t="s">
        <v>2974</v>
      </c>
      <c r="G562" s="18" t="str">
        <f t="shared" si="48"/>
        <v>tatarpols</v>
      </c>
      <c r="H562" s="18" t="str">
        <f t="shared" si="49"/>
        <v>violence if generation==3</v>
      </c>
      <c r="I562" s="18">
        <f t="shared" si="50"/>
        <v>1</v>
      </c>
      <c r="J562" s="18" t="str">
        <f t="shared" si="51"/>
        <v xml:space="preserve"> generation==3</v>
      </c>
      <c r="K562" s="18" t="str">
        <f t="shared" si="52"/>
        <v>violence</v>
      </c>
      <c r="L562" s="1" t="str">
        <f t="shared" si="53"/>
        <v>Yes</v>
      </c>
    </row>
    <row r="563" spans="1:12" x14ac:dyDescent="0.3">
      <c r="A563" s="1" t="str">
        <f>VLOOKUP(B563,DownloadedFiles!$B$2:$C$821,2,)</f>
        <v>doi:10.7910/DVN/VEPHLS</v>
      </c>
      <c r="B563" s="1" t="s">
        <v>1929</v>
      </c>
      <c r="C563" s="1" t="s">
        <v>6337</v>
      </c>
      <c r="D563" s="1" t="s">
        <v>654</v>
      </c>
      <c r="E563" s="1" t="str">
        <f>VLOOKUP(D563,StataFunctions!$E$2:$G$260,3,)</f>
        <v>Linear Regression</v>
      </c>
      <c r="F563" s="18" t="s">
        <v>2969</v>
      </c>
      <c r="G563" s="18" t="str">
        <f t="shared" si="48"/>
        <v>tatartrust</v>
      </c>
      <c r="H563" s="18" t="str">
        <f t="shared" si="49"/>
        <v>violence if generation==3</v>
      </c>
      <c r="I563" s="18">
        <f t="shared" si="50"/>
        <v>1</v>
      </c>
      <c r="J563" s="18" t="str">
        <f t="shared" si="51"/>
        <v xml:space="preserve"> generation==3</v>
      </c>
      <c r="K563" s="18" t="str">
        <f t="shared" si="52"/>
        <v>violence</v>
      </c>
      <c r="L563" s="1" t="str">
        <f t="shared" si="53"/>
        <v>Yes</v>
      </c>
    </row>
    <row r="564" spans="1:12" x14ac:dyDescent="0.3">
      <c r="A564" s="1" t="str">
        <f>VLOOKUP(B564,DownloadedFiles!$B$2:$C$821,2,)</f>
        <v>doi:10.7910/DVN/VEPHLS</v>
      </c>
      <c r="B564" s="1" t="s">
        <v>1929</v>
      </c>
      <c r="C564" s="1" t="s">
        <v>6337</v>
      </c>
      <c r="D564" s="1" t="s">
        <v>654</v>
      </c>
      <c r="E564" s="1" t="str">
        <f>VLOOKUP(D564,StataFunctions!$E$2:$G$260,3,)</f>
        <v>Linear Regression</v>
      </c>
      <c r="F564" s="18" t="s">
        <v>2979</v>
      </c>
      <c r="G564" s="18" t="str">
        <f t="shared" si="48"/>
        <v>turnout</v>
      </c>
      <c r="H564" s="18" t="str">
        <f t="shared" si="49"/>
        <v>violence if generation==3</v>
      </c>
      <c r="I564" s="18">
        <f t="shared" si="50"/>
        <v>1</v>
      </c>
      <c r="J564" s="18" t="str">
        <f t="shared" si="51"/>
        <v xml:space="preserve"> generation==3</v>
      </c>
      <c r="K564" s="18" t="str">
        <f t="shared" si="52"/>
        <v>violence</v>
      </c>
      <c r="L564" s="1" t="str">
        <f t="shared" si="53"/>
        <v>Yes</v>
      </c>
    </row>
    <row r="565" spans="1:12" x14ac:dyDescent="0.3">
      <c r="A565" s="1" t="str">
        <f>VLOOKUP(B565,DownloadedFiles!$B$2:$C$821,2,)</f>
        <v>doi:10.7910/DVN/VEPHLS</v>
      </c>
      <c r="B565" s="1" t="s">
        <v>1929</v>
      </c>
      <c r="C565" s="1" t="s">
        <v>6337</v>
      </c>
      <c r="D565" s="1" t="s">
        <v>654</v>
      </c>
      <c r="E565" s="1" t="str">
        <f>VLOOKUP(D565,StataFunctions!$E$2:$G$260,3,)</f>
        <v>Linear Regression</v>
      </c>
      <c r="F565" s="18" t="s">
        <v>2970</v>
      </c>
      <c r="G565" s="18" t="str">
        <f t="shared" si="48"/>
        <v>vicrussia</v>
      </c>
      <c r="H565" s="18" t="str">
        <f t="shared" si="49"/>
        <v>violence if generation==3</v>
      </c>
      <c r="I565" s="18">
        <f t="shared" si="50"/>
        <v>1</v>
      </c>
      <c r="J565" s="18" t="str">
        <f t="shared" si="51"/>
        <v xml:space="preserve"> generation==3</v>
      </c>
      <c r="K565" s="18" t="str">
        <f t="shared" si="52"/>
        <v>violence</v>
      </c>
      <c r="L565" s="1" t="str">
        <f t="shared" si="53"/>
        <v>Yes</v>
      </c>
    </row>
    <row r="566" spans="1:12" x14ac:dyDescent="0.3">
      <c r="A566" s="1" t="str">
        <f>VLOOKUP(B566,DownloadedFiles!$B$2:$C$821,2,)</f>
        <v>doi:10.7910/DVN/VEPHLS</v>
      </c>
      <c r="B566" s="1" t="s">
        <v>1929</v>
      </c>
      <c r="C566" s="1" t="s">
        <v>6337</v>
      </c>
      <c r="D566" s="1" t="s">
        <v>654</v>
      </c>
      <c r="E566" s="1" t="str">
        <f>VLOOKUP(D566,StataFunctions!$E$2:$G$260,3,)</f>
        <v>Linear Regression</v>
      </c>
      <c r="F566" s="18" t="s">
        <v>3035</v>
      </c>
      <c r="G566" s="18" t="str">
        <f t="shared" si="48"/>
        <v>annex</v>
      </c>
      <c r="H566" s="18" t="str">
        <f t="shared" si="49"/>
        <v>violence if generation==3 &amp; age&gt;=23</v>
      </c>
      <c r="I566" s="18">
        <f t="shared" si="50"/>
        <v>1</v>
      </c>
      <c r="J566" s="18" t="str">
        <f t="shared" si="51"/>
        <v xml:space="preserve"> generation==3 &amp; age&gt;=23</v>
      </c>
      <c r="K566" s="18" t="str">
        <f t="shared" si="52"/>
        <v>violence</v>
      </c>
      <c r="L566" s="1" t="str">
        <f t="shared" si="53"/>
        <v>Yes</v>
      </c>
    </row>
    <row r="567" spans="1:12" x14ac:dyDescent="0.3">
      <c r="A567" s="1" t="str">
        <f>VLOOKUP(B567,DownloadedFiles!$B$2:$C$821,2,)</f>
        <v>doi:10.7910/DVN/VEPHLS</v>
      </c>
      <c r="B567" s="1" t="s">
        <v>1929</v>
      </c>
      <c r="C567" s="1" t="s">
        <v>6337</v>
      </c>
      <c r="D567" s="1" t="s">
        <v>654</v>
      </c>
      <c r="E567" s="1" t="str">
        <f>VLOOKUP(D567,StataFunctions!$E$2:$G$260,3,)</f>
        <v>Linear Regression</v>
      </c>
      <c r="F567" s="18" t="s">
        <v>3034</v>
      </c>
      <c r="G567" s="18" t="str">
        <f t="shared" si="48"/>
        <v>chechens</v>
      </c>
      <c r="H567" s="18" t="str">
        <f t="shared" si="49"/>
        <v>violence if generation==3 &amp; age&gt;=23</v>
      </c>
      <c r="I567" s="18">
        <f t="shared" si="50"/>
        <v>1</v>
      </c>
      <c r="J567" s="18" t="str">
        <f t="shared" si="51"/>
        <v xml:space="preserve"> generation==3 &amp; age&gt;=23</v>
      </c>
      <c r="K567" s="18" t="str">
        <f t="shared" si="52"/>
        <v>violence</v>
      </c>
      <c r="L567" s="1" t="str">
        <f t="shared" si="53"/>
        <v>Yes</v>
      </c>
    </row>
    <row r="568" spans="1:12" x14ac:dyDescent="0.3">
      <c r="A568" s="1" t="str">
        <f>VLOOKUP(B568,DownloadedFiles!$B$2:$C$821,2,)</f>
        <v>doi:10.7910/DVN/VEPHLS</v>
      </c>
      <c r="B568" s="1" t="s">
        <v>1929</v>
      </c>
      <c r="C568" s="1" t="s">
        <v>6337</v>
      </c>
      <c r="D568" s="1" t="s">
        <v>654</v>
      </c>
      <c r="E568" s="1" t="str">
        <f>VLOOKUP(D568,StataFunctions!$E$2:$G$260,3,)</f>
        <v>Linear Regression</v>
      </c>
      <c r="F568" s="18" t="s">
        <v>3029</v>
      </c>
      <c r="G568" s="18" t="str">
        <f t="shared" si="48"/>
        <v>fear</v>
      </c>
      <c r="H568" s="18" t="str">
        <f t="shared" si="49"/>
        <v>violence if generation==3 &amp; age&gt;=23</v>
      </c>
      <c r="I568" s="18">
        <f t="shared" si="50"/>
        <v>1</v>
      </c>
      <c r="J568" s="18" t="str">
        <f t="shared" si="51"/>
        <v xml:space="preserve"> generation==3 &amp; age&gt;=23</v>
      </c>
      <c r="K568" s="18" t="str">
        <f t="shared" si="52"/>
        <v>violence</v>
      </c>
      <c r="L568" s="1" t="str">
        <f t="shared" si="53"/>
        <v>Yes</v>
      </c>
    </row>
    <row r="569" spans="1:12" x14ac:dyDescent="0.3">
      <c r="A569" s="1" t="str">
        <f>VLOOKUP(B569,DownloadedFiles!$B$2:$C$821,2,)</f>
        <v>doi:10.7910/DVN/VEPHLS</v>
      </c>
      <c r="B569" s="1" t="s">
        <v>1929</v>
      </c>
      <c r="C569" s="1" t="s">
        <v>6337</v>
      </c>
      <c r="D569" s="1" t="s">
        <v>654</v>
      </c>
      <c r="E569" s="1" t="str">
        <f>VLOOKUP(D569,StataFunctions!$E$2:$G$260,3,)</f>
        <v>Linear Regression</v>
      </c>
      <c r="F569" s="18" t="s">
        <v>3033</v>
      </c>
      <c r="G569" s="18" t="str">
        <f t="shared" si="48"/>
        <v>flagday</v>
      </c>
      <c r="H569" s="18" t="str">
        <f t="shared" si="49"/>
        <v>violence if generation==3 &amp; age&gt;=23</v>
      </c>
      <c r="I569" s="18">
        <f t="shared" si="50"/>
        <v>1</v>
      </c>
      <c r="J569" s="18" t="str">
        <f t="shared" si="51"/>
        <v xml:space="preserve"> generation==3 &amp; age&gt;=23</v>
      </c>
      <c r="K569" s="18" t="str">
        <f t="shared" si="52"/>
        <v>violence</v>
      </c>
      <c r="L569" s="1" t="str">
        <f t="shared" si="53"/>
        <v>Yes</v>
      </c>
    </row>
    <row r="570" spans="1:12" x14ac:dyDescent="0.3">
      <c r="A570" s="1" t="str">
        <f>VLOOKUP(B570,DownloadedFiles!$B$2:$C$821,2,)</f>
        <v>doi:10.7910/DVN/VEPHLS</v>
      </c>
      <c r="B570" s="1" t="s">
        <v>1929</v>
      </c>
      <c r="C570" s="1" t="s">
        <v>6337</v>
      </c>
      <c r="D570" s="1" t="s">
        <v>654</v>
      </c>
      <c r="E570" s="1" t="str">
        <f>VLOOKUP(D570,StataFunctions!$E$2:$G$260,3,)</f>
        <v>Linear Regression</v>
      </c>
      <c r="F570" s="18" t="s">
        <v>3038</v>
      </c>
      <c r="G570" s="18" t="str">
        <f t="shared" si="48"/>
        <v>participate</v>
      </c>
      <c r="H570" s="18" t="str">
        <f t="shared" si="49"/>
        <v>violence if generation==3 &amp; age&gt;=23</v>
      </c>
      <c r="I570" s="18">
        <f t="shared" si="50"/>
        <v>1</v>
      </c>
      <c r="J570" s="18" t="str">
        <f t="shared" si="51"/>
        <v xml:space="preserve"> generation==3 &amp; age&gt;=23</v>
      </c>
      <c r="K570" s="18" t="str">
        <f t="shared" si="52"/>
        <v>violence</v>
      </c>
      <c r="L570" s="1" t="str">
        <f t="shared" si="53"/>
        <v>Yes</v>
      </c>
    </row>
    <row r="571" spans="1:12" x14ac:dyDescent="0.3">
      <c r="A571" s="1" t="str">
        <f>VLOOKUP(B571,DownloadedFiles!$B$2:$C$821,2,)</f>
        <v>doi:10.7910/DVN/VEPHLS</v>
      </c>
      <c r="B571" s="1" t="s">
        <v>1929</v>
      </c>
      <c r="C571" s="1" t="s">
        <v>6337</v>
      </c>
      <c r="D571" s="1" t="s">
        <v>654</v>
      </c>
      <c r="E571" s="1" t="str">
        <f>VLOOKUP(D571,StataFunctions!$E$2:$G$260,3,)</f>
        <v>Linear Regression</v>
      </c>
      <c r="F571" s="18" t="s">
        <v>3030</v>
      </c>
      <c r="G571" s="18" t="str">
        <f t="shared" si="48"/>
        <v>radicalislam</v>
      </c>
      <c r="H571" s="18" t="str">
        <f t="shared" si="49"/>
        <v>violence if generation==3 &amp; age&gt;=23</v>
      </c>
      <c r="I571" s="18">
        <f t="shared" si="50"/>
        <v>1</v>
      </c>
      <c r="J571" s="18" t="str">
        <f t="shared" si="51"/>
        <v xml:space="preserve"> generation==3 &amp; age&gt;=23</v>
      </c>
      <c r="K571" s="18" t="str">
        <f t="shared" si="52"/>
        <v>violence</v>
      </c>
      <c r="L571" s="1" t="str">
        <f t="shared" si="53"/>
        <v>Yes</v>
      </c>
    </row>
    <row r="572" spans="1:12" x14ac:dyDescent="0.3">
      <c r="A572" s="1" t="str">
        <f>VLOOKUP(B572,DownloadedFiles!$B$2:$C$821,2,)</f>
        <v>doi:10.7910/DVN/VEPHLS</v>
      </c>
      <c r="B572" s="1" t="s">
        <v>1929</v>
      </c>
      <c r="C572" s="1" t="s">
        <v>6337</v>
      </c>
      <c r="D572" s="1" t="s">
        <v>654</v>
      </c>
      <c r="E572" s="1" t="str">
        <f>VLOOKUP(D572,StataFunctions!$E$2:$G$260,3,)</f>
        <v>Linear Regression</v>
      </c>
      <c r="F572" s="18" t="s">
        <v>3031</v>
      </c>
      <c r="G572" s="18" t="str">
        <f t="shared" si="48"/>
        <v>religiosity</v>
      </c>
      <c r="H572" s="18" t="str">
        <f t="shared" si="49"/>
        <v>violence if generation==3 &amp; age&gt;=23</v>
      </c>
      <c r="I572" s="18">
        <f t="shared" si="50"/>
        <v>1</v>
      </c>
      <c r="J572" s="18" t="str">
        <f t="shared" si="51"/>
        <v xml:space="preserve"> generation==3 &amp; age&gt;=23</v>
      </c>
      <c r="K572" s="18" t="str">
        <f t="shared" si="52"/>
        <v>violence</v>
      </c>
      <c r="L572" s="1" t="str">
        <f t="shared" si="53"/>
        <v>Yes</v>
      </c>
    </row>
    <row r="573" spans="1:12" x14ac:dyDescent="0.3">
      <c r="A573" s="1" t="str">
        <f>VLOOKUP(B573,DownloadedFiles!$B$2:$C$821,2,)</f>
        <v>doi:10.7910/DVN/VEPHLS</v>
      </c>
      <c r="B573" s="1" t="s">
        <v>1929</v>
      </c>
      <c r="C573" s="1" t="s">
        <v>6337</v>
      </c>
      <c r="D573" s="1" t="s">
        <v>654</v>
      </c>
      <c r="E573" s="1" t="str">
        <f>VLOOKUP(D573,StataFunctions!$E$2:$G$260,3,)</f>
        <v>Linear Regression</v>
      </c>
      <c r="F573" s="18" t="s">
        <v>3036</v>
      </c>
      <c r="G573" s="18" t="str">
        <f t="shared" si="48"/>
        <v>rsupport</v>
      </c>
      <c r="H573" s="18" t="str">
        <f t="shared" si="49"/>
        <v>violence if generation==3 &amp; age&gt;=23</v>
      </c>
      <c r="I573" s="18">
        <f t="shared" si="50"/>
        <v>1</v>
      </c>
      <c r="J573" s="18" t="str">
        <f t="shared" si="51"/>
        <v xml:space="preserve"> generation==3 &amp; age&gt;=23</v>
      </c>
      <c r="K573" s="18" t="str">
        <f t="shared" si="52"/>
        <v>violence</v>
      </c>
      <c r="L573" s="1" t="str">
        <f t="shared" si="53"/>
        <v>Yes</v>
      </c>
    </row>
    <row r="574" spans="1:12" x14ac:dyDescent="0.3">
      <c r="A574" s="1" t="str">
        <f>VLOOKUP(B574,DownloadedFiles!$B$2:$C$821,2,)</f>
        <v>doi:10.7910/DVN/VEPHLS</v>
      </c>
      <c r="B574" s="1" t="s">
        <v>1929</v>
      </c>
      <c r="C574" s="1" t="s">
        <v>6337</v>
      </c>
      <c r="D574" s="1" t="s">
        <v>654</v>
      </c>
      <c r="E574" s="1" t="str">
        <f>VLOOKUP(D574,StataFunctions!$E$2:$G$260,3,)</f>
        <v>Linear Regression</v>
      </c>
      <c r="F574" s="18" t="s">
        <v>3032</v>
      </c>
      <c r="G574" s="18" t="str">
        <f t="shared" si="48"/>
        <v>tatarpols</v>
      </c>
      <c r="H574" s="18" t="str">
        <f t="shared" si="49"/>
        <v>violence if generation==3 &amp; age&gt;=23</v>
      </c>
      <c r="I574" s="18">
        <f t="shared" si="50"/>
        <v>1</v>
      </c>
      <c r="J574" s="18" t="str">
        <f t="shared" si="51"/>
        <v xml:space="preserve"> generation==3 &amp; age&gt;=23</v>
      </c>
      <c r="K574" s="18" t="str">
        <f t="shared" si="52"/>
        <v>violence</v>
      </c>
      <c r="L574" s="1" t="str">
        <f t="shared" si="53"/>
        <v>Yes</v>
      </c>
    </row>
    <row r="575" spans="1:12" x14ac:dyDescent="0.3">
      <c r="A575" s="1" t="str">
        <f>VLOOKUP(B575,DownloadedFiles!$B$2:$C$821,2,)</f>
        <v>doi:10.7910/DVN/VEPHLS</v>
      </c>
      <c r="B575" s="1" t="s">
        <v>1929</v>
      </c>
      <c r="C575" s="1" t="s">
        <v>6337</v>
      </c>
      <c r="D575" s="1" t="s">
        <v>654</v>
      </c>
      <c r="E575" s="1" t="str">
        <f>VLOOKUP(D575,StataFunctions!$E$2:$G$260,3,)</f>
        <v>Linear Regression</v>
      </c>
      <c r="F575" s="18" t="s">
        <v>3027</v>
      </c>
      <c r="G575" s="18" t="str">
        <f t="shared" si="48"/>
        <v>tatartrust</v>
      </c>
      <c r="H575" s="18" t="str">
        <f t="shared" si="49"/>
        <v>violence if generation==3 &amp; age&gt;=23</v>
      </c>
      <c r="I575" s="18">
        <f t="shared" si="50"/>
        <v>1</v>
      </c>
      <c r="J575" s="18" t="str">
        <f t="shared" si="51"/>
        <v xml:space="preserve"> generation==3 &amp; age&gt;=23</v>
      </c>
      <c r="K575" s="18" t="str">
        <f t="shared" si="52"/>
        <v>violence</v>
      </c>
      <c r="L575" s="1" t="str">
        <f t="shared" si="53"/>
        <v>Yes</v>
      </c>
    </row>
    <row r="576" spans="1:12" x14ac:dyDescent="0.3">
      <c r="A576" s="1" t="str">
        <f>VLOOKUP(B576,DownloadedFiles!$B$2:$C$821,2,)</f>
        <v>doi:10.7910/DVN/VEPHLS</v>
      </c>
      <c r="B576" s="1" t="s">
        <v>1929</v>
      </c>
      <c r="C576" s="1" t="s">
        <v>6337</v>
      </c>
      <c r="D576" s="1" t="s">
        <v>654</v>
      </c>
      <c r="E576" s="1" t="str">
        <f>VLOOKUP(D576,StataFunctions!$E$2:$G$260,3,)</f>
        <v>Linear Regression</v>
      </c>
      <c r="F576" s="18" t="s">
        <v>3037</v>
      </c>
      <c r="G576" s="18" t="str">
        <f t="shared" si="48"/>
        <v>turnout</v>
      </c>
      <c r="H576" s="18" t="str">
        <f t="shared" si="49"/>
        <v>violence if generation==3 &amp; age&gt;=23</v>
      </c>
      <c r="I576" s="18">
        <f t="shared" si="50"/>
        <v>1</v>
      </c>
      <c r="J576" s="18" t="str">
        <f t="shared" si="51"/>
        <v xml:space="preserve"> generation==3 &amp; age&gt;=23</v>
      </c>
      <c r="K576" s="18" t="str">
        <f t="shared" si="52"/>
        <v>violence</v>
      </c>
      <c r="L576" s="1" t="str">
        <f t="shared" si="53"/>
        <v>Yes</v>
      </c>
    </row>
    <row r="577" spans="1:12" x14ac:dyDescent="0.3">
      <c r="A577" s="1" t="str">
        <f>VLOOKUP(B577,DownloadedFiles!$B$2:$C$821,2,)</f>
        <v>doi:10.7910/DVN/VEPHLS</v>
      </c>
      <c r="B577" s="1" t="s">
        <v>1929</v>
      </c>
      <c r="C577" s="1" t="s">
        <v>6337</v>
      </c>
      <c r="D577" s="1" t="s">
        <v>654</v>
      </c>
      <c r="E577" s="1" t="str">
        <f>VLOOKUP(D577,StataFunctions!$E$2:$G$260,3,)</f>
        <v>Linear Regression</v>
      </c>
      <c r="F577" s="18" t="s">
        <v>3028</v>
      </c>
      <c r="G577" s="18" t="str">
        <f t="shared" si="48"/>
        <v>vicrussia</v>
      </c>
      <c r="H577" s="18" t="str">
        <f t="shared" si="49"/>
        <v>violence if generation==3 &amp; age&gt;=23</v>
      </c>
      <c r="I577" s="18">
        <f t="shared" si="50"/>
        <v>1</v>
      </c>
      <c r="J577" s="18" t="str">
        <f t="shared" si="51"/>
        <v xml:space="preserve"> generation==3 &amp; age&gt;=23</v>
      </c>
      <c r="K577" s="18" t="str">
        <f t="shared" si="52"/>
        <v>violence</v>
      </c>
      <c r="L577" s="1" t="str">
        <f t="shared" si="53"/>
        <v>Yes</v>
      </c>
    </row>
    <row r="578" spans="1:12" x14ac:dyDescent="0.3">
      <c r="A578" s="1" t="str">
        <f>VLOOKUP(B578,DownloadedFiles!$B$2:$C$821,2,)</f>
        <v>doi:10.7910/DVN/VEPHLS</v>
      </c>
      <c r="B578" s="1" t="s">
        <v>1929</v>
      </c>
      <c r="C578" s="1" t="s">
        <v>6337</v>
      </c>
      <c r="D578" s="1" t="s">
        <v>654</v>
      </c>
      <c r="E578" s="1" t="str">
        <f>VLOOKUP(D578,StataFunctions!$E$2:$G$260,3,)</f>
        <v>Linear Regression</v>
      </c>
      <c r="F578" s="18" t="s">
        <v>3047</v>
      </c>
      <c r="G578" s="18" t="str">
        <f t="shared" ref="G578:G641" si="54">MID($F578,LEN($D578)+FIND($D578,$F578)+1,FIND(" ",$F578,LEN(D578)+FIND(D578,F578)+1)-(LEN($D578)+FIND($D578,$F578)+1))</f>
        <v>annex</v>
      </c>
      <c r="H578" s="18" t="str">
        <f t="shared" ref="H578:H641" si="55">TRIM(MID(F578,FIND(G578,F578)+LEN(G578)+1,IFERROR(FIND(",",F578),LEN(F578)+1)-(FIND(G578,F578)+LEN(G578)+1)))</f>
        <v>violence if generation==3 &amp; age1G&gt;=76</v>
      </c>
      <c r="I578" s="18">
        <f t="shared" ref="I578:I641" si="56">IFERROR(IF(FIND(" if ",H578)&gt;0,1,0),0)</f>
        <v>1</v>
      </c>
      <c r="J578" s="18" t="str">
        <f t="shared" ref="J578:J641" si="57">IFERROR(MID(H578,FIND(" if ",H578)+3,LEN(H578)+1),"NA")</f>
        <v xml:space="preserve"> generation==3 &amp; age1G&gt;=76</v>
      </c>
      <c r="K578" s="18" t="str">
        <f t="shared" ref="K578:K641" si="58">IF(I578=0,H578,MID(H578,1,FIND(J578,H578)-4))</f>
        <v>violence</v>
      </c>
      <c r="L578" s="1" t="str">
        <f t="shared" ref="L578:L641" si="59">IFERROR(IF(FIND("///",F578)&gt;0,"No",0),"Yes")</f>
        <v>Yes</v>
      </c>
    </row>
    <row r="579" spans="1:12" x14ac:dyDescent="0.3">
      <c r="A579" s="1" t="str">
        <f>VLOOKUP(B579,DownloadedFiles!$B$2:$C$821,2,)</f>
        <v>doi:10.7910/DVN/VEPHLS</v>
      </c>
      <c r="B579" s="1" t="s">
        <v>1929</v>
      </c>
      <c r="C579" s="1" t="s">
        <v>6337</v>
      </c>
      <c r="D579" s="1" t="s">
        <v>654</v>
      </c>
      <c r="E579" s="1" t="str">
        <f>VLOOKUP(D579,StataFunctions!$E$2:$G$260,3,)</f>
        <v>Linear Regression</v>
      </c>
      <c r="F579" s="18" t="s">
        <v>3046</v>
      </c>
      <c r="G579" s="18" t="str">
        <f t="shared" si="54"/>
        <v>chechens</v>
      </c>
      <c r="H579" s="18" t="str">
        <f t="shared" si="55"/>
        <v>violence if generation==3 &amp; age1G&gt;=76</v>
      </c>
      <c r="I579" s="18">
        <f t="shared" si="56"/>
        <v>1</v>
      </c>
      <c r="J579" s="18" t="str">
        <f t="shared" si="57"/>
        <v xml:space="preserve"> generation==3 &amp; age1G&gt;=76</v>
      </c>
      <c r="K579" s="18" t="str">
        <f t="shared" si="58"/>
        <v>violence</v>
      </c>
      <c r="L579" s="1" t="str">
        <f t="shared" si="59"/>
        <v>Yes</v>
      </c>
    </row>
    <row r="580" spans="1:12" x14ac:dyDescent="0.3">
      <c r="A580" s="1" t="str">
        <f>VLOOKUP(B580,DownloadedFiles!$B$2:$C$821,2,)</f>
        <v>doi:10.7910/DVN/VEPHLS</v>
      </c>
      <c r="B580" s="1" t="s">
        <v>1929</v>
      </c>
      <c r="C580" s="1" t="s">
        <v>6337</v>
      </c>
      <c r="D580" s="1" t="s">
        <v>654</v>
      </c>
      <c r="E580" s="1" t="str">
        <f>VLOOKUP(D580,StataFunctions!$E$2:$G$260,3,)</f>
        <v>Linear Regression</v>
      </c>
      <c r="F580" s="18" t="s">
        <v>3041</v>
      </c>
      <c r="G580" s="18" t="str">
        <f t="shared" si="54"/>
        <v>fear</v>
      </c>
      <c r="H580" s="18" t="str">
        <f t="shared" si="55"/>
        <v>violence if generation==3 &amp; age1G&gt;=76</v>
      </c>
      <c r="I580" s="18">
        <f t="shared" si="56"/>
        <v>1</v>
      </c>
      <c r="J580" s="18" t="str">
        <f t="shared" si="57"/>
        <v xml:space="preserve"> generation==3 &amp; age1G&gt;=76</v>
      </c>
      <c r="K580" s="18" t="str">
        <f t="shared" si="58"/>
        <v>violence</v>
      </c>
      <c r="L580" s="1" t="str">
        <f t="shared" si="59"/>
        <v>Yes</v>
      </c>
    </row>
    <row r="581" spans="1:12" x14ac:dyDescent="0.3">
      <c r="A581" s="1" t="str">
        <f>VLOOKUP(B581,DownloadedFiles!$B$2:$C$821,2,)</f>
        <v>doi:10.7910/DVN/VEPHLS</v>
      </c>
      <c r="B581" s="1" t="s">
        <v>1929</v>
      </c>
      <c r="C581" s="1" t="s">
        <v>6337</v>
      </c>
      <c r="D581" s="1" t="s">
        <v>654</v>
      </c>
      <c r="E581" s="1" t="str">
        <f>VLOOKUP(D581,StataFunctions!$E$2:$G$260,3,)</f>
        <v>Linear Regression</v>
      </c>
      <c r="F581" s="18" t="s">
        <v>3045</v>
      </c>
      <c r="G581" s="18" t="str">
        <f t="shared" si="54"/>
        <v>flagday</v>
      </c>
      <c r="H581" s="18" t="str">
        <f t="shared" si="55"/>
        <v>violence if generation==3 &amp; age1G&gt;=76</v>
      </c>
      <c r="I581" s="18">
        <f t="shared" si="56"/>
        <v>1</v>
      </c>
      <c r="J581" s="18" t="str">
        <f t="shared" si="57"/>
        <v xml:space="preserve"> generation==3 &amp; age1G&gt;=76</v>
      </c>
      <c r="K581" s="18" t="str">
        <f t="shared" si="58"/>
        <v>violence</v>
      </c>
      <c r="L581" s="1" t="str">
        <f t="shared" si="59"/>
        <v>Yes</v>
      </c>
    </row>
    <row r="582" spans="1:12" x14ac:dyDescent="0.3">
      <c r="A582" s="1" t="str">
        <f>VLOOKUP(B582,DownloadedFiles!$B$2:$C$821,2,)</f>
        <v>doi:10.7910/DVN/VEPHLS</v>
      </c>
      <c r="B582" s="1" t="s">
        <v>1929</v>
      </c>
      <c r="C582" s="1" t="s">
        <v>6337</v>
      </c>
      <c r="D582" s="1" t="s">
        <v>654</v>
      </c>
      <c r="E582" s="1" t="str">
        <f>VLOOKUP(D582,StataFunctions!$E$2:$G$260,3,)</f>
        <v>Linear Regression</v>
      </c>
      <c r="F582" s="18" t="s">
        <v>3050</v>
      </c>
      <c r="G582" s="18" t="str">
        <f t="shared" si="54"/>
        <v>participate</v>
      </c>
      <c r="H582" s="18" t="str">
        <f t="shared" si="55"/>
        <v>violence if generation==3 &amp; age1G&gt;=76</v>
      </c>
      <c r="I582" s="18">
        <f t="shared" si="56"/>
        <v>1</v>
      </c>
      <c r="J582" s="18" t="str">
        <f t="shared" si="57"/>
        <v xml:space="preserve"> generation==3 &amp; age1G&gt;=76</v>
      </c>
      <c r="K582" s="18" t="str">
        <f t="shared" si="58"/>
        <v>violence</v>
      </c>
      <c r="L582" s="1" t="str">
        <f t="shared" si="59"/>
        <v>Yes</v>
      </c>
    </row>
    <row r="583" spans="1:12" x14ac:dyDescent="0.3">
      <c r="A583" s="1" t="str">
        <f>VLOOKUP(B583,DownloadedFiles!$B$2:$C$821,2,)</f>
        <v>doi:10.7910/DVN/VEPHLS</v>
      </c>
      <c r="B583" s="1" t="s">
        <v>1929</v>
      </c>
      <c r="C583" s="1" t="s">
        <v>6337</v>
      </c>
      <c r="D583" s="1" t="s">
        <v>654</v>
      </c>
      <c r="E583" s="1" t="str">
        <f>VLOOKUP(D583,StataFunctions!$E$2:$G$260,3,)</f>
        <v>Linear Regression</v>
      </c>
      <c r="F583" s="18" t="s">
        <v>3042</v>
      </c>
      <c r="G583" s="18" t="str">
        <f t="shared" si="54"/>
        <v>radicalislam</v>
      </c>
      <c r="H583" s="18" t="str">
        <f t="shared" si="55"/>
        <v>violence if generation==3 &amp; age1G&gt;=76</v>
      </c>
      <c r="I583" s="18">
        <f t="shared" si="56"/>
        <v>1</v>
      </c>
      <c r="J583" s="18" t="str">
        <f t="shared" si="57"/>
        <v xml:space="preserve"> generation==3 &amp; age1G&gt;=76</v>
      </c>
      <c r="K583" s="18" t="str">
        <f t="shared" si="58"/>
        <v>violence</v>
      </c>
      <c r="L583" s="1" t="str">
        <f t="shared" si="59"/>
        <v>Yes</v>
      </c>
    </row>
    <row r="584" spans="1:12" x14ac:dyDescent="0.3">
      <c r="A584" s="1" t="str">
        <f>VLOOKUP(B584,DownloadedFiles!$B$2:$C$821,2,)</f>
        <v>doi:10.7910/DVN/VEPHLS</v>
      </c>
      <c r="B584" s="1" t="s">
        <v>1929</v>
      </c>
      <c r="C584" s="1" t="s">
        <v>6337</v>
      </c>
      <c r="D584" s="1" t="s">
        <v>654</v>
      </c>
      <c r="E584" s="1" t="str">
        <f>VLOOKUP(D584,StataFunctions!$E$2:$G$260,3,)</f>
        <v>Linear Regression</v>
      </c>
      <c r="F584" s="18" t="s">
        <v>3043</v>
      </c>
      <c r="G584" s="18" t="str">
        <f t="shared" si="54"/>
        <v>religiosity</v>
      </c>
      <c r="H584" s="18" t="str">
        <f t="shared" si="55"/>
        <v>violence if generation==3 &amp; age1G&gt;=76</v>
      </c>
      <c r="I584" s="18">
        <f t="shared" si="56"/>
        <v>1</v>
      </c>
      <c r="J584" s="18" t="str">
        <f t="shared" si="57"/>
        <v xml:space="preserve"> generation==3 &amp; age1G&gt;=76</v>
      </c>
      <c r="K584" s="18" t="str">
        <f t="shared" si="58"/>
        <v>violence</v>
      </c>
      <c r="L584" s="1" t="str">
        <f t="shared" si="59"/>
        <v>Yes</v>
      </c>
    </row>
    <row r="585" spans="1:12" x14ac:dyDescent="0.3">
      <c r="A585" s="1" t="str">
        <f>VLOOKUP(B585,DownloadedFiles!$B$2:$C$821,2,)</f>
        <v>doi:10.7910/DVN/VEPHLS</v>
      </c>
      <c r="B585" s="1" t="s">
        <v>1929</v>
      </c>
      <c r="C585" s="1" t="s">
        <v>6337</v>
      </c>
      <c r="D585" s="1" t="s">
        <v>654</v>
      </c>
      <c r="E585" s="1" t="str">
        <f>VLOOKUP(D585,StataFunctions!$E$2:$G$260,3,)</f>
        <v>Linear Regression</v>
      </c>
      <c r="F585" s="18" t="s">
        <v>3048</v>
      </c>
      <c r="G585" s="18" t="str">
        <f t="shared" si="54"/>
        <v>rsupport</v>
      </c>
      <c r="H585" s="18" t="str">
        <f t="shared" si="55"/>
        <v>violence if generation==3 &amp; age1G&gt;=76</v>
      </c>
      <c r="I585" s="18">
        <f t="shared" si="56"/>
        <v>1</v>
      </c>
      <c r="J585" s="18" t="str">
        <f t="shared" si="57"/>
        <v xml:space="preserve"> generation==3 &amp; age1G&gt;=76</v>
      </c>
      <c r="K585" s="18" t="str">
        <f t="shared" si="58"/>
        <v>violence</v>
      </c>
      <c r="L585" s="1" t="str">
        <f t="shared" si="59"/>
        <v>Yes</v>
      </c>
    </row>
    <row r="586" spans="1:12" x14ac:dyDescent="0.3">
      <c r="A586" s="1" t="str">
        <f>VLOOKUP(B586,DownloadedFiles!$B$2:$C$821,2,)</f>
        <v>doi:10.7910/DVN/VEPHLS</v>
      </c>
      <c r="B586" s="1" t="s">
        <v>1929</v>
      </c>
      <c r="C586" s="1" t="s">
        <v>6337</v>
      </c>
      <c r="D586" s="1" t="s">
        <v>654</v>
      </c>
      <c r="E586" s="1" t="str">
        <f>VLOOKUP(D586,StataFunctions!$E$2:$G$260,3,)</f>
        <v>Linear Regression</v>
      </c>
      <c r="F586" s="18" t="s">
        <v>3044</v>
      </c>
      <c r="G586" s="18" t="str">
        <f t="shared" si="54"/>
        <v>tatarpols</v>
      </c>
      <c r="H586" s="18" t="str">
        <f t="shared" si="55"/>
        <v>violence if generation==3 &amp; age1G&gt;=76</v>
      </c>
      <c r="I586" s="18">
        <f t="shared" si="56"/>
        <v>1</v>
      </c>
      <c r="J586" s="18" t="str">
        <f t="shared" si="57"/>
        <v xml:space="preserve"> generation==3 &amp; age1G&gt;=76</v>
      </c>
      <c r="K586" s="18" t="str">
        <f t="shared" si="58"/>
        <v>violence</v>
      </c>
      <c r="L586" s="1" t="str">
        <f t="shared" si="59"/>
        <v>Yes</v>
      </c>
    </row>
    <row r="587" spans="1:12" x14ac:dyDescent="0.3">
      <c r="A587" s="1" t="str">
        <f>VLOOKUP(B587,DownloadedFiles!$B$2:$C$821,2,)</f>
        <v>doi:10.7910/DVN/VEPHLS</v>
      </c>
      <c r="B587" s="1" t="s">
        <v>1929</v>
      </c>
      <c r="C587" s="1" t="s">
        <v>6337</v>
      </c>
      <c r="D587" s="1" t="s">
        <v>654</v>
      </c>
      <c r="E587" s="1" t="str">
        <f>VLOOKUP(D587,StataFunctions!$E$2:$G$260,3,)</f>
        <v>Linear Regression</v>
      </c>
      <c r="F587" s="18" t="s">
        <v>3039</v>
      </c>
      <c r="G587" s="18" t="str">
        <f t="shared" si="54"/>
        <v>tatartrust</v>
      </c>
      <c r="H587" s="18" t="str">
        <f t="shared" si="55"/>
        <v>violence if generation==3 &amp; age1G&gt;=76</v>
      </c>
      <c r="I587" s="18">
        <f t="shared" si="56"/>
        <v>1</v>
      </c>
      <c r="J587" s="18" t="str">
        <f t="shared" si="57"/>
        <v xml:space="preserve"> generation==3 &amp; age1G&gt;=76</v>
      </c>
      <c r="K587" s="18" t="str">
        <f t="shared" si="58"/>
        <v>violence</v>
      </c>
      <c r="L587" s="1" t="str">
        <f t="shared" si="59"/>
        <v>Yes</v>
      </c>
    </row>
    <row r="588" spans="1:12" x14ac:dyDescent="0.3">
      <c r="A588" s="1" t="str">
        <f>VLOOKUP(B588,DownloadedFiles!$B$2:$C$821,2,)</f>
        <v>doi:10.7910/DVN/VEPHLS</v>
      </c>
      <c r="B588" s="1" t="s">
        <v>1929</v>
      </c>
      <c r="C588" s="1" t="s">
        <v>6337</v>
      </c>
      <c r="D588" s="1" t="s">
        <v>654</v>
      </c>
      <c r="E588" s="1" t="str">
        <f>VLOOKUP(D588,StataFunctions!$E$2:$G$260,3,)</f>
        <v>Linear Regression</v>
      </c>
      <c r="F588" s="18" t="s">
        <v>3049</v>
      </c>
      <c r="G588" s="18" t="str">
        <f t="shared" si="54"/>
        <v>turnout</v>
      </c>
      <c r="H588" s="18" t="str">
        <f t="shared" si="55"/>
        <v>violence if generation==3 &amp; age1G&gt;=76</v>
      </c>
      <c r="I588" s="18">
        <f t="shared" si="56"/>
        <v>1</v>
      </c>
      <c r="J588" s="18" t="str">
        <f t="shared" si="57"/>
        <v xml:space="preserve"> generation==3 &amp; age1G&gt;=76</v>
      </c>
      <c r="K588" s="18" t="str">
        <f t="shared" si="58"/>
        <v>violence</v>
      </c>
      <c r="L588" s="1" t="str">
        <f t="shared" si="59"/>
        <v>Yes</v>
      </c>
    </row>
    <row r="589" spans="1:12" x14ac:dyDescent="0.3">
      <c r="A589" s="1" t="str">
        <f>VLOOKUP(B589,DownloadedFiles!$B$2:$C$821,2,)</f>
        <v>doi:10.7910/DVN/VEPHLS</v>
      </c>
      <c r="B589" s="1" t="s">
        <v>1929</v>
      </c>
      <c r="C589" s="1" t="s">
        <v>6337</v>
      </c>
      <c r="D589" s="1" t="s">
        <v>654</v>
      </c>
      <c r="E589" s="1" t="str">
        <f>VLOOKUP(D589,StataFunctions!$E$2:$G$260,3,)</f>
        <v>Linear Regression</v>
      </c>
      <c r="F589" s="18" t="s">
        <v>3040</v>
      </c>
      <c r="G589" s="18" t="str">
        <f t="shared" si="54"/>
        <v>vicrussia</v>
      </c>
      <c r="H589" s="18" t="str">
        <f t="shared" si="55"/>
        <v>violence if generation==3 &amp; age1G&gt;=76</v>
      </c>
      <c r="I589" s="18">
        <f t="shared" si="56"/>
        <v>1</v>
      </c>
      <c r="J589" s="18" t="str">
        <f t="shared" si="57"/>
        <v xml:space="preserve"> generation==3 &amp; age1G&gt;=76</v>
      </c>
      <c r="K589" s="18" t="str">
        <f t="shared" si="58"/>
        <v>violence</v>
      </c>
      <c r="L589" s="1" t="str">
        <f t="shared" si="59"/>
        <v>Yes</v>
      </c>
    </row>
    <row r="590" spans="1:12" x14ac:dyDescent="0.3">
      <c r="A590" s="1" t="str">
        <f>VLOOKUP(B590,DownloadedFiles!$B$2:$C$821,2,)</f>
        <v>doi:10.7910/DVN/VEPHLS</v>
      </c>
      <c r="B590" s="1" t="s">
        <v>1929</v>
      </c>
      <c r="C590" s="1" t="s">
        <v>6337</v>
      </c>
      <c r="D590" s="1" t="s">
        <v>654</v>
      </c>
      <c r="E590" s="1" t="str">
        <f>VLOOKUP(D590,StataFunctions!$E$2:$G$260,3,)</f>
        <v>Linear Regression</v>
      </c>
      <c r="F590" s="18" t="s">
        <v>3083</v>
      </c>
      <c r="G590" s="18" t="str">
        <f t="shared" si="54"/>
        <v>annex</v>
      </c>
      <c r="H590" s="18" t="str">
        <f t="shared" si="55"/>
        <v>violence if generation==3 &amp; datediff&lt;2</v>
      </c>
      <c r="I590" s="18">
        <f t="shared" si="56"/>
        <v>1</v>
      </c>
      <c r="J590" s="18" t="str">
        <f t="shared" si="57"/>
        <v xml:space="preserve"> generation==3 &amp; datediff&lt;2</v>
      </c>
      <c r="K590" s="18" t="str">
        <f t="shared" si="58"/>
        <v>violence</v>
      </c>
      <c r="L590" s="1" t="str">
        <f t="shared" si="59"/>
        <v>Yes</v>
      </c>
    </row>
    <row r="591" spans="1:12" x14ac:dyDescent="0.3">
      <c r="A591" s="1" t="str">
        <f>VLOOKUP(B591,DownloadedFiles!$B$2:$C$821,2,)</f>
        <v>doi:10.7910/DVN/VEPHLS</v>
      </c>
      <c r="B591" s="1" t="s">
        <v>1929</v>
      </c>
      <c r="C591" s="1" t="s">
        <v>6337</v>
      </c>
      <c r="D591" s="1" t="s">
        <v>654</v>
      </c>
      <c r="E591" s="1" t="str">
        <f>VLOOKUP(D591,StataFunctions!$E$2:$G$260,3,)</f>
        <v>Linear Regression</v>
      </c>
      <c r="F591" s="18" t="s">
        <v>3082</v>
      </c>
      <c r="G591" s="18" t="str">
        <f t="shared" si="54"/>
        <v>chechens</v>
      </c>
      <c r="H591" s="18" t="str">
        <f t="shared" si="55"/>
        <v>violence if generation==3 &amp; datediff&lt;2</v>
      </c>
      <c r="I591" s="18">
        <f t="shared" si="56"/>
        <v>1</v>
      </c>
      <c r="J591" s="18" t="str">
        <f t="shared" si="57"/>
        <v xml:space="preserve"> generation==3 &amp; datediff&lt;2</v>
      </c>
      <c r="K591" s="18" t="str">
        <f t="shared" si="58"/>
        <v>violence</v>
      </c>
      <c r="L591" s="1" t="str">
        <f t="shared" si="59"/>
        <v>Yes</v>
      </c>
    </row>
    <row r="592" spans="1:12" x14ac:dyDescent="0.3">
      <c r="A592" s="1" t="str">
        <f>VLOOKUP(B592,DownloadedFiles!$B$2:$C$821,2,)</f>
        <v>doi:10.7910/DVN/VEPHLS</v>
      </c>
      <c r="B592" s="1" t="s">
        <v>1929</v>
      </c>
      <c r="C592" s="1" t="s">
        <v>6337</v>
      </c>
      <c r="D592" s="1" t="s">
        <v>654</v>
      </c>
      <c r="E592" s="1" t="str">
        <f>VLOOKUP(D592,StataFunctions!$E$2:$G$260,3,)</f>
        <v>Linear Regression</v>
      </c>
      <c r="F592" s="18" t="s">
        <v>3077</v>
      </c>
      <c r="G592" s="18" t="str">
        <f t="shared" si="54"/>
        <v>fear</v>
      </c>
      <c r="H592" s="18" t="str">
        <f t="shared" si="55"/>
        <v>violence if generation==3 &amp; datediff&lt;2</v>
      </c>
      <c r="I592" s="18">
        <f t="shared" si="56"/>
        <v>1</v>
      </c>
      <c r="J592" s="18" t="str">
        <f t="shared" si="57"/>
        <v xml:space="preserve"> generation==3 &amp; datediff&lt;2</v>
      </c>
      <c r="K592" s="18" t="str">
        <f t="shared" si="58"/>
        <v>violence</v>
      </c>
      <c r="L592" s="1" t="str">
        <f t="shared" si="59"/>
        <v>Yes</v>
      </c>
    </row>
    <row r="593" spans="1:12" x14ac:dyDescent="0.3">
      <c r="A593" s="1" t="str">
        <f>VLOOKUP(B593,DownloadedFiles!$B$2:$C$821,2,)</f>
        <v>doi:10.7910/DVN/VEPHLS</v>
      </c>
      <c r="B593" s="1" t="s">
        <v>1929</v>
      </c>
      <c r="C593" s="1" t="s">
        <v>6337</v>
      </c>
      <c r="D593" s="1" t="s">
        <v>654</v>
      </c>
      <c r="E593" s="1" t="str">
        <f>VLOOKUP(D593,StataFunctions!$E$2:$G$260,3,)</f>
        <v>Linear Regression</v>
      </c>
      <c r="F593" s="18" t="s">
        <v>3081</v>
      </c>
      <c r="G593" s="18" t="str">
        <f t="shared" si="54"/>
        <v>flagday</v>
      </c>
      <c r="H593" s="18" t="str">
        <f t="shared" si="55"/>
        <v>violence if generation==3 &amp; datediff&lt;2</v>
      </c>
      <c r="I593" s="18">
        <f t="shared" si="56"/>
        <v>1</v>
      </c>
      <c r="J593" s="18" t="str">
        <f t="shared" si="57"/>
        <v xml:space="preserve"> generation==3 &amp; datediff&lt;2</v>
      </c>
      <c r="K593" s="18" t="str">
        <f t="shared" si="58"/>
        <v>violence</v>
      </c>
      <c r="L593" s="1" t="str">
        <f t="shared" si="59"/>
        <v>Yes</v>
      </c>
    </row>
    <row r="594" spans="1:12" x14ac:dyDescent="0.3">
      <c r="A594" s="1" t="str">
        <f>VLOOKUP(B594,DownloadedFiles!$B$2:$C$821,2,)</f>
        <v>doi:10.7910/DVN/VEPHLS</v>
      </c>
      <c r="B594" s="1" t="s">
        <v>1929</v>
      </c>
      <c r="C594" s="1" t="s">
        <v>6337</v>
      </c>
      <c r="D594" s="1" t="s">
        <v>654</v>
      </c>
      <c r="E594" s="1" t="str">
        <f>VLOOKUP(D594,StataFunctions!$E$2:$G$260,3,)</f>
        <v>Linear Regression</v>
      </c>
      <c r="F594" s="18" t="s">
        <v>3086</v>
      </c>
      <c r="G594" s="18" t="str">
        <f t="shared" si="54"/>
        <v>participate</v>
      </c>
      <c r="H594" s="18" t="str">
        <f t="shared" si="55"/>
        <v>violence if generation==3 &amp; datediff&lt;2</v>
      </c>
      <c r="I594" s="18">
        <f t="shared" si="56"/>
        <v>1</v>
      </c>
      <c r="J594" s="18" t="str">
        <f t="shared" si="57"/>
        <v xml:space="preserve"> generation==3 &amp; datediff&lt;2</v>
      </c>
      <c r="K594" s="18" t="str">
        <f t="shared" si="58"/>
        <v>violence</v>
      </c>
      <c r="L594" s="1" t="str">
        <f t="shared" si="59"/>
        <v>Yes</v>
      </c>
    </row>
    <row r="595" spans="1:12" x14ac:dyDescent="0.3">
      <c r="A595" s="1" t="str">
        <f>VLOOKUP(B595,DownloadedFiles!$B$2:$C$821,2,)</f>
        <v>doi:10.7910/DVN/VEPHLS</v>
      </c>
      <c r="B595" s="1" t="s">
        <v>1929</v>
      </c>
      <c r="C595" s="1" t="s">
        <v>6337</v>
      </c>
      <c r="D595" s="1" t="s">
        <v>654</v>
      </c>
      <c r="E595" s="1" t="str">
        <f>VLOOKUP(D595,StataFunctions!$E$2:$G$260,3,)</f>
        <v>Linear Regression</v>
      </c>
      <c r="F595" s="18" t="s">
        <v>3078</v>
      </c>
      <c r="G595" s="18" t="str">
        <f t="shared" si="54"/>
        <v>radicalislam</v>
      </c>
      <c r="H595" s="18" t="str">
        <f t="shared" si="55"/>
        <v>violence if generation==3 &amp; datediff&lt;2</v>
      </c>
      <c r="I595" s="18">
        <f t="shared" si="56"/>
        <v>1</v>
      </c>
      <c r="J595" s="18" t="str">
        <f t="shared" si="57"/>
        <v xml:space="preserve"> generation==3 &amp; datediff&lt;2</v>
      </c>
      <c r="K595" s="18" t="str">
        <f t="shared" si="58"/>
        <v>violence</v>
      </c>
      <c r="L595" s="1" t="str">
        <f t="shared" si="59"/>
        <v>Yes</v>
      </c>
    </row>
    <row r="596" spans="1:12" x14ac:dyDescent="0.3">
      <c r="A596" s="1" t="str">
        <f>VLOOKUP(B596,DownloadedFiles!$B$2:$C$821,2,)</f>
        <v>doi:10.7910/DVN/VEPHLS</v>
      </c>
      <c r="B596" s="1" t="s">
        <v>1929</v>
      </c>
      <c r="C596" s="1" t="s">
        <v>6337</v>
      </c>
      <c r="D596" s="1" t="s">
        <v>654</v>
      </c>
      <c r="E596" s="1" t="str">
        <f>VLOOKUP(D596,StataFunctions!$E$2:$G$260,3,)</f>
        <v>Linear Regression</v>
      </c>
      <c r="F596" s="18" t="s">
        <v>3079</v>
      </c>
      <c r="G596" s="18" t="str">
        <f t="shared" si="54"/>
        <v>religiosity</v>
      </c>
      <c r="H596" s="18" t="str">
        <f t="shared" si="55"/>
        <v>violence if generation==3 &amp; datediff&lt;2</v>
      </c>
      <c r="I596" s="18">
        <f t="shared" si="56"/>
        <v>1</v>
      </c>
      <c r="J596" s="18" t="str">
        <f t="shared" si="57"/>
        <v xml:space="preserve"> generation==3 &amp; datediff&lt;2</v>
      </c>
      <c r="K596" s="18" t="str">
        <f t="shared" si="58"/>
        <v>violence</v>
      </c>
      <c r="L596" s="1" t="str">
        <f t="shared" si="59"/>
        <v>Yes</v>
      </c>
    </row>
    <row r="597" spans="1:12" x14ac:dyDescent="0.3">
      <c r="A597" s="1" t="str">
        <f>VLOOKUP(B597,DownloadedFiles!$B$2:$C$821,2,)</f>
        <v>doi:10.7910/DVN/VEPHLS</v>
      </c>
      <c r="B597" s="1" t="s">
        <v>1929</v>
      </c>
      <c r="C597" s="1" t="s">
        <v>6337</v>
      </c>
      <c r="D597" s="1" t="s">
        <v>654</v>
      </c>
      <c r="E597" s="1" t="str">
        <f>VLOOKUP(D597,StataFunctions!$E$2:$G$260,3,)</f>
        <v>Linear Regression</v>
      </c>
      <c r="F597" s="18" t="s">
        <v>3084</v>
      </c>
      <c r="G597" s="18" t="str">
        <f t="shared" si="54"/>
        <v>rsupport</v>
      </c>
      <c r="H597" s="18" t="str">
        <f t="shared" si="55"/>
        <v>violence if generation==3 &amp; datediff&lt;2</v>
      </c>
      <c r="I597" s="18">
        <f t="shared" si="56"/>
        <v>1</v>
      </c>
      <c r="J597" s="18" t="str">
        <f t="shared" si="57"/>
        <v xml:space="preserve"> generation==3 &amp; datediff&lt;2</v>
      </c>
      <c r="K597" s="18" t="str">
        <f t="shared" si="58"/>
        <v>violence</v>
      </c>
      <c r="L597" s="1" t="str">
        <f t="shared" si="59"/>
        <v>Yes</v>
      </c>
    </row>
    <row r="598" spans="1:12" x14ac:dyDescent="0.3">
      <c r="A598" s="1" t="str">
        <f>VLOOKUP(B598,DownloadedFiles!$B$2:$C$821,2,)</f>
        <v>doi:10.7910/DVN/VEPHLS</v>
      </c>
      <c r="B598" s="1" t="s">
        <v>1929</v>
      </c>
      <c r="C598" s="1" t="s">
        <v>6337</v>
      </c>
      <c r="D598" s="1" t="s">
        <v>654</v>
      </c>
      <c r="E598" s="1" t="str">
        <f>VLOOKUP(D598,StataFunctions!$E$2:$G$260,3,)</f>
        <v>Linear Regression</v>
      </c>
      <c r="F598" s="18" t="s">
        <v>3080</v>
      </c>
      <c r="G598" s="18" t="str">
        <f t="shared" si="54"/>
        <v>tatarpols</v>
      </c>
      <c r="H598" s="18" t="str">
        <f t="shared" si="55"/>
        <v>violence if generation==3 &amp; datediff&lt;2</v>
      </c>
      <c r="I598" s="18">
        <f t="shared" si="56"/>
        <v>1</v>
      </c>
      <c r="J598" s="18" t="str">
        <f t="shared" si="57"/>
        <v xml:space="preserve"> generation==3 &amp; datediff&lt;2</v>
      </c>
      <c r="K598" s="18" t="str">
        <f t="shared" si="58"/>
        <v>violence</v>
      </c>
      <c r="L598" s="1" t="str">
        <f t="shared" si="59"/>
        <v>Yes</v>
      </c>
    </row>
    <row r="599" spans="1:12" x14ac:dyDescent="0.3">
      <c r="A599" s="1" t="str">
        <f>VLOOKUP(B599,DownloadedFiles!$B$2:$C$821,2,)</f>
        <v>doi:10.7910/DVN/VEPHLS</v>
      </c>
      <c r="B599" s="1" t="s">
        <v>1929</v>
      </c>
      <c r="C599" s="1" t="s">
        <v>6337</v>
      </c>
      <c r="D599" s="1" t="s">
        <v>654</v>
      </c>
      <c r="E599" s="1" t="str">
        <f>VLOOKUP(D599,StataFunctions!$E$2:$G$260,3,)</f>
        <v>Linear Regression</v>
      </c>
      <c r="F599" s="18" t="s">
        <v>3075</v>
      </c>
      <c r="G599" s="18" t="str">
        <f t="shared" si="54"/>
        <v>tatartrust</v>
      </c>
      <c r="H599" s="18" t="str">
        <f t="shared" si="55"/>
        <v>violence if generation==3 &amp; datediff&lt;2</v>
      </c>
      <c r="I599" s="18">
        <f t="shared" si="56"/>
        <v>1</v>
      </c>
      <c r="J599" s="18" t="str">
        <f t="shared" si="57"/>
        <v xml:space="preserve"> generation==3 &amp; datediff&lt;2</v>
      </c>
      <c r="K599" s="18" t="str">
        <f t="shared" si="58"/>
        <v>violence</v>
      </c>
      <c r="L599" s="1" t="str">
        <f t="shared" si="59"/>
        <v>Yes</v>
      </c>
    </row>
    <row r="600" spans="1:12" x14ac:dyDescent="0.3">
      <c r="A600" s="1" t="str">
        <f>VLOOKUP(B600,DownloadedFiles!$B$2:$C$821,2,)</f>
        <v>doi:10.7910/DVN/VEPHLS</v>
      </c>
      <c r="B600" s="1" t="s">
        <v>1929</v>
      </c>
      <c r="C600" s="1" t="s">
        <v>6337</v>
      </c>
      <c r="D600" s="1" t="s">
        <v>654</v>
      </c>
      <c r="E600" s="1" t="str">
        <f>VLOOKUP(D600,StataFunctions!$E$2:$G$260,3,)</f>
        <v>Linear Regression</v>
      </c>
      <c r="F600" s="18" t="s">
        <v>3085</v>
      </c>
      <c r="G600" s="18" t="str">
        <f t="shared" si="54"/>
        <v>turnout</v>
      </c>
      <c r="H600" s="18" t="str">
        <f t="shared" si="55"/>
        <v>violence if generation==3 &amp; datediff&lt;2</v>
      </c>
      <c r="I600" s="18">
        <f t="shared" si="56"/>
        <v>1</v>
      </c>
      <c r="J600" s="18" t="str">
        <f t="shared" si="57"/>
        <v xml:space="preserve"> generation==3 &amp; datediff&lt;2</v>
      </c>
      <c r="K600" s="18" t="str">
        <f t="shared" si="58"/>
        <v>violence</v>
      </c>
      <c r="L600" s="1" t="str">
        <f t="shared" si="59"/>
        <v>Yes</v>
      </c>
    </row>
    <row r="601" spans="1:12" x14ac:dyDescent="0.3">
      <c r="A601" s="1" t="str">
        <f>VLOOKUP(B601,DownloadedFiles!$B$2:$C$821,2,)</f>
        <v>doi:10.7910/DVN/VEPHLS</v>
      </c>
      <c r="B601" s="1" t="s">
        <v>1929</v>
      </c>
      <c r="C601" s="1" t="s">
        <v>6337</v>
      </c>
      <c r="D601" s="1" t="s">
        <v>654</v>
      </c>
      <c r="E601" s="1" t="str">
        <f>VLOOKUP(D601,StataFunctions!$E$2:$G$260,3,)</f>
        <v>Linear Regression</v>
      </c>
      <c r="F601" s="18" t="s">
        <v>3076</v>
      </c>
      <c r="G601" s="18" t="str">
        <f t="shared" si="54"/>
        <v>vicrussia</v>
      </c>
      <c r="H601" s="18" t="str">
        <f t="shared" si="55"/>
        <v>violence if generation==3 &amp; datediff&lt;2</v>
      </c>
      <c r="I601" s="18">
        <f t="shared" si="56"/>
        <v>1</v>
      </c>
      <c r="J601" s="18" t="str">
        <f t="shared" si="57"/>
        <v xml:space="preserve"> generation==3 &amp; datediff&lt;2</v>
      </c>
      <c r="K601" s="18" t="str">
        <f t="shared" si="58"/>
        <v>violence</v>
      </c>
      <c r="L601" s="1" t="str">
        <f t="shared" si="59"/>
        <v>Yes</v>
      </c>
    </row>
    <row r="602" spans="1:12" x14ac:dyDescent="0.3">
      <c r="A602" s="1" t="str">
        <f>VLOOKUP(B602,DownloadedFiles!$B$2:$C$821,2,)</f>
        <v>doi:10.7910/DVN/VEPHLS</v>
      </c>
      <c r="B602" s="1" t="s">
        <v>1929</v>
      </c>
      <c r="C602" s="1" t="s">
        <v>6337</v>
      </c>
      <c r="D602" s="1" t="s">
        <v>654</v>
      </c>
      <c r="E602" s="1" t="str">
        <f>VLOOKUP(D602,StataFunctions!$E$2:$G$260,3,)</f>
        <v>Linear Regression</v>
      </c>
      <c r="F602" s="18" t="s">
        <v>3095</v>
      </c>
      <c r="G602" s="18" t="str">
        <f t="shared" si="54"/>
        <v>annex</v>
      </c>
      <c r="H602" s="18" t="str">
        <f t="shared" si="55"/>
        <v>violence if generation==3 &amp; datediff&lt;3</v>
      </c>
      <c r="I602" s="18">
        <f t="shared" si="56"/>
        <v>1</v>
      </c>
      <c r="J602" s="18" t="str">
        <f t="shared" si="57"/>
        <v xml:space="preserve"> generation==3 &amp; datediff&lt;3</v>
      </c>
      <c r="K602" s="18" t="str">
        <f t="shared" si="58"/>
        <v>violence</v>
      </c>
      <c r="L602" s="1" t="str">
        <f t="shared" si="59"/>
        <v>Yes</v>
      </c>
    </row>
    <row r="603" spans="1:12" x14ac:dyDescent="0.3">
      <c r="A603" s="1" t="str">
        <f>VLOOKUP(B603,DownloadedFiles!$B$2:$C$821,2,)</f>
        <v>doi:10.7910/DVN/VEPHLS</v>
      </c>
      <c r="B603" s="1" t="s">
        <v>1929</v>
      </c>
      <c r="C603" s="1" t="s">
        <v>6337</v>
      </c>
      <c r="D603" s="1" t="s">
        <v>654</v>
      </c>
      <c r="E603" s="1" t="str">
        <f>VLOOKUP(D603,StataFunctions!$E$2:$G$260,3,)</f>
        <v>Linear Regression</v>
      </c>
      <c r="F603" s="18" t="s">
        <v>3094</v>
      </c>
      <c r="G603" s="18" t="str">
        <f t="shared" si="54"/>
        <v>chechens</v>
      </c>
      <c r="H603" s="18" t="str">
        <f t="shared" si="55"/>
        <v>violence if generation==3 &amp; datediff&lt;3</v>
      </c>
      <c r="I603" s="18">
        <f t="shared" si="56"/>
        <v>1</v>
      </c>
      <c r="J603" s="18" t="str">
        <f t="shared" si="57"/>
        <v xml:space="preserve"> generation==3 &amp; datediff&lt;3</v>
      </c>
      <c r="K603" s="18" t="str">
        <f t="shared" si="58"/>
        <v>violence</v>
      </c>
      <c r="L603" s="1" t="str">
        <f t="shared" si="59"/>
        <v>Yes</v>
      </c>
    </row>
    <row r="604" spans="1:12" x14ac:dyDescent="0.3">
      <c r="A604" s="1" t="str">
        <f>VLOOKUP(B604,DownloadedFiles!$B$2:$C$821,2,)</f>
        <v>doi:10.7910/DVN/VEPHLS</v>
      </c>
      <c r="B604" s="1" t="s">
        <v>1929</v>
      </c>
      <c r="C604" s="1" t="s">
        <v>6337</v>
      </c>
      <c r="D604" s="1" t="s">
        <v>654</v>
      </c>
      <c r="E604" s="1" t="str">
        <f>VLOOKUP(D604,StataFunctions!$E$2:$G$260,3,)</f>
        <v>Linear Regression</v>
      </c>
      <c r="F604" s="18" t="s">
        <v>3089</v>
      </c>
      <c r="G604" s="18" t="str">
        <f t="shared" si="54"/>
        <v>fear</v>
      </c>
      <c r="H604" s="18" t="str">
        <f t="shared" si="55"/>
        <v>violence if generation==3 &amp; datediff&lt;3</v>
      </c>
      <c r="I604" s="18">
        <f t="shared" si="56"/>
        <v>1</v>
      </c>
      <c r="J604" s="18" t="str">
        <f t="shared" si="57"/>
        <v xml:space="preserve"> generation==3 &amp; datediff&lt;3</v>
      </c>
      <c r="K604" s="18" t="str">
        <f t="shared" si="58"/>
        <v>violence</v>
      </c>
      <c r="L604" s="1" t="str">
        <f t="shared" si="59"/>
        <v>Yes</v>
      </c>
    </row>
    <row r="605" spans="1:12" x14ac:dyDescent="0.3">
      <c r="A605" s="1" t="str">
        <f>VLOOKUP(B605,DownloadedFiles!$B$2:$C$821,2,)</f>
        <v>doi:10.7910/DVN/VEPHLS</v>
      </c>
      <c r="B605" s="1" t="s">
        <v>1929</v>
      </c>
      <c r="C605" s="1" t="s">
        <v>6337</v>
      </c>
      <c r="D605" s="1" t="s">
        <v>654</v>
      </c>
      <c r="E605" s="1" t="str">
        <f>VLOOKUP(D605,StataFunctions!$E$2:$G$260,3,)</f>
        <v>Linear Regression</v>
      </c>
      <c r="F605" s="18" t="s">
        <v>3093</v>
      </c>
      <c r="G605" s="18" t="str">
        <f t="shared" si="54"/>
        <v>flagday</v>
      </c>
      <c r="H605" s="18" t="str">
        <f t="shared" si="55"/>
        <v>violence if generation==3 &amp; datediff&lt;3</v>
      </c>
      <c r="I605" s="18">
        <f t="shared" si="56"/>
        <v>1</v>
      </c>
      <c r="J605" s="18" t="str">
        <f t="shared" si="57"/>
        <v xml:space="preserve"> generation==3 &amp; datediff&lt;3</v>
      </c>
      <c r="K605" s="18" t="str">
        <f t="shared" si="58"/>
        <v>violence</v>
      </c>
      <c r="L605" s="1" t="str">
        <f t="shared" si="59"/>
        <v>Yes</v>
      </c>
    </row>
    <row r="606" spans="1:12" x14ac:dyDescent="0.3">
      <c r="A606" s="1" t="str">
        <f>VLOOKUP(B606,DownloadedFiles!$B$2:$C$821,2,)</f>
        <v>doi:10.7910/DVN/VEPHLS</v>
      </c>
      <c r="B606" s="1" t="s">
        <v>1929</v>
      </c>
      <c r="C606" s="1" t="s">
        <v>6337</v>
      </c>
      <c r="D606" s="1" t="s">
        <v>654</v>
      </c>
      <c r="E606" s="1" t="str">
        <f>VLOOKUP(D606,StataFunctions!$E$2:$G$260,3,)</f>
        <v>Linear Regression</v>
      </c>
      <c r="F606" s="18" t="s">
        <v>3098</v>
      </c>
      <c r="G606" s="18" t="str">
        <f t="shared" si="54"/>
        <v>participate</v>
      </c>
      <c r="H606" s="18" t="str">
        <f t="shared" si="55"/>
        <v>violence if generation==3 &amp; datediff&lt;3</v>
      </c>
      <c r="I606" s="18">
        <f t="shared" si="56"/>
        <v>1</v>
      </c>
      <c r="J606" s="18" t="str">
        <f t="shared" si="57"/>
        <v xml:space="preserve"> generation==3 &amp; datediff&lt;3</v>
      </c>
      <c r="K606" s="18" t="str">
        <f t="shared" si="58"/>
        <v>violence</v>
      </c>
      <c r="L606" s="1" t="str">
        <f t="shared" si="59"/>
        <v>Yes</v>
      </c>
    </row>
    <row r="607" spans="1:12" x14ac:dyDescent="0.3">
      <c r="A607" s="1" t="str">
        <f>VLOOKUP(B607,DownloadedFiles!$B$2:$C$821,2,)</f>
        <v>doi:10.7910/DVN/VEPHLS</v>
      </c>
      <c r="B607" s="1" t="s">
        <v>1929</v>
      </c>
      <c r="C607" s="1" t="s">
        <v>6337</v>
      </c>
      <c r="D607" s="1" t="s">
        <v>654</v>
      </c>
      <c r="E607" s="1" t="str">
        <f>VLOOKUP(D607,StataFunctions!$E$2:$G$260,3,)</f>
        <v>Linear Regression</v>
      </c>
      <c r="F607" s="18" t="s">
        <v>3090</v>
      </c>
      <c r="G607" s="18" t="str">
        <f t="shared" si="54"/>
        <v>radicalislam</v>
      </c>
      <c r="H607" s="18" t="str">
        <f t="shared" si="55"/>
        <v>violence if generation==3 &amp; datediff&lt;3</v>
      </c>
      <c r="I607" s="18">
        <f t="shared" si="56"/>
        <v>1</v>
      </c>
      <c r="J607" s="18" t="str">
        <f t="shared" si="57"/>
        <v xml:space="preserve"> generation==3 &amp; datediff&lt;3</v>
      </c>
      <c r="K607" s="18" t="str">
        <f t="shared" si="58"/>
        <v>violence</v>
      </c>
      <c r="L607" s="1" t="str">
        <f t="shared" si="59"/>
        <v>Yes</v>
      </c>
    </row>
    <row r="608" spans="1:12" x14ac:dyDescent="0.3">
      <c r="A608" s="1" t="str">
        <f>VLOOKUP(B608,DownloadedFiles!$B$2:$C$821,2,)</f>
        <v>doi:10.7910/DVN/VEPHLS</v>
      </c>
      <c r="B608" s="1" t="s">
        <v>1929</v>
      </c>
      <c r="C608" s="1" t="s">
        <v>6337</v>
      </c>
      <c r="D608" s="1" t="s">
        <v>654</v>
      </c>
      <c r="E608" s="1" t="str">
        <f>VLOOKUP(D608,StataFunctions!$E$2:$G$260,3,)</f>
        <v>Linear Regression</v>
      </c>
      <c r="F608" s="18" t="s">
        <v>3091</v>
      </c>
      <c r="G608" s="18" t="str">
        <f t="shared" si="54"/>
        <v>religiosity</v>
      </c>
      <c r="H608" s="18" t="str">
        <f t="shared" si="55"/>
        <v>violence if generation==3 &amp; datediff&lt;3</v>
      </c>
      <c r="I608" s="18">
        <f t="shared" si="56"/>
        <v>1</v>
      </c>
      <c r="J608" s="18" t="str">
        <f t="shared" si="57"/>
        <v xml:space="preserve"> generation==3 &amp; datediff&lt;3</v>
      </c>
      <c r="K608" s="18" t="str">
        <f t="shared" si="58"/>
        <v>violence</v>
      </c>
      <c r="L608" s="1" t="str">
        <f t="shared" si="59"/>
        <v>Yes</v>
      </c>
    </row>
    <row r="609" spans="1:12" x14ac:dyDescent="0.3">
      <c r="A609" s="1" t="str">
        <f>VLOOKUP(B609,DownloadedFiles!$B$2:$C$821,2,)</f>
        <v>doi:10.7910/DVN/VEPHLS</v>
      </c>
      <c r="B609" s="1" t="s">
        <v>1929</v>
      </c>
      <c r="C609" s="1" t="s">
        <v>6337</v>
      </c>
      <c r="D609" s="1" t="s">
        <v>654</v>
      </c>
      <c r="E609" s="1" t="str">
        <f>VLOOKUP(D609,StataFunctions!$E$2:$G$260,3,)</f>
        <v>Linear Regression</v>
      </c>
      <c r="F609" s="18" t="s">
        <v>3096</v>
      </c>
      <c r="G609" s="18" t="str">
        <f t="shared" si="54"/>
        <v>rsupport</v>
      </c>
      <c r="H609" s="18" t="str">
        <f t="shared" si="55"/>
        <v>violence if generation==3 &amp; datediff&lt;3</v>
      </c>
      <c r="I609" s="18">
        <f t="shared" si="56"/>
        <v>1</v>
      </c>
      <c r="J609" s="18" t="str">
        <f t="shared" si="57"/>
        <v xml:space="preserve"> generation==3 &amp; datediff&lt;3</v>
      </c>
      <c r="K609" s="18" t="str">
        <f t="shared" si="58"/>
        <v>violence</v>
      </c>
      <c r="L609" s="1" t="str">
        <f t="shared" si="59"/>
        <v>Yes</v>
      </c>
    </row>
    <row r="610" spans="1:12" x14ac:dyDescent="0.3">
      <c r="A610" s="1" t="str">
        <f>VLOOKUP(B610,DownloadedFiles!$B$2:$C$821,2,)</f>
        <v>doi:10.7910/DVN/VEPHLS</v>
      </c>
      <c r="B610" s="1" t="s">
        <v>1929</v>
      </c>
      <c r="C610" s="1" t="s">
        <v>6337</v>
      </c>
      <c r="D610" s="1" t="s">
        <v>654</v>
      </c>
      <c r="E610" s="1" t="str">
        <f>VLOOKUP(D610,StataFunctions!$E$2:$G$260,3,)</f>
        <v>Linear Regression</v>
      </c>
      <c r="F610" s="18" t="s">
        <v>3092</v>
      </c>
      <c r="G610" s="18" t="str">
        <f t="shared" si="54"/>
        <v>tatarpols</v>
      </c>
      <c r="H610" s="18" t="str">
        <f t="shared" si="55"/>
        <v>violence if generation==3 &amp; datediff&lt;3</v>
      </c>
      <c r="I610" s="18">
        <f t="shared" si="56"/>
        <v>1</v>
      </c>
      <c r="J610" s="18" t="str">
        <f t="shared" si="57"/>
        <v xml:space="preserve"> generation==3 &amp; datediff&lt;3</v>
      </c>
      <c r="K610" s="18" t="str">
        <f t="shared" si="58"/>
        <v>violence</v>
      </c>
      <c r="L610" s="1" t="str">
        <f t="shared" si="59"/>
        <v>Yes</v>
      </c>
    </row>
    <row r="611" spans="1:12" x14ac:dyDescent="0.3">
      <c r="A611" s="1" t="str">
        <f>VLOOKUP(B611,DownloadedFiles!$B$2:$C$821,2,)</f>
        <v>doi:10.7910/DVN/VEPHLS</v>
      </c>
      <c r="B611" s="1" t="s">
        <v>1929</v>
      </c>
      <c r="C611" s="1" t="s">
        <v>6337</v>
      </c>
      <c r="D611" s="1" t="s">
        <v>654</v>
      </c>
      <c r="E611" s="1" t="str">
        <f>VLOOKUP(D611,StataFunctions!$E$2:$G$260,3,)</f>
        <v>Linear Regression</v>
      </c>
      <c r="F611" s="18" t="s">
        <v>3087</v>
      </c>
      <c r="G611" s="18" t="str">
        <f t="shared" si="54"/>
        <v>tatartrust</v>
      </c>
      <c r="H611" s="18" t="str">
        <f t="shared" si="55"/>
        <v>violence if generation==3 &amp; datediff&lt;3</v>
      </c>
      <c r="I611" s="18">
        <f t="shared" si="56"/>
        <v>1</v>
      </c>
      <c r="J611" s="18" t="str">
        <f t="shared" si="57"/>
        <v xml:space="preserve"> generation==3 &amp; datediff&lt;3</v>
      </c>
      <c r="K611" s="18" t="str">
        <f t="shared" si="58"/>
        <v>violence</v>
      </c>
      <c r="L611" s="1" t="str">
        <f t="shared" si="59"/>
        <v>Yes</v>
      </c>
    </row>
    <row r="612" spans="1:12" x14ac:dyDescent="0.3">
      <c r="A612" s="1" t="str">
        <f>VLOOKUP(B612,DownloadedFiles!$B$2:$C$821,2,)</f>
        <v>doi:10.7910/DVN/VEPHLS</v>
      </c>
      <c r="B612" s="1" t="s">
        <v>1929</v>
      </c>
      <c r="C612" s="1" t="s">
        <v>6337</v>
      </c>
      <c r="D612" s="1" t="s">
        <v>654</v>
      </c>
      <c r="E612" s="1" t="str">
        <f>VLOOKUP(D612,StataFunctions!$E$2:$G$260,3,)</f>
        <v>Linear Regression</v>
      </c>
      <c r="F612" s="18" t="s">
        <v>3097</v>
      </c>
      <c r="G612" s="18" t="str">
        <f t="shared" si="54"/>
        <v>turnout</v>
      </c>
      <c r="H612" s="18" t="str">
        <f t="shared" si="55"/>
        <v>violence if generation==3 &amp; datediff&lt;3</v>
      </c>
      <c r="I612" s="18">
        <f t="shared" si="56"/>
        <v>1</v>
      </c>
      <c r="J612" s="18" t="str">
        <f t="shared" si="57"/>
        <v xml:space="preserve"> generation==3 &amp; datediff&lt;3</v>
      </c>
      <c r="K612" s="18" t="str">
        <f t="shared" si="58"/>
        <v>violence</v>
      </c>
      <c r="L612" s="1" t="str">
        <f t="shared" si="59"/>
        <v>Yes</v>
      </c>
    </row>
    <row r="613" spans="1:12" x14ac:dyDescent="0.3">
      <c r="A613" s="1" t="str">
        <f>VLOOKUP(B613,DownloadedFiles!$B$2:$C$821,2,)</f>
        <v>doi:10.7910/DVN/VEPHLS</v>
      </c>
      <c r="B613" s="1" t="s">
        <v>1929</v>
      </c>
      <c r="C613" s="1" t="s">
        <v>6337</v>
      </c>
      <c r="D613" s="1" t="s">
        <v>654</v>
      </c>
      <c r="E613" s="1" t="str">
        <f>VLOOKUP(D613,StataFunctions!$E$2:$G$260,3,)</f>
        <v>Linear Regression</v>
      </c>
      <c r="F613" s="18" t="s">
        <v>3088</v>
      </c>
      <c r="G613" s="18" t="str">
        <f t="shared" si="54"/>
        <v>vicrussia</v>
      </c>
      <c r="H613" s="18" t="str">
        <f t="shared" si="55"/>
        <v>violence if generation==3 &amp; datediff&lt;3</v>
      </c>
      <c r="I613" s="18">
        <f t="shared" si="56"/>
        <v>1</v>
      </c>
      <c r="J613" s="18" t="str">
        <f t="shared" si="57"/>
        <v xml:space="preserve"> generation==3 &amp; datediff&lt;3</v>
      </c>
      <c r="K613" s="18" t="str">
        <f t="shared" si="58"/>
        <v>violence</v>
      </c>
      <c r="L613" s="1" t="str">
        <f t="shared" si="59"/>
        <v>Yes</v>
      </c>
    </row>
    <row r="614" spans="1:12" x14ac:dyDescent="0.3">
      <c r="A614" s="1" t="str">
        <f>VLOOKUP(B614,DownloadedFiles!$B$2:$C$821,2,)</f>
        <v>doi:10.7910/DVN/VEPHLS</v>
      </c>
      <c r="B614" s="1" t="s">
        <v>1929</v>
      </c>
      <c r="C614" s="1" t="s">
        <v>6337</v>
      </c>
      <c r="D614" s="1" t="s">
        <v>654</v>
      </c>
      <c r="E614" s="1" t="str">
        <f>VLOOKUP(D614,StataFunctions!$E$2:$G$260,3,)</f>
        <v>Linear Regression</v>
      </c>
      <c r="F614" s="18" t="s">
        <v>3071</v>
      </c>
      <c r="G614" s="18" t="str">
        <f t="shared" si="54"/>
        <v>annex</v>
      </c>
      <c r="H614" s="18" t="str">
        <f t="shared" si="55"/>
        <v>violence if generation==3 &amp; datediff==0</v>
      </c>
      <c r="I614" s="18">
        <f t="shared" si="56"/>
        <v>1</v>
      </c>
      <c r="J614" s="18" t="str">
        <f t="shared" si="57"/>
        <v xml:space="preserve"> generation==3 &amp; datediff==0</v>
      </c>
      <c r="K614" s="18" t="str">
        <f t="shared" si="58"/>
        <v>violence</v>
      </c>
      <c r="L614" s="1" t="str">
        <f t="shared" si="59"/>
        <v>Yes</v>
      </c>
    </row>
    <row r="615" spans="1:12" x14ac:dyDescent="0.3">
      <c r="A615" s="1" t="str">
        <f>VLOOKUP(B615,DownloadedFiles!$B$2:$C$821,2,)</f>
        <v>doi:10.7910/DVN/VEPHLS</v>
      </c>
      <c r="B615" s="1" t="s">
        <v>1929</v>
      </c>
      <c r="C615" s="1" t="s">
        <v>6337</v>
      </c>
      <c r="D615" s="1" t="s">
        <v>654</v>
      </c>
      <c r="E615" s="1" t="str">
        <f>VLOOKUP(D615,StataFunctions!$E$2:$G$260,3,)</f>
        <v>Linear Regression</v>
      </c>
      <c r="F615" s="18" t="s">
        <v>3070</v>
      </c>
      <c r="G615" s="18" t="str">
        <f t="shared" si="54"/>
        <v>chechens</v>
      </c>
      <c r="H615" s="18" t="str">
        <f t="shared" si="55"/>
        <v>violence if generation==3 &amp; datediff==0</v>
      </c>
      <c r="I615" s="18">
        <f t="shared" si="56"/>
        <v>1</v>
      </c>
      <c r="J615" s="18" t="str">
        <f t="shared" si="57"/>
        <v xml:space="preserve"> generation==3 &amp; datediff==0</v>
      </c>
      <c r="K615" s="18" t="str">
        <f t="shared" si="58"/>
        <v>violence</v>
      </c>
      <c r="L615" s="1" t="str">
        <f t="shared" si="59"/>
        <v>Yes</v>
      </c>
    </row>
    <row r="616" spans="1:12" x14ac:dyDescent="0.3">
      <c r="A616" s="1" t="str">
        <f>VLOOKUP(B616,DownloadedFiles!$B$2:$C$821,2,)</f>
        <v>doi:10.7910/DVN/VEPHLS</v>
      </c>
      <c r="B616" s="1" t="s">
        <v>1929</v>
      </c>
      <c r="C616" s="1" t="s">
        <v>6337</v>
      </c>
      <c r="D616" s="1" t="s">
        <v>654</v>
      </c>
      <c r="E616" s="1" t="str">
        <f>VLOOKUP(D616,StataFunctions!$E$2:$G$260,3,)</f>
        <v>Linear Regression</v>
      </c>
      <c r="F616" s="18" t="s">
        <v>3065</v>
      </c>
      <c r="G616" s="18" t="str">
        <f t="shared" si="54"/>
        <v>fear</v>
      </c>
      <c r="H616" s="18" t="str">
        <f t="shared" si="55"/>
        <v>violence if generation==3 &amp; datediff==0</v>
      </c>
      <c r="I616" s="18">
        <f t="shared" si="56"/>
        <v>1</v>
      </c>
      <c r="J616" s="18" t="str">
        <f t="shared" si="57"/>
        <v xml:space="preserve"> generation==3 &amp; datediff==0</v>
      </c>
      <c r="K616" s="18" t="str">
        <f t="shared" si="58"/>
        <v>violence</v>
      </c>
      <c r="L616" s="1" t="str">
        <f t="shared" si="59"/>
        <v>Yes</v>
      </c>
    </row>
    <row r="617" spans="1:12" x14ac:dyDescent="0.3">
      <c r="A617" s="1" t="str">
        <f>VLOOKUP(B617,DownloadedFiles!$B$2:$C$821,2,)</f>
        <v>doi:10.7910/DVN/VEPHLS</v>
      </c>
      <c r="B617" s="1" t="s">
        <v>1929</v>
      </c>
      <c r="C617" s="1" t="s">
        <v>6337</v>
      </c>
      <c r="D617" s="1" t="s">
        <v>654</v>
      </c>
      <c r="E617" s="1" t="str">
        <f>VLOOKUP(D617,StataFunctions!$E$2:$G$260,3,)</f>
        <v>Linear Regression</v>
      </c>
      <c r="F617" s="18" t="s">
        <v>3069</v>
      </c>
      <c r="G617" s="18" t="str">
        <f t="shared" si="54"/>
        <v>flagday</v>
      </c>
      <c r="H617" s="18" t="str">
        <f t="shared" si="55"/>
        <v>violence if generation==3 &amp; datediff==0</v>
      </c>
      <c r="I617" s="18">
        <f t="shared" si="56"/>
        <v>1</v>
      </c>
      <c r="J617" s="18" t="str">
        <f t="shared" si="57"/>
        <v xml:space="preserve"> generation==3 &amp; datediff==0</v>
      </c>
      <c r="K617" s="18" t="str">
        <f t="shared" si="58"/>
        <v>violence</v>
      </c>
      <c r="L617" s="1" t="str">
        <f t="shared" si="59"/>
        <v>Yes</v>
      </c>
    </row>
    <row r="618" spans="1:12" x14ac:dyDescent="0.3">
      <c r="A618" s="1" t="str">
        <f>VLOOKUP(B618,DownloadedFiles!$B$2:$C$821,2,)</f>
        <v>doi:10.7910/DVN/VEPHLS</v>
      </c>
      <c r="B618" s="1" t="s">
        <v>1929</v>
      </c>
      <c r="C618" s="1" t="s">
        <v>6337</v>
      </c>
      <c r="D618" s="1" t="s">
        <v>654</v>
      </c>
      <c r="E618" s="1" t="str">
        <f>VLOOKUP(D618,StataFunctions!$E$2:$G$260,3,)</f>
        <v>Linear Regression</v>
      </c>
      <c r="F618" s="18" t="s">
        <v>3074</v>
      </c>
      <c r="G618" s="18" t="str">
        <f t="shared" si="54"/>
        <v>participate</v>
      </c>
      <c r="H618" s="18" t="str">
        <f t="shared" si="55"/>
        <v>violence if generation==3 &amp; datediff==0</v>
      </c>
      <c r="I618" s="18">
        <f t="shared" si="56"/>
        <v>1</v>
      </c>
      <c r="J618" s="18" t="str">
        <f t="shared" si="57"/>
        <v xml:space="preserve"> generation==3 &amp; datediff==0</v>
      </c>
      <c r="K618" s="18" t="str">
        <f t="shared" si="58"/>
        <v>violence</v>
      </c>
      <c r="L618" s="1" t="str">
        <f t="shared" si="59"/>
        <v>Yes</v>
      </c>
    </row>
    <row r="619" spans="1:12" x14ac:dyDescent="0.3">
      <c r="A619" s="1" t="str">
        <f>VLOOKUP(B619,DownloadedFiles!$B$2:$C$821,2,)</f>
        <v>doi:10.7910/DVN/VEPHLS</v>
      </c>
      <c r="B619" s="1" t="s">
        <v>1929</v>
      </c>
      <c r="C619" s="1" t="s">
        <v>6337</v>
      </c>
      <c r="D619" s="1" t="s">
        <v>654</v>
      </c>
      <c r="E619" s="1" t="str">
        <f>VLOOKUP(D619,StataFunctions!$E$2:$G$260,3,)</f>
        <v>Linear Regression</v>
      </c>
      <c r="F619" s="18" t="s">
        <v>3066</v>
      </c>
      <c r="G619" s="18" t="str">
        <f t="shared" si="54"/>
        <v>radicalislam</v>
      </c>
      <c r="H619" s="18" t="str">
        <f t="shared" si="55"/>
        <v>violence if generation==3 &amp; datediff==0</v>
      </c>
      <c r="I619" s="18">
        <f t="shared" si="56"/>
        <v>1</v>
      </c>
      <c r="J619" s="18" t="str">
        <f t="shared" si="57"/>
        <v xml:space="preserve"> generation==3 &amp; datediff==0</v>
      </c>
      <c r="K619" s="18" t="str">
        <f t="shared" si="58"/>
        <v>violence</v>
      </c>
      <c r="L619" s="1" t="str">
        <f t="shared" si="59"/>
        <v>Yes</v>
      </c>
    </row>
    <row r="620" spans="1:12" x14ac:dyDescent="0.3">
      <c r="A620" s="1" t="str">
        <f>VLOOKUP(B620,DownloadedFiles!$B$2:$C$821,2,)</f>
        <v>doi:10.7910/DVN/VEPHLS</v>
      </c>
      <c r="B620" s="1" t="s">
        <v>1929</v>
      </c>
      <c r="C620" s="1" t="s">
        <v>6337</v>
      </c>
      <c r="D620" s="1" t="s">
        <v>654</v>
      </c>
      <c r="E620" s="1" t="str">
        <f>VLOOKUP(D620,StataFunctions!$E$2:$G$260,3,)</f>
        <v>Linear Regression</v>
      </c>
      <c r="F620" s="18" t="s">
        <v>3067</v>
      </c>
      <c r="G620" s="18" t="str">
        <f t="shared" si="54"/>
        <v>religiosity</v>
      </c>
      <c r="H620" s="18" t="str">
        <f t="shared" si="55"/>
        <v>violence if generation==3 &amp; datediff==0</v>
      </c>
      <c r="I620" s="18">
        <f t="shared" si="56"/>
        <v>1</v>
      </c>
      <c r="J620" s="18" t="str">
        <f t="shared" si="57"/>
        <v xml:space="preserve"> generation==3 &amp; datediff==0</v>
      </c>
      <c r="K620" s="18" t="str">
        <f t="shared" si="58"/>
        <v>violence</v>
      </c>
      <c r="L620" s="1" t="str">
        <f t="shared" si="59"/>
        <v>Yes</v>
      </c>
    </row>
    <row r="621" spans="1:12" x14ac:dyDescent="0.3">
      <c r="A621" s="1" t="str">
        <f>VLOOKUP(B621,DownloadedFiles!$B$2:$C$821,2,)</f>
        <v>doi:10.7910/DVN/VEPHLS</v>
      </c>
      <c r="B621" s="1" t="s">
        <v>1929</v>
      </c>
      <c r="C621" s="1" t="s">
        <v>6337</v>
      </c>
      <c r="D621" s="1" t="s">
        <v>654</v>
      </c>
      <c r="E621" s="1" t="str">
        <f>VLOOKUP(D621,StataFunctions!$E$2:$G$260,3,)</f>
        <v>Linear Regression</v>
      </c>
      <c r="F621" s="18" t="s">
        <v>3072</v>
      </c>
      <c r="G621" s="18" t="str">
        <f t="shared" si="54"/>
        <v>rsupport</v>
      </c>
      <c r="H621" s="18" t="str">
        <f t="shared" si="55"/>
        <v>violence if generation==3 &amp; datediff==0</v>
      </c>
      <c r="I621" s="18">
        <f t="shared" si="56"/>
        <v>1</v>
      </c>
      <c r="J621" s="18" t="str">
        <f t="shared" si="57"/>
        <v xml:space="preserve"> generation==3 &amp; datediff==0</v>
      </c>
      <c r="K621" s="18" t="str">
        <f t="shared" si="58"/>
        <v>violence</v>
      </c>
      <c r="L621" s="1" t="str">
        <f t="shared" si="59"/>
        <v>Yes</v>
      </c>
    </row>
    <row r="622" spans="1:12" x14ac:dyDescent="0.3">
      <c r="A622" s="1" t="str">
        <f>VLOOKUP(B622,DownloadedFiles!$B$2:$C$821,2,)</f>
        <v>doi:10.7910/DVN/VEPHLS</v>
      </c>
      <c r="B622" s="1" t="s">
        <v>1929</v>
      </c>
      <c r="C622" s="1" t="s">
        <v>6337</v>
      </c>
      <c r="D622" s="1" t="s">
        <v>654</v>
      </c>
      <c r="E622" s="1" t="str">
        <f>VLOOKUP(D622,StataFunctions!$E$2:$G$260,3,)</f>
        <v>Linear Regression</v>
      </c>
      <c r="F622" s="18" t="s">
        <v>3068</v>
      </c>
      <c r="G622" s="18" t="str">
        <f t="shared" si="54"/>
        <v>tatarpols</v>
      </c>
      <c r="H622" s="18" t="str">
        <f t="shared" si="55"/>
        <v>violence if generation==3 &amp; datediff==0</v>
      </c>
      <c r="I622" s="18">
        <f t="shared" si="56"/>
        <v>1</v>
      </c>
      <c r="J622" s="18" t="str">
        <f t="shared" si="57"/>
        <v xml:space="preserve"> generation==3 &amp; datediff==0</v>
      </c>
      <c r="K622" s="18" t="str">
        <f t="shared" si="58"/>
        <v>violence</v>
      </c>
      <c r="L622" s="1" t="str">
        <f t="shared" si="59"/>
        <v>Yes</v>
      </c>
    </row>
    <row r="623" spans="1:12" x14ac:dyDescent="0.3">
      <c r="A623" s="1" t="str">
        <f>VLOOKUP(B623,DownloadedFiles!$B$2:$C$821,2,)</f>
        <v>doi:10.7910/DVN/VEPHLS</v>
      </c>
      <c r="B623" s="1" t="s">
        <v>1929</v>
      </c>
      <c r="C623" s="1" t="s">
        <v>6337</v>
      </c>
      <c r="D623" s="1" t="s">
        <v>654</v>
      </c>
      <c r="E623" s="1" t="str">
        <f>VLOOKUP(D623,StataFunctions!$E$2:$G$260,3,)</f>
        <v>Linear Regression</v>
      </c>
      <c r="F623" s="18" t="s">
        <v>3063</v>
      </c>
      <c r="G623" s="18" t="str">
        <f t="shared" si="54"/>
        <v>tatartrust</v>
      </c>
      <c r="H623" s="18" t="str">
        <f t="shared" si="55"/>
        <v>violence if generation==3 &amp; datediff==0</v>
      </c>
      <c r="I623" s="18">
        <f t="shared" si="56"/>
        <v>1</v>
      </c>
      <c r="J623" s="18" t="str">
        <f t="shared" si="57"/>
        <v xml:space="preserve"> generation==3 &amp; datediff==0</v>
      </c>
      <c r="K623" s="18" t="str">
        <f t="shared" si="58"/>
        <v>violence</v>
      </c>
      <c r="L623" s="1" t="str">
        <f t="shared" si="59"/>
        <v>Yes</v>
      </c>
    </row>
    <row r="624" spans="1:12" x14ac:dyDescent="0.3">
      <c r="A624" s="1" t="str">
        <f>VLOOKUP(B624,DownloadedFiles!$B$2:$C$821,2,)</f>
        <v>doi:10.7910/DVN/VEPHLS</v>
      </c>
      <c r="B624" s="1" t="s">
        <v>1929</v>
      </c>
      <c r="C624" s="1" t="s">
        <v>6337</v>
      </c>
      <c r="D624" s="1" t="s">
        <v>654</v>
      </c>
      <c r="E624" s="1" t="str">
        <f>VLOOKUP(D624,StataFunctions!$E$2:$G$260,3,)</f>
        <v>Linear Regression</v>
      </c>
      <c r="F624" s="18" t="s">
        <v>3073</v>
      </c>
      <c r="G624" s="18" t="str">
        <f t="shared" si="54"/>
        <v>turnout</v>
      </c>
      <c r="H624" s="18" t="str">
        <f t="shared" si="55"/>
        <v>violence if generation==3 &amp; datediff==0</v>
      </c>
      <c r="I624" s="18">
        <f t="shared" si="56"/>
        <v>1</v>
      </c>
      <c r="J624" s="18" t="str">
        <f t="shared" si="57"/>
        <v xml:space="preserve"> generation==3 &amp; datediff==0</v>
      </c>
      <c r="K624" s="18" t="str">
        <f t="shared" si="58"/>
        <v>violence</v>
      </c>
      <c r="L624" s="1" t="str">
        <f t="shared" si="59"/>
        <v>Yes</v>
      </c>
    </row>
    <row r="625" spans="1:12" x14ac:dyDescent="0.3">
      <c r="A625" s="1" t="str">
        <f>VLOOKUP(B625,DownloadedFiles!$B$2:$C$821,2,)</f>
        <v>doi:10.7910/DVN/VEPHLS</v>
      </c>
      <c r="B625" s="1" t="s">
        <v>1929</v>
      </c>
      <c r="C625" s="1" t="s">
        <v>6337</v>
      </c>
      <c r="D625" s="1" t="s">
        <v>654</v>
      </c>
      <c r="E625" s="1" t="str">
        <f>VLOOKUP(D625,StataFunctions!$E$2:$G$260,3,)</f>
        <v>Linear Regression</v>
      </c>
      <c r="F625" s="18" t="s">
        <v>3064</v>
      </c>
      <c r="G625" s="18" t="str">
        <f t="shared" si="54"/>
        <v>vicrussia</v>
      </c>
      <c r="H625" s="18" t="str">
        <f t="shared" si="55"/>
        <v>violence if generation==3 &amp; datediff==0</v>
      </c>
      <c r="I625" s="18">
        <f t="shared" si="56"/>
        <v>1</v>
      </c>
      <c r="J625" s="18" t="str">
        <f t="shared" si="57"/>
        <v xml:space="preserve"> generation==3 &amp; datediff==0</v>
      </c>
      <c r="K625" s="18" t="str">
        <f t="shared" si="58"/>
        <v>violence</v>
      </c>
      <c r="L625" s="1" t="str">
        <f t="shared" si="59"/>
        <v>Yes</v>
      </c>
    </row>
    <row r="626" spans="1:12" x14ac:dyDescent="0.3">
      <c r="A626" s="1" t="str">
        <f>VLOOKUP(B626,DownloadedFiles!$B$2:$C$821,2,)</f>
        <v>doi:10.7910/DVN/VEPHLS</v>
      </c>
      <c r="B626" s="1" t="s">
        <v>1929</v>
      </c>
      <c r="C626" s="1" t="s">
        <v>6337</v>
      </c>
      <c r="D626" s="1" t="s">
        <v>654</v>
      </c>
      <c r="E626" s="1" t="str">
        <f>VLOOKUP(D626,StataFunctions!$E$2:$G$260,3,)</f>
        <v>Linear Regression</v>
      </c>
      <c r="F626" s="18" t="s">
        <v>3023</v>
      </c>
      <c r="G626" s="18" t="str">
        <f t="shared" si="54"/>
        <v>annex</v>
      </c>
      <c r="H626" s="18" t="str">
        <f t="shared" si="55"/>
        <v>violence if generation==3 &amp; dest3!=1</v>
      </c>
      <c r="I626" s="18">
        <f t="shared" si="56"/>
        <v>1</v>
      </c>
      <c r="J626" s="18" t="str">
        <f t="shared" si="57"/>
        <v xml:space="preserve"> generation==3 &amp; dest3!=1</v>
      </c>
      <c r="K626" s="18" t="str">
        <f t="shared" si="58"/>
        <v>violence</v>
      </c>
      <c r="L626" s="1" t="str">
        <f t="shared" si="59"/>
        <v>Yes</v>
      </c>
    </row>
    <row r="627" spans="1:12" x14ac:dyDescent="0.3">
      <c r="A627" s="1" t="str">
        <f>VLOOKUP(B627,DownloadedFiles!$B$2:$C$821,2,)</f>
        <v>doi:10.7910/DVN/VEPHLS</v>
      </c>
      <c r="B627" s="1" t="s">
        <v>1929</v>
      </c>
      <c r="C627" s="1" t="s">
        <v>6337</v>
      </c>
      <c r="D627" s="1" t="s">
        <v>654</v>
      </c>
      <c r="E627" s="1" t="str">
        <f>VLOOKUP(D627,StataFunctions!$E$2:$G$260,3,)</f>
        <v>Linear Regression</v>
      </c>
      <c r="F627" s="18" t="s">
        <v>3022</v>
      </c>
      <c r="G627" s="18" t="str">
        <f t="shared" si="54"/>
        <v>chechens</v>
      </c>
      <c r="H627" s="18" t="str">
        <f t="shared" si="55"/>
        <v>violence if generation==3 &amp; dest3!=1</v>
      </c>
      <c r="I627" s="18">
        <f t="shared" si="56"/>
        <v>1</v>
      </c>
      <c r="J627" s="18" t="str">
        <f t="shared" si="57"/>
        <v xml:space="preserve"> generation==3 &amp; dest3!=1</v>
      </c>
      <c r="K627" s="18" t="str">
        <f t="shared" si="58"/>
        <v>violence</v>
      </c>
      <c r="L627" s="1" t="str">
        <f t="shared" si="59"/>
        <v>Yes</v>
      </c>
    </row>
    <row r="628" spans="1:12" x14ac:dyDescent="0.3">
      <c r="A628" s="1" t="str">
        <f>VLOOKUP(B628,DownloadedFiles!$B$2:$C$821,2,)</f>
        <v>doi:10.7910/DVN/VEPHLS</v>
      </c>
      <c r="B628" s="1" t="s">
        <v>1929</v>
      </c>
      <c r="C628" s="1" t="s">
        <v>6337</v>
      </c>
      <c r="D628" s="1" t="s">
        <v>654</v>
      </c>
      <c r="E628" s="1" t="str">
        <f>VLOOKUP(D628,StataFunctions!$E$2:$G$260,3,)</f>
        <v>Linear Regression</v>
      </c>
      <c r="F628" s="18" t="s">
        <v>3017</v>
      </c>
      <c r="G628" s="18" t="str">
        <f t="shared" si="54"/>
        <v>fear</v>
      </c>
      <c r="H628" s="18" t="str">
        <f t="shared" si="55"/>
        <v>violence if generation==3 &amp; dest3!=1</v>
      </c>
      <c r="I628" s="18">
        <f t="shared" si="56"/>
        <v>1</v>
      </c>
      <c r="J628" s="18" t="str">
        <f t="shared" si="57"/>
        <v xml:space="preserve"> generation==3 &amp; dest3!=1</v>
      </c>
      <c r="K628" s="18" t="str">
        <f t="shared" si="58"/>
        <v>violence</v>
      </c>
      <c r="L628" s="1" t="str">
        <f t="shared" si="59"/>
        <v>Yes</v>
      </c>
    </row>
    <row r="629" spans="1:12" x14ac:dyDescent="0.3">
      <c r="A629" s="1" t="str">
        <f>VLOOKUP(B629,DownloadedFiles!$B$2:$C$821,2,)</f>
        <v>doi:10.7910/DVN/VEPHLS</v>
      </c>
      <c r="B629" s="1" t="s">
        <v>1929</v>
      </c>
      <c r="C629" s="1" t="s">
        <v>6337</v>
      </c>
      <c r="D629" s="1" t="s">
        <v>654</v>
      </c>
      <c r="E629" s="1" t="str">
        <f>VLOOKUP(D629,StataFunctions!$E$2:$G$260,3,)</f>
        <v>Linear Regression</v>
      </c>
      <c r="F629" s="18" t="s">
        <v>3021</v>
      </c>
      <c r="G629" s="18" t="str">
        <f t="shared" si="54"/>
        <v>flagday</v>
      </c>
      <c r="H629" s="18" t="str">
        <f t="shared" si="55"/>
        <v>violence if generation==3 &amp; dest3!=1</v>
      </c>
      <c r="I629" s="18">
        <f t="shared" si="56"/>
        <v>1</v>
      </c>
      <c r="J629" s="18" t="str">
        <f t="shared" si="57"/>
        <v xml:space="preserve"> generation==3 &amp; dest3!=1</v>
      </c>
      <c r="K629" s="18" t="str">
        <f t="shared" si="58"/>
        <v>violence</v>
      </c>
      <c r="L629" s="1" t="str">
        <f t="shared" si="59"/>
        <v>Yes</v>
      </c>
    </row>
    <row r="630" spans="1:12" x14ac:dyDescent="0.3">
      <c r="A630" s="1" t="str">
        <f>VLOOKUP(B630,DownloadedFiles!$B$2:$C$821,2,)</f>
        <v>doi:10.7910/DVN/VEPHLS</v>
      </c>
      <c r="B630" s="1" t="s">
        <v>1929</v>
      </c>
      <c r="C630" s="1" t="s">
        <v>6337</v>
      </c>
      <c r="D630" s="1" t="s">
        <v>654</v>
      </c>
      <c r="E630" s="1" t="str">
        <f>VLOOKUP(D630,StataFunctions!$E$2:$G$260,3,)</f>
        <v>Linear Regression</v>
      </c>
      <c r="F630" s="18" t="s">
        <v>3026</v>
      </c>
      <c r="G630" s="18" t="str">
        <f t="shared" si="54"/>
        <v>participate</v>
      </c>
      <c r="H630" s="18" t="str">
        <f t="shared" si="55"/>
        <v>violence if generation==3 &amp; dest3!=1</v>
      </c>
      <c r="I630" s="18">
        <f t="shared" si="56"/>
        <v>1</v>
      </c>
      <c r="J630" s="18" t="str">
        <f t="shared" si="57"/>
        <v xml:space="preserve"> generation==3 &amp; dest3!=1</v>
      </c>
      <c r="K630" s="18" t="str">
        <f t="shared" si="58"/>
        <v>violence</v>
      </c>
      <c r="L630" s="1" t="str">
        <f t="shared" si="59"/>
        <v>Yes</v>
      </c>
    </row>
    <row r="631" spans="1:12" x14ac:dyDescent="0.3">
      <c r="A631" s="1" t="str">
        <f>VLOOKUP(B631,DownloadedFiles!$B$2:$C$821,2,)</f>
        <v>doi:10.7910/DVN/VEPHLS</v>
      </c>
      <c r="B631" s="1" t="s">
        <v>1929</v>
      </c>
      <c r="C631" s="1" t="s">
        <v>6337</v>
      </c>
      <c r="D631" s="1" t="s">
        <v>654</v>
      </c>
      <c r="E631" s="1" t="str">
        <f>VLOOKUP(D631,StataFunctions!$E$2:$G$260,3,)</f>
        <v>Linear Regression</v>
      </c>
      <c r="F631" s="18" t="s">
        <v>3018</v>
      </c>
      <c r="G631" s="18" t="str">
        <f t="shared" si="54"/>
        <v>radicalislam</v>
      </c>
      <c r="H631" s="18" t="str">
        <f t="shared" si="55"/>
        <v>violence if generation==3 &amp; dest3!=1</v>
      </c>
      <c r="I631" s="18">
        <f t="shared" si="56"/>
        <v>1</v>
      </c>
      <c r="J631" s="18" t="str">
        <f t="shared" si="57"/>
        <v xml:space="preserve"> generation==3 &amp; dest3!=1</v>
      </c>
      <c r="K631" s="18" t="str">
        <f t="shared" si="58"/>
        <v>violence</v>
      </c>
      <c r="L631" s="1" t="str">
        <f t="shared" si="59"/>
        <v>Yes</v>
      </c>
    </row>
    <row r="632" spans="1:12" x14ac:dyDescent="0.3">
      <c r="A632" s="1" t="str">
        <f>VLOOKUP(B632,DownloadedFiles!$B$2:$C$821,2,)</f>
        <v>doi:10.7910/DVN/VEPHLS</v>
      </c>
      <c r="B632" s="1" t="s">
        <v>1929</v>
      </c>
      <c r="C632" s="1" t="s">
        <v>6337</v>
      </c>
      <c r="D632" s="1" t="s">
        <v>654</v>
      </c>
      <c r="E632" s="1" t="str">
        <f>VLOOKUP(D632,StataFunctions!$E$2:$G$260,3,)</f>
        <v>Linear Regression</v>
      </c>
      <c r="F632" s="18" t="s">
        <v>3019</v>
      </c>
      <c r="G632" s="18" t="str">
        <f t="shared" si="54"/>
        <v>religiosity</v>
      </c>
      <c r="H632" s="18" t="str">
        <f t="shared" si="55"/>
        <v>violence if generation==3 &amp; dest3!=1</v>
      </c>
      <c r="I632" s="18">
        <f t="shared" si="56"/>
        <v>1</v>
      </c>
      <c r="J632" s="18" t="str">
        <f t="shared" si="57"/>
        <v xml:space="preserve"> generation==3 &amp; dest3!=1</v>
      </c>
      <c r="K632" s="18" t="str">
        <f t="shared" si="58"/>
        <v>violence</v>
      </c>
      <c r="L632" s="1" t="str">
        <f t="shared" si="59"/>
        <v>Yes</v>
      </c>
    </row>
    <row r="633" spans="1:12" x14ac:dyDescent="0.3">
      <c r="A633" s="1" t="str">
        <f>VLOOKUP(B633,DownloadedFiles!$B$2:$C$821,2,)</f>
        <v>doi:10.7910/DVN/VEPHLS</v>
      </c>
      <c r="B633" s="1" t="s">
        <v>1929</v>
      </c>
      <c r="C633" s="1" t="s">
        <v>6337</v>
      </c>
      <c r="D633" s="1" t="s">
        <v>654</v>
      </c>
      <c r="E633" s="1" t="str">
        <f>VLOOKUP(D633,StataFunctions!$E$2:$G$260,3,)</f>
        <v>Linear Regression</v>
      </c>
      <c r="F633" s="18" t="s">
        <v>3024</v>
      </c>
      <c r="G633" s="18" t="str">
        <f t="shared" si="54"/>
        <v>rsupport</v>
      </c>
      <c r="H633" s="18" t="str">
        <f t="shared" si="55"/>
        <v>violence if generation==3 &amp; dest3!=1</v>
      </c>
      <c r="I633" s="18">
        <f t="shared" si="56"/>
        <v>1</v>
      </c>
      <c r="J633" s="18" t="str">
        <f t="shared" si="57"/>
        <v xml:space="preserve"> generation==3 &amp; dest3!=1</v>
      </c>
      <c r="K633" s="18" t="str">
        <f t="shared" si="58"/>
        <v>violence</v>
      </c>
      <c r="L633" s="1" t="str">
        <f t="shared" si="59"/>
        <v>Yes</v>
      </c>
    </row>
    <row r="634" spans="1:12" x14ac:dyDescent="0.3">
      <c r="A634" s="1" t="str">
        <f>VLOOKUP(B634,DownloadedFiles!$B$2:$C$821,2,)</f>
        <v>doi:10.7910/DVN/VEPHLS</v>
      </c>
      <c r="B634" s="1" t="s">
        <v>1929</v>
      </c>
      <c r="C634" s="1" t="s">
        <v>6337</v>
      </c>
      <c r="D634" s="1" t="s">
        <v>654</v>
      </c>
      <c r="E634" s="1" t="str">
        <f>VLOOKUP(D634,StataFunctions!$E$2:$G$260,3,)</f>
        <v>Linear Regression</v>
      </c>
      <c r="F634" s="18" t="s">
        <v>3020</v>
      </c>
      <c r="G634" s="18" t="str">
        <f t="shared" si="54"/>
        <v>tatarpols</v>
      </c>
      <c r="H634" s="18" t="str">
        <f t="shared" si="55"/>
        <v>violence if generation==3 &amp; dest3!=1</v>
      </c>
      <c r="I634" s="18">
        <f t="shared" si="56"/>
        <v>1</v>
      </c>
      <c r="J634" s="18" t="str">
        <f t="shared" si="57"/>
        <v xml:space="preserve"> generation==3 &amp; dest3!=1</v>
      </c>
      <c r="K634" s="18" t="str">
        <f t="shared" si="58"/>
        <v>violence</v>
      </c>
      <c r="L634" s="1" t="str">
        <f t="shared" si="59"/>
        <v>Yes</v>
      </c>
    </row>
    <row r="635" spans="1:12" x14ac:dyDescent="0.3">
      <c r="A635" s="1" t="str">
        <f>VLOOKUP(B635,DownloadedFiles!$B$2:$C$821,2,)</f>
        <v>doi:10.7910/DVN/VEPHLS</v>
      </c>
      <c r="B635" s="1" t="s">
        <v>1929</v>
      </c>
      <c r="C635" s="1" t="s">
        <v>6337</v>
      </c>
      <c r="D635" s="1" t="s">
        <v>654</v>
      </c>
      <c r="E635" s="1" t="str">
        <f>VLOOKUP(D635,StataFunctions!$E$2:$G$260,3,)</f>
        <v>Linear Regression</v>
      </c>
      <c r="F635" s="18" t="s">
        <v>3015</v>
      </c>
      <c r="G635" s="18" t="str">
        <f t="shared" si="54"/>
        <v>tatartrust</v>
      </c>
      <c r="H635" s="18" t="str">
        <f t="shared" si="55"/>
        <v>violence if generation==3 &amp; dest3!=1</v>
      </c>
      <c r="I635" s="18">
        <f t="shared" si="56"/>
        <v>1</v>
      </c>
      <c r="J635" s="18" t="str">
        <f t="shared" si="57"/>
        <v xml:space="preserve"> generation==3 &amp; dest3!=1</v>
      </c>
      <c r="K635" s="18" t="str">
        <f t="shared" si="58"/>
        <v>violence</v>
      </c>
      <c r="L635" s="1" t="str">
        <f t="shared" si="59"/>
        <v>Yes</v>
      </c>
    </row>
    <row r="636" spans="1:12" x14ac:dyDescent="0.3">
      <c r="A636" s="1" t="str">
        <f>VLOOKUP(B636,DownloadedFiles!$B$2:$C$821,2,)</f>
        <v>doi:10.7910/DVN/VEPHLS</v>
      </c>
      <c r="B636" s="1" t="s">
        <v>1929</v>
      </c>
      <c r="C636" s="1" t="s">
        <v>6337</v>
      </c>
      <c r="D636" s="1" t="s">
        <v>654</v>
      </c>
      <c r="E636" s="1" t="str">
        <f>VLOOKUP(D636,StataFunctions!$E$2:$G$260,3,)</f>
        <v>Linear Regression</v>
      </c>
      <c r="F636" s="18" t="s">
        <v>3025</v>
      </c>
      <c r="G636" s="18" t="str">
        <f t="shared" si="54"/>
        <v>turnout</v>
      </c>
      <c r="H636" s="18" t="str">
        <f t="shared" si="55"/>
        <v>violence if generation==3 &amp; dest3!=1</v>
      </c>
      <c r="I636" s="18">
        <f t="shared" si="56"/>
        <v>1</v>
      </c>
      <c r="J636" s="18" t="str">
        <f t="shared" si="57"/>
        <v xml:space="preserve"> generation==3 &amp; dest3!=1</v>
      </c>
      <c r="K636" s="18" t="str">
        <f t="shared" si="58"/>
        <v>violence</v>
      </c>
      <c r="L636" s="1" t="str">
        <f t="shared" si="59"/>
        <v>Yes</v>
      </c>
    </row>
    <row r="637" spans="1:12" x14ac:dyDescent="0.3">
      <c r="A637" s="1" t="str">
        <f>VLOOKUP(B637,DownloadedFiles!$B$2:$C$821,2,)</f>
        <v>doi:10.7910/DVN/VEPHLS</v>
      </c>
      <c r="B637" s="1" t="s">
        <v>1929</v>
      </c>
      <c r="C637" s="1" t="s">
        <v>6337</v>
      </c>
      <c r="D637" s="1" t="s">
        <v>654</v>
      </c>
      <c r="E637" s="1" t="str">
        <f>VLOOKUP(D637,StataFunctions!$E$2:$G$260,3,)</f>
        <v>Linear Regression</v>
      </c>
      <c r="F637" s="18" t="s">
        <v>3016</v>
      </c>
      <c r="G637" s="18" t="str">
        <f t="shared" si="54"/>
        <v>vicrussia</v>
      </c>
      <c r="H637" s="18" t="str">
        <f t="shared" si="55"/>
        <v>violence if generation==3 &amp; dest3!=1</v>
      </c>
      <c r="I637" s="18">
        <f t="shared" si="56"/>
        <v>1</v>
      </c>
      <c r="J637" s="18" t="str">
        <f t="shared" si="57"/>
        <v xml:space="preserve"> generation==3 &amp; dest3!=1</v>
      </c>
      <c r="K637" s="18" t="str">
        <f t="shared" si="58"/>
        <v>violence</v>
      </c>
      <c r="L637" s="1" t="str">
        <f t="shared" si="59"/>
        <v>Yes</v>
      </c>
    </row>
    <row r="638" spans="1:12" x14ac:dyDescent="0.3">
      <c r="A638" s="1" t="str">
        <f>VLOOKUP(B638,DownloadedFiles!$B$2:$C$821,2,)</f>
        <v>doi:10.7910/DVN/VEPHLS</v>
      </c>
      <c r="B638" s="1" t="s">
        <v>1929</v>
      </c>
      <c r="C638" s="1" t="s">
        <v>6337</v>
      </c>
      <c r="D638" s="1" t="s">
        <v>654</v>
      </c>
      <c r="E638" s="1" t="str">
        <f>VLOOKUP(D638,StataFunctions!$E$2:$G$260,3,)</f>
        <v>Linear Regression</v>
      </c>
      <c r="F638" s="18" t="s">
        <v>3059</v>
      </c>
      <c r="G638" s="18" t="str">
        <f t="shared" si="54"/>
        <v>annex</v>
      </c>
      <c r="H638" s="18" t="str">
        <f t="shared" si="55"/>
        <v>violence if generation==3 &amp; sameplace==0</v>
      </c>
      <c r="I638" s="18">
        <f t="shared" si="56"/>
        <v>1</v>
      </c>
      <c r="J638" s="18" t="str">
        <f t="shared" si="57"/>
        <v xml:space="preserve"> generation==3 &amp; sameplace==0</v>
      </c>
      <c r="K638" s="18" t="str">
        <f t="shared" si="58"/>
        <v>violence</v>
      </c>
      <c r="L638" s="1" t="str">
        <f t="shared" si="59"/>
        <v>Yes</v>
      </c>
    </row>
    <row r="639" spans="1:12" x14ac:dyDescent="0.3">
      <c r="A639" s="1" t="str">
        <f>VLOOKUP(B639,DownloadedFiles!$B$2:$C$821,2,)</f>
        <v>doi:10.7910/DVN/VEPHLS</v>
      </c>
      <c r="B639" s="1" t="s">
        <v>1929</v>
      </c>
      <c r="C639" s="1" t="s">
        <v>6337</v>
      </c>
      <c r="D639" s="1" t="s">
        <v>654</v>
      </c>
      <c r="E639" s="1" t="str">
        <f>VLOOKUP(D639,StataFunctions!$E$2:$G$260,3,)</f>
        <v>Linear Regression</v>
      </c>
      <c r="F639" s="18" t="s">
        <v>3058</v>
      </c>
      <c r="G639" s="18" t="str">
        <f t="shared" si="54"/>
        <v>chechens</v>
      </c>
      <c r="H639" s="18" t="str">
        <f t="shared" si="55"/>
        <v>violence if generation==3 &amp; sameplace==0</v>
      </c>
      <c r="I639" s="18">
        <f t="shared" si="56"/>
        <v>1</v>
      </c>
      <c r="J639" s="18" t="str">
        <f t="shared" si="57"/>
        <v xml:space="preserve"> generation==3 &amp; sameplace==0</v>
      </c>
      <c r="K639" s="18" t="str">
        <f t="shared" si="58"/>
        <v>violence</v>
      </c>
      <c r="L639" s="1" t="str">
        <f t="shared" si="59"/>
        <v>Yes</v>
      </c>
    </row>
    <row r="640" spans="1:12" x14ac:dyDescent="0.3">
      <c r="A640" s="1" t="str">
        <f>VLOOKUP(B640,DownloadedFiles!$B$2:$C$821,2,)</f>
        <v>doi:10.7910/DVN/VEPHLS</v>
      </c>
      <c r="B640" s="1" t="s">
        <v>1929</v>
      </c>
      <c r="C640" s="1" t="s">
        <v>6337</v>
      </c>
      <c r="D640" s="1" t="s">
        <v>654</v>
      </c>
      <c r="E640" s="1" t="str">
        <f>VLOOKUP(D640,StataFunctions!$E$2:$G$260,3,)</f>
        <v>Linear Regression</v>
      </c>
      <c r="F640" s="18" t="s">
        <v>3053</v>
      </c>
      <c r="G640" s="18" t="str">
        <f t="shared" si="54"/>
        <v>fear</v>
      </c>
      <c r="H640" s="18" t="str">
        <f t="shared" si="55"/>
        <v>violence if generation==3 &amp; sameplace==0</v>
      </c>
      <c r="I640" s="18">
        <f t="shared" si="56"/>
        <v>1</v>
      </c>
      <c r="J640" s="18" t="str">
        <f t="shared" si="57"/>
        <v xml:space="preserve"> generation==3 &amp; sameplace==0</v>
      </c>
      <c r="K640" s="18" t="str">
        <f t="shared" si="58"/>
        <v>violence</v>
      </c>
      <c r="L640" s="1" t="str">
        <f t="shared" si="59"/>
        <v>Yes</v>
      </c>
    </row>
    <row r="641" spans="1:12" x14ac:dyDescent="0.3">
      <c r="A641" s="1" t="str">
        <f>VLOOKUP(B641,DownloadedFiles!$B$2:$C$821,2,)</f>
        <v>doi:10.7910/DVN/VEPHLS</v>
      </c>
      <c r="B641" s="1" t="s">
        <v>1929</v>
      </c>
      <c r="C641" s="1" t="s">
        <v>6337</v>
      </c>
      <c r="D641" s="1" t="s">
        <v>654</v>
      </c>
      <c r="E641" s="1" t="str">
        <f>VLOOKUP(D641,StataFunctions!$E$2:$G$260,3,)</f>
        <v>Linear Regression</v>
      </c>
      <c r="F641" s="18" t="s">
        <v>3057</v>
      </c>
      <c r="G641" s="18" t="str">
        <f t="shared" si="54"/>
        <v>flagday</v>
      </c>
      <c r="H641" s="18" t="str">
        <f t="shared" si="55"/>
        <v>violence if generation==3 &amp; sameplace==0</v>
      </c>
      <c r="I641" s="18">
        <f t="shared" si="56"/>
        <v>1</v>
      </c>
      <c r="J641" s="18" t="str">
        <f t="shared" si="57"/>
        <v xml:space="preserve"> generation==3 &amp; sameplace==0</v>
      </c>
      <c r="K641" s="18" t="str">
        <f t="shared" si="58"/>
        <v>violence</v>
      </c>
      <c r="L641" s="1" t="str">
        <f t="shared" si="59"/>
        <v>Yes</v>
      </c>
    </row>
    <row r="642" spans="1:12" x14ac:dyDescent="0.3">
      <c r="A642" s="1" t="str">
        <f>VLOOKUP(B642,DownloadedFiles!$B$2:$C$821,2,)</f>
        <v>doi:10.7910/DVN/VEPHLS</v>
      </c>
      <c r="B642" s="1" t="s">
        <v>1929</v>
      </c>
      <c r="C642" s="1" t="s">
        <v>6337</v>
      </c>
      <c r="D642" s="1" t="s">
        <v>654</v>
      </c>
      <c r="E642" s="1" t="str">
        <f>VLOOKUP(D642,StataFunctions!$E$2:$G$260,3,)</f>
        <v>Linear Regression</v>
      </c>
      <c r="F642" s="18" t="s">
        <v>3062</v>
      </c>
      <c r="G642" s="18" t="str">
        <f t="shared" ref="G642:G705" si="60">MID($F642,LEN($D642)+FIND($D642,$F642)+1,FIND(" ",$F642,LEN(D642)+FIND(D642,F642)+1)-(LEN($D642)+FIND($D642,$F642)+1))</f>
        <v>participate</v>
      </c>
      <c r="H642" s="18" t="str">
        <f t="shared" ref="H642:H705" si="61">TRIM(MID(F642,FIND(G642,F642)+LEN(G642)+1,IFERROR(FIND(",",F642),LEN(F642)+1)-(FIND(G642,F642)+LEN(G642)+1)))</f>
        <v>violence if generation==3 &amp; sameplace==0</v>
      </c>
      <c r="I642" s="18">
        <f t="shared" ref="I642:I705" si="62">IFERROR(IF(FIND(" if ",H642)&gt;0,1,0),0)</f>
        <v>1</v>
      </c>
      <c r="J642" s="18" t="str">
        <f t="shared" ref="J642:J705" si="63">IFERROR(MID(H642,FIND(" if ",H642)+3,LEN(H642)+1),"NA")</f>
        <v xml:space="preserve"> generation==3 &amp; sameplace==0</v>
      </c>
      <c r="K642" s="18" t="str">
        <f t="shared" ref="K642:K705" si="64">IF(I642=0,H642,MID(H642,1,FIND(J642,H642)-4))</f>
        <v>violence</v>
      </c>
      <c r="L642" s="1" t="str">
        <f t="shared" ref="L642:L705" si="65">IFERROR(IF(FIND("///",F642)&gt;0,"No",0),"Yes")</f>
        <v>Yes</v>
      </c>
    </row>
    <row r="643" spans="1:12" x14ac:dyDescent="0.3">
      <c r="A643" s="1" t="str">
        <f>VLOOKUP(B643,DownloadedFiles!$B$2:$C$821,2,)</f>
        <v>doi:10.7910/DVN/VEPHLS</v>
      </c>
      <c r="B643" s="1" t="s">
        <v>1929</v>
      </c>
      <c r="C643" s="1" t="s">
        <v>6337</v>
      </c>
      <c r="D643" s="1" t="s">
        <v>654</v>
      </c>
      <c r="E643" s="1" t="str">
        <f>VLOOKUP(D643,StataFunctions!$E$2:$G$260,3,)</f>
        <v>Linear Regression</v>
      </c>
      <c r="F643" s="18" t="s">
        <v>3054</v>
      </c>
      <c r="G643" s="18" t="str">
        <f t="shared" si="60"/>
        <v>radicalislam</v>
      </c>
      <c r="H643" s="18" t="str">
        <f t="shared" si="61"/>
        <v>violence if generation==3 &amp; sameplace==0</v>
      </c>
      <c r="I643" s="18">
        <f t="shared" si="62"/>
        <v>1</v>
      </c>
      <c r="J643" s="18" t="str">
        <f t="shared" si="63"/>
        <v xml:space="preserve"> generation==3 &amp; sameplace==0</v>
      </c>
      <c r="K643" s="18" t="str">
        <f t="shared" si="64"/>
        <v>violence</v>
      </c>
      <c r="L643" s="1" t="str">
        <f t="shared" si="65"/>
        <v>Yes</v>
      </c>
    </row>
    <row r="644" spans="1:12" x14ac:dyDescent="0.3">
      <c r="A644" s="1" t="str">
        <f>VLOOKUP(B644,DownloadedFiles!$B$2:$C$821,2,)</f>
        <v>doi:10.7910/DVN/VEPHLS</v>
      </c>
      <c r="B644" s="1" t="s">
        <v>1929</v>
      </c>
      <c r="C644" s="1" t="s">
        <v>6337</v>
      </c>
      <c r="D644" s="1" t="s">
        <v>654</v>
      </c>
      <c r="E644" s="1" t="str">
        <f>VLOOKUP(D644,StataFunctions!$E$2:$G$260,3,)</f>
        <v>Linear Regression</v>
      </c>
      <c r="F644" s="18" t="s">
        <v>3055</v>
      </c>
      <c r="G644" s="18" t="str">
        <f t="shared" si="60"/>
        <v>religiosity</v>
      </c>
      <c r="H644" s="18" t="str">
        <f t="shared" si="61"/>
        <v>violence if generation==3 &amp; sameplace==0</v>
      </c>
      <c r="I644" s="18">
        <f t="shared" si="62"/>
        <v>1</v>
      </c>
      <c r="J644" s="18" t="str">
        <f t="shared" si="63"/>
        <v xml:space="preserve"> generation==3 &amp; sameplace==0</v>
      </c>
      <c r="K644" s="18" t="str">
        <f t="shared" si="64"/>
        <v>violence</v>
      </c>
      <c r="L644" s="1" t="str">
        <f t="shared" si="65"/>
        <v>Yes</v>
      </c>
    </row>
    <row r="645" spans="1:12" x14ac:dyDescent="0.3">
      <c r="A645" s="1" t="str">
        <f>VLOOKUP(B645,DownloadedFiles!$B$2:$C$821,2,)</f>
        <v>doi:10.7910/DVN/VEPHLS</v>
      </c>
      <c r="B645" s="1" t="s">
        <v>1929</v>
      </c>
      <c r="C645" s="1" t="s">
        <v>6337</v>
      </c>
      <c r="D645" s="1" t="s">
        <v>654</v>
      </c>
      <c r="E645" s="1" t="str">
        <f>VLOOKUP(D645,StataFunctions!$E$2:$G$260,3,)</f>
        <v>Linear Regression</v>
      </c>
      <c r="F645" s="18" t="s">
        <v>3060</v>
      </c>
      <c r="G645" s="18" t="str">
        <f t="shared" si="60"/>
        <v>rsupport</v>
      </c>
      <c r="H645" s="18" t="str">
        <f t="shared" si="61"/>
        <v>violence if generation==3 &amp; sameplace==0</v>
      </c>
      <c r="I645" s="18">
        <f t="shared" si="62"/>
        <v>1</v>
      </c>
      <c r="J645" s="18" t="str">
        <f t="shared" si="63"/>
        <v xml:space="preserve"> generation==3 &amp; sameplace==0</v>
      </c>
      <c r="K645" s="18" t="str">
        <f t="shared" si="64"/>
        <v>violence</v>
      </c>
      <c r="L645" s="1" t="str">
        <f t="shared" si="65"/>
        <v>Yes</v>
      </c>
    </row>
    <row r="646" spans="1:12" x14ac:dyDescent="0.3">
      <c r="A646" s="1" t="str">
        <f>VLOOKUP(B646,DownloadedFiles!$B$2:$C$821,2,)</f>
        <v>doi:10.7910/DVN/VEPHLS</v>
      </c>
      <c r="B646" s="1" t="s">
        <v>1929</v>
      </c>
      <c r="C646" s="1" t="s">
        <v>6337</v>
      </c>
      <c r="D646" s="1" t="s">
        <v>654</v>
      </c>
      <c r="E646" s="1" t="str">
        <f>VLOOKUP(D646,StataFunctions!$E$2:$G$260,3,)</f>
        <v>Linear Regression</v>
      </c>
      <c r="F646" s="18" t="s">
        <v>3056</v>
      </c>
      <c r="G646" s="18" t="str">
        <f t="shared" si="60"/>
        <v>tatarpols</v>
      </c>
      <c r="H646" s="18" t="str">
        <f t="shared" si="61"/>
        <v>violence if generation==3 &amp; sameplace==0</v>
      </c>
      <c r="I646" s="18">
        <f t="shared" si="62"/>
        <v>1</v>
      </c>
      <c r="J646" s="18" t="str">
        <f t="shared" si="63"/>
        <v xml:space="preserve"> generation==3 &amp; sameplace==0</v>
      </c>
      <c r="K646" s="18" t="str">
        <f t="shared" si="64"/>
        <v>violence</v>
      </c>
      <c r="L646" s="1" t="str">
        <f t="shared" si="65"/>
        <v>Yes</v>
      </c>
    </row>
    <row r="647" spans="1:12" x14ac:dyDescent="0.3">
      <c r="A647" s="1" t="str">
        <f>VLOOKUP(B647,DownloadedFiles!$B$2:$C$821,2,)</f>
        <v>doi:10.7910/DVN/VEPHLS</v>
      </c>
      <c r="B647" s="1" t="s">
        <v>1929</v>
      </c>
      <c r="C647" s="1" t="s">
        <v>6337</v>
      </c>
      <c r="D647" s="1" t="s">
        <v>654</v>
      </c>
      <c r="E647" s="1" t="str">
        <f>VLOOKUP(D647,StataFunctions!$E$2:$G$260,3,)</f>
        <v>Linear Regression</v>
      </c>
      <c r="F647" s="18" t="s">
        <v>3051</v>
      </c>
      <c r="G647" s="18" t="str">
        <f t="shared" si="60"/>
        <v>tatartrust</v>
      </c>
      <c r="H647" s="18" t="str">
        <f t="shared" si="61"/>
        <v>violence if generation==3 &amp; sameplace==0</v>
      </c>
      <c r="I647" s="18">
        <f t="shared" si="62"/>
        <v>1</v>
      </c>
      <c r="J647" s="18" t="str">
        <f t="shared" si="63"/>
        <v xml:space="preserve"> generation==3 &amp; sameplace==0</v>
      </c>
      <c r="K647" s="18" t="str">
        <f t="shared" si="64"/>
        <v>violence</v>
      </c>
      <c r="L647" s="1" t="str">
        <f t="shared" si="65"/>
        <v>Yes</v>
      </c>
    </row>
    <row r="648" spans="1:12" x14ac:dyDescent="0.3">
      <c r="A648" s="1" t="str">
        <f>VLOOKUP(B648,DownloadedFiles!$B$2:$C$821,2,)</f>
        <v>doi:10.7910/DVN/VEPHLS</v>
      </c>
      <c r="B648" s="1" t="s">
        <v>1929</v>
      </c>
      <c r="C648" s="1" t="s">
        <v>6337</v>
      </c>
      <c r="D648" s="1" t="s">
        <v>654</v>
      </c>
      <c r="E648" s="1" t="str">
        <f>VLOOKUP(D648,StataFunctions!$E$2:$G$260,3,)</f>
        <v>Linear Regression</v>
      </c>
      <c r="F648" s="18" t="s">
        <v>3061</v>
      </c>
      <c r="G648" s="18" t="str">
        <f t="shared" si="60"/>
        <v>turnout</v>
      </c>
      <c r="H648" s="18" t="str">
        <f t="shared" si="61"/>
        <v>violence if generation==3 &amp; sameplace==0</v>
      </c>
      <c r="I648" s="18">
        <f t="shared" si="62"/>
        <v>1</v>
      </c>
      <c r="J648" s="18" t="str">
        <f t="shared" si="63"/>
        <v xml:space="preserve"> generation==3 &amp; sameplace==0</v>
      </c>
      <c r="K648" s="18" t="str">
        <f t="shared" si="64"/>
        <v>violence</v>
      </c>
      <c r="L648" s="1" t="str">
        <f t="shared" si="65"/>
        <v>Yes</v>
      </c>
    </row>
    <row r="649" spans="1:12" x14ac:dyDescent="0.3">
      <c r="A649" s="1" t="str">
        <f>VLOOKUP(B649,DownloadedFiles!$B$2:$C$821,2,)</f>
        <v>doi:10.7910/DVN/VEPHLS</v>
      </c>
      <c r="B649" s="1" t="s">
        <v>1929</v>
      </c>
      <c r="C649" s="1" t="s">
        <v>6337</v>
      </c>
      <c r="D649" s="1" t="s">
        <v>654</v>
      </c>
      <c r="E649" s="1" t="str">
        <f>VLOOKUP(D649,StataFunctions!$E$2:$G$260,3,)</f>
        <v>Linear Regression</v>
      </c>
      <c r="F649" s="18" t="s">
        <v>3052</v>
      </c>
      <c r="G649" s="18" t="str">
        <f t="shared" si="60"/>
        <v>vicrussia</v>
      </c>
      <c r="H649" s="18" t="str">
        <f t="shared" si="61"/>
        <v>violence if generation==3 &amp; sameplace==0</v>
      </c>
      <c r="I649" s="18">
        <f t="shared" si="62"/>
        <v>1</v>
      </c>
      <c r="J649" s="18" t="str">
        <f t="shared" si="63"/>
        <v xml:space="preserve"> generation==3 &amp; sameplace==0</v>
      </c>
      <c r="K649" s="18" t="str">
        <f t="shared" si="64"/>
        <v>violence</v>
      </c>
      <c r="L649" s="1" t="str">
        <f t="shared" si="65"/>
        <v>Yes</v>
      </c>
    </row>
    <row r="650" spans="1:12" ht="28.8" x14ac:dyDescent="0.3">
      <c r="A650" s="1" t="str">
        <f>VLOOKUP(B650,DownloadedFiles!$B$2:$C$821,2,)</f>
        <v>doi:10.7910/DVN/VEPHLS</v>
      </c>
      <c r="B650" s="1" t="s">
        <v>1929</v>
      </c>
      <c r="C650" s="1" t="s">
        <v>6337</v>
      </c>
      <c r="D650" s="1" t="s">
        <v>654</v>
      </c>
      <c r="E650" s="1" t="str">
        <f>VLOOKUP(D650,StataFunctions!$E$2:$G$260,3,)</f>
        <v>Linear Regression</v>
      </c>
      <c r="F650" s="18" t="s">
        <v>3005</v>
      </c>
      <c r="G650" s="18" t="str">
        <f t="shared" si="60"/>
        <v>participate</v>
      </c>
      <c r="H650" s="18" t="str">
        <f t="shared" si="61"/>
        <v>violence wealth age gender educ married if generation==3</v>
      </c>
      <c r="I650" s="18">
        <f t="shared" si="62"/>
        <v>1</v>
      </c>
      <c r="J650" s="18" t="str">
        <f t="shared" si="63"/>
        <v xml:space="preserve"> generation==3</v>
      </c>
      <c r="K650" s="18" t="str">
        <f t="shared" si="64"/>
        <v>violence wealth age gender educ married</v>
      </c>
      <c r="L650" s="1" t="str">
        <f t="shared" si="65"/>
        <v>Yes</v>
      </c>
    </row>
    <row r="651" spans="1:12" ht="28.8" x14ac:dyDescent="0.3">
      <c r="A651" s="1" t="str">
        <f>VLOOKUP(B651,DownloadedFiles!$B$2:$C$821,2,)</f>
        <v>doi:10.7910/DVN/VEPHLS</v>
      </c>
      <c r="B651" s="1" t="s">
        <v>1929</v>
      </c>
      <c r="C651" s="1" t="s">
        <v>6337</v>
      </c>
      <c r="D651" s="1" t="s">
        <v>654</v>
      </c>
      <c r="E651" s="1" t="str">
        <f>VLOOKUP(D651,StataFunctions!$E$2:$G$260,3,)</f>
        <v>Linear Regression</v>
      </c>
      <c r="F651" s="18" t="s">
        <v>3002</v>
      </c>
      <c r="G651" s="18" t="str">
        <f t="shared" si="60"/>
        <v>annex</v>
      </c>
      <c r="H651" s="18" t="str">
        <f t="shared" si="61"/>
        <v>violence wealth educ age gender married if generation==3</v>
      </c>
      <c r="I651" s="18">
        <f t="shared" si="62"/>
        <v>1</v>
      </c>
      <c r="J651" s="18" t="str">
        <f t="shared" si="63"/>
        <v xml:space="preserve"> generation==3</v>
      </c>
      <c r="K651" s="18" t="str">
        <f t="shared" si="64"/>
        <v>violence wealth educ age gender married</v>
      </c>
      <c r="L651" s="1" t="str">
        <f t="shared" si="65"/>
        <v>Yes</v>
      </c>
    </row>
    <row r="652" spans="1:12" ht="28.8" x14ac:dyDescent="0.3">
      <c r="A652" s="1" t="str">
        <f>VLOOKUP(B652,DownloadedFiles!$B$2:$C$821,2,)</f>
        <v>doi:10.7910/DVN/VEPHLS</v>
      </c>
      <c r="B652" s="1" t="s">
        <v>1929</v>
      </c>
      <c r="C652" s="1" t="s">
        <v>6337</v>
      </c>
      <c r="D652" s="1" t="s">
        <v>654</v>
      </c>
      <c r="E652" s="1" t="str">
        <f>VLOOKUP(D652,StataFunctions!$E$2:$G$260,3,)</f>
        <v>Linear Regression</v>
      </c>
      <c r="F652" s="18" t="s">
        <v>3001</v>
      </c>
      <c r="G652" s="18" t="str">
        <f t="shared" si="60"/>
        <v>chechens</v>
      </c>
      <c r="H652" s="18" t="str">
        <f t="shared" si="61"/>
        <v>violence wealth educ age gender married if generation==3</v>
      </c>
      <c r="I652" s="18">
        <f t="shared" si="62"/>
        <v>1</v>
      </c>
      <c r="J652" s="18" t="str">
        <f t="shared" si="63"/>
        <v xml:space="preserve"> generation==3</v>
      </c>
      <c r="K652" s="18" t="str">
        <f t="shared" si="64"/>
        <v>violence wealth educ age gender married</v>
      </c>
      <c r="L652" s="1" t="str">
        <f t="shared" si="65"/>
        <v>Yes</v>
      </c>
    </row>
    <row r="653" spans="1:12" ht="28.8" x14ac:dyDescent="0.3">
      <c r="A653" s="1" t="str">
        <f>VLOOKUP(B653,DownloadedFiles!$B$2:$C$821,2,)</f>
        <v>doi:10.7910/DVN/VEPHLS</v>
      </c>
      <c r="B653" s="1" t="s">
        <v>1929</v>
      </c>
      <c r="C653" s="1" t="s">
        <v>6337</v>
      </c>
      <c r="D653" s="1" t="s">
        <v>654</v>
      </c>
      <c r="E653" s="1" t="str">
        <f>VLOOKUP(D653,StataFunctions!$E$2:$G$260,3,)</f>
        <v>Linear Regression</v>
      </c>
      <c r="F653" s="18" t="s">
        <v>2996</v>
      </c>
      <c r="G653" s="18" t="str">
        <f t="shared" si="60"/>
        <v>fear</v>
      </c>
      <c r="H653" s="18" t="str">
        <f t="shared" si="61"/>
        <v>violence wealth educ age gender married if generation==3</v>
      </c>
      <c r="I653" s="18">
        <f t="shared" si="62"/>
        <v>1</v>
      </c>
      <c r="J653" s="18" t="str">
        <f t="shared" si="63"/>
        <v xml:space="preserve"> generation==3</v>
      </c>
      <c r="K653" s="18" t="str">
        <f t="shared" si="64"/>
        <v>violence wealth educ age gender married</v>
      </c>
      <c r="L653" s="1" t="str">
        <f t="shared" si="65"/>
        <v>Yes</v>
      </c>
    </row>
    <row r="654" spans="1:12" ht="28.8" x14ac:dyDescent="0.3">
      <c r="A654" s="1" t="str">
        <f>VLOOKUP(B654,DownloadedFiles!$B$2:$C$821,2,)</f>
        <v>doi:10.7910/DVN/VEPHLS</v>
      </c>
      <c r="B654" s="1" t="s">
        <v>1929</v>
      </c>
      <c r="C654" s="1" t="s">
        <v>6337</v>
      </c>
      <c r="D654" s="1" t="s">
        <v>654</v>
      </c>
      <c r="E654" s="1" t="str">
        <f>VLOOKUP(D654,StataFunctions!$E$2:$G$260,3,)</f>
        <v>Linear Regression</v>
      </c>
      <c r="F654" s="18" t="s">
        <v>3000</v>
      </c>
      <c r="G654" s="18" t="str">
        <f t="shared" si="60"/>
        <v>flagday</v>
      </c>
      <c r="H654" s="18" t="str">
        <f t="shared" si="61"/>
        <v>violence wealth educ age gender married if generation==3</v>
      </c>
      <c r="I654" s="18">
        <f t="shared" si="62"/>
        <v>1</v>
      </c>
      <c r="J654" s="18" t="str">
        <f t="shared" si="63"/>
        <v xml:space="preserve"> generation==3</v>
      </c>
      <c r="K654" s="18" t="str">
        <f t="shared" si="64"/>
        <v>violence wealth educ age gender married</v>
      </c>
      <c r="L654" s="1" t="str">
        <f t="shared" si="65"/>
        <v>Yes</v>
      </c>
    </row>
    <row r="655" spans="1:12" ht="28.8" x14ac:dyDescent="0.3">
      <c r="A655" s="1" t="str">
        <f>VLOOKUP(B655,DownloadedFiles!$B$2:$C$821,2,)</f>
        <v>doi:10.7910/DVN/VEPHLS</v>
      </c>
      <c r="B655" s="1" t="s">
        <v>1929</v>
      </c>
      <c r="C655" s="1" t="s">
        <v>6337</v>
      </c>
      <c r="D655" s="1" t="s">
        <v>654</v>
      </c>
      <c r="E655" s="1" t="str">
        <f>VLOOKUP(D655,StataFunctions!$E$2:$G$260,3,)</f>
        <v>Linear Regression</v>
      </c>
      <c r="F655" s="18" t="s">
        <v>2997</v>
      </c>
      <c r="G655" s="18" t="str">
        <f t="shared" si="60"/>
        <v>radicalislam</v>
      </c>
      <c r="H655" s="18" t="str">
        <f t="shared" si="61"/>
        <v>violence wealth educ age gender married if generation==3</v>
      </c>
      <c r="I655" s="18">
        <f t="shared" si="62"/>
        <v>1</v>
      </c>
      <c r="J655" s="18" t="str">
        <f t="shared" si="63"/>
        <v xml:space="preserve"> generation==3</v>
      </c>
      <c r="K655" s="18" t="str">
        <f t="shared" si="64"/>
        <v>violence wealth educ age gender married</v>
      </c>
      <c r="L655" s="1" t="str">
        <f t="shared" si="65"/>
        <v>Yes</v>
      </c>
    </row>
    <row r="656" spans="1:12" ht="28.8" x14ac:dyDescent="0.3">
      <c r="A656" s="1" t="str">
        <f>VLOOKUP(B656,DownloadedFiles!$B$2:$C$821,2,)</f>
        <v>doi:10.7910/DVN/VEPHLS</v>
      </c>
      <c r="B656" s="1" t="s">
        <v>1929</v>
      </c>
      <c r="C656" s="1" t="s">
        <v>6337</v>
      </c>
      <c r="D656" s="1" t="s">
        <v>654</v>
      </c>
      <c r="E656" s="1" t="str">
        <f>VLOOKUP(D656,StataFunctions!$E$2:$G$260,3,)</f>
        <v>Linear Regression</v>
      </c>
      <c r="F656" s="18" t="s">
        <v>2998</v>
      </c>
      <c r="G656" s="18" t="str">
        <f t="shared" si="60"/>
        <v>religiosity</v>
      </c>
      <c r="H656" s="18" t="str">
        <f t="shared" si="61"/>
        <v>violence wealth educ age gender married if generation==3</v>
      </c>
      <c r="I656" s="18">
        <f t="shared" si="62"/>
        <v>1</v>
      </c>
      <c r="J656" s="18" t="str">
        <f t="shared" si="63"/>
        <v xml:space="preserve"> generation==3</v>
      </c>
      <c r="K656" s="18" t="str">
        <f t="shared" si="64"/>
        <v>violence wealth educ age gender married</v>
      </c>
      <c r="L656" s="1" t="str">
        <f t="shared" si="65"/>
        <v>Yes</v>
      </c>
    </row>
    <row r="657" spans="1:12" ht="28.8" x14ac:dyDescent="0.3">
      <c r="A657" s="1" t="str">
        <f>VLOOKUP(B657,DownloadedFiles!$B$2:$C$821,2,)</f>
        <v>doi:10.7910/DVN/VEPHLS</v>
      </c>
      <c r="B657" s="1" t="s">
        <v>1929</v>
      </c>
      <c r="C657" s="1" t="s">
        <v>6337</v>
      </c>
      <c r="D657" s="1" t="s">
        <v>654</v>
      </c>
      <c r="E657" s="1" t="str">
        <f>VLOOKUP(D657,StataFunctions!$E$2:$G$260,3,)</f>
        <v>Linear Regression</v>
      </c>
      <c r="F657" s="18" t="s">
        <v>3003</v>
      </c>
      <c r="G657" s="18" t="str">
        <f t="shared" si="60"/>
        <v>rsupport</v>
      </c>
      <c r="H657" s="18" t="str">
        <f t="shared" si="61"/>
        <v>violence wealth educ age gender married if generation==3</v>
      </c>
      <c r="I657" s="18">
        <f t="shared" si="62"/>
        <v>1</v>
      </c>
      <c r="J657" s="18" t="str">
        <f t="shared" si="63"/>
        <v xml:space="preserve"> generation==3</v>
      </c>
      <c r="K657" s="18" t="str">
        <f t="shared" si="64"/>
        <v>violence wealth educ age gender married</v>
      </c>
      <c r="L657" s="1" t="str">
        <f t="shared" si="65"/>
        <v>Yes</v>
      </c>
    </row>
    <row r="658" spans="1:12" ht="28.8" x14ac:dyDescent="0.3">
      <c r="A658" s="1" t="str">
        <f>VLOOKUP(B658,DownloadedFiles!$B$2:$C$821,2,)</f>
        <v>doi:10.7910/DVN/VEPHLS</v>
      </c>
      <c r="B658" s="1" t="s">
        <v>1929</v>
      </c>
      <c r="C658" s="1" t="s">
        <v>6337</v>
      </c>
      <c r="D658" s="1" t="s">
        <v>654</v>
      </c>
      <c r="E658" s="1" t="str">
        <f>VLOOKUP(D658,StataFunctions!$E$2:$G$260,3,)</f>
        <v>Linear Regression</v>
      </c>
      <c r="F658" s="18" t="s">
        <v>2999</v>
      </c>
      <c r="G658" s="18" t="str">
        <f t="shared" si="60"/>
        <v>tatarpols</v>
      </c>
      <c r="H658" s="18" t="str">
        <f t="shared" si="61"/>
        <v>violence wealth educ age gender married if generation==3</v>
      </c>
      <c r="I658" s="18">
        <f t="shared" si="62"/>
        <v>1</v>
      </c>
      <c r="J658" s="18" t="str">
        <f t="shared" si="63"/>
        <v xml:space="preserve"> generation==3</v>
      </c>
      <c r="K658" s="18" t="str">
        <f t="shared" si="64"/>
        <v>violence wealth educ age gender married</v>
      </c>
      <c r="L658" s="1" t="str">
        <f t="shared" si="65"/>
        <v>Yes</v>
      </c>
    </row>
    <row r="659" spans="1:12" ht="28.8" x14ac:dyDescent="0.3">
      <c r="A659" s="1" t="str">
        <f>VLOOKUP(B659,DownloadedFiles!$B$2:$C$821,2,)</f>
        <v>doi:10.7910/DVN/VEPHLS</v>
      </c>
      <c r="B659" s="1" t="s">
        <v>1929</v>
      </c>
      <c r="C659" s="1" t="s">
        <v>6337</v>
      </c>
      <c r="D659" s="1" t="s">
        <v>654</v>
      </c>
      <c r="E659" s="1" t="str">
        <f>VLOOKUP(D659,StataFunctions!$E$2:$G$260,3,)</f>
        <v>Linear Regression</v>
      </c>
      <c r="F659" s="18" t="s">
        <v>2994</v>
      </c>
      <c r="G659" s="18" t="str">
        <f t="shared" si="60"/>
        <v>tatartrust</v>
      </c>
      <c r="H659" s="18" t="str">
        <f t="shared" si="61"/>
        <v>violence wealth educ age gender married if generation==3</v>
      </c>
      <c r="I659" s="18">
        <f t="shared" si="62"/>
        <v>1</v>
      </c>
      <c r="J659" s="18" t="str">
        <f t="shared" si="63"/>
        <v xml:space="preserve"> generation==3</v>
      </c>
      <c r="K659" s="18" t="str">
        <f t="shared" si="64"/>
        <v>violence wealth educ age gender married</v>
      </c>
      <c r="L659" s="1" t="str">
        <f t="shared" si="65"/>
        <v>Yes</v>
      </c>
    </row>
    <row r="660" spans="1:12" ht="28.8" x14ac:dyDescent="0.3">
      <c r="A660" s="1" t="str">
        <f>VLOOKUP(B660,DownloadedFiles!$B$2:$C$821,2,)</f>
        <v>doi:10.7910/DVN/VEPHLS</v>
      </c>
      <c r="B660" s="1" t="s">
        <v>1929</v>
      </c>
      <c r="C660" s="1" t="s">
        <v>6337</v>
      </c>
      <c r="D660" s="1" t="s">
        <v>654</v>
      </c>
      <c r="E660" s="1" t="str">
        <f>VLOOKUP(D660,StataFunctions!$E$2:$G$260,3,)</f>
        <v>Linear Regression</v>
      </c>
      <c r="F660" s="18" t="s">
        <v>3004</v>
      </c>
      <c r="G660" s="18" t="str">
        <f t="shared" si="60"/>
        <v>turnout</v>
      </c>
      <c r="H660" s="18" t="str">
        <f t="shared" si="61"/>
        <v>violence wealth educ age gender married if generation==3</v>
      </c>
      <c r="I660" s="18">
        <f t="shared" si="62"/>
        <v>1</v>
      </c>
      <c r="J660" s="18" t="str">
        <f t="shared" si="63"/>
        <v xml:space="preserve"> generation==3</v>
      </c>
      <c r="K660" s="18" t="str">
        <f t="shared" si="64"/>
        <v>violence wealth educ age gender married</v>
      </c>
      <c r="L660" s="1" t="str">
        <f t="shared" si="65"/>
        <v>Yes</v>
      </c>
    </row>
    <row r="661" spans="1:12" ht="28.8" x14ac:dyDescent="0.3">
      <c r="A661" s="1" t="str">
        <f>VLOOKUP(B661,DownloadedFiles!$B$2:$C$821,2,)</f>
        <v>doi:10.7910/DVN/VEPHLS</v>
      </c>
      <c r="B661" s="1" t="s">
        <v>1929</v>
      </c>
      <c r="C661" s="1" t="s">
        <v>6337</v>
      </c>
      <c r="D661" s="1" t="s">
        <v>654</v>
      </c>
      <c r="E661" s="1" t="str">
        <f>VLOOKUP(D661,StataFunctions!$E$2:$G$260,3,)</f>
        <v>Linear Regression</v>
      </c>
      <c r="F661" s="18" t="s">
        <v>2995</v>
      </c>
      <c r="G661" s="18" t="str">
        <f t="shared" si="60"/>
        <v>vicrussia</v>
      </c>
      <c r="H661" s="18" t="str">
        <f t="shared" si="61"/>
        <v>violence wealth educ age gender married if generation==3</v>
      </c>
      <c r="I661" s="18">
        <f t="shared" si="62"/>
        <v>1</v>
      </c>
      <c r="J661" s="18" t="str">
        <f t="shared" si="63"/>
        <v xml:space="preserve"> generation==3</v>
      </c>
      <c r="K661" s="18" t="str">
        <f t="shared" si="64"/>
        <v>violence wealth educ age gender married</v>
      </c>
      <c r="L661" s="1" t="str">
        <f t="shared" si="65"/>
        <v>Yes</v>
      </c>
    </row>
    <row r="662" spans="1:12" ht="28.8" x14ac:dyDescent="0.3">
      <c r="A662" s="1" t="str">
        <f>VLOOKUP(B662,DownloadedFiles!$B$2:$C$821,2,)</f>
        <v>doi:10.7910/DVN/VEPHLS</v>
      </c>
      <c r="B662" s="1" t="s">
        <v>1929</v>
      </c>
      <c r="C662" s="1" t="s">
        <v>6337</v>
      </c>
      <c r="D662" s="1" t="s">
        <v>654</v>
      </c>
      <c r="E662" s="1" t="str">
        <f>VLOOKUP(D662,StataFunctions!$E$2:$G$260,3,)</f>
        <v>Linear Regression</v>
      </c>
      <c r="F662" s="18" t="s">
        <v>2990</v>
      </c>
      <c r="G662" s="18" t="str">
        <f t="shared" si="60"/>
        <v>annex</v>
      </c>
      <c r="H662" s="18" t="str">
        <f t="shared" si="61"/>
        <v>violence wealth_pre kulak prosoviet religiosity_pre rego1 rego2 rego4 dest2 dest3 if generation==3</v>
      </c>
      <c r="I662" s="18">
        <f t="shared" si="62"/>
        <v>1</v>
      </c>
      <c r="J662" s="18" t="str">
        <f t="shared" si="63"/>
        <v xml:space="preserve"> generation==3</v>
      </c>
      <c r="K662" s="18" t="str">
        <f t="shared" si="64"/>
        <v>violence wealth_pre kulak prosoviet religiosity_pre rego1 rego2 rego4 dest2 dest3</v>
      </c>
      <c r="L662" s="1" t="str">
        <f t="shared" si="65"/>
        <v>Yes</v>
      </c>
    </row>
    <row r="663" spans="1:12" ht="28.8" x14ac:dyDescent="0.3">
      <c r="A663" s="1" t="str">
        <f>VLOOKUP(B663,DownloadedFiles!$B$2:$C$821,2,)</f>
        <v>doi:10.7910/DVN/VEPHLS</v>
      </c>
      <c r="B663" s="1" t="s">
        <v>1929</v>
      </c>
      <c r="C663" s="1" t="s">
        <v>6337</v>
      </c>
      <c r="D663" s="1" t="s">
        <v>654</v>
      </c>
      <c r="E663" s="1" t="str">
        <f>VLOOKUP(D663,StataFunctions!$E$2:$G$260,3,)</f>
        <v>Linear Regression</v>
      </c>
      <c r="F663" s="18" t="s">
        <v>2989</v>
      </c>
      <c r="G663" s="18" t="str">
        <f t="shared" si="60"/>
        <v>chechens</v>
      </c>
      <c r="H663" s="18" t="str">
        <f t="shared" si="61"/>
        <v>violence wealth_pre kulak prosoviet religiosity_pre rego1 rego2 rego4 dest2 dest3 if generation==3</v>
      </c>
      <c r="I663" s="18">
        <f t="shared" si="62"/>
        <v>1</v>
      </c>
      <c r="J663" s="18" t="str">
        <f t="shared" si="63"/>
        <v xml:space="preserve"> generation==3</v>
      </c>
      <c r="K663" s="18" t="str">
        <f t="shared" si="64"/>
        <v>violence wealth_pre kulak prosoviet religiosity_pre rego1 rego2 rego4 dest2 dest3</v>
      </c>
      <c r="L663" s="1" t="str">
        <f t="shared" si="65"/>
        <v>Yes</v>
      </c>
    </row>
    <row r="664" spans="1:12" ht="28.8" x14ac:dyDescent="0.3">
      <c r="A664" s="1" t="str">
        <f>VLOOKUP(B664,DownloadedFiles!$B$2:$C$821,2,)</f>
        <v>doi:10.7910/DVN/VEPHLS</v>
      </c>
      <c r="B664" s="1" t="s">
        <v>1929</v>
      </c>
      <c r="C664" s="1" t="s">
        <v>6337</v>
      </c>
      <c r="D664" s="1" t="s">
        <v>654</v>
      </c>
      <c r="E664" s="1" t="str">
        <f>VLOOKUP(D664,StataFunctions!$E$2:$G$260,3,)</f>
        <v>Linear Regression</v>
      </c>
      <c r="F664" s="18" t="s">
        <v>2984</v>
      </c>
      <c r="G664" s="18" t="str">
        <f t="shared" si="60"/>
        <v>fear</v>
      </c>
      <c r="H664" s="18" t="str">
        <f t="shared" si="61"/>
        <v>violence wealth_pre kulak prosoviet religiosity_pre rego1 rego2 rego4 dest2 dest3 if generation==3</v>
      </c>
      <c r="I664" s="18">
        <f t="shared" si="62"/>
        <v>1</v>
      </c>
      <c r="J664" s="18" t="str">
        <f t="shared" si="63"/>
        <v xml:space="preserve"> generation==3</v>
      </c>
      <c r="K664" s="18" t="str">
        <f t="shared" si="64"/>
        <v>violence wealth_pre kulak prosoviet religiosity_pre rego1 rego2 rego4 dest2 dest3</v>
      </c>
      <c r="L664" s="1" t="str">
        <f t="shared" si="65"/>
        <v>Yes</v>
      </c>
    </row>
    <row r="665" spans="1:12" ht="28.8" x14ac:dyDescent="0.3">
      <c r="A665" s="1" t="str">
        <f>VLOOKUP(B665,DownloadedFiles!$B$2:$C$821,2,)</f>
        <v>doi:10.7910/DVN/VEPHLS</v>
      </c>
      <c r="B665" s="1" t="s">
        <v>1929</v>
      </c>
      <c r="C665" s="1" t="s">
        <v>6337</v>
      </c>
      <c r="D665" s="1" t="s">
        <v>654</v>
      </c>
      <c r="E665" s="1" t="str">
        <f>VLOOKUP(D665,StataFunctions!$E$2:$G$260,3,)</f>
        <v>Linear Regression</v>
      </c>
      <c r="F665" s="18" t="s">
        <v>2988</v>
      </c>
      <c r="G665" s="18" t="str">
        <f t="shared" si="60"/>
        <v>flagday</v>
      </c>
      <c r="H665" s="18" t="str">
        <f t="shared" si="61"/>
        <v>violence wealth_pre kulak prosoviet religiosity_pre rego1 rego2 rego4 dest2 dest3 if generation==3</v>
      </c>
      <c r="I665" s="18">
        <f t="shared" si="62"/>
        <v>1</v>
      </c>
      <c r="J665" s="18" t="str">
        <f t="shared" si="63"/>
        <v xml:space="preserve"> generation==3</v>
      </c>
      <c r="K665" s="18" t="str">
        <f t="shared" si="64"/>
        <v>violence wealth_pre kulak prosoviet religiosity_pre rego1 rego2 rego4 dest2 dest3</v>
      </c>
      <c r="L665" s="1" t="str">
        <f t="shared" si="65"/>
        <v>Yes</v>
      </c>
    </row>
    <row r="666" spans="1:12" ht="28.8" x14ac:dyDescent="0.3">
      <c r="A666" s="1" t="str">
        <f>VLOOKUP(B666,DownloadedFiles!$B$2:$C$821,2,)</f>
        <v>doi:10.7910/DVN/VEPHLS</v>
      </c>
      <c r="B666" s="1" t="s">
        <v>1929</v>
      </c>
      <c r="C666" s="1" t="s">
        <v>6337</v>
      </c>
      <c r="D666" s="1" t="s">
        <v>654</v>
      </c>
      <c r="E666" s="1" t="str">
        <f>VLOOKUP(D666,StataFunctions!$E$2:$G$260,3,)</f>
        <v>Linear Regression</v>
      </c>
      <c r="F666" s="18" t="s">
        <v>2993</v>
      </c>
      <c r="G666" s="18" t="str">
        <f t="shared" si="60"/>
        <v>participate</v>
      </c>
      <c r="H666" s="18" t="str">
        <f t="shared" si="61"/>
        <v>violence wealth_pre kulak prosoviet religiosity_pre rego1 rego2 rego4 dest2 dest3 if generation==3</v>
      </c>
      <c r="I666" s="18">
        <f t="shared" si="62"/>
        <v>1</v>
      </c>
      <c r="J666" s="18" t="str">
        <f t="shared" si="63"/>
        <v xml:space="preserve"> generation==3</v>
      </c>
      <c r="K666" s="18" t="str">
        <f t="shared" si="64"/>
        <v>violence wealth_pre kulak prosoviet religiosity_pre rego1 rego2 rego4 dest2 dest3</v>
      </c>
      <c r="L666" s="1" t="str">
        <f t="shared" si="65"/>
        <v>Yes</v>
      </c>
    </row>
    <row r="667" spans="1:12" ht="28.8" x14ac:dyDescent="0.3">
      <c r="A667" s="1" t="str">
        <f>VLOOKUP(B667,DownloadedFiles!$B$2:$C$821,2,)</f>
        <v>doi:10.7910/DVN/VEPHLS</v>
      </c>
      <c r="B667" s="1" t="s">
        <v>1929</v>
      </c>
      <c r="C667" s="1" t="s">
        <v>6337</v>
      </c>
      <c r="D667" s="1" t="s">
        <v>654</v>
      </c>
      <c r="E667" s="1" t="str">
        <f>VLOOKUP(D667,StataFunctions!$E$2:$G$260,3,)</f>
        <v>Linear Regression</v>
      </c>
      <c r="F667" s="18" t="s">
        <v>2985</v>
      </c>
      <c r="G667" s="18" t="str">
        <f t="shared" si="60"/>
        <v>radicalislam</v>
      </c>
      <c r="H667" s="18" t="str">
        <f t="shared" si="61"/>
        <v>violence wealth_pre kulak prosoviet religiosity_pre rego1 rego2 rego4 dest2 dest3 if generation==3</v>
      </c>
      <c r="I667" s="18">
        <f t="shared" si="62"/>
        <v>1</v>
      </c>
      <c r="J667" s="18" t="str">
        <f t="shared" si="63"/>
        <v xml:space="preserve"> generation==3</v>
      </c>
      <c r="K667" s="18" t="str">
        <f t="shared" si="64"/>
        <v>violence wealth_pre kulak prosoviet religiosity_pre rego1 rego2 rego4 dest2 dest3</v>
      </c>
      <c r="L667" s="1" t="str">
        <f t="shared" si="65"/>
        <v>Yes</v>
      </c>
    </row>
    <row r="668" spans="1:12" ht="28.8" x14ac:dyDescent="0.3">
      <c r="A668" s="1" t="str">
        <f>VLOOKUP(B668,DownloadedFiles!$B$2:$C$821,2,)</f>
        <v>doi:10.7910/DVN/VEPHLS</v>
      </c>
      <c r="B668" s="1" t="s">
        <v>1929</v>
      </c>
      <c r="C668" s="1" t="s">
        <v>6337</v>
      </c>
      <c r="D668" s="1" t="s">
        <v>654</v>
      </c>
      <c r="E668" s="1" t="str">
        <f>VLOOKUP(D668,StataFunctions!$E$2:$G$260,3,)</f>
        <v>Linear Regression</v>
      </c>
      <c r="F668" s="18" t="s">
        <v>2986</v>
      </c>
      <c r="G668" s="18" t="str">
        <f t="shared" si="60"/>
        <v>religiosity</v>
      </c>
      <c r="H668" s="18" t="str">
        <f t="shared" si="61"/>
        <v>violence wealth_pre kulak prosoviet religiosity_pre rego1 rego2 rego4 dest2 dest3 if generation==3</v>
      </c>
      <c r="I668" s="18">
        <f t="shared" si="62"/>
        <v>1</v>
      </c>
      <c r="J668" s="18" t="str">
        <f t="shared" si="63"/>
        <v xml:space="preserve"> generation==3</v>
      </c>
      <c r="K668" s="18" t="str">
        <f t="shared" si="64"/>
        <v>violence wealth_pre kulak prosoviet religiosity_pre rego1 rego2 rego4 dest2 dest3</v>
      </c>
      <c r="L668" s="1" t="str">
        <f t="shared" si="65"/>
        <v>Yes</v>
      </c>
    </row>
    <row r="669" spans="1:12" ht="28.8" x14ac:dyDescent="0.3">
      <c r="A669" s="1" t="str">
        <f>VLOOKUP(B669,DownloadedFiles!$B$2:$C$821,2,)</f>
        <v>doi:10.7910/DVN/VEPHLS</v>
      </c>
      <c r="B669" s="1" t="s">
        <v>1929</v>
      </c>
      <c r="C669" s="1" t="s">
        <v>6337</v>
      </c>
      <c r="D669" s="1" t="s">
        <v>654</v>
      </c>
      <c r="E669" s="1" t="str">
        <f>VLOOKUP(D669,StataFunctions!$E$2:$G$260,3,)</f>
        <v>Linear Regression</v>
      </c>
      <c r="F669" s="18" t="s">
        <v>2991</v>
      </c>
      <c r="G669" s="18" t="str">
        <f t="shared" si="60"/>
        <v>rsupport</v>
      </c>
      <c r="H669" s="18" t="str">
        <f t="shared" si="61"/>
        <v>violence wealth_pre kulak prosoviet religiosity_pre rego1 rego2 rego4 dest2 dest3 if generation==3</v>
      </c>
      <c r="I669" s="18">
        <f t="shared" si="62"/>
        <v>1</v>
      </c>
      <c r="J669" s="18" t="str">
        <f t="shared" si="63"/>
        <v xml:space="preserve"> generation==3</v>
      </c>
      <c r="K669" s="18" t="str">
        <f t="shared" si="64"/>
        <v>violence wealth_pre kulak prosoviet religiosity_pre rego1 rego2 rego4 dest2 dest3</v>
      </c>
      <c r="L669" s="1" t="str">
        <f t="shared" si="65"/>
        <v>Yes</v>
      </c>
    </row>
    <row r="670" spans="1:12" ht="28.8" x14ac:dyDescent="0.3">
      <c r="A670" s="1" t="str">
        <f>VLOOKUP(B670,DownloadedFiles!$B$2:$C$821,2,)</f>
        <v>doi:10.7910/DVN/VEPHLS</v>
      </c>
      <c r="B670" s="1" t="s">
        <v>1929</v>
      </c>
      <c r="C670" s="1" t="s">
        <v>6337</v>
      </c>
      <c r="D670" s="1" t="s">
        <v>654</v>
      </c>
      <c r="E670" s="1" t="str">
        <f>VLOOKUP(D670,StataFunctions!$E$2:$G$260,3,)</f>
        <v>Linear Regression</v>
      </c>
      <c r="F670" s="18" t="s">
        <v>2987</v>
      </c>
      <c r="G670" s="18" t="str">
        <f t="shared" si="60"/>
        <v>tatarpols</v>
      </c>
      <c r="H670" s="18" t="str">
        <f t="shared" si="61"/>
        <v>violence wealth_pre kulak prosoviet religiosity_pre rego1 rego2 rego4 dest2 dest3 if generation==3</v>
      </c>
      <c r="I670" s="18">
        <f t="shared" si="62"/>
        <v>1</v>
      </c>
      <c r="J670" s="18" t="str">
        <f t="shared" si="63"/>
        <v xml:space="preserve"> generation==3</v>
      </c>
      <c r="K670" s="18" t="str">
        <f t="shared" si="64"/>
        <v>violence wealth_pre kulak prosoviet religiosity_pre rego1 rego2 rego4 dest2 dest3</v>
      </c>
      <c r="L670" s="1" t="str">
        <f t="shared" si="65"/>
        <v>Yes</v>
      </c>
    </row>
    <row r="671" spans="1:12" ht="28.8" x14ac:dyDescent="0.3">
      <c r="A671" s="1" t="str">
        <f>VLOOKUP(B671,DownloadedFiles!$B$2:$C$821,2,)</f>
        <v>doi:10.7910/DVN/VEPHLS</v>
      </c>
      <c r="B671" s="1" t="s">
        <v>1929</v>
      </c>
      <c r="C671" s="1" t="s">
        <v>6337</v>
      </c>
      <c r="D671" s="1" t="s">
        <v>654</v>
      </c>
      <c r="E671" s="1" t="str">
        <f>VLOOKUP(D671,StataFunctions!$E$2:$G$260,3,)</f>
        <v>Linear Regression</v>
      </c>
      <c r="F671" s="18" t="s">
        <v>2982</v>
      </c>
      <c r="G671" s="18" t="str">
        <f t="shared" si="60"/>
        <v>tatartrust</v>
      </c>
      <c r="H671" s="18" t="str">
        <f t="shared" si="61"/>
        <v>violence wealth_pre kulak prosoviet religiosity_pre rego1 rego2 rego4 dest2 dest3 if generation==3</v>
      </c>
      <c r="I671" s="18">
        <f t="shared" si="62"/>
        <v>1</v>
      </c>
      <c r="J671" s="18" t="str">
        <f t="shared" si="63"/>
        <v xml:space="preserve"> generation==3</v>
      </c>
      <c r="K671" s="18" t="str">
        <f t="shared" si="64"/>
        <v>violence wealth_pre kulak prosoviet religiosity_pre rego1 rego2 rego4 dest2 dest3</v>
      </c>
      <c r="L671" s="1" t="str">
        <f t="shared" si="65"/>
        <v>Yes</v>
      </c>
    </row>
    <row r="672" spans="1:12" ht="28.8" x14ac:dyDescent="0.3">
      <c r="A672" s="1" t="str">
        <f>VLOOKUP(B672,DownloadedFiles!$B$2:$C$821,2,)</f>
        <v>doi:10.7910/DVN/VEPHLS</v>
      </c>
      <c r="B672" s="1" t="s">
        <v>1929</v>
      </c>
      <c r="C672" s="1" t="s">
        <v>6337</v>
      </c>
      <c r="D672" s="1" t="s">
        <v>654</v>
      </c>
      <c r="E672" s="1" t="str">
        <f>VLOOKUP(D672,StataFunctions!$E$2:$G$260,3,)</f>
        <v>Linear Regression</v>
      </c>
      <c r="F672" s="18" t="s">
        <v>2992</v>
      </c>
      <c r="G672" s="18" t="str">
        <f t="shared" si="60"/>
        <v>turnout</v>
      </c>
      <c r="H672" s="18" t="str">
        <f t="shared" si="61"/>
        <v>violence wealth_pre kulak prosoviet religiosity_pre rego1 rego2 rego4 dest2 dest3 if generation==3</v>
      </c>
      <c r="I672" s="18">
        <f t="shared" si="62"/>
        <v>1</v>
      </c>
      <c r="J672" s="18" t="str">
        <f t="shared" si="63"/>
        <v xml:space="preserve"> generation==3</v>
      </c>
      <c r="K672" s="18" t="str">
        <f t="shared" si="64"/>
        <v>violence wealth_pre kulak prosoviet religiosity_pre rego1 rego2 rego4 dest2 dest3</v>
      </c>
      <c r="L672" s="1" t="str">
        <f t="shared" si="65"/>
        <v>Yes</v>
      </c>
    </row>
    <row r="673" spans="1:12" ht="28.8" x14ac:dyDescent="0.3">
      <c r="A673" s="1" t="str">
        <f>VLOOKUP(B673,DownloadedFiles!$B$2:$C$821,2,)</f>
        <v>doi:10.7910/DVN/VEPHLS</v>
      </c>
      <c r="B673" s="1" t="s">
        <v>1929</v>
      </c>
      <c r="C673" s="1" t="s">
        <v>6337</v>
      </c>
      <c r="D673" s="1" t="s">
        <v>654</v>
      </c>
      <c r="E673" s="1" t="str">
        <f>VLOOKUP(D673,StataFunctions!$E$2:$G$260,3,)</f>
        <v>Linear Regression</v>
      </c>
      <c r="F673" s="18" t="s">
        <v>2983</v>
      </c>
      <c r="G673" s="18" t="str">
        <f t="shared" si="60"/>
        <v>vicrussia</v>
      </c>
      <c r="H673" s="18" t="str">
        <f t="shared" si="61"/>
        <v>violence wealth_pre kulak prosoviet religiosity_pre rego1 rego2 rego4 dest2 dest3 if generation==3</v>
      </c>
      <c r="I673" s="18">
        <f t="shared" si="62"/>
        <v>1</v>
      </c>
      <c r="J673" s="18" t="str">
        <f t="shared" si="63"/>
        <v xml:space="preserve"> generation==3</v>
      </c>
      <c r="K673" s="18" t="str">
        <f t="shared" si="64"/>
        <v>violence wealth_pre kulak prosoviet religiosity_pre rego1 rego2 rego4 dest2 dest3</v>
      </c>
      <c r="L673" s="1" t="str">
        <f t="shared" si="65"/>
        <v>Yes</v>
      </c>
    </row>
    <row r="674" spans="1:12" x14ac:dyDescent="0.3">
      <c r="A674" s="1" t="str">
        <f>VLOOKUP(B674,DownloadedFiles!$B$2:$C$821,2,)</f>
        <v>doi:10.7910/DVN/VEPHLS</v>
      </c>
      <c r="B674" s="1" t="s">
        <v>1929</v>
      </c>
      <c r="C674" s="1" t="s">
        <v>6337</v>
      </c>
      <c r="D674" s="1" t="s">
        <v>654</v>
      </c>
      <c r="E674" s="1" t="str">
        <f>VLOOKUP(D674,StataFunctions!$E$2:$G$260,3,)</f>
        <v>Linear Regression</v>
      </c>
      <c r="F674" s="18" t="s">
        <v>3137</v>
      </c>
      <c r="G674" s="18" t="str">
        <f t="shared" si="60"/>
        <v>annex</v>
      </c>
      <c r="H674" s="18" t="str">
        <f t="shared" si="61"/>
        <v>violence2 if generation==3</v>
      </c>
      <c r="I674" s="18">
        <f t="shared" si="62"/>
        <v>1</v>
      </c>
      <c r="J674" s="18" t="str">
        <f t="shared" si="63"/>
        <v xml:space="preserve"> generation==3</v>
      </c>
      <c r="K674" s="18" t="str">
        <f t="shared" si="64"/>
        <v>violence2</v>
      </c>
      <c r="L674" s="1" t="str">
        <f t="shared" si="65"/>
        <v>Yes</v>
      </c>
    </row>
    <row r="675" spans="1:12" x14ac:dyDescent="0.3">
      <c r="A675" s="1" t="str">
        <f>VLOOKUP(B675,DownloadedFiles!$B$2:$C$821,2,)</f>
        <v>doi:10.7910/DVN/VEPHLS</v>
      </c>
      <c r="B675" s="1" t="s">
        <v>1929</v>
      </c>
      <c r="C675" s="1" t="s">
        <v>6337</v>
      </c>
      <c r="D675" s="1" t="s">
        <v>654</v>
      </c>
      <c r="E675" s="1" t="str">
        <f>VLOOKUP(D675,StataFunctions!$E$2:$G$260,3,)</f>
        <v>Linear Regression</v>
      </c>
      <c r="F675" s="18" t="s">
        <v>3136</v>
      </c>
      <c r="G675" s="18" t="str">
        <f t="shared" si="60"/>
        <v>chechens</v>
      </c>
      <c r="H675" s="18" t="str">
        <f t="shared" si="61"/>
        <v>violence2 if generation==3</v>
      </c>
      <c r="I675" s="18">
        <f t="shared" si="62"/>
        <v>1</v>
      </c>
      <c r="J675" s="18" t="str">
        <f t="shared" si="63"/>
        <v xml:space="preserve"> generation==3</v>
      </c>
      <c r="K675" s="18" t="str">
        <f t="shared" si="64"/>
        <v>violence2</v>
      </c>
      <c r="L675" s="1" t="str">
        <f t="shared" si="65"/>
        <v>Yes</v>
      </c>
    </row>
    <row r="676" spans="1:12" x14ac:dyDescent="0.3">
      <c r="A676" s="1" t="str">
        <f>VLOOKUP(B676,DownloadedFiles!$B$2:$C$821,2,)</f>
        <v>doi:10.7910/DVN/VEPHLS</v>
      </c>
      <c r="B676" s="1" t="s">
        <v>1929</v>
      </c>
      <c r="C676" s="1" t="s">
        <v>6337</v>
      </c>
      <c r="D676" s="1" t="s">
        <v>654</v>
      </c>
      <c r="E676" s="1" t="str">
        <f>VLOOKUP(D676,StataFunctions!$E$2:$G$260,3,)</f>
        <v>Linear Regression</v>
      </c>
      <c r="F676" s="18" t="s">
        <v>3131</v>
      </c>
      <c r="G676" s="18" t="str">
        <f t="shared" si="60"/>
        <v>fear</v>
      </c>
      <c r="H676" s="18" t="str">
        <f t="shared" si="61"/>
        <v>violence2 if generation==3</v>
      </c>
      <c r="I676" s="18">
        <f t="shared" si="62"/>
        <v>1</v>
      </c>
      <c r="J676" s="18" t="str">
        <f t="shared" si="63"/>
        <v xml:space="preserve"> generation==3</v>
      </c>
      <c r="K676" s="18" t="str">
        <f t="shared" si="64"/>
        <v>violence2</v>
      </c>
      <c r="L676" s="1" t="str">
        <f t="shared" si="65"/>
        <v>Yes</v>
      </c>
    </row>
    <row r="677" spans="1:12" x14ac:dyDescent="0.3">
      <c r="A677" s="1" t="str">
        <f>VLOOKUP(B677,DownloadedFiles!$B$2:$C$821,2,)</f>
        <v>doi:10.7910/DVN/VEPHLS</v>
      </c>
      <c r="B677" s="1" t="s">
        <v>1929</v>
      </c>
      <c r="C677" s="1" t="s">
        <v>6337</v>
      </c>
      <c r="D677" s="1" t="s">
        <v>654</v>
      </c>
      <c r="E677" s="1" t="str">
        <f>VLOOKUP(D677,StataFunctions!$E$2:$G$260,3,)</f>
        <v>Linear Regression</v>
      </c>
      <c r="F677" s="18" t="s">
        <v>3135</v>
      </c>
      <c r="G677" s="18" t="str">
        <f t="shared" si="60"/>
        <v>flagday</v>
      </c>
      <c r="H677" s="18" t="str">
        <f t="shared" si="61"/>
        <v>violence2 if generation==3</v>
      </c>
      <c r="I677" s="18">
        <f t="shared" si="62"/>
        <v>1</v>
      </c>
      <c r="J677" s="18" t="str">
        <f t="shared" si="63"/>
        <v xml:space="preserve"> generation==3</v>
      </c>
      <c r="K677" s="18" t="str">
        <f t="shared" si="64"/>
        <v>violence2</v>
      </c>
      <c r="L677" s="1" t="str">
        <f t="shared" si="65"/>
        <v>Yes</v>
      </c>
    </row>
    <row r="678" spans="1:12" x14ac:dyDescent="0.3">
      <c r="A678" s="1" t="str">
        <f>VLOOKUP(B678,DownloadedFiles!$B$2:$C$821,2,)</f>
        <v>doi:10.7910/DVN/VEPHLS</v>
      </c>
      <c r="B678" s="1" t="s">
        <v>1929</v>
      </c>
      <c r="C678" s="1" t="s">
        <v>6337</v>
      </c>
      <c r="D678" s="1" t="s">
        <v>654</v>
      </c>
      <c r="E678" s="1" t="str">
        <f>VLOOKUP(D678,StataFunctions!$E$2:$G$260,3,)</f>
        <v>Linear Regression</v>
      </c>
      <c r="F678" s="18" t="s">
        <v>3140</v>
      </c>
      <c r="G678" s="18" t="str">
        <f t="shared" si="60"/>
        <v>participate</v>
      </c>
      <c r="H678" s="18" t="str">
        <f t="shared" si="61"/>
        <v>violence2 if generation==3</v>
      </c>
      <c r="I678" s="18">
        <f t="shared" si="62"/>
        <v>1</v>
      </c>
      <c r="J678" s="18" t="str">
        <f t="shared" si="63"/>
        <v xml:space="preserve"> generation==3</v>
      </c>
      <c r="K678" s="18" t="str">
        <f t="shared" si="64"/>
        <v>violence2</v>
      </c>
      <c r="L678" s="1" t="str">
        <f t="shared" si="65"/>
        <v>Yes</v>
      </c>
    </row>
    <row r="679" spans="1:12" x14ac:dyDescent="0.3">
      <c r="A679" s="1" t="str">
        <f>VLOOKUP(B679,DownloadedFiles!$B$2:$C$821,2,)</f>
        <v>doi:10.7910/DVN/VEPHLS</v>
      </c>
      <c r="B679" s="1" t="s">
        <v>1929</v>
      </c>
      <c r="C679" s="1" t="s">
        <v>6337</v>
      </c>
      <c r="D679" s="1" t="s">
        <v>654</v>
      </c>
      <c r="E679" s="1" t="str">
        <f>VLOOKUP(D679,StataFunctions!$E$2:$G$260,3,)</f>
        <v>Linear Regression</v>
      </c>
      <c r="F679" s="18" t="s">
        <v>3132</v>
      </c>
      <c r="G679" s="18" t="str">
        <f t="shared" si="60"/>
        <v>radicalislam</v>
      </c>
      <c r="H679" s="18" t="str">
        <f t="shared" si="61"/>
        <v>violence2 if generation==3</v>
      </c>
      <c r="I679" s="18">
        <f t="shared" si="62"/>
        <v>1</v>
      </c>
      <c r="J679" s="18" t="str">
        <f t="shared" si="63"/>
        <v xml:space="preserve"> generation==3</v>
      </c>
      <c r="K679" s="18" t="str">
        <f t="shared" si="64"/>
        <v>violence2</v>
      </c>
      <c r="L679" s="1" t="str">
        <f t="shared" si="65"/>
        <v>Yes</v>
      </c>
    </row>
    <row r="680" spans="1:12" x14ac:dyDescent="0.3">
      <c r="A680" s="1" t="str">
        <f>VLOOKUP(B680,DownloadedFiles!$B$2:$C$821,2,)</f>
        <v>doi:10.7910/DVN/VEPHLS</v>
      </c>
      <c r="B680" s="1" t="s">
        <v>1929</v>
      </c>
      <c r="C680" s="1" t="s">
        <v>6337</v>
      </c>
      <c r="D680" s="1" t="s">
        <v>654</v>
      </c>
      <c r="E680" s="1" t="str">
        <f>VLOOKUP(D680,StataFunctions!$E$2:$G$260,3,)</f>
        <v>Linear Regression</v>
      </c>
      <c r="F680" s="18" t="s">
        <v>3133</v>
      </c>
      <c r="G680" s="18" t="str">
        <f t="shared" si="60"/>
        <v>religiosity</v>
      </c>
      <c r="H680" s="18" t="str">
        <f t="shared" si="61"/>
        <v>violence2 if generation==3</v>
      </c>
      <c r="I680" s="18">
        <f t="shared" si="62"/>
        <v>1</v>
      </c>
      <c r="J680" s="18" t="str">
        <f t="shared" si="63"/>
        <v xml:space="preserve"> generation==3</v>
      </c>
      <c r="K680" s="18" t="str">
        <f t="shared" si="64"/>
        <v>violence2</v>
      </c>
      <c r="L680" s="1" t="str">
        <f t="shared" si="65"/>
        <v>Yes</v>
      </c>
    </row>
    <row r="681" spans="1:12" x14ac:dyDescent="0.3">
      <c r="A681" s="1" t="str">
        <f>VLOOKUP(B681,DownloadedFiles!$B$2:$C$821,2,)</f>
        <v>doi:10.7910/DVN/VEPHLS</v>
      </c>
      <c r="B681" s="1" t="s">
        <v>1929</v>
      </c>
      <c r="C681" s="1" t="s">
        <v>6337</v>
      </c>
      <c r="D681" s="1" t="s">
        <v>654</v>
      </c>
      <c r="E681" s="1" t="str">
        <f>VLOOKUP(D681,StataFunctions!$E$2:$G$260,3,)</f>
        <v>Linear Regression</v>
      </c>
      <c r="F681" s="18" t="s">
        <v>3138</v>
      </c>
      <c r="G681" s="18" t="str">
        <f t="shared" si="60"/>
        <v>rsupport</v>
      </c>
      <c r="H681" s="18" t="str">
        <f t="shared" si="61"/>
        <v>violence2 if generation==3</v>
      </c>
      <c r="I681" s="18">
        <f t="shared" si="62"/>
        <v>1</v>
      </c>
      <c r="J681" s="18" t="str">
        <f t="shared" si="63"/>
        <v xml:space="preserve"> generation==3</v>
      </c>
      <c r="K681" s="18" t="str">
        <f t="shared" si="64"/>
        <v>violence2</v>
      </c>
      <c r="L681" s="1" t="str">
        <f t="shared" si="65"/>
        <v>Yes</v>
      </c>
    </row>
    <row r="682" spans="1:12" x14ac:dyDescent="0.3">
      <c r="A682" s="1" t="str">
        <f>VLOOKUP(B682,DownloadedFiles!$B$2:$C$821,2,)</f>
        <v>doi:10.7910/DVN/VEPHLS</v>
      </c>
      <c r="B682" s="1" t="s">
        <v>1929</v>
      </c>
      <c r="C682" s="1" t="s">
        <v>6337</v>
      </c>
      <c r="D682" s="1" t="s">
        <v>654</v>
      </c>
      <c r="E682" s="1" t="str">
        <f>VLOOKUP(D682,StataFunctions!$E$2:$G$260,3,)</f>
        <v>Linear Regression</v>
      </c>
      <c r="F682" s="18" t="s">
        <v>3134</v>
      </c>
      <c r="G682" s="18" t="str">
        <f t="shared" si="60"/>
        <v>tatarpols</v>
      </c>
      <c r="H682" s="18" t="str">
        <f t="shared" si="61"/>
        <v>violence2 if generation==3</v>
      </c>
      <c r="I682" s="18">
        <f t="shared" si="62"/>
        <v>1</v>
      </c>
      <c r="J682" s="18" t="str">
        <f t="shared" si="63"/>
        <v xml:space="preserve"> generation==3</v>
      </c>
      <c r="K682" s="18" t="str">
        <f t="shared" si="64"/>
        <v>violence2</v>
      </c>
      <c r="L682" s="1" t="str">
        <f t="shared" si="65"/>
        <v>Yes</v>
      </c>
    </row>
    <row r="683" spans="1:12" x14ac:dyDescent="0.3">
      <c r="A683" s="1" t="str">
        <f>VLOOKUP(B683,DownloadedFiles!$B$2:$C$821,2,)</f>
        <v>doi:10.7910/DVN/VEPHLS</v>
      </c>
      <c r="B683" s="1" t="s">
        <v>1929</v>
      </c>
      <c r="C683" s="1" t="s">
        <v>6337</v>
      </c>
      <c r="D683" s="1" t="s">
        <v>654</v>
      </c>
      <c r="E683" s="1" t="str">
        <f>VLOOKUP(D683,StataFunctions!$E$2:$G$260,3,)</f>
        <v>Linear Regression</v>
      </c>
      <c r="F683" s="18" t="s">
        <v>3129</v>
      </c>
      <c r="G683" s="18" t="str">
        <f t="shared" si="60"/>
        <v>tatartrust</v>
      </c>
      <c r="H683" s="18" t="str">
        <f t="shared" si="61"/>
        <v>violence2 if generation==3</v>
      </c>
      <c r="I683" s="18">
        <f t="shared" si="62"/>
        <v>1</v>
      </c>
      <c r="J683" s="18" t="str">
        <f t="shared" si="63"/>
        <v xml:space="preserve"> generation==3</v>
      </c>
      <c r="K683" s="18" t="str">
        <f t="shared" si="64"/>
        <v>violence2</v>
      </c>
      <c r="L683" s="1" t="str">
        <f t="shared" si="65"/>
        <v>Yes</v>
      </c>
    </row>
    <row r="684" spans="1:12" x14ac:dyDescent="0.3">
      <c r="A684" s="1" t="str">
        <f>VLOOKUP(B684,DownloadedFiles!$B$2:$C$821,2,)</f>
        <v>doi:10.7910/DVN/VEPHLS</v>
      </c>
      <c r="B684" s="1" t="s">
        <v>1929</v>
      </c>
      <c r="C684" s="1" t="s">
        <v>6337</v>
      </c>
      <c r="D684" s="1" t="s">
        <v>654</v>
      </c>
      <c r="E684" s="1" t="str">
        <f>VLOOKUP(D684,StataFunctions!$E$2:$G$260,3,)</f>
        <v>Linear Regression</v>
      </c>
      <c r="F684" s="18" t="s">
        <v>3139</v>
      </c>
      <c r="G684" s="18" t="str">
        <f t="shared" si="60"/>
        <v>turnout</v>
      </c>
      <c r="H684" s="18" t="str">
        <f t="shared" si="61"/>
        <v>violence2 if generation==3</v>
      </c>
      <c r="I684" s="18">
        <f t="shared" si="62"/>
        <v>1</v>
      </c>
      <c r="J684" s="18" t="str">
        <f t="shared" si="63"/>
        <v xml:space="preserve"> generation==3</v>
      </c>
      <c r="K684" s="18" t="str">
        <f t="shared" si="64"/>
        <v>violence2</v>
      </c>
      <c r="L684" s="1" t="str">
        <f t="shared" si="65"/>
        <v>Yes</v>
      </c>
    </row>
    <row r="685" spans="1:12" x14ac:dyDescent="0.3">
      <c r="A685" s="1" t="str">
        <f>VLOOKUP(B685,DownloadedFiles!$B$2:$C$821,2,)</f>
        <v>doi:10.7910/DVN/VEPHLS</v>
      </c>
      <c r="B685" s="1" t="s">
        <v>1929</v>
      </c>
      <c r="C685" s="1" t="s">
        <v>6337</v>
      </c>
      <c r="D685" s="1" t="s">
        <v>654</v>
      </c>
      <c r="E685" s="1" t="str">
        <f>VLOOKUP(D685,StataFunctions!$E$2:$G$260,3,)</f>
        <v>Linear Regression</v>
      </c>
      <c r="F685" s="18" t="s">
        <v>3130</v>
      </c>
      <c r="G685" s="18" t="str">
        <f t="shared" si="60"/>
        <v>vicrussia</v>
      </c>
      <c r="H685" s="18" t="str">
        <f t="shared" si="61"/>
        <v>violence2 if generation==3</v>
      </c>
      <c r="I685" s="18">
        <f t="shared" si="62"/>
        <v>1</v>
      </c>
      <c r="J685" s="18" t="str">
        <f t="shared" si="63"/>
        <v xml:space="preserve"> generation==3</v>
      </c>
      <c r="K685" s="18" t="str">
        <f t="shared" si="64"/>
        <v>violence2</v>
      </c>
      <c r="L685" s="1" t="str">
        <f t="shared" si="65"/>
        <v>Yes</v>
      </c>
    </row>
    <row r="686" spans="1:12" ht="28.8" x14ac:dyDescent="0.3">
      <c r="A686" s="1" t="str">
        <f>VLOOKUP(B686,DownloadedFiles!$B$2:$C$821,2,)</f>
        <v>doi:10.7910/DVN/VEPHLS</v>
      </c>
      <c r="B686" s="1" t="s">
        <v>1929</v>
      </c>
      <c r="C686" s="1" t="s">
        <v>6337</v>
      </c>
      <c r="D686" s="1" t="s">
        <v>894</v>
      </c>
      <c r="E686" s="1" t="str">
        <f>VLOOKUP(D686,StataFunctions!$E$2:$G$260,3,)</f>
        <v>Ordered probit regression</v>
      </c>
      <c r="F686" s="18" t="s">
        <v>2967</v>
      </c>
      <c r="G686" s="18" t="str">
        <f t="shared" si="60"/>
        <v>violence</v>
      </c>
      <c r="H686" s="18" t="str">
        <f t="shared" si="61"/>
        <v>wealth_pre kulak prosoviet_pre religiosity_pre rego1 rego2 rego4 dest2 dest3 if generation==1</v>
      </c>
      <c r="I686" s="18">
        <f t="shared" si="62"/>
        <v>1</v>
      </c>
      <c r="J686" s="18" t="str">
        <f t="shared" si="63"/>
        <v xml:space="preserve"> generation==1</v>
      </c>
      <c r="K686" s="18" t="str">
        <f t="shared" si="64"/>
        <v>wealth_pre kulak prosoviet_pre religiosity_pre rego1 rego2 rego4 dest2 dest3</v>
      </c>
      <c r="L686" s="1" t="str">
        <f t="shared" si="65"/>
        <v>Yes</v>
      </c>
    </row>
    <row r="687" spans="1:12" ht="28.8" x14ac:dyDescent="0.3">
      <c r="A687" s="1" t="str">
        <f>VLOOKUP(B687,DownloadedFiles!$B$2:$C$821,2,)</f>
        <v>doi:10.7910/DVN/VEPHLS</v>
      </c>
      <c r="B687" s="1" t="s">
        <v>1929</v>
      </c>
      <c r="C687" s="1" t="s">
        <v>6337</v>
      </c>
      <c r="D687" s="1" t="s">
        <v>654</v>
      </c>
      <c r="E687" s="1" t="str">
        <f>VLOOKUP(D687,StataFunctions!$E$2:$G$260,3,)</f>
        <v>Linear Regression</v>
      </c>
      <c r="F687" s="18" t="s">
        <v>6616</v>
      </c>
      <c r="G687" s="18" t="str">
        <f t="shared" si="60"/>
        <v>violence</v>
      </c>
      <c r="H687" s="18" t="str">
        <f t="shared" si="61"/>
        <v>wealth_pre kulak prosoviet_pre religiosity_pre rego1 rego2 rego4 dest2 dest3 if generation==1</v>
      </c>
      <c r="I687" s="18">
        <f t="shared" si="62"/>
        <v>1</v>
      </c>
      <c r="J687" s="18" t="str">
        <f t="shared" si="63"/>
        <v xml:space="preserve"> generation==1</v>
      </c>
      <c r="K687" s="18" t="str">
        <f t="shared" si="64"/>
        <v>wealth_pre kulak prosoviet_pre religiosity_pre rego1 rego2 rego4 dest2 dest3</v>
      </c>
      <c r="L687" s="1" t="str">
        <f t="shared" si="65"/>
        <v>Yes</v>
      </c>
    </row>
    <row r="688" spans="1:12" ht="28.8" x14ac:dyDescent="0.3">
      <c r="A688" s="1" t="str">
        <f>VLOOKUP(B688,DownloadedFiles!$B$2:$C$821,2,)</f>
        <v>doi:10.7910/DVN/VEPHLS</v>
      </c>
      <c r="B688" s="1" t="s">
        <v>1929</v>
      </c>
      <c r="C688" s="1" t="s">
        <v>6337</v>
      </c>
      <c r="D688" s="1" t="s">
        <v>654</v>
      </c>
      <c r="E688" s="1" t="str">
        <f>VLOOKUP(D688,StataFunctions!$E$2:$G$260,3,)</f>
        <v>Linear Regression</v>
      </c>
      <c r="F688" s="18" t="s">
        <v>2966</v>
      </c>
      <c r="G688" s="18" t="str">
        <f t="shared" si="60"/>
        <v>violence</v>
      </c>
      <c r="H688" s="18" t="str">
        <f t="shared" si="61"/>
        <v>wealth_pre kulak prosoviet_pre religiosity_pre rego1 rego2 rego4 dest2 dest3 if generation==1</v>
      </c>
      <c r="I688" s="18">
        <f t="shared" si="62"/>
        <v>1</v>
      </c>
      <c r="J688" s="18" t="str">
        <f t="shared" si="63"/>
        <v xml:space="preserve"> generation==1</v>
      </c>
      <c r="K688" s="18" t="str">
        <f t="shared" si="64"/>
        <v>wealth_pre kulak prosoviet_pre religiosity_pre rego1 rego2 rego4 dest2 dest3</v>
      </c>
      <c r="L688" s="1" t="str">
        <f t="shared" si="65"/>
        <v>Yes</v>
      </c>
    </row>
    <row r="689" spans="1:12" ht="72" x14ac:dyDescent="0.3">
      <c r="A689" s="1" t="str">
        <f>VLOOKUP(B689,DownloadedFiles!$B$2:$C$821,2,)</f>
        <v>doi:10.7910/DVN/RW10GZ</v>
      </c>
      <c r="B689" s="1" t="s">
        <v>1970</v>
      </c>
      <c r="C689" s="1" t="s">
        <v>6338</v>
      </c>
      <c r="D689" s="1" t="s">
        <v>699</v>
      </c>
      <c r="E689" s="1" t="str">
        <f>VLOOKUP(D689,StataFunctions!$E$2:$G$260,3,)</f>
        <v>Linear regression</v>
      </c>
      <c r="F689" s="18" t="s">
        <v>3156</v>
      </c>
      <c r="G689" s="18" t="str">
        <f t="shared" si="60"/>
        <v>Competition_Response</v>
      </c>
      <c r="H689" s="18" t="str">
        <f t="shared" si="61"/>
        <v>Competition_Caste_Difference Age Education Income Landholding_Rural Village_Home_Quality Rural_Home_Electricity Rural_Home_Watertap Government_Job Indebted TimeMigrant PreferChowkWork Village_Visits Friends_At_Chowk WifeinCity Voted Voted_City i.chowk_name</v>
      </c>
      <c r="I689" s="18">
        <f t="shared" si="62"/>
        <v>0</v>
      </c>
      <c r="J689" s="18" t="str">
        <f t="shared" si="63"/>
        <v>NA</v>
      </c>
      <c r="K689" s="18" t="str">
        <f t="shared" si="64"/>
        <v>Competition_Caste_Difference Age Education Income Landholding_Rural Village_Home_Quality Rural_Home_Electricity Rural_Home_Watertap Government_Job Indebted TimeMigrant PreferChowkWork Village_Visits Friends_At_Chowk WifeinCity Voted Voted_City i.chowk_name</v>
      </c>
      <c r="L689" s="1" t="str">
        <f t="shared" si="65"/>
        <v>Yes</v>
      </c>
    </row>
    <row r="690" spans="1:12" ht="86.4" x14ac:dyDescent="0.3">
      <c r="A690" s="1" t="str">
        <f>VLOOKUP(B690,DownloadedFiles!$B$2:$C$821,2,)</f>
        <v>doi:10.7910/DVN/RW10GZ</v>
      </c>
      <c r="B690" s="1" t="s">
        <v>1970</v>
      </c>
      <c r="C690" s="1" t="s">
        <v>6338</v>
      </c>
      <c r="D690" s="1" t="s">
        <v>699</v>
      </c>
      <c r="E690" s="1" t="str">
        <f>VLOOKUP(D690,StataFunctions!$E$2:$G$260,3,)</f>
        <v>Linear regression</v>
      </c>
      <c r="F690" s="18" t="s">
        <v>3168</v>
      </c>
      <c r="G690" s="18" t="str">
        <f t="shared" si="60"/>
        <v>Competition_Response</v>
      </c>
      <c r="H690" s="18" t="str">
        <f t="shared" si="61"/>
        <v>Competition_Caste_Difference##c.TimeMigrant Age Education Income Landholding_Rural Village_Home_Quality Rural_Home_Electricity Rural_Home_Watertap Government_Job Indebted TimeMigrant PreferChowkWork Village_Visits Friends_At_Chowk WifeinCity Voted Voted_City i.chowk_name</v>
      </c>
      <c r="I690" s="18">
        <f t="shared" si="62"/>
        <v>0</v>
      </c>
      <c r="J690" s="18" t="str">
        <f t="shared" si="63"/>
        <v>NA</v>
      </c>
      <c r="K690" s="18" t="str">
        <f t="shared" si="64"/>
        <v>Competition_Caste_Difference##c.TimeMigrant Age Education Income Landholding_Rural Village_Home_Quality Rural_Home_Electricity Rural_Home_Watertap Government_Job Indebted TimeMigrant PreferChowkWork Village_Visits Friends_At_Chowk WifeinCity Voted Voted_City i.chowk_name</v>
      </c>
      <c r="L690" s="1" t="str">
        <f t="shared" si="65"/>
        <v>Yes</v>
      </c>
    </row>
    <row r="691" spans="1:12" ht="72" x14ac:dyDescent="0.3">
      <c r="A691" s="1" t="str">
        <f>VLOOKUP(B691,DownloadedFiles!$B$2:$C$821,2,)</f>
        <v>doi:10.7910/DVN/RW10GZ</v>
      </c>
      <c r="B691" s="1" t="s">
        <v>1970</v>
      </c>
      <c r="C691" s="1" t="s">
        <v>6338</v>
      </c>
      <c r="D691" s="1" t="s">
        <v>699</v>
      </c>
      <c r="E691" s="1" t="str">
        <f>VLOOKUP(D691,StataFunctions!$E$2:$G$260,3,)</f>
        <v>Linear regression</v>
      </c>
      <c r="F691" s="18" t="s">
        <v>3155</v>
      </c>
      <c r="G691" s="18" t="str">
        <f t="shared" si="60"/>
        <v>Competition_Response</v>
      </c>
      <c r="H691" s="18" t="str">
        <f t="shared" si="61"/>
        <v>Competition_Jati_Difference Age Education Income Landholding_Rural Village_Home_Quality Rural_Home_Electricity Rural_Home_Watertap Government_Job Indebted TimeMigrant PreferChowkWork Village_Visits Friends_At_Chowk WifeinCity Voted Voted_City i.chowk_name</v>
      </c>
      <c r="I691" s="18">
        <f t="shared" si="62"/>
        <v>0</v>
      </c>
      <c r="J691" s="18" t="str">
        <f t="shared" si="63"/>
        <v>NA</v>
      </c>
      <c r="K691" s="18" t="str">
        <f t="shared" si="64"/>
        <v>Competition_Jati_Difference Age Education Income Landholding_Rural Village_Home_Quality Rural_Home_Electricity Rural_Home_Watertap Government_Job Indebted TimeMigrant PreferChowkWork Village_Visits Friends_At_Chowk WifeinCity Voted Voted_City i.chowk_name</v>
      </c>
      <c r="L691" s="1" t="str">
        <f t="shared" si="65"/>
        <v>Yes</v>
      </c>
    </row>
    <row r="692" spans="1:12" ht="72" x14ac:dyDescent="0.3">
      <c r="A692" s="1" t="str">
        <f>VLOOKUP(B692,DownloadedFiles!$B$2:$C$821,2,)</f>
        <v>doi:10.7910/DVN/RW10GZ</v>
      </c>
      <c r="B692" s="1" t="s">
        <v>1970</v>
      </c>
      <c r="C692" s="1" t="s">
        <v>6338</v>
      </c>
      <c r="D692" s="1" t="s">
        <v>699</v>
      </c>
      <c r="E692" s="1" t="str">
        <f>VLOOKUP(D692,StataFunctions!$E$2:$G$260,3,)</f>
        <v>Linear regression</v>
      </c>
      <c r="F692" s="18" t="s">
        <v>3154</v>
      </c>
      <c r="G692" s="18" t="str">
        <f t="shared" si="60"/>
        <v>Cooperation_Response</v>
      </c>
      <c r="H692" s="18" t="str">
        <f t="shared" si="61"/>
        <v>Cooperation_Caste_Difference Age Education Income Landholding_Rural Village_Home_Quality Rural_Home_Electricity Rural_Home_Watertap Government_Job Indebted TimeMigrant PreferChowkWork Village_Visits Friends_At_Chowk WifeinCity Voted Voted_City i.chowk_name</v>
      </c>
      <c r="I692" s="18">
        <f t="shared" si="62"/>
        <v>0</v>
      </c>
      <c r="J692" s="18" t="str">
        <f t="shared" si="63"/>
        <v>NA</v>
      </c>
      <c r="K692" s="18" t="str">
        <f t="shared" si="64"/>
        <v>Cooperation_Caste_Difference Age Education Income Landholding_Rural Village_Home_Quality Rural_Home_Electricity Rural_Home_Watertap Government_Job Indebted TimeMigrant PreferChowkWork Village_Visits Friends_At_Chowk WifeinCity Voted Voted_City i.chowk_name</v>
      </c>
      <c r="L692" s="1" t="str">
        <f t="shared" si="65"/>
        <v>Yes</v>
      </c>
    </row>
    <row r="693" spans="1:12" ht="86.4" x14ac:dyDescent="0.3">
      <c r="A693" s="1" t="str">
        <f>VLOOKUP(B693,DownloadedFiles!$B$2:$C$821,2,)</f>
        <v>doi:10.7910/DVN/RW10GZ</v>
      </c>
      <c r="B693" s="1" t="s">
        <v>1970</v>
      </c>
      <c r="C693" s="1" t="s">
        <v>6338</v>
      </c>
      <c r="D693" s="1" t="s">
        <v>699</v>
      </c>
      <c r="E693" s="1" t="str">
        <f>VLOOKUP(D693,StataFunctions!$E$2:$G$260,3,)</f>
        <v>Linear regression</v>
      </c>
      <c r="F693" s="18" t="s">
        <v>3167</v>
      </c>
      <c r="G693" s="18" t="str">
        <f t="shared" si="60"/>
        <v>Cooperation_Response</v>
      </c>
      <c r="H693" s="18" t="str">
        <f t="shared" si="61"/>
        <v>Cooperation_Caste_Difference##c.TimeMigrant Age Education Income Landholding_Rural Village_Home_Quality Rural_Home_Electricity Rural_Home_Watertap Government_Job Indebted TimeMigrant PreferChowkWork Village_Visits Friends_At_Chowk WifeinCity Voted Voted_City i.chowk_name</v>
      </c>
      <c r="I693" s="18">
        <f t="shared" si="62"/>
        <v>0</v>
      </c>
      <c r="J693" s="18" t="str">
        <f t="shared" si="63"/>
        <v>NA</v>
      </c>
      <c r="K693" s="18" t="str">
        <f t="shared" si="64"/>
        <v>Cooperation_Caste_Difference##c.TimeMigrant Age Education Income Landholding_Rural Village_Home_Quality Rural_Home_Electricity Rural_Home_Watertap Government_Job Indebted TimeMigrant PreferChowkWork Village_Visits Friends_At_Chowk WifeinCity Voted Voted_City i.chowk_name</v>
      </c>
      <c r="L693" s="1" t="str">
        <f t="shared" si="65"/>
        <v>Yes</v>
      </c>
    </row>
    <row r="694" spans="1:12" ht="72" x14ac:dyDescent="0.3">
      <c r="A694" s="1" t="str">
        <f>VLOOKUP(B694,DownloadedFiles!$B$2:$C$821,2,)</f>
        <v>doi:10.7910/DVN/RW10GZ</v>
      </c>
      <c r="B694" s="1" t="s">
        <v>1970</v>
      </c>
      <c r="C694" s="1" t="s">
        <v>6338</v>
      </c>
      <c r="D694" s="1" t="s">
        <v>699</v>
      </c>
      <c r="E694" s="1" t="str">
        <f>VLOOKUP(D694,StataFunctions!$E$2:$G$260,3,)</f>
        <v>Linear regression</v>
      </c>
      <c r="F694" s="18" t="s">
        <v>3153</v>
      </c>
      <c r="G694" s="18" t="str">
        <f t="shared" si="60"/>
        <v>Cooperation_Response</v>
      </c>
      <c r="H694" s="18" t="str">
        <f t="shared" si="61"/>
        <v>Cooperation_Jati_Difference Age Education Income Landholding_Rural Village_Home_Quality Rural_Home_Electricity Rural_Home_Watertap Government_Job Indebted TimeMigrant PreferChowkWork Village_Visits Friends_At_Chowk WifeinCity Voted Voted_City i.chowk_name</v>
      </c>
      <c r="I694" s="18">
        <f t="shared" si="62"/>
        <v>0</v>
      </c>
      <c r="J694" s="18" t="str">
        <f t="shared" si="63"/>
        <v>NA</v>
      </c>
      <c r="K694" s="18" t="str">
        <f t="shared" si="64"/>
        <v>Cooperation_Jati_Difference Age Education Income Landholding_Rural Village_Home_Quality Rural_Home_Electricity Rural_Home_Watertap Government_Job Indebted TimeMigrant PreferChowkWork Village_Visits Friends_At_Chowk WifeinCity Voted Voted_City i.chowk_name</v>
      </c>
      <c r="L694" s="1" t="str">
        <f t="shared" si="65"/>
        <v>Yes</v>
      </c>
    </row>
    <row r="695" spans="1:12" ht="86.4" x14ac:dyDescent="0.3">
      <c r="A695" s="1" t="str">
        <f>VLOOKUP(B695,DownloadedFiles!$B$2:$C$821,2,)</f>
        <v>doi:10.7910/DVN/RW10GZ</v>
      </c>
      <c r="B695" s="1" t="s">
        <v>1970</v>
      </c>
      <c r="C695" s="1" t="s">
        <v>6338</v>
      </c>
      <c r="D695" s="1" t="s">
        <v>699</v>
      </c>
      <c r="E695" s="1" t="str">
        <f>VLOOKUP(D695,StataFunctions!$E$2:$G$260,3,)</f>
        <v>Linear regression</v>
      </c>
      <c r="F695" s="18" t="s">
        <v>3164</v>
      </c>
      <c r="G695" s="18" t="str">
        <f t="shared" si="60"/>
        <v>Formal_Pol_Distrib</v>
      </c>
      <c r="H695" s="18" t="str">
        <f t="shared" si="61"/>
        <v>Formal_Politics_Caste_Difference Age Education Income Landholding_Rural Village_Home_Quality Rural_Home_Electricity Rural_Home_Watertap Government_Job Indebted TimeMigrant PreferChowkWork Village_Visits Friends_At_Chowk WifeinCity Voted Voted_City i.chowk_name</v>
      </c>
      <c r="I695" s="18">
        <f t="shared" si="62"/>
        <v>0</v>
      </c>
      <c r="J695" s="18" t="str">
        <f t="shared" si="63"/>
        <v>NA</v>
      </c>
      <c r="K695" s="18" t="str">
        <f t="shared" si="64"/>
        <v>Formal_Politics_Caste_Difference Age Education Income Landholding_Rural Village_Home_Quality Rural_Home_Electricity Rural_Home_Watertap Government_Job Indebted TimeMigrant PreferChowkWork Village_Visits Friends_At_Chowk WifeinCity Voted Voted_City i.chowk_name</v>
      </c>
      <c r="L695" s="1" t="str">
        <f t="shared" si="65"/>
        <v>Yes</v>
      </c>
    </row>
    <row r="696" spans="1:12" ht="86.4" x14ac:dyDescent="0.3">
      <c r="A696" s="1" t="str">
        <f>VLOOKUP(B696,DownloadedFiles!$B$2:$C$821,2,)</f>
        <v>doi:10.7910/DVN/RW10GZ</v>
      </c>
      <c r="B696" s="1" t="s">
        <v>1970</v>
      </c>
      <c r="C696" s="1" t="s">
        <v>6338</v>
      </c>
      <c r="D696" s="1" t="s">
        <v>699</v>
      </c>
      <c r="E696" s="1" t="str">
        <f>VLOOKUP(D696,StataFunctions!$E$2:$G$260,3,)</f>
        <v>Linear regression</v>
      </c>
      <c r="F696" s="18" t="s">
        <v>3166</v>
      </c>
      <c r="G696" s="18" t="str">
        <f t="shared" si="60"/>
        <v>Formal_Pol_Distrib</v>
      </c>
      <c r="H696" s="18" t="str">
        <f t="shared" si="61"/>
        <v>Formal_Politics_Caste_Difference Age Education Income Landholding_Rural Village_Home_Quality Rural_Home_Electricity Rural_Home_Watertap Government_Job Indebted TimeMigrant PreferChowkWork Village_Visits Friends_At_Chowk WifeinCity Voted Voted_City i.chowk_name</v>
      </c>
      <c r="I696" s="18">
        <f t="shared" si="62"/>
        <v>0</v>
      </c>
      <c r="J696" s="18" t="str">
        <f t="shared" si="63"/>
        <v>NA</v>
      </c>
      <c r="K696" s="18" t="str">
        <f t="shared" si="64"/>
        <v>Formal_Politics_Caste_Difference Age Education Income Landholding_Rural Village_Home_Quality Rural_Home_Electricity Rural_Home_Watertap Government_Job Indebted TimeMigrant PreferChowkWork Village_Visits Friends_At_Chowk WifeinCity Voted Voted_City i.chowk_name</v>
      </c>
      <c r="L696" s="1" t="str">
        <f t="shared" si="65"/>
        <v>Yes</v>
      </c>
    </row>
    <row r="697" spans="1:12" ht="86.4" x14ac:dyDescent="0.3">
      <c r="A697" s="1" t="str">
        <f>VLOOKUP(B697,DownloadedFiles!$B$2:$C$821,2,)</f>
        <v>doi:10.7910/DVN/RW10GZ</v>
      </c>
      <c r="B697" s="1" t="s">
        <v>1970</v>
      </c>
      <c r="C697" s="1" t="s">
        <v>6338</v>
      </c>
      <c r="D697" s="1" t="s">
        <v>699</v>
      </c>
      <c r="E697" s="1" t="str">
        <f>VLOOKUP(D697,StataFunctions!$E$2:$G$260,3,)</f>
        <v>Linear regression</v>
      </c>
      <c r="F697" s="18" t="s">
        <v>3160</v>
      </c>
      <c r="G697" s="18" t="str">
        <f t="shared" si="60"/>
        <v>Formal_Politics_Response</v>
      </c>
      <c r="H697" s="18" t="str">
        <f t="shared" si="61"/>
        <v>Formal_Politics_Caste_Difference Age Education Income Landholding_Rural Village_Home_Quality Rural_Home_Electricity Rural_Home_Watertap Government_Job Indebted TimeMigrant PreferChowkWork Village_Visits Friends_At_Chowk WifeinCity Voted Voted_City i.chowk_name</v>
      </c>
      <c r="I697" s="18">
        <f t="shared" si="62"/>
        <v>0</v>
      </c>
      <c r="J697" s="18" t="str">
        <f t="shared" si="63"/>
        <v>NA</v>
      </c>
      <c r="K697" s="18" t="str">
        <f t="shared" si="64"/>
        <v>Formal_Politics_Caste_Difference Age Education Income Landholding_Rural Village_Home_Quality Rural_Home_Electricity Rural_Home_Watertap Government_Job Indebted TimeMigrant PreferChowkWork Village_Visits Friends_At_Chowk WifeinCity Voted Voted_City i.chowk_name</v>
      </c>
      <c r="L697" s="1" t="str">
        <f t="shared" si="65"/>
        <v>Yes</v>
      </c>
    </row>
    <row r="698" spans="1:12" ht="100.8" x14ac:dyDescent="0.3">
      <c r="A698" s="1" t="str">
        <f>VLOOKUP(B698,DownloadedFiles!$B$2:$C$821,2,)</f>
        <v>doi:10.7910/DVN/RW10GZ</v>
      </c>
      <c r="B698" s="1" t="s">
        <v>1970</v>
      </c>
      <c r="C698" s="1" t="s">
        <v>6338</v>
      </c>
      <c r="D698" s="1" t="s">
        <v>699</v>
      </c>
      <c r="E698" s="1" t="str">
        <f>VLOOKUP(D698,StataFunctions!$E$2:$G$260,3,)</f>
        <v>Linear regression</v>
      </c>
      <c r="F698" s="18" t="s">
        <v>3170</v>
      </c>
      <c r="G698" s="18" t="str">
        <f t="shared" si="60"/>
        <v>Formal_Politics_Response</v>
      </c>
      <c r="H698" s="18" t="str">
        <f t="shared" si="61"/>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I698" s="18">
        <f t="shared" si="62"/>
        <v>0</v>
      </c>
      <c r="J698" s="18" t="str">
        <f t="shared" si="63"/>
        <v>NA</v>
      </c>
      <c r="K698" s="18" t="str">
        <f t="shared" si="64"/>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L698" s="1" t="str">
        <f t="shared" si="65"/>
        <v>Yes</v>
      </c>
    </row>
    <row r="699" spans="1:12" ht="100.8" x14ac:dyDescent="0.3">
      <c r="A699" s="1" t="str">
        <f>VLOOKUP(B699,DownloadedFiles!$B$2:$C$821,2,)</f>
        <v>doi:10.7910/DVN/RW10GZ</v>
      </c>
      <c r="B699" s="1" t="s">
        <v>1970</v>
      </c>
      <c r="C699" s="1" t="s">
        <v>6338</v>
      </c>
      <c r="D699" s="1" t="s">
        <v>699</v>
      </c>
      <c r="E699" s="1" t="str">
        <f>VLOOKUP(D699,StataFunctions!$E$2:$G$260,3,)</f>
        <v>Linear regression</v>
      </c>
      <c r="F699" s="18" t="s">
        <v>3170</v>
      </c>
      <c r="G699" s="18" t="str">
        <f t="shared" si="60"/>
        <v>Formal_Politics_Response</v>
      </c>
      <c r="H699" s="18" t="str">
        <f t="shared" si="61"/>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I699" s="18">
        <f t="shared" si="62"/>
        <v>0</v>
      </c>
      <c r="J699" s="18" t="str">
        <f t="shared" si="63"/>
        <v>NA</v>
      </c>
      <c r="K699" s="18" t="str">
        <f t="shared" si="64"/>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L699" s="1" t="str">
        <f t="shared" si="65"/>
        <v>Yes</v>
      </c>
    </row>
    <row r="700" spans="1:12" ht="100.8" x14ac:dyDescent="0.3">
      <c r="A700" s="1" t="str">
        <f>VLOOKUP(B700,DownloadedFiles!$B$2:$C$821,2,)</f>
        <v>doi:10.7910/DVN/RW10GZ</v>
      </c>
      <c r="B700" s="1" t="s">
        <v>1970</v>
      </c>
      <c r="C700" s="1" t="s">
        <v>6338</v>
      </c>
      <c r="D700" s="1" t="s">
        <v>699</v>
      </c>
      <c r="E700" s="1" t="str">
        <f>VLOOKUP(D700,StataFunctions!$E$2:$G$260,3,)</f>
        <v>Linear regression</v>
      </c>
      <c r="F700" s="18" t="s">
        <v>3171</v>
      </c>
      <c r="G700" s="18" t="str">
        <f t="shared" si="60"/>
        <v>Formal_Politics_Response</v>
      </c>
      <c r="H700" s="18" t="str">
        <f t="shared" si="61"/>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I700" s="18">
        <f t="shared" si="62"/>
        <v>0</v>
      </c>
      <c r="J700" s="18" t="str">
        <f t="shared" si="63"/>
        <v>NA</v>
      </c>
      <c r="K700" s="18" t="str">
        <f t="shared" si="64"/>
        <v>Formal_Politics_Caste_Difference##c.TimeMigrant Age Education Income Landholding_Rural Village_Home_Quality Rural_Home_Electricity Rural_Home_Watertap Government_Job Indebted TimeMigrant PreferChowkWork Village_Visits Friends_At_Chowk WifeinCity Voted Voted_City i.chowk_name</v>
      </c>
      <c r="L700" s="1" t="str">
        <f t="shared" si="65"/>
        <v>Yes</v>
      </c>
    </row>
    <row r="701" spans="1:12" ht="86.4" x14ac:dyDescent="0.3">
      <c r="A701" s="1" t="str">
        <f>VLOOKUP(B701,DownloadedFiles!$B$2:$C$821,2,)</f>
        <v>doi:10.7910/DVN/RW10GZ</v>
      </c>
      <c r="B701" s="1" t="s">
        <v>1970</v>
      </c>
      <c r="C701" s="1" t="s">
        <v>6338</v>
      </c>
      <c r="D701" s="1" t="s">
        <v>699</v>
      </c>
      <c r="E701" s="1" t="str">
        <f>VLOOKUP(D701,StataFunctions!$E$2:$G$260,3,)</f>
        <v>Linear regression</v>
      </c>
      <c r="F701" s="18" t="s">
        <v>3163</v>
      </c>
      <c r="G701" s="18" t="str">
        <f t="shared" si="60"/>
        <v>Formal_Pol_Distrib</v>
      </c>
      <c r="H701" s="18" t="str">
        <f t="shared" si="61"/>
        <v>Formal_Politics_Jati_Difference Age Education Income Landholding_Rural Village_Home_Quality Rural_Home_Electricity Rural_Home_Watertap Government_Job Indebted TimeMigrant PreferChowkWork Village_Visits Friends_At_Chowk WifeinCity Voted Voted_City i.chowk_name</v>
      </c>
      <c r="I701" s="18">
        <f t="shared" si="62"/>
        <v>0</v>
      </c>
      <c r="J701" s="18" t="str">
        <f t="shared" si="63"/>
        <v>NA</v>
      </c>
      <c r="K701" s="18" t="str">
        <f t="shared" si="64"/>
        <v>Formal_Politics_Jati_Difference Age Education Income Landholding_Rural Village_Home_Quality Rural_Home_Electricity Rural_Home_Watertap Government_Job Indebted TimeMigrant PreferChowkWork Village_Visits Friends_At_Chowk WifeinCity Voted Voted_City i.chowk_name</v>
      </c>
      <c r="L701" s="1" t="str">
        <f t="shared" si="65"/>
        <v>Yes</v>
      </c>
    </row>
    <row r="702" spans="1:12" ht="86.4" x14ac:dyDescent="0.3">
      <c r="A702" s="1" t="str">
        <f>VLOOKUP(B702,DownloadedFiles!$B$2:$C$821,2,)</f>
        <v>doi:10.7910/DVN/RW10GZ</v>
      </c>
      <c r="B702" s="1" t="s">
        <v>1970</v>
      </c>
      <c r="C702" s="1" t="s">
        <v>6338</v>
      </c>
      <c r="D702" s="1" t="s">
        <v>699</v>
      </c>
      <c r="E702" s="1" t="str">
        <f>VLOOKUP(D702,StataFunctions!$E$2:$G$260,3,)</f>
        <v>Linear regression</v>
      </c>
      <c r="F702" s="18" t="s">
        <v>3165</v>
      </c>
      <c r="G702" s="18" t="str">
        <f t="shared" si="60"/>
        <v>Formal_Pol_Distrib</v>
      </c>
      <c r="H702" s="18" t="str">
        <f t="shared" si="61"/>
        <v>Formal_Politics_Jati_Difference Age Education Income Landholding_Rural Village_Home_Quality Rural_Home_Electricity Rural_Home_Watertap Government_Job Indebted TimeMigrant PreferChowkWork Village_Visits Friends_At_Chowk WifeinCity Voted Voted_City i.chowk_name</v>
      </c>
      <c r="I702" s="18">
        <f t="shared" si="62"/>
        <v>0</v>
      </c>
      <c r="J702" s="18" t="str">
        <f t="shared" si="63"/>
        <v>NA</v>
      </c>
      <c r="K702" s="18" t="str">
        <f t="shared" si="64"/>
        <v>Formal_Politics_Jati_Difference Age Education Income Landholding_Rural Village_Home_Quality Rural_Home_Electricity Rural_Home_Watertap Government_Job Indebted TimeMigrant PreferChowkWork Village_Visits Friends_At_Chowk WifeinCity Voted Voted_City i.chowk_name</v>
      </c>
      <c r="L702" s="1" t="str">
        <f t="shared" si="65"/>
        <v>Yes</v>
      </c>
    </row>
    <row r="703" spans="1:12" ht="86.4" x14ac:dyDescent="0.3">
      <c r="A703" s="1" t="str">
        <f>VLOOKUP(B703,DownloadedFiles!$B$2:$C$821,2,)</f>
        <v>doi:10.7910/DVN/RW10GZ</v>
      </c>
      <c r="B703" s="1" t="s">
        <v>1970</v>
      </c>
      <c r="C703" s="1" t="s">
        <v>6338</v>
      </c>
      <c r="D703" s="1" t="s">
        <v>699</v>
      </c>
      <c r="E703" s="1" t="str">
        <f>VLOOKUP(D703,StataFunctions!$E$2:$G$260,3,)</f>
        <v>Linear regression</v>
      </c>
      <c r="F703" s="18" t="s">
        <v>3159</v>
      </c>
      <c r="G703" s="18" t="str">
        <f t="shared" si="60"/>
        <v>Formal_Politics_Response</v>
      </c>
      <c r="H703" s="18" t="str">
        <f t="shared" si="61"/>
        <v>Formal_Politics_Jati_Difference Age Education Income Landholding_Rural Village_Home_Quality Rural_Home_Electricity Rural_Home_Watertap Government_Job Indebted TimeMigrant PreferChowkWork Village_Visits Friends_At_Chowk WifeinCity Voted Voted_City i.chowk_name</v>
      </c>
      <c r="I703" s="18">
        <f t="shared" si="62"/>
        <v>0</v>
      </c>
      <c r="J703" s="18" t="str">
        <f t="shared" si="63"/>
        <v>NA</v>
      </c>
      <c r="K703" s="18" t="str">
        <f t="shared" si="64"/>
        <v>Formal_Politics_Jati_Difference Age Education Income Landholding_Rural Village_Home_Quality Rural_Home_Electricity Rural_Home_Watertap Government_Job Indebted TimeMigrant PreferChowkWork Village_Visits Friends_At_Chowk WifeinCity Voted Voted_City i.chowk_name</v>
      </c>
      <c r="L703" s="1" t="str">
        <f t="shared" si="65"/>
        <v>Yes</v>
      </c>
    </row>
    <row r="704" spans="1:12" ht="72" x14ac:dyDescent="0.3">
      <c r="A704" s="1" t="str">
        <f>VLOOKUP(B704,DownloadedFiles!$B$2:$C$821,2,)</f>
        <v>doi:10.7910/DVN/RW10GZ</v>
      </c>
      <c r="B704" s="1" t="s">
        <v>1970</v>
      </c>
      <c r="C704" s="1" t="s">
        <v>6338</v>
      </c>
      <c r="D704" s="1" t="s">
        <v>699</v>
      </c>
      <c r="E704" s="1" t="str">
        <f>VLOOKUP(D704,StataFunctions!$E$2:$G$260,3,)</f>
        <v>Linear regression</v>
      </c>
      <c r="F704" s="18" t="s">
        <v>3162</v>
      </c>
      <c r="G704" s="18" t="str">
        <f t="shared" si="60"/>
        <v>Informal_Pol_Distrib</v>
      </c>
      <c r="H704" s="18" t="str">
        <f t="shared" si="61"/>
        <v>Informal_Pol_Caste_Difference Age Education Income Landholding_Rural Village_Home_Quality Rural_Home_Electricity Rural_Home_Watertap Government_Job Indebted TimeMigrant PreferChowkWork Village_Visits Friends_At_Chowk WifeinCity Voted Voted_City i.chowk_name</v>
      </c>
      <c r="I704" s="18">
        <f t="shared" si="62"/>
        <v>0</v>
      </c>
      <c r="J704" s="18" t="str">
        <f t="shared" si="63"/>
        <v>NA</v>
      </c>
      <c r="K704" s="18" t="str">
        <f t="shared" si="64"/>
        <v>Informal_Pol_Caste_Difference Age Education Income Landholding_Rural Village_Home_Quality Rural_Home_Electricity Rural_Home_Watertap Government_Job Indebted TimeMigrant PreferChowkWork Village_Visits Friends_At_Chowk WifeinCity Voted Voted_City i.chowk_name</v>
      </c>
      <c r="L704" s="1" t="str">
        <f t="shared" si="65"/>
        <v>Yes</v>
      </c>
    </row>
    <row r="705" spans="1:12" ht="72" x14ac:dyDescent="0.3">
      <c r="A705" s="1" t="str">
        <f>VLOOKUP(B705,DownloadedFiles!$B$2:$C$821,2,)</f>
        <v>doi:10.7910/DVN/RW10GZ</v>
      </c>
      <c r="B705" s="1" t="s">
        <v>1970</v>
      </c>
      <c r="C705" s="1" t="s">
        <v>6338</v>
      </c>
      <c r="D705" s="1" t="s">
        <v>699</v>
      </c>
      <c r="E705" s="1" t="str">
        <f>VLOOKUP(D705,StataFunctions!$E$2:$G$260,3,)</f>
        <v>Linear regression</v>
      </c>
      <c r="F705" s="18" t="s">
        <v>3158</v>
      </c>
      <c r="G705" s="18" t="str">
        <f t="shared" si="60"/>
        <v>Informal_Politics_Response</v>
      </c>
      <c r="H705" s="18" t="str">
        <f t="shared" si="61"/>
        <v>Informal_Pol_Caste_Difference Age Education Income Landholding_Rural Village_Home_Quality Rural_Home_Electricity Rural_Home_Watertap Government_Job Indebted TimeMigrant PreferChowkWork Village_Visits Friends_At_Chowk WifeinCity Voted Voted_City i.chowk_name</v>
      </c>
      <c r="I705" s="18">
        <f t="shared" si="62"/>
        <v>0</v>
      </c>
      <c r="J705" s="18" t="str">
        <f t="shared" si="63"/>
        <v>NA</v>
      </c>
      <c r="K705" s="18" t="str">
        <f t="shared" si="64"/>
        <v>Informal_Pol_Caste_Difference Age Education Income Landholding_Rural Village_Home_Quality Rural_Home_Electricity Rural_Home_Watertap Government_Job Indebted TimeMigrant PreferChowkWork Village_Visits Friends_At_Chowk WifeinCity Voted Voted_City i.chowk_name</v>
      </c>
      <c r="L705" s="1" t="str">
        <f t="shared" si="65"/>
        <v>Yes</v>
      </c>
    </row>
    <row r="706" spans="1:12" ht="86.4" x14ac:dyDescent="0.3">
      <c r="A706" s="1" t="str">
        <f>VLOOKUP(B706,DownloadedFiles!$B$2:$C$821,2,)</f>
        <v>doi:10.7910/DVN/RW10GZ</v>
      </c>
      <c r="B706" s="1" t="s">
        <v>1970</v>
      </c>
      <c r="C706" s="1" t="s">
        <v>6338</v>
      </c>
      <c r="D706" s="1" t="s">
        <v>699</v>
      </c>
      <c r="E706" s="1" t="str">
        <f>VLOOKUP(D706,StataFunctions!$E$2:$G$260,3,)</f>
        <v>Linear regression</v>
      </c>
      <c r="F706" s="18" t="s">
        <v>3169</v>
      </c>
      <c r="G706" s="18" t="str">
        <f t="shared" ref="G706:G769" si="66">MID($F706,LEN($D706)+FIND($D706,$F706)+1,FIND(" ",$F706,LEN(D706)+FIND(D706,F706)+1)-(LEN($D706)+FIND($D706,$F706)+1))</f>
        <v>Informal_Politics_Response</v>
      </c>
      <c r="H706" s="18" t="str">
        <f t="shared" ref="H706:H769" si="67">TRIM(MID(F706,FIND(G706,F706)+LEN(G706)+1,IFERROR(FIND(",",F706),LEN(F706)+1)-(FIND(G706,F706)+LEN(G706)+1)))</f>
        <v>Informal_Pol_Caste_Difference##c.TimeMigrant Age Education Income Landholding_Rural Village_Home_Quality Rural_Home_Electricity Rural_Home_Watertap Government_Job Indebted TimeMigrant PreferChowkWork Village_Visits Friends_At_Chowk WifeinCity Voted Voted_City i.chowk_name</v>
      </c>
      <c r="I706" s="18">
        <f t="shared" ref="I706:I769" si="68">IFERROR(IF(FIND(" if ",H706)&gt;0,1,0),0)</f>
        <v>0</v>
      </c>
      <c r="J706" s="18" t="str">
        <f t="shared" ref="J706:J769" si="69">IFERROR(MID(H706,FIND(" if ",H706)+3,LEN(H706)+1),"NA")</f>
        <v>NA</v>
      </c>
      <c r="K706" s="18" t="str">
        <f t="shared" ref="K706:K769" si="70">IF(I706=0,H706,MID(H706,1,FIND(J706,H706)-4))</f>
        <v>Informal_Pol_Caste_Difference##c.TimeMigrant Age Education Income Landholding_Rural Village_Home_Quality Rural_Home_Electricity Rural_Home_Watertap Government_Job Indebted TimeMigrant PreferChowkWork Village_Visits Friends_At_Chowk WifeinCity Voted Voted_City i.chowk_name</v>
      </c>
      <c r="L706" s="1" t="str">
        <f t="shared" ref="L706:L769" si="71">IFERROR(IF(FIND("///",F706)&gt;0,"No",0),"Yes")</f>
        <v>Yes</v>
      </c>
    </row>
    <row r="707" spans="1:12" ht="72" x14ac:dyDescent="0.3">
      <c r="A707" s="1" t="str">
        <f>VLOOKUP(B707,DownloadedFiles!$B$2:$C$821,2,)</f>
        <v>doi:10.7910/DVN/RW10GZ</v>
      </c>
      <c r="B707" s="1" t="s">
        <v>1970</v>
      </c>
      <c r="C707" s="1" t="s">
        <v>6338</v>
      </c>
      <c r="D707" s="1" t="s">
        <v>699</v>
      </c>
      <c r="E707" s="1" t="str">
        <f>VLOOKUP(D707,StataFunctions!$E$2:$G$260,3,)</f>
        <v>Linear regression</v>
      </c>
      <c r="F707" s="18" t="s">
        <v>3161</v>
      </c>
      <c r="G707" s="18" t="str">
        <f t="shared" si="66"/>
        <v>Informal_Pol_Distrib</v>
      </c>
      <c r="H707" s="18" t="str">
        <f t="shared" si="67"/>
        <v>Informal_Pol_Jati_Difference Age Education Income Landholding_Rural Village_Home_Quality Rural_Home_Electricity Rural_Home_Watertap Government_Job Indebted TimeMigrant PreferChowkWork Village_Visits Friends_At_Chowk WifeinCity Voted Voted_City i.chowk_name</v>
      </c>
      <c r="I707" s="18">
        <f t="shared" si="68"/>
        <v>0</v>
      </c>
      <c r="J707" s="18" t="str">
        <f t="shared" si="69"/>
        <v>NA</v>
      </c>
      <c r="K707" s="18" t="str">
        <f t="shared" si="70"/>
        <v>Informal_Pol_Jati_Difference Age Education Income Landholding_Rural Village_Home_Quality Rural_Home_Electricity Rural_Home_Watertap Government_Job Indebted TimeMigrant PreferChowkWork Village_Visits Friends_At_Chowk WifeinCity Voted Voted_City i.chowk_name</v>
      </c>
      <c r="L707" s="1" t="str">
        <f t="shared" si="71"/>
        <v>Yes</v>
      </c>
    </row>
    <row r="708" spans="1:12" ht="72" x14ac:dyDescent="0.3">
      <c r="A708" s="1" t="str">
        <f>VLOOKUP(B708,DownloadedFiles!$B$2:$C$821,2,)</f>
        <v>doi:10.7910/DVN/RW10GZ</v>
      </c>
      <c r="B708" s="1" t="s">
        <v>1970</v>
      </c>
      <c r="C708" s="1" t="s">
        <v>6338</v>
      </c>
      <c r="D708" s="1" t="s">
        <v>699</v>
      </c>
      <c r="E708" s="1" t="str">
        <f>VLOOKUP(D708,StataFunctions!$E$2:$G$260,3,)</f>
        <v>Linear regression</v>
      </c>
      <c r="F708" s="18" t="s">
        <v>3157</v>
      </c>
      <c r="G708" s="18" t="str">
        <f t="shared" si="66"/>
        <v>Informal_Politics_Response</v>
      </c>
      <c r="H708" s="18" t="str">
        <f t="shared" si="67"/>
        <v>Informal_Pol_Jati_Difference Age Education Income Landholding_Rural Village_Home_Quality Rural_Home_Electricity Rural_Home_Watertap Government_Job Indebted TimeMigrant PreferChowkWork Village_Visits Friends_At_Chowk WifeinCity Voted Voted_City i.chowk_name</v>
      </c>
      <c r="I708" s="18">
        <f t="shared" si="68"/>
        <v>0</v>
      </c>
      <c r="J708" s="18" t="str">
        <f t="shared" si="69"/>
        <v>NA</v>
      </c>
      <c r="K708" s="18" t="str">
        <f t="shared" si="70"/>
        <v>Informal_Pol_Jati_Difference Age Education Income Landholding_Rural Village_Home_Quality Rural_Home_Electricity Rural_Home_Watertap Government_Job Indebted TimeMigrant PreferChowkWork Village_Visits Friends_At_Chowk WifeinCity Voted Voted_City i.chowk_name</v>
      </c>
      <c r="L708" s="1" t="str">
        <f t="shared" si="71"/>
        <v>Yes</v>
      </c>
    </row>
    <row r="709" spans="1:12" ht="72" x14ac:dyDescent="0.3">
      <c r="A709" s="1" t="str">
        <f>VLOOKUP(B709,DownloadedFiles!$B$2:$C$821,2,)</f>
        <v>doi:10.7910/DVN/RW10GZ</v>
      </c>
      <c r="B709" s="1" t="s">
        <v>1971</v>
      </c>
      <c r="C709" s="1" t="s">
        <v>1968</v>
      </c>
      <c r="D709" s="1" t="s">
        <v>699</v>
      </c>
      <c r="E709" s="1" t="str">
        <f>VLOOKUP(D709,StataFunctions!$E$2:$G$260,3,)</f>
        <v>Linear regression</v>
      </c>
      <c r="F709" s="18" t="s">
        <v>3173</v>
      </c>
      <c r="G709" s="18" t="str">
        <f t="shared" si="66"/>
        <v>Competition_Response</v>
      </c>
      <c r="H709" s="18" t="str">
        <f t="shared" si="67"/>
        <v>Competition_Caste_Difference Age Education Income Indebted Landholding_Rural Village_Home_Quality Rural_Home_Electricity Rural_Home_Watertap Government_Job WifeinCity TimeMigrant Village_Visits Friends_At_Market Voted_Village Voted_City i.marketname</v>
      </c>
      <c r="I709" s="18">
        <f t="shared" si="68"/>
        <v>0</v>
      </c>
      <c r="J709" s="18" t="str">
        <f t="shared" si="69"/>
        <v>NA</v>
      </c>
      <c r="K709" s="18" t="str">
        <f t="shared" si="70"/>
        <v>Competition_Caste_Difference Age Education Income Indebted Landholding_Rural Village_Home_Quality Rural_Home_Electricity Rural_Home_Watertap Government_Job WifeinCity TimeMigrant Village_Visits Friends_At_Market Voted_Village Voted_City i.marketname</v>
      </c>
      <c r="L709" s="1" t="str">
        <f t="shared" si="71"/>
        <v>Yes</v>
      </c>
    </row>
    <row r="710" spans="1:12" ht="72" x14ac:dyDescent="0.3">
      <c r="A710" s="1" t="str">
        <f>VLOOKUP(B710,DownloadedFiles!$B$2:$C$821,2,)</f>
        <v>doi:10.7910/DVN/RW10GZ</v>
      </c>
      <c r="B710" s="1" t="s">
        <v>1971</v>
      </c>
      <c r="C710" s="1" t="s">
        <v>1968</v>
      </c>
      <c r="D710" s="1" t="s">
        <v>699</v>
      </c>
      <c r="E710" s="1" t="str">
        <f>VLOOKUP(D710,StataFunctions!$E$2:$G$260,3,)</f>
        <v>Linear regression</v>
      </c>
      <c r="F710" s="18" t="s">
        <v>3173</v>
      </c>
      <c r="G710" s="18" t="str">
        <f t="shared" si="66"/>
        <v>Competition_Response</v>
      </c>
      <c r="H710" s="18" t="str">
        <f t="shared" si="67"/>
        <v>Competition_Caste_Difference Age Education Income Indebted Landholding_Rural Village_Home_Quality Rural_Home_Electricity Rural_Home_Watertap Government_Job WifeinCity TimeMigrant Village_Visits Friends_At_Market Voted_Village Voted_City i.marketname</v>
      </c>
      <c r="I710" s="18">
        <f t="shared" si="68"/>
        <v>0</v>
      </c>
      <c r="J710" s="18" t="str">
        <f t="shared" si="69"/>
        <v>NA</v>
      </c>
      <c r="K710" s="18" t="str">
        <f t="shared" si="70"/>
        <v>Competition_Caste_Difference Age Education Income Indebted Landholding_Rural Village_Home_Quality Rural_Home_Electricity Rural_Home_Watertap Government_Job WifeinCity TimeMigrant Village_Visits Friends_At_Market Voted_Village Voted_City i.marketname</v>
      </c>
      <c r="L710" s="1" t="str">
        <f t="shared" si="71"/>
        <v>Yes</v>
      </c>
    </row>
    <row r="711" spans="1:12" ht="72" x14ac:dyDescent="0.3">
      <c r="A711" s="1" t="str">
        <f>VLOOKUP(B711,DownloadedFiles!$B$2:$C$821,2,)</f>
        <v>doi:10.7910/DVN/RW10GZ</v>
      </c>
      <c r="B711" s="1" t="s">
        <v>1971</v>
      </c>
      <c r="C711" s="1" t="s">
        <v>1968</v>
      </c>
      <c r="D711" s="1" t="s">
        <v>699</v>
      </c>
      <c r="E711" s="1" t="str">
        <f>VLOOKUP(D711,StataFunctions!$E$2:$G$260,3,)</f>
        <v>Linear regression</v>
      </c>
      <c r="F711" s="18" t="s">
        <v>3172</v>
      </c>
      <c r="G711" s="18" t="str">
        <f t="shared" si="66"/>
        <v>Competition_Response</v>
      </c>
      <c r="H711" s="18" t="str">
        <f t="shared" si="67"/>
        <v>Competition_Jati_Difference Age Education Income Indebted Landholding_Rural Village_Home_Quality Rural_Home_Electricity Rural_Home_Watertap Government_Job WifeinCity TimeMigrant Village_Visits Friends_At_Market Voted_Village Voted_City i.marketname</v>
      </c>
      <c r="I711" s="18">
        <f t="shared" si="68"/>
        <v>0</v>
      </c>
      <c r="J711" s="18" t="str">
        <f t="shared" si="69"/>
        <v>NA</v>
      </c>
      <c r="K711" s="18" t="str">
        <f t="shared" si="70"/>
        <v>Competition_Jati_Difference Age Education Income Indebted Landholding_Rural Village_Home_Quality Rural_Home_Electricity Rural_Home_Watertap Government_Job WifeinCity TimeMigrant Village_Visits Friends_At_Market Voted_Village Voted_City i.marketname</v>
      </c>
      <c r="L711" s="1" t="str">
        <f t="shared" si="71"/>
        <v>Yes</v>
      </c>
    </row>
    <row r="712" spans="1:12" ht="72" x14ac:dyDescent="0.3">
      <c r="A712" s="1" t="str">
        <f>VLOOKUP(B712,DownloadedFiles!$B$2:$C$821,2,)</f>
        <v>doi:10.7910/DVN/RW10GZ</v>
      </c>
      <c r="B712" s="1" t="s">
        <v>1971</v>
      </c>
      <c r="C712" s="1" t="s">
        <v>1968</v>
      </c>
      <c r="D712" s="1" t="s">
        <v>699</v>
      </c>
      <c r="E712" s="1" t="str">
        <f>VLOOKUP(D712,StataFunctions!$E$2:$G$260,3,)</f>
        <v>Linear regression</v>
      </c>
      <c r="F712" s="18" t="s">
        <v>3172</v>
      </c>
      <c r="G712" s="18" t="str">
        <f t="shared" si="66"/>
        <v>Competition_Response</v>
      </c>
      <c r="H712" s="18" t="str">
        <f t="shared" si="67"/>
        <v>Competition_Jati_Difference Age Education Income Indebted Landholding_Rural Village_Home_Quality Rural_Home_Electricity Rural_Home_Watertap Government_Job WifeinCity TimeMigrant Village_Visits Friends_At_Market Voted_Village Voted_City i.marketname</v>
      </c>
      <c r="I712" s="18">
        <f t="shared" si="68"/>
        <v>0</v>
      </c>
      <c r="J712" s="18" t="str">
        <f t="shared" si="69"/>
        <v>NA</v>
      </c>
      <c r="K712" s="18" t="str">
        <f t="shared" si="70"/>
        <v>Competition_Jati_Difference Age Education Income Indebted Landholding_Rural Village_Home_Quality Rural_Home_Electricity Rural_Home_Watertap Government_Job WifeinCity TimeMigrant Village_Visits Friends_At_Market Voted_Village Voted_City i.marketname</v>
      </c>
      <c r="L712" s="1" t="str">
        <f t="shared" si="71"/>
        <v>Yes</v>
      </c>
    </row>
    <row r="713" spans="1:12" ht="72" x14ac:dyDescent="0.3">
      <c r="A713" s="1" t="str">
        <f>VLOOKUP(B713,DownloadedFiles!$B$2:$C$821,2,)</f>
        <v>doi:10.7910/DVN/RW10GZ</v>
      </c>
      <c r="B713" s="1" t="s">
        <v>1971</v>
      </c>
      <c r="C713" s="1" t="s">
        <v>1968</v>
      </c>
      <c r="D713" s="1" t="s">
        <v>699</v>
      </c>
      <c r="E713" s="1" t="str">
        <f>VLOOKUP(D713,StataFunctions!$E$2:$G$260,3,)</f>
        <v>Linear regression</v>
      </c>
      <c r="F713" s="18" t="s">
        <v>3175</v>
      </c>
      <c r="G713" s="18" t="str">
        <f t="shared" si="66"/>
        <v>Cooperation_Response</v>
      </c>
      <c r="H713" s="18" t="str">
        <f t="shared" si="67"/>
        <v>Cooperation_Caste_Difference Age Education Income Indebted Landholding_Rural Village_Home_Quality Rural_Home_Electricity Rural_Home_Watertap Government_Job WifeinCity TimeMigrant Village_Visits Friends_At_Market Voted_Village Voted_City i.marketname</v>
      </c>
      <c r="I713" s="18">
        <f t="shared" si="68"/>
        <v>0</v>
      </c>
      <c r="J713" s="18" t="str">
        <f t="shared" si="69"/>
        <v>NA</v>
      </c>
      <c r="K713" s="18" t="str">
        <f t="shared" si="70"/>
        <v>Cooperation_Caste_Difference Age Education Income Indebted Landholding_Rural Village_Home_Quality Rural_Home_Electricity Rural_Home_Watertap Government_Job WifeinCity TimeMigrant Village_Visits Friends_At_Market Voted_Village Voted_City i.marketname</v>
      </c>
      <c r="L713" s="1" t="str">
        <f t="shared" si="71"/>
        <v>Yes</v>
      </c>
    </row>
    <row r="714" spans="1:12" ht="72" x14ac:dyDescent="0.3">
      <c r="A714" s="1" t="str">
        <f>VLOOKUP(B714,DownloadedFiles!$B$2:$C$821,2,)</f>
        <v>doi:10.7910/DVN/RW10GZ</v>
      </c>
      <c r="B714" s="1" t="s">
        <v>1971</v>
      </c>
      <c r="C714" s="1" t="s">
        <v>1968</v>
      </c>
      <c r="D714" s="1" t="s">
        <v>699</v>
      </c>
      <c r="E714" s="1" t="str">
        <f>VLOOKUP(D714,StataFunctions!$E$2:$G$260,3,)</f>
        <v>Linear regression</v>
      </c>
      <c r="F714" s="18" t="s">
        <v>3175</v>
      </c>
      <c r="G714" s="18" t="str">
        <f t="shared" si="66"/>
        <v>Cooperation_Response</v>
      </c>
      <c r="H714" s="18" t="str">
        <f t="shared" si="67"/>
        <v>Cooperation_Caste_Difference Age Education Income Indebted Landholding_Rural Village_Home_Quality Rural_Home_Electricity Rural_Home_Watertap Government_Job WifeinCity TimeMigrant Village_Visits Friends_At_Market Voted_Village Voted_City i.marketname</v>
      </c>
      <c r="I714" s="18">
        <f t="shared" si="68"/>
        <v>0</v>
      </c>
      <c r="J714" s="18" t="str">
        <f t="shared" si="69"/>
        <v>NA</v>
      </c>
      <c r="K714" s="18" t="str">
        <f t="shared" si="70"/>
        <v>Cooperation_Caste_Difference Age Education Income Indebted Landholding_Rural Village_Home_Quality Rural_Home_Electricity Rural_Home_Watertap Government_Job WifeinCity TimeMigrant Village_Visits Friends_At_Market Voted_Village Voted_City i.marketname</v>
      </c>
      <c r="L714" s="1" t="str">
        <f t="shared" si="71"/>
        <v>Yes</v>
      </c>
    </row>
    <row r="715" spans="1:12" ht="72" x14ac:dyDescent="0.3">
      <c r="A715" s="1" t="str">
        <f>VLOOKUP(B715,DownloadedFiles!$B$2:$C$821,2,)</f>
        <v>doi:10.7910/DVN/RW10GZ</v>
      </c>
      <c r="B715" s="1" t="s">
        <v>1971</v>
      </c>
      <c r="C715" s="1" t="s">
        <v>1968</v>
      </c>
      <c r="D715" s="1" t="s">
        <v>699</v>
      </c>
      <c r="E715" s="1" t="str">
        <f>VLOOKUP(D715,StataFunctions!$E$2:$G$260,3,)</f>
        <v>Linear regression</v>
      </c>
      <c r="F715" s="18" t="s">
        <v>3174</v>
      </c>
      <c r="G715" s="18" t="str">
        <f t="shared" si="66"/>
        <v>Cooperation_Response</v>
      </c>
      <c r="H715" s="18" t="str">
        <f t="shared" si="67"/>
        <v>Cooperation_Jati_Difference Age Education Income Indebted Landholding_Rural Village_Home_Quality Rural_Home_Electricity Rural_Home_Watertap Government_Job WifeinCity TimeMigrant Village_Visits Friends_At_Market Voted_Village Voted_City i.marketname</v>
      </c>
      <c r="I715" s="18">
        <f t="shared" si="68"/>
        <v>0</v>
      </c>
      <c r="J715" s="18" t="str">
        <f t="shared" si="69"/>
        <v>NA</v>
      </c>
      <c r="K715" s="18" t="str">
        <f t="shared" si="70"/>
        <v>Cooperation_Jati_Difference Age Education Income Indebted Landholding_Rural Village_Home_Quality Rural_Home_Electricity Rural_Home_Watertap Government_Job WifeinCity TimeMigrant Village_Visits Friends_At_Market Voted_Village Voted_City i.marketname</v>
      </c>
      <c r="L715" s="1" t="str">
        <f t="shared" si="71"/>
        <v>Yes</v>
      </c>
    </row>
    <row r="716" spans="1:12" ht="72" x14ac:dyDescent="0.3">
      <c r="A716" s="1" t="str">
        <f>VLOOKUP(B716,DownloadedFiles!$B$2:$C$821,2,)</f>
        <v>doi:10.7910/DVN/RW10GZ</v>
      </c>
      <c r="B716" s="1" t="s">
        <v>1971</v>
      </c>
      <c r="C716" s="1" t="s">
        <v>1968</v>
      </c>
      <c r="D716" s="1" t="s">
        <v>699</v>
      </c>
      <c r="E716" s="1" t="str">
        <f>VLOOKUP(D716,StataFunctions!$E$2:$G$260,3,)</f>
        <v>Linear regression</v>
      </c>
      <c r="F716" s="18" t="s">
        <v>3174</v>
      </c>
      <c r="G716" s="18" t="str">
        <f t="shared" si="66"/>
        <v>Cooperation_Response</v>
      </c>
      <c r="H716" s="18" t="str">
        <f t="shared" si="67"/>
        <v>Cooperation_Jati_Difference Age Education Income Indebted Landholding_Rural Village_Home_Quality Rural_Home_Electricity Rural_Home_Watertap Government_Job WifeinCity TimeMigrant Village_Visits Friends_At_Market Voted_Village Voted_City i.marketname</v>
      </c>
      <c r="I716" s="18">
        <f t="shared" si="68"/>
        <v>0</v>
      </c>
      <c r="J716" s="18" t="str">
        <f t="shared" si="69"/>
        <v>NA</v>
      </c>
      <c r="K716" s="18" t="str">
        <f t="shared" si="70"/>
        <v>Cooperation_Jati_Difference Age Education Income Indebted Landholding_Rural Village_Home_Quality Rural_Home_Electricity Rural_Home_Watertap Government_Job WifeinCity TimeMigrant Village_Visits Friends_At_Market Voted_Village Voted_City i.marketname</v>
      </c>
      <c r="L716" s="1" t="str">
        <f t="shared" si="71"/>
        <v>Yes</v>
      </c>
    </row>
    <row r="717" spans="1:12" ht="72" x14ac:dyDescent="0.3">
      <c r="A717" s="1" t="str">
        <f>VLOOKUP(B717,DownloadedFiles!$B$2:$C$821,2,)</f>
        <v>doi:10.7910/DVN/RW10GZ</v>
      </c>
      <c r="B717" s="1" t="s">
        <v>1971</v>
      </c>
      <c r="C717" s="1" t="s">
        <v>1968</v>
      </c>
      <c r="D717" s="1" t="s">
        <v>699</v>
      </c>
      <c r="E717" s="1" t="str">
        <f>VLOOKUP(D717,StataFunctions!$E$2:$G$260,3,)</f>
        <v>Linear regression</v>
      </c>
      <c r="F717" s="18" t="s">
        <v>3179</v>
      </c>
      <c r="G717" s="18" t="str">
        <f t="shared" si="66"/>
        <v>Formal_Politics_Response</v>
      </c>
      <c r="H717" s="18" t="str">
        <f t="shared" si="67"/>
        <v>Formal_Caste_Difference Age Education Income Indebted Landholding_Rural Village_Home_Quality Rural_Home_Electricity Rural_Home_Watertap Government_Job WifeinCity TimeMigrant Village_Visits Friends_At_Market Voted_Village Voted_City i.marketname</v>
      </c>
      <c r="I717" s="18">
        <f t="shared" si="68"/>
        <v>0</v>
      </c>
      <c r="J717" s="18" t="str">
        <f t="shared" si="69"/>
        <v>NA</v>
      </c>
      <c r="K717" s="18" t="str">
        <f t="shared" si="70"/>
        <v>Formal_Caste_Difference Age Education Income Indebted Landholding_Rural Village_Home_Quality Rural_Home_Electricity Rural_Home_Watertap Government_Job WifeinCity TimeMigrant Village_Visits Friends_At_Market Voted_Village Voted_City i.marketname</v>
      </c>
      <c r="L717" s="1" t="str">
        <f t="shared" si="71"/>
        <v>Yes</v>
      </c>
    </row>
    <row r="718" spans="1:12" ht="72" x14ac:dyDescent="0.3">
      <c r="A718" s="1" t="str">
        <f>VLOOKUP(B718,DownloadedFiles!$B$2:$C$821,2,)</f>
        <v>doi:10.7910/DVN/RW10GZ</v>
      </c>
      <c r="B718" s="1" t="s">
        <v>1971</v>
      </c>
      <c r="C718" s="1" t="s">
        <v>1968</v>
      </c>
      <c r="D718" s="1" t="s">
        <v>699</v>
      </c>
      <c r="E718" s="1" t="str">
        <f>VLOOKUP(D718,StataFunctions!$E$2:$G$260,3,)</f>
        <v>Linear regression</v>
      </c>
      <c r="F718" s="18" t="s">
        <v>3179</v>
      </c>
      <c r="G718" s="18" t="str">
        <f t="shared" si="66"/>
        <v>Formal_Politics_Response</v>
      </c>
      <c r="H718" s="18" t="str">
        <f t="shared" si="67"/>
        <v>Formal_Caste_Difference Age Education Income Indebted Landholding_Rural Village_Home_Quality Rural_Home_Electricity Rural_Home_Watertap Government_Job WifeinCity TimeMigrant Village_Visits Friends_At_Market Voted_Village Voted_City i.marketname</v>
      </c>
      <c r="I718" s="18">
        <f t="shared" si="68"/>
        <v>0</v>
      </c>
      <c r="J718" s="18" t="str">
        <f t="shared" si="69"/>
        <v>NA</v>
      </c>
      <c r="K718" s="18" t="str">
        <f t="shared" si="70"/>
        <v>Formal_Caste_Difference Age Education Income Indebted Landholding_Rural Village_Home_Quality Rural_Home_Electricity Rural_Home_Watertap Government_Job WifeinCity TimeMigrant Village_Visits Friends_At_Market Voted_Village Voted_City i.marketname</v>
      </c>
      <c r="L718" s="1" t="str">
        <f t="shared" si="71"/>
        <v>Yes</v>
      </c>
    </row>
    <row r="719" spans="1:12" ht="72" x14ac:dyDescent="0.3">
      <c r="A719" s="1" t="str">
        <f>VLOOKUP(B719,DownloadedFiles!$B$2:$C$821,2,)</f>
        <v>doi:10.7910/DVN/RW10GZ</v>
      </c>
      <c r="B719" s="1" t="s">
        <v>1971</v>
      </c>
      <c r="C719" s="1" t="s">
        <v>1968</v>
      </c>
      <c r="D719" s="1" t="s">
        <v>699</v>
      </c>
      <c r="E719" s="1" t="str">
        <f>VLOOKUP(D719,StataFunctions!$E$2:$G$260,3,)</f>
        <v>Linear regression</v>
      </c>
      <c r="F719" s="18" t="s">
        <v>3178</v>
      </c>
      <c r="G719" s="18" t="str">
        <f t="shared" si="66"/>
        <v>Formal_Politics_Response</v>
      </c>
      <c r="H719" s="18" t="str">
        <f t="shared" si="67"/>
        <v>Formal_Jati_Difference Age Education Income Indebted Landholding_Rural Village_Home_Quality Rural_Home_Electricity Rural_Home_Watertap Government_Job WifeinCity TimeMigrant Village_Visits Friends_At_Market Voted_Village Voted_City i.marketname</v>
      </c>
      <c r="I719" s="18">
        <f t="shared" si="68"/>
        <v>0</v>
      </c>
      <c r="J719" s="18" t="str">
        <f t="shared" si="69"/>
        <v>NA</v>
      </c>
      <c r="K719" s="18" t="str">
        <f t="shared" si="70"/>
        <v>Formal_Jati_Difference Age Education Income Indebted Landholding_Rural Village_Home_Quality Rural_Home_Electricity Rural_Home_Watertap Government_Job WifeinCity TimeMigrant Village_Visits Friends_At_Market Voted_Village Voted_City i.marketname</v>
      </c>
      <c r="L719" s="1" t="str">
        <f t="shared" si="71"/>
        <v>Yes</v>
      </c>
    </row>
    <row r="720" spans="1:12" ht="72" x14ac:dyDescent="0.3">
      <c r="A720" s="1" t="str">
        <f>VLOOKUP(B720,DownloadedFiles!$B$2:$C$821,2,)</f>
        <v>doi:10.7910/DVN/RW10GZ</v>
      </c>
      <c r="B720" s="1" t="s">
        <v>1971</v>
      </c>
      <c r="C720" s="1" t="s">
        <v>1968</v>
      </c>
      <c r="D720" s="1" t="s">
        <v>699</v>
      </c>
      <c r="E720" s="1" t="str">
        <f>VLOOKUP(D720,StataFunctions!$E$2:$G$260,3,)</f>
        <v>Linear regression</v>
      </c>
      <c r="F720" s="18" t="s">
        <v>3178</v>
      </c>
      <c r="G720" s="18" t="str">
        <f t="shared" si="66"/>
        <v>Formal_Politics_Response</v>
      </c>
      <c r="H720" s="18" t="str">
        <f t="shared" si="67"/>
        <v>Formal_Jati_Difference Age Education Income Indebted Landholding_Rural Village_Home_Quality Rural_Home_Electricity Rural_Home_Watertap Government_Job WifeinCity TimeMigrant Village_Visits Friends_At_Market Voted_Village Voted_City i.marketname</v>
      </c>
      <c r="I720" s="18">
        <f t="shared" si="68"/>
        <v>0</v>
      </c>
      <c r="J720" s="18" t="str">
        <f t="shared" si="69"/>
        <v>NA</v>
      </c>
      <c r="K720" s="18" t="str">
        <f t="shared" si="70"/>
        <v>Formal_Jati_Difference Age Education Income Indebted Landholding_Rural Village_Home_Quality Rural_Home_Electricity Rural_Home_Watertap Government_Job WifeinCity TimeMigrant Village_Visits Friends_At_Market Voted_Village Voted_City i.marketname</v>
      </c>
      <c r="L720" s="1" t="str">
        <f t="shared" si="71"/>
        <v>Yes</v>
      </c>
    </row>
    <row r="721" spans="1:12" ht="72" x14ac:dyDescent="0.3">
      <c r="A721" s="1" t="str">
        <f>VLOOKUP(B721,DownloadedFiles!$B$2:$C$821,2,)</f>
        <v>doi:10.7910/DVN/RW10GZ</v>
      </c>
      <c r="B721" s="1" t="s">
        <v>1971</v>
      </c>
      <c r="C721" s="1" t="s">
        <v>1968</v>
      </c>
      <c r="D721" s="1" t="s">
        <v>699</v>
      </c>
      <c r="E721" s="1" t="str">
        <f>VLOOKUP(D721,StataFunctions!$E$2:$G$260,3,)</f>
        <v>Linear regression</v>
      </c>
      <c r="F721" s="18" t="s">
        <v>3177</v>
      </c>
      <c r="G721" s="18" t="str">
        <f t="shared" si="66"/>
        <v>Informal_Response</v>
      </c>
      <c r="H721" s="18" t="str">
        <f t="shared" si="67"/>
        <v>Informal_Caste_Difference Age Education Income Indebted Landholding_Rural Village_Home_Quality Rural_Home_Electricity Rural_Home_Watertap Government_Job WifeinCity TimeMigrant Village_Visits Friends_At_Market Voted_Village Voted_City i.marketname</v>
      </c>
      <c r="I721" s="18">
        <f t="shared" si="68"/>
        <v>0</v>
      </c>
      <c r="J721" s="18" t="str">
        <f t="shared" si="69"/>
        <v>NA</v>
      </c>
      <c r="K721" s="18" t="str">
        <f t="shared" si="70"/>
        <v>Informal_Caste_Difference Age Education Income Indebted Landholding_Rural Village_Home_Quality Rural_Home_Electricity Rural_Home_Watertap Government_Job WifeinCity TimeMigrant Village_Visits Friends_At_Market Voted_Village Voted_City i.marketname</v>
      </c>
      <c r="L721" s="1" t="str">
        <f t="shared" si="71"/>
        <v>Yes</v>
      </c>
    </row>
    <row r="722" spans="1:12" ht="72" x14ac:dyDescent="0.3">
      <c r="A722" s="1" t="str">
        <f>VLOOKUP(B722,DownloadedFiles!$B$2:$C$821,2,)</f>
        <v>doi:10.7910/DVN/RW10GZ</v>
      </c>
      <c r="B722" s="1" t="s">
        <v>1971</v>
      </c>
      <c r="C722" s="1" t="s">
        <v>1968</v>
      </c>
      <c r="D722" s="1" t="s">
        <v>699</v>
      </c>
      <c r="E722" s="1" t="str">
        <f>VLOOKUP(D722,StataFunctions!$E$2:$G$260,3,)</f>
        <v>Linear regression</v>
      </c>
      <c r="F722" s="18" t="s">
        <v>3177</v>
      </c>
      <c r="G722" s="18" t="str">
        <f t="shared" si="66"/>
        <v>Informal_Response</v>
      </c>
      <c r="H722" s="18" t="str">
        <f t="shared" si="67"/>
        <v>Informal_Caste_Difference Age Education Income Indebted Landholding_Rural Village_Home_Quality Rural_Home_Electricity Rural_Home_Watertap Government_Job WifeinCity TimeMigrant Village_Visits Friends_At_Market Voted_Village Voted_City i.marketname</v>
      </c>
      <c r="I722" s="18">
        <f t="shared" si="68"/>
        <v>0</v>
      </c>
      <c r="J722" s="18" t="str">
        <f t="shared" si="69"/>
        <v>NA</v>
      </c>
      <c r="K722" s="18" t="str">
        <f t="shared" si="70"/>
        <v>Informal_Caste_Difference Age Education Income Indebted Landholding_Rural Village_Home_Quality Rural_Home_Electricity Rural_Home_Watertap Government_Job WifeinCity TimeMigrant Village_Visits Friends_At_Market Voted_Village Voted_City i.marketname</v>
      </c>
      <c r="L722" s="1" t="str">
        <f t="shared" si="71"/>
        <v>Yes</v>
      </c>
    </row>
    <row r="723" spans="1:12" ht="72" x14ac:dyDescent="0.3">
      <c r="A723" s="1" t="str">
        <f>VLOOKUP(B723,DownloadedFiles!$B$2:$C$821,2,)</f>
        <v>doi:10.7910/DVN/RW10GZ</v>
      </c>
      <c r="B723" s="1" t="s">
        <v>1971</v>
      </c>
      <c r="C723" s="1" t="s">
        <v>1968</v>
      </c>
      <c r="D723" s="1" t="s">
        <v>699</v>
      </c>
      <c r="E723" s="1" t="str">
        <f>VLOOKUP(D723,StataFunctions!$E$2:$G$260,3,)</f>
        <v>Linear regression</v>
      </c>
      <c r="F723" s="18" t="s">
        <v>3176</v>
      </c>
      <c r="G723" s="18" t="str">
        <f t="shared" si="66"/>
        <v>Informal_Response</v>
      </c>
      <c r="H723" s="18" t="str">
        <f t="shared" si="67"/>
        <v>Informal_Jati_Difference Age Education Income Indebted Landholding_Rural Village_Home_Quality Rural_Home_Electricity Rural_Home_Watertap Government_Job WifeinCity TimeMigrant Village_Visits Friends_At_Market Voted_Village Voted_City i.marketname</v>
      </c>
      <c r="I723" s="18">
        <f t="shared" si="68"/>
        <v>0</v>
      </c>
      <c r="J723" s="18" t="str">
        <f t="shared" si="69"/>
        <v>NA</v>
      </c>
      <c r="K723" s="18" t="str">
        <f t="shared" si="70"/>
        <v>Informal_Jati_Difference Age Education Income Indebted Landholding_Rural Village_Home_Quality Rural_Home_Electricity Rural_Home_Watertap Government_Job WifeinCity TimeMigrant Village_Visits Friends_At_Market Voted_Village Voted_City i.marketname</v>
      </c>
      <c r="L723" s="1" t="str">
        <f t="shared" si="71"/>
        <v>Yes</v>
      </c>
    </row>
    <row r="724" spans="1:12" ht="72" x14ac:dyDescent="0.3">
      <c r="A724" s="1" t="str">
        <f>VLOOKUP(B724,DownloadedFiles!$B$2:$C$821,2,)</f>
        <v>doi:10.7910/DVN/RW10GZ</v>
      </c>
      <c r="B724" s="1" t="s">
        <v>1971</v>
      </c>
      <c r="C724" s="1" t="s">
        <v>1968</v>
      </c>
      <c r="D724" s="1" t="s">
        <v>699</v>
      </c>
      <c r="E724" s="1" t="str">
        <f>VLOOKUP(D724,StataFunctions!$E$2:$G$260,3,)</f>
        <v>Linear regression</v>
      </c>
      <c r="F724" s="18" t="s">
        <v>3176</v>
      </c>
      <c r="G724" s="18" t="str">
        <f t="shared" si="66"/>
        <v>Informal_Response</v>
      </c>
      <c r="H724" s="18" t="str">
        <f t="shared" si="67"/>
        <v>Informal_Jati_Difference Age Education Income Indebted Landholding_Rural Village_Home_Quality Rural_Home_Electricity Rural_Home_Watertap Government_Job WifeinCity TimeMigrant Village_Visits Friends_At_Market Voted_Village Voted_City i.marketname</v>
      </c>
      <c r="I724" s="18">
        <f t="shared" si="68"/>
        <v>0</v>
      </c>
      <c r="J724" s="18" t="str">
        <f t="shared" si="69"/>
        <v>NA</v>
      </c>
      <c r="K724" s="18" t="str">
        <f t="shared" si="70"/>
        <v>Informal_Jati_Difference Age Education Income Indebted Landholding_Rural Village_Home_Quality Rural_Home_Electricity Rural_Home_Watertap Government_Job WifeinCity TimeMigrant Village_Visits Friends_At_Market Voted_Village Voted_City i.marketname</v>
      </c>
      <c r="L724" s="1" t="str">
        <f t="shared" si="71"/>
        <v>Yes</v>
      </c>
    </row>
    <row r="725" spans="1:12" ht="57.6" x14ac:dyDescent="0.3">
      <c r="A725" s="1" t="str">
        <f>VLOOKUP(B725,DownloadedFiles!$B$2:$C$821,2,)</f>
        <v>doi:10.7910/DVN/RW10GZ</v>
      </c>
      <c r="B725" s="1" t="s">
        <v>1972</v>
      </c>
      <c r="C725" s="1" t="s">
        <v>6338</v>
      </c>
      <c r="D725" s="1" t="s">
        <v>699</v>
      </c>
      <c r="E725" s="1" t="str">
        <f>VLOOKUP(D725,StataFunctions!$E$2:$G$260,3,)</f>
        <v>Linear regression</v>
      </c>
      <c r="F725" s="18" t="s">
        <v>3183</v>
      </c>
      <c r="G725" s="18" t="str">
        <f t="shared" si="66"/>
        <v>Competition_Name4</v>
      </c>
      <c r="H725" s="18" t="str">
        <f t="shared" si="67"/>
        <v>Age Education Income Landholding_Rural Village_Home_Quality Rural_Home_Electricity Rural_Home_Watertap Government_Job Indebted TimeMigrant PreferChowkWork Village_Visits Friends_At_Chowk WifeinCity Voted Voted_City</v>
      </c>
      <c r="I725" s="18">
        <f t="shared" si="68"/>
        <v>0</v>
      </c>
      <c r="J725" s="18" t="str">
        <f t="shared" si="69"/>
        <v>NA</v>
      </c>
      <c r="K725" s="18" t="str">
        <f t="shared" si="70"/>
        <v>Age Education Income Landholding_Rural Village_Home_Quality Rural_Home_Electricity Rural_Home_Watertap Government_Job Indebted TimeMigrant PreferChowkWork Village_Visits Friends_At_Chowk WifeinCity Voted Voted_City</v>
      </c>
      <c r="L725" s="1" t="str">
        <f t="shared" si="71"/>
        <v>Yes</v>
      </c>
    </row>
    <row r="726" spans="1:12" ht="57.6" x14ac:dyDescent="0.3">
      <c r="A726" s="1" t="str">
        <f>VLOOKUP(B726,DownloadedFiles!$B$2:$C$821,2,)</f>
        <v>doi:10.7910/DVN/RW10GZ</v>
      </c>
      <c r="B726" s="1" t="s">
        <v>1972</v>
      </c>
      <c r="C726" s="1" t="s">
        <v>6338</v>
      </c>
      <c r="D726" s="1" t="s">
        <v>699</v>
      </c>
      <c r="E726" s="1" t="str">
        <f>VLOOKUP(D726,StataFunctions!$E$2:$G$260,3,)</f>
        <v>Linear regression</v>
      </c>
      <c r="F726" s="18" t="s">
        <v>3203</v>
      </c>
      <c r="G726" s="18" t="str">
        <f t="shared" si="66"/>
        <v>Cooperation_Name4</v>
      </c>
      <c r="H726" s="18" t="str">
        <f t="shared" si="67"/>
        <v>Age Education Income Landholding_Rural Village_Home_Quality Rural_Home_Electricity Rural_Home_Watertap Government_Job Indebted TimeMigrant PreferChowkWork Village_Visits Friends_At_Chowk WifeinCity Voted Voted_City</v>
      </c>
      <c r="I726" s="18">
        <f t="shared" si="68"/>
        <v>0</v>
      </c>
      <c r="J726" s="18" t="str">
        <f t="shared" si="69"/>
        <v>NA</v>
      </c>
      <c r="K726" s="18" t="str">
        <f t="shared" si="70"/>
        <v>Age Education Income Landholding_Rural Village_Home_Quality Rural_Home_Electricity Rural_Home_Watertap Government_Job Indebted TimeMigrant PreferChowkWork Village_Visits Friends_At_Chowk WifeinCity Voted Voted_City</v>
      </c>
      <c r="L726" s="1" t="str">
        <f t="shared" si="71"/>
        <v>Yes</v>
      </c>
    </row>
    <row r="727" spans="1:12" ht="57.6" x14ac:dyDescent="0.3">
      <c r="A727" s="1" t="str">
        <f>VLOOKUP(B727,DownloadedFiles!$B$2:$C$821,2,)</f>
        <v>doi:10.7910/DVN/RW10GZ</v>
      </c>
      <c r="B727" s="1" t="s">
        <v>1972</v>
      </c>
      <c r="C727" s="1" t="s">
        <v>6338</v>
      </c>
      <c r="D727" s="1" t="s">
        <v>699</v>
      </c>
      <c r="E727" s="1" t="str">
        <f>VLOOKUP(D727,StataFunctions!$E$2:$G$260,3,)</f>
        <v>Linear regression</v>
      </c>
      <c r="F727" s="18" t="s">
        <v>3223</v>
      </c>
      <c r="G727" s="18" t="str">
        <f t="shared" si="66"/>
        <v>Formal_Politics_Name4</v>
      </c>
      <c r="H727" s="18" t="str">
        <f t="shared" si="67"/>
        <v>Age Education Income Landholding_Rural Village_Home_Quality Rural_Home_Electricity Rural_Home_Watertap Government_Job Indebted TimeMigrant PreferChowkWork Village_Visits Friends_At_Chowk WifeinCity Voted Voted_City</v>
      </c>
      <c r="I727" s="18">
        <f t="shared" si="68"/>
        <v>0</v>
      </c>
      <c r="J727" s="18" t="str">
        <f t="shared" si="69"/>
        <v>NA</v>
      </c>
      <c r="K727" s="18" t="str">
        <f t="shared" si="70"/>
        <v>Age Education Income Landholding_Rural Village_Home_Quality Rural_Home_Electricity Rural_Home_Watertap Government_Job Indebted TimeMigrant PreferChowkWork Village_Visits Friends_At_Chowk WifeinCity Voted Voted_City</v>
      </c>
      <c r="L727" s="1" t="str">
        <f t="shared" si="71"/>
        <v>Yes</v>
      </c>
    </row>
    <row r="728" spans="1:12" ht="57.6" x14ac:dyDescent="0.3">
      <c r="A728" s="1" t="str">
        <f>VLOOKUP(B728,DownloadedFiles!$B$2:$C$821,2,)</f>
        <v>doi:10.7910/DVN/RW10GZ</v>
      </c>
      <c r="B728" s="1" t="s">
        <v>1972</v>
      </c>
      <c r="C728" s="1" t="s">
        <v>6338</v>
      </c>
      <c r="D728" s="1" t="s">
        <v>699</v>
      </c>
      <c r="E728" s="1" t="str">
        <f>VLOOKUP(D728,StataFunctions!$E$2:$G$260,3,)</f>
        <v>Linear regression</v>
      </c>
      <c r="F728" s="18" t="s">
        <v>3243</v>
      </c>
      <c r="G728" s="18" t="str">
        <f t="shared" si="66"/>
        <v>Informal_Politics_Name4</v>
      </c>
      <c r="H728" s="18" t="str">
        <f t="shared" si="67"/>
        <v>Age Education Income Landholding_Rural Village_Home_Quality Rural_Home_Electricity Rural_Home_Watertap Government_Job Indebted TimeMigrant PreferChowkWork Village_Visits Friends_At_Chowk WifeinCity Voted Voted_City</v>
      </c>
      <c r="I728" s="18">
        <f t="shared" si="68"/>
        <v>0</v>
      </c>
      <c r="J728" s="18" t="str">
        <f t="shared" si="69"/>
        <v>NA</v>
      </c>
      <c r="K728" s="18" t="str">
        <f t="shared" si="70"/>
        <v>Age Education Income Landholding_Rural Village_Home_Quality Rural_Home_Electricity Rural_Home_Watertap Government_Job Indebted TimeMigrant PreferChowkWork Village_Visits Friends_At_Chowk WifeinCity Voted Voted_City</v>
      </c>
      <c r="L728" s="1" t="str">
        <f t="shared" si="71"/>
        <v>Yes</v>
      </c>
    </row>
    <row r="729" spans="1:12" ht="57.6" x14ac:dyDescent="0.3">
      <c r="A729" s="1" t="str">
        <f>VLOOKUP(B729,DownloadedFiles!$B$2:$C$821,2,)</f>
        <v>doi:10.7910/DVN/RW10GZ</v>
      </c>
      <c r="B729" s="1" t="s">
        <v>1972</v>
      </c>
      <c r="C729" s="1" t="s">
        <v>6338</v>
      </c>
      <c r="D729" s="1" t="s">
        <v>699</v>
      </c>
      <c r="E729" s="1" t="str">
        <f>VLOOKUP(D729,StataFunctions!$E$2:$G$260,3,)</f>
        <v>Linear regression</v>
      </c>
      <c r="F729" s="18" t="s">
        <v>3180</v>
      </c>
      <c r="G729" s="18" t="str">
        <f t="shared" si="66"/>
        <v>Competition_Name1</v>
      </c>
      <c r="H729" s="18" t="str">
        <f t="shared" si="67"/>
        <v>Age Education Income Landholding_Rural Village_Home_Quality Rural_Home_Electricity Rural_Home_Watertap Government_Job Indebted TimeMigrant PreferChowkWork Village_Visits Friends_At_Chowk WifeinCity Voted Voted_City</v>
      </c>
      <c r="I729" s="18">
        <f t="shared" si="68"/>
        <v>0</v>
      </c>
      <c r="J729" s="18" t="str">
        <f t="shared" si="69"/>
        <v>NA</v>
      </c>
      <c r="K729" s="18" t="str">
        <f t="shared" si="70"/>
        <v>Age Education Income Landholding_Rural Village_Home_Quality Rural_Home_Electricity Rural_Home_Watertap Government_Job Indebted TimeMigrant PreferChowkWork Village_Visits Friends_At_Chowk WifeinCity Voted Voted_City</v>
      </c>
      <c r="L729" s="1" t="str">
        <f t="shared" si="71"/>
        <v>Yes</v>
      </c>
    </row>
    <row r="730" spans="1:12" ht="57.6" x14ac:dyDescent="0.3">
      <c r="A730" s="1" t="str">
        <f>VLOOKUP(B730,DownloadedFiles!$B$2:$C$821,2,)</f>
        <v>doi:10.7910/DVN/RW10GZ</v>
      </c>
      <c r="B730" s="1" t="s">
        <v>1972</v>
      </c>
      <c r="C730" s="1" t="s">
        <v>6338</v>
      </c>
      <c r="D730" s="1" t="s">
        <v>699</v>
      </c>
      <c r="E730" s="1" t="str">
        <f>VLOOKUP(D730,StataFunctions!$E$2:$G$260,3,)</f>
        <v>Linear regression</v>
      </c>
      <c r="F730" s="18" t="s">
        <v>3181</v>
      </c>
      <c r="G730" s="18" t="str">
        <f t="shared" si="66"/>
        <v>Competition_Name2</v>
      </c>
      <c r="H730" s="18" t="str">
        <f t="shared" si="67"/>
        <v>Age Education Income Landholding_Rural Village_Home_Quality Rural_Home_Electricity Rural_Home_Watertap Government_Job Indebted TimeMigrant PreferChowkWork Village_Visits Friends_At_Chowk WifeinCity Voted Voted_City</v>
      </c>
      <c r="I730" s="18">
        <f t="shared" si="68"/>
        <v>0</v>
      </c>
      <c r="J730" s="18" t="str">
        <f t="shared" si="69"/>
        <v>NA</v>
      </c>
      <c r="K730" s="18" t="str">
        <f t="shared" si="70"/>
        <v>Age Education Income Landholding_Rural Village_Home_Quality Rural_Home_Electricity Rural_Home_Watertap Government_Job Indebted TimeMigrant PreferChowkWork Village_Visits Friends_At_Chowk WifeinCity Voted Voted_City</v>
      </c>
      <c r="L730" s="1" t="str">
        <f t="shared" si="71"/>
        <v>Yes</v>
      </c>
    </row>
    <row r="731" spans="1:12" ht="57.6" x14ac:dyDescent="0.3">
      <c r="A731" s="1" t="str">
        <f>VLOOKUP(B731,DownloadedFiles!$B$2:$C$821,2,)</f>
        <v>doi:10.7910/DVN/RW10GZ</v>
      </c>
      <c r="B731" s="1" t="s">
        <v>1972</v>
      </c>
      <c r="C731" s="1" t="s">
        <v>6338</v>
      </c>
      <c r="D731" s="1" t="s">
        <v>699</v>
      </c>
      <c r="E731" s="1" t="str">
        <f>VLOOKUP(D731,StataFunctions!$E$2:$G$260,3,)</f>
        <v>Linear regression</v>
      </c>
      <c r="F731" s="18" t="s">
        <v>3182</v>
      </c>
      <c r="G731" s="18" t="str">
        <f t="shared" si="66"/>
        <v>Competition_Name3</v>
      </c>
      <c r="H731" s="18" t="str">
        <f t="shared" si="67"/>
        <v>Age Education Income Landholding_Rural Village_Home_Quality Rural_Home_Electricity Rural_Home_Watertap Government_Job Indebted TimeMigrant PreferChowkWork Village_Visits Friends_At_Chowk WifeinCity Voted Voted_City</v>
      </c>
      <c r="I731" s="18">
        <f t="shared" si="68"/>
        <v>0</v>
      </c>
      <c r="J731" s="18" t="str">
        <f t="shared" si="69"/>
        <v>NA</v>
      </c>
      <c r="K731" s="18" t="str">
        <f t="shared" si="70"/>
        <v>Age Education Income Landholding_Rural Village_Home_Quality Rural_Home_Electricity Rural_Home_Watertap Government_Job Indebted TimeMigrant PreferChowkWork Village_Visits Friends_At_Chowk WifeinCity Voted Voted_City</v>
      </c>
      <c r="L731" s="1" t="str">
        <f t="shared" si="71"/>
        <v>Yes</v>
      </c>
    </row>
    <row r="732" spans="1:12" ht="57.6" x14ac:dyDescent="0.3">
      <c r="A732" s="1" t="str">
        <f>VLOOKUP(B732,DownloadedFiles!$B$2:$C$821,2,)</f>
        <v>doi:10.7910/DVN/RW10GZ</v>
      </c>
      <c r="B732" s="1" t="s">
        <v>1972</v>
      </c>
      <c r="C732" s="1" t="s">
        <v>6338</v>
      </c>
      <c r="D732" s="1" t="s">
        <v>699</v>
      </c>
      <c r="E732" s="1" t="str">
        <f>VLOOKUP(D732,StataFunctions!$E$2:$G$260,3,)</f>
        <v>Linear regression</v>
      </c>
      <c r="F732" s="18" t="s">
        <v>3200</v>
      </c>
      <c r="G732" s="18" t="str">
        <f t="shared" si="66"/>
        <v>Cooperation_Name1</v>
      </c>
      <c r="H732" s="18" t="str">
        <f t="shared" si="67"/>
        <v>Age Education Income Landholding_Rural Village_Home_Quality Rural_Home_Electricity Rural_Home_Watertap Government_Job Indebted TimeMigrant PreferChowkWork Village_Visits Friends_At_Chowk WifeinCity Voted Voted_City</v>
      </c>
      <c r="I732" s="18">
        <f t="shared" si="68"/>
        <v>0</v>
      </c>
      <c r="J732" s="18" t="str">
        <f t="shared" si="69"/>
        <v>NA</v>
      </c>
      <c r="K732" s="18" t="str">
        <f t="shared" si="70"/>
        <v>Age Education Income Landholding_Rural Village_Home_Quality Rural_Home_Electricity Rural_Home_Watertap Government_Job Indebted TimeMigrant PreferChowkWork Village_Visits Friends_At_Chowk WifeinCity Voted Voted_City</v>
      </c>
      <c r="L732" s="1" t="str">
        <f t="shared" si="71"/>
        <v>Yes</v>
      </c>
    </row>
    <row r="733" spans="1:12" ht="57.6" x14ac:dyDescent="0.3">
      <c r="A733" s="1" t="str">
        <f>VLOOKUP(B733,DownloadedFiles!$B$2:$C$821,2,)</f>
        <v>doi:10.7910/DVN/RW10GZ</v>
      </c>
      <c r="B733" s="1" t="s">
        <v>1972</v>
      </c>
      <c r="C733" s="1" t="s">
        <v>6338</v>
      </c>
      <c r="D733" s="1" t="s">
        <v>699</v>
      </c>
      <c r="E733" s="1" t="str">
        <f>VLOOKUP(D733,StataFunctions!$E$2:$G$260,3,)</f>
        <v>Linear regression</v>
      </c>
      <c r="F733" s="18" t="s">
        <v>3201</v>
      </c>
      <c r="G733" s="18" t="str">
        <f t="shared" si="66"/>
        <v>Cooperation_Name2</v>
      </c>
      <c r="H733" s="18" t="str">
        <f t="shared" si="67"/>
        <v>Age Education Income Landholding_Rural Village_Home_Quality Rural_Home_Electricity Rural_Home_Watertap Government_Job Indebted TimeMigrant PreferChowkWork Village_Visits Friends_At_Chowk WifeinCity Voted Voted_City</v>
      </c>
      <c r="I733" s="18">
        <f t="shared" si="68"/>
        <v>0</v>
      </c>
      <c r="J733" s="18" t="str">
        <f t="shared" si="69"/>
        <v>NA</v>
      </c>
      <c r="K733" s="18" t="str">
        <f t="shared" si="70"/>
        <v>Age Education Income Landholding_Rural Village_Home_Quality Rural_Home_Electricity Rural_Home_Watertap Government_Job Indebted TimeMigrant PreferChowkWork Village_Visits Friends_At_Chowk WifeinCity Voted Voted_City</v>
      </c>
      <c r="L733" s="1" t="str">
        <f t="shared" si="71"/>
        <v>Yes</v>
      </c>
    </row>
    <row r="734" spans="1:12" ht="57.6" x14ac:dyDescent="0.3">
      <c r="A734" s="1" t="str">
        <f>VLOOKUP(B734,DownloadedFiles!$B$2:$C$821,2,)</f>
        <v>doi:10.7910/DVN/RW10GZ</v>
      </c>
      <c r="B734" s="1" t="s">
        <v>1972</v>
      </c>
      <c r="C734" s="1" t="s">
        <v>6338</v>
      </c>
      <c r="D734" s="1" t="s">
        <v>699</v>
      </c>
      <c r="E734" s="1" t="str">
        <f>VLOOKUP(D734,StataFunctions!$E$2:$G$260,3,)</f>
        <v>Linear regression</v>
      </c>
      <c r="F734" s="18" t="s">
        <v>3202</v>
      </c>
      <c r="G734" s="18" t="str">
        <f t="shared" si="66"/>
        <v>Cooperation_Name3</v>
      </c>
      <c r="H734" s="18" t="str">
        <f t="shared" si="67"/>
        <v>Age Education Income Landholding_Rural Village_Home_Quality Rural_Home_Electricity Rural_Home_Watertap Government_Job Indebted TimeMigrant PreferChowkWork Village_Visits Friends_At_Chowk WifeinCity Voted Voted_City</v>
      </c>
      <c r="I734" s="18">
        <f t="shared" si="68"/>
        <v>0</v>
      </c>
      <c r="J734" s="18" t="str">
        <f t="shared" si="69"/>
        <v>NA</v>
      </c>
      <c r="K734" s="18" t="str">
        <f t="shared" si="70"/>
        <v>Age Education Income Landholding_Rural Village_Home_Quality Rural_Home_Electricity Rural_Home_Watertap Government_Job Indebted TimeMigrant PreferChowkWork Village_Visits Friends_At_Chowk WifeinCity Voted Voted_City</v>
      </c>
      <c r="L734" s="1" t="str">
        <f t="shared" si="71"/>
        <v>Yes</v>
      </c>
    </row>
    <row r="735" spans="1:12" ht="57.6" x14ac:dyDescent="0.3">
      <c r="A735" s="1" t="str">
        <f>VLOOKUP(B735,DownloadedFiles!$B$2:$C$821,2,)</f>
        <v>doi:10.7910/DVN/RW10GZ</v>
      </c>
      <c r="B735" s="1" t="s">
        <v>1972</v>
      </c>
      <c r="C735" s="1" t="s">
        <v>6338</v>
      </c>
      <c r="D735" s="1" t="s">
        <v>699</v>
      </c>
      <c r="E735" s="1" t="str">
        <f>VLOOKUP(D735,StataFunctions!$E$2:$G$260,3,)</f>
        <v>Linear regression</v>
      </c>
      <c r="F735" s="18" t="s">
        <v>3220</v>
      </c>
      <c r="G735" s="18" t="str">
        <f t="shared" si="66"/>
        <v>Formal_Politics_Name1</v>
      </c>
      <c r="H735" s="18" t="str">
        <f t="shared" si="67"/>
        <v>Age Education Income Landholding_Rural Village_Home_Quality Rural_Home_Electricity Rural_Home_Watertap Government_Job Indebted TimeMigrant PreferChowkWork Village_Visits Friends_At_Chowk WifeinCity Voted Voted_City</v>
      </c>
      <c r="I735" s="18">
        <f t="shared" si="68"/>
        <v>0</v>
      </c>
      <c r="J735" s="18" t="str">
        <f t="shared" si="69"/>
        <v>NA</v>
      </c>
      <c r="K735" s="18" t="str">
        <f t="shared" si="70"/>
        <v>Age Education Income Landholding_Rural Village_Home_Quality Rural_Home_Electricity Rural_Home_Watertap Government_Job Indebted TimeMigrant PreferChowkWork Village_Visits Friends_At_Chowk WifeinCity Voted Voted_City</v>
      </c>
      <c r="L735" s="1" t="str">
        <f t="shared" si="71"/>
        <v>Yes</v>
      </c>
    </row>
    <row r="736" spans="1:12" ht="57.6" x14ac:dyDescent="0.3">
      <c r="A736" s="1" t="str">
        <f>VLOOKUP(B736,DownloadedFiles!$B$2:$C$821,2,)</f>
        <v>doi:10.7910/DVN/RW10GZ</v>
      </c>
      <c r="B736" s="1" t="s">
        <v>1972</v>
      </c>
      <c r="C736" s="1" t="s">
        <v>6338</v>
      </c>
      <c r="D736" s="1" t="s">
        <v>699</v>
      </c>
      <c r="E736" s="1" t="str">
        <f>VLOOKUP(D736,StataFunctions!$E$2:$G$260,3,)</f>
        <v>Linear regression</v>
      </c>
      <c r="F736" s="18" t="s">
        <v>3221</v>
      </c>
      <c r="G736" s="18" t="str">
        <f t="shared" si="66"/>
        <v>Formal_Politics_Name2</v>
      </c>
      <c r="H736" s="18" t="str">
        <f t="shared" si="67"/>
        <v>Age Education Income Landholding_Rural Village_Home_Quality Rural_Home_Electricity Rural_Home_Watertap Government_Job Indebted TimeMigrant PreferChowkWork Village_Visits Friends_At_Chowk WifeinCity Voted Voted_City</v>
      </c>
      <c r="I736" s="18">
        <f t="shared" si="68"/>
        <v>0</v>
      </c>
      <c r="J736" s="18" t="str">
        <f t="shared" si="69"/>
        <v>NA</v>
      </c>
      <c r="K736" s="18" t="str">
        <f t="shared" si="70"/>
        <v>Age Education Income Landholding_Rural Village_Home_Quality Rural_Home_Electricity Rural_Home_Watertap Government_Job Indebted TimeMigrant PreferChowkWork Village_Visits Friends_At_Chowk WifeinCity Voted Voted_City</v>
      </c>
      <c r="L736" s="1" t="str">
        <f t="shared" si="71"/>
        <v>Yes</v>
      </c>
    </row>
    <row r="737" spans="1:12" ht="57.6" x14ac:dyDescent="0.3">
      <c r="A737" s="1" t="str">
        <f>VLOOKUP(B737,DownloadedFiles!$B$2:$C$821,2,)</f>
        <v>doi:10.7910/DVN/RW10GZ</v>
      </c>
      <c r="B737" s="1" t="s">
        <v>1972</v>
      </c>
      <c r="C737" s="1" t="s">
        <v>6338</v>
      </c>
      <c r="D737" s="1" t="s">
        <v>699</v>
      </c>
      <c r="E737" s="1" t="str">
        <f>VLOOKUP(D737,StataFunctions!$E$2:$G$260,3,)</f>
        <v>Linear regression</v>
      </c>
      <c r="F737" s="18" t="s">
        <v>3222</v>
      </c>
      <c r="G737" s="18" t="str">
        <f t="shared" si="66"/>
        <v>Formal_Politics_Name3</v>
      </c>
      <c r="H737" s="18" t="str">
        <f t="shared" si="67"/>
        <v>Age Education Income Landholding_Rural Village_Home_Quality Rural_Home_Electricity Rural_Home_Watertap Government_Job Indebted TimeMigrant PreferChowkWork Village_Visits Friends_At_Chowk WifeinCity Voted Voted_City</v>
      </c>
      <c r="I737" s="18">
        <f t="shared" si="68"/>
        <v>0</v>
      </c>
      <c r="J737" s="18" t="str">
        <f t="shared" si="69"/>
        <v>NA</v>
      </c>
      <c r="K737" s="18" t="str">
        <f t="shared" si="70"/>
        <v>Age Education Income Landholding_Rural Village_Home_Quality Rural_Home_Electricity Rural_Home_Watertap Government_Job Indebted TimeMigrant PreferChowkWork Village_Visits Friends_At_Chowk WifeinCity Voted Voted_City</v>
      </c>
      <c r="L737" s="1" t="str">
        <f t="shared" si="71"/>
        <v>Yes</v>
      </c>
    </row>
    <row r="738" spans="1:12" ht="57.6" x14ac:dyDescent="0.3">
      <c r="A738" s="1" t="str">
        <f>VLOOKUP(B738,DownloadedFiles!$B$2:$C$821,2,)</f>
        <v>doi:10.7910/DVN/RW10GZ</v>
      </c>
      <c r="B738" s="1" t="s">
        <v>1972</v>
      </c>
      <c r="C738" s="1" t="s">
        <v>6338</v>
      </c>
      <c r="D738" s="1" t="s">
        <v>699</v>
      </c>
      <c r="E738" s="1" t="str">
        <f>VLOOKUP(D738,StataFunctions!$E$2:$G$260,3,)</f>
        <v>Linear regression</v>
      </c>
      <c r="F738" s="18" t="s">
        <v>3240</v>
      </c>
      <c r="G738" s="18" t="str">
        <f t="shared" si="66"/>
        <v>Informal_Politics_Name1</v>
      </c>
      <c r="H738" s="18" t="str">
        <f t="shared" si="67"/>
        <v>Age Education Income Landholding_Rural Village_Home_Quality Rural_Home_Electricity Rural_Home_Watertap Government_Job Indebted TimeMigrant PreferChowkWork Village_Visits Friends_At_Chowk WifeinCity Voted Voted_City</v>
      </c>
      <c r="I738" s="18">
        <f t="shared" si="68"/>
        <v>0</v>
      </c>
      <c r="J738" s="18" t="str">
        <f t="shared" si="69"/>
        <v>NA</v>
      </c>
      <c r="K738" s="18" t="str">
        <f t="shared" si="70"/>
        <v>Age Education Income Landholding_Rural Village_Home_Quality Rural_Home_Electricity Rural_Home_Watertap Government_Job Indebted TimeMigrant PreferChowkWork Village_Visits Friends_At_Chowk WifeinCity Voted Voted_City</v>
      </c>
      <c r="L738" s="1" t="str">
        <f t="shared" si="71"/>
        <v>Yes</v>
      </c>
    </row>
    <row r="739" spans="1:12" ht="57.6" x14ac:dyDescent="0.3">
      <c r="A739" s="1" t="str">
        <f>VLOOKUP(B739,DownloadedFiles!$B$2:$C$821,2,)</f>
        <v>doi:10.7910/DVN/RW10GZ</v>
      </c>
      <c r="B739" s="1" t="s">
        <v>1972</v>
      </c>
      <c r="C739" s="1" t="s">
        <v>6338</v>
      </c>
      <c r="D739" s="1" t="s">
        <v>699</v>
      </c>
      <c r="E739" s="1" t="str">
        <f>VLOOKUP(D739,StataFunctions!$E$2:$G$260,3,)</f>
        <v>Linear regression</v>
      </c>
      <c r="F739" s="18" t="s">
        <v>3241</v>
      </c>
      <c r="G739" s="18" t="str">
        <f t="shared" si="66"/>
        <v>Informal_Politics_Name2</v>
      </c>
      <c r="H739" s="18" t="str">
        <f t="shared" si="67"/>
        <v>Age Education Income Landholding_Rural Village_Home_Quality Rural_Home_Electricity Rural_Home_Watertap Government_Job Indebted TimeMigrant PreferChowkWork Village_Visits Friends_At_Chowk WifeinCity Voted Voted_City</v>
      </c>
      <c r="I739" s="18">
        <f t="shared" si="68"/>
        <v>0</v>
      </c>
      <c r="J739" s="18" t="str">
        <f t="shared" si="69"/>
        <v>NA</v>
      </c>
      <c r="K739" s="18" t="str">
        <f t="shared" si="70"/>
        <v>Age Education Income Landholding_Rural Village_Home_Quality Rural_Home_Electricity Rural_Home_Watertap Government_Job Indebted TimeMigrant PreferChowkWork Village_Visits Friends_At_Chowk WifeinCity Voted Voted_City</v>
      </c>
      <c r="L739" s="1" t="str">
        <f t="shared" si="71"/>
        <v>Yes</v>
      </c>
    </row>
    <row r="740" spans="1:12" ht="57.6" x14ac:dyDescent="0.3">
      <c r="A740" s="1" t="str">
        <f>VLOOKUP(B740,DownloadedFiles!$B$2:$C$821,2,)</f>
        <v>doi:10.7910/DVN/RW10GZ</v>
      </c>
      <c r="B740" s="1" t="s">
        <v>1972</v>
      </c>
      <c r="C740" s="1" t="s">
        <v>6338</v>
      </c>
      <c r="D740" s="1" t="s">
        <v>699</v>
      </c>
      <c r="E740" s="1" t="str">
        <f>VLOOKUP(D740,StataFunctions!$E$2:$G$260,3,)</f>
        <v>Linear regression</v>
      </c>
      <c r="F740" s="18" t="s">
        <v>3242</v>
      </c>
      <c r="G740" s="18" t="str">
        <f t="shared" si="66"/>
        <v>Informal_Politics_Name3</v>
      </c>
      <c r="H740" s="18" t="str">
        <f t="shared" si="67"/>
        <v>Age Education Income Landholding_Rural Village_Home_Quality Rural_Home_Electricity Rural_Home_Watertap Government_Job Indebted TimeMigrant PreferChowkWork Village_Visits Friends_At_Chowk WifeinCity Voted Voted_City</v>
      </c>
      <c r="I740" s="18">
        <f t="shared" si="68"/>
        <v>0</v>
      </c>
      <c r="J740" s="18" t="str">
        <f t="shared" si="69"/>
        <v>NA</v>
      </c>
      <c r="K740" s="18" t="str">
        <f t="shared" si="70"/>
        <v>Age Education Income Landholding_Rural Village_Home_Quality Rural_Home_Electricity Rural_Home_Watertap Government_Job Indebted TimeMigrant PreferChowkWork Village_Visits Friends_At_Chowk WifeinCity Voted Voted_City</v>
      </c>
      <c r="L740" s="1" t="str">
        <f t="shared" si="71"/>
        <v>Yes</v>
      </c>
    </row>
    <row r="741" spans="1:12" ht="72" x14ac:dyDescent="0.3">
      <c r="A741" s="1" t="str">
        <f>VLOOKUP(B741,DownloadedFiles!$B$2:$C$821,2,)</f>
        <v>doi:10.7910/DVN/RW10GZ</v>
      </c>
      <c r="B741" s="1" t="s">
        <v>1972</v>
      </c>
      <c r="C741" s="1" t="s">
        <v>6338</v>
      </c>
      <c r="D741" s="1" t="s">
        <v>699</v>
      </c>
      <c r="E741" s="1" t="str">
        <f>VLOOKUP(D741,StataFunctions!$E$2:$G$260,3,)</f>
        <v>Linear regression</v>
      </c>
      <c r="F741" s="18" t="s">
        <v>3306</v>
      </c>
      <c r="G741" s="18" t="str">
        <f t="shared" si="66"/>
        <v>Competition_Response</v>
      </c>
      <c r="H741" s="18" t="str">
        <f t="shared" si="67"/>
        <v>Competition_Caste_Differenc Age Education Income Landholding_Rural Village_Home_Quality Rural_Home_Electricity Rural_Home_Watertap Government_Job Indebted TimeMigrant PreferChowkWork Village_Visits Friends_At_Chowk WifeinCity Voted Voted_City i.chowk_name if EthnicGroup!=2</v>
      </c>
      <c r="I741" s="18">
        <f t="shared" si="68"/>
        <v>1</v>
      </c>
      <c r="J741" s="18" t="str">
        <f t="shared" si="69"/>
        <v xml:space="preserve"> EthnicGroup!=2</v>
      </c>
      <c r="K741" s="18" t="str">
        <f t="shared" si="70"/>
        <v>Competition_Caste_Differenc Age Education Income Landholding_Rural Village_Home_Quality Rural_Home_Electricity Rural_Home_Watertap Government_Job Indebted TimeMigrant PreferChowkWork Village_Visits Friends_At_Chowk WifeinCity Voted Voted_City i.chowk_name</v>
      </c>
      <c r="L741" s="1" t="str">
        <f t="shared" si="71"/>
        <v>Yes</v>
      </c>
    </row>
    <row r="742" spans="1:12" ht="72" x14ac:dyDescent="0.3">
      <c r="A742" s="1" t="str">
        <f>VLOOKUP(B742,DownloadedFiles!$B$2:$C$821,2,)</f>
        <v>doi:10.7910/DVN/RW10GZ</v>
      </c>
      <c r="B742" s="1" t="s">
        <v>1972</v>
      </c>
      <c r="C742" s="1" t="s">
        <v>6338</v>
      </c>
      <c r="D742" s="1" t="s">
        <v>699</v>
      </c>
      <c r="E742" s="1" t="str">
        <f>VLOOKUP(D742,StataFunctions!$E$2:$G$260,3,)</f>
        <v>Linear regression</v>
      </c>
      <c r="F742" s="18" t="s">
        <v>3265</v>
      </c>
      <c r="G742" s="18" t="str">
        <f t="shared" si="66"/>
        <v>Competition_Response</v>
      </c>
      <c r="H742" s="18" t="str">
        <f t="shared" si="67"/>
        <v>Competition_Caste_Difference Age Education Income Landholding_Rural Village_Home_Quality Rural_Home_Electricity Rural_Home_Watertap Government_Job Indebted TimeMigrant PreferChowkWork Village_Visits Friends_At_Chowk WifeinCity Voted Voted_City</v>
      </c>
      <c r="I742" s="18">
        <f t="shared" si="68"/>
        <v>0</v>
      </c>
      <c r="J742" s="18" t="str">
        <f t="shared" si="69"/>
        <v>NA</v>
      </c>
      <c r="K742" s="18" t="str">
        <f t="shared" si="70"/>
        <v>Competition_Caste_Difference Age Education Income Landholding_Rural Village_Home_Quality Rural_Home_Electricity Rural_Home_Watertap Government_Job Indebted TimeMigrant PreferChowkWork Village_Visits Friends_At_Chowk WifeinCity Voted Voted_City</v>
      </c>
      <c r="L742" s="1" t="str">
        <f t="shared" si="71"/>
        <v>Yes</v>
      </c>
    </row>
    <row r="743" spans="1:12" ht="72" x14ac:dyDescent="0.3">
      <c r="A743" s="1" t="str">
        <f>VLOOKUP(B743,DownloadedFiles!$B$2:$C$821,2,)</f>
        <v>doi:10.7910/DVN/RW10GZ</v>
      </c>
      <c r="B743" s="1" t="s">
        <v>1972</v>
      </c>
      <c r="C743" s="1" t="s">
        <v>6338</v>
      </c>
      <c r="D743" s="1" t="s">
        <v>699</v>
      </c>
      <c r="E743" s="1" t="str">
        <f>VLOOKUP(D743,StataFunctions!$E$2:$G$260,3,)</f>
        <v>Linear regression</v>
      </c>
      <c r="F743" s="18" t="s">
        <v>3302</v>
      </c>
      <c r="G743" s="18" t="str">
        <f t="shared" si="66"/>
        <v>Competition_Response</v>
      </c>
      <c r="H743"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EthnicGroup!=1</v>
      </c>
      <c r="I743" s="18">
        <f t="shared" si="68"/>
        <v>1</v>
      </c>
      <c r="J743" s="18" t="str">
        <f t="shared" si="69"/>
        <v xml:space="preserve"> EthnicGroup!=1</v>
      </c>
      <c r="K743"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3" s="1" t="str">
        <f t="shared" si="71"/>
        <v>Yes</v>
      </c>
    </row>
    <row r="744" spans="1:12" ht="72" x14ac:dyDescent="0.3">
      <c r="A744" s="1" t="str">
        <f>VLOOKUP(B744,DownloadedFiles!$B$2:$C$821,2,)</f>
        <v>doi:10.7910/DVN/RW10GZ</v>
      </c>
      <c r="B744" s="1" t="s">
        <v>1972</v>
      </c>
      <c r="C744" s="1" t="s">
        <v>6338</v>
      </c>
      <c r="D744" s="1" t="s">
        <v>699</v>
      </c>
      <c r="E744" s="1" t="str">
        <f>VLOOKUP(D744,StataFunctions!$E$2:$G$260,3,)</f>
        <v>Linear regression</v>
      </c>
      <c r="F744" s="18" t="s">
        <v>3310</v>
      </c>
      <c r="G744" s="18" t="str">
        <f t="shared" si="66"/>
        <v>Competition_Response</v>
      </c>
      <c r="H744"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EthnicGroup!=3</v>
      </c>
      <c r="I744" s="18">
        <f t="shared" si="68"/>
        <v>1</v>
      </c>
      <c r="J744" s="18" t="str">
        <f t="shared" si="69"/>
        <v xml:space="preserve"> EthnicGroup!=3</v>
      </c>
      <c r="K744"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4" s="1" t="str">
        <f t="shared" si="71"/>
        <v>Yes</v>
      </c>
    </row>
    <row r="745" spans="1:12" ht="72" x14ac:dyDescent="0.3">
      <c r="A745" s="1" t="str">
        <f>VLOOKUP(B745,DownloadedFiles!$B$2:$C$821,2,)</f>
        <v>doi:10.7910/DVN/RW10GZ</v>
      </c>
      <c r="B745" s="1" t="s">
        <v>1972</v>
      </c>
      <c r="C745" s="1" t="s">
        <v>6338</v>
      </c>
      <c r="D745" s="1" t="s">
        <v>699</v>
      </c>
      <c r="E745" s="1" t="str">
        <f>VLOOKUP(D745,StataFunctions!$E$2:$G$260,3,)</f>
        <v>Linear regression</v>
      </c>
      <c r="F745" s="18" t="s">
        <v>3314</v>
      </c>
      <c r="G745" s="18" t="str">
        <f t="shared" si="66"/>
        <v>Competition_Response</v>
      </c>
      <c r="H745"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EthnicGroup!=4</v>
      </c>
      <c r="I745" s="18">
        <f t="shared" si="68"/>
        <v>1</v>
      </c>
      <c r="J745" s="18" t="str">
        <f t="shared" si="69"/>
        <v xml:space="preserve"> EthnicGroup!=4</v>
      </c>
      <c r="K745"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5" s="1" t="str">
        <f t="shared" si="71"/>
        <v>Yes</v>
      </c>
    </row>
    <row r="746" spans="1:12" ht="72" x14ac:dyDescent="0.3">
      <c r="A746" s="1" t="str">
        <f>VLOOKUP(B746,DownloadedFiles!$B$2:$C$821,2,)</f>
        <v>doi:10.7910/DVN/RW10GZ</v>
      </c>
      <c r="B746" s="1" t="s">
        <v>1972</v>
      </c>
      <c r="C746" s="1" t="s">
        <v>6338</v>
      </c>
      <c r="D746" s="1" t="s">
        <v>699</v>
      </c>
      <c r="E746" s="1" t="str">
        <f>VLOOKUP(D746,StataFunctions!$E$2:$G$260,3,)</f>
        <v>Linear regression</v>
      </c>
      <c r="F746" s="18" t="s">
        <v>3322</v>
      </c>
      <c r="G746" s="18" t="str">
        <f t="shared" si="66"/>
        <v>Competition_Response</v>
      </c>
      <c r="H746"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Lottery_Number!=1</v>
      </c>
      <c r="I746" s="18">
        <f t="shared" si="68"/>
        <v>1</v>
      </c>
      <c r="J746" s="18" t="str">
        <f t="shared" si="69"/>
        <v xml:space="preserve"> Lottery_Number!=1</v>
      </c>
      <c r="K746"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6" s="1" t="str">
        <f t="shared" si="71"/>
        <v>Yes</v>
      </c>
    </row>
    <row r="747" spans="1:12" ht="72" x14ac:dyDescent="0.3">
      <c r="A747" s="1" t="str">
        <f>VLOOKUP(B747,DownloadedFiles!$B$2:$C$821,2,)</f>
        <v>doi:10.7910/DVN/RW10GZ</v>
      </c>
      <c r="B747" s="1" t="s">
        <v>1972</v>
      </c>
      <c r="C747" s="1" t="s">
        <v>6338</v>
      </c>
      <c r="D747" s="1" t="s">
        <v>699</v>
      </c>
      <c r="E747" s="1" t="str">
        <f>VLOOKUP(D747,StataFunctions!$E$2:$G$260,3,)</f>
        <v>Linear regression</v>
      </c>
      <c r="F747" s="18" t="s">
        <v>3327</v>
      </c>
      <c r="G747" s="18" t="str">
        <f t="shared" si="66"/>
        <v>Competition_Response</v>
      </c>
      <c r="H747"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Lottery_Number!=2</v>
      </c>
      <c r="I747" s="18">
        <f t="shared" si="68"/>
        <v>1</v>
      </c>
      <c r="J747" s="18" t="str">
        <f t="shared" si="69"/>
        <v xml:space="preserve"> Lottery_Number!=2</v>
      </c>
      <c r="K747"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7" s="1" t="str">
        <f t="shared" si="71"/>
        <v>Yes</v>
      </c>
    </row>
    <row r="748" spans="1:12" ht="72" x14ac:dyDescent="0.3">
      <c r="A748" s="1" t="str">
        <f>VLOOKUP(B748,DownloadedFiles!$B$2:$C$821,2,)</f>
        <v>doi:10.7910/DVN/RW10GZ</v>
      </c>
      <c r="B748" s="1" t="s">
        <v>1972</v>
      </c>
      <c r="C748" s="1" t="s">
        <v>6338</v>
      </c>
      <c r="D748" s="1" t="s">
        <v>699</v>
      </c>
      <c r="E748" s="1" t="str">
        <f>VLOOKUP(D748,StataFunctions!$E$2:$G$260,3,)</f>
        <v>Linear regression</v>
      </c>
      <c r="F748" s="18" t="s">
        <v>3332</v>
      </c>
      <c r="G748" s="18" t="str">
        <f t="shared" si="66"/>
        <v>Competition_Response</v>
      </c>
      <c r="H748"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Lottery_Number!=3</v>
      </c>
      <c r="I748" s="18">
        <f t="shared" si="68"/>
        <v>1</v>
      </c>
      <c r="J748" s="18" t="str">
        <f t="shared" si="69"/>
        <v xml:space="preserve"> Lottery_Number!=3</v>
      </c>
      <c r="K748"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8" s="1" t="str">
        <f t="shared" si="71"/>
        <v>Yes</v>
      </c>
    </row>
    <row r="749" spans="1:12" ht="72" x14ac:dyDescent="0.3">
      <c r="A749" s="1" t="str">
        <f>VLOOKUP(B749,DownloadedFiles!$B$2:$C$821,2,)</f>
        <v>doi:10.7910/DVN/RW10GZ</v>
      </c>
      <c r="B749" s="1" t="s">
        <v>1972</v>
      </c>
      <c r="C749" s="1" t="s">
        <v>6338</v>
      </c>
      <c r="D749" s="1" t="s">
        <v>699</v>
      </c>
      <c r="E749" s="1" t="str">
        <f>VLOOKUP(D749,StataFunctions!$E$2:$G$260,3,)</f>
        <v>Linear regression</v>
      </c>
      <c r="F749" s="18" t="s">
        <v>3337</v>
      </c>
      <c r="G749" s="18" t="str">
        <f t="shared" si="66"/>
        <v>Competition_Response</v>
      </c>
      <c r="H749"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Lottery_Number!=4</v>
      </c>
      <c r="I749" s="18">
        <f t="shared" si="68"/>
        <v>1</v>
      </c>
      <c r="J749" s="18" t="str">
        <f t="shared" si="69"/>
        <v xml:space="preserve"> Lottery_Number!=4</v>
      </c>
      <c r="K749"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49" s="1" t="str">
        <f t="shared" si="71"/>
        <v>Yes</v>
      </c>
    </row>
    <row r="750" spans="1:12" ht="72" x14ac:dyDescent="0.3">
      <c r="A750" s="1" t="str">
        <f>VLOOKUP(B750,DownloadedFiles!$B$2:$C$821,2,)</f>
        <v>doi:10.7910/DVN/RW10GZ</v>
      </c>
      <c r="B750" s="1" t="s">
        <v>1972</v>
      </c>
      <c r="C750" s="1" t="s">
        <v>6338</v>
      </c>
      <c r="D750" s="1" t="s">
        <v>699</v>
      </c>
      <c r="E750" s="1" t="str">
        <f>VLOOKUP(D750,StataFunctions!$E$2:$G$260,3,)</f>
        <v>Linear regression</v>
      </c>
      <c r="F750" s="18" t="s">
        <v>3342</v>
      </c>
      <c r="G750" s="18" t="str">
        <f t="shared" si="66"/>
        <v>Competition_Response</v>
      </c>
      <c r="H750"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 if Lottery_Number!=5</v>
      </c>
      <c r="I750" s="18">
        <f t="shared" si="68"/>
        <v>1</v>
      </c>
      <c r="J750" s="18" t="str">
        <f t="shared" si="69"/>
        <v xml:space="preserve"> Lottery_Number!=5</v>
      </c>
      <c r="K750"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50" s="1" t="str">
        <f t="shared" si="71"/>
        <v>Yes</v>
      </c>
    </row>
    <row r="751" spans="1:12" ht="72" x14ac:dyDescent="0.3">
      <c r="A751" s="1" t="str">
        <f>VLOOKUP(B751,DownloadedFiles!$B$2:$C$821,2,)</f>
        <v>doi:10.7910/DVN/RW10GZ</v>
      </c>
      <c r="B751" s="1" t="s">
        <v>1972</v>
      </c>
      <c r="C751" s="1" t="s">
        <v>6338</v>
      </c>
      <c r="D751" s="1" t="s">
        <v>699</v>
      </c>
      <c r="E751" s="1" t="str">
        <f>VLOOKUP(D751,StataFunctions!$E$2:$G$260,3,)</f>
        <v>Linear regression</v>
      </c>
      <c r="F751" s="18" t="s">
        <v>3274</v>
      </c>
      <c r="G751" s="18" t="str">
        <f t="shared" si="66"/>
        <v>Competition_Response</v>
      </c>
      <c r="H751"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v>
      </c>
      <c r="I751" s="18">
        <f t="shared" si="68"/>
        <v>0</v>
      </c>
      <c r="J751" s="18" t="str">
        <f t="shared" si="69"/>
        <v>NA</v>
      </c>
      <c r="K751"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51" s="1" t="str">
        <f t="shared" si="71"/>
        <v>Yes</v>
      </c>
    </row>
    <row r="752" spans="1:12" ht="72" x14ac:dyDescent="0.3">
      <c r="A752" s="1" t="str">
        <f>VLOOKUP(B752,DownloadedFiles!$B$2:$C$821,2,)</f>
        <v>doi:10.7910/DVN/RW10GZ</v>
      </c>
      <c r="B752" s="1" t="s">
        <v>1972</v>
      </c>
      <c r="C752" s="1" t="s">
        <v>6338</v>
      </c>
      <c r="D752" s="1" t="s">
        <v>699</v>
      </c>
      <c r="E752" s="1" t="str">
        <f>VLOOKUP(D752,StataFunctions!$E$2:$G$260,3,)</f>
        <v>Linear regression</v>
      </c>
      <c r="F752" s="18" t="s">
        <v>3156</v>
      </c>
      <c r="G752" s="18" t="str">
        <f t="shared" si="66"/>
        <v>Competition_Response</v>
      </c>
      <c r="H752"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v>
      </c>
      <c r="I752" s="18">
        <f t="shared" si="68"/>
        <v>0</v>
      </c>
      <c r="J752" s="18" t="str">
        <f t="shared" si="69"/>
        <v>NA</v>
      </c>
      <c r="K752"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52" s="1" t="str">
        <f t="shared" si="71"/>
        <v>Yes</v>
      </c>
    </row>
    <row r="753" spans="1:12" ht="86.4" x14ac:dyDescent="0.3">
      <c r="A753" s="1" t="str">
        <f>VLOOKUP(B753,DownloadedFiles!$B$2:$C$821,2,)</f>
        <v>doi:10.7910/DVN/RW10GZ</v>
      </c>
      <c r="B753" s="1" t="s">
        <v>1972</v>
      </c>
      <c r="C753" s="1" t="s">
        <v>6338</v>
      </c>
      <c r="D753" s="1" t="s">
        <v>699</v>
      </c>
      <c r="E753" s="1" t="str">
        <f>VLOOKUP(D753,StataFunctions!$E$2:$G$260,3,)</f>
        <v>Linear regression</v>
      </c>
      <c r="F753" s="18" t="s">
        <v>3285</v>
      </c>
      <c r="G753" s="18" t="str">
        <f t="shared" si="66"/>
        <v>Competition_Response</v>
      </c>
      <c r="H753" s="18" t="str">
        <f t="shared" si="67"/>
        <v>Competition_Caste_Difference Age Education Income Landholding_Rural Village_Home_Quality Rural_Home_Electricity Rural_Home_Watertap Government_Job Indebted TimeMigrant PreferChowkWork Village_Visits Friends_At_Chowk WifeinCity Voted Voted_City i.chowk_name</v>
      </c>
      <c r="I753" s="18">
        <f t="shared" si="68"/>
        <v>0</v>
      </c>
      <c r="J753" s="18" t="str">
        <f t="shared" si="69"/>
        <v>NA</v>
      </c>
      <c r="K753" s="18" t="str">
        <f t="shared" si="70"/>
        <v>Competition_Caste_Difference Age Education Income Landholding_Rural Village_Home_Quality Rural_Home_Electricity Rural_Home_Watertap Government_Job Indebted TimeMigrant PreferChowkWork Village_Visits Friends_At_Chowk WifeinCity Voted Voted_City i.chowk_name</v>
      </c>
      <c r="L753" s="1" t="str">
        <f t="shared" si="71"/>
        <v>Yes</v>
      </c>
    </row>
    <row r="754" spans="1:12" ht="86.4" x14ac:dyDescent="0.3">
      <c r="A754" s="1" t="str">
        <f>VLOOKUP(B754,DownloadedFiles!$B$2:$C$821,2,)</f>
        <v>doi:10.7910/DVN/RW10GZ</v>
      </c>
      <c r="B754" s="1" t="s">
        <v>1972</v>
      </c>
      <c r="C754" s="1" t="s">
        <v>6338</v>
      </c>
      <c r="D754" s="1" t="s">
        <v>699</v>
      </c>
      <c r="E754" s="1" t="str">
        <f>VLOOKUP(D754,StataFunctions!$E$2:$G$260,3,)</f>
        <v>Linear regression</v>
      </c>
      <c r="F754" s="18" t="s">
        <v>3356</v>
      </c>
      <c r="G754" s="18" t="str">
        <f t="shared" si="66"/>
        <v>Competition_Response</v>
      </c>
      <c r="H754" s="18" t="str">
        <f t="shared" si="67"/>
        <v>Competition_Caste_Difference##Central_Chowk Age Education Income Landholding_Rural Village_Home_Quality Rural_Home_Electricity Rural_Home_Watertap Government_Job Indebted TimeMigrant PreferChowkWork Village_Visits Friends_At_Chowk WifeinCity Voted Voted_City i.chowk_name</v>
      </c>
      <c r="I754" s="18">
        <f t="shared" si="68"/>
        <v>0</v>
      </c>
      <c r="J754" s="18" t="str">
        <f t="shared" si="69"/>
        <v>NA</v>
      </c>
      <c r="K754" s="18" t="str">
        <f t="shared" si="70"/>
        <v>Competition_Caste_Difference##Central_Chowk Age Education Income Landholding_Rural Village_Home_Quality Rural_Home_Electricity Rural_Home_Watertap Government_Job Indebted TimeMigrant PreferChowkWork Village_Visits Friends_At_Chowk WifeinCity Voted Voted_City i.chowk_name</v>
      </c>
      <c r="L754" s="1" t="str">
        <f t="shared" si="71"/>
        <v>Yes</v>
      </c>
    </row>
    <row r="755" spans="1:12" ht="86.4" x14ac:dyDescent="0.3">
      <c r="A755" s="1" t="str">
        <f>VLOOKUP(B755,DownloadedFiles!$B$2:$C$821,2,)</f>
        <v>doi:10.7910/DVN/RW10GZ</v>
      </c>
      <c r="B755" s="1" t="s">
        <v>1972</v>
      </c>
      <c r="C755" s="1" t="s">
        <v>6338</v>
      </c>
      <c r="D755" s="1" t="s">
        <v>699</v>
      </c>
      <c r="E755" s="1" t="str">
        <f>VLOOKUP(D755,StataFunctions!$E$2:$G$260,3,)</f>
        <v>Linear regression</v>
      </c>
      <c r="F755" s="18" t="s">
        <v>3347</v>
      </c>
      <c r="G755" s="18" t="str">
        <f t="shared" si="66"/>
        <v>Competition_Response</v>
      </c>
      <c r="H755" s="18" t="str">
        <f t="shared" si="67"/>
        <v>Competition_Caste_Difference##Competition_Vignette_Order Age Education Income Landholding_Rural Village_Home_Quality Rural_Home_Electricity Rural_Home_Watertap Government_Job Indebted TimeMigrant PreferChowkWork Village_Visits Friends_At_Chowk WifeinCity Voted Voted_City i.chowk_name</v>
      </c>
      <c r="I755" s="18">
        <f t="shared" si="68"/>
        <v>0</v>
      </c>
      <c r="J755" s="18" t="str">
        <f t="shared" si="69"/>
        <v>NA</v>
      </c>
      <c r="K755" s="18" t="str">
        <f t="shared" si="70"/>
        <v>Competition_Caste_Difference##Competition_Vignette_Order Age Education Income Landholding_Rural Village_Home_Quality Rural_Home_Electricity Rural_Home_Watertap Government_Job Indebted TimeMigrant PreferChowkWork Village_Visits Friends_At_Chowk WifeinCity Voted Voted_City i.chowk_name</v>
      </c>
      <c r="L755" s="1" t="str">
        <f t="shared" si="71"/>
        <v>Yes</v>
      </c>
    </row>
    <row r="756" spans="1:12" ht="86.4" x14ac:dyDescent="0.3">
      <c r="A756" s="1" t="str">
        <f>VLOOKUP(B756,DownloadedFiles!$B$2:$C$821,2,)</f>
        <v>doi:10.7910/DVN/RW10GZ</v>
      </c>
      <c r="B756" s="1" t="s">
        <v>1972</v>
      </c>
      <c r="C756" s="1" t="s">
        <v>6338</v>
      </c>
      <c r="D756" s="1" t="s">
        <v>699</v>
      </c>
      <c r="E756" s="1" t="str">
        <f>VLOOKUP(D756,StataFunctions!$E$2:$G$260,3,)</f>
        <v>Linear regression</v>
      </c>
      <c r="F756" s="18" t="s">
        <v>3359</v>
      </c>
      <c r="G756" s="18" t="str">
        <f t="shared" si="66"/>
        <v>Competition_Response</v>
      </c>
      <c r="H756" s="18" t="str">
        <f t="shared" si="67"/>
        <v>Competition_Caste_Difference##Diverse_Chowk Age Education Income Landholding_Rural Village_Home_Quality Rural_Home_Electricity Rural_Home_Watertap Government_Job Indebted TimeMigrant PreferChowkWork Village_Visits Friends_At_Chowk WifeinCity Voted Voted_City i.chowk_name</v>
      </c>
      <c r="I756" s="18">
        <f t="shared" si="68"/>
        <v>0</v>
      </c>
      <c r="J756" s="18" t="str">
        <f t="shared" si="69"/>
        <v>NA</v>
      </c>
      <c r="K756" s="18" t="str">
        <f t="shared" si="70"/>
        <v>Competition_Caste_Difference##Diverse_Chowk Age Education Income Landholding_Rural Village_Home_Quality Rural_Home_Electricity Rural_Home_Watertap Government_Job Indebted TimeMigrant PreferChowkWork Village_Visits Friends_At_Chowk WifeinCity Voted Voted_City i.chowk_name</v>
      </c>
      <c r="L756" s="1" t="str">
        <f t="shared" si="71"/>
        <v>Yes</v>
      </c>
    </row>
    <row r="757" spans="1:12" ht="86.4" x14ac:dyDescent="0.3">
      <c r="A757" s="1" t="str">
        <f>VLOOKUP(B757,DownloadedFiles!$B$2:$C$821,2,)</f>
        <v>doi:10.7910/DVN/RW10GZ</v>
      </c>
      <c r="B757" s="1" t="s">
        <v>1972</v>
      </c>
      <c r="C757" s="1" t="s">
        <v>6338</v>
      </c>
      <c r="D757" s="1" t="s">
        <v>699</v>
      </c>
      <c r="E757" s="1" t="str">
        <f>VLOOKUP(D757,StataFunctions!$E$2:$G$260,3,)</f>
        <v>Linear regression</v>
      </c>
      <c r="F757" s="18" t="s">
        <v>3293</v>
      </c>
      <c r="G757" s="18" t="str">
        <f t="shared" si="66"/>
        <v>Competition_Response</v>
      </c>
      <c r="H757" s="18" t="str">
        <f t="shared" si="67"/>
        <v>Competition_Caste_Difference##EthnicGroup Age Education Income Landholding_Rural Village_Home_Quality Rural_Home_Electricity Rural_Home_Watertap Government_Job Indebted TimeMigrant PreferChowkWork Village_Visits Friends_At_Chowk WifeinCity Voted Voted_City i.chowk_name</v>
      </c>
      <c r="I757" s="18">
        <f t="shared" si="68"/>
        <v>0</v>
      </c>
      <c r="J757" s="18" t="str">
        <f t="shared" si="69"/>
        <v>NA</v>
      </c>
      <c r="K757" s="18" t="str">
        <f t="shared" si="70"/>
        <v>Competition_Caste_Difference##EthnicGroup Age Education Income Landholding_Rural Village_Home_Quality Rural_Home_Electricity Rural_Home_Watertap Government_Job Indebted TimeMigrant PreferChowkWork Village_Visits Friends_At_Chowk WifeinCity Voted Voted_City i.chowk_name</v>
      </c>
      <c r="L757" s="1" t="str">
        <f t="shared" si="71"/>
        <v>Yes</v>
      </c>
    </row>
    <row r="758" spans="1:12" ht="86.4" x14ac:dyDescent="0.3">
      <c r="A758" s="1" t="str">
        <f>VLOOKUP(B758,DownloadedFiles!$B$2:$C$821,2,)</f>
        <v>doi:10.7910/DVN/RW10GZ</v>
      </c>
      <c r="B758" s="1" t="s">
        <v>1972</v>
      </c>
      <c r="C758" s="1" t="s">
        <v>6338</v>
      </c>
      <c r="D758" s="1" t="s">
        <v>699</v>
      </c>
      <c r="E758" s="1" t="str">
        <f>VLOOKUP(D758,StataFunctions!$E$2:$G$260,3,)</f>
        <v>Linear regression</v>
      </c>
      <c r="F758" s="18" t="s">
        <v>3298</v>
      </c>
      <c r="G758" s="18" t="str">
        <f t="shared" si="66"/>
        <v>Competition_Response</v>
      </c>
      <c r="H758" s="18" t="str">
        <f t="shared" si="67"/>
        <v>Competition_Caste_Difference##HighEthnicStatus Age Education Income Landholding_Rural Village_Home_Quality Rural_Home_Electricity Rural_Home_Watertap Government_Job Indebted TimeMigrant PreferChowkWork Village_Visits Friends_At_Chowk WifeinCity Voted Voted_City i.chowk_name</v>
      </c>
      <c r="I758" s="18">
        <f t="shared" si="68"/>
        <v>0</v>
      </c>
      <c r="J758" s="18" t="str">
        <f t="shared" si="69"/>
        <v>NA</v>
      </c>
      <c r="K758" s="18" t="str">
        <f t="shared" si="70"/>
        <v>Competition_Caste_Difference##HighEthnicStatus Age Education Income Landholding_Rural Village_Home_Quality Rural_Home_Electricity Rural_Home_Watertap Government_Job Indebted TimeMigrant PreferChowkWork Village_Visits Friends_At_Chowk WifeinCity Voted Voted_City i.chowk_name</v>
      </c>
      <c r="L758" s="1" t="str">
        <f t="shared" si="71"/>
        <v>Yes</v>
      </c>
    </row>
    <row r="759" spans="1:12" ht="86.4" x14ac:dyDescent="0.3">
      <c r="A759" s="1" t="str">
        <f>VLOOKUP(B759,DownloadedFiles!$B$2:$C$821,2,)</f>
        <v>doi:10.7910/DVN/RW10GZ</v>
      </c>
      <c r="B759" s="1" t="s">
        <v>1972</v>
      </c>
      <c r="C759" s="1" t="s">
        <v>6338</v>
      </c>
      <c r="D759" s="1" t="s">
        <v>699</v>
      </c>
      <c r="E759" s="1" t="str">
        <f>VLOOKUP(D759,StataFunctions!$E$2:$G$260,3,)</f>
        <v>Linear regression</v>
      </c>
      <c r="F759" s="18" t="s">
        <v>3318</v>
      </c>
      <c r="G759" s="18" t="str">
        <f t="shared" si="66"/>
        <v>Competition_Response</v>
      </c>
      <c r="H759" s="18" t="str">
        <f t="shared" si="67"/>
        <v>Competition_Caste_Difference##Lottery_Number Age Education Income Landholding_Rural Village_Home_Quality Rural_Home_Electricity Rural_Home_Watertap Government_Job Indebted TimeMigrant PreferChowkWork Village_Visits Friends_At_Chowk WifeinCity Voted Voted_City i.chowk_name</v>
      </c>
      <c r="I759" s="18">
        <f t="shared" si="68"/>
        <v>0</v>
      </c>
      <c r="J759" s="18" t="str">
        <f t="shared" si="69"/>
        <v>NA</v>
      </c>
      <c r="K759" s="18" t="str">
        <f t="shared" si="70"/>
        <v>Competition_Caste_Difference##Lottery_Number Age Education Income Landholding_Rural Village_Home_Quality Rural_Home_Electricity Rural_Home_Watertap Government_Job Indebted TimeMigrant PreferChowkWork Village_Visits Friends_At_Chowk WifeinCity Voted Voted_City i.chowk_name</v>
      </c>
      <c r="L759" s="1" t="str">
        <f t="shared" si="71"/>
        <v>Yes</v>
      </c>
    </row>
    <row r="760" spans="1:12" ht="86.4" x14ac:dyDescent="0.3">
      <c r="A760" s="1" t="str">
        <f>VLOOKUP(B760,DownloadedFiles!$B$2:$C$821,2,)</f>
        <v>doi:10.7910/DVN/RW10GZ</v>
      </c>
      <c r="B760" s="1" t="s">
        <v>1972</v>
      </c>
      <c r="C760" s="1" t="s">
        <v>6338</v>
      </c>
      <c r="D760" s="1" t="s">
        <v>699</v>
      </c>
      <c r="E760" s="1" t="str">
        <f>VLOOKUP(D760,StataFunctions!$E$2:$G$260,3,)</f>
        <v>Linear regression</v>
      </c>
      <c r="F760" s="18" t="s">
        <v>3358</v>
      </c>
      <c r="G760" s="18" t="str">
        <f t="shared" si="66"/>
        <v>Competition_Response</v>
      </c>
      <c r="H760" s="18" t="str">
        <f t="shared" si="67"/>
        <v>Competition_Caste_Difference##Malik_Chowk Age Education Income Landholding_Rural Village_Home_Quality Rural_Home_Electricity Rural_Home_Watertap Government_Job Indebted TimeMigrant PreferChowkWork Village_Visits Friends_At_Chowk WifeinCity Voted Voted_City i.chowk_name</v>
      </c>
      <c r="I760" s="18">
        <f t="shared" si="68"/>
        <v>0</v>
      </c>
      <c r="J760" s="18" t="str">
        <f t="shared" si="69"/>
        <v>NA</v>
      </c>
      <c r="K760" s="18" t="str">
        <f t="shared" si="70"/>
        <v>Competition_Caste_Difference##Malik_Chowk Age Education Income Landholding_Rural Village_Home_Quality Rural_Home_Electricity Rural_Home_Watertap Government_Job Indebted TimeMigrant PreferChowkWork Village_Visits Friends_At_Chowk WifeinCity Voted Voted_City i.chowk_name</v>
      </c>
      <c r="L760" s="1" t="str">
        <f t="shared" si="71"/>
        <v>Yes</v>
      </c>
    </row>
    <row r="761" spans="1:12" ht="86.4" x14ac:dyDescent="0.3">
      <c r="A761" s="1" t="str">
        <f>VLOOKUP(B761,DownloadedFiles!$B$2:$C$821,2,)</f>
        <v>doi:10.7910/DVN/RW10GZ</v>
      </c>
      <c r="B761" s="1" t="s">
        <v>1972</v>
      </c>
      <c r="C761" s="1" t="s">
        <v>6338</v>
      </c>
      <c r="D761" s="1" t="s">
        <v>699</v>
      </c>
      <c r="E761" s="1" t="str">
        <f>VLOOKUP(D761,StataFunctions!$E$2:$G$260,3,)</f>
        <v>Linear regression</v>
      </c>
      <c r="F761" s="18" t="s">
        <v>3357</v>
      </c>
      <c r="G761" s="18" t="str">
        <f t="shared" si="66"/>
        <v>Competition_Response</v>
      </c>
      <c r="H761" s="18" t="str">
        <f t="shared" si="67"/>
        <v>Competition_Caste_Difference##Skilled_Chowk Age Education Income Landholding_Rural Village_Home_Quality Rural_Home_Electricity Rural_Home_Watertap Government_Job Indebted TimeMigrant PreferChowkWork Village_Visits Friends_At_Chowk WifeinCity Voted Voted_City i.chowk_name</v>
      </c>
      <c r="I761" s="18">
        <f t="shared" si="68"/>
        <v>0</v>
      </c>
      <c r="J761" s="18" t="str">
        <f t="shared" si="69"/>
        <v>NA</v>
      </c>
      <c r="K761" s="18" t="str">
        <f t="shared" si="70"/>
        <v>Competition_Caste_Difference##Skilled_Chowk Age Education Income Landholding_Rural Village_Home_Quality Rural_Home_Electricity Rural_Home_Watertap Government_Job Indebted TimeMigrant PreferChowkWork Village_Visits Friends_At_Chowk WifeinCity Voted Voted_City i.chowk_name</v>
      </c>
      <c r="L761" s="1" t="str">
        <f t="shared" si="71"/>
        <v>Yes</v>
      </c>
    </row>
    <row r="762" spans="1:12" ht="86.4" x14ac:dyDescent="0.3">
      <c r="A762" s="1" t="str">
        <f>VLOOKUP(B762,DownloadedFiles!$B$2:$C$821,2,)</f>
        <v>doi:10.7910/DVN/RW10GZ</v>
      </c>
      <c r="B762" s="1" t="s">
        <v>1972</v>
      </c>
      <c r="C762" s="1" t="s">
        <v>6338</v>
      </c>
      <c r="D762" s="1" t="s">
        <v>699</v>
      </c>
      <c r="E762" s="1" t="str">
        <f>VLOOKUP(D762,StataFunctions!$E$2:$G$260,3,)</f>
        <v>Linear regression</v>
      </c>
      <c r="F762" s="18" t="s">
        <v>3352</v>
      </c>
      <c r="G762" s="18" t="str">
        <f t="shared" si="66"/>
        <v>Competition_Response</v>
      </c>
      <c r="H762" s="18" t="str">
        <f t="shared" si="67"/>
        <v>Competition_Caste_Difference##VeteranMigrant Age Education Income Landholding_Rural Village_Home_Quality Rural_Home_Electricity Rural_Home_Watertap Government_Job Indebted PreferChowkWork Village_Visits Friends_At_Chowk WifeinCity Voted Voted_City i.chowk_name</v>
      </c>
      <c r="I762" s="18">
        <f t="shared" si="68"/>
        <v>0</v>
      </c>
      <c r="J762" s="18" t="str">
        <f t="shared" si="69"/>
        <v>NA</v>
      </c>
      <c r="K762" s="18" t="str">
        <f t="shared" si="70"/>
        <v>Competition_Caste_Difference##VeteranMigrant Age Education Income Landholding_Rural Village_Home_Quality Rural_Home_Electricity Rural_Home_Watertap Government_Job Indebted PreferChowkWork Village_Visits Friends_At_Chowk WifeinCity Voted Voted_City i.chowk_name</v>
      </c>
      <c r="L762" s="1" t="str">
        <f t="shared" si="71"/>
        <v>Yes</v>
      </c>
    </row>
    <row r="763" spans="1:12" ht="72" x14ac:dyDescent="0.3">
      <c r="A763" s="1" t="str">
        <f>VLOOKUP(B763,DownloadedFiles!$B$2:$C$821,2,)</f>
        <v>doi:10.7910/DVN/RW10GZ</v>
      </c>
      <c r="B763" s="1" t="s">
        <v>1972</v>
      </c>
      <c r="C763" s="1" t="s">
        <v>6338</v>
      </c>
      <c r="D763" s="1" t="s">
        <v>699</v>
      </c>
      <c r="E763" s="1" t="str">
        <f>VLOOKUP(D763,StataFunctions!$E$2:$G$260,3,)</f>
        <v>Linear regression</v>
      </c>
      <c r="F763" s="18" t="s">
        <v>3260</v>
      </c>
      <c r="G763" s="18" t="str">
        <f t="shared" si="66"/>
        <v>Competition_Response</v>
      </c>
      <c r="H763" s="18" t="str">
        <f t="shared" si="67"/>
        <v>Competition_Jati_Difference Age Education Income Landholding_Rural Village_Home_Quality Rural_Home_Electricity Rural_Home_Watertap Government_Job Indebted TimeMigrant PreferChowkWork Village_Visits Friends_At_Chowk WifeinCity Voted Voted_City</v>
      </c>
      <c r="I763" s="18">
        <f t="shared" si="68"/>
        <v>0</v>
      </c>
      <c r="J763" s="18" t="str">
        <f t="shared" si="69"/>
        <v>NA</v>
      </c>
      <c r="K763" s="18" t="str">
        <f t="shared" si="70"/>
        <v>Competition_Jati_Difference Age Education Income Landholding_Rural Village_Home_Quality Rural_Home_Electricity Rural_Home_Watertap Government_Job Indebted TimeMigrant PreferChowkWork Village_Visits Friends_At_Chowk WifeinCity Voted Voted_City</v>
      </c>
      <c r="L763" s="1" t="str">
        <f t="shared" si="71"/>
        <v>Yes</v>
      </c>
    </row>
    <row r="764" spans="1:12" ht="72" x14ac:dyDescent="0.3">
      <c r="A764" s="1" t="str">
        <f>VLOOKUP(B764,DownloadedFiles!$B$2:$C$821,2,)</f>
        <v>doi:10.7910/DVN/RW10GZ</v>
      </c>
      <c r="B764" s="1" t="s">
        <v>1972</v>
      </c>
      <c r="C764" s="1" t="s">
        <v>6338</v>
      </c>
      <c r="D764" s="1" t="s">
        <v>699</v>
      </c>
      <c r="E764" s="1" t="str">
        <f>VLOOKUP(D764,StataFunctions!$E$2:$G$260,3,)</f>
        <v>Linear regression</v>
      </c>
      <c r="F764" s="18" t="s">
        <v>3269</v>
      </c>
      <c r="G764" s="18" t="str">
        <f t="shared" si="66"/>
        <v>Competition_Response</v>
      </c>
      <c r="H764" s="18" t="str">
        <f t="shared" si="67"/>
        <v>Competition_Jati_Difference Age Education Income Landholding_Rural Village_Home_Quality Rural_Home_Electricity Rural_Home_Watertap Government_Job Indebted TimeMigrant PreferChowkWork Village_Visits Friends_At_Chowk WifeinCity Voted Voted_City i.chowk_name</v>
      </c>
      <c r="I764" s="18">
        <f t="shared" si="68"/>
        <v>0</v>
      </c>
      <c r="J764" s="18" t="str">
        <f t="shared" si="69"/>
        <v>NA</v>
      </c>
      <c r="K764" s="18" t="str">
        <f t="shared" si="70"/>
        <v>Competition_Jati_Difference Age Education Income Landholding_Rural Village_Home_Quality Rural_Home_Electricity Rural_Home_Watertap Government_Job Indebted TimeMigrant PreferChowkWork Village_Visits Friends_At_Chowk WifeinCity Voted Voted_City i.chowk_name</v>
      </c>
      <c r="L764" s="1" t="str">
        <f t="shared" si="71"/>
        <v>Yes</v>
      </c>
    </row>
    <row r="765" spans="1:12" ht="72" x14ac:dyDescent="0.3">
      <c r="A765" s="1" t="str">
        <f>VLOOKUP(B765,DownloadedFiles!$B$2:$C$821,2,)</f>
        <v>doi:10.7910/DVN/RW10GZ</v>
      </c>
      <c r="B765" s="1" t="s">
        <v>1972</v>
      </c>
      <c r="C765" s="1" t="s">
        <v>6338</v>
      </c>
      <c r="D765" s="1" t="s">
        <v>699</v>
      </c>
      <c r="E765" s="1" t="str">
        <f>VLOOKUP(D765,StataFunctions!$E$2:$G$260,3,)</f>
        <v>Linear regression</v>
      </c>
      <c r="F765" s="18" t="s">
        <v>3155</v>
      </c>
      <c r="G765" s="18" t="str">
        <f t="shared" si="66"/>
        <v>Competition_Response</v>
      </c>
      <c r="H765" s="18" t="str">
        <f t="shared" si="67"/>
        <v>Competition_Jati_Difference Age Education Income Landholding_Rural Village_Home_Quality Rural_Home_Electricity Rural_Home_Watertap Government_Job Indebted TimeMigrant PreferChowkWork Village_Visits Friends_At_Chowk WifeinCity Voted Voted_City i.chowk_name</v>
      </c>
      <c r="I765" s="18">
        <f t="shared" si="68"/>
        <v>0</v>
      </c>
      <c r="J765" s="18" t="str">
        <f t="shared" si="69"/>
        <v>NA</v>
      </c>
      <c r="K765" s="18" t="str">
        <f t="shared" si="70"/>
        <v>Competition_Jati_Difference Age Education Income Landholding_Rural Village_Home_Quality Rural_Home_Electricity Rural_Home_Watertap Government_Job Indebted TimeMigrant PreferChowkWork Village_Visits Friends_At_Chowk WifeinCity Voted Voted_City i.chowk_name</v>
      </c>
      <c r="L765" s="1" t="str">
        <f t="shared" si="71"/>
        <v>Yes</v>
      </c>
    </row>
    <row r="766" spans="1:12" ht="28.8" x14ac:dyDescent="0.3">
      <c r="A766" s="1" t="str">
        <f>VLOOKUP(B766,DownloadedFiles!$B$2:$C$821,2,)</f>
        <v>doi:10.7910/DVN/RW10GZ</v>
      </c>
      <c r="B766" s="1" t="s">
        <v>1972</v>
      </c>
      <c r="C766" s="1" t="s">
        <v>6338</v>
      </c>
      <c r="D766" s="1" t="s">
        <v>699</v>
      </c>
      <c r="E766" s="1" t="str">
        <f>VLOOKUP(D766,StataFunctions!$E$2:$G$260,3,)</f>
        <v>Linear regression</v>
      </c>
      <c r="F766" s="18" t="s">
        <v>3191</v>
      </c>
      <c r="G766" s="18" t="str">
        <f t="shared" si="66"/>
        <v>Government_Job</v>
      </c>
      <c r="H766" s="18" t="str">
        <f t="shared" si="67"/>
        <v>Competition_Name1 Competition_Name2 Competition_Name3</v>
      </c>
      <c r="I766" s="18">
        <f t="shared" si="68"/>
        <v>0</v>
      </c>
      <c r="J766" s="18" t="str">
        <f t="shared" si="69"/>
        <v>NA</v>
      </c>
      <c r="K766" s="18" t="str">
        <f t="shared" si="70"/>
        <v>Competition_Name1 Competition_Name2 Competition_Name3</v>
      </c>
      <c r="L766" s="1" t="str">
        <f t="shared" si="71"/>
        <v>Yes</v>
      </c>
    </row>
    <row r="767" spans="1:12" ht="28.8" x14ac:dyDescent="0.3">
      <c r="A767" s="1" t="str">
        <f>VLOOKUP(B767,DownloadedFiles!$B$2:$C$821,2,)</f>
        <v>doi:10.7910/DVN/RW10GZ</v>
      </c>
      <c r="B767" s="1" t="s">
        <v>1972</v>
      </c>
      <c r="C767" s="1" t="s">
        <v>6338</v>
      </c>
      <c r="D767" s="1" t="s">
        <v>699</v>
      </c>
      <c r="E767" s="1" t="str">
        <f>VLOOKUP(D767,StataFunctions!$E$2:$G$260,3,)</f>
        <v>Linear regression</v>
      </c>
      <c r="F767" s="18" t="s">
        <v>3186</v>
      </c>
      <c r="G767" s="18" t="str">
        <f t="shared" si="66"/>
        <v>Income</v>
      </c>
      <c r="H767" s="18" t="str">
        <f t="shared" si="67"/>
        <v>Competition_Name1 Competition_Name2 Competition_Name3</v>
      </c>
      <c r="I767" s="18">
        <f t="shared" si="68"/>
        <v>0</v>
      </c>
      <c r="J767" s="18" t="str">
        <f t="shared" si="69"/>
        <v>NA</v>
      </c>
      <c r="K767" s="18" t="str">
        <f t="shared" si="70"/>
        <v>Competition_Name1 Competition_Name2 Competition_Name3</v>
      </c>
      <c r="L767" s="1" t="str">
        <f t="shared" si="71"/>
        <v>Yes</v>
      </c>
    </row>
    <row r="768" spans="1:12" ht="28.8" x14ac:dyDescent="0.3">
      <c r="A768" s="1" t="str">
        <f>VLOOKUP(B768,DownloadedFiles!$B$2:$C$821,2,)</f>
        <v>doi:10.7910/DVN/RW10GZ</v>
      </c>
      <c r="B768" s="1" t="s">
        <v>1972</v>
      </c>
      <c r="C768" s="1" t="s">
        <v>6338</v>
      </c>
      <c r="D768" s="1" t="s">
        <v>699</v>
      </c>
      <c r="E768" s="1" t="str">
        <f>VLOOKUP(D768,StataFunctions!$E$2:$G$260,3,)</f>
        <v>Linear regression</v>
      </c>
      <c r="F768" s="18" t="s">
        <v>3192</v>
      </c>
      <c r="G768" s="18" t="str">
        <f t="shared" si="66"/>
        <v>Indebted</v>
      </c>
      <c r="H768" s="18" t="str">
        <f t="shared" si="67"/>
        <v>Competition_Name1 Competition_Name2 Competition_Name3</v>
      </c>
      <c r="I768" s="18">
        <f t="shared" si="68"/>
        <v>0</v>
      </c>
      <c r="J768" s="18" t="str">
        <f t="shared" si="69"/>
        <v>NA</v>
      </c>
      <c r="K768" s="18" t="str">
        <f t="shared" si="70"/>
        <v>Competition_Name1 Competition_Name2 Competition_Name3</v>
      </c>
      <c r="L768" s="1" t="str">
        <f t="shared" si="71"/>
        <v>Yes</v>
      </c>
    </row>
    <row r="769" spans="1:12" ht="28.8" x14ac:dyDescent="0.3">
      <c r="A769" s="1" t="str">
        <f>VLOOKUP(B769,DownloadedFiles!$B$2:$C$821,2,)</f>
        <v>doi:10.7910/DVN/RW10GZ</v>
      </c>
      <c r="B769" s="1" t="s">
        <v>1972</v>
      </c>
      <c r="C769" s="1" t="s">
        <v>6338</v>
      </c>
      <c r="D769" s="1" t="s">
        <v>699</v>
      </c>
      <c r="E769" s="1" t="str">
        <f>VLOOKUP(D769,StataFunctions!$E$2:$G$260,3,)</f>
        <v>Linear regression</v>
      </c>
      <c r="F769" s="18" t="s">
        <v>3189</v>
      </c>
      <c r="G769" s="18" t="str">
        <f t="shared" si="66"/>
        <v>Rural_Home_Electricity</v>
      </c>
      <c r="H769" s="18" t="str">
        <f t="shared" si="67"/>
        <v>Competition_Name1 Competition_Name2 Competition_Name3</v>
      </c>
      <c r="I769" s="18">
        <f t="shared" si="68"/>
        <v>0</v>
      </c>
      <c r="J769" s="18" t="str">
        <f t="shared" si="69"/>
        <v>NA</v>
      </c>
      <c r="K769" s="18" t="str">
        <f t="shared" si="70"/>
        <v>Competition_Name1 Competition_Name2 Competition_Name3</v>
      </c>
      <c r="L769" s="1" t="str">
        <f t="shared" si="71"/>
        <v>Yes</v>
      </c>
    </row>
    <row r="770" spans="1:12" ht="28.8" x14ac:dyDescent="0.3">
      <c r="A770" s="1" t="str">
        <f>VLOOKUP(B770,DownloadedFiles!$B$2:$C$821,2,)</f>
        <v>doi:10.7910/DVN/RW10GZ</v>
      </c>
      <c r="B770" s="1" t="s">
        <v>1972</v>
      </c>
      <c r="C770" s="1" t="s">
        <v>6338</v>
      </c>
      <c r="D770" s="1" t="s">
        <v>699</v>
      </c>
      <c r="E770" s="1" t="str">
        <f>VLOOKUP(D770,StataFunctions!$E$2:$G$260,3,)</f>
        <v>Linear regression</v>
      </c>
      <c r="F770" s="18" t="s">
        <v>3190</v>
      </c>
      <c r="G770" s="18" t="str">
        <f t="shared" ref="G770:G833" si="72">MID($F770,LEN($D770)+FIND($D770,$F770)+1,FIND(" ",$F770,LEN(D770)+FIND(D770,F770)+1)-(LEN($D770)+FIND($D770,$F770)+1))</f>
        <v>Rural_Home_Watertap</v>
      </c>
      <c r="H770" s="18" t="str">
        <f t="shared" ref="H770:H833" si="73">TRIM(MID(F770,FIND(G770,F770)+LEN(G770)+1,IFERROR(FIND(",",F770),LEN(F770)+1)-(FIND(G770,F770)+LEN(G770)+1)))</f>
        <v>Competition_Name1 Competition_Name2 Competition_Name3</v>
      </c>
      <c r="I770" s="18">
        <f t="shared" ref="I770:I833" si="74">IFERROR(IF(FIND(" if ",H770)&gt;0,1,0),0)</f>
        <v>0</v>
      </c>
      <c r="J770" s="18" t="str">
        <f t="shared" ref="J770:J833" si="75">IFERROR(MID(H770,FIND(" if ",H770)+3,LEN(H770)+1),"NA")</f>
        <v>NA</v>
      </c>
      <c r="K770" s="18" t="str">
        <f t="shared" ref="K770:K833" si="76">IF(I770=0,H770,MID(H770,1,FIND(J770,H770)-4))</f>
        <v>Competition_Name1 Competition_Name2 Competition_Name3</v>
      </c>
      <c r="L770" s="1" t="str">
        <f t="shared" ref="L770:L833" si="77">IFERROR(IF(FIND("///",F770)&gt;0,"No",0),"Yes")</f>
        <v>Yes</v>
      </c>
    </row>
    <row r="771" spans="1:12" ht="28.8" x14ac:dyDescent="0.3">
      <c r="A771" s="1" t="str">
        <f>VLOOKUP(B771,DownloadedFiles!$B$2:$C$821,2,)</f>
        <v>doi:10.7910/DVN/RW10GZ</v>
      </c>
      <c r="B771" s="1" t="s">
        <v>1972</v>
      </c>
      <c r="C771" s="1" t="s">
        <v>6338</v>
      </c>
      <c r="D771" s="1" t="s">
        <v>699</v>
      </c>
      <c r="E771" s="1" t="str">
        <f>VLOOKUP(D771,StataFunctions!$E$2:$G$260,3,)</f>
        <v>Linear regression</v>
      </c>
      <c r="F771" s="18" t="s">
        <v>3188</v>
      </c>
      <c r="G771" s="18" t="str">
        <f t="shared" si="72"/>
        <v>Village_Home_Quality</v>
      </c>
      <c r="H771" s="18" t="str">
        <f t="shared" si="73"/>
        <v>Competition_Name1 Competition_Name2 Competition_Name3</v>
      </c>
      <c r="I771" s="18">
        <f t="shared" si="74"/>
        <v>0</v>
      </c>
      <c r="J771" s="18" t="str">
        <f t="shared" si="75"/>
        <v>NA</v>
      </c>
      <c r="K771" s="18" t="str">
        <f t="shared" si="76"/>
        <v>Competition_Name1 Competition_Name2 Competition_Name3</v>
      </c>
      <c r="L771" s="1" t="str">
        <f t="shared" si="77"/>
        <v>Yes</v>
      </c>
    </row>
    <row r="772" spans="1:12" ht="28.8" x14ac:dyDescent="0.3">
      <c r="A772" s="1" t="str">
        <f>VLOOKUP(B772,DownloadedFiles!$B$2:$C$821,2,)</f>
        <v>doi:10.7910/DVN/RW10GZ</v>
      </c>
      <c r="B772" s="1" t="s">
        <v>1972</v>
      </c>
      <c r="C772" s="1" t="s">
        <v>6338</v>
      </c>
      <c r="D772" s="1" t="s">
        <v>699</v>
      </c>
      <c r="E772" s="1" t="str">
        <f>VLOOKUP(D772,StataFunctions!$E$2:$G$260,3,)</f>
        <v>Linear regression</v>
      </c>
      <c r="F772" s="18" t="s">
        <v>3195</v>
      </c>
      <c r="G772" s="18" t="str">
        <f t="shared" si="72"/>
        <v>Village_Visits</v>
      </c>
      <c r="H772" s="18" t="str">
        <f t="shared" si="73"/>
        <v>Competition_Name1 Competition_Name2 Competition_Name3</v>
      </c>
      <c r="I772" s="18">
        <f t="shared" si="74"/>
        <v>0</v>
      </c>
      <c r="J772" s="18" t="str">
        <f t="shared" si="75"/>
        <v>NA</v>
      </c>
      <c r="K772" s="18" t="str">
        <f t="shared" si="76"/>
        <v>Competition_Name1 Competition_Name2 Competition_Name3</v>
      </c>
      <c r="L772" s="1" t="str">
        <f t="shared" si="77"/>
        <v>Yes</v>
      </c>
    </row>
    <row r="773" spans="1:12" ht="28.8" x14ac:dyDescent="0.3">
      <c r="A773" s="1" t="str">
        <f>VLOOKUP(B773,DownloadedFiles!$B$2:$C$821,2,)</f>
        <v>doi:10.7910/DVN/RW10GZ</v>
      </c>
      <c r="B773" s="1" t="s">
        <v>1972</v>
      </c>
      <c r="C773" s="1" t="s">
        <v>6338</v>
      </c>
      <c r="D773" s="1" t="s">
        <v>699</v>
      </c>
      <c r="E773" s="1" t="str">
        <f>VLOOKUP(D773,StataFunctions!$E$2:$G$260,3,)</f>
        <v>Linear regression</v>
      </c>
      <c r="F773" s="18" t="s">
        <v>3199</v>
      </c>
      <c r="G773" s="18" t="str">
        <f t="shared" si="72"/>
        <v>Voted_City</v>
      </c>
      <c r="H773" s="18" t="str">
        <f t="shared" si="73"/>
        <v>Competition_Name1 Competition_Name2 Competition_Name3</v>
      </c>
      <c r="I773" s="18">
        <f t="shared" si="74"/>
        <v>0</v>
      </c>
      <c r="J773" s="18" t="str">
        <f t="shared" si="75"/>
        <v>NA</v>
      </c>
      <c r="K773" s="18" t="str">
        <f t="shared" si="76"/>
        <v>Competition_Name1 Competition_Name2 Competition_Name3</v>
      </c>
      <c r="L773" s="1" t="str">
        <f t="shared" si="77"/>
        <v>Yes</v>
      </c>
    </row>
    <row r="774" spans="1:12" ht="28.8" x14ac:dyDescent="0.3">
      <c r="A774" s="1" t="str">
        <f>VLOOKUP(B774,DownloadedFiles!$B$2:$C$821,2,)</f>
        <v>doi:10.7910/DVN/RW10GZ</v>
      </c>
      <c r="B774" s="1" t="s">
        <v>1972</v>
      </c>
      <c r="C774" s="1" t="s">
        <v>6338</v>
      </c>
      <c r="D774" s="1" t="s">
        <v>699</v>
      </c>
      <c r="E774" s="1" t="str">
        <f>VLOOKUP(D774,StataFunctions!$E$2:$G$260,3,)</f>
        <v>Linear regression</v>
      </c>
      <c r="F774" s="18" t="s">
        <v>3184</v>
      </c>
      <c r="G774" s="18" t="str">
        <f t="shared" si="72"/>
        <v>Age</v>
      </c>
      <c r="H774" s="18" t="str">
        <f t="shared" si="73"/>
        <v>Competition_Name1 Competition_Name2 Competition_Name3</v>
      </c>
      <c r="I774" s="18">
        <f t="shared" si="74"/>
        <v>0</v>
      </c>
      <c r="J774" s="18" t="str">
        <f t="shared" si="75"/>
        <v>NA</v>
      </c>
      <c r="K774" s="18" t="str">
        <f t="shared" si="76"/>
        <v>Competition_Name1 Competition_Name2 Competition_Name3</v>
      </c>
      <c r="L774" s="1" t="str">
        <f t="shared" si="77"/>
        <v>Yes</v>
      </c>
    </row>
    <row r="775" spans="1:12" ht="28.8" x14ac:dyDescent="0.3">
      <c r="A775" s="1" t="str">
        <f>VLOOKUP(B775,DownloadedFiles!$B$2:$C$821,2,)</f>
        <v>doi:10.7910/DVN/RW10GZ</v>
      </c>
      <c r="B775" s="1" t="s">
        <v>1972</v>
      </c>
      <c r="C775" s="1" t="s">
        <v>6338</v>
      </c>
      <c r="D775" s="1" t="s">
        <v>699</v>
      </c>
      <c r="E775" s="1" t="str">
        <f>VLOOKUP(D775,StataFunctions!$E$2:$G$260,3,)</f>
        <v>Linear regression</v>
      </c>
      <c r="F775" s="18" t="s">
        <v>3185</v>
      </c>
      <c r="G775" s="18" t="str">
        <f t="shared" si="72"/>
        <v>Education</v>
      </c>
      <c r="H775" s="18" t="str">
        <f t="shared" si="73"/>
        <v>Competition_Name1 Competition_Name2 Competition_Name3</v>
      </c>
      <c r="I775" s="18">
        <f t="shared" si="74"/>
        <v>0</v>
      </c>
      <c r="J775" s="18" t="str">
        <f t="shared" si="75"/>
        <v>NA</v>
      </c>
      <c r="K775" s="18" t="str">
        <f t="shared" si="76"/>
        <v>Competition_Name1 Competition_Name2 Competition_Name3</v>
      </c>
      <c r="L775" s="1" t="str">
        <f t="shared" si="77"/>
        <v>Yes</v>
      </c>
    </row>
    <row r="776" spans="1:12" ht="28.8" x14ac:dyDescent="0.3">
      <c r="A776" s="1" t="str">
        <f>VLOOKUP(B776,DownloadedFiles!$B$2:$C$821,2,)</f>
        <v>doi:10.7910/DVN/RW10GZ</v>
      </c>
      <c r="B776" s="1" t="s">
        <v>1972</v>
      </c>
      <c r="C776" s="1" t="s">
        <v>6338</v>
      </c>
      <c r="D776" s="1" t="s">
        <v>699</v>
      </c>
      <c r="E776" s="1" t="str">
        <f>VLOOKUP(D776,StataFunctions!$E$2:$G$260,3,)</f>
        <v>Linear regression</v>
      </c>
      <c r="F776" s="18" t="s">
        <v>3196</v>
      </c>
      <c r="G776" s="18" t="str">
        <f t="shared" si="72"/>
        <v>Friends_At_Chowk</v>
      </c>
      <c r="H776" s="18" t="str">
        <f t="shared" si="73"/>
        <v>Competition_Name1 Competition_Name2 Competition_Name3</v>
      </c>
      <c r="I776" s="18">
        <f t="shared" si="74"/>
        <v>0</v>
      </c>
      <c r="J776" s="18" t="str">
        <f t="shared" si="75"/>
        <v>NA</v>
      </c>
      <c r="K776" s="18" t="str">
        <f t="shared" si="76"/>
        <v>Competition_Name1 Competition_Name2 Competition_Name3</v>
      </c>
      <c r="L776" s="1" t="str">
        <f t="shared" si="77"/>
        <v>Yes</v>
      </c>
    </row>
    <row r="777" spans="1:12" ht="28.8" x14ac:dyDescent="0.3">
      <c r="A777" s="1" t="str">
        <f>VLOOKUP(B777,DownloadedFiles!$B$2:$C$821,2,)</f>
        <v>doi:10.7910/DVN/RW10GZ</v>
      </c>
      <c r="B777" s="1" t="s">
        <v>1972</v>
      </c>
      <c r="C777" s="1" t="s">
        <v>6338</v>
      </c>
      <c r="D777" s="1" t="s">
        <v>699</v>
      </c>
      <c r="E777" s="1" t="str">
        <f>VLOOKUP(D777,StataFunctions!$E$2:$G$260,3,)</f>
        <v>Linear regression</v>
      </c>
      <c r="F777" s="18" t="s">
        <v>3187</v>
      </c>
      <c r="G777" s="18" t="str">
        <f t="shared" si="72"/>
        <v>Landholding_Rural</v>
      </c>
      <c r="H777" s="18" t="str">
        <f t="shared" si="73"/>
        <v>Competition_Name1 Competition_Name2 Competition_Name3</v>
      </c>
      <c r="I777" s="18">
        <f t="shared" si="74"/>
        <v>0</v>
      </c>
      <c r="J777" s="18" t="str">
        <f t="shared" si="75"/>
        <v>NA</v>
      </c>
      <c r="K777" s="18" t="str">
        <f t="shared" si="76"/>
        <v>Competition_Name1 Competition_Name2 Competition_Name3</v>
      </c>
      <c r="L777" s="1" t="str">
        <f t="shared" si="77"/>
        <v>Yes</v>
      </c>
    </row>
    <row r="778" spans="1:12" ht="28.8" x14ac:dyDescent="0.3">
      <c r="A778" s="1" t="str">
        <f>VLOOKUP(B778,DownloadedFiles!$B$2:$C$821,2,)</f>
        <v>doi:10.7910/DVN/RW10GZ</v>
      </c>
      <c r="B778" s="1" t="s">
        <v>1972</v>
      </c>
      <c r="C778" s="1" t="s">
        <v>6338</v>
      </c>
      <c r="D778" s="1" t="s">
        <v>699</v>
      </c>
      <c r="E778" s="1" t="str">
        <f>VLOOKUP(D778,StataFunctions!$E$2:$G$260,3,)</f>
        <v>Linear regression</v>
      </c>
      <c r="F778" s="18" t="s">
        <v>3194</v>
      </c>
      <c r="G778" s="18" t="str">
        <f t="shared" si="72"/>
        <v>PreferChowkWork</v>
      </c>
      <c r="H778" s="18" t="str">
        <f t="shared" si="73"/>
        <v>Competition_Name1 Competition_Name2 Competition_Name3</v>
      </c>
      <c r="I778" s="18">
        <f t="shared" si="74"/>
        <v>0</v>
      </c>
      <c r="J778" s="18" t="str">
        <f t="shared" si="75"/>
        <v>NA</v>
      </c>
      <c r="K778" s="18" t="str">
        <f t="shared" si="76"/>
        <v>Competition_Name1 Competition_Name2 Competition_Name3</v>
      </c>
      <c r="L778" s="1" t="str">
        <f t="shared" si="77"/>
        <v>Yes</v>
      </c>
    </row>
    <row r="779" spans="1:12" ht="28.8" x14ac:dyDescent="0.3">
      <c r="A779" s="1" t="str">
        <f>VLOOKUP(B779,DownloadedFiles!$B$2:$C$821,2,)</f>
        <v>doi:10.7910/DVN/RW10GZ</v>
      </c>
      <c r="B779" s="1" t="s">
        <v>1972</v>
      </c>
      <c r="C779" s="1" t="s">
        <v>6338</v>
      </c>
      <c r="D779" s="1" t="s">
        <v>699</v>
      </c>
      <c r="E779" s="1" t="str">
        <f>VLOOKUP(D779,StataFunctions!$E$2:$G$260,3,)</f>
        <v>Linear regression</v>
      </c>
      <c r="F779" s="18" t="s">
        <v>3193</v>
      </c>
      <c r="G779" s="18" t="str">
        <f t="shared" si="72"/>
        <v>TimeMigrant</v>
      </c>
      <c r="H779" s="18" t="str">
        <f t="shared" si="73"/>
        <v>Competition_Name1 Competition_Name2 Competition_Name3</v>
      </c>
      <c r="I779" s="18">
        <f t="shared" si="74"/>
        <v>0</v>
      </c>
      <c r="J779" s="18" t="str">
        <f t="shared" si="75"/>
        <v>NA</v>
      </c>
      <c r="K779" s="18" t="str">
        <f t="shared" si="76"/>
        <v>Competition_Name1 Competition_Name2 Competition_Name3</v>
      </c>
      <c r="L779" s="1" t="str">
        <f t="shared" si="77"/>
        <v>Yes</v>
      </c>
    </row>
    <row r="780" spans="1:12" ht="28.8" x14ac:dyDescent="0.3">
      <c r="A780" s="1" t="str">
        <f>VLOOKUP(B780,DownloadedFiles!$B$2:$C$821,2,)</f>
        <v>doi:10.7910/DVN/RW10GZ</v>
      </c>
      <c r="B780" s="1" t="s">
        <v>1972</v>
      </c>
      <c r="C780" s="1" t="s">
        <v>6338</v>
      </c>
      <c r="D780" s="1" t="s">
        <v>699</v>
      </c>
      <c r="E780" s="1" t="str">
        <f>VLOOKUP(D780,StataFunctions!$E$2:$G$260,3,)</f>
        <v>Linear regression</v>
      </c>
      <c r="F780" s="18" t="s">
        <v>3198</v>
      </c>
      <c r="G780" s="18" t="str">
        <f t="shared" si="72"/>
        <v>Voted</v>
      </c>
      <c r="H780" s="18" t="str">
        <f t="shared" si="73"/>
        <v>Competition_Name1 Competition_Name2 Competition_Name3</v>
      </c>
      <c r="I780" s="18">
        <f t="shared" si="74"/>
        <v>0</v>
      </c>
      <c r="J780" s="18" t="str">
        <f t="shared" si="75"/>
        <v>NA</v>
      </c>
      <c r="K780" s="18" t="str">
        <f t="shared" si="76"/>
        <v>Competition_Name1 Competition_Name2 Competition_Name3</v>
      </c>
      <c r="L780" s="1" t="str">
        <f t="shared" si="77"/>
        <v>Yes</v>
      </c>
    </row>
    <row r="781" spans="1:12" ht="28.8" x14ac:dyDescent="0.3">
      <c r="A781" s="1" t="str">
        <f>VLOOKUP(B781,DownloadedFiles!$B$2:$C$821,2,)</f>
        <v>doi:10.7910/DVN/RW10GZ</v>
      </c>
      <c r="B781" s="1" t="s">
        <v>1972</v>
      </c>
      <c r="C781" s="1" t="s">
        <v>6338</v>
      </c>
      <c r="D781" s="1" t="s">
        <v>699</v>
      </c>
      <c r="E781" s="1" t="str">
        <f>VLOOKUP(D781,StataFunctions!$E$2:$G$260,3,)</f>
        <v>Linear regression</v>
      </c>
      <c r="F781" s="18" t="s">
        <v>3197</v>
      </c>
      <c r="G781" s="18" t="str">
        <f t="shared" si="72"/>
        <v>WifeinCity</v>
      </c>
      <c r="H781" s="18" t="str">
        <f t="shared" si="73"/>
        <v>Competition_Name1 Competition_Name2 Competition_Name3</v>
      </c>
      <c r="I781" s="18">
        <f t="shared" si="74"/>
        <v>0</v>
      </c>
      <c r="J781" s="18" t="str">
        <f t="shared" si="75"/>
        <v>NA</v>
      </c>
      <c r="K781" s="18" t="str">
        <f t="shared" si="76"/>
        <v>Competition_Name1 Competition_Name2 Competition_Name3</v>
      </c>
      <c r="L781" s="1" t="str">
        <f t="shared" si="77"/>
        <v>Yes</v>
      </c>
    </row>
    <row r="782" spans="1:12" ht="72" x14ac:dyDescent="0.3">
      <c r="A782" s="1" t="str">
        <f>VLOOKUP(B782,DownloadedFiles!$B$2:$C$821,2,)</f>
        <v>doi:10.7910/DVN/RW10GZ</v>
      </c>
      <c r="B782" s="1" t="s">
        <v>1972</v>
      </c>
      <c r="C782" s="1" t="s">
        <v>6338</v>
      </c>
      <c r="D782" s="1" t="s">
        <v>699</v>
      </c>
      <c r="E782" s="1" t="str">
        <f>VLOOKUP(D782,StataFunctions!$E$2:$G$260,3,)</f>
        <v>Linear regression</v>
      </c>
      <c r="F782" s="18" t="s">
        <v>3290</v>
      </c>
      <c r="G782" s="18" t="str">
        <f t="shared" si="72"/>
        <v>Competition_Response</v>
      </c>
      <c r="H782" s="18" t="str">
        <f t="shared" si="73"/>
        <v>Competition_Region_Difference Age Education Income Landholding_Rural Village_Home_Quality Rural_Home_Electricity Rural_Home_Watertap Government_Job Indebted TimeMigrant PreferChowkWork Village_Visits Friends_At_Chowk WifeinCity Voted Voted_City i.chowk_name</v>
      </c>
      <c r="I782" s="18">
        <f t="shared" si="74"/>
        <v>0</v>
      </c>
      <c r="J782" s="18" t="str">
        <f t="shared" si="75"/>
        <v>NA</v>
      </c>
      <c r="K782" s="18" t="str">
        <f t="shared" si="76"/>
        <v>Competition_Region_Difference Age Education Income Landholding_Rural Village_Home_Quality Rural_Home_Electricity Rural_Home_Watertap Government_Job Indebted TimeMigrant PreferChowkWork Village_Visits Friends_At_Chowk WifeinCity Voted Voted_City i.chowk_name</v>
      </c>
      <c r="L782" s="1" t="str">
        <f t="shared" si="77"/>
        <v>Yes</v>
      </c>
    </row>
    <row r="783" spans="1:12" ht="72" x14ac:dyDescent="0.3">
      <c r="A783" s="1" t="str">
        <f>VLOOKUP(B783,DownloadedFiles!$B$2:$C$821,2,)</f>
        <v>doi:10.7910/DVN/RW10GZ</v>
      </c>
      <c r="B783" s="1" t="s">
        <v>1972</v>
      </c>
      <c r="C783" s="1" t="s">
        <v>6338</v>
      </c>
      <c r="D783" s="1" t="s">
        <v>699</v>
      </c>
      <c r="E783" s="1" t="str">
        <f>VLOOKUP(D783,StataFunctions!$E$2:$G$260,3,)</f>
        <v>Linear regression</v>
      </c>
      <c r="F783" s="18" t="s">
        <v>3280</v>
      </c>
      <c r="G783" s="18" t="str">
        <f t="shared" si="72"/>
        <v>Competition_Response</v>
      </c>
      <c r="H783" s="18" t="str">
        <f t="shared" si="73"/>
        <v>Competition_Religion_Difference Age Education Income Landholding_Rural Village_Home_Quality Rural_Home_Electricity Rural_Home_Watertap Government_Job Indebted TimeMigrant PreferChowkWork Village_Visits Friends_At_Chowk WifeinCity Voted Voted_City i.chowk_name</v>
      </c>
      <c r="I783" s="18">
        <f t="shared" si="74"/>
        <v>0</v>
      </c>
      <c r="J783" s="18" t="str">
        <f t="shared" si="75"/>
        <v>NA</v>
      </c>
      <c r="K783" s="18" t="str">
        <f t="shared" si="76"/>
        <v>Competition_Religion_Difference Age Education Income Landholding_Rural Village_Home_Quality Rural_Home_Electricity Rural_Home_Watertap Government_Job Indebted TimeMigrant PreferChowkWork Village_Visits Friends_At_Chowk WifeinCity Voted Voted_City i.chowk_name</v>
      </c>
      <c r="L783" s="1" t="str">
        <f t="shared" si="77"/>
        <v>Yes</v>
      </c>
    </row>
    <row r="784" spans="1:12" ht="72" x14ac:dyDescent="0.3">
      <c r="A784" s="1" t="str">
        <f>VLOOKUP(B784,DownloadedFiles!$B$2:$C$821,2,)</f>
        <v>doi:10.7910/DVN/RW10GZ</v>
      </c>
      <c r="B784" s="1" t="s">
        <v>1972</v>
      </c>
      <c r="C784" s="1" t="s">
        <v>6338</v>
      </c>
      <c r="D784" s="1" t="s">
        <v>699</v>
      </c>
      <c r="E784" s="1" t="str">
        <f>VLOOKUP(D784,StataFunctions!$E$2:$G$260,3,)</f>
        <v>Linear regression</v>
      </c>
      <c r="F784" s="18" t="s">
        <v>7511</v>
      </c>
      <c r="G784" s="18" t="str">
        <f t="shared" si="72"/>
        <v>Cooperation_Response</v>
      </c>
      <c r="H784" s="18" t="str">
        <f t="shared" si="73"/>
        <v>Cooperation_Caste_Difference Age Education Income Landholding_Rural Village_Home_Quality Rural_Home_Electricity Rural_Home_Watertap Government_Job Indebted TimeMigrant PreferChowkWork Village_Visits Friends_At_Chowk WifeinCity Voted Voted_City</v>
      </c>
      <c r="I784" s="18">
        <f t="shared" si="74"/>
        <v>0</v>
      </c>
      <c r="J784" s="18" t="str">
        <f t="shared" si="75"/>
        <v>NA</v>
      </c>
      <c r="K784" s="18" t="str">
        <f t="shared" si="76"/>
        <v>Cooperation_Caste_Difference Age Education Income Landholding_Rural Village_Home_Quality Rural_Home_Electricity Rural_Home_Watertap Government_Job Indebted TimeMigrant PreferChowkWork Village_Visits Friends_At_Chowk WifeinCity Voted Voted_City</v>
      </c>
      <c r="L784" s="1" t="str">
        <f t="shared" si="77"/>
        <v>Yes</v>
      </c>
    </row>
    <row r="785" spans="1:12" ht="72" x14ac:dyDescent="0.3">
      <c r="A785" s="1" t="str">
        <f>VLOOKUP(B785,DownloadedFiles!$B$2:$C$821,2,)</f>
        <v>doi:10.7910/DVN/RW10GZ</v>
      </c>
      <c r="B785" s="1" t="s">
        <v>1972</v>
      </c>
      <c r="C785" s="1" t="s">
        <v>6338</v>
      </c>
      <c r="D785" s="1" t="s">
        <v>699</v>
      </c>
      <c r="E785" s="1" t="str">
        <f>VLOOKUP(D785,StataFunctions!$E$2:$G$260,3,)</f>
        <v>Linear regression</v>
      </c>
      <c r="F785" s="18" t="s">
        <v>7514</v>
      </c>
      <c r="G785" s="18" t="str">
        <f t="shared" si="72"/>
        <v>Cooperation_Response</v>
      </c>
      <c r="H785"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EthnicGroup!=1</v>
      </c>
      <c r="I785" s="18">
        <f t="shared" si="74"/>
        <v>1</v>
      </c>
      <c r="J785" s="18" t="str">
        <f t="shared" si="75"/>
        <v xml:space="preserve"> EthnicGroup!=1</v>
      </c>
      <c r="K785"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85" s="1" t="str">
        <f t="shared" si="77"/>
        <v>Yes</v>
      </c>
    </row>
    <row r="786" spans="1:12" ht="72" x14ac:dyDescent="0.3">
      <c r="A786" s="1" t="str">
        <f>VLOOKUP(B786,DownloadedFiles!$B$2:$C$821,2,)</f>
        <v>doi:10.7910/DVN/RW10GZ</v>
      </c>
      <c r="B786" s="1" t="s">
        <v>1972</v>
      </c>
      <c r="C786" s="1" t="s">
        <v>6338</v>
      </c>
      <c r="D786" s="1" t="s">
        <v>699</v>
      </c>
      <c r="E786" s="1" t="str">
        <f>VLOOKUP(D786,StataFunctions!$E$2:$G$260,3,)</f>
        <v>Linear regression</v>
      </c>
      <c r="F786" s="18" t="s">
        <v>7515</v>
      </c>
      <c r="G786" s="18" t="str">
        <f t="shared" si="72"/>
        <v>Cooperation_Response</v>
      </c>
      <c r="H786"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EthnicGroup!=2</v>
      </c>
      <c r="I786" s="18">
        <f t="shared" si="74"/>
        <v>1</v>
      </c>
      <c r="J786" s="18" t="str">
        <f t="shared" si="75"/>
        <v xml:space="preserve"> EthnicGroup!=2</v>
      </c>
      <c r="K786"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86" s="1" t="str">
        <f t="shared" si="77"/>
        <v>Yes</v>
      </c>
    </row>
    <row r="787" spans="1:12" ht="72" x14ac:dyDescent="0.3">
      <c r="A787" s="1" t="str">
        <f>VLOOKUP(B787,DownloadedFiles!$B$2:$C$821,2,)</f>
        <v>doi:10.7910/DVN/RW10GZ</v>
      </c>
      <c r="B787" s="1" t="s">
        <v>1972</v>
      </c>
      <c r="C787" s="1" t="s">
        <v>6338</v>
      </c>
      <c r="D787" s="1" t="s">
        <v>699</v>
      </c>
      <c r="E787" s="1" t="str">
        <f>VLOOKUP(D787,StataFunctions!$E$2:$G$260,3,)</f>
        <v>Linear regression</v>
      </c>
      <c r="F787" s="18" t="s">
        <v>7516</v>
      </c>
      <c r="G787" s="18" t="str">
        <f t="shared" si="72"/>
        <v>Cooperation_Response</v>
      </c>
      <c r="H787"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EthnicGroup!=3</v>
      </c>
      <c r="I787" s="18">
        <f t="shared" si="74"/>
        <v>1</v>
      </c>
      <c r="J787" s="18" t="str">
        <f t="shared" si="75"/>
        <v xml:space="preserve"> EthnicGroup!=3</v>
      </c>
      <c r="K787"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87" s="1" t="str">
        <f t="shared" si="77"/>
        <v>Yes</v>
      </c>
    </row>
    <row r="788" spans="1:12" ht="72" x14ac:dyDescent="0.3">
      <c r="A788" s="1" t="str">
        <f>VLOOKUP(B788,DownloadedFiles!$B$2:$C$821,2,)</f>
        <v>doi:10.7910/DVN/RW10GZ</v>
      </c>
      <c r="B788" s="1" t="s">
        <v>1972</v>
      </c>
      <c r="C788" s="1" t="s">
        <v>6338</v>
      </c>
      <c r="D788" s="1" t="s">
        <v>699</v>
      </c>
      <c r="E788" s="1" t="str">
        <f>VLOOKUP(D788,StataFunctions!$E$2:$G$260,3,)</f>
        <v>Linear regression</v>
      </c>
      <c r="F788" s="18" t="s">
        <v>7517</v>
      </c>
      <c r="G788" s="18" t="str">
        <f t="shared" si="72"/>
        <v>Cooperation_Response</v>
      </c>
      <c r="H788"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EthnicGroup!=4</v>
      </c>
      <c r="I788" s="18">
        <f t="shared" si="74"/>
        <v>1</v>
      </c>
      <c r="J788" s="18" t="str">
        <f t="shared" si="75"/>
        <v xml:space="preserve"> EthnicGroup!=4</v>
      </c>
      <c r="K788"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88" s="1" t="str">
        <f t="shared" si="77"/>
        <v>Yes</v>
      </c>
    </row>
    <row r="789" spans="1:12" ht="72" x14ac:dyDescent="0.3">
      <c r="A789" s="1" t="str">
        <f>VLOOKUP(B789,DownloadedFiles!$B$2:$C$821,2,)</f>
        <v>doi:10.7910/DVN/RW10GZ</v>
      </c>
      <c r="B789" s="1" t="s">
        <v>1972</v>
      </c>
      <c r="C789" s="1" t="s">
        <v>6338</v>
      </c>
      <c r="D789" s="1" t="s">
        <v>699</v>
      </c>
      <c r="E789" s="1" t="str">
        <f>VLOOKUP(D789,StataFunctions!$E$2:$G$260,3,)</f>
        <v>Linear regression</v>
      </c>
      <c r="F789" s="18" t="s">
        <v>3323</v>
      </c>
      <c r="G789" s="18" t="str">
        <f t="shared" si="72"/>
        <v>Cooperation_Response</v>
      </c>
      <c r="H789"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Lottery_Number!=1</v>
      </c>
      <c r="I789" s="18">
        <f t="shared" si="74"/>
        <v>1</v>
      </c>
      <c r="J789" s="18" t="str">
        <f t="shared" si="75"/>
        <v xml:space="preserve"> Lottery_Number!=1</v>
      </c>
      <c r="K789"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89" s="1" t="str">
        <f t="shared" si="77"/>
        <v>Yes</v>
      </c>
    </row>
    <row r="790" spans="1:12" ht="72" x14ac:dyDescent="0.3">
      <c r="A790" s="1" t="str">
        <f>VLOOKUP(B790,DownloadedFiles!$B$2:$C$821,2,)</f>
        <v>doi:10.7910/DVN/RW10GZ</v>
      </c>
      <c r="B790" s="1" t="s">
        <v>1972</v>
      </c>
      <c r="C790" s="1" t="s">
        <v>6338</v>
      </c>
      <c r="D790" s="1" t="s">
        <v>699</v>
      </c>
      <c r="E790" s="1" t="str">
        <f>VLOOKUP(D790,StataFunctions!$E$2:$G$260,3,)</f>
        <v>Linear regression</v>
      </c>
      <c r="F790" s="18" t="s">
        <v>3328</v>
      </c>
      <c r="G790" s="18" t="str">
        <f t="shared" si="72"/>
        <v>Cooperation_Response</v>
      </c>
      <c r="H790"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Lottery_Number!=2</v>
      </c>
      <c r="I790" s="18">
        <f t="shared" si="74"/>
        <v>1</v>
      </c>
      <c r="J790" s="18" t="str">
        <f t="shared" si="75"/>
        <v xml:space="preserve"> Lottery_Number!=2</v>
      </c>
      <c r="K790"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0" s="1" t="str">
        <f t="shared" si="77"/>
        <v>Yes</v>
      </c>
    </row>
    <row r="791" spans="1:12" ht="72" x14ac:dyDescent="0.3">
      <c r="A791" s="1" t="str">
        <f>VLOOKUP(B791,DownloadedFiles!$B$2:$C$821,2,)</f>
        <v>doi:10.7910/DVN/RW10GZ</v>
      </c>
      <c r="B791" s="1" t="s">
        <v>1972</v>
      </c>
      <c r="C791" s="1" t="s">
        <v>6338</v>
      </c>
      <c r="D791" s="1" t="s">
        <v>699</v>
      </c>
      <c r="E791" s="1" t="str">
        <f>VLOOKUP(D791,StataFunctions!$E$2:$G$260,3,)</f>
        <v>Linear regression</v>
      </c>
      <c r="F791" s="18" t="s">
        <v>3333</v>
      </c>
      <c r="G791" s="18" t="str">
        <f t="shared" si="72"/>
        <v>Cooperation_Response</v>
      </c>
      <c r="H791"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Lottery_Number!=3</v>
      </c>
      <c r="I791" s="18">
        <f t="shared" si="74"/>
        <v>1</v>
      </c>
      <c r="J791" s="18" t="str">
        <f t="shared" si="75"/>
        <v xml:space="preserve"> Lottery_Number!=3</v>
      </c>
      <c r="K791"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1" s="1" t="str">
        <f t="shared" si="77"/>
        <v>Yes</v>
      </c>
    </row>
    <row r="792" spans="1:12" ht="72" x14ac:dyDescent="0.3">
      <c r="A792" s="1" t="str">
        <f>VLOOKUP(B792,DownloadedFiles!$B$2:$C$821,2,)</f>
        <v>doi:10.7910/DVN/RW10GZ</v>
      </c>
      <c r="B792" s="1" t="s">
        <v>1972</v>
      </c>
      <c r="C792" s="1" t="s">
        <v>6338</v>
      </c>
      <c r="D792" s="1" t="s">
        <v>699</v>
      </c>
      <c r="E792" s="1" t="str">
        <f>VLOOKUP(D792,StataFunctions!$E$2:$G$260,3,)</f>
        <v>Linear regression</v>
      </c>
      <c r="F792" s="18" t="s">
        <v>3338</v>
      </c>
      <c r="G792" s="18" t="str">
        <f t="shared" si="72"/>
        <v>Cooperation_Response</v>
      </c>
      <c r="H792"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Lottery_Number!=4</v>
      </c>
      <c r="I792" s="18">
        <f t="shared" si="74"/>
        <v>1</v>
      </c>
      <c r="J792" s="18" t="str">
        <f t="shared" si="75"/>
        <v xml:space="preserve"> Lottery_Number!=4</v>
      </c>
      <c r="K792"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2" s="1" t="str">
        <f t="shared" si="77"/>
        <v>Yes</v>
      </c>
    </row>
    <row r="793" spans="1:12" ht="72" x14ac:dyDescent="0.3">
      <c r="A793" s="1" t="str">
        <f>VLOOKUP(B793,DownloadedFiles!$B$2:$C$821,2,)</f>
        <v>doi:10.7910/DVN/RW10GZ</v>
      </c>
      <c r="B793" s="1" t="s">
        <v>1972</v>
      </c>
      <c r="C793" s="1" t="s">
        <v>6338</v>
      </c>
      <c r="D793" s="1" t="s">
        <v>699</v>
      </c>
      <c r="E793" s="1" t="str">
        <f>VLOOKUP(D793,StataFunctions!$E$2:$G$260,3,)</f>
        <v>Linear regression</v>
      </c>
      <c r="F793" s="18" t="s">
        <v>3343</v>
      </c>
      <c r="G793" s="18" t="str">
        <f t="shared" si="72"/>
        <v>Cooperation_Response</v>
      </c>
      <c r="H793"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 if Lottery_Number!=5</v>
      </c>
      <c r="I793" s="18">
        <f t="shared" si="74"/>
        <v>1</v>
      </c>
      <c r="J793" s="18" t="str">
        <f t="shared" si="75"/>
        <v xml:space="preserve"> Lottery_Number!=5</v>
      </c>
      <c r="K793"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3" s="1" t="str">
        <f t="shared" si="77"/>
        <v>Yes</v>
      </c>
    </row>
    <row r="794" spans="1:12" ht="72" x14ac:dyDescent="0.3">
      <c r="A794" s="1" t="str">
        <f>VLOOKUP(B794,DownloadedFiles!$B$2:$C$821,2,)</f>
        <v>doi:10.7910/DVN/RW10GZ</v>
      </c>
      <c r="B794" s="1" t="s">
        <v>1972</v>
      </c>
      <c r="C794" s="1" t="s">
        <v>6338</v>
      </c>
      <c r="D794" s="1" t="s">
        <v>699</v>
      </c>
      <c r="E794" s="1" t="str">
        <f>VLOOKUP(D794,StataFunctions!$E$2:$G$260,3,)</f>
        <v>Linear regression</v>
      </c>
      <c r="F794" s="18" t="s">
        <v>7512</v>
      </c>
      <c r="G794" s="18" t="str">
        <f t="shared" si="72"/>
        <v>Cooperation_Response</v>
      </c>
      <c r="H794"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v>
      </c>
      <c r="I794" s="18">
        <f t="shared" si="74"/>
        <v>0</v>
      </c>
      <c r="J794" s="18" t="str">
        <f t="shared" si="75"/>
        <v>NA</v>
      </c>
      <c r="K794"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4" s="1" t="str">
        <f t="shared" si="77"/>
        <v>Yes</v>
      </c>
    </row>
    <row r="795" spans="1:12" ht="72" x14ac:dyDescent="0.3">
      <c r="A795" s="1" t="str">
        <f>VLOOKUP(B795,DownloadedFiles!$B$2:$C$821,2,)</f>
        <v>doi:10.7910/DVN/RW10GZ</v>
      </c>
      <c r="B795" s="1" t="s">
        <v>1972</v>
      </c>
      <c r="C795" s="1" t="s">
        <v>6338</v>
      </c>
      <c r="D795" s="1" t="s">
        <v>699</v>
      </c>
      <c r="E795" s="1" t="str">
        <f>VLOOKUP(D795,StataFunctions!$E$2:$G$260,3,)</f>
        <v>Linear regression</v>
      </c>
      <c r="F795" s="18" t="s">
        <v>3154</v>
      </c>
      <c r="G795" s="18" t="str">
        <f t="shared" si="72"/>
        <v>Cooperation_Response</v>
      </c>
      <c r="H795"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v>
      </c>
      <c r="I795" s="18">
        <f t="shared" si="74"/>
        <v>0</v>
      </c>
      <c r="J795" s="18" t="str">
        <f t="shared" si="75"/>
        <v>NA</v>
      </c>
      <c r="K795"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5" s="1" t="str">
        <f t="shared" si="77"/>
        <v>Yes</v>
      </c>
    </row>
    <row r="796" spans="1:12" ht="86.4" x14ac:dyDescent="0.3">
      <c r="A796" s="1" t="str">
        <f>VLOOKUP(B796,DownloadedFiles!$B$2:$C$821,2,)</f>
        <v>doi:10.7910/DVN/RW10GZ</v>
      </c>
      <c r="B796" s="1" t="s">
        <v>1972</v>
      </c>
      <c r="C796" s="1" t="s">
        <v>6338</v>
      </c>
      <c r="D796" s="1" t="s">
        <v>699</v>
      </c>
      <c r="E796" s="1" t="str">
        <f>VLOOKUP(D796,StataFunctions!$E$2:$G$260,3,)</f>
        <v>Linear regression</v>
      </c>
      <c r="F796" s="18" t="s">
        <v>3286</v>
      </c>
      <c r="G796" s="18" t="str">
        <f t="shared" si="72"/>
        <v>Cooperation_Response</v>
      </c>
      <c r="H796" s="18" t="str">
        <f t="shared" si="73"/>
        <v>Cooperation_Caste_Difference Age Education Income Landholding_Rural Village_Home_Quality Rural_Home_Electricity Rural_Home_Watertap Government_Job Indebted TimeMigrant PreferChowkWork Village_Visits Friends_At_Chowk WifeinCity Voted Voted_City i.chowk_name</v>
      </c>
      <c r="I796" s="18">
        <f t="shared" si="74"/>
        <v>0</v>
      </c>
      <c r="J796" s="18" t="str">
        <f t="shared" si="75"/>
        <v>NA</v>
      </c>
      <c r="K796" s="18" t="str">
        <f t="shared" si="76"/>
        <v>Cooperation_Caste_Difference Age Education Income Landholding_Rural Village_Home_Quality Rural_Home_Electricity Rural_Home_Watertap Government_Job Indebted TimeMigrant PreferChowkWork Village_Visits Friends_At_Chowk WifeinCity Voted Voted_City i.chowk_name</v>
      </c>
      <c r="L796" s="1" t="str">
        <f t="shared" si="77"/>
        <v>Yes</v>
      </c>
    </row>
    <row r="797" spans="1:12" ht="86.4" x14ac:dyDescent="0.3">
      <c r="A797" s="1" t="str">
        <f>VLOOKUP(B797,DownloadedFiles!$B$2:$C$821,2,)</f>
        <v>doi:10.7910/DVN/RW10GZ</v>
      </c>
      <c r="B797" s="1" t="s">
        <v>1972</v>
      </c>
      <c r="C797" s="1" t="s">
        <v>6338</v>
      </c>
      <c r="D797" s="1" t="s">
        <v>699</v>
      </c>
      <c r="E797" s="1" t="str">
        <f>VLOOKUP(D797,StataFunctions!$E$2:$G$260,3,)</f>
        <v>Linear regression</v>
      </c>
      <c r="F797" s="18" t="s">
        <v>7520</v>
      </c>
      <c r="G797" s="18" t="str">
        <f t="shared" si="72"/>
        <v>Cooperation_Response</v>
      </c>
      <c r="H797" s="18" t="str">
        <f t="shared" si="73"/>
        <v>Cooperation_Caste_Difference##Central_Chowk Age Education Income Landholding_Rural Village_Home_Quality Rural_Home_Electricity Rural_Home_Watertap Government_Job Indebted TimeMigrant PreferChowkWork Village_Visits Friends_At_Chowk WifeinCity Voted Voted_City i.chowk_name</v>
      </c>
      <c r="I797" s="18">
        <f t="shared" si="74"/>
        <v>0</v>
      </c>
      <c r="J797" s="18" t="str">
        <f t="shared" si="75"/>
        <v>NA</v>
      </c>
      <c r="K797" s="18" t="str">
        <f t="shared" si="76"/>
        <v>Cooperation_Caste_Difference##Central_Chowk Age Education Income Landholding_Rural Village_Home_Quality Rural_Home_Electricity Rural_Home_Watertap Government_Job Indebted TimeMigrant PreferChowkWork Village_Visits Friends_At_Chowk WifeinCity Voted Voted_City i.chowk_name</v>
      </c>
      <c r="L797" s="1" t="str">
        <f t="shared" si="77"/>
        <v>Yes</v>
      </c>
    </row>
    <row r="798" spans="1:12" ht="86.4" x14ac:dyDescent="0.3">
      <c r="A798" s="1" t="str">
        <f>VLOOKUP(B798,DownloadedFiles!$B$2:$C$821,2,)</f>
        <v>doi:10.7910/DVN/RW10GZ</v>
      </c>
      <c r="B798" s="1" t="s">
        <v>1972</v>
      </c>
      <c r="C798" s="1" t="s">
        <v>6338</v>
      </c>
      <c r="D798" s="1" t="s">
        <v>699</v>
      </c>
      <c r="E798" s="1" t="str">
        <f>VLOOKUP(D798,StataFunctions!$E$2:$G$260,3,)</f>
        <v>Linear regression</v>
      </c>
      <c r="F798" s="18" t="s">
        <v>3348</v>
      </c>
      <c r="G798" s="18" t="str">
        <f t="shared" si="72"/>
        <v>Cooperation_Response</v>
      </c>
      <c r="H798" s="18" t="str">
        <f t="shared" si="73"/>
        <v>Cooperation_Caste_Difference##Cooperation_Vignette_Order Age Education Income Landholding_Rural Village_Home_Quality Rural_Home_Electricity Rural_Home_Watertap Government_Job Indebted TimeMigrant PreferChowkWork Village_Visits Friends_At_Chowk WifeinCity Voted Voted_City i.chowk_name</v>
      </c>
      <c r="I798" s="18">
        <f t="shared" si="74"/>
        <v>0</v>
      </c>
      <c r="J798" s="18" t="str">
        <f t="shared" si="75"/>
        <v>NA</v>
      </c>
      <c r="K798" s="18" t="str">
        <f t="shared" si="76"/>
        <v>Cooperation_Caste_Difference##Cooperation_Vignette_Order Age Education Income Landholding_Rural Village_Home_Quality Rural_Home_Electricity Rural_Home_Watertap Government_Job Indebted TimeMigrant PreferChowkWork Village_Visits Friends_At_Chowk WifeinCity Voted Voted_City i.chowk_name</v>
      </c>
      <c r="L798" s="1" t="str">
        <f t="shared" si="77"/>
        <v>Yes</v>
      </c>
    </row>
    <row r="799" spans="1:12" ht="86.4" x14ac:dyDescent="0.3">
      <c r="A799" s="1" t="str">
        <f>VLOOKUP(B799,DownloadedFiles!$B$2:$C$821,2,)</f>
        <v>doi:10.7910/DVN/RW10GZ</v>
      </c>
      <c r="B799" s="1" t="s">
        <v>1972</v>
      </c>
      <c r="C799" s="1" t="s">
        <v>6338</v>
      </c>
      <c r="D799" s="1" t="s">
        <v>699</v>
      </c>
      <c r="E799" s="1" t="str">
        <f>VLOOKUP(D799,StataFunctions!$E$2:$G$260,3,)</f>
        <v>Linear regression</v>
      </c>
      <c r="F799" s="18" t="s">
        <v>7523</v>
      </c>
      <c r="G799" s="18" t="str">
        <f t="shared" si="72"/>
        <v>Cooperation_Response</v>
      </c>
      <c r="H799" s="18" t="str">
        <f t="shared" si="73"/>
        <v>Cooperation_Caste_Difference##Diverse_Chowk Age Education Income Landholding_Rural Village_Home_Quality Rural_Home_Electricity Rural_Home_Watertap Government_Job Indebted TimeMigrant PreferChowkWork Village_Visits Friends_At_Chowk WifeinCity Voted Voted_City i.chowk_name</v>
      </c>
      <c r="I799" s="18">
        <f t="shared" si="74"/>
        <v>0</v>
      </c>
      <c r="J799" s="18" t="str">
        <f t="shared" si="75"/>
        <v>NA</v>
      </c>
      <c r="K799" s="18" t="str">
        <f t="shared" si="76"/>
        <v>Cooperation_Caste_Difference##Diverse_Chowk Age Education Income Landholding_Rural Village_Home_Quality Rural_Home_Electricity Rural_Home_Watertap Government_Job Indebted TimeMigrant PreferChowkWork Village_Visits Friends_At_Chowk WifeinCity Voted Voted_City i.chowk_name</v>
      </c>
      <c r="L799" s="1" t="str">
        <f t="shared" si="77"/>
        <v>Yes</v>
      </c>
    </row>
    <row r="800" spans="1:12" ht="86.4" x14ac:dyDescent="0.3">
      <c r="A800" s="1" t="str">
        <f>VLOOKUP(B800,DownloadedFiles!$B$2:$C$821,2,)</f>
        <v>doi:10.7910/DVN/RW10GZ</v>
      </c>
      <c r="B800" s="1" t="s">
        <v>1972</v>
      </c>
      <c r="C800" s="1" t="s">
        <v>6338</v>
      </c>
      <c r="D800" s="1" t="s">
        <v>699</v>
      </c>
      <c r="E800" s="1" t="str">
        <f>VLOOKUP(D800,StataFunctions!$E$2:$G$260,3,)</f>
        <v>Linear regression</v>
      </c>
      <c r="F800" s="18" t="s">
        <v>3294</v>
      </c>
      <c r="G800" s="18" t="str">
        <f t="shared" si="72"/>
        <v>Cooperation_Response</v>
      </c>
      <c r="H800" s="18" t="str">
        <f t="shared" si="73"/>
        <v>Cooperation_Caste_Difference##EthnicGroup Age Education Income Landholding_Rural Village_Home_Quality Rural_Home_Electricity Rural_Home_Watertap Government_Job Indebted TimeMigrant PreferChowkWork Village_Visits Friends_At_Chowk WifeinCity Voted Voted_City i.chowk_name</v>
      </c>
      <c r="I800" s="18">
        <f t="shared" si="74"/>
        <v>0</v>
      </c>
      <c r="J800" s="18" t="str">
        <f t="shared" si="75"/>
        <v>NA</v>
      </c>
      <c r="K800" s="18" t="str">
        <f t="shared" si="76"/>
        <v>Cooperation_Caste_Difference##EthnicGroup Age Education Income Landholding_Rural Village_Home_Quality Rural_Home_Electricity Rural_Home_Watertap Government_Job Indebted TimeMigrant PreferChowkWork Village_Visits Friends_At_Chowk WifeinCity Voted Voted_City i.chowk_name</v>
      </c>
      <c r="L800" s="1" t="str">
        <f t="shared" si="77"/>
        <v>Yes</v>
      </c>
    </row>
    <row r="801" spans="1:12" ht="86.4" x14ac:dyDescent="0.3">
      <c r="A801" s="1" t="str">
        <f>VLOOKUP(B801,DownloadedFiles!$B$2:$C$821,2,)</f>
        <v>doi:10.7910/DVN/RW10GZ</v>
      </c>
      <c r="B801" s="1" t="s">
        <v>1972</v>
      </c>
      <c r="C801" s="1" t="s">
        <v>6338</v>
      </c>
      <c r="D801" s="1" t="s">
        <v>699</v>
      </c>
      <c r="E801" s="1" t="str">
        <f>VLOOKUP(D801,StataFunctions!$E$2:$G$260,3,)</f>
        <v>Linear regression</v>
      </c>
      <c r="F801" s="18" t="s">
        <v>7513</v>
      </c>
      <c r="G801" s="18" t="str">
        <f t="shared" si="72"/>
        <v>Cooperation_Response</v>
      </c>
      <c r="H801" s="18" t="str">
        <f t="shared" si="73"/>
        <v>Cooperation_Caste_Difference##HighEthnicStatus Age Education Income Landholding_Rural Village_Home_Quality Rural_Home_Electricity Rural_Home_Watertap Government_Job Indebted TimeMigrant PreferChowkWork Village_Visits Friends_At_Chowk WifeinCity Voted Voted_City i.chowk_name</v>
      </c>
      <c r="I801" s="18">
        <f t="shared" si="74"/>
        <v>0</v>
      </c>
      <c r="J801" s="18" t="str">
        <f t="shared" si="75"/>
        <v>NA</v>
      </c>
      <c r="K801" s="18" t="str">
        <f t="shared" si="76"/>
        <v>Cooperation_Caste_Difference##HighEthnicStatus Age Education Income Landholding_Rural Village_Home_Quality Rural_Home_Electricity Rural_Home_Watertap Government_Job Indebted TimeMigrant PreferChowkWork Village_Visits Friends_At_Chowk WifeinCity Voted Voted_City i.chowk_name</v>
      </c>
      <c r="L801" s="1" t="str">
        <f t="shared" si="77"/>
        <v>Yes</v>
      </c>
    </row>
    <row r="802" spans="1:12" ht="86.4" x14ac:dyDescent="0.3">
      <c r="A802" s="1" t="str">
        <f>VLOOKUP(B802,DownloadedFiles!$B$2:$C$821,2,)</f>
        <v>doi:10.7910/DVN/RW10GZ</v>
      </c>
      <c r="B802" s="1" t="s">
        <v>1972</v>
      </c>
      <c r="C802" s="1" t="s">
        <v>6338</v>
      </c>
      <c r="D802" s="1" t="s">
        <v>699</v>
      </c>
      <c r="E802" s="1" t="str">
        <f>VLOOKUP(D802,StataFunctions!$E$2:$G$260,3,)</f>
        <v>Linear regression</v>
      </c>
      <c r="F802" s="18" t="s">
        <v>7518</v>
      </c>
      <c r="G802" s="18" t="str">
        <f t="shared" si="72"/>
        <v>Cooperation_Response</v>
      </c>
      <c r="H802" s="18" t="str">
        <f t="shared" si="73"/>
        <v>Cooperation_Caste_Difference##Lottery_Number Age Education Income Landholding_Rural Village_Home_Quality Rural_Home_Electricity Rural_Home_Watertap Government_Job Indebted TimeMigrant PreferChowkWork Village_Visits Friends_At_Chowk WifeinCity Voted Voted_City i.chowk_name</v>
      </c>
      <c r="I802" s="18">
        <f t="shared" si="74"/>
        <v>0</v>
      </c>
      <c r="J802" s="18" t="str">
        <f t="shared" si="75"/>
        <v>NA</v>
      </c>
      <c r="K802" s="18" t="str">
        <f t="shared" si="76"/>
        <v>Cooperation_Caste_Difference##Lottery_Number Age Education Income Landholding_Rural Village_Home_Quality Rural_Home_Electricity Rural_Home_Watertap Government_Job Indebted TimeMigrant PreferChowkWork Village_Visits Friends_At_Chowk WifeinCity Voted Voted_City i.chowk_name</v>
      </c>
      <c r="L802" s="1" t="str">
        <f t="shared" si="77"/>
        <v>Yes</v>
      </c>
    </row>
    <row r="803" spans="1:12" ht="86.4" x14ac:dyDescent="0.3">
      <c r="A803" s="1" t="str">
        <f>VLOOKUP(B803,DownloadedFiles!$B$2:$C$821,2,)</f>
        <v>doi:10.7910/DVN/RW10GZ</v>
      </c>
      <c r="B803" s="1" t="s">
        <v>1972</v>
      </c>
      <c r="C803" s="1" t="s">
        <v>6338</v>
      </c>
      <c r="D803" s="1" t="s">
        <v>699</v>
      </c>
      <c r="E803" s="1" t="str">
        <f>VLOOKUP(D803,StataFunctions!$E$2:$G$260,3,)</f>
        <v>Linear regression</v>
      </c>
      <c r="F803" s="18" t="s">
        <v>7522</v>
      </c>
      <c r="G803" s="18" t="str">
        <f t="shared" si="72"/>
        <v>Cooperation_Response</v>
      </c>
      <c r="H803" s="18" t="str">
        <f t="shared" si="73"/>
        <v>Cooperation_Caste_Difference##Malik_Chowk Age Education Income Landholding_Rural Village_Home_Quality Rural_Home_Electricity Rural_Home_Watertap Government_Job Indebted TimeMigrant PreferChowkWork Village_Visits Friends_At_Chowk WifeinCity Voted Voted_City i.chowk_name</v>
      </c>
      <c r="I803" s="18">
        <f t="shared" si="74"/>
        <v>0</v>
      </c>
      <c r="J803" s="18" t="str">
        <f t="shared" si="75"/>
        <v>NA</v>
      </c>
      <c r="K803" s="18" t="str">
        <f t="shared" si="76"/>
        <v>Cooperation_Caste_Difference##Malik_Chowk Age Education Income Landholding_Rural Village_Home_Quality Rural_Home_Electricity Rural_Home_Watertap Government_Job Indebted TimeMigrant PreferChowkWork Village_Visits Friends_At_Chowk WifeinCity Voted Voted_City i.chowk_name</v>
      </c>
      <c r="L803" s="1" t="str">
        <f t="shared" si="77"/>
        <v>Yes</v>
      </c>
    </row>
    <row r="804" spans="1:12" ht="86.4" x14ac:dyDescent="0.3">
      <c r="A804" s="1" t="str">
        <f>VLOOKUP(B804,DownloadedFiles!$B$2:$C$821,2,)</f>
        <v>doi:10.7910/DVN/RW10GZ</v>
      </c>
      <c r="B804" s="1" t="s">
        <v>1972</v>
      </c>
      <c r="C804" s="1" t="s">
        <v>6338</v>
      </c>
      <c r="D804" s="1" t="s">
        <v>699</v>
      </c>
      <c r="E804" s="1" t="str">
        <f>VLOOKUP(D804,StataFunctions!$E$2:$G$260,3,)</f>
        <v>Linear regression</v>
      </c>
      <c r="F804" s="18" t="s">
        <v>7521</v>
      </c>
      <c r="G804" s="18" t="str">
        <f t="shared" si="72"/>
        <v>Cooperation_Response</v>
      </c>
      <c r="H804" s="18" t="str">
        <f t="shared" si="73"/>
        <v>Cooperation_Caste_Difference##Skilled_Chowk Age Education Income Landholding_Rural Village_Home_Quality Rural_Home_Electricity Rural_Home_Watertap Government_Job Indebted TimeMigrant PreferChowkWork Village_Visits Friends_At_Chowk WifeinCity Voted Voted_City i.chowk_name</v>
      </c>
      <c r="I804" s="18">
        <f t="shared" si="74"/>
        <v>0</v>
      </c>
      <c r="J804" s="18" t="str">
        <f t="shared" si="75"/>
        <v>NA</v>
      </c>
      <c r="K804" s="18" t="str">
        <f t="shared" si="76"/>
        <v>Cooperation_Caste_Difference##Skilled_Chowk Age Education Income Landholding_Rural Village_Home_Quality Rural_Home_Electricity Rural_Home_Watertap Government_Job Indebted TimeMigrant PreferChowkWork Village_Visits Friends_At_Chowk WifeinCity Voted Voted_City i.chowk_name</v>
      </c>
      <c r="L804" s="1" t="str">
        <f t="shared" si="77"/>
        <v>Yes</v>
      </c>
    </row>
    <row r="805" spans="1:12" ht="86.4" x14ac:dyDescent="0.3">
      <c r="A805" s="1" t="str">
        <f>VLOOKUP(B805,DownloadedFiles!$B$2:$C$821,2,)</f>
        <v>doi:10.7910/DVN/RW10GZ</v>
      </c>
      <c r="B805" s="1" t="s">
        <v>1972</v>
      </c>
      <c r="C805" s="1" t="s">
        <v>6338</v>
      </c>
      <c r="D805" s="1" t="s">
        <v>699</v>
      </c>
      <c r="E805" s="1" t="str">
        <f>VLOOKUP(D805,StataFunctions!$E$2:$G$260,3,)</f>
        <v>Linear regression</v>
      </c>
      <c r="F805" s="18" t="s">
        <v>7519</v>
      </c>
      <c r="G805" s="18" t="str">
        <f t="shared" si="72"/>
        <v>Cooperation_Response</v>
      </c>
      <c r="H805" s="18" t="str">
        <f t="shared" si="73"/>
        <v>Cooperation_Caste_Difference##VeteranMigrant Age Education Income Landholding_Rural Village_Home_Quality Rural_Home_Electricity Rural_Home_Watertap Government_Job Indebted PreferChowkWork Village_Visits Friends_At_Chowk WifeinCity Voted Voted_City i.chowk_name</v>
      </c>
      <c r="I805" s="18">
        <f t="shared" si="74"/>
        <v>0</v>
      </c>
      <c r="J805" s="18" t="str">
        <f t="shared" si="75"/>
        <v>NA</v>
      </c>
      <c r="K805" s="18" t="str">
        <f t="shared" si="76"/>
        <v>Cooperation_Caste_Difference##VeteranMigrant Age Education Income Landholding_Rural Village_Home_Quality Rural_Home_Electricity Rural_Home_Watertap Government_Job Indebted PreferChowkWork Village_Visits Friends_At_Chowk WifeinCity Voted Voted_City i.chowk_name</v>
      </c>
      <c r="L805" s="1" t="str">
        <f t="shared" si="77"/>
        <v>Yes</v>
      </c>
    </row>
    <row r="806" spans="1:12" ht="28.8" x14ac:dyDescent="0.3">
      <c r="A806" s="1" t="str">
        <f>VLOOKUP(B806,DownloadedFiles!$B$2:$C$821,2,)</f>
        <v>doi:10.7910/DVN/RW10GZ</v>
      </c>
      <c r="B806" s="1" t="s">
        <v>1972</v>
      </c>
      <c r="C806" s="1" t="s">
        <v>6338</v>
      </c>
      <c r="D806" s="1" t="s">
        <v>766</v>
      </c>
      <c r="E806" s="1" t="str">
        <f>VLOOKUP(D806,StataFunctions!$E$2:$G$260,3,)</f>
        <v>Logistic regression</v>
      </c>
      <c r="F806" s="18" t="s">
        <v>3372</v>
      </c>
      <c r="G806" s="18" t="str">
        <f t="shared" si="72"/>
        <v>Lived_With_Other_Caste</v>
      </c>
      <c r="H806" s="18" t="str">
        <f t="shared" si="73"/>
        <v>Cooperation_Caste_Tolerant Region_Of_Origin Age Education Income SkilledLabour Landholding_Rural</v>
      </c>
      <c r="I806" s="18">
        <f t="shared" si="74"/>
        <v>0</v>
      </c>
      <c r="J806" s="18" t="str">
        <f t="shared" si="75"/>
        <v>NA</v>
      </c>
      <c r="K806" s="18" t="str">
        <f t="shared" si="76"/>
        <v>Cooperation_Caste_Tolerant Region_Of_Origin Age Education Income SkilledLabour Landholding_Rural</v>
      </c>
      <c r="L806" s="1" t="str">
        <f t="shared" si="77"/>
        <v>Yes</v>
      </c>
    </row>
    <row r="807" spans="1:12" ht="72" x14ac:dyDescent="0.3">
      <c r="A807" s="1" t="str">
        <f>VLOOKUP(B807,DownloadedFiles!$B$2:$C$821,2,)</f>
        <v>doi:10.7910/DVN/RW10GZ</v>
      </c>
      <c r="B807" s="1" t="s">
        <v>1972</v>
      </c>
      <c r="C807" s="1" t="s">
        <v>6338</v>
      </c>
      <c r="D807" s="1" t="s">
        <v>699</v>
      </c>
      <c r="E807" s="1" t="str">
        <f>VLOOKUP(D807,StataFunctions!$E$2:$G$260,3,)</f>
        <v>Linear regression</v>
      </c>
      <c r="F807" s="18" t="s">
        <v>3261</v>
      </c>
      <c r="G807" s="18" t="str">
        <f t="shared" si="72"/>
        <v>Cooperation_Response</v>
      </c>
      <c r="H807" s="18" t="str">
        <f t="shared" si="73"/>
        <v>Cooperation_Jati_Difference Age Education Income Landholding_Rural Village_Home_Quality Rural_Home_Electricity Rural_Home_Watertap Government_Job Indebted TimeMigrant PreferChowkWork Village_Visits Friends_At_Chowk WifeinCity Voted Voted_City</v>
      </c>
      <c r="I807" s="18">
        <f t="shared" si="74"/>
        <v>0</v>
      </c>
      <c r="J807" s="18" t="str">
        <f t="shared" si="75"/>
        <v>NA</v>
      </c>
      <c r="K807" s="18" t="str">
        <f t="shared" si="76"/>
        <v>Cooperation_Jati_Difference Age Education Income Landholding_Rural Village_Home_Quality Rural_Home_Electricity Rural_Home_Watertap Government_Job Indebted TimeMigrant PreferChowkWork Village_Visits Friends_At_Chowk WifeinCity Voted Voted_City</v>
      </c>
      <c r="L807" s="1" t="str">
        <f t="shared" si="77"/>
        <v>Yes</v>
      </c>
    </row>
    <row r="808" spans="1:12" ht="72" x14ac:dyDescent="0.3">
      <c r="A808" s="1" t="str">
        <f>VLOOKUP(B808,DownloadedFiles!$B$2:$C$821,2,)</f>
        <v>doi:10.7910/DVN/RW10GZ</v>
      </c>
      <c r="B808" s="1" t="s">
        <v>1972</v>
      </c>
      <c r="C808" s="1" t="s">
        <v>6338</v>
      </c>
      <c r="D808" s="1" t="s">
        <v>699</v>
      </c>
      <c r="E808" s="1" t="str">
        <f>VLOOKUP(D808,StataFunctions!$E$2:$G$260,3,)</f>
        <v>Linear regression</v>
      </c>
      <c r="F808" s="18" t="s">
        <v>3270</v>
      </c>
      <c r="G808" s="18" t="str">
        <f t="shared" si="72"/>
        <v>Cooperation_Response</v>
      </c>
      <c r="H808" s="18" t="str">
        <f t="shared" si="73"/>
        <v>Cooperation_Jati_Difference Age Education Income Landholding_Rural Village_Home_Quality Rural_Home_Electricity Rural_Home_Watertap Government_Job Indebted TimeMigrant PreferChowkWork Village_Visits Friends_At_Chowk WifeinCity Voted Voted_City i.chowk_name</v>
      </c>
      <c r="I808" s="18">
        <f t="shared" si="74"/>
        <v>0</v>
      </c>
      <c r="J808" s="18" t="str">
        <f t="shared" si="75"/>
        <v>NA</v>
      </c>
      <c r="K808" s="18" t="str">
        <f t="shared" si="76"/>
        <v>Cooperation_Jati_Difference Age Education Income Landholding_Rural Village_Home_Quality Rural_Home_Electricity Rural_Home_Watertap Government_Job Indebted TimeMigrant PreferChowkWork Village_Visits Friends_At_Chowk WifeinCity Voted Voted_City i.chowk_name</v>
      </c>
      <c r="L808" s="1" t="str">
        <f t="shared" si="77"/>
        <v>Yes</v>
      </c>
    </row>
    <row r="809" spans="1:12" ht="72" x14ac:dyDescent="0.3">
      <c r="A809" s="1" t="str">
        <f>VLOOKUP(B809,DownloadedFiles!$B$2:$C$821,2,)</f>
        <v>doi:10.7910/DVN/RW10GZ</v>
      </c>
      <c r="B809" s="1" t="s">
        <v>1972</v>
      </c>
      <c r="C809" s="1" t="s">
        <v>6338</v>
      </c>
      <c r="D809" s="1" t="s">
        <v>699</v>
      </c>
      <c r="E809" s="1" t="str">
        <f>VLOOKUP(D809,StataFunctions!$E$2:$G$260,3,)</f>
        <v>Linear regression</v>
      </c>
      <c r="F809" s="18" t="s">
        <v>3153</v>
      </c>
      <c r="G809" s="18" t="str">
        <f t="shared" si="72"/>
        <v>Cooperation_Response</v>
      </c>
      <c r="H809" s="18" t="str">
        <f t="shared" si="73"/>
        <v>Cooperation_Jati_Difference Age Education Income Landholding_Rural Village_Home_Quality Rural_Home_Electricity Rural_Home_Watertap Government_Job Indebted TimeMigrant PreferChowkWork Village_Visits Friends_At_Chowk WifeinCity Voted Voted_City i.chowk_name</v>
      </c>
      <c r="I809" s="18">
        <f t="shared" si="74"/>
        <v>0</v>
      </c>
      <c r="J809" s="18" t="str">
        <f t="shared" si="75"/>
        <v>NA</v>
      </c>
      <c r="K809" s="18" t="str">
        <f t="shared" si="76"/>
        <v>Cooperation_Jati_Difference Age Education Income Landholding_Rural Village_Home_Quality Rural_Home_Electricity Rural_Home_Watertap Government_Job Indebted TimeMigrant PreferChowkWork Village_Visits Friends_At_Chowk WifeinCity Voted Voted_City i.chowk_name</v>
      </c>
      <c r="L809" s="1" t="str">
        <f t="shared" si="77"/>
        <v>Yes</v>
      </c>
    </row>
    <row r="810" spans="1:12" ht="28.8" x14ac:dyDescent="0.3">
      <c r="A810" s="1" t="str">
        <f>VLOOKUP(B810,DownloadedFiles!$B$2:$C$821,2,)</f>
        <v>doi:10.7910/DVN/RW10GZ</v>
      </c>
      <c r="B810" s="1" t="s">
        <v>1972</v>
      </c>
      <c r="C810" s="1" t="s">
        <v>6338</v>
      </c>
      <c r="D810" s="1" t="s">
        <v>699</v>
      </c>
      <c r="E810" s="1" t="str">
        <f>VLOOKUP(D810,StataFunctions!$E$2:$G$260,3,)</f>
        <v>Linear regression</v>
      </c>
      <c r="F810" s="18" t="s">
        <v>3205</v>
      </c>
      <c r="G810" s="18" t="str">
        <f t="shared" si="72"/>
        <v>Education</v>
      </c>
      <c r="H810" s="18" t="str">
        <f t="shared" si="73"/>
        <v>Cooperation_Name1 Cooperation_Name2 Cooperation_Name3</v>
      </c>
      <c r="I810" s="18">
        <f t="shared" si="74"/>
        <v>0</v>
      </c>
      <c r="J810" s="18" t="str">
        <f t="shared" si="75"/>
        <v>NA</v>
      </c>
      <c r="K810" s="18" t="str">
        <f t="shared" si="76"/>
        <v>Cooperation_Name1 Cooperation_Name2 Cooperation_Name3</v>
      </c>
      <c r="L810" s="1" t="str">
        <f t="shared" si="77"/>
        <v>Yes</v>
      </c>
    </row>
    <row r="811" spans="1:12" ht="28.8" x14ac:dyDescent="0.3">
      <c r="A811" s="1" t="str">
        <f>VLOOKUP(B811,DownloadedFiles!$B$2:$C$821,2,)</f>
        <v>doi:10.7910/DVN/RW10GZ</v>
      </c>
      <c r="B811" s="1" t="s">
        <v>1972</v>
      </c>
      <c r="C811" s="1" t="s">
        <v>6338</v>
      </c>
      <c r="D811" s="1" t="s">
        <v>699</v>
      </c>
      <c r="E811" s="1" t="str">
        <f>VLOOKUP(D811,StataFunctions!$E$2:$G$260,3,)</f>
        <v>Linear regression</v>
      </c>
      <c r="F811" s="18" t="s">
        <v>3216</v>
      </c>
      <c r="G811" s="18" t="str">
        <f t="shared" si="72"/>
        <v>Friends_At_Chowk</v>
      </c>
      <c r="H811" s="18" t="str">
        <f t="shared" si="73"/>
        <v>Cooperation_Name1 Cooperation_Name2 Cooperation_Name3</v>
      </c>
      <c r="I811" s="18">
        <f t="shared" si="74"/>
        <v>0</v>
      </c>
      <c r="J811" s="18" t="str">
        <f t="shared" si="75"/>
        <v>NA</v>
      </c>
      <c r="K811" s="18" t="str">
        <f t="shared" si="76"/>
        <v>Cooperation_Name1 Cooperation_Name2 Cooperation_Name3</v>
      </c>
      <c r="L811" s="1" t="str">
        <f t="shared" si="77"/>
        <v>Yes</v>
      </c>
    </row>
    <row r="812" spans="1:12" ht="28.8" x14ac:dyDescent="0.3">
      <c r="A812" s="1" t="str">
        <f>VLOOKUP(B812,DownloadedFiles!$B$2:$C$821,2,)</f>
        <v>doi:10.7910/DVN/RW10GZ</v>
      </c>
      <c r="B812" s="1" t="s">
        <v>1972</v>
      </c>
      <c r="C812" s="1" t="s">
        <v>6338</v>
      </c>
      <c r="D812" s="1" t="s">
        <v>699</v>
      </c>
      <c r="E812" s="1" t="str">
        <f>VLOOKUP(D812,StataFunctions!$E$2:$G$260,3,)</f>
        <v>Linear regression</v>
      </c>
      <c r="F812" s="18" t="s">
        <v>3211</v>
      </c>
      <c r="G812" s="18" t="str">
        <f t="shared" si="72"/>
        <v>Government_Job</v>
      </c>
      <c r="H812" s="18" t="str">
        <f t="shared" si="73"/>
        <v>Cooperation_Name1 Cooperation_Name2 Cooperation_Name3</v>
      </c>
      <c r="I812" s="18">
        <f t="shared" si="74"/>
        <v>0</v>
      </c>
      <c r="J812" s="18" t="str">
        <f t="shared" si="75"/>
        <v>NA</v>
      </c>
      <c r="K812" s="18" t="str">
        <f t="shared" si="76"/>
        <v>Cooperation_Name1 Cooperation_Name2 Cooperation_Name3</v>
      </c>
      <c r="L812" s="1" t="str">
        <f t="shared" si="77"/>
        <v>Yes</v>
      </c>
    </row>
    <row r="813" spans="1:12" ht="28.8" x14ac:dyDescent="0.3">
      <c r="A813" s="1" t="str">
        <f>VLOOKUP(B813,DownloadedFiles!$B$2:$C$821,2,)</f>
        <v>doi:10.7910/DVN/RW10GZ</v>
      </c>
      <c r="B813" s="1" t="s">
        <v>1972</v>
      </c>
      <c r="C813" s="1" t="s">
        <v>6338</v>
      </c>
      <c r="D813" s="1" t="s">
        <v>699</v>
      </c>
      <c r="E813" s="1" t="str">
        <f>VLOOKUP(D813,StataFunctions!$E$2:$G$260,3,)</f>
        <v>Linear regression</v>
      </c>
      <c r="F813" s="18" t="s">
        <v>3206</v>
      </c>
      <c r="G813" s="18" t="str">
        <f t="shared" si="72"/>
        <v>Income</v>
      </c>
      <c r="H813" s="18" t="str">
        <f t="shared" si="73"/>
        <v>Cooperation_Name1 Cooperation_Name2 Cooperation_Name3</v>
      </c>
      <c r="I813" s="18">
        <f t="shared" si="74"/>
        <v>0</v>
      </c>
      <c r="J813" s="18" t="str">
        <f t="shared" si="75"/>
        <v>NA</v>
      </c>
      <c r="K813" s="18" t="str">
        <f t="shared" si="76"/>
        <v>Cooperation_Name1 Cooperation_Name2 Cooperation_Name3</v>
      </c>
      <c r="L813" s="1" t="str">
        <f t="shared" si="77"/>
        <v>Yes</v>
      </c>
    </row>
    <row r="814" spans="1:12" ht="28.8" x14ac:dyDescent="0.3">
      <c r="A814" s="1" t="str">
        <f>VLOOKUP(B814,DownloadedFiles!$B$2:$C$821,2,)</f>
        <v>doi:10.7910/DVN/RW10GZ</v>
      </c>
      <c r="B814" s="1" t="s">
        <v>1972</v>
      </c>
      <c r="C814" s="1" t="s">
        <v>6338</v>
      </c>
      <c r="D814" s="1" t="s">
        <v>699</v>
      </c>
      <c r="E814" s="1" t="str">
        <f>VLOOKUP(D814,StataFunctions!$E$2:$G$260,3,)</f>
        <v>Linear regression</v>
      </c>
      <c r="F814" s="18" t="s">
        <v>3212</v>
      </c>
      <c r="G814" s="18" t="str">
        <f t="shared" si="72"/>
        <v>Indebted</v>
      </c>
      <c r="H814" s="18" t="str">
        <f t="shared" si="73"/>
        <v>Cooperation_Name1 Cooperation_Name2 Cooperation_Name3</v>
      </c>
      <c r="I814" s="18">
        <f t="shared" si="74"/>
        <v>0</v>
      </c>
      <c r="J814" s="18" t="str">
        <f t="shared" si="75"/>
        <v>NA</v>
      </c>
      <c r="K814" s="18" t="str">
        <f t="shared" si="76"/>
        <v>Cooperation_Name1 Cooperation_Name2 Cooperation_Name3</v>
      </c>
      <c r="L814" s="1" t="str">
        <f t="shared" si="77"/>
        <v>Yes</v>
      </c>
    </row>
    <row r="815" spans="1:12" ht="28.8" x14ac:dyDescent="0.3">
      <c r="A815" s="1" t="str">
        <f>VLOOKUP(B815,DownloadedFiles!$B$2:$C$821,2,)</f>
        <v>doi:10.7910/DVN/RW10GZ</v>
      </c>
      <c r="B815" s="1" t="s">
        <v>1972</v>
      </c>
      <c r="C815" s="1" t="s">
        <v>6338</v>
      </c>
      <c r="D815" s="1" t="s">
        <v>699</v>
      </c>
      <c r="E815" s="1" t="str">
        <f>VLOOKUP(D815,StataFunctions!$E$2:$G$260,3,)</f>
        <v>Linear regression</v>
      </c>
      <c r="F815" s="18" t="s">
        <v>3207</v>
      </c>
      <c r="G815" s="18" t="str">
        <f t="shared" si="72"/>
        <v>Landholding_Rural</v>
      </c>
      <c r="H815" s="18" t="str">
        <f t="shared" si="73"/>
        <v>Cooperation_Name1 Cooperation_Name2 Cooperation_Name3</v>
      </c>
      <c r="I815" s="18">
        <f t="shared" si="74"/>
        <v>0</v>
      </c>
      <c r="J815" s="18" t="str">
        <f t="shared" si="75"/>
        <v>NA</v>
      </c>
      <c r="K815" s="18" t="str">
        <f t="shared" si="76"/>
        <v>Cooperation_Name1 Cooperation_Name2 Cooperation_Name3</v>
      </c>
      <c r="L815" s="1" t="str">
        <f t="shared" si="77"/>
        <v>Yes</v>
      </c>
    </row>
    <row r="816" spans="1:12" ht="28.8" x14ac:dyDescent="0.3">
      <c r="A816" s="1" t="str">
        <f>VLOOKUP(B816,DownloadedFiles!$B$2:$C$821,2,)</f>
        <v>doi:10.7910/DVN/RW10GZ</v>
      </c>
      <c r="B816" s="1" t="s">
        <v>1972</v>
      </c>
      <c r="C816" s="1" t="s">
        <v>6338</v>
      </c>
      <c r="D816" s="1" t="s">
        <v>699</v>
      </c>
      <c r="E816" s="1" t="str">
        <f>VLOOKUP(D816,StataFunctions!$E$2:$G$260,3,)</f>
        <v>Linear regression</v>
      </c>
      <c r="F816" s="18" t="s">
        <v>3214</v>
      </c>
      <c r="G816" s="18" t="str">
        <f t="shared" si="72"/>
        <v>PreferChowkWork</v>
      </c>
      <c r="H816" s="18" t="str">
        <f t="shared" si="73"/>
        <v>Cooperation_Name1 Cooperation_Name2 Cooperation_Name3</v>
      </c>
      <c r="I816" s="18">
        <f t="shared" si="74"/>
        <v>0</v>
      </c>
      <c r="J816" s="18" t="str">
        <f t="shared" si="75"/>
        <v>NA</v>
      </c>
      <c r="K816" s="18" t="str">
        <f t="shared" si="76"/>
        <v>Cooperation_Name1 Cooperation_Name2 Cooperation_Name3</v>
      </c>
      <c r="L816" s="1" t="str">
        <f t="shared" si="77"/>
        <v>Yes</v>
      </c>
    </row>
    <row r="817" spans="1:12" ht="28.8" x14ac:dyDescent="0.3">
      <c r="A817" s="1" t="str">
        <f>VLOOKUP(B817,DownloadedFiles!$B$2:$C$821,2,)</f>
        <v>doi:10.7910/DVN/RW10GZ</v>
      </c>
      <c r="B817" s="1" t="s">
        <v>1972</v>
      </c>
      <c r="C817" s="1" t="s">
        <v>6338</v>
      </c>
      <c r="D817" s="1" t="s">
        <v>699</v>
      </c>
      <c r="E817" s="1" t="str">
        <f>VLOOKUP(D817,StataFunctions!$E$2:$G$260,3,)</f>
        <v>Linear regression</v>
      </c>
      <c r="F817" s="18" t="s">
        <v>3209</v>
      </c>
      <c r="G817" s="18" t="str">
        <f t="shared" si="72"/>
        <v>Rural_Home_Electricity</v>
      </c>
      <c r="H817" s="18" t="str">
        <f t="shared" si="73"/>
        <v>Cooperation_Name1 Cooperation_Name2 Cooperation_Name3</v>
      </c>
      <c r="I817" s="18">
        <f t="shared" si="74"/>
        <v>0</v>
      </c>
      <c r="J817" s="18" t="str">
        <f t="shared" si="75"/>
        <v>NA</v>
      </c>
      <c r="K817" s="18" t="str">
        <f t="shared" si="76"/>
        <v>Cooperation_Name1 Cooperation_Name2 Cooperation_Name3</v>
      </c>
      <c r="L817" s="1" t="str">
        <f t="shared" si="77"/>
        <v>Yes</v>
      </c>
    </row>
    <row r="818" spans="1:12" ht="28.8" x14ac:dyDescent="0.3">
      <c r="A818" s="1" t="str">
        <f>VLOOKUP(B818,DownloadedFiles!$B$2:$C$821,2,)</f>
        <v>doi:10.7910/DVN/RW10GZ</v>
      </c>
      <c r="B818" s="1" t="s">
        <v>1972</v>
      </c>
      <c r="C818" s="1" t="s">
        <v>6338</v>
      </c>
      <c r="D818" s="1" t="s">
        <v>699</v>
      </c>
      <c r="E818" s="1" t="str">
        <f>VLOOKUP(D818,StataFunctions!$E$2:$G$260,3,)</f>
        <v>Linear regression</v>
      </c>
      <c r="F818" s="18" t="s">
        <v>3210</v>
      </c>
      <c r="G818" s="18" t="str">
        <f t="shared" si="72"/>
        <v>Rural_Home_Watertap</v>
      </c>
      <c r="H818" s="18" t="str">
        <f t="shared" si="73"/>
        <v>Cooperation_Name1 Cooperation_Name2 Cooperation_Name3</v>
      </c>
      <c r="I818" s="18">
        <f t="shared" si="74"/>
        <v>0</v>
      </c>
      <c r="J818" s="18" t="str">
        <f t="shared" si="75"/>
        <v>NA</v>
      </c>
      <c r="K818" s="18" t="str">
        <f t="shared" si="76"/>
        <v>Cooperation_Name1 Cooperation_Name2 Cooperation_Name3</v>
      </c>
      <c r="L818" s="1" t="str">
        <f t="shared" si="77"/>
        <v>Yes</v>
      </c>
    </row>
    <row r="819" spans="1:12" ht="28.8" x14ac:dyDescent="0.3">
      <c r="A819" s="1" t="str">
        <f>VLOOKUP(B819,DownloadedFiles!$B$2:$C$821,2,)</f>
        <v>doi:10.7910/DVN/RW10GZ</v>
      </c>
      <c r="B819" s="1" t="s">
        <v>1972</v>
      </c>
      <c r="C819" s="1" t="s">
        <v>6338</v>
      </c>
      <c r="D819" s="1" t="s">
        <v>699</v>
      </c>
      <c r="E819" s="1" t="str">
        <f>VLOOKUP(D819,StataFunctions!$E$2:$G$260,3,)</f>
        <v>Linear regression</v>
      </c>
      <c r="F819" s="18" t="s">
        <v>3213</v>
      </c>
      <c r="G819" s="18" t="str">
        <f t="shared" si="72"/>
        <v>TimeMigrant</v>
      </c>
      <c r="H819" s="18" t="str">
        <f t="shared" si="73"/>
        <v>Cooperation_Name1 Cooperation_Name2 Cooperation_Name3</v>
      </c>
      <c r="I819" s="18">
        <f t="shared" si="74"/>
        <v>0</v>
      </c>
      <c r="J819" s="18" t="str">
        <f t="shared" si="75"/>
        <v>NA</v>
      </c>
      <c r="K819" s="18" t="str">
        <f t="shared" si="76"/>
        <v>Cooperation_Name1 Cooperation_Name2 Cooperation_Name3</v>
      </c>
      <c r="L819" s="1" t="str">
        <f t="shared" si="77"/>
        <v>Yes</v>
      </c>
    </row>
    <row r="820" spans="1:12" ht="28.8" x14ac:dyDescent="0.3">
      <c r="A820" s="1" t="str">
        <f>VLOOKUP(B820,DownloadedFiles!$B$2:$C$821,2,)</f>
        <v>doi:10.7910/DVN/RW10GZ</v>
      </c>
      <c r="B820" s="1" t="s">
        <v>1972</v>
      </c>
      <c r="C820" s="1" t="s">
        <v>6338</v>
      </c>
      <c r="D820" s="1" t="s">
        <v>699</v>
      </c>
      <c r="E820" s="1" t="str">
        <f>VLOOKUP(D820,StataFunctions!$E$2:$G$260,3,)</f>
        <v>Linear regression</v>
      </c>
      <c r="F820" s="18" t="s">
        <v>3208</v>
      </c>
      <c r="G820" s="18" t="str">
        <f t="shared" si="72"/>
        <v>Village_Home_Quality</v>
      </c>
      <c r="H820" s="18" t="str">
        <f t="shared" si="73"/>
        <v>Cooperation_Name1 Cooperation_Name2 Cooperation_Name3</v>
      </c>
      <c r="I820" s="18">
        <f t="shared" si="74"/>
        <v>0</v>
      </c>
      <c r="J820" s="18" t="str">
        <f t="shared" si="75"/>
        <v>NA</v>
      </c>
      <c r="K820" s="18" t="str">
        <f t="shared" si="76"/>
        <v>Cooperation_Name1 Cooperation_Name2 Cooperation_Name3</v>
      </c>
      <c r="L820" s="1" t="str">
        <f t="shared" si="77"/>
        <v>Yes</v>
      </c>
    </row>
    <row r="821" spans="1:12" ht="28.8" x14ac:dyDescent="0.3">
      <c r="A821" s="1" t="str">
        <f>VLOOKUP(B821,DownloadedFiles!$B$2:$C$821,2,)</f>
        <v>doi:10.7910/DVN/RW10GZ</v>
      </c>
      <c r="B821" s="1" t="s">
        <v>1972</v>
      </c>
      <c r="C821" s="1" t="s">
        <v>6338</v>
      </c>
      <c r="D821" s="1" t="s">
        <v>699</v>
      </c>
      <c r="E821" s="1" t="str">
        <f>VLOOKUP(D821,StataFunctions!$E$2:$G$260,3,)</f>
        <v>Linear regression</v>
      </c>
      <c r="F821" s="18" t="s">
        <v>3215</v>
      </c>
      <c r="G821" s="18" t="str">
        <f t="shared" si="72"/>
        <v>Village_Visits</v>
      </c>
      <c r="H821" s="18" t="str">
        <f t="shared" si="73"/>
        <v>Cooperation_Name1 Cooperation_Name2 Cooperation_Name3</v>
      </c>
      <c r="I821" s="18">
        <f t="shared" si="74"/>
        <v>0</v>
      </c>
      <c r="J821" s="18" t="str">
        <f t="shared" si="75"/>
        <v>NA</v>
      </c>
      <c r="K821" s="18" t="str">
        <f t="shared" si="76"/>
        <v>Cooperation_Name1 Cooperation_Name2 Cooperation_Name3</v>
      </c>
      <c r="L821" s="1" t="str">
        <f t="shared" si="77"/>
        <v>Yes</v>
      </c>
    </row>
    <row r="822" spans="1:12" ht="28.8" x14ac:dyDescent="0.3">
      <c r="A822" s="1" t="str">
        <f>VLOOKUP(B822,DownloadedFiles!$B$2:$C$821,2,)</f>
        <v>doi:10.7910/DVN/RW10GZ</v>
      </c>
      <c r="B822" s="1" t="s">
        <v>1972</v>
      </c>
      <c r="C822" s="1" t="s">
        <v>6338</v>
      </c>
      <c r="D822" s="1" t="s">
        <v>699</v>
      </c>
      <c r="E822" s="1" t="str">
        <f>VLOOKUP(D822,StataFunctions!$E$2:$G$260,3,)</f>
        <v>Linear regression</v>
      </c>
      <c r="F822" s="18" t="s">
        <v>3218</v>
      </c>
      <c r="G822" s="18" t="str">
        <f t="shared" si="72"/>
        <v>Voted</v>
      </c>
      <c r="H822" s="18" t="str">
        <f t="shared" si="73"/>
        <v>Cooperation_Name1 Cooperation_Name2 Cooperation_Name3</v>
      </c>
      <c r="I822" s="18">
        <f t="shared" si="74"/>
        <v>0</v>
      </c>
      <c r="J822" s="18" t="str">
        <f t="shared" si="75"/>
        <v>NA</v>
      </c>
      <c r="K822" s="18" t="str">
        <f t="shared" si="76"/>
        <v>Cooperation_Name1 Cooperation_Name2 Cooperation_Name3</v>
      </c>
      <c r="L822" s="1" t="str">
        <f t="shared" si="77"/>
        <v>Yes</v>
      </c>
    </row>
    <row r="823" spans="1:12" ht="28.8" x14ac:dyDescent="0.3">
      <c r="A823" s="1" t="str">
        <f>VLOOKUP(B823,DownloadedFiles!$B$2:$C$821,2,)</f>
        <v>doi:10.7910/DVN/RW10GZ</v>
      </c>
      <c r="B823" s="1" t="s">
        <v>1972</v>
      </c>
      <c r="C823" s="1" t="s">
        <v>6338</v>
      </c>
      <c r="D823" s="1" t="s">
        <v>699</v>
      </c>
      <c r="E823" s="1" t="str">
        <f>VLOOKUP(D823,StataFunctions!$E$2:$G$260,3,)</f>
        <v>Linear regression</v>
      </c>
      <c r="F823" s="18" t="s">
        <v>3219</v>
      </c>
      <c r="G823" s="18" t="str">
        <f t="shared" si="72"/>
        <v>Voted_City</v>
      </c>
      <c r="H823" s="18" t="str">
        <f t="shared" si="73"/>
        <v>Cooperation_Name1 Cooperation_Name2 Cooperation_Name3</v>
      </c>
      <c r="I823" s="18">
        <f t="shared" si="74"/>
        <v>0</v>
      </c>
      <c r="J823" s="18" t="str">
        <f t="shared" si="75"/>
        <v>NA</v>
      </c>
      <c r="K823" s="18" t="str">
        <f t="shared" si="76"/>
        <v>Cooperation_Name1 Cooperation_Name2 Cooperation_Name3</v>
      </c>
      <c r="L823" s="1" t="str">
        <f t="shared" si="77"/>
        <v>Yes</v>
      </c>
    </row>
    <row r="824" spans="1:12" ht="28.8" x14ac:dyDescent="0.3">
      <c r="A824" s="1" t="str">
        <f>VLOOKUP(B824,DownloadedFiles!$B$2:$C$821,2,)</f>
        <v>doi:10.7910/DVN/RW10GZ</v>
      </c>
      <c r="B824" s="1" t="s">
        <v>1972</v>
      </c>
      <c r="C824" s="1" t="s">
        <v>6338</v>
      </c>
      <c r="D824" s="1" t="s">
        <v>699</v>
      </c>
      <c r="E824" s="1" t="str">
        <f>VLOOKUP(D824,StataFunctions!$E$2:$G$260,3,)</f>
        <v>Linear regression</v>
      </c>
      <c r="F824" s="18" t="s">
        <v>3204</v>
      </c>
      <c r="G824" s="18" t="str">
        <f t="shared" si="72"/>
        <v>Age</v>
      </c>
      <c r="H824" s="18" t="str">
        <f t="shared" si="73"/>
        <v>Cooperation_Name1 Cooperation_Name2 Cooperation_Name3</v>
      </c>
      <c r="I824" s="18">
        <f t="shared" si="74"/>
        <v>0</v>
      </c>
      <c r="J824" s="18" t="str">
        <f t="shared" si="75"/>
        <v>NA</v>
      </c>
      <c r="K824" s="18" t="str">
        <f t="shared" si="76"/>
        <v>Cooperation_Name1 Cooperation_Name2 Cooperation_Name3</v>
      </c>
      <c r="L824" s="1" t="str">
        <f t="shared" si="77"/>
        <v>Yes</v>
      </c>
    </row>
    <row r="825" spans="1:12" ht="28.8" x14ac:dyDescent="0.3">
      <c r="A825" s="1" t="str">
        <f>VLOOKUP(B825,DownloadedFiles!$B$2:$C$821,2,)</f>
        <v>doi:10.7910/DVN/RW10GZ</v>
      </c>
      <c r="B825" s="1" t="s">
        <v>1972</v>
      </c>
      <c r="C825" s="1" t="s">
        <v>6338</v>
      </c>
      <c r="D825" s="1" t="s">
        <v>699</v>
      </c>
      <c r="E825" s="1" t="str">
        <f>VLOOKUP(D825,StataFunctions!$E$2:$G$260,3,)</f>
        <v>Linear regression</v>
      </c>
      <c r="F825" s="18" t="s">
        <v>3217</v>
      </c>
      <c r="G825" s="18" t="str">
        <f t="shared" si="72"/>
        <v>WifeinCity</v>
      </c>
      <c r="H825" s="18" t="str">
        <f t="shared" si="73"/>
        <v>Cooperation_Name1 Cooperation_Name2 Cooperation_Name3</v>
      </c>
      <c r="I825" s="18">
        <f t="shared" si="74"/>
        <v>0</v>
      </c>
      <c r="J825" s="18" t="str">
        <f t="shared" si="75"/>
        <v>NA</v>
      </c>
      <c r="K825" s="18" t="str">
        <f t="shared" si="76"/>
        <v>Cooperation_Name1 Cooperation_Name2 Cooperation_Name3</v>
      </c>
      <c r="L825" s="1" t="str">
        <f t="shared" si="77"/>
        <v>Yes</v>
      </c>
    </row>
    <row r="826" spans="1:12" ht="72" x14ac:dyDescent="0.3">
      <c r="A826" s="1" t="str">
        <f>VLOOKUP(B826,DownloadedFiles!$B$2:$C$821,2,)</f>
        <v>doi:10.7910/DVN/RW10GZ</v>
      </c>
      <c r="B826" s="1" t="s">
        <v>1972</v>
      </c>
      <c r="C826" s="1" t="s">
        <v>6338</v>
      </c>
      <c r="D826" s="1" t="s">
        <v>699</v>
      </c>
      <c r="E826" s="1" t="str">
        <f>VLOOKUP(D826,StataFunctions!$E$2:$G$260,3,)</f>
        <v>Linear regression</v>
      </c>
      <c r="F826" s="18" t="s">
        <v>3291</v>
      </c>
      <c r="G826" s="18" t="str">
        <f t="shared" si="72"/>
        <v>Cooperation_Response</v>
      </c>
      <c r="H826" s="18" t="str">
        <f t="shared" si="73"/>
        <v>Cooperation_Region_Difference Age Education Income Landholding_Rural Village_Home_Quality Rural_Home_Electricity Rural_Home_Watertap Government_Job Indebted TimeMigrant PreferChowkWork Village_Visits Friends_At_Chowk WifeinCity Voted Voted_City i.chowk_name</v>
      </c>
      <c r="I826" s="18">
        <f t="shared" si="74"/>
        <v>0</v>
      </c>
      <c r="J826" s="18" t="str">
        <f t="shared" si="75"/>
        <v>NA</v>
      </c>
      <c r="K826" s="18" t="str">
        <f t="shared" si="76"/>
        <v>Cooperation_Region_Difference Age Education Income Landholding_Rural Village_Home_Quality Rural_Home_Electricity Rural_Home_Watertap Government_Job Indebted TimeMigrant PreferChowkWork Village_Visits Friends_At_Chowk WifeinCity Voted Voted_City i.chowk_name</v>
      </c>
      <c r="L826" s="1" t="str">
        <f t="shared" si="77"/>
        <v>Yes</v>
      </c>
    </row>
    <row r="827" spans="1:12" ht="72" x14ac:dyDescent="0.3">
      <c r="A827" s="1" t="str">
        <f>VLOOKUP(B827,DownloadedFiles!$B$2:$C$821,2,)</f>
        <v>doi:10.7910/DVN/RW10GZ</v>
      </c>
      <c r="B827" s="1" t="s">
        <v>1972</v>
      </c>
      <c r="C827" s="1" t="s">
        <v>6338</v>
      </c>
      <c r="D827" s="1" t="s">
        <v>699</v>
      </c>
      <c r="E827" s="1" t="str">
        <f>VLOOKUP(D827,StataFunctions!$E$2:$G$260,3,)</f>
        <v>Linear regression</v>
      </c>
      <c r="F827" s="18" t="s">
        <v>3281</v>
      </c>
      <c r="G827" s="18" t="str">
        <f t="shared" si="72"/>
        <v>Cooperation_Response</v>
      </c>
      <c r="H827" s="18" t="str">
        <f t="shared" si="73"/>
        <v>Cooperation_Religion_Difference Age Education Income Landholding_Rural Village_Home_Quality Rural_Home_Electricity Rural_Home_Watertap Government_Job Indebted TimeMigrant PreferChowkWork Village_Visits Friends_At_Chowk WifeinCity Voted Voted_City i.chowk_name</v>
      </c>
      <c r="I827" s="18">
        <f t="shared" si="74"/>
        <v>0</v>
      </c>
      <c r="J827" s="18" t="str">
        <f t="shared" si="75"/>
        <v>NA</v>
      </c>
      <c r="K827" s="18" t="str">
        <f t="shared" si="76"/>
        <v>Cooperation_Religion_Difference Age Education Income Landholding_Rural Village_Home_Quality Rural_Home_Electricity Rural_Home_Watertap Government_Job Indebted TimeMigrant PreferChowkWork Village_Visits Friends_At_Chowk WifeinCity Voted Voted_City i.chowk_name</v>
      </c>
      <c r="L827" s="1" t="str">
        <f t="shared" si="77"/>
        <v>Yes</v>
      </c>
    </row>
    <row r="828" spans="1:12" ht="72" x14ac:dyDescent="0.3">
      <c r="A828" s="1" t="str">
        <f>VLOOKUP(B828,DownloadedFiles!$B$2:$C$821,2,)</f>
        <v>doi:10.7910/DVN/RW10GZ</v>
      </c>
      <c r="B828" s="1" t="s">
        <v>1972</v>
      </c>
      <c r="C828" s="1" t="s">
        <v>6338</v>
      </c>
      <c r="D828" s="1" t="s">
        <v>699</v>
      </c>
      <c r="E828" s="1" t="str">
        <f>VLOOKUP(D828,StataFunctions!$E$2:$G$260,3,)</f>
        <v>Linear regression</v>
      </c>
      <c r="F828" s="18" t="s">
        <v>3268</v>
      </c>
      <c r="G828" s="18" t="str">
        <f t="shared" si="72"/>
        <v>Formal_Politics_Response</v>
      </c>
      <c r="H828" s="18" t="str">
        <f t="shared" si="73"/>
        <v>Formal_Politics_Caste_Difference Age Education Income Landholding_Rural Village_Home_Quality Rural_Home_Electricity Rural_Home_Watertap Government_Job Indebted TimeMigrant PreferChowkWork Village_Visits Friends_At_Chowk WifeinCity Voted Voted_City if City_Election==0</v>
      </c>
      <c r="I828" s="18">
        <f t="shared" si="74"/>
        <v>1</v>
      </c>
      <c r="J828" s="18" t="str">
        <f t="shared" si="75"/>
        <v xml:space="preserve"> City_Election==0</v>
      </c>
      <c r="K828" s="18" t="str">
        <f t="shared" si="76"/>
        <v>Formal_Politics_Caste_Difference Age Education Income Landholding_Rural Village_Home_Quality Rural_Home_Electricity Rural_Home_Watertap Government_Job Indebted TimeMigrant PreferChowkWork Village_Visits Friends_At_Chowk WifeinCity Voted Voted_City</v>
      </c>
      <c r="L828" s="1" t="str">
        <f t="shared" si="77"/>
        <v>Yes</v>
      </c>
    </row>
    <row r="829" spans="1:12" ht="72" x14ac:dyDescent="0.3">
      <c r="A829" s="1" t="str">
        <f>VLOOKUP(B829,DownloadedFiles!$B$2:$C$821,2,)</f>
        <v>doi:10.7910/DVN/RW10GZ</v>
      </c>
      <c r="B829" s="1" t="s">
        <v>1972</v>
      </c>
      <c r="C829" s="1" t="s">
        <v>6338</v>
      </c>
      <c r="D829" s="1" t="s">
        <v>699</v>
      </c>
      <c r="E829" s="1" t="str">
        <f>VLOOKUP(D829,StataFunctions!$E$2:$G$260,3,)</f>
        <v>Linear regression</v>
      </c>
      <c r="F829" s="18" t="s">
        <v>3267</v>
      </c>
      <c r="G829" s="18" t="str">
        <f t="shared" si="72"/>
        <v>Formal_Politics_Response</v>
      </c>
      <c r="H829" s="18" t="str">
        <f t="shared" si="73"/>
        <v>Formal_Politics_Caste_Difference Age Education Income Landholding_Rural Village_Home_Quality Rural_Home_Electricity Rural_Home_Watertap Government_Job Indebted TimeMigrant PreferChowkWork Village_Visits Friends_At_Chowk WifeinCity Voted Voted_City if City_Election==1</v>
      </c>
      <c r="I829" s="18">
        <f t="shared" si="74"/>
        <v>1</v>
      </c>
      <c r="J829" s="18" t="str">
        <f t="shared" si="75"/>
        <v xml:space="preserve"> City_Election==1</v>
      </c>
      <c r="K829" s="18" t="str">
        <f t="shared" si="76"/>
        <v>Formal_Politics_Caste_Difference Age Education Income Landholding_Rural Village_Home_Quality Rural_Home_Electricity Rural_Home_Watertap Government_Job Indebted TimeMigrant PreferChowkWork Village_Visits Friends_At_Chowk WifeinCity Voted Voted_City</v>
      </c>
      <c r="L829" s="1" t="str">
        <f t="shared" si="77"/>
        <v>Yes</v>
      </c>
    </row>
    <row r="830" spans="1:12" ht="72" x14ac:dyDescent="0.3">
      <c r="A830" s="1" t="str">
        <f>VLOOKUP(B830,DownloadedFiles!$B$2:$C$821,2,)</f>
        <v>doi:10.7910/DVN/RW10GZ</v>
      </c>
      <c r="B830" s="1" t="s">
        <v>1972</v>
      </c>
      <c r="C830" s="1" t="s">
        <v>6338</v>
      </c>
      <c r="D830" s="1" t="s">
        <v>699</v>
      </c>
      <c r="E830" s="1" t="str">
        <f>VLOOKUP(D830,StataFunctions!$E$2:$G$260,3,)</f>
        <v>Linear regression</v>
      </c>
      <c r="F830" s="18" t="s">
        <v>3277</v>
      </c>
      <c r="G830" s="18" t="str">
        <f t="shared" si="72"/>
        <v>Formal_Politics_Response</v>
      </c>
      <c r="H830" s="18" t="str">
        <f t="shared" si="73"/>
        <v>Formal_Politics_Caste_Difference Age Education Income Landholding_Rural Village_Home_Quality Rural_Home_Electricity Rural_Home_Watertap Government_Job Indebted TimeMigrant PreferChowkWork Village_Visits Friends_At_Chowk WifeinCity Voted Voted_City i.chowk_name if City_Election==0</v>
      </c>
      <c r="I830" s="18">
        <f t="shared" si="74"/>
        <v>1</v>
      </c>
      <c r="J830" s="18" t="str">
        <f t="shared" si="75"/>
        <v xml:space="preserve"> City_Election==0</v>
      </c>
      <c r="K830" s="18" t="str">
        <f t="shared" si="76"/>
        <v>Formal_Politics_Caste_Difference Age Education Income Landholding_Rural Village_Home_Quality Rural_Home_Electricity Rural_Home_Watertap Government_Job Indebted TimeMigrant PreferChowkWork Village_Visits Friends_At_Chowk WifeinCity Voted Voted_City i.chowk_name</v>
      </c>
      <c r="L830" s="1" t="str">
        <f t="shared" si="77"/>
        <v>Yes</v>
      </c>
    </row>
    <row r="831" spans="1:12" ht="86.4" x14ac:dyDescent="0.3">
      <c r="A831" s="1" t="str">
        <f>VLOOKUP(B831,DownloadedFiles!$B$2:$C$821,2,)</f>
        <v>doi:10.7910/DVN/RW10GZ</v>
      </c>
      <c r="B831" s="1" t="s">
        <v>1972</v>
      </c>
      <c r="C831" s="1" t="s">
        <v>6338</v>
      </c>
      <c r="D831" s="1" t="s">
        <v>699</v>
      </c>
      <c r="E831" s="1" t="str">
        <f>VLOOKUP(D831,StataFunctions!$E$2:$G$260,3,)</f>
        <v>Linear regression</v>
      </c>
      <c r="F831" s="18" t="s">
        <v>3326</v>
      </c>
      <c r="G831" s="18" t="str">
        <f t="shared" si="72"/>
        <v>Formal_Politics_Response</v>
      </c>
      <c r="H831" s="18" t="str">
        <f t="shared" si="73"/>
        <v>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City_Election==0&amp;Lottery_Number!=1</v>
      </c>
      <c r="I831" s="18">
        <f t="shared" si="74"/>
        <v>1</v>
      </c>
      <c r="J831" s="18" t="str">
        <f t="shared" si="75"/>
        <v xml:space="preserve"> City_Election==0&amp;Lottery_Number!=1</v>
      </c>
      <c r="K831" s="18" t="str">
        <f t="shared" si="76"/>
        <v>Formal_Politics_Caste_Difference Age Education Income Landholding_Rural Village_Home_Quality Rural_Home_Electricity Rural_Home_Watertap Government_Job Indebted TimeMigrant PreferChowkWork Village_Visits Friends_At_Chowk WifeinCity Voted Voted_City i.chowk_name</v>
      </c>
      <c r="L831" s="1" t="str">
        <f t="shared" si="77"/>
        <v>Yes</v>
      </c>
    </row>
    <row r="832" spans="1:12" ht="86.4" x14ac:dyDescent="0.3">
      <c r="A832" s="1" t="str">
        <f>VLOOKUP(B832,DownloadedFiles!$B$2:$C$821,2,)</f>
        <v>doi:10.7910/DVN/RW10GZ</v>
      </c>
      <c r="B832" s="1" t="s">
        <v>1972</v>
      </c>
      <c r="C832" s="1" t="s">
        <v>6338</v>
      </c>
      <c r="D832" s="1" t="s">
        <v>699</v>
      </c>
      <c r="E832" s="1" t="str">
        <f>VLOOKUP(D832,StataFunctions!$E$2:$G$260,3,)</f>
        <v>Linear regression</v>
      </c>
      <c r="F832" s="18" t="s">
        <v>3331</v>
      </c>
      <c r="G832" s="18" t="str">
        <f t="shared" si="72"/>
        <v>Formal_Politics_Response</v>
      </c>
      <c r="H832" s="18" t="str">
        <f t="shared" si="73"/>
        <v>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City_Election==0&amp;Lottery_Number!=2</v>
      </c>
      <c r="I832" s="18">
        <f t="shared" si="74"/>
        <v>1</v>
      </c>
      <c r="J832" s="18" t="str">
        <f t="shared" si="75"/>
        <v xml:space="preserve"> City_Election==0&amp;Lottery_Number!=2</v>
      </c>
      <c r="K832" s="18" t="str">
        <f t="shared" si="76"/>
        <v>Formal_Politics_Caste_Difference Age Education Income Landholding_Rural Village_Home_Quality Rural_Home_Electricity Rural_Home_Watertap Government_Job Indebted TimeMigrant PreferChowkWork Village_Visits Friends_At_Chowk WifeinCity Voted Voted_City i.chowk_name</v>
      </c>
      <c r="L832" s="1" t="str">
        <f t="shared" si="77"/>
        <v>Yes</v>
      </c>
    </row>
    <row r="833" spans="1:12" ht="86.4" x14ac:dyDescent="0.3">
      <c r="A833" s="1" t="str">
        <f>VLOOKUP(B833,DownloadedFiles!$B$2:$C$821,2,)</f>
        <v>doi:10.7910/DVN/RW10GZ</v>
      </c>
      <c r="B833" s="1" t="s">
        <v>1972</v>
      </c>
      <c r="C833" s="1" t="s">
        <v>6338</v>
      </c>
      <c r="D833" s="1" t="s">
        <v>699</v>
      </c>
      <c r="E833" s="1" t="str">
        <f>VLOOKUP(D833,StataFunctions!$E$2:$G$260,3,)</f>
        <v>Linear regression</v>
      </c>
      <c r="F833" s="18" t="s">
        <v>3336</v>
      </c>
      <c r="G833" s="18" t="str">
        <f t="shared" si="72"/>
        <v>Formal_Politics_Response</v>
      </c>
      <c r="H833" s="18" t="str">
        <f t="shared" si="73"/>
        <v>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City_Election==0&amp;Lottery_Number!=3</v>
      </c>
      <c r="I833" s="18">
        <f t="shared" si="74"/>
        <v>1</v>
      </c>
      <c r="J833" s="18" t="str">
        <f t="shared" si="75"/>
        <v xml:space="preserve"> City_Election==0&amp;Lottery_Number!=3</v>
      </c>
      <c r="K833" s="18" t="str">
        <f t="shared" si="76"/>
        <v>Formal_Politics_Caste_Difference Age Education Income Landholding_Rural Village_Home_Quality Rural_Home_Electricity Rural_Home_Watertap Government_Job Indebted TimeMigrant PreferChowkWork Village_Visits Friends_At_Chowk WifeinCity Voted Voted_City i.chowk_name</v>
      </c>
      <c r="L833" s="1" t="str">
        <f t="shared" si="77"/>
        <v>Yes</v>
      </c>
    </row>
    <row r="834" spans="1:12" ht="86.4" x14ac:dyDescent="0.3">
      <c r="A834" s="1" t="str">
        <f>VLOOKUP(B834,DownloadedFiles!$B$2:$C$821,2,)</f>
        <v>doi:10.7910/DVN/RW10GZ</v>
      </c>
      <c r="B834" s="1" t="s">
        <v>1972</v>
      </c>
      <c r="C834" s="1" t="s">
        <v>6338</v>
      </c>
      <c r="D834" s="1" t="s">
        <v>699</v>
      </c>
      <c r="E834" s="1" t="str">
        <f>VLOOKUP(D834,StataFunctions!$E$2:$G$260,3,)</f>
        <v>Linear regression</v>
      </c>
      <c r="F834" s="18" t="s">
        <v>3341</v>
      </c>
      <c r="G834" s="18" t="str">
        <f t="shared" ref="G834:G897" si="78">MID($F834,LEN($D834)+FIND($D834,$F834)+1,FIND(" ",$F834,LEN(D834)+FIND(D834,F834)+1)-(LEN($D834)+FIND($D834,$F834)+1))</f>
        <v>Formal_Politics_Response</v>
      </c>
      <c r="H834" s="18" t="str">
        <f t="shared" ref="H834:H897" si="79">TRIM(MID(F834,FIND(G834,F834)+LEN(G834)+1,IFERROR(FIND(",",F834),LEN(F834)+1)-(FIND(G834,F834)+LEN(G834)+1)))</f>
        <v>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City_Election==0&amp;Lottery_Number!=4</v>
      </c>
      <c r="I834" s="18">
        <f t="shared" ref="I834:I897" si="80">IFERROR(IF(FIND(" if ",H834)&gt;0,1,0),0)</f>
        <v>1</v>
      </c>
      <c r="J834" s="18" t="str">
        <f t="shared" ref="J834:J897" si="81">IFERROR(MID(H834,FIND(" if ",H834)+3,LEN(H834)+1),"NA")</f>
        <v xml:space="preserve"> City_Election==0&amp;Lottery_Number!=4</v>
      </c>
      <c r="K834" s="18" t="str">
        <f t="shared" ref="K834:K897" si="82">IF(I834=0,H834,MID(H834,1,FIND(J834,H834)-4))</f>
        <v>Formal_Politics_Caste_Difference Age Education Income Landholding_Rural Village_Home_Quality Rural_Home_Electricity Rural_Home_Watertap Government_Job Indebted TimeMigrant PreferChowkWork Village_Visits Friends_At_Chowk WifeinCity Voted Voted_City i.chowk_name</v>
      </c>
      <c r="L834" s="1" t="str">
        <f t="shared" ref="L834:L897" si="83">IFERROR(IF(FIND("///",F834)&gt;0,"No",0),"Yes")</f>
        <v>Yes</v>
      </c>
    </row>
    <row r="835" spans="1:12" ht="86.4" x14ac:dyDescent="0.3">
      <c r="A835" s="1" t="str">
        <f>VLOOKUP(B835,DownloadedFiles!$B$2:$C$821,2,)</f>
        <v>doi:10.7910/DVN/RW10GZ</v>
      </c>
      <c r="B835" s="1" t="s">
        <v>1972</v>
      </c>
      <c r="C835" s="1" t="s">
        <v>6338</v>
      </c>
      <c r="D835" s="1" t="s">
        <v>699</v>
      </c>
      <c r="E835" s="1" t="str">
        <f>VLOOKUP(D835,StataFunctions!$E$2:$G$260,3,)</f>
        <v>Linear regression</v>
      </c>
      <c r="F835" s="18" t="s">
        <v>3346</v>
      </c>
      <c r="G835" s="18" t="str">
        <f t="shared" si="78"/>
        <v>Formal_Politics_Response</v>
      </c>
      <c r="H835"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City_Election==0&amp;Lottery_Number!=5</v>
      </c>
      <c r="I835" s="18">
        <f t="shared" si="80"/>
        <v>1</v>
      </c>
      <c r="J835" s="18" t="str">
        <f t="shared" si="81"/>
        <v xml:space="preserve"> City_Election==0&amp;Lottery_Number!=5</v>
      </c>
      <c r="K835"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35" s="1" t="str">
        <f t="shared" si="83"/>
        <v>Yes</v>
      </c>
    </row>
    <row r="836" spans="1:12" ht="72" x14ac:dyDescent="0.3">
      <c r="A836" s="1" t="str">
        <f>VLOOKUP(B836,DownloadedFiles!$B$2:$C$821,2,)</f>
        <v>doi:10.7910/DVN/RW10GZ</v>
      </c>
      <c r="B836" s="1" t="s">
        <v>1972</v>
      </c>
      <c r="C836" s="1" t="s">
        <v>6338</v>
      </c>
      <c r="D836" s="1" t="s">
        <v>699</v>
      </c>
      <c r="E836" s="1" t="str">
        <f>VLOOKUP(D836,StataFunctions!$E$2:$G$260,3,)</f>
        <v>Linear regression</v>
      </c>
      <c r="F836" s="18" t="s">
        <v>3276</v>
      </c>
      <c r="G836" s="18" t="str">
        <f t="shared" si="78"/>
        <v>Formal_Politics_Response</v>
      </c>
      <c r="H836"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v>
      </c>
      <c r="I836" s="18">
        <f t="shared" si="80"/>
        <v>1</v>
      </c>
      <c r="J836" s="18" t="str">
        <f t="shared" si="81"/>
        <v xml:space="preserve"> City_Election==1</v>
      </c>
      <c r="K836"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36" s="1" t="str">
        <f t="shared" si="83"/>
        <v>Yes</v>
      </c>
    </row>
    <row r="837" spans="1:12" ht="86.4" x14ac:dyDescent="0.3">
      <c r="A837" s="1" t="str">
        <f>VLOOKUP(B837,DownloadedFiles!$B$2:$C$821,2,)</f>
        <v>doi:10.7910/DVN/RW10GZ</v>
      </c>
      <c r="B837" s="1" t="s">
        <v>1972</v>
      </c>
      <c r="C837" s="1" t="s">
        <v>6338</v>
      </c>
      <c r="D837" s="1" t="s">
        <v>699</v>
      </c>
      <c r="E837" s="1" t="str">
        <f>VLOOKUP(D837,StataFunctions!$E$2:$G$260,3,)</f>
        <v>Linear regression</v>
      </c>
      <c r="F837" s="18" t="s">
        <v>3325</v>
      </c>
      <c r="G837" s="18" t="str">
        <f t="shared" si="78"/>
        <v>Formal_Politics_Response</v>
      </c>
      <c r="H837"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City_Election==1&amp;Lottery_Number!=1</v>
      </c>
      <c r="I837" s="18">
        <f t="shared" si="80"/>
        <v>1</v>
      </c>
      <c r="J837" s="18" t="str">
        <f t="shared" si="81"/>
        <v xml:space="preserve"> City_Election==1&amp;Lottery_Number!=1</v>
      </c>
      <c r="K837"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37" s="1" t="str">
        <f t="shared" si="83"/>
        <v>Yes</v>
      </c>
    </row>
    <row r="838" spans="1:12" ht="86.4" x14ac:dyDescent="0.3">
      <c r="A838" s="1" t="str">
        <f>VLOOKUP(B838,DownloadedFiles!$B$2:$C$821,2,)</f>
        <v>doi:10.7910/DVN/RW10GZ</v>
      </c>
      <c r="B838" s="1" t="s">
        <v>1972</v>
      </c>
      <c r="C838" s="1" t="s">
        <v>6338</v>
      </c>
      <c r="D838" s="1" t="s">
        <v>699</v>
      </c>
      <c r="E838" s="1" t="str">
        <f>VLOOKUP(D838,StataFunctions!$E$2:$G$260,3,)</f>
        <v>Linear regression</v>
      </c>
      <c r="F838" s="18" t="s">
        <v>3330</v>
      </c>
      <c r="G838" s="18" t="str">
        <f t="shared" si="78"/>
        <v>Formal_Politics_Response</v>
      </c>
      <c r="H838"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City_Election==1&amp;Lottery_Number!=2</v>
      </c>
      <c r="I838" s="18">
        <f t="shared" si="80"/>
        <v>1</v>
      </c>
      <c r="J838" s="18" t="str">
        <f t="shared" si="81"/>
        <v xml:space="preserve"> City_Election==1&amp;Lottery_Number!=2</v>
      </c>
      <c r="K838"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38" s="1" t="str">
        <f t="shared" si="83"/>
        <v>Yes</v>
      </c>
    </row>
    <row r="839" spans="1:12" ht="86.4" x14ac:dyDescent="0.3">
      <c r="A839" s="1" t="str">
        <f>VLOOKUP(B839,DownloadedFiles!$B$2:$C$821,2,)</f>
        <v>doi:10.7910/DVN/RW10GZ</v>
      </c>
      <c r="B839" s="1" t="s">
        <v>1972</v>
      </c>
      <c r="C839" s="1" t="s">
        <v>6338</v>
      </c>
      <c r="D839" s="1" t="s">
        <v>699</v>
      </c>
      <c r="E839" s="1" t="str">
        <f>VLOOKUP(D839,StataFunctions!$E$2:$G$260,3,)</f>
        <v>Linear regression</v>
      </c>
      <c r="F839" s="18" t="s">
        <v>3335</v>
      </c>
      <c r="G839" s="18" t="str">
        <f t="shared" si="78"/>
        <v>Formal_Politics_Response</v>
      </c>
      <c r="H839"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City_Election==1&amp;Lottery_Number!=3</v>
      </c>
      <c r="I839" s="18">
        <f t="shared" si="80"/>
        <v>1</v>
      </c>
      <c r="J839" s="18" t="str">
        <f t="shared" si="81"/>
        <v xml:space="preserve"> City_Election==1&amp;Lottery_Number!=3</v>
      </c>
      <c r="K839"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39" s="1" t="str">
        <f t="shared" si="83"/>
        <v>Yes</v>
      </c>
    </row>
    <row r="840" spans="1:12" ht="86.4" x14ac:dyDescent="0.3">
      <c r="A840" s="1" t="str">
        <f>VLOOKUP(B840,DownloadedFiles!$B$2:$C$821,2,)</f>
        <v>doi:10.7910/DVN/RW10GZ</v>
      </c>
      <c r="B840" s="1" t="s">
        <v>1972</v>
      </c>
      <c r="C840" s="1" t="s">
        <v>6338</v>
      </c>
      <c r="D840" s="1" t="s">
        <v>699</v>
      </c>
      <c r="E840" s="1" t="str">
        <f>VLOOKUP(D840,StataFunctions!$E$2:$G$260,3,)</f>
        <v>Linear regression</v>
      </c>
      <c r="F840" s="18" t="s">
        <v>3340</v>
      </c>
      <c r="G840" s="18" t="str">
        <f t="shared" si="78"/>
        <v>Formal_Politics_Response</v>
      </c>
      <c r="H840"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City_Election==1&amp;Lottery_Number!=4</v>
      </c>
      <c r="I840" s="18">
        <f t="shared" si="80"/>
        <v>1</v>
      </c>
      <c r="J840" s="18" t="str">
        <f t="shared" si="81"/>
        <v xml:space="preserve"> City_Election==1&amp;Lottery_Number!=4</v>
      </c>
      <c r="K840"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0" s="1" t="str">
        <f t="shared" si="83"/>
        <v>Yes</v>
      </c>
    </row>
    <row r="841" spans="1:12" ht="86.4" x14ac:dyDescent="0.3">
      <c r="A841" s="1" t="str">
        <f>VLOOKUP(B841,DownloadedFiles!$B$2:$C$821,2,)</f>
        <v>doi:10.7910/DVN/RW10GZ</v>
      </c>
      <c r="B841" s="1" t="s">
        <v>1972</v>
      </c>
      <c r="C841" s="1" t="s">
        <v>6338</v>
      </c>
      <c r="D841" s="1" t="s">
        <v>699</v>
      </c>
      <c r="E841" s="1" t="str">
        <f>VLOOKUP(D841,StataFunctions!$E$2:$G$260,3,)</f>
        <v>Linear regression</v>
      </c>
      <c r="F841" s="18" t="s">
        <v>3345</v>
      </c>
      <c r="G841" s="18" t="str">
        <f t="shared" si="78"/>
        <v>Formal_Politics_Response</v>
      </c>
      <c r="H841"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City_Election==1&amp;Lottery_Number!=5</v>
      </c>
      <c r="I841" s="18">
        <f t="shared" si="80"/>
        <v>1</v>
      </c>
      <c r="J841" s="18" t="str">
        <f t="shared" si="81"/>
        <v xml:space="preserve"> City_Election==1&amp;Lottery_Number!=5</v>
      </c>
      <c r="K841"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1" s="1" t="str">
        <f t="shared" si="83"/>
        <v>Yes</v>
      </c>
    </row>
    <row r="842" spans="1:12" ht="86.4" x14ac:dyDescent="0.3">
      <c r="A842" s="1" t="str">
        <f>VLOOKUP(B842,DownloadedFiles!$B$2:$C$821,2,)</f>
        <v>doi:10.7910/DVN/RW10GZ</v>
      </c>
      <c r="B842" s="1" t="s">
        <v>1972</v>
      </c>
      <c r="C842" s="1" t="s">
        <v>6338</v>
      </c>
      <c r="D842" s="1" t="s">
        <v>699</v>
      </c>
      <c r="E842" s="1" t="str">
        <f>VLOOKUP(D842,StataFunctions!$E$2:$G$260,3,)</f>
        <v>Linear regression</v>
      </c>
      <c r="F842" s="18" t="s">
        <v>3305</v>
      </c>
      <c r="G842" s="18" t="str">
        <f t="shared" si="78"/>
        <v>Formal_Politics_Response</v>
      </c>
      <c r="H842"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EthnicGroup!=1 &amp; City_Election==0</v>
      </c>
      <c r="I842" s="18">
        <f t="shared" si="80"/>
        <v>1</v>
      </c>
      <c r="J842" s="18" t="str">
        <f t="shared" si="81"/>
        <v xml:space="preserve"> EthnicGroup!=1 &amp; City_Election==0</v>
      </c>
      <c r="K842"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2" s="1" t="str">
        <f t="shared" si="83"/>
        <v>Yes</v>
      </c>
    </row>
    <row r="843" spans="1:12" ht="86.4" x14ac:dyDescent="0.3">
      <c r="A843" s="1" t="str">
        <f>VLOOKUP(B843,DownloadedFiles!$B$2:$C$821,2,)</f>
        <v>doi:10.7910/DVN/RW10GZ</v>
      </c>
      <c r="B843" s="1" t="s">
        <v>1972</v>
      </c>
      <c r="C843" s="1" t="s">
        <v>6338</v>
      </c>
      <c r="D843" s="1" t="s">
        <v>699</v>
      </c>
      <c r="E843" s="1" t="str">
        <f>VLOOKUP(D843,StataFunctions!$E$2:$G$260,3,)</f>
        <v>Linear regression</v>
      </c>
      <c r="F843" s="18" t="s">
        <v>3304</v>
      </c>
      <c r="G843" s="18" t="str">
        <f t="shared" si="78"/>
        <v>Formal_Politics_Response</v>
      </c>
      <c r="H843"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EthnicGroup!=1 &amp; City_Election==1</v>
      </c>
      <c r="I843" s="18">
        <f t="shared" si="80"/>
        <v>1</v>
      </c>
      <c r="J843" s="18" t="str">
        <f t="shared" si="81"/>
        <v xml:space="preserve"> EthnicGroup!=1 &amp; City_Election==1</v>
      </c>
      <c r="K843"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3" s="1" t="str">
        <f t="shared" si="83"/>
        <v>Yes</v>
      </c>
    </row>
    <row r="844" spans="1:12" ht="86.4" x14ac:dyDescent="0.3">
      <c r="A844" s="1" t="str">
        <f>VLOOKUP(B844,DownloadedFiles!$B$2:$C$821,2,)</f>
        <v>doi:10.7910/DVN/RW10GZ</v>
      </c>
      <c r="B844" s="1" t="s">
        <v>1972</v>
      </c>
      <c r="C844" s="1" t="s">
        <v>6338</v>
      </c>
      <c r="D844" s="1" t="s">
        <v>699</v>
      </c>
      <c r="E844" s="1" t="str">
        <f>VLOOKUP(D844,StataFunctions!$E$2:$G$260,3,)</f>
        <v>Linear regression</v>
      </c>
      <c r="F844" s="18" t="s">
        <v>3309</v>
      </c>
      <c r="G844" s="18" t="str">
        <f t="shared" si="78"/>
        <v>Formal_Politics_Response</v>
      </c>
      <c r="H844"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EthnicGroup!=2 &amp; City_Election==0</v>
      </c>
      <c r="I844" s="18">
        <f t="shared" si="80"/>
        <v>1</v>
      </c>
      <c r="J844" s="18" t="str">
        <f t="shared" si="81"/>
        <v xml:space="preserve"> EthnicGroup!=2 &amp; City_Election==0</v>
      </c>
      <c r="K844"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4" s="1" t="str">
        <f t="shared" si="83"/>
        <v>Yes</v>
      </c>
    </row>
    <row r="845" spans="1:12" ht="86.4" x14ac:dyDescent="0.3">
      <c r="A845" s="1" t="str">
        <f>VLOOKUP(B845,DownloadedFiles!$B$2:$C$821,2,)</f>
        <v>doi:10.7910/DVN/RW10GZ</v>
      </c>
      <c r="B845" s="1" t="s">
        <v>1972</v>
      </c>
      <c r="C845" s="1" t="s">
        <v>6338</v>
      </c>
      <c r="D845" s="1" t="s">
        <v>699</v>
      </c>
      <c r="E845" s="1" t="str">
        <f>VLOOKUP(D845,StataFunctions!$E$2:$G$260,3,)</f>
        <v>Linear regression</v>
      </c>
      <c r="F845" s="18" t="s">
        <v>3308</v>
      </c>
      <c r="G845" s="18" t="str">
        <f t="shared" si="78"/>
        <v>Formal_Politics_Response</v>
      </c>
      <c r="H845"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EthnicGroup!=2 &amp; City_Election==1</v>
      </c>
      <c r="I845" s="18">
        <f t="shared" si="80"/>
        <v>1</v>
      </c>
      <c r="J845" s="18" t="str">
        <f t="shared" si="81"/>
        <v xml:space="preserve"> EthnicGroup!=2 &amp; City_Election==1</v>
      </c>
      <c r="K845"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5" s="1" t="str">
        <f t="shared" si="83"/>
        <v>Yes</v>
      </c>
    </row>
    <row r="846" spans="1:12" ht="86.4" x14ac:dyDescent="0.3">
      <c r="A846" s="1" t="str">
        <f>VLOOKUP(B846,DownloadedFiles!$B$2:$C$821,2,)</f>
        <v>doi:10.7910/DVN/RW10GZ</v>
      </c>
      <c r="B846" s="1" t="s">
        <v>1972</v>
      </c>
      <c r="C846" s="1" t="s">
        <v>6338</v>
      </c>
      <c r="D846" s="1" t="s">
        <v>699</v>
      </c>
      <c r="E846" s="1" t="str">
        <f>VLOOKUP(D846,StataFunctions!$E$2:$G$260,3,)</f>
        <v>Linear regression</v>
      </c>
      <c r="F846" s="18" t="s">
        <v>3313</v>
      </c>
      <c r="G846" s="18" t="str">
        <f t="shared" si="78"/>
        <v>Formal_Politics_Response</v>
      </c>
      <c r="H846"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EthnicGroup!=3 &amp; City_Election==0</v>
      </c>
      <c r="I846" s="18">
        <f t="shared" si="80"/>
        <v>1</v>
      </c>
      <c r="J846" s="18" t="str">
        <f t="shared" si="81"/>
        <v xml:space="preserve"> EthnicGroup!=3 &amp; City_Election==0</v>
      </c>
      <c r="K846"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6" s="1" t="str">
        <f t="shared" si="83"/>
        <v>Yes</v>
      </c>
    </row>
    <row r="847" spans="1:12" ht="86.4" x14ac:dyDescent="0.3">
      <c r="A847" s="1" t="str">
        <f>VLOOKUP(B847,DownloadedFiles!$B$2:$C$821,2,)</f>
        <v>doi:10.7910/DVN/RW10GZ</v>
      </c>
      <c r="B847" s="1" t="s">
        <v>1972</v>
      </c>
      <c r="C847" s="1" t="s">
        <v>6338</v>
      </c>
      <c r="D847" s="1" t="s">
        <v>699</v>
      </c>
      <c r="E847" s="1" t="str">
        <f>VLOOKUP(D847,StataFunctions!$E$2:$G$260,3,)</f>
        <v>Linear regression</v>
      </c>
      <c r="F847" s="18" t="s">
        <v>3312</v>
      </c>
      <c r="G847" s="18" t="str">
        <f t="shared" si="78"/>
        <v>Formal_Politics_Response</v>
      </c>
      <c r="H847"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EthnicGroup!=3 &amp; City_Election==1</v>
      </c>
      <c r="I847" s="18">
        <f t="shared" si="80"/>
        <v>1</v>
      </c>
      <c r="J847" s="18" t="str">
        <f t="shared" si="81"/>
        <v xml:space="preserve"> EthnicGroup!=3 &amp; City_Election==1</v>
      </c>
      <c r="K847"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7" s="1" t="str">
        <f t="shared" si="83"/>
        <v>Yes</v>
      </c>
    </row>
    <row r="848" spans="1:12" ht="86.4" x14ac:dyDescent="0.3">
      <c r="A848" s="1" t="str">
        <f>VLOOKUP(B848,DownloadedFiles!$B$2:$C$821,2,)</f>
        <v>doi:10.7910/DVN/RW10GZ</v>
      </c>
      <c r="B848" s="1" t="s">
        <v>1972</v>
      </c>
      <c r="C848" s="1" t="s">
        <v>6338</v>
      </c>
      <c r="D848" s="1" t="s">
        <v>699</v>
      </c>
      <c r="E848" s="1" t="str">
        <f>VLOOKUP(D848,StataFunctions!$E$2:$G$260,3,)</f>
        <v>Linear regression</v>
      </c>
      <c r="F848" s="18" t="s">
        <v>3317</v>
      </c>
      <c r="G848" s="18" t="str">
        <f t="shared" si="78"/>
        <v>Formal_Politics_Response</v>
      </c>
      <c r="H848"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EthnicGroup!=4 &amp; City_Election==0</v>
      </c>
      <c r="I848" s="18">
        <f t="shared" si="80"/>
        <v>1</v>
      </c>
      <c r="J848" s="18" t="str">
        <f t="shared" si="81"/>
        <v xml:space="preserve"> EthnicGroup!=4 &amp; City_Election==0</v>
      </c>
      <c r="K848"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8" s="1" t="str">
        <f t="shared" si="83"/>
        <v>Yes</v>
      </c>
    </row>
    <row r="849" spans="1:12" ht="86.4" x14ac:dyDescent="0.3">
      <c r="A849" s="1" t="str">
        <f>VLOOKUP(B849,DownloadedFiles!$B$2:$C$821,2,)</f>
        <v>doi:10.7910/DVN/RW10GZ</v>
      </c>
      <c r="B849" s="1" t="s">
        <v>1972</v>
      </c>
      <c r="C849" s="1" t="s">
        <v>6338</v>
      </c>
      <c r="D849" s="1" t="s">
        <v>699</v>
      </c>
      <c r="E849" s="1" t="str">
        <f>VLOOKUP(D849,StataFunctions!$E$2:$G$260,3,)</f>
        <v>Linear regression</v>
      </c>
      <c r="F849" s="18" t="s">
        <v>3316</v>
      </c>
      <c r="G849" s="18" t="str">
        <f t="shared" si="78"/>
        <v>Formal_Politics_Response</v>
      </c>
      <c r="H849"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 if EthnicGroup!=4 &amp; City_Election==1</v>
      </c>
      <c r="I849" s="18">
        <f t="shared" si="80"/>
        <v>1</v>
      </c>
      <c r="J849" s="18" t="str">
        <f t="shared" si="81"/>
        <v xml:space="preserve"> EthnicGroup!=4 &amp; City_Election==1</v>
      </c>
      <c r="K849"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49" s="1" t="str">
        <f t="shared" si="83"/>
        <v>Yes</v>
      </c>
    </row>
    <row r="850" spans="1:12" ht="86.4" x14ac:dyDescent="0.3">
      <c r="A850" s="1" t="str">
        <f>VLOOKUP(B850,DownloadedFiles!$B$2:$C$821,2,)</f>
        <v>doi:10.7910/DVN/RW10GZ</v>
      </c>
      <c r="B850" s="1" t="s">
        <v>1972</v>
      </c>
      <c r="C850" s="1" t="s">
        <v>6338</v>
      </c>
      <c r="D850" s="1" t="s">
        <v>699</v>
      </c>
      <c r="E850" s="1" t="str">
        <f>VLOOKUP(D850,StataFunctions!$E$2:$G$260,3,)</f>
        <v>Linear regression</v>
      </c>
      <c r="F850" s="18" t="s">
        <v>3160</v>
      </c>
      <c r="G850" s="18" t="str">
        <f t="shared" si="78"/>
        <v>Formal_Politics_Response</v>
      </c>
      <c r="H850"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v>
      </c>
      <c r="I850" s="18">
        <f t="shared" si="80"/>
        <v>0</v>
      </c>
      <c r="J850" s="18" t="str">
        <f t="shared" si="81"/>
        <v>NA</v>
      </c>
      <c r="K850"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50" s="1" t="str">
        <f t="shared" si="83"/>
        <v>Yes</v>
      </c>
    </row>
    <row r="851" spans="1:12" ht="86.4" x14ac:dyDescent="0.3">
      <c r="A851" s="1" t="str">
        <f>VLOOKUP(B851,DownloadedFiles!$B$2:$C$821,2,)</f>
        <v>doi:10.7910/DVN/RW10GZ</v>
      </c>
      <c r="B851" s="1" t="s">
        <v>1972</v>
      </c>
      <c r="C851" s="1" t="s">
        <v>6338</v>
      </c>
      <c r="D851" s="1" t="s">
        <v>699</v>
      </c>
      <c r="E851" s="1" t="str">
        <f>VLOOKUP(D851,StataFunctions!$E$2:$G$260,3,)</f>
        <v>Linear regression</v>
      </c>
      <c r="F851" s="18" t="s">
        <v>3279</v>
      </c>
      <c r="G851" s="18" t="str">
        <f t="shared" si="78"/>
        <v>Formal_Politics_Response</v>
      </c>
      <c r="H851"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v>
      </c>
      <c r="I851" s="18">
        <f t="shared" si="80"/>
        <v>0</v>
      </c>
      <c r="J851" s="18" t="str">
        <f t="shared" si="81"/>
        <v>NA</v>
      </c>
      <c r="K851"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51" s="1" t="str">
        <f t="shared" si="83"/>
        <v>Yes</v>
      </c>
    </row>
    <row r="852" spans="1:12" ht="86.4" x14ac:dyDescent="0.3">
      <c r="A852" s="1" t="str">
        <f>VLOOKUP(B852,DownloadedFiles!$B$2:$C$821,2,)</f>
        <v>doi:10.7910/DVN/RW10GZ</v>
      </c>
      <c r="B852" s="1" t="s">
        <v>1972</v>
      </c>
      <c r="C852" s="1" t="s">
        <v>6338</v>
      </c>
      <c r="D852" s="1" t="s">
        <v>699</v>
      </c>
      <c r="E852" s="1" t="str">
        <f>VLOOKUP(D852,StataFunctions!$E$2:$G$260,3,)</f>
        <v>Linear regression</v>
      </c>
      <c r="F852" s="18" t="s">
        <v>3288</v>
      </c>
      <c r="G852" s="18" t="str">
        <f t="shared" si="78"/>
        <v>Formal_Politics_Response</v>
      </c>
      <c r="H852"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v>
      </c>
      <c r="I852" s="18">
        <f t="shared" si="80"/>
        <v>0</v>
      </c>
      <c r="J852" s="18" t="str">
        <f t="shared" si="81"/>
        <v>NA</v>
      </c>
      <c r="K852"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52" s="1" t="str">
        <f t="shared" si="83"/>
        <v>Yes</v>
      </c>
    </row>
    <row r="853" spans="1:12" ht="86.4" x14ac:dyDescent="0.3">
      <c r="A853" s="1" t="str">
        <f>VLOOKUP(B853,DownloadedFiles!$B$2:$C$821,2,)</f>
        <v>doi:10.7910/DVN/RW10GZ</v>
      </c>
      <c r="B853" s="1" t="s">
        <v>1972</v>
      </c>
      <c r="C853" s="1" t="s">
        <v>6338</v>
      </c>
      <c r="D853" s="1" t="s">
        <v>699</v>
      </c>
      <c r="E853" s="1" t="str">
        <f>VLOOKUP(D853,StataFunctions!$E$2:$G$260,3,)</f>
        <v>Linear regression</v>
      </c>
      <c r="F853" s="18" t="s">
        <v>3289</v>
      </c>
      <c r="G853" s="18" t="str">
        <f t="shared" si="78"/>
        <v>Formal_Politics_Response</v>
      </c>
      <c r="H853"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v>
      </c>
      <c r="I853" s="18">
        <f t="shared" si="80"/>
        <v>0</v>
      </c>
      <c r="J853" s="18" t="str">
        <f t="shared" si="81"/>
        <v>NA</v>
      </c>
      <c r="K853"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53" s="1" t="str">
        <f t="shared" si="83"/>
        <v>Yes</v>
      </c>
    </row>
    <row r="854" spans="1:12" ht="86.4" x14ac:dyDescent="0.3">
      <c r="A854" s="1" t="str">
        <f>VLOOKUP(B854,DownloadedFiles!$B$2:$C$821,2,)</f>
        <v>doi:10.7910/DVN/RW10GZ</v>
      </c>
      <c r="B854" s="1" t="s">
        <v>1972</v>
      </c>
      <c r="C854" s="1" t="s">
        <v>6338</v>
      </c>
      <c r="D854" s="1" t="s">
        <v>699</v>
      </c>
      <c r="E854" s="1" t="str">
        <f>VLOOKUP(D854,StataFunctions!$E$2:$G$260,3,)</f>
        <v>Linear regression</v>
      </c>
      <c r="F854" s="18" t="s">
        <v>3279</v>
      </c>
      <c r="G854" s="18" t="str">
        <f t="shared" si="78"/>
        <v>Formal_Politics_Response</v>
      </c>
      <c r="H854" s="18" t="str">
        <f t="shared" si="79"/>
        <v>Formal_Politics_Caste_Difference Age Education Income Landholding_Rural Village_Home_Quality Rural_Home_Electricity Rural_Home_Watertap Government_Job Indebted TimeMigrant PreferChowkWork Village_Visits Friends_At_Chowk WifeinCity Voted Voted_City i.chowk_name</v>
      </c>
      <c r="I854" s="18">
        <f t="shared" si="80"/>
        <v>0</v>
      </c>
      <c r="J854" s="18" t="str">
        <f t="shared" si="81"/>
        <v>NA</v>
      </c>
      <c r="K854" s="18" t="str">
        <f t="shared" si="82"/>
        <v>Formal_Politics_Caste_Difference Age Education Income Landholding_Rural Village_Home_Quality Rural_Home_Electricity Rural_Home_Watertap Government_Job Indebted TimeMigrant PreferChowkWork Village_Visits Friends_At_Chowk WifeinCity Voted Voted_City i.chowk_name</v>
      </c>
      <c r="L854" s="1" t="str">
        <f t="shared" si="83"/>
        <v>Yes</v>
      </c>
    </row>
    <row r="855" spans="1:12" ht="100.8" x14ac:dyDescent="0.3">
      <c r="A855" s="1" t="str">
        <f>VLOOKUP(B855,DownloadedFiles!$B$2:$C$821,2,)</f>
        <v>doi:10.7910/DVN/RW10GZ</v>
      </c>
      <c r="B855" s="1" t="s">
        <v>1972</v>
      </c>
      <c r="C855" s="1" t="s">
        <v>6338</v>
      </c>
      <c r="D855" s="1" t="s">
        <v>699</v>
      </c>
      <c r="E855" s="1" t="str">
        <f>VLOOKUP(D855,StataFunctions!$E$2:$G$260,3,)</f>
        <v>Linear regression</v>
      </c>
      <c r="F855" s="18" t="s">
        <v>3364</v>
      </c>
      <c r="G855" s="18" t="str">
        <f t="shared" si="78"/>
        <v>Formal_Politics_Response</v>
      </c>
      <c r="H855" s="18" t="str">
        <f t="shared" si="79"/>
        <v>Formal_Politics_Caste_Difference##Central_Chowk Age Education Income Landholding_Rural Village_Home_Quality Rural_Home_Electricity Rural_Home_Watertap Government_Job Indebted TimeMigrant PreferChowkWork Village_Visits Friends_At_Chowk WifeinCity Voted Voted_City i.chowk_name</v>
      </c>
      <c r="I855" s="18">
        <f t="shared" si="80"/>
        <v>0</v>
      </c>
      <c r="J855" s="18" t="str">
        <f t="shared" si="81"/>
        <v>NA</v>
      </c>
      <c r="K855" s="18" t="str">
        <f t="shared" si="82"/>
        <v>Formal_Politics_Caste_Difference##Central_Chowk Age Education Income Landholding_Rural Village_Home_Quality Rural_Home_Electricity Rural_Home_Watertap Government_Job Indebted TimeMigrant PreferChowkWork Village_Visits Friends_At_Chowk WifeinCity Voted Voted_City i.chowk_name</v>
      </c>
      <c r="L855" s="1" t="str">
        <f t="shared" si="83"/>
        <v>Yes</v>
      </c>
    </row>
    <row r="856" spans="1:12" ht="100.8" x14ac:dyDescent="0.3">
      <c r="A856" s="1" t="str">
        <f>VLOOKUP(B856,DownloadedFiles!$B$2:$C$821,2,)</f>
        <v>doi:10.7910/DVN/RW10GZ</v>
      </c>
      <c r="B856" s="1" t="s">
        <v>1972</v>
      </c>
      <c r="C856" s="1" t="s">
        <v>6338</v>
      </c>
      <c r="D856" s="1" t="s">
        <v>699</v>
      </c>
      <c r="E856" s="1" t="str">
        <f>VLOOKUP(D856,StataFunctions!$E$2:$G$260,3,)</f>
        <v>Linear regression</v>
      </c>
      <c r="F856" s="18" t="s">
        <v>3368</v>
      </c>
      <c r="G856" s="18" t="str">
        <f t="shared" si="78"/>
        <v>Formal_Politics_Response</v>
      </c>
      <c r="H856" s="18" t="str">
        <f t="shared" si="79"/>
        <v>Formal_Politics_Caste_Difference##Central_Chowk Age Education Income Landholding_Rural Village_Home_Quality Rural_Home_Electricity Rural_Home_Watertap Government_Job Indebted TimeMigrant PreferChowkWork Village_Visits Friends_At_Chowk WifeinCity Voted Voted_City i.chowk_name</v>
      </c>
      <c r="I856" s="18">
        <f t="shared" si="80"/>
        <v>0</v>
      </c>
      <c r="J856" s="18" t="str">
        <f t="shared" si="81"/>
        <v>NA</v>
      </c>
      <c r="K856" s="18" t="str">
        <f t="shared" si="82"/>
        <v>Formal_Politics_Caste_Difference##Central_Chowk Age Education Income Landholding_Rural Village_Home_Quality Rural_Home_Electricity Rural_Home_Watertap Government_Job Indebted TimeMigrant PreferChowkWork Village_Visits Friends_At_Chowk WifeinCity Voted Voted_City i.chowk_name</v>
      </c>
      <c r="L856" s="1" t="str">
        <f t="shared" si="83"/>
        <v>Yes</v>
      </c>
    </row>
    <row r="857" spans="1:12" ht="100.8" x14ac:dyDescent="0.3">
      <c r="A857" s="1" t="str">
        <f>VLOOKUP(B857,DownloadedFiles!$B$2:$C$821,2,)</f>
        <v>doi:10.7910/DVN/RW10GZ</v>
      </c>
      <c r="B857" s="1" t="s">
        <v>1972</v>
      </c>
      <c r="C857" s="1" t="s">
        <v>6338</v>
      </c>
      <c r="D857" s="1" t="s">
        <v>699</v>
      </c>
      <c r="E857" s="1" t="str">
        <f>VLOOKUP(D857,StataFunctions!$E$2:$G$260,3,)</f>
        <v>Linear regression</v>
      </c>
      <c r="F857" s="18" t="s">
        <v>3367</v>
      </c>
      <c r="G857" s="18" t="str">
        <f t="shared" si="78"/>
        <v>Formal_Politics_Response</v>
      </c>
      <c r="H857" s="18" t="str">
        <f t="shared" si="79"/>
        <v>Formal_Politics_Caste_Difference##Diverse_Chowk Age Education Income Landholding_Rural Village_Home_Quality Rural_Home_Electricity Rural_Home_Watertap Government_Job Indebted TimeMigrant PreferChowkWork Village_Visits Friends_At_Chowk WifeinCity Voted Voted_City i.chowk_name</v>
      </c>
      <c r="I857" s="18">
        <f t="shared" si="80"/>
        <v>0</v>
      </c>
      <c r="J857" s="18" t="str">
        <f t="shared" si="81"/>
        <v>NA</v>
      </c>
      <c r="K857" s="18" t="str">
        <f t="shared" si="82"/>
        <v>Formal_Politics_Caste_Difference##Diverse_Chowk Age Education Income Landholding_Rural Village_Home_Quality Rural_Home_Electricity Rural_Home_Watertap Government_Job Indebted TimeMigrant PreferChowkWork Village_Visits Friends_At_Chowk WifeinCity Voted Voted_City i.chowk_name</v>
      </c>
      <c r="L857" s="1" t="str">
        <f t="shared" si="83"/>
        <v>Yes</v>
      </c>
    </row>
    <row r="858" spans="1:12" ht="100.8" x14ac:dyDescent="0.3">
      <c r="A858" s="1" t="str">
        <f>VLOOKUP(B858,DownloadedFiles!$B$2:$C$821,2,)</f>
        <v>doi:10.7910/DVN/RW10GZ</v>
      </c>
      <c r="B858" s="1" t="s">
        <v>1972</v>
      </c>
      <c r="C858" s="1" t="s">
        <v>6338</v>
      </c>
      <c r="D858" s="1" t="s">
        <v>699</v>
      </c>
      <c r="E858" s="1" t="str">
        <f>VLOOKUP(D858,StataFunctions!$E$2:$G$260,3,)</f>
        <v>Linear regression</v>
      </c>
      <c r="F858" s="18" t="s">
        <v>3371</v>
      </c>
      <c r="G858" s="18" t="str">
        <f t="shared" si="78"/>
        <v>Formal_Politics_Response</v>
      </c>
      <c r="H858" s="18" t="str">
        <f t="shared" si="79"/>
        <v>Formal_Politics_Caste_Difference##Diverse_Chowk Age Education Income Landholding_Rural Village_Home_Quality Rural_Home_Electricity Rural_Home_Watertap Government_Job Indebted TimeMigrant PreferChowkWork Village_Visits Friends_At_Chowk WifeinCity Voted Voted_City i.chowk_name</v>
      </c>
      <c r="I858" s="18">
        <f t="shared" si="80"/>
        <v>0</v>
      </c>
      <c r="J858" s="18" t="str">
        <f t="shared" si="81"/>
        <v>NA</v>
      </c>
      <c r="K858" s="18" t="str">
        <f t="shared" si="82"/>
        <v>Formal_Politics_Caste_Difference##Diverse_Chowk Age Education Income Landholding_Rural Village_Home_Quality Rural_Home_Electricity Rural_Home_Watertap Government_Job Indebted TimeMigrant PreferChowkWork Village_Visits Friends_At_Chowk WifeinCity Voted Voted_City i.chowk_name</v>
      </c>
      <c r="L858" s="1" t="str">
        <f t="shared" si="83"/>
        <v>Yes</v>
      </c>
    </row>
    <row r="859" spans="1:12" ht="100.8" x14ac:dyDescent="0.3">
      <c r="A859" s="1" t="str">
        <f>VLOOKUP(B859,DownloadedFiles!$B$2:$C$821,2,)</f>
        <v>doi:10.7910/DVN/RW10GZ</v>
      </c>
      <c r="B859" s="1" t="s">
        <v>1972</v>
      </c>
      <c r="C859" s="1" t="s">
        <v>6338</v>
      </c>
      <c r="D859" s="1" t="s">
        <v>699</v>
      </c>
      <c r="E859" s="1" t="str">
        <f>VLOOKUP(D859,StataFunctions!$E$2:$G$260,3,)</f>
        <v>Linear regression</v>
      </c>
      <c r="F859" s="18" t="s">
        <v>3296</v>
      </c>
      <c r="G859" s="18" t="str">
        <f t="shared" si="78"/>
        <v>Formal_Politics_Response</v>
      </c>
      <c r="H859" s="18" t="str">
        <f t="shared" si="79"/>
        <v>Formal_Politics_Caste_Difference##EthnicGroup Age Education Income Landholding_Rural Village_Home_Quality Rural_Home_Electricity Rural_Home_Watertap Government_Job Indebted TimeMigrant PreferChowkWork Village_Visits Friends_At_Chowk WifeinCity Voted Voted_City i.chowk_name</v>
      </c>
      <c r="I859" s="18">
        <f t="shared" si="80"/>
        <v>0</v>
      </c>
      <c r="J859" s="18" t="str">
        <f t="shared" si="81"/>
        <v>NA</v>
      </c>
      <c r="K859" s="18" t="str">
        <f t="shared" si="82"/>
        <v>Formal_Politics_Caste_Difference##EthnicGroup Age Education Income Landholding_Rural Village_Home_Quality Rural_Home_Electricity Rural_Home_Watertap Government_Job Indebted TimeMigrant PreferChowkWork Village_Visits Friends_At_Chowk WifeinCity Voted Voted_City i.chowk_name</v>
      </c>
      <c r="L859" s="1" t="str">
        <f t="shared" si="83"/>
        <v>Yes</v>
      </c>
    </row>
    <row r="860" spans="1:12" ht="100.8" x14ac:dyDescent="0.3">
      <c r="A860" s="1" t="str">
        <f>VLOOKUP(B860,DownloadedFiles!$B$2:$C$821,2,)</f>
        <v>doi:10.7910/DVN/RW10GZ</v>
      </c>
      <c r="B860" s="1" t="s">
        <v>1972</v>
      </c>
      <c r="C860" s="1" t="s">
        <v>6338</v>
      </c>
      <c r="D860" s="1" t="s">
        <v>699</v>
      </c>
      <c r="E860" s="1" t="str">
        <f>VLOOKUP(D860,StataFunctions!$E$2:$G$260,3,)</f>
        <v>Linear regression</v>
      </c>
      <c r="F860" s="18" t="s">
        <v>3297</v>
      </c>
      <c r="G860" s="18" t="str">
        <f t="shared" si="78"/>
        <v>Formal_Politics_Response</v>
      </c>
      <c r="H860" s="18" t="str">
        <f t="shared" si="79"/>
        <v>Formal_Politics_Caste_Difference##EthnicGroup Age Education Income Landholding_Rural Village_Home_Quality Rural_Home_Electricity Rural_Home_Watertap Government_Job Indebted TimeMigrant PreferChowkWork Village_Visits Friends_At_Chowk WifeinCity Voted Voted_City i.chowk_name</v>
      </c>
      <c r="I860" s="18">
        <f t="shared" si="80"/>
        <v>0</v>
      </c>
      <c r="J860" s="18" t="str">
        <f t="shared" si="81"/>
        <v>NA</v>
      </c>
      <c r="K860" s="18" t="str">
        <f t="shared" si="82"/>
        <v>Formal_Politics_Caste_Difference##EthnicGroup Age Education Income Landholding_Rural Village_Home_Quality Rural_Home_Electricity Rural_Home_Watertap Government_Job Indebted TimeMigrant PreferChowkWork Village_Visits Friends_At_Chowk WifeinCity Voted Voted_City i.chowk_name</v>
      </c>
      <c r="L860" s="1" t="str">
        <f t="shared" si="83"/>
        <v>Yes</v>
      </c>
    </row>
    <row r="861" spans="1:12" ht="100.8" x14ac:dyDescent="0.3">
      <c r="A861" s="1" t="str">
        <f>VLOOKUP(B861,DownloadedFiles!$B$2:$C$821,2,)</f>
        <v>doi:10.7910/DVN/RW10GZ</v>
      </c>
      <c r="B861" s="1" t="s">
        <v>1972</v>
      </c>
      <c r="C861" s="1" t="s">
        <v>6338</v>
      </c>
      <c r="D861" s="1" t="s">
        <v>699</v>
      </c>
      <c r="E861" s="1" t="str">
        <f>VLOOKUP(D861,StataFunctions!$E$2:$G$260,3,)</f>
        <v>Linear regression</v>
      </c>
      <c r="F861" s="18" t="s">
        <v>3350</v>
      </c>
      <c r="G861" s="18" t="str">
        <f t="shared" si="78"/>
        <v>Formal_Politics_Response</v>
      </c>
      <c r="H861" s="18" t="str">
        <f t="shared" si="79"/>
        <v>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v>
      </c>
      <c r="I861" s="18">
        <f t="shared" si="80"/>
        <v>0</v>
      </c>
      <c r="J861" s="18" t="str">
        <f t="shared" si="81"/>
        <v>NA</v>
      </c>
      <c r="K861" s="18" t="str">
        <f t="shared" si="82"/>
        <v>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v>
      </c>
      <c r="L861" s="1" t="str">
        <f t="shared" si="83"/>
        <v>Yes</v>
      </c>
    </row>
    <row r="862" spans="1:12" ht="100.8" x14ac:dyDescent="0.3">
      <c r="A862" s="1" t="str">
        <f>VLOOKUP(B862,DownloadedFiles!$B$2:$C$821,2,)</f>
        <v>doi:10.7910/DVN/RW10GZ</v>
      </c>
      <c r="B862" s="1" t="s">
        <v>1972</v>
      </c>
      <c r="C862" s="1" t="s">
        <v>6338</v>
      </c>
      <c r="D862" s="1" t="s">
        <v>699</v>
      </c>
      <c r="E862" s="1" t="str">
        <f>VLOOKUP(D862,StataFunctions!$E$2:$G$260,3,)</f>
        <v>Linear regression</v>
      </c>
      <c r="F862" s="18" t="s">
        <v>3351</v>
      </c>
      <c r="G862" s="18" t="str">
        <f t="shared" si="78"/>
        <v>Formal_Politics_Response</v>
      </c>
      <c r="H862" s="18" t="str">
        <f t="shared" si="79"/>
        <v>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v>
      </c>
      <c r="I862" s="18">
        <f t="shared" si="80"/>
        <v>0</v>
      </c>
      <c r="J862" s="18" t="str">
        <f t="shared" si="81"/>
        <v>NA</v>
      </c>
      <c r="K862" s="18" t="str">
        <f t="shared" si="82"/>
        <v>Formal_Politics_Caste_Difference##Formal_Politics_Order Age Education Income Landholding_Rural Village_Home_Quality Rural_Home_Electricity Rural_Home_Watertap Government_Job Indebted TimeMigrant PreferChowkWork Village_Visits Friends_At_Chowk WifeinCity Voted Voted_City i.chowk_name</v>
      </c>
      <c r="L862" s="1" t="str">
        <f t="shared" si="83"/>
        <v>Yes</v>
      </c>
    </row>
    <row r="863" spans="1:12" ht="100.8" x14ac:dyDescent="0.3">
      <c r="A863" s="1" t="str">
        <f>VLOOKUP(B863,DownloadedFiles!$B$2:$C$821,2,)</f>
        <v>doi:10.7910/DVN/RW10GZ</v>
      </c>
      <c r="B863" s="1" t="s">
        <v>1972</v>
      </c>
      <c r="C863" s="1" t="s">
        <v>6338</v>
      </c>
      <c r="D863" s="1" t="s">
        <v>699</v>
      </c>
      <c r="E863" s="1" t="str">
        <f>VLOOKUP(D863,StataFunctions!$E$2:$G$260,3,)</f>
        <v>Linear regression</v>
      </c>
      <c r="F863" s="18" t="s">
        <v>3300</v>
      </c>
      <c r="G863" s="18" t="str">
        <f t="shared" si="78"/>
        <v>Formal_Politics_Response</v>
      </c>
      <c r="H863" s="18" t="str">
        <f t="shared" si="79"/>
        <v>Formal_Politics_Caste_Difference##HighEthnicStatus Age Education Income Landholding_Rural Village_Home_Quality Rural_Home_Electricity Rural_Home_Watertap Government_Job Indebted TimeMigrant PreferChowkWork Village_Visits Friends_At_Chowk WifeinCity Voted Voted_City i.chowk_name</v>
      </c>
      <c r="I863" s="18">
        <f t="shared" si="80"/>
        <v>0</v>
      </c>
      <c r="J863" s="18" t="str">
        <f t="shared" si="81"/>
        <v>NA</v>
      </c>
      <c r="K863" s="18" t="str">
        <f t="shared" si="82"/>
        <v>Formal_Politics_Caste_Difference##HighEthnicStatus Age Education Income Landholding_Rural Village_Home_Quality Rural_Home_Electricity Rural_Home_Watertap Government_Job Indebted TimeMigrant PreferChowkWork Village_Visits Friends_At_Chowk WifeinCity Voted Voted_City i.chowk_name</v>
      </c>
      <c r="L863" s="1" t="str">
        <f t="shared" si="83"/>
        <v>Yes</v>
      </c>
    </row>
    <row r="864" spans="1:12" ht="100.8" x14ac:dyDescent="0.3">
      <c r="A864" s="1" t="str">
        <f>VLOOKUP(B864,DownloadedFiles!$B$2:$C$821,2,)</f>
        <v>doi:10.7910/DVN/RW10GZ</v>
      </c>
      <c r="B864" s="1" t="s">
        <v>1972</v>
      </c>
      <c r="C864" s="1" t="s">
        <v>6338</v>
      </c>
      <c r="D864" s="1" t="s">
        <v>699</v>
      </c>
      <c r="E864" s="1" t="str">
        <f>VLOOKUP(D864,StataFunctions!$E$2:$G$260,3,)</f>
        <v>Linear regression</v>
      </c>
      <c r="F864" s="18" t="s">
        <v>3301</v>
      </c>
      <c r="G864" s="18" t="str">
        <f t="shared" si="78"/>
        <v>Formal_Politics_Response</v>
      </c>
      <c r="H864" s="18" t="str">
        <f t="shared" si="79"/>
        <v>Formal_Politics_Caste_Difference##HighEthnicStatus Age Education Income Landholding_Rural Village_Home_Quality Rural_Home_Electricity Rural_Home_Watertap Government_Job Indebted TimeMigrant PreferChowkWork Village_Visits Friends_At_Chowk WifeinCity Voted Voted_City i.chowk_name</v>
      </c>
      <c r="I864" s="18">
        <f t="shared" si="80"/>
        <v>0</v>
      </c>
      <c r="J864" s="18" t="str">
        <f t="shared" si="81"/>
        <v>NA</v>
      </c>
      <c r="K864" s="18" t="str">
        <f t="shared" si="82"/>
        <v>Formal_Politics_Caste_Difference##HighEthnicStatus Age Education Income Landholding_Rural Village_Home_Quality Rural_Home_Electricity Rural_Home_Watertap Government_Job Indebted TimeMigrant PreferChowkWork Village_Visits Friends_At_Chowk WifeinCity Voted Voted_City i.chowk_name</v>
      </c>
      <c r="L864" s="1" t="str">
        <f t="shared" si="83"/>
        <v>Yes</v>
      </c>
    </row>
    <row r="865" spans="1:12" ht="100.8" x14ac:dyDescent="0.3">
      <c r="A865" s="1" t="str">
        <f>VLOOKUP(B865,DownloadedFiles!$B$2:$C$821,2,)</f>
        <v>doi:10.7910/DVN/RW10GZ</v>
      </c>
      <c r="B865" s="1" t="s">
        <v>1972</v>
      </c>
      <c r="C865" s="1" t="s">
        <v>6338</v>
      </c>
      <c r="D865" s="1" t="s">
        <v>699</v>
      </c>
      <c r="E865" s="1" t="str">
        <f>VLOOKUP(D865,StataFunctions!$E$2:$G$260,3,)</f>
        <v>Linear regression</v>
      </c>
      <c r="F865" s="18" t="s">
        <v>3320</v>
      </c>
      <c r="G865" s="18" t="str">
        <f t="shared" si="78"/>
        <v>Formal_Politics_Response</v>
      </c>
      <c r="H865" s="18" t="str">
        <f t="shared" si="79"/>
        <v>Formal_Politics_Caste_Difference##Lottery_Number Age Education Income Landholding_Rural Village_Home_Quality Rural_Home_Electricity Rural_Home_Watertap Government_Job Indebted TimeMigrant PreferChowkWork Village_Visits Friends_At_Chowk WifeinCity Voted Voted_City i.chowk_name</v>
      </c>
      <c r="I865" s="18">
        <f t="shared" si="80"/>
        <v>0</v>
      </c>
      <c r="J865" s="18" t="str">
        <f t="shared" si="81"/>
        <v>NA</v>
      </c>
      <c r="K865" s="18" t="str">
        <f t="shared" si="82"/>
        <v>Formal_Politics_Caste_Difference##Lottery_Number Age Education Income Landholding_Rural Village_Home_Quality Rural_Home_Electricity Rural_Home_Watertap Government_Job Indebted TimeMigrant PreferChowkWork Village_Visits Friends_At_Chowk WifeinCity Voted Voted_City i.chowk_name</v>
      </c>
      <c r="L865" s="1" t="str">
        <f t="shared" si="83"/>
        <v>Yes</v>
      </c>
    </row>
    <row r="866" spans="1:12" ht="100.8" x14ac:dyDescent="0.3">
      <c r="A866" s="1" t="str">
        <f>VLOOKUP(B866,DownloadedFiles!$B$2:$C$821,2,)</f>
        <v>doi:10.7910/DVN/RW10GZ</v>
      </c>
      <c r="B866" s="1" t="s">
        <v>1972</v>
      </c>
      <c r="C866" s="1" t="s">
        <v>6338</v>
      </c>
      <c r="D866" s="1" t="s">
        <v>699</v>
      </c>
      <c r="E866" s="1" t="str">
        <f>VLOOKUP(D866,StataFunctions!$E$2:$G$260,3,)</f>
        <v>Linear regression</v>
      </c>
      <c r="F866" s="18" t="s">
        <v>3321</v>
      </c>
      <c r="G866" s="18" t="str">
        <f t="shared" si="78"/>
        <v>Formal_Politics_Response</v>
      </c>
      <c r="H866" s="18" t="str">
        <f t="shared" si="79"/>
        <v>Formal_Politics_Caste_Difference##Lottery_Number Age Education Income Landholding_Rural Village_Home_Quality Rural_Home_Electricity Rural_Home_Watertap Government_Job Indebted TimeMigrant PreferChowkWork Village_Visits Friends_At_Chowk WifeinCity Voted Voted_City i.chowk_name</v>
      </c>
      <c r="I866" s="18">
        <f t="shared" si="80"/>
        <v>0</v>
      </c>
      <c r="J866" s="18" t="str">
        <f t="shared" si="81"/>
        <v>NA</v>
      </c>
      <c r="K866" s="18" t="str">
        <f t="shared" si="82"/>
        <v>Formal_Politics_Caste_Difference##Lottery_Number Age Education Income Landholding_Rural Village_Home_Quality Rural_Home_Electricity Rural_Home_Watertap Government_Job Indebted TimeMigrant PreferChowkWork Village_Visits Friends_At_Chowk WifeinCity Voted Voted_City i.chowk_name</v>
      </c>
      <c r="L866" s="1" t="str">
        <f t="shared" si="83"/>
        <v>Yes</v>
      </c>
    </row>
    <row r="867" spans="1:12" ht="100.8" x14ac:dyDescent="0.3">
      <c r="A867" s="1" t="str">
        <f>VLOOKUP(B867,DownloadedFiles!$B$2:$C$821,2,)</f>
        <v>doi:10.7910/DVN/RW10GZ</v>
      </c>
      <c r="B867" s="1" t="s">
        <v>1972</v>
      </c>
      <c r="C867" s="1" t="s">
        <v>6338</v>
      </c>
      <c r="D867" s="1" t="s">
        <v>699</v>
      </c>
      <c r="E867" s="1" t="str">
        <f>VLOOKUP(D867,StataFunctions!$E$2:$G$260,3,)</f>
        <v>Linear regression</v>
      </c>
      <c r="F867" s="18" t="s">
        <v>3366</v>
      </c>
      <c r="G867" s="18" t="str">
        <f t="shared" si="78"/>
        <v>Formal_Politics_Response</v>
      </c>
      <c r="H867" s="18" t="str">
        <f t="shared" si="79"/>
        <v>Formal_Politics_Caste_Difference##Malik_Chowk Age Education Income Landholding_Rural Village_Home_Quality Rural_Home_Electricity Rural_Home_Watertap Government_Job Indebted TimeMigrant PreferChowkWork Village_Visits Friends_At_Chowk WifeinCity Voted Voted_City i.chowk_name</v>
      </c>
      <c r="I867" s="18">
        <f t="shared" si="80"/>
        <v>0</v>
      </c>
      <c r="J867" s="18" t="str">
        <f t="shared" si="81"/>
        <v>NA</v>
      </c>
      <c r="K867" s="18" t="str">
        <f t="shared" si="82"/>
        <v>Formal_Politics_Caste_Difference##Malik_Chowk Age Education Income Landholding_Rural Village_Home_Quality Rural_Home_Electricity Rural_Home_Watertap Government_Job Indebted TimeMigrant PreferChowkWork Village_Visits Friends_At_Chowk WifeinCity Voted Voted_City i.chowk_name</v>
      </c>
      <c r="L867" s="1" t="str">
        <f t="shared" si="83"/>
        <v>Yes</v>
      </c>
    </row>
    <row r="868" spans="1:12" ht="100.8" x14ac:dyDescent="0.3">
      <c r="A868" s="1" t="str">
        <f>VLOOKUP(B868,DownloadedFiles!$B$2:$C$821,2,)</f>
        <v>doi:10.7910/DVN/RW10GZ</v>
      </c>
      <c r="B868" s="1" t="s">
        <v>1972</v>
      </c>
      <c r="C868" s="1" t="s">
        <v>6338</v>
      </c>
      <c r="D868" s="1" t="s">
        <v>699</v>
      </c>
      <c r="E868" s="1" t="str">
        <f>VLOOKUP(D868,StataFunctions!$E$2:$G$260,3,)</f>
        <v>Linear regression</v>
      </c>
      <c r="F868" s="18" t="s">
        <v>3370</v>
      </c>
      <c r="G868" s="18" t="str">
        <f t="shared" si="78"/>
        <v>Formal_Politics_Response</v>
      </c>
      <c r="H868" s="18" t="str">
        <f t="shared" si="79"/>
        <v>Formal_Politics_Caste_Difference##Malik_Chowk Age Education Income Landholding_Rural Village_Home_Quality Rural_Home_Electricity Rural_Home_Watertap Government_Job Indebted TimeMigrant PreferChowkWork Village_Visits Friends_At_Chowk WifeinCity Voted Voted_City i.chowk_name</v>
      </c>
      <c r="I868" s="18">
        <f t="shared" si="80"/>
        <v>0</v>
      </c>
      <c r="J868" s="18" t="str">
        <f t="shared" si="81"/>
        <v>NA</v>
      </c>
      <c r="K868" s="18" t="str">
        <f t="shared" si="82"/>
        <v>Formal_Politics_Caste_Difference##Malik_Chowk Age Education Income Landholding_Rural Village_Home_Quality Rural_Home_Electricity Rural_Home_Watertap Government_Job Indebted TimeMigrant PreferChowkWork Village_Visits Friends_At_Chowk WifeinCity Voted Voted_City i.chowk_name</v>
      </c>
      <c r="L868" s="1" t="str">
        <f t="shared" si="83"/>
        <v>Yes</v>
      </c>
    </row>
    <row r="869" spans="1:12" ht="100.8" x14ac:dyDescent="0.3">
      <c r="A869" s="1" t="str">
        <f>VLOOKUP(B869,DownloadedFiles!$B$2:$C$821,2,)</f>
        <v>doi:10.7910/DVN/RW10GZ</v>
      </c>
      <c r="B869" s="1" t="s">
        <v>1972</v>
      </c>
      <c r="C869" s="1" t="s">
        <v>6338</v>
      </c>
      <c r="D869" s="1" t="s">
        <v>699</v>
      </c>
      <c r="E869" s="1" t="str">
        <f>VLOOKUP(D869,StataFunctions!$E$2:$G$260,3,)</f>
        <v>Linear regression</v>
      </c>
      <c r="F869" s="18" t="s">
        <v>3365</v>
      </c>
      <c r="G869" s="18" t="str">
        <f t="shared" si="78"/>
        <v>Formal_Politics_Response</v>
      </c>
      <c r="H869" s="18" t="str">
        <f t="shared" si="79"/>
        <v>Formal_Politics_Caste_Difference##Skilled_Chowk Age Education Income Landholding_Rural Village_Home_Quality Rural_Home_Electricity Rural_Home_Watertap Government_Job Indebted TimeMigrant PreferChowkWork Village_Visits Friends_At_Chowk WifeinCity Voted Voted_City i.chowk_name</v>
      </c>
      <c r="I869" s="18">
        <f t="shared" si="80"/>
        <v>0</v>
      </c>
      <c r="J869" s="18" t="str">
        <f t="shared" si="81"/>
        <v>NA</v>
      </c>
      <c r="K869" s="18" t="str">
        <f t="shared" si="82"/>
        <v>Formal_Politics_Caste_Difference##Skilled_Chowk Age Education Income Landholding_Rural Village_Home_Quality Rural_Home_Electricity Rural_Home_Watertap Government_Job Indebted TimeMigrant PreferChowkWork Village_Visits Friends_At_Chowk WifeinCity Voted Voted_City i.chowk_name</v>
      </c>
      <c r="L869" s="1" t="str">
        <f t="shared" si="83"/>
        <v>Yes</v>
      </c>
    </row>
    <row r="870" spans="1:12" ht="100.8" x14ac:dyDescent="0.3">
      <c r="A870" s="1" t="str">
        <f>VLOOKUP(B870,DownloadedFiles!$B$2:$C$821,2,)</f>
        <v>doi:10.7910/DVN/RW10GZ</v>
      </c>
      <c r="B870" s="1" t="s">
        <v>1972</v>
      </c>
      <c r="C870" s="1" t="s">
        <v>6338</v>
      </c>
      <c r="D870" s="1" t="s">
        <v>699</v>
      </c>
      <c r="E870" s="1" t="str">
        <f>VLOOKUP(D870,StataFunctions!$E$2:$G$260,3,)</f>
        <v>Linear regression</v>
      </c>
      <c r="F870" s="18" t="s">
        <v>3369</v>
      </c>
      <c r="G870" s="18" t="str">
        <f t="shared" si="78"/>
        <v>Formal_Politics_Response</v>
      </c>
      <c r="H870" s="18" t="str">
        <f t="shared" si="79"/>
        <v>Formal_Politics_Caste_Difference##Skilled_Chowk Age Education Income Landholding_Rural Village_Home_Quality Rural_Home_Electricity Rural_Home_Watertap Government_Job Indebted TimeMigrant PreferChowkWork Village_Visits Friends_At_Chowk WifeinCity Voted Voted_City i.chowk_name</v>
      </c>
      <c r="I870" s="18">
        <f t="shared" si="80"/>
        <v>0</v>
      </c>
      <c r="J870" s="18" t="str">
        <f t="shared" si="81"/>
        <v>NA</v>
      </c>
      <c r="K870" s="18" t="str">
        <f t="shared" si="82"/>
        <v>Formal_Politics_Caste_Difference##Skilled_Chowk Age Education Income Landholding_Rural Village_Home_Quality Rural_Home_Electricity Rural_Home_Watertap Government_Job Indebted TimeMigrant PreferChowkWork Village_Visits Friends_At_Chowk WifeinCity Voted Voted_City i.chowk_name</v>
      </c>
      <c r="L870" s="1" t="str">
        <f t="shared" si="83"/>
        <v>Yes</v>
      </c>
    </row>
    <row r="871" spans="1:12" ht="86.4" x14ac:dyDescent="0.3">
      <c r="A871" s="1" t="str">
        <f>VLOOKUP(B871,DownloadedFiles!$B$2:$C$821,2,)</f>
        <v>doi:10.7910/DVN/RW10GZ</v>
      </c>
      <c r="B871" s="1" t="s">
        <v>1972</v>
      </c>
      <c r="C871" s="1" t="s">
        <v>6338</v>
      </c>
      <c r="D871" s="1" t="s">
        <v>699</v>
      </c>
      <c r="E871" s="1" t="str">
        <f>VLOOKUP(D871,StataFunctions!$E$2:$G$260,3,)</f>
        <v>Linear regression</v>
      </c>
      <c r="F871" s="18" t="s">
        <v>3354</v>
      </c>
      <c r="G871" s="18" t="str">
        <f t="shared" si="78"/>
        <v>Formal_Politics_Response</v>
      </c>
      <c r="H871" s="18" t="str">
        <f t="shared" si="79"/>
        <v>Formal_Politics_Caste_Difference##VeteranMigrant Age Education Income Landholding_Rural Village_Home_Quality Rural_Home_Electricity Rural_Home_Watertap Government_Job Indebted PreferChowkWork Village_Visits Friends_At_Chowk WifeinCity Voted Voted_City i.chowk_name</v>
      </c>
      <c r="I871" s="18">
        <f t="shared" si="80"/>
        <v>0</v>
      </c>
      <c r="J871" s="18" t="str">
        <f t="shared" si="81"/>
        <v>NA</v>
      </c>
      <c r="K871" s="18" t="str">
        <f t="shared" si="82"/>
        <v>Formal_Politics_Caste_Difference##VeteranMigrant Age Education Income Landholding_Rural Village_Home_Quality Rural_Home_Electricity Rural_Home_Watertap Government_Job Indebted PreferChowkWork Village_Visits Friends_At_Chowk WifeinCity Voted Voted_City i.chowk_name</v>
      </c>
      <c r="L871" s="1" t="str">
        <f t="shared" si="83"/>
        <v>Yes</v>
      </c>
    </row>
    <row r="872" spans="1:12" ht="86.4" x14ac:dyDescent="0.3">
      <c r="A872" s="1" t="str">
        <f>VLOOKUP(B872,DownloadedFiles!$B$2:$C$821,2,)</f>
        <v>doi:10.7910/DVN/RW10GZ</v>
      </c>
      <c r="B872" s="1" t="s">
        <v>1972</v>
      </c>
      <c r="C872" s="1" t="s">
        <v>6338</v>
      </c>
      <c r="D872" s="1" t="s">
        <v>699</v>
      </c>
      <c r="E872" s="1" t="str">
        <f>VLOOKUP(D872,StataFunctions!$E$2:$G$260,3,)</f>
        <v>Linear regression</v>
      </c>
      <c r="F872" s="18" t="s">
        <v>3355</v>
      </c>
      <c r="G872" s="18" t="str">
        <f t="shared" si="78"/>
        <v>Formal_Politics_Response</v>
      </c>
      <c r="H872" s="18" t="str">
        <f t="shared" si="79"/>
        <v>Formal_Politics_Caste_Difference##VeteranMigrant Age Education Income Landholding_Rural Village_Home_Quality Rural_Home_Electricity Rural_Home_Watertap Government_Job Indebted PreferChowkWork Village_Visits Friends_At_Chowk WifeinCity Voted Voted_City i.chowk_name</v>
      </c>
      <c r="I872" s="18">
        <f t="shared" si="80"/>
        <v>0</v>
      </c>
      <c r="J872" s="18" t="str">
        <f t="shared" si="81"/>
        <v>NA</v>
      </c>
      <c r="K872" s="18" t="str">
        <f t="shared" si="82"/>
        <v>Formal_Politics_Caste_Difference##VeteranMigrant Age Education Income Landholding_Rural Village_Home_Quality Rural_Home_Electricity Rural_Home_Watertap Government_Job Indebted PreferChowkWork Village_Visits Friends_At_Chowk WifeinCity Voted Voted_City i.chowk_name</v>
      </c>
      <c r="L872" s="1" t="str">
        <f t="shared" si="83"/>
        <v>Yes</v>
      </c>
    </row>
    <row r="873" spans="1:12" ht="72" x14ac:dyDescent="0.3">
      <c r="A873" s="1" t="str">
        <f>VLOOKUP(B873,DownloadedFiles!$B$2:$C$821,2,)</f>
        <v>doi:10.7910/DVN/RW10GZ</v>
      </c>
      <c r="B873" s="1" t="s">
        <v>1972</v>
      </c>
      <c r="C873" s="1" t="s">
        <v>6338</v>
      </c>
      <c r="D873" s="1" t="s">
        <v>699</v>
      </c>
      <c r="E873" s="1" t="str">
        <f>VLOOKUP(D873,StataFunctions!$E$2:$G$260,3,)</f>
        <v>Linear regression</v>
      </c>
      <c r="F873" s="18" t="s">
        <v>3264</v>
      </c>
      <c r="G873" s="18" t="str">
        <f t="shared" si="78"/>
        <v>Formal_Politics_Response</v>
      </c>
      <c r="H873" s="18" t="str">
        <f t="shared" si="79"/>
        <v>Formal_Politics_Jati_Difference Age Education Income Landholding_Rural Village_Home_Quality Rural_Home_Electricity Rural_Home_Watertap Government_Job Indebted TimeMigrant PreferChowkWork Village_Visits Friends_At_Chowk WifeinCity Voted Voted_City if City_Election==0</v>
      </c>
      <c r="I873" s="18">
        <f t="shared" si="80"/>
        <v>1</v>
      </c>
      <c r="J873" s="18" t="str">
        <f t="shared" si="81"/>
        <v xml:space="preserve"> City_Election==0</v>
      </c>
      <c r="K873" s="18" t="str">
        <f t="shared" si="82"/>
        <v>Formal_Politics_Jati_Difference Age Education Income Landholding_Rural Village_Home_Quality Rural_Home_Electricity Rural_Home_Watertap Government_Job Indebted TimeMigrant PreferChowkWork Village_Visits Friends_At_Chowk WifeinCity Voted Voted_City</v>
      </c>
      <c r="L873" s="1" t="str">
        <f t="shared" si="83"/>
        <v>Yes</v>
      </c>
    </row>
    <row r="874" spans="1:12" ht="72" x14ac:dyDescent="0.3">
      <c r="A874" s="1" t="str">
        <f>VLOOKUP(B874,DownloadedFiles!$B$2:$C$821,2,)</f>
        <v>doi:10.7910/DVN/RW10GZ</v>
      </c>
      <c r="B874" s="1" t="s">
        <v>1972</v>
      </c>
      <c r="C874" s="1" t="s">
        <v>6338</v>
      </c>
      <c r="D874" s="1" t="s">
        <v>699</v>
      </c>
      <c r="E874" s="1" t="str">
        <f>VLOOKUP(D874,StataFunctions!$E$2:$G$260,3,)</f>
        <v>Linear regression</v>
      </c>
      <c r="F874" s="18" t="s">
        <v>3263</v>
      </c>
      <c r="G874" s="18" t="str">
        <f t="shared" si="78"/>
        <v>Formal_Politics_Response</v>
      </c>
      <c r="H874" s="18" t="str">
        <f t="shared" si="79"/>
        <v>Formal_Politics_Jati_Difference Age Education Income Landholding_Rural Village_Home_Quality Rural_Home_Electricity Rural_Home_Watertap Government_Job Indebted TimeMigrant PreferChowkWork Village_Visits Friends_At_Chowk WifeinCity Voted Voted_City if City_Election==1</v>
      </c>
      <c r="I874" s="18">
        <f t="shared" si="80"/>
        <v>1</v>
      </c>
      <c r="J874" s="18" t="str">
        <f t="shared" si="81"/>
        <v xml:space="preserve"> City_Election==1</v>
      </c>
      <c r="K874" s="18" t="str">
        <f t="shared" si="82"/>
        <v>Formal_Politics_Jati_Difference Age Education Income Landholding_Rural Village_Home_Quality Rural_Home_Electricity Rural_Home_Watertap Government_Job Indebted TimeMigrant PreferChowkWork Village_Visits Friends_At_Chowk WifeinCity Voted Voted_City</v>
      </c>
      <c r="L874" s="1" t="str">
        <f t="shared" si="83"/>
        <v>Yes</v>
      </c>
    </row>
    <row r="875" spans="1:12" ht="72" x14ac:dyDescent="0.3">
      <c r="A875" s="1" t="str">
        <f>VLOOKUP(B875,DownloadedFiles!$B$2:$C$821,2,)</f>
        <v>doi:10.7910/DVN/RW10GZ</v>
      </c>
      <c r="B875" s="1" t="s">
        <v>1972</v>
      </c>
      <c r="C875" s="1" t="s">
        <v>6338</v>
      </c>
      <c r="D875" s="1" t="s">
        <v>699</v>
      </c>
      <c r="E875" s="1" t="str">
        <f>VLOOKUP(D875,StataFunctions!$E$2:$G$260,3,)</f>
        <v>Linear regression</v>
      </c>
      <c r="F875" s="18" t="s">
        <v>3273</v>
      </c>
      <c r="G875" s="18" t="str">
        <f t="shared" si="78"/>
        <v>Formal_Politics_Response</v>
      </c>
      <c r="H875" s="18" t="str">
        <f t="shared" si="79"/>
        <v>Formal_Politics_Jati_Difference Age Education Income Landholding_Rural Village_Home_Quality Rural_Home_Electricity Rural_Home_Watertap Government_Job Indebted TimeMigrant PreferChowkWork Village_Visits Friends_At_Chowk WifeinCity Voted Voted_City i.chowk_name if City_Election==0</v>
      </c>
      <c r="I875" s="18">
        <f t="shared" si="80"/>
        <v>1</v>
      </c>
      <c r="J875" s="18" t="str">
        <f t="shared" si="81"/>
        <v xml:space="preserve"> City_Election==0</v>
      </c>
      <c r="K875" s="18" t="str">
        <f t="shared" si="82"/>
        <v>Formal_Politics_Jati_Difference Age Education Income Landholding_Rural Village_Home_Quality Rural_Home_Electricity Rural_Home_Watertap Government_Job Indebted TimeMigrant PreferChowkWork Village_Visits Friends_At_Chowk WifeinCity Voted Voted_City i.chowk_name</v>
      </c>
      <c r="L875" s="1" t="str">
        <f t="shared" si="83"/>
        <v>Yes</v>
      </c>
    </row>
    <row r="876" spans="1:12" ht="72" x14ac:dyDescent="0.3">
      <c r="A876" s="1" t="str">
        <f>VLOOKUP(B876,DownloadedFiles!$B$2:$C$821,2,)</f>
        <v>doi:10.7910/DVN/RW10GZ</v>
      </c>
      <c r="B876" s="1" t="s">
        <v>1972</v>
      </c>
      <c r="C876" s="1" t="s">
        <v>6338</v>
      </c>
      <c r="D876" s="1" t="s">
        <v>699</v>
      </c>
      <c r="E876" s="1" t="str">
        <f>VLOOKUP(D876,StataFunctions!$E$2:$G$260,3,)</f>
        <v>Linear regression</v>
      </c>
      <c r="F876" s="18" t="s">
        <v>3272</v>
      </c>
      <c r="G876" s="18" t="str">
        <f t="shared" si="78"/>
        <v>Formal_Politics_Response</v>
      </c>
      <c r="H876" s="18" t="str">
        <f t="shared" si="79"/>
        <v>Formal_Politics_Jati_Difference Age Education Income Landholding_Rural Village_Home_Quality Rural_Home_Electricity Rural_Home_Watertap Government_Job Indebted TimeMigrant PreferChowkWork Village_Visits Friends_At_Chowk WifeinCity Voted Voted_City i.chowk_name if City_Election==1</v>
      </c>
      <c r="I876" s="18">
        <f t="shared" si="80"/>
        <v>1</v>
      </c>
      <c r="J876" s="18" t="str">
        <f t="shared" si="81"/>
        <v xml:space="preserve"> City_Election==1</v>
      </c>
      <c r="K876" s="18" t="str">
        <f t="shared" si="82"/>
        <v>Formal_Politics_Jati_Difference Age Education Income Landholding_Rural Village_Home_Quality Rural_Home_Electricity Rural_Home_Watertap Government_Job Indebted TimeMigrant PreferChowkWork Village_Visits Friends_At_Chowk WifeinCity Voted Voted_City i.chowk_name</v>
      </c>
      <c r="L876" s="1" t="str">
        <f t="shared" si="83"/>
        <v>Yes</v>
      </c>
    </row>
    <row r="877" spans="1:12" ht="86.4" x14ac:dyDescent="0.3">
      <c r="A877" s="1" t="str">
        <f>VLOOKUP(B877,DownloadedFiles!$B$2:$C$821,2,)</f>
        <v>doi:10.7910/DVN/RW10GZ</v>
      </c>
      <c r="B877" s="1" t="s">
        <v>1972</v>
      </c>
      <c r="C877" s="1" t="s">
        <v>6338</v>
      </c>
      <c r="D877" s="1" t="s">
        <v>699</v>
      </c>
      <c r="E877" s="1" t="str">
        <f>VLOOKUP(D877,StataFunctions!$E$2:$G$260,3,)</f>
        <v>Linear regression</v>
      </c>
      <c r="F877" s="18" t="s">
        <v>3159</v>
      </c>
      <c r="G877" s="18" t="str">
        <f t="shared" si="78"/>
        <v>Formal_Politics_Response</v>
      </c>
      <c r="H877" s="18" t="str">
        <f t="shared" si="79"/>
        <v>Formal_Politics_Jati_Difference Age Education Income Landholding_Rural Village_Home_Quality Rural_Home_Electricity Rural_Home_Watertap Government_Job Indebted TimeMigrant PreferChowkWork Village_Visits Friends_At_Chowk WifeinCity Voted Voted_City i.chowk_name</v>
      </c>
      <c r="I877" s="18">
        <f t="shared" si="80"/>
        <v>0</v>
      </c>
      <c r="J877" s="18" t="str">
        <f t="shared" si="81"/>
        <v>NA</v>
      </c>
      <c r="K877" s="18" t="str">
        <f t="shared" si="82"/>
        <v>Formal_Politics_Jati_Difference Age Education Income Landholding_Rural Village_Home_Quality Rural_Home_Electricity Rural_Home_Watertap Government_Job Indebted TimeMigrant PreferChowkWork Village_Visits Friends_At_Chowk WifeinCity Voted Voted_City i.chowk_name</v>
      </c>
      <c r="L877" s="1" t="str">
        <f t="shared" si="83"/>
        <v>Yes</v>
      </c>
    </row>
    <row r="878" spans="1:12" ht="86.4" x14ac:dyDescent="0.3">
      <c r="A878" s="1" t="str">
        <f>VLOOKUP(B878,DownloadedFiles!$B$2:$C$821,2,)</f>
        <v>doi:10.7910/DVN/RW10GZ</v>
      </c>
      <c r="B878" s="1" t="s">
        <v>1972</v>
      </c>
      <c r="C878" s="1" t="s">
        <v>6338</v>
      </c>
      <c r="D878" s="1" t="s">
        <v>699</v>
      </c>
      <c r="E878" s="1" t="str">
        <f>VLOOKUP(D878,StataFunctions!$E$2:$G$260,3,)</f>
        <v>Linear regression</v>
      </c>
      <c r="F878" s="18" t="s">
        <v>3278</v>
      </c>
      <c r="G878" s="18" t="str">
        <f t="shared" si="78"/>
        <v>Formal_Politics_Response</v>
      </c>
      <c r="H878" s="18" t="str">
        <f t="shared" si="79"/>
        <v>Formal_Politics_Jati_Difference Age Education Income Landholding_Rural Village_Home_Quality Rural_Home_Electricity Rural_Home_Watertap Government_Job Indebted TimeMigrant PreferChowkWork Village_Visits Friends_At_Chowk WifeinCity Voted Voted_City i.chowk_name</v>
      </c>
      <c r="I878" s="18">
        <f t="shared" si="80"/>
        <v>0</v>
      </c>
      <c r="J878" s="18" t="str">
        <f t="shared" si="81"/>
        <v>NA</v>
      </c>
      <c r="K878" s="18" t="str">
        <f t="shared" si="82"/>
        <v>Formal_Politics_Jati_Difference Age Education Income Landholding_Rural Village_Home_Quality Rural_Home_Electricity Rural_Home_Watertap Government_Job Indebted TimeMigrant PreferChowkWork Village_Visits Friends_At_Chowk WifeinCity Voted Voted_City i.chowk_name</v>
      </c>
      <c r="L878" s="1" t="str">
        <f t="shared" si="83"/>
        <v>Yes</v>
      </c>
    </row>
    <row r="879" spans="1:12" ht="86.4" x14ac:dyDescent="0.3">
      <c r="A879" s="1" t="str">
        <f>VLOOKUP(B879,DownloadedFiles!$B$2:$C$821,2,)</f>
        <v>doi:10.7910/DVN/RW10GZ</v>
      </c>
      <c r="B879" s="1" t="s">
        <v>1972</v>
      </c>
      <c r="C879" s="1" t="s">
        <v>6338</v>
      </c>
      <c r="D879" s="1" t="s">
        <v>699</v>
      </c>
      <c r="E879" s="1" t="str">
        <f>VLOOKUP(D879,StataFunctions!$E$2:$G$260,3,)</f>
        <v>Linear regression</v>
      </c>
      <c r="F879" s="18" t="s">
        <v>3278</v>
      </c>
      <c r="G879" s="18" t="str">
        <f t="shared" si="78"/>
        <v>Formal_Politics_Response</v>
      </c>
      <c r="H879" s="18" t="str">
        <f t="shared" si="79"/>
        <v>Formal_Politics_Jati_Difference Age Education Income Landholding_Rural Village_Home_Quality Rural_Home_Electricity Rural_Home_Watertap Government_Job Indebted TimeMigrant PreferChowkWork Village_Visits Friends_At_Chowk WifeinCity Voted Voted_City i.chowk_name</v>
      </c>
      <c r="I879" s="18">
        <f t="shared" si="80"/>
        <v>0</v>
      </c>
      <c r="J879" s="18" t="str">
        <f t="shared" si="81"/>
        <v>NA</v>
      </c>
      <c r="K879" s="18" t="str">
        <f t="shared" si="82"/>
        <v>Formal_Politics_Jati_Difference Age Education Income Landholding_Rural Village_Home_Quality Rural_Home_Electricity Rural_Home_Watertap Government_Job Indebted TimeMigrant PreferChowkWork Village_Visits Friends_At_Chowk WifeinCity Voted Voted_City i.chowk_name</v>
      </c>
      <c r="L879" s="1" t="str">
        <f t="shared" si="83"/>
        <v>Yes</v>
      </c>
    </row>
    <row r="880" spans="1:12" ht="28.8" x14ac:dyDescent="0.3">
      <c r="A880" s="1" t="str">
        <f>VLOOKUP(B880,DownloadedFiles!$B$2:$C$821,2,)</f>
        <v>doi:10.7910/DVN/RW10GZ</v>
      </c>
      <c r="B880" s="1" t="s">
        <v>1972</v>
      </c>
      <c r="C880" s="1" t="s">
        <v>6338</v>
      </c>
      <c r="D880" s="1" t="s">
        <v>699</v>
      </c>
      <c r="E880" s="1" t="str">
        <f>VLOOKUP(D880,StataFunctions!$E$2:$G$260,3,)</f>
        <v>Linear regression</v>
      </c>
      <c r="F880" s="18" t="s">
        <v>3225</v>
      </c>
      <c r="G880" s="18" t="str">
        <f t="shared" si="78"/>
        <v>Education</v>
      </c>
      <c r="H880" s="18" t="str">
        <f t="shared" si="79"/>
        <v>Formal_Politics_Name1 Formal_Politics_Name2 Formal_Politics_Name3</v>
      </c>
      <c r="I880" s="18">
        <f t="shared" si="80"/>
        <v>0</v>
      </c>
      <c r="J880" s="18" t="str">
        <f t="shared" si="81"/>
        <v>NA</v>
      </c>
      <c r="K880" s="18" t="str">
        <f t="shared" si="82"/>
        <v>Formal_Politics_Name1 Formal_Politics_Name2 Formal_Politics_Name3</v>
      </c>
      <c r="L880" s="1" t="str">
        <f t="shared" si="83"/>
        <v>Yes</v>
      </c>
    </row>
    <row r="881" spans="1:12" ht="28.8" x14ac:dyDescent="0.3">
      <c r="A881" s="1" t="str">
        <f>VLOOKUP(B881,DownloadedFiles!$B$2:$C$821,2,)</f>
        <v>doi:10.7910/DVN/RW10GZ</v>
      </c>
      <c r="B881" s="1" t="s">
        <v>1972</v>
      </c>
      <c r="C881" s="1" t="s">
        <v>6338</v>
      </c>
      <c r="D881" s="1" t="s">
        <v>699</v>
      </c>
      <c r="E881" s="1" t="str">
        <f>VLOOKUP(D881,StataFunctions!$E$2:$G$260,3,)</f>
        <v>Linear regression</v>
      </c>
      <c r="F881" s="18" t="s">
        <v>3236</v>
      </c>
      <c r="G881" s="18" t="str">
        <f t="shared" si="78"/>
        <v>Friends_At_Chowk</v>
      </c>
      <c r="H881" s="18" t="str">
        <f t="shared" si="79"/>
        <v>Formal_Politics_Name1 Formal_Politics_Name2 Formal_Politics_Name3</v>
      </c>
      <c r="I881" s="18">
        <f t="shared" si="80"/>
        <v>0</v>
      </c>
      <c r="J881" s="18" t="str">
        <f t="shared" si="81"/>
        <v>NA</v>
      </c>
      <c r="K881" s="18" t="str">
        <f t="shared" si="82"/>
        <v>Formal_Politics_Name1 Formal_Politics_Name2 Formal_Politics_Name3</v>
      </c>
      <c r="L881" s="1" t="str">
        <f t="shared" si="83"/>
        <v>Yes</v>
      </c>
    </row>
    <row r="882" spans="1:12" ht="28.8" x14ac:dyDescent="0.3">
      <c r="A882" s="1" t="str">
        <f>VLOOKUP(B882,DownloadedFiles!$B$2:$C$821,2,)</f>
        <v>doi:10.7910/DVN/RW10GZ</v>
      </c>
      <c r="B882" s="1" t="s">
        <v>1972</v>
      </c>
      <c r="C882" s="1" t="s">
        <v>6338</v>
      </c>
      <c r="D882" s="1" t="s">
        <v>699</v>
      </c>
      <c r="E882" s="1" t="str">
        <f>VLOOKUP(D882,StataFunctions!$E$2:$G$260,3,)</f>
        <v>Linear regression</v>
      </c>
      <c r="F882" s="18" t="s">
        <v>3231</v>
      </c>
      <c r="G882" s="18" t="str">
        <f t="shared" si="78"/>
        <v>Government_Job</v>
      </c>
      <c r="H882" s="18" t="str">
        <f t="shared" si="79"/>
        <v>Formal_Politics_Name1 Formal_Politics_Name2 Formal_Politics_Name3</v>
      </c>
      <c r="I882" s="18">
        <f t="shared" si="80"/>
        <v>0</v>
      </c>
      <c r="J882" s="18" t="str">
        <f t="shared" si="81"/>
        <v>NA</v>
      </c>
      <c r="K882" s="18" t="str">
        <f t="shared" si="82"/>
        <v>Formal_Politics_Name1 Formal_Politics_Name2 Formal_Politics_Name3</v>
      </c>
      <c r="L882" s="1" t="str">
        <f t="shared" si="83"/>
        <v>Yes</v>
      </c>
    </row>
    <row r="883" spans="1:12" ht="28.8" x14ac:dyDescent="0.3">
      <c r="A883" s="1" t="str">
        <f>VLOOKUP(B883,DownloadedFiles!$B$2:$C$821,2,)</f>
        <v>doi:10.7910/DVN/RW10GZ</v>
      </c>
      <c r="B883" s="1" t="s">
        <v>1972</v>
      </c>
      <c r="C883" s="1" t="s">
        <v>6338</v>
      </c>
      <c r="D883" s="1" t="s">
        <v>699</v>
      </c>
      <c r="E883" s="1" t="str">
        <f>VLOOKUP(D883,StataFunctions!$E$2:$G$260,3,)</f>
        <v>Linear regression</v>
      </c>
      <c r="F883" s="18" t="s">
        <v>3226</v>
      </c>
      <c r="G883" s="18" t="str">
        <f t="shared" si="78"/>
        <v>Income</v>
      </c>
      <c r="H883" s="18" t="str">
        <f t="shared" si="79"/>
        <v>Formal_Politics_Name1 Formal_Politics_Name2 Formal_Politics_Name3</v>
      </c>
      <c r="I883" s="18">
        <f t="shared" si="80"/>
        <v>0</v>
      </c>
      <c r="J883" s="18" t="str">
        <f t="shared" si="81"/>
        <v>NA</v>
      </c>
      <c r="K883" s="18" t="str">
        <f t="shared" si="82"/>
        <v>Formal_Politics_Name1 Formal_Politics_Name2 Formal_Politics_Name3</v>
      </c>
      <c r="L883" s="1" t="str">
        <f t="shared" si="83"/>
        <v>Yes</v>
      </c>
    </row>
    <row r="884" spans="1:12" ht="28.8" x14ac:dyDescent="0.3">
      <c r="A884" s="1" t="str">
        <f>VLOOKUP(B884,DownloadedFiles!$B$2:$C$821,2,)</f>
        <v>doi:10.7910/DVN/RW10GZ</v>
      </c>
      <c r="B884" s="1" t="s">
        <v>1972</v>
      </c>
      <c r="C884" s="1" t="s">
        <v>6338</v>
      </c>
      <c r="D884" s="1" t="s">
        <v>699</v>
      </c>
      <c r="E884" s="1" t="str">
        <f>VLOOKUP(D884,StataFunctions!$E$2:$G$260,3,)</f>
        <v>Linear regression</v>
      </c>
      <c r="F884" s="18" t="s">
        <v>3232</v>
      </c>
      <c r="G884" s="18" t="str">
        <f t="shared" si="78"/>
        <v>Indebted</v>
      </c>
      <c r="H884" s="18" t="str">
        <f t="shared" si="79"/>
        <v>Formal_Politics_Name1 Formal_Politics_Name2 Formal_Politics_Name3</v>
      </c>
      <c r="I884" s="18">
        <f t="shared" si="80"/>
        <v>0</v>
      </c>
      <c r="J884" s="18" t="str">
        <f t="shared" si="81"/>
        <v>NA</v>
      </c>
      <c r="K884" s="18" t="str">
        <f t="shared" si="82"/>
        <v>Formal_Politics_Name1 Formal_Politics_Name2 Formal_Politics_Name3</v>
      </c>
      <c r="L884" s="1" t="str">
        <f t="shared" si="83"/>
        <v>Yes</v>
      </c>
    </row>
    <row r="885" spans="1:12" ht="28.8" x14ac:dyDescent="0.3">
      <c r="A885" s="1" t="str">
        <f>VLOOKUP(B885,DownloadedFiles!$B$2:$C$821,2,)</f>
        <v>doi:10.7910/DVN/RW10GZ</v>
      </c>
      <c r="B885" s="1" t="s">
        <v>1972</v>
      </c>
      <c r="C885" s="1" t="s">
        <v>6338</v>
      </c>
      <c r="D885" s="1" t="s">
        <v>699</v>
      </c>
      <c r="E885" s="1" t="str">
        <f>VLOOKUP(D885,StataFunctions!$E$2:$G$260,3,)</f>
        <v>Linear regression</v>
      </c>
      <c r="F885" s="18" t="s">
        <v>3227</v>
      </c>
      <c r="G885" s="18" t="str">
        <f t="shared" si="78"/>
        <v>Landholding_Rural</v>
      </c>
      <c r="H885" s="18" t="str">
        <f t="shared" si="79"/>
        <v>Formal_Politics_Name1 Formal_Politics_Name2 Formal_Politics_Name3</v>
      </c>
      <c r="I885" s="18">
        <f t="shared" si="80"/>
        <v>0</v>
      </c>
      <c r="J885" s="18" t="str">
        <f t="shared" si="81"/>
        <v>NA</v>
      </c>
      <c r="K885" s="18" t="str">
        <f t="shared" si="82"/>
        <v>Formal_Politics_Name1 Formal_Politics_Name2 Formal_Politics_Name3</v>
      </c>
      <c r="L885" s="1" t="str">
        <f t="shared" si="83"/>
        <v>Yes</v>
      </c>
    </row>
    <row r="886" spans="1:12" ht="28.8" x14ac:dyDescent="0.3">
      <c r="A886" s="1" t="str">
        <f>VLOOKUP(B886,DownloadedFiles!$B$2:$C$821,2,)</f>
        <v>doi:10.7910/DVN/RW10GZ</v>
      </c>
      <c r="B886" s="1" t="s">
        <v>1972</v>
      </c>
      <c r="C886" s="1" t="s">
        <v>6338</v>
      </c>
      <c r="D886" s="1" t="s">
        <v>699</v>
      </c>
      <c r="E886" s="1" t="str">
        <f>VLOOKUP(D886,StataFunctions!$E$2:$G$260,3,)</f>
        <v>Linear regression</v>
      </c>
      <c r="F886" s="18" t="s">
        <v>3234</v>
      </c>
      <c r="G886" s="18" t="str">
        <f t="shared" si="78"/>
        <v>PreferChowkWork</v>
      </c>
      <c r="H886" s="18" t="str">
        <f t="shared" si="79"/>
        <v>Formal_Politics_Name1 Formal_Politics_Name2 Formal_Politics_Name3</v>
      </c>
      <c r="I886" s="18">
        <f t="shared" si="80"/>
        <v>0</v>
      </c>
      <c r="J886" s="18" t="str">
        <f t="shared" si="81"/>
        <v>NA</v>
      </c>
      <c r="K886" s="18" t="str">
        <f t="shared" si="82"/>
        <v>Formal_Politics_Name1 Formal_Politics_Name2 Formal_Politics_Name3</v>
      </c>
      <c r="L886" s="1" t="str">
        <f t="shared" si="83"/>
        <v>Yes</v>
      </c>
    </row>
    <row r="887" spans="1:12" ht="28.8" x14ac:dyDescent="0.3">
      <c r="A887" s="1" t="str">
        <f>VLOOKUP(B887,DownloadedFiles!$B$2:$C$821,2,)</f>
        <v>doi:10.7910/DVN/RW10GZ</v>
      </c>
      <c r="B887" s="1" t="s">
        <v>1972</v>
      </c>
      <c r="C887" s="1" t="s">
        <v>6338</v>
      </c>
      <c r="D887" s="1" t="s">
        <v>699</v>
      </c>
      <c r="E887" s="1" t="str">
        <f>VLOOKUP(D887,StataFunctions!$E$2:$G$260,3,)</f>
        <v>Linear regression</v>
      </c>
      <c r="F887" s="18" t="s">
        <v>3229</v>
      </c>
      <c r="G887" s="18" t="str">
        <f t="shared" si="78"/>
        <v>Rural_Home_Electricity</v>
      </c>
      <c r="H887" s="18" t="str">
        <f t="shared" si="79"/>
        <v>Formal_Politics_Name1 Formal_Politics_Name2 Formal_Politics_Name3</v>
      </c>
      <c r="I887" s="18">
        <f t="shared" si="80"/>
        <v>0</v>
      </c>
      <c r="J887" s="18" t="str">
        <f t="shared" si="81"/>
        <v>NA</v>
      </c>
      <c r="K887" s="18" t="str">
        <f t="shared" si="82"/>
        <v>Formal_Politics_Name1 Formal_Politics_Name2 Formal_Politics_Name3</v>
      </c>
      <c r="L887" s="1" t="str">
        <f t="shared" si="83"/>
        <v>Yes</v>
      </c>
    </row>
    <row r="888" spans="1:12" ht="28.8" x14ac:dyDescent="0.3">
      <c r="A888" s="1" t="str">
        <f>VLOOKUP(B888,DownloadedFiles!$B$2:$C$821,2,)</f>
        <v>doi:10.7910/DVN/RW10GZ</v>
      </c>
      <c r="B888" s="1" t="s">
        <v>1972</v>
      </c>
      <c r="C888" s="1" t="s">
        <v>6338</v>
      </c>
      <c r="D888" s="1" t="s">
        <v>699</v>
      </c>
      <c r="E888" s="1" t="str">
        <f>VLOOKUP(D888,StataFunctions!$E$2:$G$260,3,)</f>
        <v>Linear regression</v>
      </c>
      <c r="F888" s="18" t="s">
        <v>3230</v>
      </c>
      <c r="G888" s="18" t="str">
        <f t="shared" si="78"/>
        <v>Rural_Home_Watertap</v>
      </c>
      <c r="H888" s="18" t="str">
        <f t="shared" si="79"/>
        <v>Formal_Politics_Name1 Formal_Politics_Name2 Formal_Politics_Name3</v>
      </c>
      <c r="I888" s="18">
        <f t="shared" si="80"/>
        <v>0</v>
      </c>
      <c r="J888" s="18" t="str">
        <f t="shared" si="81"/>
        <v>NA</v>
      </c>
      <c r="K888" s="18" t="str">
        <f t="shared" si="82"/>
        <v>Formal_Politics_Name1 Formal_Politics_Name2 Formal_Politics_Name3</v>
      </c>
      <c r="L888" s="1" t="str">
        <f t="shared" si="83"/>
        <v>Yes</v>
      </c>
    </row>
    <row r="889" spans="1:12" ht="28.8" x14ac:dyDescent="0.3">
      <c r="A889" s="1" t="str">
        <f>VLOOKUP(B889,DownloadedFiles!$B$2:$C$821,2,)</f>
        <v>doi:10.7910/DVN/RW10GZ</v>
      </c>
      <c r="B889" s="1" t="s">
        <v>1972</v>
      </c>
      <c r="C889" s="1" t="s">
        <v>6338</v>
      </c>
      <c r="D889" s="1" t="s">
        <v>699</v>
      </c>
      <c r="E889" s="1" t="str">
        <f>VLOOKUP(D889,StataFunctions!$E$2:$G$260,3,)</f>
        <v>Linear regression</v>
      </c>
      <c r="F889" s="18" t="s">
        <v>3233</v>
      </c>
      <c r="G889" s="18" t="str">
        <f t="shared" si="78"/>
        <v>TimeMigrant</v>
      </c>
      <c r="H889" s="18" t="str">
        <f t="shared" si="79"/>
        <v>Formal_Politics_Name1 Formal_Politics_Name2 Formal_Politics_Name3</v>
      </c>
      <c r="I889" s="18">
        <f t="shared" si="80"/>
        <v>0</v>
      </c>
      <c r="J889" s="18" t="str">
        <f t="shared" si="81"/>
        <v>NA</v>
      </c>
      <c r="K889" s="18" t="str">
        <f t="shared" si="82"/>
        <v>Formal_Politics_Name1 Formal_Politics_Name2 Formal_Politics_Name3</v>
      </c>
      <c r="L889" s="1" t="str">
        <f t="shared" si="83"/>
        <v>Yes</v>
      </c>
    </row>
    <row r="890" spans="1:12" ht="28.8" x14ac:dyDescent="0.3">
      <c r="A890" s="1" t="str">
        <f>VLOOKUP(B890,DownloadedFiles!$B$2:$C$821,2,)</f>
        <v>doi:10.7910/DVN/RW10GZ</v>
      </c>
      <c r="B890" s="1" t="s">
        <v>1972</v>
      </c>
      <c r="C890" s="1" t="s">
        <v>6338</v>
      </c>
      <c r="D890" s="1" t="s">
        <v>699</v>
      </c>
      <c r="E890" s="1" t="str">
        <f>VLOOKUP(D890,StataFunctions!$E$2:$G$260,3,)</f>
        <v>Linear regression</v>
      </c>
      <c r="F890" s="18" t="s">
        <v>3228</v>
      </c>
      <c r="G890" s="18" t="str">
        <f t="shared" si="78"/>
        <v>Village_Home_Quality</v>
      </c>
      <c r="H890" s="18" t="str">
        <f t="shared" si="79"/>
        <v>Formal_Politics_Name1 Formal_Politics_Name2 Formal_Politics_Name3</v>
      </c>
      <c r="I890" s="18">
        <f t="shared" si="80"/>
        <v>0</v>
      </c>
      <c r="J890" s="18" t="str">
        <f t="shared" si="81"/>
        <v>NA</v>
      </c>
      <c r="K890" s="18" t="str">
        <f t="shared" si="82"/>
        <v>Formal_Politics_Name1 Formal_Politics_Name2 Formal_Politics_Name3</v>
      </c>
      <c r="L890" s="1" t="str">
        <f t="shared" si="83"/>
        <v>Yes</v>
      </c>
    </row>
    <row r="891" spans="1:12" ht="28.8" x14ac:dyDescent="0.3">
      <c r="A891" s="1" t="str">
        <f>VLOOKUP(B891,DownloadedFiles!$B$2:$C$821,2,)</f>
        <v>doi:10.7910/DVN/RW10GZ</v>
      </c>
      <c r="B891" s="1" t="s">
        <v>1972</v>
      </c>
      <c r="C891" s="1" t="s">
        <v>6338</v>
      </c>
      <c r="D891" s="1" t="s">
        <v>699</v>
      </c>
      <c r="E891" s="1" t="str">
        <f>VLOOKUP(D891,StataFunctions!$E$2:$G$260,3,)</f>
        <v>Linear regression</v>
      </c>
      <c r="F891" s="18" t="s">
        <v>3235</v>
      </c>
      <c r="G891" s="18" t="str">
        <f t="shared" si="78"/>
        <v>Village_Visits</v>
      </c>
      <c r="H891" s="18" t="str">
        <f t="shared" si="79"/>
        <v>Formal_Politics_Name1 Formal_Politics_Name2 Formal_Politics_Name3</v>
      </c>
      <c r="I891" s="18">
        <f t="shared" si="80"/>
        <v>0</v>
      </c>
      <c r="J891" s="18" t="str">
        <f t="shared" si="81"/>
        <v>NA</v>
      </c>
      <c r="K891" s="18" t="str">
        <f t="shared" si="82"/>
        <v>Formal_Politics_Name1 Formal_Politics_Name2 Formal_Politics_Name3</v>
      </c>
      <c r="L891" s="1" t="str">
        <f t="shared" si="83"/>
        <v>Yes</v>
      </c>
    </row>
    <row r="892" spans="1:12" ht="28.8" x14ac:dyDescent="0.3">
      <c r="A892" s="1" t="str">
        <f>VLOOKUP(B892,DownloadedFiles!$B$2:$C$821,2,)</f>
        <v>doi:10.7910/DVN/RW10GZ</v>
      </c>
      <c r="B892" s="1" t="s">
        <v>1972</v>
      </c>
      <c r="C892" s="1" t="s">
        <v>6338</v>
      </c>
      <c r="D892" s="1" t="s">
        <v>699</v>
      </c>
      <c r="E892" s="1" t="str">
        <f>VLOOKUP(D892,StataFunctions!$E$2:$G$260,3,)</f>
        <v>Linear regression</v>
      </c>
      <c r="F892" s="18" t="s">
        <v>3238</v>
      </c>
      <c r="G892" s="18" t="str">
        <f t="shared" si="78"/>
        <v>Voted</v>
      </c>
      <c r="H892" s="18" t="str">
        <f t="shared" si="79"/>
        <v>Formal_Politics_Name1 Formal_Politics_Name2 Formal_Politics_Name3</v>
      </c>
      <c r="I892" s="18">
        <f t="shared" si="80"/>
        <v>0</v>
      </c>
      <c r="J892" s="18" t="str">
        <f t="shared" si="81"/>
        <v>NA</v>
      </c>
      <c r="K892" s="18" t="str">
        <f t="shared" si="82"/>
        <v>Formal_Politics_Name1 Formal_Politics_Name2 Formal_Politics_Name3</v>
      </c>
      <c r="L892" s="1" t="str">
        <f t="shared" si="83"/>
        <v>Yes</v>
      </c>
    </row>
    <row r="893" spans="1:12" ht="28.8" x14ac:dyDescent="0.3">
      <c r="A893" s="1" t="str">
        <f>VLOOKUP(B893,DownloadedFiles!$B$2:$C$821,2,)</f>
        <v>doi:10.7910/DVN/RW10GZ</v>
      </c>
      <c r="B893" s="1" t="s">
        <v>1972</v>
      </c>
      <c r="C893" s="1" t="s">
        <v>6338</v>
      </c>
      <c r="D893" s="1" t="s">
        <v>699</v>
      </c>
      <c r="E893" s="1" t="str">
        <f>VLOOKUP(D893,StataFunctions!$E$2:$G$260,3,)</f>
        <v>Linear regression</v>
      </c>
      <c r="F893" s="18" t="s">
        <v>3239</v>
      </c>
      <c r="G893" s="18" t="str">
        <f t="shared" si="78"/>
        <v>Voted_City</v>
      </c>
      <c r="H893" s="18" t="str">
        <f t="shared" si="79"/>
        <v>Formal_Politics_Name1 Formal_Politics_Name2 Formal_Politics_Name3</v>
      </c>
      <c r="I893" s="18">
        <f t="shared" si="80"/>
        <v>0</v>
      </c>
      <c r="J893" s="18" t="str">
        <f t="shared" si="81"/>
        <v>NA</v>
      </c>
      <c r="K893" s="18" t="str">
        <f t="shared" si="82"/>
        <v>Formal_Politics_Name1 Formal_Politics_Name2 Formal_Politics_Name3</v>
      </c>
      <c r="L893" s="1" t="str">
        <f t="shared" si="83"/>
        <v>Yes</v>
      </c>
    </row>
    <row r="894" spans="1:12" ht="28.8" x14ac:dyDescent="0.3">
      <c r="A894" s="1" t="str">
        <f>VLOOKUP(B894,DownloadedFiles!$B$2:$C$821,2,)</f>
        <v>doi:10.7910/DVN/RW10GZ</v>
      </c>
      <c r="B894" s="1" t="s">
        <v>1972</v>
      </c>
      <c r="C894" s="1" t="s">
        <v>6338</v>
      </c>
      <c r="D894" s="1" t="s">
        <v>699</v>
      </c>
      <c r="E894" s="1" t="str">
        <f>VLOOKUP(D894,StataFunctions!$E$2:$G$260,3,)</f>
        <v>Linear regression</v>
      </c>
      <c r="F894" s="18" t="s">
        <v>3237</v>
      </c>
      <c r="G894" s="18" t="str">
        <f t="shared" si="78"/>
        <v>WifeinCity</v>
      </c>
      <c r="H894" s="18" t="str">
        <f t="shared" si="79"/>
        <v>Formal_Politics_Name1 Formal_Politics_Name2 Formal_Politics_Name3</v>
      </c>
      <c r="I894" s="18">
        <f t="shared" si="80"/>
        <v>0</v>
      </c>
      <c r="J894" s="18" t="str">
        <f t="shared" si="81"/>
        <v>NA</v>
      </c>
      <c r="K894" s="18" t="str">
        <f t="shared" si="82"/>
        <v>Formal_Politics_Name1 Formal_Politics_Name2 Formal_Politics_Name3</v>
      </c>
      <c r="L894" s="1" t="str">
        <f t="shared" si="83"/>
        <v>Yes</v>
      </c>
    </row>
    <row r="895" spans="1:12" ht="28.8" x14ac:dyDescent="0.3">
      <c r="A895" s="1" t="str">
        <f>VLOOKUP(B895,DownloadedFiles!$B$2:$C$821,2,)</f>
        <v>doi:10.7910/DVN/RW10GZ</v>
      </c>
      <c r="B895" s="1" t="s">
        <v>1972</v>
      </c>
      <c r="C895" s="1" t="s">
        <v>6338</v>
      </c>
      <c r="D895" s="1" t="s">
        <v>699</v>
      </c>
      <c r="E895" s="1" t="str">
        <f>VLOOKUP(D895,StataFunctions!$E$2:$G$260,3,)</f>
        <v>Linear regression</v>
      </c>
      <c r="F895" s="18" t="s">
        <v>3224</v>
      </c>
      <c r="G895" s="18" t="str">
        <f t="shared" si="78"/>
        <v>Age</v>
      </c>
      <c r="H895" s="18" t="str">
        <f t="shared" si="79"/>
        <v>Formal_Politics_Name1 Formal_Politics_Name2 Formal_Politics_Name3</v>
      </c>
      <c r="I895" s="18">
        <f t="shared" si="80"/>
        <v>0</v>
      </c>
      <c r="J895" s="18" t="str">
        <f t="shared" si="81"/>
        <v>NA</v>
      </c>
      <c r="K895" s="18" t="str">
        <f t="shared" si="82"/>
        <v>Formal_Politics_Name1 Formal_Politics_Name2 Formal_Politics_Name3</v>
      </c>
      <c r="L895" s="1" t="str">
        <f t="shared" si="83"/>
        <v>Yes</v>
      </c>
    </row>
    <row r="896" spans="1:12" ht="86.4" x14ac:dyDescent="0.3">
      <c r="A896" s="1" t="str">
        <f>VLOOKUP(B896,DownloadedFiles!$B$2:$C$821,2,)</f>
        <v>doi:10.7910/DVN/RW10GZ</v>
      </c>
      <c r="B896" s="1" t="s">
        <v>1972</v>
      </c>
      <c r="C896" s="1" t="s">
        <v>6338</v>
      </c>
      <c r="D896" s="1" t="s">
        <v>699</v>
      </c>
      <c r="E896" s="1" t="str">
        <f>VLOOKUP(D896,StataFunctions!$E$2:$G$260,3,)</f>
        <v>Linear regression</v>
      </c>
      <c r="F896" s="18" t="s">
        <v>3283</v>
      </c>
      <c r="G896" s="18" t="str">
        <f t="shared" si="78"/>
        <v>Formal_Politics_Response</v>
      </c>
      <c r="H896" s="18" t="str">
        <f t="shared" si="79"/>
        <v>Formal_Politics_Religion_Diff Age Education Income Landholding_Rural Village_Home_Quality Rural_Home_Electricity Rural_Home_Watertap Government_Job Indebted TimeMigrant PreferChowkWork Village_Visits Friends_At_Chowk WifeinCity Voted Voted_City i.chowk_name</v>
      </c>
      <c r="I896" s="18">
        <f t="shared" si="80"/>
        <v>0</v>
      </c>
      <c r="J896" s="18" t="str">
        <f t="shared" si="81"/>
        <v>NA</v>
      </c>
      <c r="K896" s="18" t="str">
        <f t="shared" si="82"/>
        <v>Formal_Politics_Religion_Diff Age Education Income Landholding_Rural Village_Home_Quality Rural_Home_Electricity Rural_Home_Watertap Government_Job Indebted TimeMigrant PreferChowkWork Village_Visits Friends_At_Chowk WifeinCity Voted Voted_City i.chowk_name</v>
      </c>
      <c r="L896" s="1" t="str">
        <f t="shared" si="83"/>
        <v>Yes</v>
      </c>
    </row>
    <row r="897" spans="1:12" ht="86.4" x14ac:dyDescent="0.3">
      <c r="A897" s="1" t="str">
        <f>VLOOKUP(B897,DownloadedFiles!$B$2:$C$821,2,)</f>
        <v>doi:10.7910/DVN/RW10GZ</v>
      </c>
      <c r="B897" s="1" t="s">
        <v>1972</v>
      </c>
      <c r="C897" s="1" t="s">
        <v>6338</v>
      </c>
      <c r="D897" s="1" t="s">
        <v>699</v>
      </c>
      <c r="E897" s="1" t="str">
        <f>VLOOKUP(D897,StataFunctions!$E$2:$G$260,3,)</f>
        <v>Linear regression</v>
      </c>
      <c r="F897" s="18" t="s">
        <v>3284</v>
      </c>
      <c r="G897" s="18" t="str">
        <f t="shared" si="78"/>
        <v>Formal_Politics_Response</v>
      </c>
      <c r="H897" s="18" t="str">
        <f t="shared" si="79"/>
        <v>Formal_Politics_Religion_Diff Age Education Income Landholding_Rural Village_Home_Quality Rural_Home_Electricity Rural_Home_Watertap Government_Job Indebted TimeMigrant PreferChowkWork Village_Visits Friends_At_Chowk WifeinCity Voted Voted_City i.chowk_name</v>
      </c>
      <c r="I897" s="18">
        <f t="shared" si="80"/>
        <v>0</v>
      </c>
      <c r="J897" s="18" t="str">
        <f t="shared" si="81"/>
        <v>NA</v>
      </c>
      <c r="K897" s="18" t="str">
        <f t="shared" si="82"/>
        <v>Formal_Politics_Religion_Diff Age Education Income Landholding_Rural Village_Home_Quality Rural_Home_Electricity Rural_Home_Watertap Government_Job Indebted TimeMigrant PreferChowkWork Village_Visits Friends_At_Chowk WifeinCity Voted Voted_City i.chowk_name</v>
      </c>
      <c r="L897" s="1" t="str">
        <f t="shared" si="83"/>
        <v>Yes</v>
      </c>
    </row>
    <row r="898" spans="1:12" ht="72" x14ac:dyDescent="0.3">
      <c r="A898" s="1" t="str">
        <f>VLOOKUP(B898,DownloadedFiles!$B$2:$C$821,2,)</f>
        <v>doi:10.7910/DVN/RW10GZ</v>
      </c>
      <c r="B898" s="1" t="s">
        <v>1972</v>
      </c>
      <c r="C898" s="1" t="s">
        <v>6338</v>
      </c>
      <c r="D898" s="1" t="s">
        <v>699</v>
      </c>
      <c r="E898" s="1" t="str">
        <f>VLOOKUP(D898,StataFunctions!$E$2:$G$260,3,)</f>
        <v>Linear regression</v>
      </c>
      <c r="F898" s="18" t="s">
        <v>3266</v>
      </c>
      <c r="G898" s="18" t="str">
        <f t="shared" ref="G898:G961" si="84">MID($F898,LEN($D898)+FIND($D898,$F898)+1,FIND(" ",$F898,LEN(D898)+FIND(D898,F898)+1)-(LEN($D898)+FIND($D898,$F898)+1))</f>
        <v>Informal_Politics_Response</v>
      </c>
      <c r="H898" s="18" t="str">
        <f t="shared" ref="H898:H961" si="85">TRIM(MID(F898,FIND(G898,F898)+LEN(G898)+1,IFERROR(FIND(",",F898),LEN(F898)+1)-(FIND(G898,F898)+LEN(G898)+1)))</f>
        <v>Informal_Pol_Caste_Difference Age Education Income Landholding_Rural Village_Home_Quality Rural_Home_Electricity Rural_Home_Watertap Government_Job Indebted TimeMigrant PreferChowkWork Village_Visits Friends_At_Chowk WifeinCity Voted Voted_City</v>
      </c>
      <c r="I898" s="18">
        <f t="shared" ref="I898:I961" si="86">IFERROR(IF(FIND(" if ",H898)&gt;0,1,0),0)</f>
        <v>0</v>
      </c>
      <c r="J898" s="18" t="str">
        <f t="shared" ref="J898:J961" si="87">IFERROR(MID(H898,FIND(" if ",H898)+3,LEN(H898)+1),"NA")</f>
        <v>NA</v>
      </c>
      <c r="K898" s="18" t="str">
        <f t="shared" ref="K898:K961" si="88">IF(I898=0,H898,MID(H898,1,FIND(J898,H898)-4))</f>
        <v>Informal_Pol_Caste_Difference Age Education Income Landholding_Rural Village_Home_Quality Rural_Home_Electricity Rural_Home_Watertap Government_Job Indebted TimeMigrant PreferChowkWork Village_Visits Friends_At_Chowk WifeinCity Voted Voted_City</v>
      </c>
      <c r="L898" s="1" t="str">
        <f t="shared" ref="L898:L961" si="89">IFERROR(IF(FIND("///",F898)&gt;0,"No",0),"Yes")</f>
        <v>Yes</v>
      </c>
    </row>
    <row r="899" spans="1:12" ht="72" x14ac:dyDescent="0.3">
      <c r="A899" s="1" t="str">
        <f>VLOOKUP(B899,DownloadedFiles!$B$2:$C$821,2,)</f>
        <v>doi:10.7910/DVN/RW10GZ</v>
      </c>
      <c r="B899" s="1" t="s">
        <v>1972</v>
      </c>
      <c r="C899" s="1" t="s">
        <v>6338</v>
      </c>
      <c r="D899" s="1" t="s">
        <v>699</v>
      </c>
      <c r="E899" s="1" t="str">
        <f>VLOOKUP(D899,StataFunctions!$E$2:$G$260,3,)</f>
        <v>Linear regression</v>
      </c>
      <c r="F899" s="18" t="s">
        <v>3303</v>
      </c>
      <c r="G899" s="18" t="str">
        <f t="shared" si="84"/>
        <v>Informal_Politics_Response</v>
      </c>
      <c r="H899"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EthnicGroup!=1</v>
      </c>
      <c r="I899" s="18">
        <f t="shared" si="86"/>
        <v>1</v>
      </c>
      <c r="J899" s="18" t="str">
        <f t="shared" si="87"/>
        <v xml:space="preserve"> EthnicGroup!=1</v>
      </c>
      <c r="K899"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899" s="1" t="str">
        <f t="shared" si="89"/>
        <v>Yes</v>
      </c>
    </row>
    <row r="900" spans="1:12" ht="72" x14ac:dyDescent="0.3">
      <c r="A900" s="1" t="str">
        <f>VLOOKUP(B900,DownloadedFiles!$B$2:$C$821,2,)</f>
        <v>doi:10.7910/DVN/RW10GZ</v>
      </c>
      <c r="B900" s="1" t="s">
        <v>1972</v>
      </c>
      <c r="C900" s="1" t="s">
        <v>6338</v>
      </c>
      <c r="D900" s="1" t="s">
        <v>699</v>
      </c>
      <c r="E900" s="1" t="str">
        <f>VLOOKUP(D900,StataFunctions!$E$2:$G$260,3,)</f>
        <v>Linear regression</v>
      </c>
      <c r="F900" s="18" t="s">
        <v>3307</v>
      </c>
      <c r="G900" s="18" t="str">
        <f t="shared" si="84"/>
        <v>Informal_Politics_Response</v>
      </c>
      <c r="H900"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EthnicGroup!=2</v>
      </c>
      <c r="I900" s="18">
        <f t="shared" si="86"/>
        <v>1</v>
      </c>
      <c r="J900" s="18" t="str">
        <f t="shared" si="87"/>
        <v xml:space="preserve"> EthnicGroup!=2</v>
      </c>
      <c r="K900"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0" s="1" t="str">
        <f t="shared" si="89"/>
        <v>Yes</v>
      </c>
    </row>
    <row r="901" spans="1:12" ht="72" x14ac:dyDescent="0.3">
      <c r="A901" s="1" t="str">
        <f>VLOOKUP(B901,DownloadedFiles!$B$2:$C$821,2,)</f>
        <v>doi:10.7910/DVN/RW10GZ</v>
      </c>
      <c r="B901" s="1" t="s">
        <v>1972</v>
      </c>
      <c r="C901" s="1" t="s">
        <v>6338</v>
      </c>
      <c r="D901" s="1" t="s">
        <v>699</v>
      </c>
      <c r="E901" s="1" t="str">
        <f>VLOOKUP(D901,StataFunctions!$E$2:$G$260,3,)</f>
        <v>Linear regression</v>
      </c>
      <c r="F901" s="18" t="s">
        <v>3311</v>
      </c>
      <c r="G901" s="18" t="str">
        <f t="shared" si="84"/>
        <v>Informal_Politics_Response</v>
      </c>
      <c r="H901"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EthnicGroup!=3</v>
      </c>
      <c r="I901" s="18">
        <f t="shared" si="86"/>
        <v>1</v>
      </c>
      <c r="J901" s="18" t="str">
        <f t="shared" si="87"/>
        <v xml:space="preserve"> EthnicGroup!=3</v>
      </c>
      <c r="K901"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1" s="1" t="str">
        <f t="shared" si="89"/>
        <v>Yes</v>
      </c>
    </row>
    <row r="902" spans="1:12" ht="72" x14ac:dyDescent="0.3">
      <c r="A902" s="1" t="str">
        <f>VLOOKUP(B902,DownloadedFiles!$B$2:$C$821,2,)</f>
        <v>doi:10.7910/DVN/RW10GZ</v>
      </c>
      <c r="B902" s="1" t="s">
        <v>1972</v>
      </c>
      <c r="C902" s="1" t="s">
        <v>6338</v>
      </c>
      <c r="D902" s="1" t="s">
        <v>699</v>
      </c>
      <c r="E902" s="1" t="str">
        <f>VLOOKUP(D902,StataFunctions!$E$2:$G$260,3,)</f>
        <v>Linear regression</v>
      </c>
      <c r="F902" s="18" t="s">
        <v>3315</v>
      </c>
      <c r="G902" s="18" t="str">
        <f t="shared" si="84"/>
        <v>Informal_Politics_Response</v>
      </c>
      <c r="H902"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EthnicGroup!=4</v>
      </c>
      <c r="I902" s="18">
        <f t="shared" si="86"/>
        <v>1</v>
      </c>
      <c r="J902" s="18" t="str">
        <f t="shared" si="87"/>
        <v xml:space="preserve"> EthnicGroup!=4</v>
      </c>
      <c r="K902"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2" s="1" t="str">
        <f t="shared" si="89"/>
        <v>Yes</v>
      </c>
    </row>
    <row r="903" spans="1:12" ht="72" x14ac:dyDescent="0.3">
      <c r="A903" s="1" t="str">
        <f>VLOOKUP(B903,DownloadedFiles!$B$2:$C$821,2,)</f>
        <v>doi:10.7910/DVN/RW10GZ</v>
      </c>
      <c r="B903" s="1" t="s">
        <v>1972</v>
      </c>
      <c r="C903" s="1" t="s">
        <v>6338</v>
      </c>
      <c r="D903" s="1" t="s">
        <v>699</v>
      </c>
      <c r="E903" s="1" t="str">
        <f>VLOOKUP(D903,StataFunctions!$E$2:$G$260,3,)</f>
        <v>Linear regression</v>
      </c>
      <c r="F903" s="18" t="s">
        <v>3324</v>
      </c>
      <c r="G903" s="18" t="str">
        <f t="shared" si="84"/>
        <v>Informal_Politics_Response</v>
      </c>
      <c r="H903"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Lottery_Number!=1</v>
      </c>
      <c r="I903" s="18">
        <f t="shared" si="86"/>
        <v>1</v>
      </c>
      <c r="J903" s="18" t="str">
        <f t="shared" si="87"/>
        <v xml:space="preserve"> Lottery_Number!=1</v>
      </c>
      <c r="K903"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3" s="1" t="str">
        <f t="shared" si="89"/>
        <v>Yes</v>
      </c>
    </row>
    <row r="904" spans="1:12" ht="72" x14ac:dyDescent="0.3">
      <c r="A904" s="1" t="str">
        <f>VLOOKUP(B904,DownloadedFiles!$B$2:$C$821,2,)</f>
        <v>doi:10.7910/DVN/RW10GZ</v>
      </c>
      <c r="B904" s="1" t="s">
        <v>1972</v>
      </c>
      <c r="C904" s="1" t="s">
        <v>6338</v>
      </c>
      <c r="D904" s="1" t="s">
        <v>699</v>
      </c>
      <c r="E904" s="1" t="str">
        <f>VLOOKUP(D904,StataFunctions!$E$2:$G$260,3,)</f>
        <v>Linear regression</v>
      </c>
      <c r="F904" s="18" t="s">
        <v>3329</v>
      </c>
      <c r="G904" s="18" t="str">
        <f t="shared" si="84"/>
        <v>Informal_Politics_Response</v>
      </c>
      <c r="H904"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Lottery_Number!=2</v>
      </c>
      <c r="I904" s="18">
        <f t="shared" si="86"/>
        <v>1</v>
      </c>
      <c r="J904" s="18" t="str">
        <f t="shared" si="87"/>
        <v xml:space="preserve"> Lottery_Number!=2</v>
      </c>
      <c r="K904"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4" s="1" t="str">
        <f t="shared" si="89"/>
        <v>Yes</v>
      </c>
    </row>
    <row r="905" spans="1:12" ht="72" x14ac:dyDescent="0.3">
      <c r="A905" s="1" t="str">
        <f>VLOOKUP(B905,DownloadedFiles!$B$2:$C$821,2,)</f>
        <v>doi:10.7910/DVN/RW10GZ</v>
      </c>
      <c r="B905" s="1" t="s">
        <v>1972</v>
      </c>
      <c r="C905" s="1" t="s">
        <v>6338</v>
      </c>
      <c r="D905" s="1" t="s">
        <v>699</v>
      </c>
      <c r="E905" s="1" t="str">
        <f>VLOOKUP(D905,StataFunctions!$E$2:$G$260,3,)</f>
        <v>Linear regression</v>
      </c>
      <c r="F905" s="18" t="s">
        <v>3334</v>
      </c>
      <c r="G905" s="18" t="str">
        <f t="shared" si="84"/>
        <v>Informal_Politics_Response</v>
      </c>
      <c r="H905"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Lottery_Number!=3</v>
      </c>
      <c r="I905" s="18">
        <f t="shared" si="86"/>
        <v>1</v>
      </c>
      <c r="J905" s="18" t="str">
        <f t="shared" si="87"/>
        <v xml:space="preserve"> Lottery_Number!=3</v>
      </c>
      <c r="K905"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5" s="1" t="str">
        <f t="shared" si="89"/>
        <v>Yes</v>
      </c>
    </row>
    <row r="906" spans="1:12" ht="72" x14ac:dyDescent="0.3">
      <c r="A906" s="1" t="str">
        <f>VLOOKUP(B906,DownloadedFiles!$B$2:$C$821,2,)</f>
        <v>doi:10.7910/DVN/RW10GZ</v>
      </c>
      <c r="B906" s="1" t="s">
        <v>1972</v>
      </c>
      <c r="C906" s="1" t="s">
        <v>6338</v>
      </c>
      <c r="D906" s="1" t="s">
        <v>699</v>
      </c>
      <c r="E906" s="1" t="str">
        <f>VLOOKUP(D906,StataFunctions!$E$2:$G$260,3,)</f>
        <v>Linear regression</v>
      </c>
      <c r="F906" s="18" t="s">
        <v>3339</v>
      </c>
      <c r="G906" s="18" t="str">
        <f t="shared" si="84"/>
        <v>Informal_Politics_Response</v>
      </c>
      <c r="H906"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Lottery_Number!=4</v>
      </c>
      <c r="I906" s="18">
        <f t="shared" si="86"/>
        <v>1</v>
      </c>
      <c r="J906" s="18" t="str">
        <f t="shared" si="87"/>
        <v xml:space="preserve"> Lottery_Number!=4</v>
      </c>
      <c r="K906"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6" s="1" t="str">
        <f t="shared" si="89"/>
        <v>Yes</v>
      </c>
    </row>
    <row r="907" spans="1:12" ht="72" x14ac:dyDescent="0.3">
      <c r="A907" s="1" t="str">
        <f>VLOOKUP(B907,DownloadedFiles!$B$2:$C$821,2,)</f>
        <v>doi:10.7910/DVN/RW10GZ</v>
      </c>
      <c r="B907" s="1" t="s">
        <v>1972</v>
      </c>
      <c r="C907" s="1" t="s">
        <v>6338</v>
      </c>
      <c r="D907" s="1" t="s">
        <v>699</v>
      </c>
      <c r="E907" s="1" t="str">
        <f>VLOOKUP(D907,StataFunctions!$E$2:$G$260,3,)</f>
        <v>Linear regression</v>
      </c>
      <c r="F907" s="18" t="s">
        <v>3344</v>
      </c>
      <c r="G907" s="18" t="str">
        <f t="shared" si="84"/>
        <v>Informal_Politics_Response</v>
      </c>
      <c r="H907"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 if Lottery_Number!=5</v>
      </c>
      <c r="I907" s="18">
        <f t="shared" si="86"/>
        <v>1</v>
      </c>
      <c r="J907" s="18" t="str">
        <f t="shared" si="87"/>
        <v xml:space="preserve"> Lottery_Number!=5</v>
      </c>
      <c r="K907"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7" s="1" t="str">
        <f t="shared" si="89"/>
        <v>Yes</v>
      </c>
    </row>
    <row r="908" spans="1:12" ht="72" x14ac:dyDescent="0.3">
      <c r="A908" s="1" t="str">
        <f>VLOOKUP(B908,DownloadedFiles!$B$2:$C$821,2,)</f>
        <v>doi:10.7910/DVN/RW10GZ</v>
      </c>
      <c r="B908" s="1" t="s">
        <v>1972</v>
      </c>
      <c r="C908" s="1" t="s">
        <v>6338</v>
      </c>
      <c r="D908" s="1" t="s">
        <v>699</v>
      </c>
      <c r="E908" s="1" t="str">
        <f>VLOOKUP(D908,StataFunctions!$E$2:$G$260,3,)</f>
        <v>Linear regression</v>
      </c>
      <c r="F908" s="18" t="s">
        <v>3275</v>
      </c>
      <c r="G908" s="18" t="str">
        <f t="shared" si="84"/>
        <v>Informal_Politics_Response</v>
      </c>
      <c r="H908"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v>
      </c>
      <c r="I908" s="18">
        <f t="shared" si="86"/>
        <v>0</v>
      </c>
      <c r="J908" s="18" t="str">
        <f t="shared" si="87"/>
        <v>NA</v>
      </c>
      <c r="K908"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8" s="1" t="str">
        <f t="shared" si="89"/>
        <v>Yes</v>
      </c>
    </row>
    <row r="909" spans="1:12" ht="72" x14ac:dyDescent="0.3">
      <c r="A909" s="1" t="str">
        <f>VLOOKUP(B909,DownloadedFiles!$B$2:$C$821,2,)</f>
        <v>doi:10.7910/DVN/RW10GZ</v>
      </c>
      <c r="B909" s="1" t="s">
        <v>1972</v>
      </c>
      <c r="C909" s="1" t="s">
        <v>6338</v>
      </c>
      <c r="D909" s="1" t="s">
        <v>699</v>
      </c>
      <c r="E909" s="1" t="str">
        <f>VLOOKUP(D909,StataFunctions!$E$2:$G$260,3,)</f>
        <v>Linear regression</v>
      </c>
      <c r="F909" s="18" t="s">
        <v>3158</v>
      </c>
      <c r="G909" s="18" t="str">
        <f t="shared" si="84"/>
        <v>Informal_Politics_Response</v>
      </c>
      <c r="H909"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v>
      </c>
      <c r="I909" s="18">
        <f t="shared" si="86"/>
        <v>0</v>
      </c>
      <c r="J909" s="18" t="str">
        <f t="shared" si="87"/>
        <v>NA</v>
      </c>
      <c r="K909"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09" s="1" t="str">
        <f t="shared" si="89"/>
        <v>Yes</v>
      </c>
    </row>
    <row r="910" spans="1:12" ht="86.4" x14ac:dyDescent="0.3">
      <c r="A910" s="1" t="str">
        <f>VLOOKUP(B910,DownloadedFiles!$B$2:$C$821,2,)</f>
        <v>doi:10.7910/DVN/RW10GZ</v>
      </c>
      <c r="B910" s="1" t="s">
        <v>1972</v>
      </c>
      <c r="C910" s="1" t="s">
        <v>6338</v>
      </c>
      <c r="D910" s="1" t="s">
        <v>699</v>
      </c>
      <c r="E910" s="1" t="str">
        <f>VLOOKUP(D910,StataFunctions!$E$2:$G$260,3,)</f>
        <v>Linear regression</v>
      </c>
      <c r="F910" s="18" t="s">
        <v>3287</v>
      </c>
      <c r="G910" s="18" t="str">
        <f t="shared" si="84"/>
        <v>Informal_Politics_Response</v>
      </c>
      <c r="H910" s="18" t="str">
        <f t="shared" si="85"/>
        <v>Informal_Pol_Caste_Difference Age Education Income Landholding_Rural Village_Home_Quality Rural_Home_Electricity Rural_Home_Watertap Government_Job Indebted TimeMigrant PreferChowkWork Village_Visits Friends_At_Chowk WifeinCity Voted Voted_City i.chowk_name</v>
      </c>
      <c r="I910" s="18">
        <f t="shared" si="86"/>
        <v>0</v>
      </c>
      <c r="J910" s="18" t="str">
        <f t="shared" si="87"/>
        <v>NA</v>
      </c>
      <c r="K910" s="18" t="str">
        <f t="shared" si="88"/>
        <v>Informal_Pol_Caste_Difference Age Education Income Landholding_Rural Village_Home_Quality Rural_Home_Electricity Rural_Home_Watertap Government_Job Indebted TimeMigrant PreferChowkWork Village_Visits Friends_At_Chowk WifeinCity Voted Voted_City i.chowk_name</v>
      </c>
      <c r="L910" s="1" t="str">
        <f t="shared" si="89"/>
        <v>Yes</v>
      </c>
    </row>
    <row r="911" spans="1:12" ht="86.4" x14ac:dyDescent="0.3">
      <c r="A911" s="1" t="str">
        <f>VLOOKUP(B911,DownloadedFiles!$B$2:$C$821,2,)</f>
        <v>doi:10.7910/DVN/RW10GZ</v>
      </c>
      <c r="B911" s="1" t="s">
        <v>1972</v>
      </c>
      <c r="C911" s="1" t="s">
        <v>6338</v>
      </c>
      <c r="D911" s="1" t="s">
        <v>699</v>
      </c>
      <c r="E911" s="1" t="str">
        <f>VLOOKUP(D911,StataFunctions!$E$2:$G$260,3,)</f>
        <v>Linear regression</v>
      </c>
      <c r="F911" s="18" t="s">
        <v>3360</v>
      </c>
      <c r="G911" s="18" t="str">
        <f t="shared" si="84"/>
        <v>Informal_Politics_Response</v>
      </c>
      <c r="H911" s="18" t="str">
        <f t="shared" si="85"/>
        <v>Informal_Pol_Caste_Difference##Central_Chowk Age Education Income Landholding_Rural Village_Home_Quality Rural_Home_Electricity Rural_Home_Watertap Government_Job Indebted TimeMigrant PreferChowkWork Village_Visits Friends_At_Chowk WifeinCity Voted Voted_City i.chowk_name</v>
      </c>
      <c r="I911" s="18">
        <f t="shared" si="86"/>
        <v>0</v>
      </c>
      <c r="J911" s="18" t="str">
        <f t="shared" si="87"/>
        <v>NA</v>
      </c>
      <c r="K911" s="18" t="str">
        <f t="shared" si="88"/>
        <v>Informal_Pol_Caste_Difference##Central_Chowk Age Education Income Landholding_Rural Village_Home_Quality Rural_Home_Electricity Rural_Home_Watertap Government_Job Indebted TimeMigrant PreferChowkWork Village_Visits Friends_At_Chowk WifeinCity Voted Voted_City i.chowk_name</v>
      </c>
      <c r="L911" s="1" t="str">
        <f t="shared" si="89"/>
        <v>Yes</v>
      </c>
    </row>
    <row r="912" spans="1:12" ht="86.4" x14ac:dyDescent="0.3">
      <c r="A912" s="1" t="str">
        <f>VLOOKUP(B912,DownloadedFiles!$B$2:$C$821,2,)</f>
        <v>doi:10.7910/DVN/RW10GZ</v>
      </c>
      <c r="B912" s="1" t="s">
        <v>1972</v>
      </c>
      <c r="C912" s="1" t="s">
        <v>6338</v>
      </c>
      <c r="D912" s="1" t="s">
        <v>699</v>
      </c>
      <c r="E912" s="1" t="str">
        <f>VLOOKUP(D912,StataFunctions!$E$2:$G$260,3,)</f>
        <v>Linear regression</v>
      </c>
      <c r="F912" s="18" t="s">
        <v>3363</v>
      </c>
      <c r="G912" s="18" t="str">
        <f t="shared" si="84"/>
        <v>Informal_Politics_Response</v>
      </c>
      <c r="H912" s="18" t="str">
        <f t="shared" si="85"/>
        <v>Informal_Pol_Caste_Difference##Diverse_Chowk Age Education Income Landholding_Rural Village_Home_Quality Rural_Home_Electricity Rural_Home_Watertap Government_Job Indebted TimeMigrant PreferChowkWork Village_Visits Friends_At_Chowk WifeinCity Voted Voted_City i.chowk_name</v>
      </c>
      <c r="I912" s="18">
        <f t="shared" si="86"/>
        <v>0</v>
      </c>
      <c r="J912" s="18" t="str">
        <f t="shared" si="87"/>
        <v>NA</v>
      </c>
      <c r="K912" s="18" t="str">
        <f t="shared" si="88"/>
        <v>Informal_Pol_Caste_Difference##Diverse_Chowk Age Education Income Landholding_Rural Village_Home_Quality Rural_Home_Electricity Rural_Home_Watertap Government_Job Indebted TimeMigrant PreferChowkWork Village_Visits Friends_At_Chowk WifeinCity Voted Voted_City i.chowk_name</v>
      </c>
      <c r="L912" s="1" t="str">
        <f t="shared" si="89"/>
        <v>Yes</v>
      </c>
    </row>
    <row r="913" spans="1:12" ht="86.4" x14ac:dyDescent="0.3">
      <c r="A913" s="1" t="str">
        <f>VLOOKUP(B913,DownloadedFiles!$B$2:$C$821,2,)</f>
        <v>doi:10.7910/DVN/RW10GZ</v>
      </c>
      <c r="B913" s="1" t="s">
        <v>1972</v>
      </c>
      <c r="C913" s="1" t="s">
        <v>6338</v>
      </c>
      <c r="D913" s="1" t="s">
        <v>699</v>
      </c>
      <c r="E913" s="1" t="str">
        <f>VLOOKUP(D913,StataFunctions!$E$2:$G$260,3,)</f>
        <v>Linear regression</v>
      </c>
      <c r="F913" s="18" t="s">
        <v>3295</v>
      </c>
      <c r="G913" s="18" t="str">
        <f t="shared" si="84"/>
        <v>Informal_Politics_Response</v>
      </c>
      <c r="H913" s="18" t="str">
        <f t="shared" si="85"/>
        <v>Informal_Pol_Caste_Difference##EthnicGroup Age Education Income Landholding_Rural Village_Home_Quality Rural_Home_Electricity Rural_Home_Watertap Government_Job Indebted TimeMigrant PreferChowkWork Village_Visits Friends_At_Chowk WifeinCity Voted Voted_City i.chowk_name</v>
      </c>
      <c r="I913" s="18">
        <f t="shared" si="86"/>
        <v>0</v>
      </c>
      <c r="J913" s="18" t="str">
        <f t="shared" si="87"/>
        <v>NA</v>
      </c>
      <c r="K913" s="18" t="str">
        <f t="shared" si="88"/>
        <v>Informal_Pol_Caste_Difference##EthnicGroup Age Education Income Landholding_Rural Village_Home_Quality Rural_Home_Electricity Rural_Home_Watertap Government_Job Indebted TimeMigrant PreferChowkWork Village_Visits Friends_At_Chowk WifeinCity Voted Voted_City i.chowk_name</v>
      </c>
      <c r="L913" s="1" t="str">
        <f t="shared" si="89"/>
        <v>Yes</v>
      </c>
    </row>
    <row r="914" spans="1:12" ht="86.4" x14ac:dyDescent="0.3">
      <c r="A914" s="1" t="str">
        <f>VLOOKUP(B914,DownloadedFiles!$B$2:$C$821,2,)</f>
        <v>doi:10.7910/DVN/RW10GZ</v>
      </c>
      <c r="B914" s="1" t="s">
        <v>1972</v>
      </c>
      <c r="C914" s="1" t="s">
        <v>6338</v>
      </c>
      <c r="D914" s="1" t="s">
        <v>699</v>
      </c>
      <c r="E914" s="1" t="str">
        <f>VLOOKUP(D914,StataFunctions!$E$2:$G$260,3,)</f>
        <v>Linear regression</v>
      </c>
      <c r="F914" s="18" t="s">
        <v>3299</v>
      </c>
      <c r="G914" s="18" t="str">
        <f t="shared" si="84"/>
        <v>Informal_Politics_Response</v>
      </c>
      <c r="H914" s="18" t="str">
        <f t="shared" si="85"/>
        <v>Informal_Pol_Caste_Difference##HighEthnicStatus Age Education Income Landholding_Rural Village_Home_Quality Rural_Home_Electricity Rural_Home_Watertap Government_Job Indebted TimeMigrant PreferChowkWork Village_Visits Friends_At_Chowk WifeinCity Voted Voted_City i.chowk_name</v>
      </c>
      <c r="I914" s="18">
        <f t="shared" si="86"/>
        <v>0</v>
      </c>
      <c r="J914" s="18" t="str">
        <f t="shared" si="87"/>
        <v>NA</v>
      </c>
      <c r="K914" s="18" t="str">
        <f t="shared" si="88"/>
        <v>Informal_Pol_Caste_Difference##HighEthnicStatus Age Education Income Landholding_Rural Village_Home_Quality Rural_Home_Electricity Rural_Home_Watertap Government_Job Indebted TimeMigrant PreferChowkWork Village_Visits Friends_At_Chowk WifeinCity Voted Voted_City i.chowk_name</v>
      </c>
      <c r="L914" s="1" t="str">
        <f t="shared" si="89"/>
        <v>Yes</v>
      </c>
    </row>
    <row r="915" spans="1:12" ht="86.4" x14ac:dyDescent="0.3">
      <c r="A915" s="1" t="str">
        <f>VLOOKUP(B915,DownloadedFiles!$B$2:$C$821,2,)</f>
        <v>doi:10.7910/DVN/RW10GZ</v>
      </c>
      <c r="B915" s="1" t="s">
        <v>1972</v>
      </c>
      <c r="C915" s="1" t="s">
        <v>6338</v>
      </c>
      <c r="D915" s="1" t="s">
        <v>699</v>
      </c>
      <c r="E915" s="1" t="str">
        <f>VLOOKUP(D915,StataFunctions!$E$2:$G$260,3,)</f>
        <v>Linear regression</v>
      </c>
      <c r="F915" s="18" t="s">
        <v>3349</v>
      </c>
      <c r="G915" s="18" t="str">
        <f t="shared" si="84"/>
        <v>Informal_Politics_Response</v>
      </c>
      <c r="H915" s="18" t="str">
        <f t="shared" si="85"/>
        <v>Informal_Pol_Caste_Difference##Informal_Vignette_Order Age Education Income Landholding_Rural Village_Home_Quality Rural_Home_Electricity Rural_Home_Watertap Government_Job Indebted TimeMigrant PreferChowkWork Village_Visits Friends_At_Chowk WifeinCity Voted Voted_City i.chowk_name</v>
      </c>
      <c r="I915" s="18">
        <f t="shared" si="86"/>
        <v>0</v>
      </c>
      <c r="J915" s="18" t="str">
        <f t="shared" si="87"/>
        <v>NA</v>
      </c>
      <c r="K915" s="18" t="str">
        <f t="shared" si="88"/>
        <v>Informal_Pol_Caste_Difference##Informal_Vignette_Order Age Education Income Landholding_Rural Village_Home_Quality Rural_Home_Electricity Rural_Home_Watertap Government_Job Indebted TimeMigrant PreferChowkWork Village_Visits Friends_At_Chowk WifeinCity Voted Voted_City i.chowk_name</v>
      </c>
      <c r="L915" s="1" t="str">
        <f t="shared" si="89"/>
        <v>Yes</v>
      </c>
    </row>
    <row r="916" spans="1:12" ht="86.4" x14ac:dyDescent="0.3">
      <c r="A916" s="1" t="str">
        <f>VLOOKUP(B916,DownloadedFiles!$B$2:$C$821,2,)</f>
        <v>doi:10.7910/DVN/RW10GZ</v>
      </c>
      <c r="B916" s="1" t="s">
        <v>1972</v>
      </c>
      <c r="C916" s="1" t="s">
        <v>6338</v>
      </c>
      <c r="D916" s="1" t="s">
        <v>699</v>
      </c>
      <c r="E916" s="1" t="str">
        <f>VLOOKUP(D916,StataFunctions!$E$2:$G$260,3,)</f>
        <v>Linear regression</v>
      </c>
      <c r="F916" s="18" t="s">
        <v>3319</v>
      </c>
      <c r="G916" s="18" t="str">
        <f t="shared" si="84"/>
        <v>Informal_Politics_Response</v>
      </c>
      <c r="H916" s="18" t="str">
        <f t="shared" si="85"/>
        <v>Informal_Pol_Caste_Difference##Lottery_Number Age Education Income Landholding_Rural Village_Home_Quality Rural_Home_Electricity Rural_Home_Watertap Government_Job Indebted TimeMigrant PreferChowkWork Village_Visits Friends_At_Chowk WifeinCity Voted Voted_City i.chowk_name</v>
      </c>
      <c r="I916" s="18">
        <f t="shared" si="86"/>
        <v>0</v>
      </c>
      <c r="J916" s="18" t="str">
        <f t="shared" si="87"/>
        <v>NA</v>
      </c>
      <c r="K916" s="18" t="str">
        <f t="shared" si="88"/>
        <v>Informal_Pol_Caste_Difference##Lottery_Number Age Education Income Landholding_Rural Village_Home_Quality Rural_Home_Electricity Rural_Home_Watertap Government_Job Indebted TimeMigrant PreferChowkWork Village_Visits Friends_At_Chowk WifeinCity Voted Voted_City i.chowk_name</v>
      </c>
      <c r="L916" s="1" t="str">
        <f t="shared" si="89"/>
        <v>Yes</v>
      </c>
    </row>
    <row r="917" spans="1:12" ht="86.4" x14ac:dyDescent="0.3">
      <c r="A917" s="1" t="str">
        <f>VLOOKUP(B917,DownloadedFiles!$B$2:$C$821,2,)</f>
        <v>doi:10.7910/DVN/RW10GZ</v>
      </c>
      <c r="B917" s="1" t="s">
        <v>1972</v>
      </c>
      <c r="C917" s="1" t="s">
        <v>6338</v>
      </c>
      <c r="D917" s="1" t="s">
        <v>699</v>
      </c>
      <c r="E917" s="1" t="str">
        <f>VLOOKUP(D917,StataFunctions!$E$2:$G$260,3,)</f>
        <v>Linear regression</v>
      </c>
      <c r="F917" s="18" t="s">
        <v>3362</v>
      </c>
      <c r="G917" s="18" t="str">
        <f t="shared" si="84"/>
        <v>Informal_Politics_Response</v>
      </c>
      <c r="H917" s="18" t="str">
        <f t="shared" si="85"/>
        <v>Informal_Pol_Caste_Difference##Malik_Chowk Age Education Income Landholding_Rural Village_Home_Quality Rural_Home_Electricity Rural_Home_Watertap Government_Job Indebted TimeMigrant PreferChowkWork Village_Visits Friends_At_Chowk WifeinCity Voted Voted_City i.chowk_name</v>
      </c>
      <c r="I917" s="18">
        <f t="shared" si="86"/>
        <v>0</v>
      </c>
      <c r="J917" s="18" t="str">
        <f t="shared" si="87"/>
        <v>NA</v>
      </c>
      <c r="K917" s="18" t="str">
        <f t="shared" si="88"/>
        <v>Informal_Pol_Caste_Difference##Malik_Chowk Age Education Income Landholding_Rural Village_Home_Quality Rural_Home_Electricity Rural_Home_Watertap Government_Job Indebted TimeMigrant PreferChowkWork Village_Visits Friends_At_Chowk WifeinCity Voted Voted_City i.chowk_name</v>
      </c>
      <c r="L917" s="1" t="str">
        <f t="shared" si="89"/>
        <v>Yes</v>
      </c>
    </row>
    <row r="918" spans="1:12" ht="86.4" x14ac:dyDescent="0.3">
      <c r="A918" s="1" t="str">
        <f>VLOOKUP(B918,DownloadedFiles!$B$2:$C$821,2,)</f>
        <v>doi:10.7910/DVN/RW10GZ</v>
      </c>
      <c r="B918" s="1" t="s">
        <v>1972</v>
      </c>
      <c r="C918" s="1" t="s">
        <v>6338</v>
      </c>
      <c r="D918" s="1" t="s">
        <v>699</v>
      </c>
      <c r="E918" s="1" t="str">
        <f>VLOOKUP(D918,StataFunctions!$E$2:$G$260,3,)</f>
        <v>Linear regression</v>
      </c>
      <c r="F918" s="18" t="s">
        <v>3361</v>
      </c>
      <c r="G918" s="18" t="str">
        <f t="shared" si="84"/>
        <v>Informal_Politics_Response</v>
      </c>
      <c r="H918" s="18" t="str">
        <f t="shared" si="85"/>
        <v>Informal_Pol_Caste_Difference##Skilled_Chowk Age Education Income Landholding_Rural Village_Home_Quality Rural_Home_Electricity Rural_Home_Watertap Government_Job Indebted TimeMigrant PreferChowkWork Village_Visits Friends_At_Chowk WifeinCity Voted Voted_City i.chowk_name</v>
      </c>
      <c r="I918" s="18">
        <f t="shared" si="86"/>
        <v>0</v>
      </c>
      <c r="J918" s="18" t="str">
        <f t="shared" si="87"/>
        <v>NA</v>
      </c>
      <c r="K918" s="18" t="str">
        <f t="shared" si="88"/>
        <v>Informal_Pol_Caste_Difference##Skilled_Chowk Age Education Income Landholding_Rural Village_Home_Quality Rural_Home_Electricity Rural_Home_Watertap Government_Job Indebted TimeMigrant PreferChowkWork Village_Visits Friends_At_Chowk WifeinCity Voted Voted_City i.chowk_name</v>
      </c>
      <c r="L918" s="1" t="str">
        <f t="shared" si="89"/>
        <v>Yes</v>
      </c>
    </row>
    <row r="919" spans="1:12" ht="86.4" x14ac:dyDescent="0.3">
      <c r="A919" s="1" t="str">
        <f>VLOOKUP(B919,DownloadedFiles!$B$2:$C$821,2,)</f>
        <v>doi:10.7910/DVN/RW10GZ</v>
      </c>
      <c r="B919" s="1" t="s">
        <v>1972</v>
      </c>
      <c r="C919" s="1" t="s">
        <v>6338</v>
      </c>
      <c r="D919" s="1" t="s">
        <v>699</v>
      </c>
      <c r="E919" s="1" t="str">
        <f>VLOOKUP(D919,StataFunctions!$E$2:$G$260,3,)</f>
        <v>Linear regression</v>
      </c>
      <c r="F919" s="18" t="s">
        <v>3353</v>
      </c>
      <c r="G919" s="18" t="str">
        <f t="shared" si="84"/>
        <v>Informal_Politics_Response</v>
      </c>
      <c r="H919" s="18" t="str">
        <f t="shared" si="85"/>
        <v>Informal_Pol_Caste_Difference##VeteranMigrant Age Education Income Landholding_Rural Village_Home_Quality Rural_Home_Electricity Rural_Home_Watertap Government_Job Indebted PreferChowkWork Village_Visits Friends_At_Chowk WifeinCity Voted Voted_City i.chowk_name</v>
      </c>
      <c r="I919" s="18">
        <f t="shared" si="86"/>
        <v>0</v>
      </c>
      <c r="J919" s="18" t="str">
        <f t="shared" si="87"/>
        <v>NA</v>
      </c>
      <c r="K919" s="18" t="str">
        <f t="shared" si="88"/>
        <v>Informal_Pol_Caste_Difference##VeteranMigrant Age Education Income Landholding_Rural Village_Home_Quality Rural_Home_Electricity Rural_Home_Watertap Government_Job Indebted PreferChowkWork Village_Visits Friends_At_Chowk WifeinCity Voted Voted_City i.chowk_name</v>
      </c>
      <c r="L919" s="1" t="str">
        <f t="shared" si="89"/>
        <v>Yes</v>
      </c>
    </row>
    <row r="920" spans="1:12" ht="72" x14ac:dyDescent="0.3">
      <c r="A920" s="1" t="str">
        <f>VLOOKUP(B920,DownloadedFiles!$B$2:$C$821,2,)</f>
        <v>doi:10.7910/DVN/RW10GZ</v>
      </c>
      <c r="B920" s="1" t="s">
        <v>1972</v>
      </c>
      <c r="C920" s="1" t="s">
        <v>6338</v>
      </c>
      <c r="D920" s="1" t="s">
        <v>699</v>
      </c>
      <c r="E920" s="1" t="str">
        <f>VLOOKUP(D920,StataFunctions!$E$2:$G$260,3,)</f>
        <v>Linear regression</v>
      </c>
      <c r="F920" s="18" t="s">
        <v>3262</v>
      </c>
      <c r="G920" s="18" t="str">
        <f t="shared" si="84"/>
        <v>Informal_Politics_Response</v>
      </c>
      <c r="H920" s="18" t="str">
        <f t="shared" si="85"/>
        <v>Informal_Pol_Jati_Difference Age Education Income Landholding_Rural Village_Home_Quality Rural_Home_Electricity Rural_Home_Watertap Government_Job Indebted TimeMigrant PreferChowkWork Village_Visits Friends_At_Chowk WifeinCity Voted Voted_City</v>
      </c>
      <c r="I920" s="18">
        <f t="shared" si="86"/>
        <v>0</v>
      </c>
      <c r="J920" s="18" t="str">
        <f t="shared" si="87"/>
        <v>NA</v>
      </c>
      <c r="K920" s="18" t="str">
        <f t="shared" si="88"/>
        <v>Informal_Pol_Jati_Difference Age Education Income Landholding_Rural Village_Home_Quality Rural_Home_Electricity Rural_Home_Watertap Government_Job Indebted TimeMigrant PreferChowkWork Village_Visits Friends_At_Chowk WifeinCity Voted Voted_City</v>
      </c>
      <c r="L920" s="1" t="str">
        <f t="shared" si="89"/>
        <v>Yes</v>
      </c>
    </row>
    <row r="921" spans="1:12" ht="72" x14ac:dyDescent="0.3">
      <c r="A921" s="1" t="str">
        <f>VLOOKUP(B921,DownloadedFiles!$B$2:$C$821,2,)</f>
        <v>doi:10.7910/DVN/RW10GZ</v>
      </c>
      <c r="B921" s="1" t="s">
        <v>1972</v>
      </c>
      <c r="C921" s="1" t="s">
        <v>6338</v>
      </c>
      <c r="D921" s="1" t="s">
        <v>699</v>
      </c>
      <c r="E921" s="1" t="str">
        <f>VLOOKUP(D921,StataFunctions!$E$2:$G$260,3,)</f>
        <v>Linear regression</v>
      </c>
      <c r="F921" s="18" t="s">
        <v>3271</v>
      </c>
      <c r="G921" s="18" t="str">
        <f t="shared" si="84"/>
        <v>Informal_Politics_Response</v>
      </c>
      <c r="H921" s="18" t="str">
        <f t="shared" si="85"/>
        <v>Informal_Pol_Jati_Difference Age Education Income Landholding_Rural Village_Home_Quality Rural_Home_Electricity Rural_Home_Watertap Government_Job Indebted TimeMigrant PreferChowkWork Village_Visits Friends_At_Chowk WifeinCity Voted Voted_City i.chowk_name</v>
      </c>
      <c r="I921" s="18">
        <f t="shared" si="86"/>
        <v>0</v>
      </c>
      <c r="J921" s="18" t="str">
        <f t="shared" si="87"/>
        <v>NA</v>
      </c>
      <c r="K921" s="18" t="str">
        <f t="shared" si="88"/>
        <v>Informal_Pol_Jati_Difference Age Education Income Landholding_Rural Village_Home_Quality Rural_Home_Electricity Rural_Home_Watertap Government_Job Indebted TimeMigrant PreferChowkWork Village_Visits Friends_At_Chowk WifeinCity Voted Voted_City i.chowk_name</v>
      </c>
      <c r="L921" s="1" t="str">
        <f t="shared" si="89"/>
        <v>Yes</v>
      </c>
    </row>
    <row r="922" spans="1:12" ht="72" x14ac:dyDescent="0.3">
      <c r="A922" s="1" t="str">
        <f>VLOOKUP(B922,DownloadedFiles!$B$2:$C$821,2,)</f>
        <v>doi:10.7910/DVN/RW10GZ</v>
      </c>
      <c r="B922" s="1" t="s">
        <v>1972</v>
      </c>
      <c r="C922" s="1" t="s">
        <v>6338</v>
      </c>
      <c r="D922" s="1" t="s">
        <v>699</v>
      </c>
      <c r="E922" s="1" t="str">
        <f>VLOOKUP(D922,StataFunctions!$E$2:$G$260,3,)</f>
        <v>Linear regression</v>
      </c>
      <c r="F922" s="18" t="s">
        <v>3157</v>
      </c>
      <c r="G922" s="18" t="str">
        <f t="shared" si="84"/>
        <v>Informal_Politics_Response</v>
      </c>
      <c r="H922" s="18" t="str">
        <f t="shared" si="85"/>
        <v>Informal_Pol_Jati_Difference Age Education Income Landholding_Rural Village_Home_Quality Rural_Home_Electricity Rural_Home_Watertap Government_Job Indebted TimeMigrant PreferChowkWork Village_Visits Friends_At_Chowk WifeinCity Voted Voted_City i.chowk_name</v>
      </c>
      <c r="I922" s="18">
        <f t="shared" si="86"/>
        <v>0</v>
      </c>
      <c r="J922" s="18" t="str">
        <f t="shared" si="87"/>
        <v>NA</v>
      </c>
      <c r="K922" s="18" t="str">
        <f t="shared" si="88"/>
        <v>Informal_Pol_Jati_Difference Age Education Income Landholding_Rural Village_Home_Quality Rural_Home_Electricity Rural_Home_Watertap Government_Job Indebted TimeMigrant PreferChowkWork Village_Visits Friends_At_Chowk WifeinCity Voted Voted_City i.chowk_name</v>
      </c>
      <c r="L922" s="1" t="str">
        <f t="shared" si="89"/>
        <v>Yes</v>
      </c>
    </row>
    <row r="923" spans="1:12" ht="72" x14ac:dyDescent="0.3">
      <c r="A923" s="1" t="str">
        <f>VLOOKUP(B923,DownloadedFiles!$B$2:$C$821,2,)</f>
        <v>doi:10.7910/DVN/RW10GZ</v>
      </c>
      <c r="B923" s="1" t="s">
        <v>1972</v>
      </c>
      <c r="C923" s="1" t="s">
        <v>6338</v>
      </c>
      <c r="D923" s="1" t="s">
        <v>699</v>
      </c>
      <c r="E923" s="1" t="str">
        <f>VLOOKUP(D923,StataFunctions!$E$2:$G$260,3,)</f>
        <v>Linear regression</v>
      </c>
      <c r="F923" s="18" t="s">
        <v>3292</v>
      </c>
      <c r="G923" s="18" t="str">
        <f t="shared" si="84"/>
        <v>Informal_Politics_Response</v>
      </c>
      <c r="H923" s="18" t="str">
        <f t="shared" si="85"/>
        <v>Informal_Pol_Region_Difference Age Education Income Landholding_Rural Village_Home_Quality Rural_Home_Electricity Rural_Home_Watertap Government_Job Indebted TimeMigrant PreferChowkWork Village_Visits Friends_At_Chowk WifeinCity Voted Voted_City i.chowk_name</v>
      </c>
      <c r="I923" s="18">
        <f t="shared" si="86"/>
        <v>0</v>
      </c>
      <c r="J923" s="18" t="str">
        <f t="shared" si="87"/>
        <v>NA</v>
      </c>
      <c r="K923" s="18" t="str">
        <f t="shared" si="88"/>
        <v>Informal_Pol_Region_Difference Age Education Income Landholding_Rural Village_Home_Quality Rural_Home_Electricity Rural_Home_Watertap Government_Job Indebted TimeMigrant PreferChowkWork Village_Visits Friends_At_Chowk WifeinCity Voted Voted_City i.chowk_name</v>
      </c>
      <c r="L923" s="1" t="str">
        <f t="shared" si="89"/>
        <v>Yes</v>
      </c>
    </row>
    <row r="924" spans="1:12" ht="72" x14ac:dyDescent="0.3">
      <c r="A924" s="1" t="str">
        <f>VLOOKUP(B924,DownloadedFiles!$B$2:$C$821,2,)</f>
        <v>doi:10.7910/DVN/RW10GZ</v>
      </c>
      <c r="B924" s="1" t="s">
        <v>1972</v>
      </c>
      <c r="C924" s="1" t="s">
        <v>6338</v>
      </c>
      <c r="D924" s="1" t="s">
        <v>699</v>
      </c>
      <c r="E924" s="1" t="str">
        <f>VLOOKUP(D924,StataFunctions!$E$2:$G$260,3,)</f>
        <v>Linear regression</v>
      </c>
      <c r="F924" s="18" t="s">
        <v>3282</v>
      </c>
      <c r="G924" s="18" t="str">
        <f t="shared" si="84"/>
        <v>Informal_Politics_Response</v>
      </c>
      <c r="H924" s="18" t="str">
        <f t="shared" si="85"/>
        <v>Informal_Pol_Religion_Diff Age Education Income Landholding_Rural Village_Home_Quality Rural_Home_Electricity Rural_Home_Watertap Government_Job Indebted TimeMigrant PreferChowkWork Village_Visits Friends_At_Chowk WifeinCity Voted Voted_City i.chowk_name</v>
      </c>
      <c r="I924" s="18">
        <f t="shared" si="86"/>
        <v>0</v>
      </c>
      <c r="J924" s="18" t="str">
        <f t="shared" si="87"/>
        <v>NA</v>
      </c>
      <c r="K924" s="18" t="str">
        <f t="shared" si="88"/>
        <v>Informal_Pol_Religion_Diff Age Education Income Landholding_Rural Village_Home_Quality Rural_Home_Electricity Rural_Home_Watertap Government_Job Indebted TimeMigrant PreferChowkWork Village_Visits Friends_At_Chowk WifeinCity Voted Voted_City i.chowk_name</v>
      </c>
      <c r="L924" s="1" t="str">
        <f t="shared" si="89"/>
        <v>Yes</v>
      </c>
    </row>
    <row r="925" spans="1:12" ht="28.8" x14ac:dyDescent="0.3">
      <c r="A925" s="1" t="str">
        <f>VLOOKUP(B925,DownloadedFiles!$B$2:$C$821,2,)</f>
        <v>doi:10.7910/DVN/RW10GZ</v>
      </c>
      <c r="B925" s="1" t="s">
        <v>1972</v>
      </c>
      <c r="C925" s="1" t="s">
        <v>6338</v>
      </c>
      <c r="D925" s="1" t="s">
        <v>766</v>
      </c>
      <c r="E925" s="1" t="str">
        <f>VLOOKUP(D925,StataFunctions!$E$2:$G$260,3,)</f>
        <v>Logistic regression</v>
      </c>
      <c r="F925" s="18" t="s">
        <v>3373</v>
      </c>
      <c r="G925" s="18" t="str">
        <f t="shared" si="84"/>
        <v>Job_Friend_From_Other_Caste</v>
      </c>
      <c r="H925" s="18" t="str">
        <f t="shared" si="85"/>
        <v>Informal_Politics_Caste_Tolerant Region_Of_Origin Age Education Income SkilledLabour Landholding_Rural</v>
      </c>
      <c r="I925" s="18">
        <f t="shared" si="86"/>
        <v>0</v>
      </c>
      <c r="J925" s="18" t="str">
        <f t="shared" si="87"/>
        <v>NA</v>
      </c>
      <c r="K925" s="18" t="str">
        <f t="shared" si="88"/>
        <v>Informal_Politics_Caste_Tolerant Region_Of_Origin Age Education Income SkilledLabour Landholding_Rural</v>
      </c>
      <c r="L925" s="1" t="str">
        <f t="shared" si="89"/>
        <v>Yes</v>
      </c>
    </row>
    <row r="926" spans="1:12" ht="28.8" x14ac:dyDescent="0.3">
      <c r="A926" s="1" t="str">
        <f>VLOOKUP(B926,DownloadedFiles!$B$2:$C$821,2,)</f>
        <v>doi:10.7910/DVN/RW10GZ</v>
      </c>
      <c r="B926" s="1" t="s">
        <v>1972</v>
      </c>
      <c r="C926" s="1" t="s">
        <v>6338</v>
      </c>
      <c r="D926" s="1" t="s">
        <v>699</v>
      </c>
      <c r="E926" s="1" t="str">
        <f>VLOOKUP(D926,StataFunctions!$E$2:$G$260,3,)</f>
        <v>Linear regression</v>
      </c>
      <c r="F926" s="18" t="s">
        <v>3244</v>
      </c>
      <c r="G926" s="18" t="str">
        <f t="shared" si="84"/>
        <v>Age</v>
      </c>
      <c r="H926" s="18" t="str">
        <f t="shared" si="85"/>
        <v>Informal_Politics_Name1 Informal_Politics_Name2 Informal_Politics_Name3</v>
      </c>
      <c r="I926" s="18">
        <f t="shared" si="86"/>
        <v>0</v>
      </c>
      <c r="J926" s="18" t="str">
        <f t="shared" si="87"/>
        <v>NA</v>
      </c>
      <c r="K926" s="18" t="str">
        <f t="shared" si="88"/>
        <v>Informal_Politics_Name1 Informal_Politics_Name2 Informal_Politics_Name3</v>
      </c>
      <c r="L926" s="1" t="str">
        <f t="shared" si="89"/>
        <v>Yes</v>
      </c>
    </row>
    <row r="927" spans="1:12" ht="28.8" x14ac:dyDescent="0.3">
      <c r="A927" s="1" t="str">
        <f>VLOOKUP(B927,DownloadedFiles!$B$2:$C$821,2,)</f>
        <v>doi:10.7910/DVN/RW10GZ</v>
      </c>
      <c r="B927" s="1" t="s">
        <v>1972</v>
      </c>
      <c r="C927" s="1" t="s">
        <v>6338</v>
      </c>
      <c r="D927" s="1" t="s">
        <v>699</v>
      </c>
      <c r="E927" s="1" t="str">
        <f>VLOOKUP(D927,StataFunctions!$E$2:$G$260,3,)</f>
        <v>Linear regression</v>
      </c>
      <c r="F927" s="18" t="s">
        <v>3245</v>
      </c>
      <c r="G927" s="18" t="str">
        <f t="shared" si="84"/>
        <v>Education</v>
      </c>
      <c r="H927" s="18" t="str">
        <f t="shared" si="85"/>
        <v>Informal_Politics_Name1 Informal_Politics_Name2 Informal_Politics_Name3</v>
      </c>
      <c r="I927" s="18">
        <f t="shared" si="86"/>
        <v>0</v>
      </c>
      <c r="J927" s="18" t="str">
        <f t="shared" si="87"/>
        <v>NA</v>
      </c>
      <c r="K927" s="18" t="str">
        <f t="shared" si="88"/>
        <v>Informal_Politics_Name1 Informal_Politics_Name2 Informal_Politics_Name3</v>
      </c>
      <c r="L927" s="1" t="str">
        <f t="shared" si="89"/>
        <v>Yes</v>
      </c>
    </row>
    <row r="928" spans="1:12" ht="28.8" x14ac:dyDescent="0.3">
      <c r="A928" s="1" t="str">
        <f>VLOOKUP(B928,DownloadedFiles!$B$2:$C$821,2,)</f>
        <v>doi:10.7910/DVN/RW10GZ</v>
      </c>
      <c r="B928" s="1" t="s">
        <v>1972</v>
      </c>
      <c r="C928" s="1" t="s">
        <v>6338</v>
      </c>
      <c r="D928" s="1" t="s">
        <v>699</v>
      </c>
      <c r="E928" s="1" t="str">
        <f>VLOOKUP(D928,StataFunctions!$E$2:$G$260,3,)</f>
        <v>Linear regression</v>
      </c>
      <c r="F928" s="18" t="s">
        <v>3256</v>
      </c>
      <c r="G928" s="18" t="str">
        <f t="shared" si="84"/>
        <v>Friends_At_Chowk</v>
      </c>
      <c r="H928" s="18" t="str">
        <f t="shared" si="85"/>
        <v>Informal_Politics_Name1 Informal_Politics_Name2 Informal_Politics_Name3</v>
      </c>
      <c r="I928" s="18">
        <f t="shared" si="86"/>
        <v>0</v>
      </c>
      <c r="J928" s="18" t="str">
        <f t="shared" si="87"/>
        <v>NA</v>
      </c>
      <c r="K928" s="18" t="str">
        <f t="shared" si="88"/>
        <v>Informal_Politics_Name1 Informal_Politics_Name2 Informal_Politics_Name3</v>
      </c>
      <c r="L928" s="1" t="str">
        <f t="shared" si="89"/>
        <v>Yes</v>
      </c>
    </row>
    <row r="929" spans="1:12" ht="28.8" x14ac:dyDescent="0.3">
      <c r="A929" s="1" t="str">
        <f>VLOOKUP(B929,DownloadedFiles!$B$2:$C$821,2,)</f>
        <v>doi:10.7910/DVN/RW10GZ</v>
      </c>
      <c r="B929" s="1" t="s">
        <v>1972</v>
      </c>
      <c r="C929" s="1" t="s">
        <v>6338</v>
      </c>
      <c r="D929" s="1" t="s">
        <v>699</v>
      </c>
      <c r="E929" s="1" t="str">
        <f>VLOOKUP(D929,StataFunctions!$E$2:$G$260,3,)</f>
        <v>Linear regression</v>
      </c>
      <c r="F929" s="18" t="s">
        <v>3251</v>
      </c>
      <c r="G929" s="18" t="str">
        <f t="shared" si="84"/>
        <v>Government_Job</v>
      </c>
      <c r="H929" s="18" t="str">
        <f t="shared" si="85"/>
        <v>Informal_Politics_Name1 Informal_Politics_Name2 Informal_Politics_Name3</v>
      </c>
      <c r="I929" s="18">
        <f t="shared" si="86"/>
        <v>0</v>
      </c>
      <c r="J929" s="18" t="str">
        <f t="shared" si="87"/>
        <v>NA</v>
      </c>
      <c r="K929" s="18" t="str">
        <f t="shared" si="88"/>
        <v>Informal_Politics_Name1 Informal_Politics_Name2 Informal_Politics_Name3</v>
      </c>
      <c r="L929" s="1" t="str">
        <f t="shared" si="89"/>
        <v>Yes</v>
      </c>
    </row>
    <row r="930" spans="1:12" ht="28.8" x14ac:dyDescent="0.3">
      <c r="A930" s="1" t="str">
        <f>VLOOKUP(B930,DownloadedFiles!$B$2:$C$821,2,)</f>
        <v>doi:10.7910/DVN/RW10GZ</v>
      </c>
      <c r="B930" s="1" t="s">
        <v>1972</v>
      </c>
      <c r="C930" s="1" t="s">
        <v>6338</v>
      </c>
      <c r="D930" s="1" t="s">
        <v>699</v>
      </c>
      <c r="E930" s="1" t="str">
        <f>VLOOKUP(D930,StataFunctions!$E$2:$G$260,3,)</f>
        <v>Linear regression</v>
      </c>
      <c r="F930" s="18" t="s">
        <v>3246</v>
      </c>
      <c r="G930" s="18" t="str">
        <f t="shared" si="84"/>
        <v>Income</v>
      </c>
      <c r="H930" s="18" t="str">
        <f t="shared" si="85"/>
        <v>Informal_Politics_Name1 Informal_Politics_Name2 Informal_Politics_Name3</v>
      </c>
      <c r="I930" s="18">
        <f t="shared" si="86"/>
        <v>0</v>
      </c>
      <c r="J930" s="18" t="str">
        <f t="shared" si="87"/>
        <v>NA</v>
      </c>
      <c r="K930" s="18" t="str">
        <f t="shared" si="88"/>
        <v>Informal_Politics_Name1 Informal_Politics_Name2 Informal_Politics_Name3</v>
      </c>
      <c r="L930" s="1" t="str">
        <f t="shared" si="89"/>
        <v>Yes</v>
      </c>
    </row>
    <row r="931" spans="1:12" ht="28.8" x14ac:dyDescent="0.3">
      <c r="A931" s="1" t="str">
        <f>VLOOKUP(B931,DownloadedFiles!$B$2:$C$821,2,)</f>
        <v>doi:10.7910/DVN/RW10GZ</v>
      </c>
      <c r="B931" s="1" t="s">
        <v>1972</v>
      </c>
      <c r="C931" s="1" t="s">
        <v>6338</v>
      </c>
      <c r="D931" s="1" t="s">
        <v>699</v>
      </c>
      <c r="E931" s="1" t="str">
        <f>VLOOKUP(D931,StataFunctions!$E$2:$G$260,3,)</f>
        <v>Linear regression</v>
      </c>
      <c r="F931" s="18" t="s">
        <v>3252</v>
      </c>
      <c r="G931" s="18" t="str">
        <f t="shared" si="84"/>
        <v>Indebted</v>
      </c>
      <c r="H931" s="18" t="str">
        <f t="shared" si="85"/>
        <v>Informal_Politics_Name1 Informal_Politics_Name2 Informal_Politics_Name3</v>
      </c>
      <c r="I931" s="18">
        <f t="shared" si="86"/>
        <v>0</v>
      </c>
      <c r="J931" s="18" t="str">
        <f t="shared" si="87"/>
        <v>NA</v>
      </c>
      <c r="K931" s="18" t="str">
        <f t="shared" si="88"/>
        <v>Informal_Politics_Name1 Informal_Politics_Name2 Informal_Politics_Name3</v>
      </c>
      <c r="L931" s="1" t="str">
        <f t="shared" si="89"/>
        <v>Yes</v>
      </c>
    </row>
    <row r="932" spans="1:12" ht="28.8" x14ac:dyDescent="0.3">
      <c r="A932" s="1" t="str">
        <f>VLOOKUP(B932,DownloadedFiles!$B$2:$C$821,2,)</f>
        <v>doi:10.7910/DVN/RW10GZ</v>
      </c>
      <c r="B932" s="1" t="s">
        <v>1972</v>
      </c>
      <c r="C932" s="1" t="s">
        <v>6338</v>
      </c>
      <c r="D932" s="1" t="s">
        <v>699</v>
      </c>
      <c r="E932" s="1" t="str">
        <f>VLOOKUP(D932,StataFunctions!$E$2:$G$260,3,)</f>
        <v>Linear regression</v>
      </c>
      <c r="F932" s="18" t="s">
        <v>3247</v>
      </c>
      <c r="G932" s="18" t="str">
        <f t="shared" si="84"/>
        <v>Landholding_Rural</v>
      </c>
      <c r="H932" s="18" t="str">
        <f t="shared" si="85"/>
        <v>Informal_Politics_Name1 Informal_Politics_Name2 Informal_Politics_Name3</v>
      </c>
      <c r="I932" s="18">
        <f t="shared" si="86"/>
        <v>0</v>
      </c>
      <c r="J932" s="18" t="str">
        <f t="shared" si="87"/>
        <v>NA</v>
      </c>
      <c r="K932" s="18" t="str">
        <f t="shared" si="88"/>
        <v>Informal_Politics_Name1 Informal_Politics_Name2 Informal_Politics_Name3</v>
      </c>
      <c r="L932" s="1" t="str">
        <f t="shared" si="89"/>
        <v>Yes</v>
      </c>
    </row>
    <row r="933" spans="1:12" ht="28.8" x14ac:dyDescent="0.3">
      <c r="A933" s="1" t="str">
        <f>VLOOKUP(B933,DownloadedFiles!$B$2:$C$821,2,)</f>
        <v>doi:10.7910/DVN/RW10GZ</v>
      </c>
      <c r="B933" s="1" t="s">
        <v>1972</v>
      </c>
      <c r="C933" s="1" t="s">
        <v>6338</v>
      </c>
      <c r="D933" s="1" t="s">
        <v>699</v>
      </c>
      <c r="E933" s="1" t="str">
        <f>VLOOKUP(D933,StataFunctions!$E$2:$G$260,3,)</f>
        <v>Linear regression</v>
      </c>
      <c r="F933" s="18" t="s">
        <v>3254</v>
      </c>
      <c r="G933" s="18" t="str">
        <f t="shared" si="84"/>
        <v>PreferChowkWork</v>
      </c>
      <c r="H933" s="18" t="str">
        <f t="shared" si="85"/>
        <v>Informal_Politics_Name1 Informal_Politics_Name2 Informal_Politics_Name3</v>
      </c>
      <c r="I933" s="18">
        <f t="shared" si="86"/>
        <v>0</v>
      </c>
      <c r="J933" s="18" t="str">
        <f t="shared" si="87"/>
        <v>NA</v>
      </c>
      <c r="K933" s="18" t="str">
        <f t="shared" si="88"/>
        <v>Informal_Politics_Name1 Informal_Politics_Name2 Informal_Politics_Name3</v>
      </c>
      <c r="L933" s="1" t="str">
        <f t="shared" si="89"/>
        <v>Yes</v>
      </c>
    </row>
    <row r="934" spans="1:12" ht="28.8" x14ac:dyDescent="0.3">
      <c r="A934" s="1" t="str">
        <f>VLOOKUP(B934,DownloadedFiles!$B$2:$C$821,2,)</f>
        <v>doi:10.7910/DVN/RW10GZ</v>
      </c>
      <c r="B934" s="1" t="s">
        <v>1972</v>
      </c>
      <c r="C934" s="1" t="s">
        <v>6338</v>
      </c>
      <c r="D934" s="1" t="s">
        <v>699</v>
      </c>
      <c r="E934" s="1" t="str">
        <f>VLOOKUP(D934,StataFunctions!$E$2:$G$260,3,)</f>
        <v>Linear regression</v>
      </c>
      <c r="F934" s="18" t="s">
        <v>3249</v>
      </c>
      <c r="G934" s="18" t="str">
        <f t="shared" si="84"/>
        <v>Rural_Home_Electricity</v>
      </c>
      <c r="H934" s="18" t="str">
        <f t="shared" si="85"/>
        <v>Informal_Politics_Name1 Informal_Politics_Name2 Informal_Politics_Name3</v>
      </c>
      <c r="I934" s="18">
        <f t="shared" si="86"/>
        <v>0</v>
      </c>
      <c r="J934" s="18" t="str">
        <f t="shared" si="87"/>
        <v>NA</v>
      </c>
      <c r="K934" s="18" t="str">
        <f t="shared" si="88"/>
        <v>Informal_Politics_Name1 Informal_Politics_Name2 Informal_Politics_Name3</v>
      </c>
      <c r="L934" s="1" t="str">
        <f t="shared" si="89"/>
        <v>Yes</v>
      </c>
    </row>
    <row r="935" spans="1:12" ht="28.8" x14ac:dyDescent="0.3">
      <c r="A935" s="1" t="str">
        <f>VLOOKUP(B935,DownloadedFiles!$B$2:$C$821,2,)</f>
        <v>doi:10.7910/DVN/RW10GZ</v>
      </c>
      <c r="B935" s="1" t="s">
        <v>1972</v>
      </c>
      <c r="C935" s="1" t="s">
        <v>6338</v>
      </c>
      <c r="D935" s="1" t="s">
        <v>699</v>
      </c>
      <c r="E935" s="1" t="str">
        <f>VLOOKUP(D935,StataFunctions!$E$2:$G$260,3,)</f>
        <v>Linear regression</v>
      </c>
      <c r="F935" s="18" t="s">
        <v>3250</v>
      </c>
      <c r="G935" s="18" t="str">
        <f t="shared" si="84"/>
        <v>Rural_Home_Watertap</v>
      </c>
      <c r="H935" s="18" t="str">
        <f t="shared" si="85"/>
        <v>Informal_Politics_Name1 Informal_Politics_Name2 Informal_Politics_Name3</v>
      </c>
      <c r="I935" s="18">
        <f t="shared" si="86"/>
        <v>0</v>
      </c>
      <c r="J935" s="18" t="str">
        <f t="shared" si="87"/>
        <v>NA</v>
      </c>
      <c r="K935" s="18" t="str">
        <f t="shared" si="88"/>
        <v>Informal_Politics_Name1 Informal_Politics_Name2 Informal_Politics_Name3</v>
      </c>
      <c r="L935" s="1" t="str">
        <f t="shared" si="89"/>
        <v>Yes</v>
      </c>
    </row>
    <row r="936" spans="1:12" ht="28.8" x14ac:dyDescent="0.3">
      <c r="A936" s="1" t="str">
        <f>VLOOKUP(B936,DownloadedFiles!$B$2:$C$821,2,)</f>
        <v>doi:10.7910/DVN/RW10GZ</v>
      </c>
      <c r="B936" s="1" t="s">
        <v>1972</v>
      </c>
      <c r="C936" s="1" t="s">
        <v>6338</v>
      </c>
      <c r="D936" s="1" t="s">
        <v>699</v>
      </c>
      <c r="E936" s="1" t="str">
        <f>VLOOKUP(D936,StataFunctions!$E$2:$G$260,3,)</f>
        <v>Linear regression</v>
      </c>
      <c r="F936" s="18" t="s">
        <v>3253</v>
      </c>
      <c r="G936" s="18" t="str">
        <f t="shared" si="84"/>
        <v>TimeMigrant</v>
      </c>
      <c r="H936" s="18" t="str">
        <f t="shared" si="85"/>
        <v>Informal_Politics_Name1 Informal_Politics_Name2 Informal_Politics_Name3</v>
      </c>
      <c r="I936" s="18">
        <f t="shared" si="86"/>
        <v>0</v>
      </c>
      <c r="J936" s="18" t="str">
        <f t="shared" si="87"/>
        <v>NA</v>
      </c>
      <c r="K936" s="18" t="str">
        <f t="shared" si="88"/>
        <v>Informal_Politics_Name1 Informal_Politics_Name2 Informal_Politics_Name3</v>
      </c>
      <c r="L936" s="1" t="str">
        <f t="shared" si="89"/>
        <v>Yes</v>
      </c>
    </row>
    <row r="937" spans="1:12" ht="28.8" x14ac:dyDescent="0.3">
      <c r="A937" s="1" t="str">
        <f>VLOOKUP(B937,DownloadedFiles!$B$2:$C$821,2,)</f>
        <v>doi:10.7910/DVN/RW10GZ</v>
      </c>
      <c r="B937" s="1" t="s">
        <v>1972</v>
      </c>
      <c r="C937" s="1" t="s">
        <v>6338</v>
      </c>
      <c r="D937" s="1" t="s">
        <v>699</v>
      </c>
      <c r="E937" s="1" t="str">
        <f>VLOOKUP(D937,StataFunctions!$E$2:$G$260,3,)</f>
        <v>Linear regression</v>
      </c>
      <c r="F937" s="18" t="s">
        <v>3248</v>
      </c>
      <c r="G937" s="18" t="str">
        <f t="shared" si="84"/>
        <v>Village_Home_Quality</v>
      </c>
      <c r="H937" s="18" t="str">
        <f t="shared" si="85"/>
        <v>Informal_Politics_Name1 Informal_Politics_Name2 Informal_Politics_Name3</v>
      </c>
      <c r="I937" s="18">
        <f t="shared" si="86"/>
        <v>0</v>
      </c>
      <c r="J937" s="18" t="str">
        <f t="shared" si="87"/>
        <v>NA</v>
      </c>
      <c r="K937" s="18" t="str">
        <f t="shared" si="88"/>
        <v>Informal_Politics_Name1 Informal_Politics_Name2 Informal_Politics_Name3</v>
      </c>
      <c r="L937" s="1" t="str">
        <f t="shared" si="89"/>
        <v>Yes</v>
      </c>
    </row>
    <row r="938" spans="1:12" ht="28.8" x14ac:dyDescent="0.3">
      <c r="A938" s="1" t="str">
        <f>VLOOKUP(B938,DownloadedFiles!$B$2:$C$821,2,)</f>
        <v>doi:10.7910/DVN/RW10GZ</v>
      </c>
      <c r="B938" s="1" t="s">
        <v>1972</v>
      </c>
      <c r="C938" s="1" t="s">
        <v>6338</v>
      </c>
      <c r="D938" s="1" t="s">
        <v>699</v>
      </c>
      <c r="E938" s="1" t="str">
        <f>VLOOKUP(D938,StataFunctions!$E$2:$G$260,3,)</f>
        <v>Linear regression</v>
      </c>
      <c r="F938" s="18" t="s">
        <v>3255</v>
      </c>
      <c r="G938" s="18" t="str">
        <f t="shared" si="84"/>
        <v>Village_Visits</v>
      </c>
      <c r="H938" s="18" t="str">
        <f t="shared" si="85"/>
        <v>Informal_Politics_Name1 Informal_Politics_Name2 Informal_Politics_Name3</v>
      </c>
      <c r="I938" s="18">
        <f t="shared" si="86"/>
        <v>0</v>
      </c>
      <c r="J938" s="18" t="str">
        <f t="shared" si="87"/>
        <v>NA</v>
      </c>
      <c r="K938" s="18" t="str">
        <f t="shared" si="88"/>
        <v>Informal_Politics_Name1 Informal_Politics_Name2 Informal_Politics_Name3</v>
      </c>
      <c r="L938" s="1" t="str">
        <f t="shared" si="89"/>
        <v>Yes</v>
      </c>
    </row>
    <row r="939" spans="1:12" ht="28.8" x14ac:dyDescent="0.3">
      <c r="A939" s="1" t="str">
        <f>VLOOKUP(B939,DownloadedFiles!$B$2:$C$821,2,)</f>
        <v>doi:10.7910/DVN/RW10GZ</v>
      </c>
      <c r="B939" s="1" t="s">
        <v>1972</v>
      </c>
      <c r="C939" s="1" t="s">
        <v>6338</v>
      </c>
      <c r="D939" s="1" t="s">
        <v>699</v>
      </c>
      <c r="E939" s="1" t="str">
        <f>VLOOKUP(D939,StataFunctions!$E$2:$G$260,3,)</f>
        <v>Linear regression</v>
      </c>
      <c r="F939" s="18" t="s">
        <v>3258</v>
      </c>
      <c r="G939" s="18" t="str">
        <f t="shared" si="84"/>
        <v>Voted</v>
      </c>
      <c r="H939" s="18" t="str">
        <f t="shared" si="85"/>
        <v>Informal_Politics_Name1 Informal_Politics_Name2 Informal_Politics_Name3</v>
      </c>
      <c r="I939" s="18">
        <f t="shared" si="86"/>
        <v>0</v>
      </c>
      <c r="J939" s="18" t="str">
        <f t="shared" si="87"/>
        <v>NA</v>
      </c>
      <c r="K939" s="18" t="str">
        <f t="shared" si="88"/>
        <v>Informal_Politics_Name1 Informal_Politics_Name2 Informal_Politics_Name3</v>
      </c>
      <c r="L939" s="1" t="str">
        <f t="shared" si="89"/>
        <v>Yes</v>
      </c>
    </row>
    <row r="940" spans="1:12" ht="28.8" x14ac:dyDescent="0.3">
      <c r="A940" s="1" t="str">
        <f>VLOOKUP(B940,DownloadedFiles!$B$2:$C$821,2,)</f>
        <v>doi:10.7910/DVN/RW10GZ</v>
      </c>
      <c r="B940" s="1" t="s">
        <v>1972</v>
      </c>
      <c r="C940" s="1" t="s">
        <v>6338</v>
      </c>
      <c r="D940" s="1" t="s">
        <v>699</v>
      </c>
      <c r="E940" s="1" t="str">
        <f>VLOOKUP(D940,StataFunctions!$E$2:$G$260,3,)</f>
        <v>Linear regression</v>
      </c>
      <c r="F940" s="18" t="s">
        <v>3259</v>
      </c>
      <c r="G940" s="18" t="str">
        <f t="shared" si="84"/>
        <v>Voted_City</v>
      </c>
      <c r="H940" s="18" t="str">
        <f t="shared" si="85"/>
        <v>Informal_Politics_Name1 Informal_Politics_Name2 Informal_Politics_Name3</v>
      </c>
      <c r="I940" s="18">
        <f t="shared" si="86"/>
        <v>0</v>
      </c>
      <c r="J940" s="18" t="str">
        <f t="shared" si="87"/>
        <v>NA</v>
      </c>
      <c r="K940" s="18" t="str">
        <f t="shared" si="88"/>
        <v>Informal_Politics_Name1 Informal_Politics_Name2 Informal_Politics_Name3</v>
      </c>
      <c r="L940" s="1" t="str">
        <f t="shared" si="89"/>
        <v>Yes</v>
      </c>
    </row>
    <row r="941" spans="1:12" ht="28.8" x14ac:dyDescent="0.3">
      <c r="A941" s="1" t="str">
        <f>VLOOKUP(B941,DownloadedFiles!$B$2:$C$821,2,)</f>
        <v>doi:10.7910/DVN/RW10GZ</v>
      </c>
      <c r="B941" s="1" t="s">
        <v>1972</v>
      </c>
      <c r="C941" s="1" t="s">
        <v>6338</v>
      </c>
      <c r="D941" s="1" t="s">
        <v>699</v>
      </c>
      <c r="E941" s="1" t="str">
        <f>VLOOKUP(D941,StataFunctions!$E$2:$G$260,3,)</f>
        <v>Linear regression</v>
      </c>
      <c r="F941" s="18" t="s">
        <v>3257</v>
      </c>
      <c r="G941" s="18" t="str">
        <f t="shared" si="84"/>
        <v>WifeinCity</v>
      </c>
      <c r="H941" s="18" t="str">
        <f t="shared" si="85"/>
        <v>Informal_Politics_Name1 Informal_Politics_Name2 Informal_Politics_Name3</v>
      </c>
      <c r="I941" s="18">
        <f t="shared" si="86"/>
        <v>0</v>
      </c>
      <c r="J941" s="18" t="str">
        <f t="shared" si="87"/>
        <v>NA</v>
      </c>
      <c r="K941" s="18" t="str">
        <f t="shared" si="88"/>
        <v>Informal_Politics_Name1 Informal_Politics_Name2 Informal_Politics_Name3</v>
      </c>
      <c r="L941" s="1" t="str">
        <f t="shared" si="89"/>
        <v>Yes</v>
      </c>
    </row>
    <row r="942" spans="1:12" ht="57.6" x14ac:dyDescent="0.3">
      <c r="A942" s="1" t="str">
        <f>VLOOKUP(B942,DownloadedFiles!$B$2:$C$821,2,)</f>
        <v>hdl:1902.1/18846</v>
      </c>
      <c r="B942" s="1" t="s">
        <v>2446</v>
      </c>
      <c r="C942" s="1" t="s">
        <v>698</v>
      </c>
      <c r="D942" s="1" t="s">
        <v>766</v>
      </c>
      <c r="E942" s="1" t="str">
        <f>VLOOKUP(D942,StataFunctions!$E$2:$G$260,3,)</f>
        <v>Logistic regression</v>
      </c>
      <c r="F942" s="18" t="s">
        <v>7553</v>
      </c>
      <c r="G942" s="18" t="str">
        <f t="shared" si="84"/>
        <v>cultthreat1</v>
      </c>
      <c r="H942" s="18" t="str">
        <f t="shared" si="85"/>
        <v>pcthispdiff_01 pcthisp90cnty_01 pcthispdiff_01Xpcthisp90cnty_01 education_01 gender income_i_01 Age_01 unemployed bornus partyid_01 ideology_01 econevalS_01 econevalP_01 localjobs_01 immfriends hispaffect_01 if white==1</v>
      </c>
      <c r="I942" s="18">
        <f t="shared" si="86"/>
        <v>1</v>
      </c>
      <c r="J942" s="18" t="str">
        <f t="shared" si="87"/>
        <v xml:space="preserve"> white==1</v>
      </c>
      <c r="K942" s="18" t="str">
        <f t="shared" si="88"/>
        <v>pcthispdiff_01 pcthisp90cnty_01 pcthispdiff_01Xpcthisp90cnty_01 education_01 gender income_i_01 Age_01 unemployed bornus partyid_01 ideology_01 econevalS_01 econevalP_01 localjobs_01 immfriends hispaffect_01</v>
      </c>
      <c r="L942" s="1" t="str">
        <f t="shared" si="89"/>
        <v>Yes</v>
      </c>
    </row>
    <row r="943" spans="1:12" ht="57.6" x14ac:dyDescent="0.3">
      <c r="A943" s="1" t="str">
        <f>VLOOKUP(B943,DownloadedFiles!$B$2:$C$821,2,)</f>
        <v>hdl:1902.1/18846</v>
      </c>
      <c r="B943" s="1" t="s">
        <v>2446</v>
      </c>
      <c r="C943" s="1" t="s">
        <v>698</v>
      </c>
      <c r="D943" s="1" t="s">
        <v>766</v>
      </c>
      <c r="E943" s="1" t="str">
        <f>VLOOKUP(D943,StataFunctions!$E$2:$G$260,3,)</f>
        <v>Logistic regression</v>
      </c>
      <c r="F943" s="18" t="s">
        <v>7862</v>
      </c>
      <c r="G943" s="18" t="str">
        <f t="shared" si="84"/>
        <v>immcrime</v>
      </c>
      <c r="H943" s="18" t="str">
        <f t="shared" si="85"/>
        <v>pcthispdiff_01 pcthisp90cnty_01 pcthispdiff_01Xpcthisp90cnty_01 education_01 gender income_i_01 Age_01 unemployed bornus partyid_01 ideology_01 econevalS_01 econevalP_01 localjobs_01 immfriends hispaffect_01 if white==1</v>
      </c>
      <c r="I943" s="18">
        <f t="shared" si="86"/>
        <v>1</v>
      </c>
      <c r="J943" s="18" t="str">
        <f t="shared" si="87"/>
        <v xml:space="preserve"> white==1</v>
      </c>
      <c r="K943" s="18" t="str">
        <f t="shared" si="88"/>
        <v>pcthispdiff_01 pcthisp90cnty_01 pcthispdiff_01Xpcthisp90cnty_01 education_01 gender income_i_01 Age_01 unemployed bornus partyid_01 ideology_01 econevalS_01 econevalP_01 localjobs_01 immfriends hispaffect_01</v>
      </c>
      <c r="L943" s="1" t="str">
        <f t="shared" si="89"/>
        <v>Yes</v>
      </c>
    </row>
    <row r="944" spans="1:12" ht="57.6" x14ac:dyDescent="0.3">
      <c r="A944" s="1" t="str">
        <f>VLOOKUP(B944,DownloadedFiles!$B$2:$C$821,2,)</f>
        <v>hdl:1902.1/18846</v>
      </c>
      <c r="B944" s="1" t="s">
        <v>2446</v>
      </c>
      <c r="C944" s="1" t="s">
        <v>698</v>
      </c>
      <c r="D944" s="1" t="s">
        <v>766</v>
      </c>
      <c r="E944" s="1" t="str">
        <f>VLOOKUP(D944,StataFunctions!$E$2:$G$260,3,)</f>
        <v>Logistic regression</v>
      </c>
      <c r="F944" s="18" t="s">
        <v>7901</v>
      </c>
      <c r="G944" s="18" t="str">
        <f t="shared" si="84"/>
        <v>jobthreat</v>
      </c>
      <c r="H944" s="18" t="str">
        <f t="shared" si="85"/>
        <v>pcthispdiff_01 pcthisp90cnty_01 pcthispdiff_01Xpcthisp90cnty_01 education_01 gender income_i_01 Age_01 unemployed bornus partyid_01 ideology_01 econevalS_01 econevalP_01 localjobs_01 immfriends hispaffect_01 if white==1</v>
      </c>
      <c r="I944" s="18">
        <f t="shared" si="86"/>
        <v>1</v>
      </c>
      <c r="J944" s="18" t="str">
        <f t="shared" si="87"/>
        <v xml:space="preserve"> white==1</v>
      </c>
      <c r="K944" s="18" t="str">
        <f t="shared" si="88"/>
        <v>pcthispdiff_01 pcthisp90cnty_01 pcthispdiff_01Xpcthisp90cnty_01 education_01 gender income_i_01 Age_01 unemployed bornus partyid_01 ideology_01 econevalS_01 econevalP_01 localjobs_01 immfriends hispaffect_01</v>
      </c>
      <c r="L944" s="1" t="str">
        <f t="shared" si="89"/>
        <v>Yes</v>
      </c>
    </row>
    <row r="945" spans="1:12" ht="28.8" x14ac:dyDescent="0.3">
      <c r="A945" s="1" t="str">
        <f>VLOOKUP(B945,DownloadedFiles!$B$2:$C$821,2,)</f>
        <v>doi:10.7910/DVN/OCUJ2F</v>
      </c>
      <c r="B945" s="1" t="s">
        <v>2268</v>
      </c>
      <c r="C945" s="1" t="s">
        <v>2776</v>
      </c>
      <c r="D945" s="1" t="s">
        <v>699</v>
      </c>
      <c r="E945" s="1" t="str">
        <f>VLOOKUP(D945,StataFunctions!$E$2:$G$260,3,)</f>
        <v>Linear regression</v>
      </c>
      <c r="F945" s="18" t="s">
        <v>3377</v>
      </c>
      <c r="G945" s="18" t="str">
        <f t="shared" si="84"/>
        <v>dparty_all</v>
      </c>
      <c r="H945" s="18" t="str">
        <f t="shared" si="85"/>
        <v>lparty_all c.pmposition_ch_all##ingovt if pm!=1 &amp; empchnew!=. &amp; d_position_interp!=.</v>
      </c>
      <c r="I945" s="18">
        <f t="shared" si="86"/>
        <v>1</v>
      </c>
      <c r="J945" s="18" t="str">
        <f t="shared" si="87"/>
        <v xml:space="preserve"> pm!=1 &amp; empchnew!=. &amp; d_position_interp!=.</v>
      </c>
      <c r="K945" s="18" t="str">
        <f t="shared" si="88"/>
        <v>lparty_all c.pmposition_ch_all##ingovt</v>
      </c>
      <c r="L945" s="1" t="str">
        <f t="shared" si="89"/>
        <v>Yes</v>
      </c>
    </row>
    <row r="946" spans="1:12" ht="43.2" x14ac:dyDescent="0.3">
      <c r="A946" s="1" t="str">
        <f>VLOOKUP(B946,DownloadedFiles!$B$2:$C$821,2,)</f>
        <v>doi:10.7910/DVN/OCUJ2F</v>
      </c>
      <c r="B946" s="1" t="s">
        <v>2268</v>
      </c>
      <c r="C946" s="1" t="s">
        <v>2776</v>
      </c>
      <c r="D946" s="1" t="s">
        <v>699</v>
      </c>
      <c r="E946" s="1" t="str">
        <f>VLOOKUP(D946,StataFunctions!$E$2:$G$260,3,)</f>
        <v>Linear regression</v>
      </c>
      <c r="F946" s="18" t="s">
        <v>3374</v>
      </c>
      <c r="G946" s="18" t="str">
        <f t="shared" si="84"/>
        <v>dparty_all</v>
      </c>
      <c r="H946" s="18" t="str">
        <f t="shared" si="85"/>
        <v>lparty_all pmposition_ch_all ingovt ingovtxpmposition_ch_all if pm!=1 &amp; empchnew!=. &amp; d_position_interp!=.</v>
      </c>
      <c r="I946" s="18">
        <f t="shared" si="86"/>
        <v>1</v>
      </c>
      <c r="J946" s="18" t="str">
        <f t="shared" si="87"/>
        <v xml:space="preserve"> pm!=1 &amp; empchnew!=. &amp; d_position_interp!=.</v>
      </c>
      <c r="K946" s="18" t="str">
        <f t="shared" si="88"/>
        <v>lparty_all pmposition_ch_all ingovt ingovtxpmposition_ch_all</v>
      </c>
      <c r="L946" s="1" t="str">
        <f t="shared" si="89"/>
        <v>Yes</v>
      </c>
    </row>
    <row r="947" spans="1:12" ht="43.2" x14ac:dyDescent="0.3">
      <c r="A947" s="1" t="str">
        <f>VLOOKUP(B947,DownloadedFiles!$B$2:$C$821,2,)</f>
        <v>doi:10.7910/DVN/OCUJ2F</v>
      </c>
      <c r="B947" s="1" t="s">
        <v>2268</v>
      </c>
      <c r="C947" s="1" t="s">
        <v>2776</v>
      </c>
      <c r="D947" s="1" t="s">
        <v>699</v>
      </c>
      <c r="E947" s="1" t="str">
        <f>VLOOKUP(D947,StataFunctions!$E$2:$G$260,3,)</f>
        <v>Linear regression</v>
      </c>
      <c r="F947" s="18" t="s">
        <v>3376</v>
      </c>
      <c r="G947" s="18" t="str">
        <f t="shared" si="84"/>
        <v>dparty_all</v>
      </c>
      <c r="H947" s="18" t="str">
        <f t="shared" si="85"/>
        <v>lparty_all pmposition_ch_all ingovt ingovtxpmposition_ch_all dches if pm!=1 &amp; empchnew!=. &amp; d_position_interp!=.</v>
      </c>
      <c r="I947" s="18">
        <f t="shared" si="86"/>
        <v>1</v>
      </c>
      <c r="J947" s="18" t="str">
        <f t="shared" si="87"/>
        <v xml:space="preserve"> pm!=1 &amp; empchnew!=. &amp; d_position_interp!=.</v>
      </c>
      <c r="K947" s="18" t="str">
        <f t="shared" si="88"/>
        <v>lparty_all pmposition_ch_all ingovt ingovtxpmposition_ch_all dches</v>
      </c>
      <c r="L947" s="1" t="str">
        <f t="shared" si="89"/>
        <v>Yes</v>
      </c>
    </row>
    <row r="948" spans="1:12" ht="43.2" x14ac:dyDescent="0.3">
      <c r="A948" s="1" t="str">
        <f>VLOOKUP(B948,DownloadedFiles!$B$2:$C$821,2,)</f>
        <v>doi:10.7910/DVN/OCUJ2F</v>
      </c>
      <c r="B948" s="1" t="s">
        <v>2268</v>
      </c>
      <c r="C948" s="1" t="s">
        <v>2776</v>
      </c>
      <c r="D948" s="1" t="s">
        <v>699</v>
      </c>
      <c r="E948" s="1" t="str">
        <f>VLOOKUP(D948,StataFunctions!$E$2:$G$260,3,)</f>
        <v>Linear regression</v>
      </c>
      <c r="F948" s="18" t="s">
        <v>3375</v>
      </c>
      <c r="G948" s="18" t="str">
        <f t="shared" si="84"/>
        <v>dparty_all</v>
      </c>
      <c r="H948" s="18" t="str">
        <f t="shared" si="85"/>
        <v>lparty_all pmposition_ch_all ingovt ingovtxpmposition_ch_all empchnew if pm!=1 &amp; empchnew!=. &amp; d_position_interp!=.</v>
      </c>
      <c r="I948" s="18">
        <f t="shared" si="86"/>
        <v>1</v>
      </c>
      <c r="J948" s="18" t="str">
        <f t="shared" si="87"/>
        <v xml:space="preserve"> pm!=1 &amp; empchnew!=. &amp; d_position_interp!=.</v>
      </c>
      <c r="K948" s="18" t="str">
        <f t="shared" si="88"/>
        <v>lparty_all pmposition_ch_all ingovt ingovtxpmposition_ch_all empchnew</v>
      </c>
      <c r="L948" s="1" t="str">
        <f t="shared" si="89"/>
        <v>Yes</v>
      </c>
    </row>
    <row r="949" spans="1:12" ht="43.2" x14ac:dyDescent="0.3">
      <c r="A949" s="1" t="str">
        <f>VLOOKUP(B949,DownloadedFiles!$B$2:$C$821,2,)</f>
        <v>doi:10.7910/DVN/OCUJ2F</v>
      </c>
      <c r="B949" s="1" t="s">
        <v>2269</v>
      </c>
      <c r="C949" s="1" t="s">
        <v>698</v>
      </c>
      <c r="D949" s="1" t="s">
        <v>699</v>
      </c>
      <c r="E949" s="1" t="str">
        <f>VLOOKUP(D949,StataFunctions!$E$2:$G$260,3,)</f>
        <v>Linear regression</v>
      </c>
      <c r="F949" s="18" t="s">
        <v>3378</v>
      </c>
      <c r="G949" s="18" t="str">
        <f t="shared" si="84"/>
        <v>dparty_all</v>
      </c>
      <c r="H949" s="18" t="str">
        <f t="shared" si="85"/>
        <v>lparty_all pmposition_ch_all ingovt ingovtxpmposition_ch_all if pm!=1 &amp; empchnew!=. &amp; d_position_interp!=.</v>
      </c>
      <c r="I949" s="18">
        <f t="shared" si="86"/>
        <v>1</v>
      </c>
      <c r="J949" s="18" t="str">
        <f t="shared" si="87"/>
        <v xml:space="preserve"> pm!=1 &amp; empchnew!=. &amp; d_position_interp!=.</v>
      </c>
      <c r="K949" s="18" t="str">
        <f t="shared" si="88"/>
        <v>lparty_all pmposition_ch_all ingovt ingovtxpmposition_ch_all</v>
      </c>
      <c r="L949" s="1" t="str">
        <f t="shared" si="89"/>
        <v>Yes</v>
      </c>
    </row>
    <row r="950" spans="1:12" ht="43.2" x14ac:dyDescent="0.3">
      <c r="A950" s="1" t="str">
        <f>VLOOKUP(B950,DownloadedFiles!$B$2:$C$821,2,)</f>
        <v>doi:10.7910/DVN/OCUJ2F</v>
      </c>
      <c r="B950" s="1" t="s">
        <v>2269</v>
      </c>
      <c r="C950" s="1" t="s">
        <v>698</v>
      </c>
      <c r="D950" s="1" t="s">
        <v>699</v>
      </c>
      <c r="E950" s="1" t="str">
        <f>VLOOKUP(D950,StataFunctions!$E$2:$G$260,3,)</f>
        <v>Linear regression</v>
      </c>
      <c r="F950" s="18" t="s">
        <v>3379</v>
      </c>
      <c r="G950" s="18" t="str">
        <f t="shared" si="84"/>
        <v>dparty_all</v>
      </c>
      <c r="H950" s="18" t="str">
        <f t="shared" si="85"/>
        <v>lparty_all pmposition_ch_all ingovt ingovtxpmposition_ch_all if pm!=1 &amp; empchnew!=. &amp; d_position_interp!=.</v>
      </c>
      <c r="I950" s="18">
        <f t="shared" si="86"/>
        <v>1</v>
      </c>
      <c r="J950" s="18" t="str">
        <f t="shared" si="87"/>
        <v xml:space="preserve"> pm!=1 &amp; empchnew!=. &amp; d_position_interp!=.</v>
      </c>
      <c r="K950" s="18" t="str">
        <f t="shared" si="88"/>
        <v>lparty_all pmposition_ch_all ingovt ingovtxpmposition_ch_all</v>
      </c>
      <c r="L950" s="1" t="str">
        <f t="shared" si="89"/>
        <v>Yes</v>
      </c>
    </row>
    <row r="951" spans="1:12" ht="43.2" x14ac:dyDescent="0.3">
      <c r="A951" s="1" t="str">
        <f>VLOOKUP(B951,DownloadedFiles!$B$2:$C$821,2,)</f>
        <v>doi:10.7910/DVN/OCUJ2F</v>
      </c>
      <c r="B951" s="1" t="s">
        <v>2270</v>
      </c>
      <c r="C951" s="1" t="s">
        <v>698</v>
      </c>
      <c r="D951" s="1" t="s">
        <v>699</v>
      </c>
      <c r="E951" s="1" t="str">
        <f>VLOOKUP(D951,StataFunctions!$E$2:$G$260,3,)</f>
        <v>Linear regression</v>
      </c>
      <c r="F951" s="18" t="s">
        <v>3380</v>
      </c>
      <c r="G951" s="18" t="str">
        <f t="shared" si="84"/>
        <v>dself_sup_t</v>
      </c>
      <c r="H951" s="18" t="str">
        <f t="shared" si="85"/>
        <v>lself_sup dparty_all pmposition_ch_all ingovt ingovtxpmposition_ch_all if pm!=1 &amp; empchnew!=. &amp; d_position_interp!=.</v>
      </c>
      <c r="I951" s="18">
        <f t="shared" si="86"/>
        <v>1</v>
      </c>
      <c r="J951" s="18" t="str">
        <f t="shared" si="87"/>
        <v xml:space="preserve"> pm!=1 &amp; empchnew!=. &amp; d_position_interp!=.</v>
      </c>
      <c r="K951" s="18" t="str">
        <f t="shared" si="88"/>
        <v>lself_sup dparty_all pmposition_ch_all ingovt ingovtxpmposition_ch_all</v>
      </c>
      <c r="L951" s="1" t="str">
        <f t="shared" si="89"/>
        <v>Yes</v>
      </c>
    </row>
    <row r="952" spans="1:12" ht="28.8" x14ac:dyDescent="0.3">
      <c r="A952" s="1" t="str">
        <f>VLOOKUP(B952,DownloadedFiles!$B$2:$C$821,2,)</f>
        <v>doi:10.7910/DVN/OCUJ2F</v>
      </c>
      <c r="B952" s="1" t="s">
        <v>2271</v>
      </c>
      <c r="C952" s="1" t="s">
        <v>698</v>
      </c>
      <c r="D952" s="1" t="s">
        <v>699</v>
      </c>
      <c r="E952" s="1" t="str">
        <f>VLOOKUP(D952,StataFunctions!$E$2:$G$260,3,)</f>
        <v>Linear regression</v>
      </c>
      <c r="F952" s="18" t="s">
        <v>3381</v>
      </c>
      <c r="G952" s="18" t="str">
        <f t="shared" si="84"/>
        <v>dparty_all</v>
      </c>
      <c r="H952" s="18" t="str">
        <f t="shared" si="85"/>
        <v>pmposition_ch_all ingovt ingovtxpmposition_ch_all if pm!=1 &amp; empchnew!=. &amp; d_position_interp!=.</v>
      </c>
      <c r="I952" s="18">
        <f t="shared" si="86"/>
        <v>1</v>
      </c>
      <c r="J952" s="18" t="str">
        <f t="shared" si="87"/>
        <v xml:space="preserve"> pm!=1 &amp; empchnew!=. &amp; d_position_interp!=.</v>
      </c>
      <c r="K952" s="18" t="str">
        <f t="shared" si="88"/>
        <v>pmposition_ch_all ingovt ingovtxpmposition_ch_all</v>
      </c>
      <c r="L952" s="1" t="str">
        <f t="shared" si="89"/>
        <v>Yes</v>
      </c>
    </row>
    <row r="953" spans="1:12" ht="28.8" x14ac:dyDescent="0.3">
      <c r="A953" s="1" t="str">
        <f>VLOOKUP(B953,DownloadedFiles!$B$2:$C$821,2,)</f>
        <v>doi:10.7910/DVN/OCUJ2F</v>
      </c>
      <c r="B953" s="1" t="s">
        <v>2271</v>
      </c>
      <c r="C953" s="1" t="s">
        <v>698</v>
      </c>
      <c r="D953" s="1" t="s">
        <v>699</v>
      </c>
      <c r="E953" s="1" t="str">
        <f>VLOOKUP(D953,StataFunctions!$E$2:$G$260,3,)</f>
        <v>Linear regression</v>
      </c>
      <c r="F953" s="18" t="s">
        <v>3383</v>
      </c>
      <c r="G953" s="18" t="str">
        <f t="shared" si="84"/>
        <v>dparty_all</v>
      </c>
      <c r="H953" s="18" t="str">
        <f t="shared" si="85"/>
        <v>pmposition_ch_all ingovt ingovtxpmposition_ch_all dches if pm!=1 &amp; empchnew!=. &amp; d_position_interp!=.</v>
      </c>
      <c r="I953" s="18">
        <f t="shared" si="86"/>
        <v>1</v>
      </c>
      <c r="J953" s="18" t="str">
        <f t="shared" si="87"/>
        <v xml:space="preserve"> pm!=1 &amp; empchnew!=. &amp; d_position_interp!=.</v>
      </c>
      <c r="K953" s="18" t="str">
        <f t="shared" si="88"/>
        <v>pmposition_ch_all ingovt ingovtxpmposition_ch_all dches</v>
      </c>
      <c r="L953" s="1" t="str">
        <f t="shared" si="89"/>
        <v>Yes</v>
      </c>
    </row>
    <row r="954" spans="1:12" ht="43.2" x14ac:dyDescent="0.3">
      <c r="A954" s="1" t="str">
        <f>VLOOKUP(B954,DownloadedFiles!$B$2:$C$821,2,)</f>
        <v>doi:10.7910/DVN/OCUJ2F</v>
      </c>
      <c r="B954" s="1" t="s">
        <v>2271</v>
      </c>
      <c r="C954" s="1" t="s">
        <v>698</v>
      </c>
      <c r="D954" s="1" t="s">
        <v>699</v>
      </c>
      <c r="E954" s="1" t="str">
        <f>VLOOKUP(D954,StataFunctions!$E$2:$G$260,3,)</f>
        <v>Linear regression</v>
      </c>
      <c r="F954" s="18" t="s">
        <v>3382</v>
      </c>
      <c r="G954" s="18" t="str">
        <f t="shared" si="84"/>
        <v>dparty_all</v>
      </c>
      <c r="H954" s="18" t="str">
        <f t="shared" si="85"/>
        <v>pmposition_ch_all ingovt ingovtxpmposition_ch_all empchnew if pm!=1 &amp; empchnew!=. &amp; d_position_interp!=.</v>
      </c>
      <c r="I954" s="18">
        <f t="shared" si="86"/>
        <v>1</v>
      </c>
      <c r="J954" s="18" t="str">
        <f t="shared" si="87"/>
        <v xml:space="preserve"> pm!=1 &amp; empchnew!=. &amp; d_position_interp!=.</v>
      </c>
      <c r="K954" s="18" t="str">
        <f t="shared" si="88"/>
        <v>pmposition_ch_all ingovt ingovtxpmposition_ch_all empchnew</v>
      </c>
      <c r="L954" s="1" t="str">
        <f t="shared" si="89"/>
        <v>Yes</v>
      </c>
    </row>
    <row r="955" spans="1:12" ht="43.2" x14ac:dyDescent="0.3">
      <c r="A955" s="1" t="str">
        <f>VLOOKUP(B955,DownloadedFiles!$B$2:$C$821,2,)</f>
        <v>doi:10.7910/DVN/OCUJ2F</v>
      </c>
      <c r="B955" s="1" t="s">
        <v>2272</v>
      </c>
      <c r="C955" s="1" t="s">
        <v>698</v>
      </c>
      <c r="D955" s="1" t="s">
        <v>699</v>
      </c>
      <c r="E955" s="1" t="str">
        <f>VLOOKUP(D955,StataFunctions!$E$2:$G$260,3,)</f>
        <v>Linear regression</v>
      </c>
      <c r="F955" s="18" t="s">
        <v>3388</v>
      </c>
      <c r="G955" s="18" t="str">
        <f t="shared" si="84"/>
        <v>dparty_all</v>
      </c>
      <c r="H955" s="18" t="str">
        <f t="shared" si="85"/>
        <v>lparty_all pmposition_ch_all ingovt ingovtxpmposition_ch_all if pm!=1 &amp; fp_cpi_totl_zg &lt; 1.19</v>
      </c>
      <c r="I955" s="18">
        <f t="shared" si="86"/>
        <v>1</v>
      </c>
      <c r="J955" s="18" t="str">
        <f t="shared" si="87"/>
        <v xml:space="preserve"> pm!=1 &amp; fp_cpi_totl_zg &lt; 1.19</v>
      </c>
      <c r="K955" s="18" t="str">
        <f t="shared" si="88"/>
        <v>lparty_all pmposition_ch_all ingovt ingovtxpmposition_ch_all</v>
      </c>
      <c r="L955" s="1" t="str">
        <f t="shared" si="89"/>
        <v>Yes</v>
      </c>
    </row>
    <row r="956" spans="1:12" ht="43.2" x14ac:dyDescent="0.3">
      <c r="A956" s="1" t="str">
        <f>VLOOKUP(B956,DownloadedFiles!$B$2:$C$821,2,)</f>
        <v>doi:10.7910/DVN/OCUJ2F</v>
      </c>
      <c r="B956" s="1" t="s">
        <v>2272</v>
      </c>
      <c r="C956" s="1" t="s">
        <v>698</v>
      </c>
      <c r="D956" s="1" t="s">
        <v>699</v>
      </c>
      <c r="E956" s="1" t="str">
        <f>VLOOKUP(D956,StataFunctions!$E$2:$G$260,3,)</f>
        <v>Linear regression</v>
      </c>
      <c r="F956" s="18" t="s">
        <v>3387</v>
      </c>
      <c r="G956" s="18" t="str">
        <f t="shared" si="84"/>
        <v>dparty_all</v>
      </c>
      <c r="H956" s="18" t="str">
        <f t="shared" si="85"/>
        <v>lparty_all pmposition_ch_all ingovt ingovtxpmposition_ch_all if pm!=1 &amp; fp_cpi_totl_zg &gt; 1.19</v>
      </c>
      <c r="I956" s="18">
        <f t="shared" si="86"/>
        <v>1</v>
      </c>
      <c r="J956" s="18" t="str">
        <f t="shared" si="87"/>
        <v xml:space="preserve"> pm!=1 &amp; fp_cpi_totl_zg &gt; 1.19</v>
      </c>
      <c r="K956" s="18" t="str">
        <f t="shared" si="88"/>
        <v>lparty_all pmposition_ch_all ingovt ingovtxpmposition_ch_all</v>
      </c>
      <c r="L956" s="1" t="str">
        <f t="shared" si="89"/>
        <v>Yes</v>
      </c>
    </row>
    <row r="957" spans="1:12" ht="43.2" x14ac:dyDescent="0.3">
      <c r="A957" s="1" t="str">
        <f>VLOOKUP(B957,DownloadedFiles!$B$2:$C$821,2,)</f>
        <v>doi:10.7910/DVN/OCUJ2F</v>
      </c>
      <c r="B957" s="1" t="s">
        <v>2272</v>
      </c>
      <c r="C957" s="1" t="s">
        <v>698</v>
      </c>
      <c r="D957" s="1" t="s">
        <v>699</v>
      </c>
      <c r="E957" s="1" t="str">
        <f>VLOOKUP(D957,StataFunctions!$E$2:$G$260,3,)</f>
        <v>Linear regression</v>
      </c>
      <c r="F957" s="18" t="s">
        <v>3385</v>
      </c>
      <c r="G957" s="18" t="str">
        <f t="shared" si="84"/>
        <v>dparty_all</v>
      </c>
      <c r="H957" s="18" t="str">
        <f t="shared" si="85"/>
        <v>lparty_all pmposition_ch_all ingovt ingovtxpmposition_ch_all if pm!=1 &amp; sl_uem_totl_zs&lt;6.7</v>
      </c>
      <c r="I957" s="18">
        <f t="shared" si="86"/>
        <v>1</v>
      </c>
      <c r="J957" s="18" t="str">
        <f t="shared" si="87"/>
        <v xml:space="preserve"> pm!=1 &amp; sl_uem_totl_zs&lt;6.7</v>
      </c>
      <c r="K957" s="18" t="str">
        <f t="shared" si="88"/>
        <v>lparty_all pmposition_ch_all ingovt ingovtxpmposition_ch_all</v>
      </c>
      <c r="L957" s="1" t="str">
        <f t="shared" si="89"/>
        <v>Yes</v>
      </c>
    </row>
    <row r="958" spans="1:12" ht="43.2" x14ac:dyDescent="0.3">
      <c r="A958" s="1" t="str">
        <f>VLOOKUP(B958,DownloadedFiles!$B$2:$C$821,2,)</f>
        <v>doi:10.7910/DVN/OCUJ2F</v>
      </c>
      <c r="B958" s="1" t="s">
        <v>2272</v>
      </c>
      <c r="C958" s="1" t="s">
        <v>698</v>
      </c>
      <c r="D958" s="1" t="s">
        <v>699</v>
      </c>
      <c r="E958" s="1" t="str">
        <f>VLOOKUP(D958,StataFunctions!$E$2:$G$260,3,)</f>
        <v>Linear regression</v>
      </c>
      <c r="F958" s="18" t="s">
        <v>3384</v>
      </c>
      <c r="G958" s="18" t="str">
        <f t="shared" si="84"/>
        <v>dparty_all</v>
      </c>
      <c r="H958" s="18" t="str">
        <f t="shared" si="85"/>
        <v>lparty_all pmposition_ch_all ingovt ingovtxpmposition_ch_all if pm!=1 &amp; sl_uem_totl_zs&gt;6.7</v>
      </c>
      <c r="I958" s="18">
        <f t="shared" si="86"/>
        <v>1</v>
      </c>
      <c r="J958" s="18" t="str">
        <f t="shared" si="87"/>
        <v xml:space="preserve"> pm!=1 &amp; sl_uem_totl_zs&gt;6.7</v>
      </c>
      <c r="K958" s="18" t="str">
        <f t="shared" si="88"/>
        <v>lparty_all pmposition_ch_all ingovt ingovtxpmposition_ch_all</v>
      </c>
      <c r="L958" s="1" t="str">
        <f t="shared" si="89"/>
        <v>Yes</v>
      </c>
    </row>
    <row r="959" spans="1:12" ht="28.8" x14ac:dyDescent="0.3">
      <c r="A959" s="1" t="str">
        <f>VLOOKUP(B959,DownloadedFiles!$B$2:$C$821,2,)</f>
        <v>doi:10.7910/DVN/OCUJ2F</v>
      </c>
      <c r="B959" s="1" t="s">
        <v>2272</v>
      </c>
      <c r="C959" s="1" t="s">
        <v>698</v>
      </c>
      <c r="D959" s="1" t="s">
        <v>699</v>
      </c>
      <c r="E959" s="1" t="str">
        <f>VLOOKUP(D959,StataFunctions!$E$2:$G$260,3,)</f>
        <v>Linear regression</v>
      </c>
      <c r="F959" s="18" t="s">
        <v>3391</v>
      </c>
      <c r="G959" s="18" t="str">
        <f t="shared" si="84"/>
        <v>dparty_all</v>
      </c>
      <c r="H959" s="18" t="str">
        <f t="shared" si="85"/>
        <v>lparty_all pmposition_ch_all ingovt ingovtxpmposition_ch_all if pm!=1 &amp;gdpgrowth&lt; .0096</v>
      </c>
      <c r="I959" s="18">
        <f t="shared" si="86"/>
        <v>1</v>
      </c>
      <c r="J959" s="18" t="str">
        <f t="shared" si="87"/>
        <v xml:space="preserve"> pm!=1 &amp;gdpgrowth&lt; .0096</v>
      </c>
      <c r="K959" s="18" t="str">
        <f t="shared" si="88"/>
        <v>lparty_all pmposition_ch_all ingovt ingovtxpmposition_ch_all</v>
      </c>
      <c r="L959" s="1" t="str">
        <f t="shared" si="89"/>
        <v>Yes</v>
      </c>
    </row>
    <row r="960" spans="1:12" ht="28.8" x14ac:dyDescent="0.3">
      <c r="A960" s="1" t="str">
        <f>VLOOKUP(B960,DownloadedFiles!$B$2:$C$821,2,)</f>
        <v>doi:10.7910/DVN/OCUJ2F</v>
      </c>
      <c r="B960" s="1" t="s">
        <v>2272</v>
      </c>
      <c r="C960" s="1" t="s">
        <v>698</v>
      </c>
      <c r="D960" s="1" t="s">
        <v>699</v>
      </c>
      <c r="E960" s="1" t="str">
        <f>VLOOKUP(D960,StataFunctions!$E$2:$G$260,3,)</f>
        <v>Linear regression</v>
      </c>
      <c r="F960" s="18" t="s">
        <v>3390</v>
      </c>
      <c r="G960" s="18" t="str">
        <f t="shared" si="84"/>
        <v>dparty_all</v>
      </c>
      <c r="H960" s="18" t="str">
        <f t="shared" si="85"/>
        <v>lparty_all pmposition_ch_all ingovt ingovtxpmposition_ch_all if pm!=1 &amp;gdpgrowth&gt; .0096</v>
      </c>
      <c r="I960" s="18">
        <f t="shared" si="86"/>
        <v>1</v>
      </c>
      <c r="J960" s="18" t="str">
        <f t="shared" si="87"/>
        <v xml:space="preserve"> pm!=1 &amp;gdpgrowth&gt; .0096</v>
      </c>
      <c r="K960" s="18" t="str">
        <f t="shared" si="88"/>
        <v>lparty_all pmposition_ch_all ingovt ingovtxpmposition_ch_all</v>
      </c>
      <c r="L960" s="1" t="str">
        <f t="shared" si="89"/>
        <v>Yes</v>
      </c>
    </row>
    <row r="961" spans="1:12" ht="43.2" x14ac:dyDescent="0.3">
      <c r="A961" s="1" t="str">
        <f>VLOOKUP(B961,DownloadedFiles!$B$2:$C$821,2,)</f>
        <v>doi:10.7910/DVN/OCUJ2F</v>
      </c>
      <c r="B961" s="1" t="s">
        <v>2272</v>
      </c>
      <c r="C961" s="1" t="s">
        <v>698</v>
      </c>
      <c r="D961" s="1" t="s">
        <v>699</v>
      </c>
      <c r="E961" s="1" t="str">
        <f>VLOOKUP(D961,StataFunctions!$E$2:$G$260,3,)</f>
        <v>Linear regression</v>
      </c>
      <c r="F961" s="18" t="s">
        <v>3392</v>
      </c>
      <c r="G961" s="18" t="str">
        <f t="shared" si="84"/>
        <v>dparty_all</v>
      </c>
      <c r="H961" s="18" t="str">
        <f t="shared" si="85"/>
        <v>lparty_all pmposition_ch_all ingovt ingovtxpmposition_ch_all highgdp highgdpxingovt highgdpxpmposition_ch_all highgdpTriple if pm!=1</v>
      </c>
      <c r="I961" s="18">
        <f t="shared" si="86"/>
        <v>1</v>
      </c>
      <c r="J961" s="18" t="str">
        <f t="shared" si="87"/>
        <v xml:space="preserve"> pm!=1</v>
      </c>
      <c r="K961" s="18" t="str">
        <f t="shared" si="88"/>
        <v>lparty_all pmposition_ch_all ingovt ingovtxpmposition_ch_all highgdp highgdpxingovt highgdpxpmposition_ch_all highgdpTriple</v>
      </c>
      <c r="L961" s="1" t="str">
        <f t="shared" si="89"/>
        <v>Yes</v>
      </c>
    </row>
    <row r="962" spans="1:12" ht="43.2" x14ac:dyDescent="0.3">
      <c r="A962" s="1" t="str">
        <f>VLOOKUP(B962,DownloadedFiles!$B$2:$C$821,2,)</f>
        <v>doi:10.7910/DVN/OCUJ2F</v>
      </c>
      <c r="B962" s="1" t="s">
        <v>2272</v>
      </c>
      <c r="C962" s="1" t="s">
        <v>698</v>
      </c>
      <c r="D962" s="1" t="s">
        <v>699</v>
      </c>
      <c r="E962" s="1" t="str">
        <f>VLOOKUP(D962,StataFunctions!$E$2:$G$260,3,)</f>
        <v>Linear regression</v>
      </c>
      <c r="F962" s="18" t="s">
        <v>3389</v>
      </c>
      <c r="G962" s="18" t="str">
        <f t="shared" ref="G962:G1025" si="90">MID($F962,LEN($D962)+FIND($D962,$F962)+1,FIND(" ",$F962,LEN(D962)+FIND(D962,F962)+1)-(LEN($D962)+FIND($D962,$F962)+1))</f>
        <v>dparty_all</v>
      </c>
      <c r="H962" s="18" t="str">
        <f t="shared" ref="H962:H1025" si="91">TRIM(MID(F962,FIND(G962,F962)+LEN(G962)+1,IFERROR(FIND(",",F962),LEN(F962)+1)-(FIND(G962,F962)+LEN(G962)+1)))</f>
        <v>lparty_all pmposition_ch_all ingovt ingovtxpmposition_ch_all highinf highinfxingovt highinfxpmposition_ch_all highinfTriple if pm!=1</v>
      </c>
      <c r="I962" s="18">
        <f t="shared" ref="I962:I1025" si="92">IFERROR(IF(FIND(" if ",H962)&gt;0,1,0),0)</f>
        <v>1</v>
      </c>
      <c r="J962" s="18" t="str">
        <f t="shared" ref="J962:J1025" si="93">IFERROR(MID(H962,FIND(" if ",H962)+3,LEN(H962)+1),"NA")</f>
        <v xml:space="preserve"> pm!=1</v>
      </c>
      <c r="K962" s="18" t="str">
        <f t="shared" ref="K962:K1025" si="94">IF(I962=0,H962,MID(H962,1,FIND(J962,H962)-4))</f>
        <v>lparty_all pmposition_ch_all ingovt ingovtxpmposition_ch_all highinf highinfxingovt highinfxpmposition_ch_all highinfTriple</v>
      </c>
      <c r="L962" s="1" t="str">
        <f t="shared" ref="L962:L1025" si="95">IFERROR(IF(FIND("///",F962)&gt;0,"No",0),"Yes")</f>
        <v>Yes</v>
      </c>
    </row>
    <row r="963" spans="1:12" ht="43.2" x14ac:dyDescent="0.3">
      <c r="A963" s="1" t="str">
        <f>VLOOKUP(B963,DownloadedFiles!$B$2:$C$821,2,)</f>
        <v>doi:10.7910/DVN/OCUJ2F</v>
      </c>
      <c r="B963" s="1" t="s">
        <v>2272</v>
      </c>
      <c r="C963" s="1" t="s">
        <v>698</v>
      </c>
      <c r="D963" s="1" t="s">
        <v>699</v>
      </c>
      <c r="E963" s="1" t="str">
        <f>VLOOKUP(D963,StataFunctions!$E$2:$G$260,3,)</f>
        <v>Linear regression</v>
      </c>
      <c r="F963" s="18" t="s">
        <v>3386</v>
      </c>
      <c r="G963" s="18" t="str">
        <f t="shared" si="90"/>
        <v>dparty_all</v>
      </c>
      <c r="H963" s="18" t="str">
        <f t="shared" si="91"/>
        <v>lparty_all pmposition_ch_all ingovt ingovtxpmposition_ch_all highunemp highunempxingovt highunempxpmposition_ch_all highunempTriple if pm!=1</v>
      </c>
      <c r="I963" s="18">
        <f t="shared" si="92"/>
        <v>1</v>
      </c>
      <c r="J963" s="18" t="str">
        <f t="shared" si="93"/>
        <v xml:space="preserve"> pm!=1</v>
      </c>
      <c r="K963" s="18" t="str">
        <f t="shared" si="94"/>
        <v>lparty_all pmposition_ch_all ingovt ingovtxpmposition_ch_all highunemp highunempxingovt highunempxpmposition_ch_all highunempTriple</v>
      </c>
      <c r="L963" s="1" t="str">
        <f t="shared" si="95"/>
        <v>Yes</v>
      </c>
    </row>
    <row r="964" spans="1:12" ht="43.2" x14ac:dyDescent="0.3">
      <c r="A964" s="1" t="str">
        <f>VLOOKUP(B964,DownloadedFiles!$B$2:$C$821,2,)</f>
        <v>doi:10.7910/DVN/OCUJ2F</v>
      </c>
      <c r="B964" s="1" t="s">
        <v>2273</v>
      </c>
      <c r="C964" s="1" t="s">
        <v>698</v>
      </c>
      <c r="D964" s="1" t="s">
        <v>1278</v>
      </c>
      <c r="E964" s="1" t="str">
        <f>VLOOKUP(D964,StataFunctions!$E$2:$G$260,3,)</f>
        <v>Errors-in-variables regression</v>
      </c>
      <c r="F964" s="18" t="s">
        <v>3393</v>
      </c>
      <c r="G964" s="18" t="str">
        <f t="shared" si="90"/>
        <v>dparty_all</v>
      </c>
      <c r="H964" s="18" t="str">
        <f t="shared" si="91"/>
        <v>lparty_all pmposition_ch_all ingovt ingovtxpmposition_ch_all if pm!=1 &amp; empchnew!=. &amp; d_position_interp!=.</v>
      </c>
      <c r="I964" s="18">
        <f t="shared" si="92"/>
        <v>1</v>
      </c>
      <c r="J964" s="18" t="str">
        <f t="shared" si="93"/>
        <v xml:space="preserve"> pm!=1 &amp; empchnew!=. &amp; d_position_interp!=.</v>
      </c>
      <c r="K964" s="18" t="str">
        <f t="shared" si="94"/>
        <v>lparty_all pmposition_ch_all ingovt ingovtxpmposition_ch_all</v>
      </c>
      <c r="L964" s="1" t="str">
        <f t="shared" si="95"/>
        <v>Yes</v>
      </c>
    </row>
    <row r="965" spans="1:12" ht="43.2" x14ac:dyDescent="0.3">
      <c r="A965" s="1" t="str">
        <f>VLOOKUP(B965,DownloadedFiles!$B$2:$C$821,2,)</f>
        <v>doi:10.7910/DVN/OCUJ2F</v>
      </c>
      <c r="B965" s="1" t="s">
        <v>2273</v>
      </c>
      <c r="C965" s="1" t="s">
        <v>698</v>
      </c>
      <c r="D965" s="1" t="s">
        <v>1278</v>
      </c>
      <c r="E965" s="1" t="str">
        <f>VLOOKUP(D965,StataFunctions!$E$2:$G$260,3,)</f>
        <v>Errors-in-variables regression</v>
      </c>
      <c r="F965" s="18" t="s">
        <v>3394</v>
      </c>
      <c r="G965" s="18" t="str">
        <f t="shared" si="90"/>
        <v>dparty_all</v>
      </c>
      <c r="H965" s="18" t="str">
        <f t="shared" si="91"/>
        <v>lparty_all pmposition_ch_all ingovt ingovtxpmposition_ch_all if pm!=1 &amp; empchnew!=. &amp; d_position_interp!=.</v>
      </c>
      <c r="I965" s="18">
        <f t="shared" si="92"/>
        <v>1</v>
      </c>
      <c r="J965" s="18" t="str">
        <f t="shared" si="93"/>
        <v xml:space="preserve"> pm!=1 &amp; empchnew!=. &amp; d_position_interp!=.</v>
      </c>
      <c r="K965" s="18" t="str">
        <f t="shared" si="94"/>
        <v>lparty_all pmposition_ch_all ingovt ingovtxpmposition_ch_all</v>
      </c>
      <c r="L965" s="1" t="str">
        <f t="shared" si="95"/>
        <v>Yes</v>
      </c>
    </row>
    <row r="966" spans="1:12" ht="43.2" x14ac:dyDescent="0.3">
      <c r="A966" s="1" t="str">
        <f>VLOOKUP(B966,DownloadedFiles!$B$2:$C$821,2,)</f>
        <v>doi:10.7910/DVN/OCUJ2F</v>
      </c>
      <c r="B966" s="1" t="s">
        <v>2273</v>
      </c>
      <c r="C966" s="1" t="s">
        <v>698</v>
      </c>
      <c r="D966" s="1" t="s">
        <v>1278</v>
      </c>
      <c r="E966" s="1" t="str">
        <f>VLOOKUP(D966,StataFunctions!$E$2:$G$260,3,)</f>
        <v>Errors-in-variables regression</v>
      </c>
      <c r="F966" s="18" t="s">
        <v>3395</v>
      </c>
      <c r="G966" s="18" t="str">
        <f t="shared" si="90"/>
        <v>dparty_all</v>
      </c>
      <c r="H966" s="18" t="str">
        <f t="shared" si="91"/>
        <v>lparty_all pmposition_ch_all ingovt ingovtxpmposition_ch_all if pm!=1 &amp; empchnew!=. &amp; d_position_interp!=.</v>
      </c>
      <c r="I966" s="18">
        <f t="shared" si="92"/>
        <v>1</v>
      </c>
      <c r="J966" s="18" t="str">
        <f t="shared" si="93"/>
        <v xml:space="preserve"> pm!=1 &amp; empchnew!=. &amp; d_position_interp!=.</v>
      </c>
      <c r="K966" s="18" t="str">
        <f t="shared" si="94"/>
        <v>lparty_all pmposition_ch_all ingovt ingovtxpmposition_ch_all</v>
      </c>
      <c r="L966" s="1" t="str">
        <f t="shared" si="95"/>
        <v>Yes</v>
      </c>
    </row>
    <row r="967" spans="1:12" ht="43.2" x14ac:dyDescent="0.3">
      <c r="A967" s="1" t="str">
        <f>VLOOKUP(B967,DownloadedFiles!$B$2:$C$821,2,)</f>
        <v>doi:10.7910/DVN/OCUJ2F</v>
      </c>
      <c r="B967" s="1" t="s">
        <v>2274</v>
      </c>
      <c r="C967" s="1" t="s">
        <v>698</v>
      </c>
      <c r="D967" s="1" t="s">
        <v>699</v>
      </c>
      <c r="E967" s="1" t="str">
        <f>VLOOKUP(D967,StataFunctions!$E$2:$G$260,3,)</f>
        <v>Linear regression</v>
      </c>
      <c r="F967" s="18" t="s">
        <v>3396</v>
      </c>
      <c r="G967" s="18" t="str">
        <f t="shared" si="90"/>
        <v>dparty_sup</v>
      </c>
      <c r="H967" s="18" t="str">
        <f t="shared" si="91"/>
        <v>lparty_sup pmposition_ch_sup ingovt ingovtxpmposition_ch_sup if pm!=1 &amp; empchnew!=. &amp; d_position_interp!=.</v>
      </c>
      <c r="I967" s="18">
        <f t="shared" si="92"/>
        <v>1</v>
      </c>
      <c r="J967" s="18" t="str">
        <f t="shared" si="93"/>
        <v xml:space="preserve"> pm!=1 &amp; empchnew!=. &amp; d_position_interp!=.</v>
      </c>
      <c r="K967" s="18" t="str">
        <f t="shared" si="94"/>
        <v>lparty_sup pmposition_ch_sup ingovt ingovtxpmposition_ch_sup</v>
      </c>
      <c r="L967" s="1" t="str">
        <f t="shared" si="95"/>
        <v>Yes</v>
      </c>
    </row>
    <row r="968" spans="1:12" ht="43.2" x14ac:dyDescent="0.3">
      <c r="A968" s="1" t="str">
        <f>VLOOKUP(B968,DownloadedFiles!$B$2:$C$821,2,)</f>
        <v>doi:10.7910/DVN/OCUJ2F</v>
      </c>
      <c r="B968" s="1" t="s">
        <v>2275</v>
      </c>
      <c r="C968" s="1" t="s">
        <v>698</v>
      </c>
      <c r="D968" s="1" t="s">
        <v>699</v>
      </c>
      <c r="E968" s="1" t="str">
        <f>VLOOKUP(D968,StataFunctions!$E$2:$G$260,3,)</f>
        <v>Linear regression</v>
      </c>
      <c r="F968" s="18" t="s">
        <v>3397</v>
      </c>
      <c r="G968" s="18" t="str">
        <f t="shared" si="90"/>
        <v>dself_sup_t</v>
      </c>
      <c r="H968" s="18" t="str">
        <f t="shared" si="91"/>
        <v>lself_sup dparty_ind pmposition_ch_ind ingovt ingovtxpmposition_ch_ind if pm!=1 &amp; empchnew!=. &amp; d_position_interp!=.</v>
      </c>
      <c r="I968" s="18">
        <f t="shared" si="92"/>
        <v>1</v>
      </c>
      <c r="J968" s="18" t="str">
        <f t="shared" si="93"/>
        <v xml:space="preserve"> pm!=1 &amp; empchnew!=. &amp; d_position_interp!=.</v>
      </c>
      <c r="K968" s="18" t="str">
        <f t="shared" si="94"/>
        <v>lself_sup dparty_ind pmposition_ch_ind ingovt ingovtxpmposition_ch_ind</v>
      </c>
      <c r="L968" s="1" t="str">
        <f t="shared" si="95"/>
        <v>Yes</v>
      </c>
    </row>
    <row r="969" spans="1:12" ht="57.6" x14ac:dyDescent="0.3">
      <c r="A969" s="1" t="str">
        <f>VLOOKUP(B969,DownloadedFiles!$B$2:$C$821,2,)</f>
        <v>doi:10.7910/DVN/23851</v>
      </c>
      <c r="B969" s="1" t="s">
        <v>2537</v>
      </c>
      <c r="C969" s="1" t="s">
        <v>698</v>
      </c>
      <c r="D969" s="1" t="s">
        <v>766</v>
      </c>
      <c r="E969" s="1" t="str">
        <f>VLOOKUP(D969,StataFunctions!$E$2:$G$260,3,)</f>
        <v>Logistic regression</v>
      </c>
      <c r="F969" s="18" t="s">
        <v>8393</v>
      </c>
      <c r="G969" s="18" t="str">
        <f t="shared" si="90"/>
        <v>votecong</v>
      </c>
      <c r="H969" s="18" t="str">
        <f t="shared" si="91"/>
        <v>fehisps libcons ptyid7 econlastyear presapproval defensespend govtspending womenrights guarjob fewhites feblacks year income educ age gender unemployed union jewish catholic protestant married if white==1 &amp; hispanic==0</v>
      </c>
      <c r="I969" s="18">
        <f t="shared" si="92"/>
        <v>1</v>
      </c>
      <c r="J969" s="18" t="str">
        <f t="shared" si="93"/>
        <v xml:space="preserve"> white==1 &amp; hispanic==0</v>
      </c>
      <c r="K969" s="18" t="str">
        <f t="shared" si="94"/>
        <v>fehisps libcons ptyid7 econlastyear presapproval defensespend govtspending womenrights guarjob fewhites feblacks year income educ age gender unemployed union jewish catholic protestant married</v>
      </c>
      <c r="L969" s="1" t="str">
        <f t="shared" si="95"/>
        <v>Yes</v>
      </c>
    </row>
    <row r="970" spans="1:12" ht="57.6" x14ac:dyDescent="0.3">
      <c r="A970" s="1" t="str">
        <f>VLOOKUP(B970,DownloadedFiles!$B$2:$C$821,2,)</f>
        <v>doi:10.7910/DVN/23851</v>
      </c>
      <c r="B970" s="1" t="s">
        <v>2537</v>
      </c>
      <c r="C970" s="1" t="s">
        <v>698</v>
      </c>
      <c r="D970" s="1" t="s">
        <v>766</v>
      </c>
      <c r="E970" s="1" t="str">
        <f>VLOOKUP(D970,StataFunctions!$E$2:$G$260,3,)</f>
        <v>Logistic regression</v>
      </c>
      <c r="F970" s="18" t="s">
        <v>8414</v>
      </c>
      <c r="G970" s="18" t="str">
        <f t="shared" si="90"/>
        <v>votegov</v>
      </c>
      <c r="H970" s="18" t="str">
        <f t="shared" si="91"/>
        <v>fehisps libcons ptyid7 econlastyear presapproval defensespend govtspending womenrights guarjob fewhites feblacks year income educ age gender unemployed union jewish catholic protestant married if white==1 &amp; hispanic==0</v>
      </c>
      <c r="I970" s="18">
        <f t="shared" si="92"/>
        <v>1</v>
      </c>
      <c r="J970" s="18" t="str">
        <f t="shared" si="93"/>
        <v xml:space="preserve"> white==1 &amp; hispanic==0</v>
      </c>
      <c r="K970" s="18" t="str">
        <f t="shared" si="94"/>
        <v>fehisps libcons ptyid7 econlastyear presapproval defensespend govtspending womenrights guarjob fewhites feblacks year income educ age gender unemployed union jewish catholic protestant married</v>
      </c>
      <c r="L970" s="1" t="str">
        <f t="shared" si="95"/>
        <v>Yes</v>
      </c>
    </row>
    <row r="971" spans="1:12" ht="57.6" x14ac:dyDescent="0.3">
      <c r="A971" s="1" t="str">
        <f>VLOOKUP(B971,DownloadedFiles!$B$2:$C$821,2,)</f>
        <v>doi:10.7910/DVN/23851</v>
      </c>
      <c r="B971" s="1" t="s">
        <v>2537</v>
      </c>
      <c r="C971" s="1" t="s">
        <v>698</v>
      </c>
      <c r="D971" s="1" t="s">
        <v>766</v>
      </c>
      <c r="E971" s="1" t="str">
        <f>VLOOKUP(D971,StataFunctions!$E$2:$G$260,3,)</f>
        <v>Logistic regression</v>
      </c>
      <c r="F971" s="18" t="s">
        <v>8415</v>
      </c>
      <c r="G971" s="18" t="str">
        <f t="shared" si="90"/>
        <v>votepresintend</v>
      </c>
      <c r="H971" s="18" t="str">
        <f t="shared" si="91"/>
        <v>fehisps libcons ptyid7 econlastyear presapproval defensespend govtspending womenrights guarjob fewhites feblacks year income educ age gender unemployed union jewish catholic protestant married if white==1 &amp; hispanic==0</v>
      </c>
      <c r="I971" s="18">
        <f t="shared" si="92"/>
        <v>1</v>
      </c>
      <c r="J971" s="18" t="str">
        <f t="shared" si="93"/>
        <v xml:space="preserve"> white==1 &amp; hispanic==0</v>
      </c>
      <c r="K971" s="18" t="str">
        <f t="shared" si="94"/>
        <v>fehisps libcons ptyid7 econlastyear presapproval defensespend govtspending womenrights guarjob fewhites feblacks year income educ age gender unemployed union jewish catholic protestant married</v>
      </c>
      <c r="L971" s="1" t="str">
        <f t="shared" si="95"/>
        <v>Yes</v>
      </c>
    </row>
    <row r="972" spans="1:12" ht="57.6" x14ac:dyDescent="0.3">
      <c r="A972" s="1" t="str">
        <f>VLOOKUP(B972,DownloadedFiles!$B$2:$C$821,2,)</f>
        <v>doi:10.7910/DVN/23851</v>
      </c>
      <c r="B972" s="1" t="s">
        <v>2537</v>
      </c>
      <c r="C972" s="1" t="s">
        <v>698</v>
      </c>
      <c r="D972" s="1" t="s">
        <v>766</v>
      </c>
      <c r="E972" s="1" t="str">
        <f>VLOOKUP(D972,StataFunctions!$E$2:$G$260,3,)</f>
        <v>Logistic regression</v>
      </c>
      <c r="F972" s="18" t="s">
        <v>8439</v>
      </c>
      <c r="G972" s="18" t="str">
        <f t="shared" si="90"/>
        <v>votesen</v>
      </c>
      <c r="H972" s="18" t="str">
        <f t="shared" si="91"/>
        <v>fehisps libcons ptyid7 econlastyear presapproval defensespend govtspending womenrights guarjob fewhites feblacks year income educ age gender unemployed union jewish catholic protestant married if white==1 &amp; hispanic==0</v>
      </c>
      <c r="I972" s="18">
        <f t="shared" si="92"/>
        <v>1</v>
      </c>
      <c r="J972" s="18" t="str">
        <f t="shared" si="93"/>
        <v xml:space="preserve"> white==1 &amp; hispanic==0</v>
      </c>
      <c r="K972" s="18" t="str">
        <f t="shared" si="94"/>
        <v>fehisps libcons ptyid7 econlastyear presapproval defensespend govtspending womenrights guarjob fewhites feblacks year income educ age gender unemployed union jewish catholic protestant married</v>
      </c>
      <c r="L972" s="1" t="str">
        <f t="shared" si="95"/>
        <v>Yes</v>
      </c>
    </row>
    <row r="973" spans="1:12" ht="57.6" x14ac:dyDescent="0.3">
      <c r="A973" s="1" t="str">
        <f>VLOOKUP(B973,DownloadedFiles!$B$2:$C$821,2,)</f>
        <v>doi:10.7910/DVN/23851</v>
      </c>
      <c r="B973" s="1" t="s">
        <v>2537</v>
      </c>
      <c r="C973" s="1" t="s">
        <v>698</v>
      </c>
      <c r="D973" s="1" t="s">
        <v>787</v>
      </c>
      <c r="E973" s="1" t="str">
        <f>VLOOKUP(D973,StataFunctions!$E$2:$G$260,3,)</f>
        <v>Multinomial (polytomous) logistic regression</v>
      </c>
      <c r="F973" s="18" t="s">
        <v>8146</v>
      </c>
      <c r="G973" s="18" t="str">
        <f t="shared" si="90"/>
        <v>presdemindrepvote</v>
      </c>
      <c r="H973" s="18" t="str">
        <f t="shared" si="91"/>
        <v>fehisps libcons ptyid7 econlastyear presapproval defensespend govtspending womenrights guarjob fewhites feblacks year income educ age gender unemployed union jewish catholic protestant married if white==1 &amp; hispanic==0</v>
      </c>
      <c r="I973" s="18">
        <f t="shared" si="92"/>
        <v>1</v>
      </c>
      <c r="J973" s="18" t="str">
        <f t="shared" si="93"/>
        <v xml:space="preserve"> white==1 &amp; hispanic==0</v>
      </c>
      <c r="K973" s="18" t="str">
        <f t="shared" si="94"/>
        <v>fehisps libcons ptyid7 econlastyear presapproval defensespend govtspending womenrights guarjob fewhites feblacks year income educ age gender unemployed union jewish catholic protestant married</v>
      </c>
      <c r="L973" s="1" t="str">
        <f t="shared" si="95"/>
        <v>Yes</v>
      </c>
    </row>
    <row r="974" spans="1:12" ht="28.8" x14ac:dyDescent="0.3">
      <c r="A974" s="1" t="str">
        <f>VLOOKUP(B974,DownloadedFiles!$B$2:$C$821,2,)</f>
        <v>doi:10.7910/DVN/23302</v>
      </c>
      <c r="B974" s="1" t="s">
        <v>2545</v>
      </c>
      <c r="C974" s="1" t="s">
        <v>698</v>
      </c>
      <c r="D974" s="1" t="s">
        <v>699</v>
      </c>
      <c r="E974" s="1" t="str">
        <f>VLOOKUP(D974,StataFunctions!$E$2:$G$260,3,)</f>
        <v>Linear regression</v>
      </c>
      <c r="F974" s="18" t="s">
        <v>3399</v>
      </c>
      <c r="G974" s="18" t="str">
        <f t="shared" si="90"/>
        <v>expertpatron</v>
      </c>
      <c r="H974" s="18" t="str">
        <f t="shared" si="91"/>
        <v>sotupriority clintonlewisideo lnprobias lnworkforce [aweight = number]</v>
      </c>
      <c r="I974" s="18">
        <f t="shared" si="92"/>
        <v>0</v>
      </c>
      <c r="J974" s="18" t="str">
        <f t="shared" si="93"/>
        <v>NA</v>
      </c>
      <c r="K974" s="18" t="str">
        <f t="shared" si="94"/>
        <v>sotupriority clintonlewisideo lnprobias lnworkforce [aweight = number]</v>
      </c>
      <c r="L974" s="1" t="str">
        <f t="shared" si="95"/>
        <v>Yes</v>
      </c>
    </row>
    <row r="975" spans="1:12" ht="28.8" x14ac:dyDescent="0.3">
      <c r="A975" s="1" t="str">
        <f>VLOOKUP(B975,DownloadedFiles!$B$2:$C$821,2,)</f>
        <v>doi:10.7910/DVN/23302</v>
      </c>
      <c r="B975" s="1" t="s">
        <v>2545</v>
      </c>
      <c r="C975" s="1" t="s">
        <v>698</v>
      </c>
      <c r="D975" s="1" t="s">
        <v>699</v>
      </c>
      <c r="E975" s="1" t="str">
        <f>VLOOKUP(D975,StataFunctions!$E$2:$G$260,3,)</f>
        <v>Linear regression</v>
      </c>
      <c r="F975" s="18" t="s">
        <v>3399</v>
      </c>
      <c r="G975" s="18" t="str">
        <f t="shared" si="90"/>
        <v>expertpatron</v>
      </c>
      <c r="H975" s="18" t="str">
        <f t="shared" si="91"/>
        <v>sotupriority clintonlewisideo lnprobias lnworkforce [aweight = number]</v>
      </c>
      <c r="I975" s="18">
        <f t="shared" si="92"/>
        <v>0</v>
      </c>
      <c r="J975" s="18" t="str">
        <f t="shared" si="93"/>
        <v>NA</v>
      </c>
      <c r="K975" s="18" t="str">
        <f t="shared" si="94"/>
        <v>sotupriority clintonlewisideo lnprobias lnworkforce [aweight = number]</v>
      </c>
      <c r="L975" s="1" t="str">
        <f t="shared" si="95"/>
        <v>Yes</v>
      </c>
    </row>
    <row r="976" spans="1:12" ht="28.8" x14ac:dyDescent="0.3">
      <c r="A976" s="1" t="str">
        <f>VLOOKUP(B976,DownloadedFiles!$B$2:$C$821,2,)</f>
        <v>doi:10.7910/DVN/23302</v>
      </c>
      <c r="B976" s="1" t="s">
        <v>2545</v>
      </c>
      <c r="C976" s="1" t="s">
        <v>698</v>
      </c>
      <c r="D976" s="1" t="s">
        <v>699</v>
      </c>
      <c r="E976" s="1" t="str">
        <f>VLOOKUP(D976,StataFunctions!$E$2:$G$260,3,)</f>
        <v>Linear regression</v>
      </c>
      <c r="F976" s="18" t="s">
        <v>3407</v>
      </c>
      <c r="G976" s="18" t="str">
        <f t="shared" si="90"/>
        <v>avgagency</v>
      </c>
      <c r="H976" s="18" t="str">
        <f t="shared" si="91"/>
        <v>sotupriority clintonlewisideo lnprobias lnworkforce [aweight=number]</v>
      </c>
      <c r="I976" s="18">
        <f t="shared" si="92"/>
        <v>0</v>
      </c>
      <c r="J976" s="18" t="str">
        <f t="shared" si="93"/>
        <v>NA</v>
      </c>
      <c r="K976" s="18" t="str">
        <f t="shared" si="94"/>
        <v>sotupriority clintonlewisideo lnprobias lnworkforce [aweight=number]</v>
      </c>
      <c r="L976" s="1" t="str">
        <f t="shared" si="95"/>
        <v>Yes</v>
      </c>
    </row>
    <row r="977" spans="1:12" ht="28.8" x14ac:dyDescent="0.3">
      <c r="A977" s="1" t="str">
        <f>VLOOKUP(B977,DownloadedFiles!$B$2:$C$821,2,)</f>
        <v>doi:10.7910/DVN/23302</v>
      </c>
      <c r="B977" s="1" t="s">
        <v>2545</v>
      </c>
      <c r="C977" s="1" t="s">
        <v>698</v>
      </c>
      <c r="D977" s="1" t="s">
        <v>699</v>
      </c>
      <c r="E977" s="1" t="str">
        <f>VLOOKUP(D977,StataFunctions!$E$2:$G$260,3,)</f>
        <v>Linear regression</v>
      </c>
      <c r="F977" s="18" t="s">
        <v>3410</v>
      </c>
      <c r="G977" s="18" t="str">
        <f t="shared" si="90"/>
        <v>avgbushorclinton</v>
      </c>
      <c r="H977" s="18" t="str">
        <f t="shared" si="91"/>
        <v>sotupriority clintonlewisideo lnprobias lnworkforce [aweight=number]</v>
      </c>
      <c r="I977" s="18">
        <f t="shared" si="92"/>
        <v>0</v>
      </c>
      <c r="J977" s="18" t="str">
        <f t="shared" si="93"/>
        <v>NA</v>
      </c>
      <c r="K977" s="18" t="str">
        <f t="shared" si="94"/>
        <v>sotupriority clintonlewisideo lnprobias lnworkforce [aweight=number]</v>
      </c>
      <c r="L977" s="1" t="str">
        <f t="shared" si="95"/>
        <v>Yes</v>
      </c>
    </row>
    <row r="978" spans="1:12" ht="28.8" x14ac:dyDescent="0.3">
      <c r="A978" s="1" t="str">
        <f>VLOOKUP(B978,DownloadedFiles!$B$2:$C$821,2,)</f>
        <v>doi:10.7910/DVN/23302</v>
      </c>
      <c r="B978" s="1" t="s">
        <v>2545</v>
      </c>
      <c r="C978" s="1" t="s">
        <v>698</v>
      </c>
      <c r="D978" s="1" t="s">
        <v>699</v>
      </c>
      <c r="E978" s="1" t="str">
        <f>VLOOKUP(D978,StataFunctions!$E$2:$G$260,3,)</f>
        <v>Linear regression</v>
      </c>
      <c r="F978" s="18" t="s">
        <v>3413</v>
      </c>
      <c r="G978" s="18" t="str">
        <f t="shared" si="90"/>
        <v>avgcampaignwork</v>
      </c>
      <c r="H978" s="18" t="str">
        <f t="shared" si="91"/>
        <v>sotupriority clintonlewisideo lnprobias lnworkforce [aweight=number]</v>
      </c>
      <c r="I978" s="18">
        <f t="shared" si="92"/>
        <v>0</v>
      </c>
      <c r="J978" s="18" t="str">
        <f t="shared" si="93"/>
        <v>NA</v>
      </c>
      <c r="K978" s="18" t="str">
        <f t="shared" si="94"/>
        <v>sotupriority clintonlewisideo lnprobias lnworkforce [aweight=number]</v>
      </c>
      <c r="L978" s="1" t="str">
        <f t="shared" si="95"/>
        <v>Yes</v>
      </c>
    </row>
    <row r="979" spans="1:12" ht="28.8" x14ac:dyDescent="0.3">
      <c r="A979" s="1" t="str">
        <f>VLOOKUP(B979,DownloadedFiles!$B$2:$C$821,2,)</f>
        <v>doi:10.7910/DVN/23302</v>
      </c>
      <c r="B979" s="1" t="s">
        <v>2545</v>
      </c>
      <c r="C979" s="1" t="s">
        <v>698</v>
      </c>
      <c r="D979" s="1" t="s">
        <v>699</v>
      </c>
      <c r="E979" s="1" t="str">
        <f>VLOOKUP(D979,StataFunctions!$E$2:$G$260,3,)</f>
        <v>Linear regression</v>
      </c>
      <c r="F979" s="18" t="s">
        <v>3409</v>
      </c>
      <c r="G979" s="18" t="str">
        <f t="shared" si="90"/>
        <v>avggovt</v>
      </c>
      <c r="H979" s="18" t="str">
        <f t="shared" si="91"/>
        <v>sotupriority clintonlewisideo lnprobias lnworkforce [aweight=number]</v>
      </c>
      <c r="I979" s="18">
        <f t="shared" si="92"/>
        <v>0</v>
      </c>
      <c r="J979" s="18" t="str">
        <f t="shared" si="93"/>
        <v>NA</v>
      </c>
      <c r="K979" s="18" t="str">
        <f t="shared" si="94"/>
        <v>sotupriority clintonlewisideo lnprobias lnworkforce [aweight=number]</v>
      </c>
      <c r="L979" s="1" t="str">
        <f t="shared" si="95"/>
        <v>Yes</v>
      </c>
    </row>
    <row r="980" spans="1:12" ht="28.8" x14ac:dyDescent="0.3">
      <c r="A980" s="1" t="str">
        <f>VLOOKUP(B980,DownloadedFiles!$B$2:$C$821,2,)</f>
        <v>doi:10.7910/DVN/23302</v>
      </c>
      <c r="B980" s="1" t="s">
        <v>2545</v>
      </c>
      <c r="C980" s="1" t="s">
        <v>698</v>
      </c>
      <c r="D980" s="1" t="s">
        <v>699</v>
      </c>
      <c r="E980" s="1" t="str">
        <f>VLOOKUP(D980,StataFunctions!$E$2:$G$260,3,)</f>
        <v>Linear regression</v>
      </c>
      <c r="F980" s="18" t="s">
        <v>3408</v>
      </c>
      <c r="G980" s="18" t="str">
        <f t="shared" si="90"/>
        <v>avgphd</v>
      </c>
      <c r="H980" s="18" t="str">
        <f t="shared" si="91"/>
        <v>sotupriority clintonlewisideo lnprobias lnworkforce [aweight=number]</v>
      </c>
      <c r="I980" s="18">
        <f t="shared" si="92"/>
        <v>0</v>
      </c>
      <c r="J980" s="18" t="str">
        <f t="shared" si="93"/>
        <v>NA</v>
      </c>
      <c r="K980" s="18" t="str">
        <f t="shared" si="94"/>
        <v>sotupriority clintonlewisideo lnprobias lnworkforce [aweight=number]</v>
      </c>
      <c r="L980" s="1" t="str">
        <f t="shared" si="95"/>
        <v>Yes</v>
      </c>
    </row>
    <row r="981" spans="1:12" ht="28.8" x14ac:dyDescent="0.3">
      <c r="A981" s="1" t="str">
        <f>VLOOKUP(B981,DownloadedFiles!$B$2:$C$821,2,)</f>
        <v>doi:10.7910/DVN/23302</v>
      </c>
      <c r="B981" s="1" t="s">
        <v>2545</v>
      </c>
      <c r="C981" s="1" t="s">
        <v>698</v>
      </c>
      <c r="D981" s="1" t="s">
        <v>699</v>
      </c>
      <c r="E981" s="1" t="str">
        <f>VLOOKUP(D981,StataFunctions!$E$2:$G$260,3,)</f>
        <v>Linear regression</v>
      </c>
      <c r="F981" s="18" t="s">
        <v>3412</v>
      </c>
      <c r="G981" s="18" t="str">
        <f t="shared" si="90"/>
        <v>avgpolitics</v>
      </c>
      <c r="H981" s="18" t="str">
        <f t="shared" si="91"/>
        <v>sotupriority clintonlewisideo lnprobias lnworkforce [aweight=number]</v>
      </c>
      <c r="I981" s="18">
        <f t="shared" si="92"/>
        <v>0</v>
      </c>
      <c r="J981" s="18" t="str">
        <f t="shared" si="93"/>
        <v>NA</v>
      </c>
      <c r="K981" s="18" t="str">
        <f t="shared" si="94"/>
        <v>sotupriority clintonlewisideo lnprobias lnworkforce [aweight=number]</v>
      </c>
      <c r="L981" s="1" t="str">
        <f t="shared" si="95"/>
        <v>Yes</v>
      </c>
    </row>
    <row r="982" spans="1:12" ht="28.8" x14ac:dyDescent="0.3">
      <c r="A982" s="1" t="str">
        <f>VLOOKUP(B982,DownloadedFiles!$B$2:$C$821,2,)</f>
        <v>doi:10.7910/DVN/23302</v>
      </c>
      <c r="B982" s="1" t="s">
        <v>2545</v>
      </c>
      <c r="C982" s="1" t="s">
        <v>698</v>
      </c>
      <c r="D982" s="1" t="s">
        <v>699</v>
      </c>
      <c r="E982" s="1" t="str">
        <f>VLOOKUP(D982,StataFunctions!$E$2:$G$260,3,)</f>
        <v>Linear regression</v>
      </c>
      <c r="F982" s="18" t="s">
        <v>3411</v>
      </c>
      <c r="G982" s="18" t="str">
        <f t="shared" si="90"/>
        <v>avgsubjectall</v>
      </c>
      <c r="H982" s="18" t="str">
        <f t="shared" si="91"/>
        <v>sotupriority clintonlewisideo lnprobias lnworkforce [aweight=number]</v>
      </c>
      <c r="I982" s="18">
        <f t="shared" si="92"/>
        <v>0</v>
      </c>
      <c r="J982" s="18" t="str">
        <f t="shared" si="93"/>
        <v>NA</v>
      </c>
      <c r="K982" s="18" t="str">
        <f t="shared" si="94"/>
        <v>sotupriority clintonlewisideo lnprobias lnworkforce [aweight=number]</v>
      </c>
      <c r="L982" s="1" t="str">
        <f t="shared" si="95"/>
        <v>Yes</v>
      </c>
    </row>
    <row r="983" spans="1:12" ht="28.8" x14ac:dyDescent="0.3">
      <c r="A983" s="1" t="str">
        <f>VLOOKUP(B983,DownloadedFiles!$B$2:$C$821,2,)</f>
        <v>doi:10.7910/DVN/23302</v>
      </c>
      <c r="B983" s="1" t="s">
        <v>2545</v>
      </c>
      <c r="C983" s="1" t="s">
        <v>698</v>
      </c>
      <c r="D983" s="1" t="s">
        <v>686</v>
      </c>
      <c r="E983" s="1" t="str">
        <f>VLOOKUP(D983,StataFunctions!$E$2:$G$260,3,)</f>
        <v>Tobit regression</v>
      </c>
      <c r="F983" s="18" t="s">
        <v>3400</v>
      </c>
      <c r="G983" s="18" t="str">
        <f t="shared" si="90"/>
        <v>avgagency</v>
      </c>
      <c r="H983" s="18" t="str">
        <f t="shared" si="91"/>
        <v>sotupriority clintonlewisideo lnprobias lnworkforce [aweight=number]</v>
      </c>
      <c r="I983" s="18">
        <f t="shared" si="92"/>
        <v>0</v>
      </c>
      <c r="J983" s="18" t="str">
        <f t="shared" si="93"/>
        <v>NA</v>
      </c>
      <c r="K983" s="18" t="str">
        <f t="shared" si="94"/>
        <v>sotupriority clintonlewisideo lnprobias lnworkforce [aweight=number]</v>
      </c>
      <c r="L983" s="1" t="str">
        <f t="shared" si="95"/>
        <v>Yes</v>
      </c>
    </row>
    <row r="984" spans="1:12" ht="28.8" x14ac:dyDescent="0.3">
      <c r="A984" s="1" t="str">
        <f>VLOOKUP(B984,DownloadedFiles!$B$2:$C$821,2,)</f>
        <v>doi:10.7910/DVN/23302</v>
      </c>
      <c r="B984" s="1" t="s">
        <v>2545</v>
      </c>
      <c r="C984" s="1" t="s">
        <v>698</v>
      </c>
      <c r="D984" s="1" t="s">
        <v>686</v>
      </c>
      <c r="E984" s="1" t="str">
        <f>VLOOKUP(D984,StataFunctions!$E$2:$G$260,3,)</f>
        <v>Tobit regression</v>
      </c>
      <c r="F984" s="18" t="s">
        <v>3403</v>
      </c>
      <c r="G984" s="18" t="str">
        <f t="shared" si="90"/>
        <v>avgbushorclinton</v>
      </c>
      <c r="H984" s="18" t="str">
        <f t="shared" si="91"/>
        <v>sotupriority clintonlewisideo lnprobias lnworkforce [aweight=number]</v>
      </c>
      <c r="I984" s="18">
        <f t="shared" si="92"/>
        <v>0</v>
      </c>
      <c r="J984" s="18" t="str">
        <f t="shared" si="93"/>
        <v>NA</v>
      </c>
      <c r="K984" s="18" t="str">
        <f t="shared" si="94"/>
        <v>sotupriority clintonlewisideo lnprobias lnworkforce [aweight=number]</v>
      </c>
      <c r="L984" s="1" t="str">
        <f t="shared" si="95"/>
        <v>Yes</v>
      </c>
    </row>
    <row r="985" spans="1:12" ht="28.8" x14ac:dyDescent="0.3">
      <c r="A985" s="1" t="str">
        <f>VLOOKUP(B985,DownloadedFiles!$B$2:$C$821,2,)</f>
        <v>doi:10.7910/DVN/23302</v>
      </c>
      <c r="B985" s="1" t="s">
        <v>2545</v>
      </c>
      <c r="C985" s="1" t="s">
        <v>698</v>
      </c>
      <c r="D985" s="1" t="s">
        <v>686</v>
      </c>
      <c r="E985" s="1" t="str">
        <f>VLOOKUP(D985,StataFunctions!$E$2:$G$260,3,)</f>
        <v>Tobit regression</v>
      </c>
      <c r="F985" s="18" t="s">
        <v>3406</v>
      </c>
      <c r="G985" s="18" t="str">
        <f t="shared" si="90"/>
        <v>avgcampaignwork</v>
      </c>
      <c r="H985" s="18" t="str">
        <f t="shared" si="91"/>
        <v>sotupriority clintonlewisideo lnprobias lnworkforce [aweight=number]</v>
      </c>
      <c r="I985" s="18">
        <f t="shared" si="92"/>
        <v>0</v>
      </c>
      <c r="J985" s="18" t="str">
        <f t="shared" si="93"/>
        <v>NA</v>
      </c>
      <c r="K985" s="18" t="str">
        <f t="shared" si="94"/>
        <v>sotupriority clintonlewisideo lnprobias lnworkforce [aweight=number]</v>
      </c>
      <c r="L985" s="1" t="str">
        <f t="shared" si="95"/>
        <v>Yes</v>
      </c>
    </row>
    <row r="986" spans="1:12" ht="28.8" x14ac:dyDescent="0.3">
      <c r="A986" s="1" t="str">
        <f>VLOOKUP(B986,DownloadedFiles!$B$2:$C$821,2,)</f>
        <v>doi:10.7910/DVN/23302</v>
      </c>
      <c r="B986" s="1" t="s">
        <v>2545</v>
      </c>
      <c r="C986" s="1" t="s">
        <v>698</v>
      </c>
      <c r="D986" s="1" t="s">
        <v>686</v>
      </c>
      <c r="E986" s="1" t="str">
        <f>VLOOKUP(D986,StataFunctions!$E$2:$G$260,3,)</f>
        <v>Tobit regression</v>
      </c>
      <c r="F986" s="18" t="s">
        <v>3402</v>
      </c>
      <c r="G986" s="18" t="str">
        <f t="shared" si="90"/>
        <v>avggovt</v>
      </c>
      <c r="H986" s="18" t="str">
        <f t="shared" si="91"/>
        <v>sotupriority clintonlewisideo lnprobias lnworkforce [aweight=number]</v>
      </c>
      <c r="I986" s="18">
        <f t="shared" si="92"/>
        <v>0</v>
      </c>
      <c r="J986" s="18" t="str">
        <f t="shared" si="93"/>
        <v>NA</v>
      </c>
      <c r="K986" s="18" t="str">
        <f t="shared" si="94"/>
        <v>sotupriority clintonlewisideo lnprobias lnworkforce [aweight=number]</v>
      </c>
      <c r="L986" s="1" t="str">
        <f t="shared" si="95"/>
        <v>Yes</v>
      </c>
    </row>
    <row r="987" spans="1:12" ht="28.8" x14ac:dyDescent="0.3">
      <c r="A987" s="1" t="str">
        <f>VLOOKUP(B987,DownloadedFiles!$B$2:$C$821,2,)</f>
        <v>doi:10.7910/DVN/23302</v>
      </c>
      <c r="B987" s="1" t="s">
        <v>2545</v>
      </c>
      <c r="C987" s="1" t="s">
        <v>698</v>
      </c>
      <c r="D987" s="1" t="s">
        <v>686</v>
      </c>
      <c r="E987" s="1" t="str">
        <f>VLOOKUP(D987,StataFunctions!$E$2:$G$260,3,)</f>
        <v>Tobit regression</v>
      </c>
      <c r="F987" s="18" t="s">
        <v>3401</v>
      </c>
      <c r="G987" s="18" t="str">
        <f t="shared" si="90"/>
        <v>avgphd</v>
      </c>
      <c r="H987" s="18" t="str">
        <f t="shared" si="91"/>
        <v>sotupriority clintonlewisideo lnprobias lnworkforce [aweight=number]</v>
      </c>
      <c r="I987" s="18">
        <f t="shared" si="92"/>
        <v>0</v>
      </c>
      <c r="J987" s="18" t="str">
        <f t="shared" si="93"/>
        <v>NA</v>
      </c>
      <c r="K987" s="18" t="str">
        <f t="shared" si="94"/>
        <v>sotupriority clintonlewisideo lnprobias lnworkforce [aweight=number]</v>
      </c>
      <c r="L987" s="1" t="str">
        <f t="shared" si="95"/>
        <v>Yes</v>
      </c>
    </row>
    <row r="988" spans="1:12" ht="28.8" x14ac:dyDescent="0.3">
      <c r="A988" s="1" t="str">
        <f>VLOOKUP(B988,DownloadedFiles!$B$2:$C$821,2,)</f>
        <v>doi:10.7910/DVN/23302</v>
      </c>
      <c r="B988" s="1" t="s">
        <v>2545</v>
      </c>
      <c r="C988" s="1" t="s">
        <v>698</v>
      </c>
      <c r="D988" s="1" t="s">
        <v>686</v>
      </c>
      <c r="E988" s="1" t="str">
        <f>VLOOKUP(D988,StataFunctions!$E$2:$G$260,3,)</f>
        <v>Tobit regression</v>
      </c>
      <c r="F988" s="18" t="s">
        <v>3405</v>
      </c>
      <c r="G988" s="18" t="str">
        <f t="shared" si="90"/>
        <v>avgpolitics</v>
      </c>
      <c r="H988" s="18" t="str">
        <f t="shared" si="91"/>
        <v>sotupriority clintonlewisideo lnprobias lnworkforce [aweight=number]</v>
      </c>
      <c r="I988" s="18">
        <f t="shared" si="92"/>
        <v>0</v>
      </c>
      <c r="J988" s="18" t="str">
        <f t="shared" si="93"/>
        <v>NA</v>
      </c>
      <c r="K988" s="18" t="str">
        <f t="shared" si="94"/>
        <v>sotupriority clintonlewisideo lnprobias lnworkforce [aweight=number]</v>
      </c>
      <c r="L988" s="1" t="str">
        <f t="shared" si="95"/>
        <v>Yes</v>
      </c>
    </row>
    <row r="989" spans="1:12" ht="28.8" x14ac:dyDescent="0.3">
      <c r="A989" s="1" t="str">
        <f>VLOOKUP(B989,DownloadedFiles!$B$2:$C$821,2,)</f>
        <v>doi:10.7910/DVN/23302</v>
      </c>
      <c r="B989" s="1" t="s">
        <v>2545</v>
      </c>
      <c r="C989" s="1" t="s">
        <v>698</v>
      </c>
      <c r="D989" s="1" t="s">
        <v>686</v>
      </c>
      <c r="E989" s="1" t="str">
        <f>VLOOKUP(D989,StataFunctions!$E$2:$G$260,3,)</f>
        <v>Tobit regression</v>
      </c>
      <c r="F989" s="18" t="s">
        <v>3404</v>
      </c>
      <c r="G989" s="18" t="str">
        <f t="shared" si="90"/>
        <v>avgsubjectall</v>
      </c>
      <c r="H989" s="18" t="str">
        <f t="shared" si="91"/>
        <v>sotupriority clintonlewisideo lnprobias lnworkforce [aweight=number]</v>
      </c>
      <c r="I989" s="18">
        <f t="shared" si="92"/>
        <v>0</v>
      </c>
      <c r="J989" s="18" t="str">
        <f t="shared" si="93"/>
        <v>NA</v>
      </c>
      <c r="K989" s="18" t="str">
        <f t="shared" si="94"/>
        <v>sotupriority clintonlewisideo lnprobias lnworkforce [aweight=number]</v>
      </c>
      <c r="L989" s="1" t="str">
        <f t="shared" si="95"/>
        <v>Yes</v>
      </c>
    </row>
    <row r="990" spans="1:12" ht="43.2" x14ac:dyDescent="0.3">
      <c r="A990" s="1" t="str">
        <f>VLOOKUP(B990,DownloadedFiles!$B$2:$C$821,2,)</f>
        <v>doi:10.7910/DVN/23302</v>
      </c>
      <c r="B990" s="1" t="s">
        <v>2545</v>
      </c>
      <c r="C990" s="1" t="s">
        <v>698</v>
      </c>
      <c r="D990" s="1" t="s">
        <v>1234</v>
      </c>
      <c r="E990" s="1" t="str">
        <f>VLOOKUP(D990,StataFunctions!$E$2:$G$260,3,)</f>
        <v>Zellner’s seemingly unrelated regression</v>
      </c>
      <c r="F990" s="18" t="s">
        <v>3398</v>
      </c>
      <c r="G990" s="18" t="str">
        <f t="shared" si="90"/>
        <v>(latentexpert</v>
      </c>
      <c r="H990" s="18" t="str">
        <f t="shared" si="91"/>
        <v>sotupriority clintonlewisideo lnprobias lnworkforce)(latentpatron sotupriority clintonlewisideo lnprobias lnworkforce) [aweight = number]</v>
      </c>
      <c r="I990" s="18">
        <f t="shared" si="92"/>
        <v>0</v>
      </c>
      <c r="J990" s="18" t="str">
        <f t="shared" si="93"/>
        <v>NA</v>
      </c>
      <c r="K990" s="18" t="str">
        <f t="shared" si="94"/>
        <v>sotupriority clintonlewisideo lnprobias lnworkforce)(latentpatron sotupriority clintonlewisideo lnprobias lnworkforce) [aweight = number]</v>
      </c>
      <c r="L990" s="1" t="str">
        <f t="shared" si="95"/>
        <v>Yes</v>
      </c>
    </row>
    <row r="991" spans="1:12" ht="43.2" x14ac:dyDescent="0.3">
      <c r="A991" s="1" t="str">
        <f>VLOOKUP(B991,DownloadedFiles!$B$2:$C$821,2,)</f>
        <v>doi:10.7910/DVN/23302</v>
      </c>
      <c r="B991" s="1" t="s">
        <v>2545</v>
      </c>
      <c r="C991" s="1" t="s">
        <v>698</v>
      </c>
      <c r="D991" s="1" t="s">
        <v>1234</v>
      </c>
      <c r="E991" s="1" t="str">
        <f>VLOOKUP(D991,StataFunctions!$E$2:$G$260,3,)</f>
        <v>Zellner’s seemingly unrelated regression</v>
      </c>
      <c r="F991" s="18" t="s">
        <v>3398</v>
      </c>
      <c r="G991" s="18" t="str">
        <f t="shared" si="90"/>
        <v>(latentexpert</v>
      </c>
      <c r="H991" s="18" t="str">
        <f t="shared" si="91"/>
        <v>sotupriority clintonlewisideo lnprobias lnworkforce)(latentpatron sotupriority clintonlewisideo lnprobias lnworkforce) [aweight = number]</v>
      </c>
      <c r="I991" s="18">
        <f t="shared" si="92"/>
        <v>0</v>
      </c>
      <c r="J991" s="18" t="str">
        <f t="shared" si="93"/>
        <v>NA</v>
      </c>
      <c r="K991" s="18" t="str">
        <f t="shared" si="94"/>
        <v>sotupriority clintonlewisideo lnprobias lnworkforce)(latentpatron sotupriority clintonlewisideo lnprobias lnworkforce) [aweight = number]</v>
      </c>
      <c r="L991" s="1" t="str">
        <f t="shared" si="95"/>
        <v>Yes</v>
      </c>
    </row>
    <row r="992" spans="1:12" ht="43.2" x14ac:dyDescent="0.3">
      <c r="A992" s="1" t="str">
        <f>VLOOKUP(B992,DownloadedFiles!$B$2:$C$821,2,)</f>
        <v>hdl:1902.1/18583</v>
      </c>
      <c r="B992" s="1" t="s">
        <v>2425</v>
      </c>
      <c r="C992" s="1" t="s">
        <v>698</v>
      </c>
      <c r="D992" s="1" t="s">
        <v>766</v>
      </c>
      <c r="E992" s="1" t="str">
        <f>VLOOKUP(D992,StataFunctions!$E$2:$G$260,3,)</f>
        <v>Logistic regression</v>
      </c>
      <c r="F992" s="18" t="s">
        <v>3417</v>
      </c>
      <c r="G992" s="18" t="str">
        <f t="shared" si="90"/>
        <v>civilwaronset</v>
      </c>
      <c r="H992" s="18" t="str">
        <f t="shared" si="91"/>
        <v>endogfac1 prevconcessions_l democracy kin yrnocwonset _spline1_cwonset _spline2_cwonset _spline3_cwonset if ongoingcivilwar!=1</v>
      </c>
      <c r="I992" s="18">
        <f t="shared" si="92"/>
        <v>1</v>
      </c>
      <c r="J992" s="18" t="str">
        <f t="shared" si="93"/>
        <v xml:space="preserve"> ongoingcivilwar!=1</v>
      </c>
      <c r="K992" s="18" t="str">
        <f t="shared" si="94"/>
        <v>endogfac1 prevconcessions_l democracy kin yrnocwonset _spline1_cwonset _spline2_cwonset _spline3_cwonset</v>
      </c>
      <c r="L992" s="1" t="str">
        <f t="shared" si="95"/>
        <v>Yes</v>
      </c>
    </row>
    <row r="993" spans="1:12" ht="28.8" x14ac:dyDescent="0.3">
      <c r="A993" s="1" t="str">
        <f>VLOOKUP(B993,DownloadedFiles!$B$2:$C$821,2,)</f>
        <v>hdl:1902.1/18583</v>
      </c>
      <c r="B993" s="1" t="s">
        <v>2425</v>
      </c>
      <c r="C993" s="1" t="s">
        <v>698</v>
      </c>
      <c r="D993" s="1" t="s">
        <v>766</v>
      </c>
      <c r="E993" s="1" t="str">
        <f>VLOOKUP(D993,StataFunctions!$E$2:$G$260,3,)</f>
        <v>Logistic regression</v>
      </c>
      <c r="F993" s="18" t="s">
        <v>3423</v>
      </c>
      <c r="G993" s="18" t="str">
        <f t="shared" si="90"/>
        <v>acdcivilwar1</v>
      </c>
      <c r="H993" s="18" t="str">
        <f t="shared" si="91"/>
        <v>endogfac1 prevconcessions_l democracy kin yrsnocivilwar _spline1_cw _spline2_cw _spline3_cw</v>
      </c>
      <c r="I993" s="18">
        <f t="shared" si="92"/>
        <v>0</v>
      </c>
      <c r="J993" s="18" t="str">
        <f t="shared" si="93"/>
        <v>NA</v>
      </c>
      <c r="K993" s="18" t="str">
        <f t="shared" si="94"/>
        <v>endogfac1 prevconcessions_l democracy kin yrsnocivilwar _spline1_cw _spline2_cw _spline3_cw</v>
      </c>
      <c r="L993" s="1" t="str">
        <f t="shared" si="95"/>
        <v>Yes</v>
      </c>
    </row>
    <row r="994" spans="1:12" ht="43.2" x14ac:dyDescent="0.3">
      <c r="A994" s="1" t="str">
        <f>VLOOKUP(B994,DownloadedFiles!$B$2:$C$821,2,)</f>
        <v>hdl:1902.1/18583</v>
      </c>
      <c r="B994" s="1" t="s">
        <v>2425</v>
      </c>
      <c r="C994" s="1" t="s">
        <v>698</v>
      </c>
      <c r="D994" s="1" t="s">
        <v>766</v>
      </c>
      <c r="E994" s="1" t="str">
        <f>VLOOKUP(D994,StataFunctions!$E$2:$G$260,3,)</f>
        <v>Logistic regression</v>
      </c>
      <c r="F994" s="18" t="s">
        <v>3416</v>
      </c>
      <c r="G994" s="18" t="str">
        <f t="shared" si="90"/>
        <v>civilwaronset</v>
      </c>
      <c r="H994" s="18" t="str">
        <f t="shared" si="91"/>
        <v>laglogfactions prevconcessions_l democracy kin yrnocwonset _spline1_cwonset _spline2_cwonset _spline3_cwonset if ongoingcivilwar!=1</v>
      </c>
      <c r="I994" s="18">
        <f t="shared" si="92"/>
        <v>1</v>
      </c>
      <c r="J994" s="18" t="str">
        <f t="shared" si="93"/>
        <v xml:space="preserve"> ongoingcivilwar!=1</v>
      </c>
      <c r="K994" s="18" t="str">
        <f t="shared" si="94"/>
        <v>laglogfactions prevconcessions_l democracy kin yrnocwonset _spline1_cwonset _spline2_cwonset _spline3_cwonset</v>
      </c>
      <c r="L994" s="1" t="str">
        <f t="shared" si="95"/>
        <v>Yes</v>
      </c>
    </row>
    <row r="995" spans="1:12" ht="28.8" x14ac:dyDescent="0.3">
      <c r="A995" s="1" t="str">
        <f>VLOOKUP(B995,DownloadedFiles!$B$2:$C$821,2,)</f>
        <v>hdl:1902.1/18583</v>
      </c>
      <c r="B995" s="1" t="s">
        <v>2425</v>
      </c>
      <c r="C995" s="1" t="s">
        <v>698</v>
      </c>
      <c r="D995" s="1" t="s">
        <v>766</v>
      </c>
      <c r="E995" s="1" t="str">
        <f>VLOOKUP(D995,StataFunctions!$E$2:$G$260,3,)</f>
        <v>Logistic regression</v>
      </c>
      <c r="F995" s="18" t="s">
        <v>3422</v>
      </c>
      <c r="G995" s="18" t="str">
        <f t="shared" si="90"/>
        <v>acdcivilwar1</v>
      </c>
      <c r="H995" s="18" t="str">
        <f t="shared" si="91"/>
        <v>laglogfactions prevconcessions_l democracy kin yrsnocivilwar _spline1_cw _spline2_cw _spline3_cw</v>
      </c>
      <c r="I995" s="18">
        <f t="shared" si="92"/>
        <v>0</v>
      </c>
      <c r="J995" s="18" t="str">
        <f t="shared" si="93"/>
        <v>NA</v>
      </c>
      <c r="K995" s="18" t="str">
        <f t="shared" si="94"/>
        <v>laglogfactions prevconcessions_l democracy kin yrsnocivilwar _spline1_cw _spline2_cw _spline3_cw</v>
      </c>
      <c r="L995" s="1" t="str">
        <f t="shared" si="95"/>
        <v>Yes</v>
      </c>
    </row>
    <row r="996" spans="1:12" ht="57.6" x14ac:dyDescent="0.3">
      <c r="A996" s="1" t="str">
        <f>VLOOKUP(B996,DownloadedFiles!$B$2:$C$821,2,)</f>
        <v>hdl:1902.1/18583</v>
      </c>
      <c r="B996" s="1" t="s">
        <v>2425</v>
      </c>
      <c r="C996" s="1" t="s">
        <v>698</v>
      </c>
      <c r="D996" s="1" t="s">
        <v>766</v>
      </c>
      <c r="E996" s="1" t="str">
        <f>VLOOKUP(D996,StataFunctions!$E$2:$G$260,3,)</f>
        <v>Logistic regression</v>
      </c>
      <c r="F996" s="18" t="s">
        <v>7448</v>
      </c>
      <c r="G996" s="18" t="str">
        <f t="shared" si="90"/>
        <v>civilwaronset</v>
      </c>
      <c r="H996" s="18" t="str">
        <f t="shared" si="91"/>
        <v>logfactions prevconcessions_l democracy kin logSDsize_relative tbase logmountain oilexp instab avgecdis loggdp logpop milexpc numgrps yrnocwonset _spline1_cwonset _spline2_cwonset _spline3_cwonset if ongoingcivilwar!=1</v>
      </c>
      <c r="I996" s="18">
        <f t="shared" si="92"/>
        <v>1</v>
      </c>
      <c r="J996" s="18" t="str">
        <f t="shared" si="93"/>
        <v xml:space="preserve"> ongoingcivilwar!=1</v>
      </c>
      <c r="K996" s="18" t="str">
        <f t="shared" si="94"/>
        <v>logfactions prevconcessions_l democracy kin logSDsize_relative tbase logmountain oilexp instab avgecdis loggdp logpop milexpc numgrps yrnocwonset _spline1_cwonset _spline2_cwonset _spline3_cwonset</v>
      </c>
      <c r="L996" s="1" t="str">
        <f t="shared" si="95"/>
        <v>Yes</v>
      </c>
    </row>
    <row r="997" spans="1:12" ht="57.6" x14ac:dyDescent="0.3">
      <c r="A997" s="1" t="str">
        <f>VLOOKUP(B997,DownloadedFiles!$B$2:$C$821,2,)</f>
        <v>hdl:1902.1/18583</v>
      </c>
      <c r="B997" s="1" t="s">
        <v>2425</v>
      </c>
      <c r="C997" s="1" t="s">
        <v>698</v>
      </c>
      <c r="D997" s="1" t="s">
        <v>766</v>
      </c>
      <c r="E997" s="1" t="str">
        <f>VLOOKUP(D997,StataFunctions!$E$2:$G$260,3,)</f>
        <v>Logistic regression</v>
      </c>
      <c r="F997" s="18" t="s">
        <v>7448</v>
      </c>
      <c r="G997" s="18" t="str">
        <f t="shared" si="90"/>
        <v>civilwaronset</v>
      </c>
      <c r="H997" s="18" t="str">
        <f t="shared" si="91"/>
        <v>logfactions prevconcessions_l democracy kin logSDsize_relative tbase logmountain oilexp instab avgecdis loggdp logpop milexpc numgrps yrnocwonset _spline1_cwonset _spline2_cwonset _spline3_cwonset if ongoingcivilwar!=1</v>
      </c>
      <c r="I997" s="18">
        <f t="shared" si="92"/>
        <v>1</v>
      </c>
      <c r="J997" s="18" t="str">
        <f t="shared" si="93"/>
        <v xml:space="preserve"> ongoingcivilwar!=1</v>
      </c>
      <c r="K997" s="18" t="str">
        <f t="shared" si="94"/>
        <v>logfactions prevconcessions_l democracy kin logSDsize_relative tbase logmountain oilexp instab avgecdis loggdp logpop milexpc numgrps yrnocwonset _spline1_cwonset _spline2_cwonset _spline3_cwonset</v>
      </c>
      <c r="L997" s="1" t="str">
        <f t="shared" si="95"/>
        <v>Yes</v>
      </c>
    </row>
    <row r="998" spans="1:12" ht="57.6" x14ac:dyDescent="0.3">
      <c r="A998" s="1" t="str">
        <f>VLOOKUP(B998,DownloadedFiles!$B$2:$C$821,2,)</f>
        <v>hdl:1902.1/18583</v>
      </c>
      <c r="B998" s="1" t="s">
        <v>2425</v>
      </c>
      <c r="C998" s="1" t="s">
        <v>698</v>
      </c>
      <c r="D998" s="1" t="s">
        <v>766</v>
      </c>
      <c r="E998" s="1" t="str">
        <f>VLOOKUP(D998,StataFunctions!$E$2:$G$260,3,)</f>
        <v>Logistic regression</v>
      </c>
      <c r="F998" s="18" t="s">
        <v>7397</v>
      </c>
      <c r="G998" s="18" t="str">
        <f t="shared" si="90"/>
        <v>acdcivilwar1</v>
      </c>
      <c r="H998" s="18" t="str">
        <f t="shared" si="91"/>
        <v>logfactions prevconcessions_l democracy kin logSDsize_relative tbase logmountain oilexp instab avgecdis loggdp logpop milexpc numgrps yrsnocivilwar _spline1_cw _spline2_cw _spline3_cw</v>
      </c>
      <c r="I998" s="18">
        <f t="shared" si="92"/>
        <v>0</v>
      </c>
      <c r="J998" s="18" t="str">
        <f t="shared" si="93"/>
        <v>NA</v>
      </c>
      <c r="K998" s="18" t="str">
        <f t="shared" si="94"/>
        <v>logfactions prevconcessions_l democracy kin logSDsize_relative tbase logmountain oilexp instab avgecdis loggdp logpop milexpc numgrps yrsnocivilwar _spline1_cw _spline2_cw _spline3_cw</v>
      </c>
      <c r="L998" s="1" t="str">
        <f t="shared" si="95"/>
        <v>Yes</v>
      </c>
    </row>
    <row r="999" spans="1:12" ht="57.6" x14ac:dyDescent="0.3">
      <c r="A999" s="1" t="str">
        <f>VLOOKUP(B999,DownloadedFiles!$B$2:$C$821,2,)</f>
        <v>hdl:1902.1/18583</v>
      </c>
      <c r="B999" s="1" t="s">
        <v>2425</v>
      </c>
      <c r="C999" s="1" t="s">
        <v>698</v>
      </c>
      <c r="D999" s="1" t="s">
        <v>766</v>
      </c>
      <c r="E999" s="1" t="str">
        <f>VLOOKUP(D999,StataFunctions!$E$2:$G$260,3,)</f>
        <v>Logistic regression</v>
      </c>
      <c r="F999" s="18" t="s">
        <v>7397</v>
      </c>
      <c r="G999" s="18" t="str">
        <f t="shared" si="90"/>
        <v>acdcivilwar1</v>
      </c>
      <c r="H999" s="18" t="str">
        <f t="shared" si="91"/>
        <v>logfactions prevconcessions_l democracy kin logSDsize_relative tbase logmountain oilexp instab avgecdis loggdp logpop milexpc numgrps yrsnocivilwar _spline1_cw _spline2_cw _spline3_cw</v>
      </c>
      <c r="I999" s="18">
        <f t="shared" si="92"/>
        <v>0</v>
      </c>
      <c r="J999" s="18" t="str">
        <f t="shared" si="93"/>
        <v>NA</v>
      </c>
      <c r="K999" s="18" t="str">
        <f t="shared" si="94"/>
        <v>logfactions prevconcessions_l democracy kin logSDsize_relative tbase logmountain oilexp instab avgecdis loggdp logpop milexpc numgrps yrsnocivilwar _spline1_cw _spline2_cw _spline3_cw</v>
      </c>
      <c r="L999" s="1" t="str">
        <f t="shared" si="95"/>
        <v>Yes</v>
      </c>
    </row>
    <row r="1000" spans="1:12" ht="43.2" x14ac:dyDescent="0.3">
      <c r="A1000" s="1" t="str">
        <f>VLOOKUP(B1000,DownloadedFiles!$B$2:$C$821,2,)</f>
        <v>hdl:1902.1/18583</v>
      </c>
      <c r="B1000" s="1" t="s">
        <v>2425</v>
      </c>
      <c r="C1000" s="1" t="s">
        <v>698</v>
      </c>
      <c r="D1000" s="1" t="s">
        <v>766</v>
      </c>
      <c r="E1000" s="1" t="str">
        <f>VLOOKUP(D1000,StataFunctions!$E$2:$G$260,3,)</f>
        <v>Logistic regression</v>
      </c>
      <c r="F1000" s="18" t="s">
        <v>3419</v>
      </c>
      <c r="G1000" s="18" t="str">
        <f t="shared" si="90"/>
        <v>civilwaronset</v>
      </c>
      <c r="H1000" s="18" t="str">
        <f t="shared" si="91"/>
        <v>logfactions prevconcessions_l democracy kin prevcivilwaronset yrnocwonset _spline1_cwonset _spline2_cwonset _spline3_cwonset if ongoingcivilwar!=1</v>
      </c>
      <c r="I1000" s="18">
        <f t="shared" si="92"/>
        <v>1</v>
      </c>
      <c r="J1000" s="18" t="str">
        <f t="shared" si="93"/>
        <v xml:space="preserve"> ongoingcivilwar!=1</v>
      </c>
      <c r="K1000" s="18" t="str">
        <f t="shared" si="94"/>
        <v>logfactions prevconcessions_l democracy kin prevcivilwaronset yrnocwonset _spline1_cwonset _spline2_cwonset _spline3_cwonset</v>
      </c>
      <c r="L1000" s="1" t="str">
        <f t="shared" si="95"/>
        <v>Yes</v>
      </c>
    </row>
    <row r="1001" spans="1:12" ht="43.2" x14ac:dyDescent="0.3">
      <c r="A1001" s="1" t="str">
        <f>VLOOKUP(B1001,DownloadedFiles!$B$2:$C$821,2,)</f>
        <v>hdl:1902.1/18583</v>
      </c>
      <c r="B1001" s="1" t="s">
        <v>2425</v>
      </c>
      <c r="C1001" s="1" t="s">
        <v>698</v>
      </c>
      <c r="D1001" s="1" t="s">
        <v>766</v>
      </c>
      <c r="E1001" s="1" t="str">
        <f>VLOOKUP(D1001,StataFunctions!$E$2:$G$260,3,)</f>
        <v>Logistic regression</v>
      </c>
      <c r="F1001" s="18" t="s">
        <v>3425</v>
      </c>
      <c r="G1001" s="18" t="str">
        <f t="shared" si="90"/>
        <v>acdcivilwar1</v>
      </c>
      <c r="H1001" s="18" t="str">
        <f t="shared" si="91"/>
        <v>logfactions prevconcessions_l democracy kin prevcivilwaronset yrsnocivilwar _spline1_cw _spline2_cw _spline3_cw</v>
      </c>
      <c r="I1001" s="18">
        <f t="shared" si="92"/>
        <v>0</v>
      </c>
      <c r="J1001" s="18" t="str">
        <f t="shared" si="93"/>
        <v>NA</v>
      </c>
      <c r="K1001" s="18" t="str">
        <f t="shared" si="94"/>
        <v>logfactions prevconcessions_l democracy kin prevcivilwaronset yrsnocivilwar _spline1_cw _spline2_cw _spline3_cw</v>
      </c>
      <c r="L1001" s="1" t="str">
        <f t="shared" si="95"/>
        <v>Yes</v>
      </c>
    </row>
    <row r="1002" spans="1:12" ht="43.2" x14ac:dyDescent="0.3">
      <c r="A1002" s="1" t="str">
        <f>VLOOKUP(B1002,DownloadedFiles!$B$2:$C$821,2,)</f>
        <v>hdl:1902.1/18583</v>
      </c>
      <c r="B1002" s="1" t="s">
        <v>2425</v>
      </c>
      <c r="C1002" s="1" t="s">
        <v>698</v>
      </c>
      <c r="D1002" s="1" t="s">
        <v>766</v>
      </c>
      <c r="E1002" s="1" t="str">
        <f>VLOOKUP(D1002,StataFunctions!$E$2:$G$260,3,)</f>
        <v>Logistic regression</v>
      </c>
      <c r="F1002" s="18" t="s">
        <v>3414</v>
      </c>
      <c r="G1002" s="18" t="str">
        <f t="shared" si="90"/>
        <v>civilwaronset</v>
      </c>
      <c r="H1002" s="18" t="str">
        <f t="shared" si="91"/>
        <v>logfactions prevconcessions_l democracy kin yrnocwonset _spline1_cwonset _spline2_cwonset _spline3_cwonset if ongoingcivilwar!=1</v>
      </c>
      <c r="I1002" s="18">
        <f t="shared" si="92"/>
        <v>1</v>
      </c>
      <c r="J1002" s="18" t="str">
        <f t="shared" si="93"/>
        <v xml:space="preserve"> ongoingcivilwar!=1</v>
      </c>
      <c r="K1002" s="18" t="str">
        <f t="shared" si="94"/>
        <v>logfactions prevconcessions_l democracy kin yrnocwonset _spline1_cwonset _spline2_cwonset _spline3_cwonset</v>
      </c>
      <c r="L1002" s="1" t="str">
        <f t="shared" si="95"/>
        <v>Yes</v>
      </c>
    </row>
    <row r="1003" spans="1:12" ht="43.2" x14ac:dyDescent="0.3">
      <c r="A1003" s="1" t="str">
        <f>VLOOKUP(B1003,DownloadedFiles!$B$2:$C$821,2,)</f>
        <v>hdl:1902.1/18583</v>
      </c>
      <c r="B1003" s="1" t="s">
        <v>2425</v>
      </c>
      <c r="C1003" s="1" t="s">
        <v>698</v>
      </c>
      <c r="D1003" s="1" t="s">
        <v>766</v>
      </c>
      <c r="E1003" s="1" t="str">
        <f>VLOOKUP(D1003,StataFunctions!$E$2:$G$260,3,)</f>
        <v>Logistic regression</v>
      </c>
      <c r="F1003" s="18" t="s">
        <v>3420</v>
      </c>
      <c r="G1003" s="18" t="str">
        <f t="shared" si="90"/>
        <v>firstonset</v>
      </c>
      <c r="H1003" s="18" t="str">
        <f t="shared" si="91"/>
        <v>logfactions prevconcessions_l democracy kin yrnocwonset _spline1_cwonset _spline2_cwonset _spline3_cwonset if ongoingcivilwar!=1</v>
      </c>
      <c r="I1003" s="18">
        <f t="shared" si="92"/>
        <v>1</v>
      </c>
      <c r="J1003" s="18" t="str">
        <f t="shared" si="93"/>
        <v xml:space="preserve"> ongoingcivilwar!=1</v>
      </c>
      <c r="K1003" s="18" t="str">
        <f t="shared" si="94"/>
        <v>logfactions prevconcessions_l democracy kin yrnocwonset _spline1_cwonset _spline2_cwonset _spline3_cwonset</v>
      </c>
      <c r="L1003" s="1" t="str">
        <f t="shared" si="95"/>
        <v>Yes</v>
      </c>
    </row>
    <row r="1004" spans="1:12" ht="43.2" x14ac:dyDescent="0.3">
      <c r="A1004" s="1" t="str">
        <f>VLOOKUP(B1004,DownloadedFiles!$B$2:$C$821,2,)</f>
        <v>hdl:1902.1/18583</v>
      </c>
      <c r="B1004" s="1" t="s">
        <v>2425</v>
      </c>
      <c r="C1004" s="1" t="s">
        <v>698</v>
      </c>
      <c r="D1004" s="1" t="s">
        <v>766</v>
      </c>
      <c r="E1004" s="1" t="str">
        <f>VLOOKUP(D1004,StataFunctions!$E$2:$G$260,3,)</f>
        <v>Logistic regression</v>
      </c>
      <c r="F1004" s="18" t="s">
        <v>3421</v>
      </c>
      <c r="G1004" s="18" t="str">
        <f t="shared" si="90"/>
        <v>civilwaronset</v>
      </c>
      <c r="H1004" s="18" t="str">
        <f t="shared" si="91"/>
        <v>logfactions prevconcessions_l democracy kin yrnocwonset _spline1_cwonset _spline2_cwonset _spline3_cwonset if ongoingcivilwar!=1 &amp; multiplecws==0</v>
      </c>
      <c r="I1004" s="18">
        <f t="shared" si="92"/>
        <v>1</v>
      </c>
      <c r="J1004" s="18" t="str">
        <f t="shared" si="93"/>
        <v xml:space="preserve"> ongoingcivilwar!=1 &amp; multiplecws==0</v>
      </c>
      <c r="K1004" s="18" t="str">
        <f t="shared" si="94"/>
        <v>logfactions prevconcessions_l democracy kin yrnocwonset _spline1_cwonset _spline2_cwonset _spline3_cwonset</v>
      </c>
      <c r="L1004" s="1" t="str">
        <f t="shared" si="95"/>
        <v>Yes</v>
      </c>
    </row>
    <row r="1005" spans="1:12" ht="43.2" x14ac:dyDescent="0.3">
      <c r="A1005" s="1" t="str">
        <f>VLOOKUP(B1005,DownloadedFiles!$B$2:$C$821,2,)</f>
        <v>hdl:1902.1/18583</v>
      </c>
      <c r="B1005" s="1" t="s">
        <v>2425</v>
      </c>
      <c r="C1005" s="1" t="s">
        <v>698</v>
      </c>
      <c r="D1005" s="1" t="s">
        <v>766</v>
      </c>
      <c r="E1005" s="1" t="str">
        <f>VLOOKUP(D1005,StataFunctions!$E$2:$G$260,3,)</f>
        <v>Logistic regression</v>
      </c>
      <c r="F1005" s="18" t="s">
        <v>7398</v>
      </c>
      <c r="G1005" s="18" t="str">
        <f t="shared" si="90"/>
        <v>acdcivilwar1</v>
      </c>
      <c r="H1005" s="18" t="str">
        <f t="shared" si="91"/>
        <v>logfactions prevconcessions_l democracy kin yrsnocivilwar _spline1_cw _spline2_cw _spline3_cw if multiplecws==0</v>
      </c>
      <c r="I1005" s="18">
        <f t="shared" si="92"/>
        <v>1</v>
      </c>
      <c r="J1005" s="18" t="str">
        <f t="shared" si="93"/>
        <v xml:space="preserve"> multiplecws==0</v>
      </c>
      <c r="K1005" s="18" t="str">
        <f t="shared" si="94"/>
        <v>logfactions prevconcessions_l democracy kin yrsnocivilwar _spline1_cw _spline2_cw _spline3_cw</v>
      </c>
      <c r="L1005" s="1" t="str">
        <f t="shared" si="95"/>
        <v>Yes</v>
      </c>
    </row>
    <row r="1006" spans="1:12" ht="28.8" x14ac:dyDescent="0.3">
      <c r="A1006" s="1" t="str">
        <f>VLOOKUP(B1006,DownloadedFiles!$B$2:$C$821,2,)</f>
        <v>hdl:1902.1/18583</v>
      </c>
      <c r="B1006" s="1" t="s">
        <v>2425</v>
      </c>
      <c r="C1006" s="1" t="s">
        <v>698</v>
      </c>
      <c r="D1006" s="1" t="s">
        <v>766</v>
      </c>
      <c r="E1006" s="1" t="str">
        <f>VLOOKUP(D1006,StataFunctions!$E$2:$G$260,3,)</f>
        <v>Logistic regression</v>
      </c>
      <c r="F1006" s="18" t="s">
        <v>3415</v>
      </c>
      <c r="G1006" s="18" t="str">
        <f t="shared" si="90"/>
        <v>acdcivilwar1</v>
      </c>
      <c r="H1006" s="18" t="str">
        <f t="shared" si="91"/>
        <v>logfactions prevconcessions_l democracy kin yrsnocivilwar _spline1_cw _spline2_cw _spline3_cw</v>
      </c>
      <c r="I1006" s="18">
        <f t="shared" si="92"/>
        <v>0</v>
      </c>
      <c r="J1006" s="18" t="str">
        <f t="shared" si="93"/>
        <v>NA</v>
      </c>
      <c r="K1006" s="18" t="str">
        <f t="shared" si="94"/>
        <v>logfactions prevconcessions_l democracy kin yrsnocivilwar _spline1_cw _spline2_cw _spline3_cw</v>
      </c>
      <c r="L1006" s="1" t="str">
        <f t="shared" si="95"/>
        <v>Yes</v>
      </c>
    </row>
    <row r="1007" spans="1:12" ht="43.2" x14ac:dyDescent="0.3">
      <c r="A1007" s="1" t="str">
        <f>VLOOKUP(B1007,DownloadedFiles!$B$2:$C$821,2,)</f>
        <v>hdl:1902.1/18583</v>
      </c>
      <c r="B1007" s="1" t="s">
        <v>2425</v>
      </c>
      <c r="C1007" s="1" t="s">
        <v>698</v>
      </c>
      <c r="D1007" s="1" t="s">
        <v>766</v>
      </c>
      <c r="E1007" s="1" t="str">
        <f>VLOOKUP(D1007,StataFunctions!$E$2:$G$260,3,)</f>
        <v>Logistic regression</v>
      </c>
      <c r="F1007" s="18" t="s">
        <v>3418</v>
      </c>
      <c r="G1007" s="18" t="str">
        <f t="shared" si="90"/>
        <v>civilwaronset</v>
      </c>
      <c r="H1007" s="18" t="str">
        <f t="shared" si="91"/>
        <v>logSDfactionsendogcivilwar prevconcessions_l democracy kin yrnocwonset _spline1_cwonset _spline2_cwonset _spline3_cwonset if ongoingcivilwar!=1</v>
      </c>
      <c r="I1007" s="18">
        <f t="shared" si="92"/>
        <v>1</v>
      </c>
      <c r="J1007" s="18" t="str">
        <f t="shared" si="93"/>
        <v xml:space="preserve"> ongoingcivilwar!=1</v>
      </c>
      <c r="K1007" s="18" t="str">
        <f t="shared" si="94"/>
        <v>logSDfactionsendogcivilwar prevconcessions_l democracy kin yrnocwonset _spline1_cwonset _spline2_cwonset _spline3_cwonset</v>
      </c>
      <c r="L1007" s="1" t="str">
        <f t="shared" si="95"/>
        <v>Yes</v>
      </c>
    </row>
    <row r="1008" spans="1:12" ht="43.2" x14ac:dyDescent="0.3">
      <c r="A1008" s="1" t="str">
        <f>VLOOKUP(B1008,DownloadedFiles!$B$2:$C$821,2,)</f>
        <v>hdl:1902.1/18583</v>
      </c>
      <c r="B1008" s="1" t="s">
        <v>2425</v>
      </c>
      <c r="C1008" s="1" t="s">
        <v>698</v>
      </c>
      <c r="D1008" s="1" t="s">
        <v>766</v>
      </c>
      <c r="E1008" s="1" t="str">
        <f>VLOOKUP(D1008,StataFunctions!$E$2:$G$260,3,)</f>
        <v>Logistic regression</v>
      </c>
      <c r="F1008" s="18" t="s">
        <v>3424</v>
      </c>
      <c r="G1008" s="18" t="str">
        <f t="shared" si="90"/>
        <v>acdcivilwar1</v>
      </c>
      <c r="H1008" s="18" t="str">
        <f t="shared" si="91"/>
        <v>logSDfactionsendogcivilwar prevconcessions_l democracy kin yrsnocivilwar _spline1_cw _spline2_cw _spline3_cw</v>
      </c>
      <c r="I1008" s="18">
        <f t="shared" si="92"/>
        <v>0</v>
      </c>
      <c r="J1008" s="18" t="str">
        <f t="shared" si="93"/>
        <v>NA</v>
      </c>
      <c r="K1008" s="18" t="str">
        <f t="shared" si="94"/>
        <v>logSDfactionsendogcivilwar prevconcessions_l democracy kin yrsnocivilwar _spline1_cw _spline2_cw _spline3_cw</v>
      </c>
      <c r="L1008" s="1" t="str">
        <f t="shared" si="95"/>
        <v>Yes</v>
      </c>
    </row>
    <row r="1009" spans="1:12" ht="57.6" x14ac:dyDescent="0.3">
      <c r="A1009" s="1" t="str">
        <f>VLOOKUP(B1009,DownloadedFiles!$B$2:$C$821,2,)</f>
        <v>hdl:1902.1/18583</v>
      </c>
      <c r="B1009" s="1" t="s">
        <v>2425</v>
      </c>
      <c r="C1009" s="1" t="s">
        <v>698</v>
      </c>
      <c r="D1009" s="1" t="s">
        <v>766</v>
      </c>
      <c r="E1009" s="1" t="str">
        <f>VLOOKUP(D1009,StataFunctions!$E$2:$G$260,3,)</f>
        <v>Logistic regression</v>
      </c>
      <c r="F1009" s="18" t="s">
        <v>7449</v>
      </c>
      <c r="G1009" s="18" t="str">
        <f t="shared" si="90"/>
        <v>civilwaronset</v>
      </c>
      <c r="H1009" s="18" t="str">
        <f t="shared" si="91"/>
        <v>prevconcessions_l democracy kin logSDsize_relative tbase logmountain oilexp instab avgecdis loggdp logpop milexpc numgrps yrnocwonset _spline1_cwonset _spline2_cwonset _spline3_cwonset if ongoingcivilwar!=1 &amp; factions!=.</v>
      </c>
      <c r="I1009" s="18">
        <f t="shared" si="92"/>
        <v>1</v>
      </c>
      <c r="J1009" s="18" t="str">
        <f t="shared" si="93"/>
        <v xml:space="preserve"> ongoingcivilwar!=1 &amp; factions!=.</v>
      </c>
      <c r="K1009" s="18" t="str">
        <f t="shared" si="94"/>
        <v>prevconcessions_l democracy kin logSDsize_relative tbase logmountain oilexp instab avgecdis loggdp logpop milexpc numgrps yrnocwonset _spline1_cwonset _spline2_cwonset _spline3_cwonset</v>
      </c>
      <c r="L1009" s="1" t="str">
        <f t="shared" si="95"/>
        <v>Yes</v>
      </c>
    </row>
    <row r="1010" spans="1:12" ht="57.6" x14ac:dyDescent="0.3">
      <c r="A1010" s="1" t="str">
        <f>VLOOKUP(B1010,DownloadedFiles!$B$2:$C$821,2,)</f>
        <v>hdl:1902.1/18583</v>
      </c>
      <c r="B1010" s="1" t="s">
        <v>2425</v>
      </c>
      <c r="C1010" s="1" t="s">
        <v>698</v>
      </c>
      <c r="D1010" s="1" t="s">
        <v>766</v>
      </c>
      <c r="E1010" s="1" t="str">
        <f>VLOOKUP(D1010,StataFunctions!$E$2:$G$260,3,)</f>
        <v>Logistic regression</v>
      </c>
      <c r="F1010" s="18" t="s">
        <v>7399</v>
      </c>
      <c r="G1010" s="18" t="str">
        <f t="shared" si="90"/>
        <v>acdcivilwar1</v>
      </c>
      <c r="H1010" s="18" t="str">
        <f t="shared" si="91"/>
        <v>prevconcessions_l democracy kin logSDsize_relative tbase logmountain oilexp instab avgecdis loggdp logpop milexpc numgrps yrsnocivilwar _spline1_cw _spline2_cw _spline3_cw if factions!=.</v>
      </c>
      <c r="I1010" s="18">
        <f t="shared" si="92"/>
        <v>1</v>
      </c>
      <c r="J1010" s="18" t="str">
        <f t="shared" si="93"/>
        <v xml:space="preserve"> factions!=.</v>
      </c>
      <c r="K1010" s="18" t="str">
        <f t="shared" si="94"/>
        <v>prevconcessions_l democracy kin logSDsize_relative tbase logmountain oilexp instab avgecdis loggdp logpop milexpc numgrps yrsnocivilwar _spline1_cw _spline2_cw _spline3_cw</v>
      </c>
      <c r="L1010" s="1" t="str">
        <f t="shared" si="95"/>
        <v>Yes</v>
      </c>
    </row>
    <row r="1011" spans="1:12" x14ac:dyDescent="0.3">
      <c r="A1011" s="1" t="str">
        <f>VLOOKUP(B1011,DownloadedFiles!$B$2:$C$821,2,)</f>
        <v>doi:10.7910/DVN/25707</v>
      </c>
      <c r="B1011" s="1" t="s">
        <v>2527</v>
      </c>
      <c r="C1011" s="1" t="s">
        <v>6339</v>
      </c>
      <c r="D1011" s="1" t="s">
        <v>766</v>
      </c>
      <c r="E1011" s="1" t="str">
        <f>VLOOKUP(D1011,StataFunctions!$E$2:$G$260,3,)</f>
        <v>Logistic regression</v>
      </c>
      <c r="F1011" s="18" t="s">
        <v>3470</v>
      </c>
      <c r="G1011" s="18" t="str">
        <f t="shared" si="90"/>
        <v>reply</v>
      </c>
      <c r="H1011" s="18" t="str">
        <f t="shared" si="91"/>
        <v>corruptioncompare</v>
      </c>
      <c r="I1011" s="18">
        <f t="shared" si="92"/>
        <v>0</v>
      </c>
      <c r="J1011" s="18" t="str">
        <f t="shared" si="93"/>
        <v>NA</v>
      </c>
      <c r="K1011" s="18" t="str">
        <f t="shared" si="94"/>
        <v>corruptioncompare</v>
      </c>
      <c r="L1011" s="1" t="str">
        <f t="shared" si="95"/>
        <v>Yes</v>
      </c>
    </row>
    <row r="1012" spans="1:12" x14ac:dyDescent="0.3">
      <c r="A1012" s="1" t="str">
        <f>VLOOKUP(B1012,DownloadedFiles!$B$2:$C$821,2,)</f>
        <v>doi:10.7910/DVN/25707</v>
      </c>
      <c r="B1012" s="1" t="s">
        <v>2527</v>
      </c>
      <c r="C1012" s="1" t="s">
        <v>6339</v>
      </c>
      <c r="D1012" s="1" t="s">
        <v>787</v>
      </c>
      <c r="E1012" s="1" t="str">
        <f>VLOOKUP(D1012,StataFunctions!$E$2:$G$260,3,)</f>
        <v>Multinomial (polytomous) logistic regression</v>
      </c>
      <c r="F1012" s="18" t="s">
        <v>3471</v>
      </c>
      <c r="G1012" s="18" t="str">
        <f t="shared" si="90"/>
        <v>multioutcomenest</v>
      </c>
      <c r="H1012" s="18" t="str">
        <f t="shared" si="91"/>
        <v>corruptioncompare</v>
      </c>
      <c r="I1012" s="18">
        <f t="shared" si="92"/>
        <v>0</v>
      </c>
      <c r="J1012" s="18" t="str">
        <f t="shared" si="93"/>
        <v>NA</v>
      </c>
      <c r="K1012" s="18" t="str">
        <f t="shared" si="94"/>
        <v>corruptioncompare</v>
      </c>
      <c r="L1012" s="1" t="str">
        <f t="shared" si="95"/>
        <v>Yes</v>
      </c>
    </row>
    <row r="1013" spans="1:12" x14ac:dyDescent="0.3">
      <c r="A1013" s="1" t="str">
        <f>VLOOKUP(B1013,DownloadedFiles!$B$2:$C$821,2,)</f>
        <v>doi:10.7910/DVN/25707</v>
      </c>
      <c r="B1013" s="1" t="s">
        <v>2527</v>
      </c>
      <c r="C1013" s="1" t="s">
        <v>6339</v>
      </c>
      <c r="D1013" s="1" t="s">
        <v>1467</v>
      </c>
      <c r="E1013" s="1" t="str">
        <f>VLOOKUP(D1013,StataFunctions!$E$2:$G$260,3,)</f>
        <v>Multinomial probit regression</v>
      </c>
      <c r="F1013" s="18" t="s">
        <v>3436</v>
      </c>
      <c r="G1013" s="18" t="str">
        <f t="shared" si="90"/>
        <v>multioutcome</v>
      </c>
      <c r="H1013" s="18" t="str">
        <f t="shared" si="91"/>
        <v>corruptioncompare</v>
      </c>
      <c r="I1013" s="18">
        <f t="shared" si="92"/>
        <v>0</v>
      </c>
      <c r="J1013" s="18" t="str">
        <f t="shared" si="93"/>
        <v>NA</v>
      </c>
      <c r="K1013" s="18" t="str">
        <f t="shared" si="94"/>
        <v>corruptioncompare</v>
      </c>
      <c r="L1013" s="1" t="str">
        <f t="shared" si="95"/>
        <v>Yes</v>
      </c>
    </row>
    <row r="1014" spans="1:12" x14ac:dyDescent="0.3">
      <c r="A1014" s="1" t="str">
        <f>VLOOKUP(B1014,DownloadedFiles!$B$2:$C$821,2,)</f>
        <v>doi:10.7910/DVN/25707</v>
      </c>
      <c r="B1014" s="1" t="s">
        <v>2527</v>
      </c>
      <c r="C1014" s="1" t="s">
        <v>6339</v>
      </c>
      <c r="D1014" s="1" t="s">
        <v>1467</v>
      </c>
      <c r="E1014" s="1" t="str">
        <f>VLOOKUP(D1014,StataFunctions!$E$2:$G$260,3,)</f>
        <v>Multinomial probit regression</v>
      </c>
      <c r="F1014" s="18" t="s">
        <v>3440</v>
      </c>
      <c r="G1014" s="18" t="str">
        <f t="shared" si="90"/>
        <v>multioutcome</v>
      </c>
      <c r="H1014" s="18" t="str">
        <f t="shared" si="91"/>
        <v>corruptioncompare</v>
      </c>
      <c r="I1014" s="18">
        <f t="shared" si="92"/>
        <v>0</v>
      </c>
      <c r="J1014" s="18" t="str">
        <f t="shared" si="93"/>
        <v>NA</v>
      </c>
      <c r="K1014" s="18" t="str">
        <f t="shared" si="94"/>
        <v>corruptioncompare</v>
      </c>
      <c r="L1014" s="1" t="str">
        <f t="shared" si="95"/>
        <v>Yes</v>
      </c>
    </row>
    <row r="1015" spans="1:12" x14ac:dyDescent="0.3">
      <c r="A1015" s="1" t="str">
        <f>VLOOKUP(B1015,DownloadedFiles!$B$2:$C$821,2,)</f>
        <v>doi:10.7910/DVN/25707</v>
      </c>
      <c r="B1015" s="1" t="s">
        <v>2527</v>
      </c>
      <c r="C1015" s="1" t="s">
        <v>6339</v>
      </c>
      <c r="D1015" s="1" t="s">
        <v>1467</v>
      </c>
      <c r="E1015" s="1" t="str">
        <f>VLOOKUP(D1015,StataFunctions!$E$2:$G$260,3,)</f>
        <v>Multinomial probit regression</v>
      </c>
      <c r="F1015" s="18" t="s">
        <v>3444</v>
      </c>
      <c r="G1015" s="18" t="str">
        <f t="shared" si="90"/>
        <v>multioutcome</v>
      </c>
      <c r="H1015" s="18" t="str">
        <f t="shared" si="91"/>
        <v>corruptioncompare</v>
      </c>
      <c r="I1015" s="18">
        <f t="shared" si="92"/>
        <v>0</v>
      </c>
      <c r="J1015" s="18" t="str">
        <f t="shared" si="93"/>
        <v>NA</v>
      </c>
      <c r="K1015" s="18" t="str">
        <f t="shared" si="94"/>
        <v>corruptioncompare</v>
      </c>
      <c r="L1015" s="1" t="str">
        <f t="shared" si="95"/>
        <v>Yes</v>
      </c>
    </row>
    <row r="1016" spans="1:12" x14ac:dyDescent="0.3">
      <c r="A1016" s="1" t="str">
        <f>VLOOKUP(B1016,DownloadedFiles!$B$2:$C$821,2,)</f>
        <v>doi:10.7910/DVN/25707</v>
      </c>
      <c r="B1016" s="1" t="s">
        <v>2527</v>
      </c>
      <c r="C1016" s="1" t="s">
        <v>6339</v>
      </c>
      <c r="D1016" s="1" t="s">
        <v>1467</v>
      </c>
      <c r="E1016" s="1" t="str">
        <f>VLOOKUP(D1016,StataFunctions!$E$2:$G$260,3,)</f>
        <v>Multinomial probit regression</v>
      </c>
      <c r="F1016" s="18" t="s">
        <v>3448</v>
      </c>
      <c r="G1016" s="18" t="str">
        <f t="shared" si="90"/>
        <v>multioutcome</v>
      </c>
      <c r="H1016" s="18" t="str">
        <f t="shared" si="91"/>
        <v>corruptioncompare</v>
      </c>
      <c r="I1016" s="18">
        <f t="shared" si="92"/>
        <v>0</v>
      </c>
      <c r="J1016" s="18" t="str">
        <f t="shared" si="93"/>
        <v>NA</v>
      </c>
      <c r="K1016" s="18" t="str">
        <f t="shared" si="94"/>
        <v>corruptioncompare</v>
      </c>
      <c r="L1016" s="1" t="str">
        <f t="shared" si="95"/>
        <v>Yes</v>
      </c>
    </row>
    <row r="1017" spans="1:12" x14ac:dyDescent="0.3">
      <c r="A1017" s="1" t="str">
        <f>VLOOKUP(B1017,DownloadedFiles!$B$2:$C$821,2,)</f>
        <v>doi:10.7910/DVN/25707</v>
      </c>
      <c r="B1017" s="1" t="s">
        <v>2527</v>
      </c>
      <c r="C1017" s="1" t="s">
        <v>6339</v>
      </c>
      <c r="D1017" s="1" t="s">
        <v>1467</v>
      </c>
      <c r="E1017" s="1" t="str">
        <f>VLOOKUP(D1017,StataFunctions!$E$2:$G$260,3,)</f>
        <v>Multinomial probit regression</v>
      </c>
      <c r="F1017" s="18" t="s">
        <v>3452</v>
      </c>
      <c r="G1017" s="18" t="str">
        <f t="shared" si="90"/>
        <v>multioutcome</v>
      </c>
      <c r="H1017" s="18" t="str">
        <f t="shared" si="91"/>
        <v>corruptioncompare</v>
      </c>
      <c r="I1017" s="18">
        <f t="shared" si="92"/>
        <v>0</v>
      </c>
      <c r="J1017" s="18" t="str">
        <f t="shared" si="93"/>
        <v>NA</v>
      </c>
      <c r="K1017" s="18" t="str">
        <f t="shared" si="94"/>
        <v>corruptioncompare</v>
      </c>
      <c r="L1017" s="1" t="str">
        <f t="shared" si="95"/>
        <v>Yes</v>
      </c>
    </row>
    <row r="1018" spans="1:12" x14ac:dyDescent="0.3">
      <c r="A1018" s="1" t="str">
        <f>VLOOKUP(B1018,DownloadedFiles!$B$2:$C$821,2,)</f>
        <v>doi:10.7910/DVN/25707</v>
      </c>
      <c r="B1018" s="1" t="s">
        <v>2527</v>
      </c>
      <c r="C1018" s="1" t="s">
        <v>6340</v>
      </c>
      <c r="D1018" s="1" t="s">
        <v>1467</v>
      </c>
      <c r="E1018" s="1" t="str">
        <f>VLOOKUP(D1018,StataFunctions!$E$2:$G$260,3,)</f>
        <v>Multinomial probit regression</v>
      </c>
      <c r="F1018" s="18" t="s">
        <v>3436</v>
      </c>
      <c r="G1018" s="18" t="str">
        <f t="shared" si="90"/>
        <v>multioutcome</v>
      </c>
      <c r="H1018" s="18" t="str">
        <f t="shared" si="91"/>
        <v>corruptioncompare</v>
      </c>
      <c r="I1018" s="18">
        <f t="shared" si="92"/>
        <v>0</v>
      </c>
      <c r="J1018" s="18" t="str">
        <f t="shared" si="93"/>
        <v>NA</v>
      </c>
      <c r="K1018" s="18" t="str">
        <f t="shared" si="94"/>
        <v>corruptioncompare</v>
      </c>
      <c r="L1018" s="1" t="str">
        <f t="shared" si="95"/>
        <v>Yes</v>
      </c>
    </row>
    <row r="1019" spans="1:12" x14ac:dyDescent="0.3">
      <c r="A1019" s="1" t="str">
        <f>VLOOKUP(B1019,DownloadedFiles!$B$2:$C$821,2,)</f>
        <v>doi:10.7910/DVN/25707</v>
      </c>
      <c r="B1019" s="1" t="s">
        <v>2527</v>
      </c>
      <c r="C1019" s="1" t="s">
        <v>6339</v>
      </c>
      <c r="D1019" s="1" t="s">
        <v>1467</v>
      </c>
      <c r="E1019" s="1" t="str">
        <f>VLOOKUP(D1019,StataFunctions!$E$2:$G$260,3,)</f>
        <v>Multinomial probit regression</v>
      </c>
      <c r="F1019" s="18" t="s">
        <v>3456</v>
      </c>
      <c r="G1019" s="18" t="str">
        <f t="shared" si="90"/>
        <v>multioutcome9</v>
      </c>
      <c r="H1019" s="18" t="str">
        <f t="shared" si="91"/>
        <v>corruptioncompare</v>
      </c>
      <c r="I1019" s="18">
        <f t="shared" si="92"/>
        <v>0</v>
      </c>
      <c r="J1019" s="18" t="str">
        <f t="shared" si="93"/>
        <v>NA</v>
      </c>
      <c r="K1019" s="18" t="str">
        <f t="shared" si="94"/>
        <v>corruptioncompare</v>
      </c>
      <c r="L1019" s="1" t="str">
        <f t="shared" si="95"/>
        <v>Yes</v>
      </c>
    </row>
    <row r="1020" spans="1:12" ht="28.8" x14ac:dyDescent="0.3">
      <c r="A1020" s="1" t="str">
        <f>VLOOKUP(B1020,DownloadedFiles!$B$2:$C$821,2,)</f>
        <v>doi:10.7910/DVN/25707</v>
      </c>
      <c r="B1020" s="1" t="s">
        <v>2527</v>
      </c>
      <c r="C1020" s="1" t="s">
        <v>6340</v>
      </c>
      <c r="D1020" s="1" t="s">
        <v>787</v>
      </c>
      <c r="E1020" s="1" t="str">
        <f>VLOOKUP(D1020,StataFunctions!$E$2:$G$260,3,)</f>
        <v>Multinomial (polytomous) logistic regression</v>
      </c>
      <c r="F1020" s="18" t="s">
        <v>3478</v>
      </c>
      <c r="G1020" s="18" t="str">
        <f t="shared" si="90"/>
        <v>multioutcome</v>
      </c>
      <c r="H1020" s="18" t="str">
        <f t="shared" si="91"/>
        <v>corruptioncompare companytype1 ca nv de wy easybiz mediumbiz</v>
      </c>
      <c r="I1020" s="18">
        <f t="shared" si="92"/>
        <v>0</v>
      </c>
      <c r="J1020" s="18" t="str">
        <f t="shared" si="93"/>
        <v>NA</v>
      </c>
      <c r="K1020" s="18" t="str">
        <f t="shared" si="94"/>
        <v>corruptioncompare companytype1 ca nv de wy easybiz mediumbiz</v>
      </c>
      <c r="L1020" s="1" t="str">
        <f t="shared" si="95"/>
        <v>Yes</v>
      </c>
    </row>
    <row r="1021" spans="1:12" ht="28.8" x14ac:dyDescent="0.3">
      <c r="A1021" s="1" t="str">
        <f>VLOOKUP(B1021,DownloadedFiles!$B$2:$C$821,2,)</f>
        <v>doi:10.7910/DVN/25707</v>
      </c>
      <c r="B1021" s="1" t="s">
        <v>2527</v>
      </c>
      <c r="C1021" s="1" t="s">
        <v>6340</v>
      </c>
      <c r="D1021" s="1" t="s">
        <v>1467</v>
      </c>
      <c r="E1021" s="1" t="str">
        <f>VLOOKUP(D1021,StataFunctions!$E$2:$G$260,3,)</f>
        <v>Multinomial probit regression</v>
      </c>
      <c r="F1021" s="18" t="s">
        <v>3432</v>
      </c>
      <c r="G1021" s="18" t="str">
        <f t="shared" si="90"/>
        <v>multioutcome</v>
      </c>
      <c r="H1021" s="18" t="str">
        <f t="shared" si="91"/>
        <v>corruptioncompare companytype1 easybiz mediumbiz</v>
      </c>
      <c r="I1021" s="18">
        <f t="shared" si="92"/>
        <v>0</v>
      </c>
      <c r="J1021" s="18" t="str">
        <f t="shared" si="93"/>
        <v>NA</v>
      </c>
      <c r="K1021" s="18" t="str">
        <f t="shared" si="94"/>
        <v>corruptioncompare companytype1 easybiz mediumbiz</v>
      </c>
      <c r="L1021" s="1" t="str">
        <f t="shared" si="95"/>
        <v>Yes</v>
      </c>
    </row>
    <row r="1022" spans="1:12" ht="28.8" x14ac:dyDescent="0.3">
      <c r="A1022" s="1" t="str">
        <f>VLOOKUP(B1022,DownloadedFiles!$B$2:$C$821,2,)</f>
        <v>doi:10.7910/DVN/25707</v>
      </c>
      <c r="B1022" s="1" t="s">
        <v>2527</v>
      </c>
      <c r="C1022" s="1" t="s">
        <v>6339</v>
      </c>
      <c r="D1022" s="1" t="s">
        <v>787</v>
      </c>
      <c r="E1022" s="1" t="str">
        <f>VLOOKUP(D1022,StataFunctions!$E$2:$G$260,3,)</f>
        <v>Multinomial (polytomous) logistic regression</v>
      </c>
      <c r="F1022" s="18" t="s">
        <v>3464</v>
      </c>
      <c r="G1022" s="18" t="str">
        <f t="shared" si="90"/>
        <v>multioutcome</v>
      </c>
      <c r="H1022" s="18" t="str">
        <f t="shared" si="91"/>
        <v>corruptioncompare companytype1 OECDDum TaxHaven</v>
      </c>
      <c r="I1022" s="18">
        <f t="shared" si="92"/>
        <v>0</v>
      </c>
      <c r="J1022" s="18" t="str">
        <f t="shared" si="93"/>
        <v>NA</v>
      </c>
      <c r="K1022" s="18" t="str">
        <f t="shared" si="94"/>
        <v>corruptioncompare companytype1 OECDDum TaxHaven</v>
      </c>
      <c r="L1022" s="1" t="str">
        <f t="shared" si="95"/>
        <v>Yes</v>
      </c>
    </row>
    <row r="1023" spans="1:12" ht="28.8" x14ac:dyDescent="0.3">
      <c r="A1023" s="1" t="str">
        <f>VLOOKUP(B1023,DownloadedFiles!$B$2:$C$821,2,)</f>
        <v>doi:10.7910/DVN/25707</v>
      </c>
      <c r="B1023" s="1" t="s">
        <v>2527</v>
      </c>
      <c r="C1023" s="1" t="s">
        <v>6339</v>
      </c>
      <c r="D1023" s="1" t="s">
        <v>1467</v>
      </c>
      <c r="E1023" s="1" t="str">
        <f>VLOOKUP(D1023,StataFunctions!$E$2:$G$260,3,)</f>
        <v>Multinomial probit regression</v>
      </c>
      <c r="F1023" s="18" t="s">
        <v>3428</v>
      </c>
      <c r="G1023" s="18" t="str">
        <f t="shared" si="90"/>
        <v>multioutcome</v>
      </c>
      <c r="H1023" s="18" t="str">
        <f t="shared" si="91"/>
        <v>corruptioncompare companytype1 OECDDum TaxHaven</v>
      </c>
      <c r="I1023" s="18">
        <f t="shared" si="92"/>
        <v>0</v>
      </c>
      <c r="J1023" s="18" t="str">
        <f t="shared" si="93"/>
        <v>NA</v>
      </c>
      <c r="K1023" s="18" t="str">
        <f t="shared" si="94"/>
        <v>corruptioncompare companytype1 OECDDum TaxHaven</v>
      </c>
      <c r="L1023" s="1" t="str">
        <f t="shared" si="95"/>
        <v>Yes</v>
      </c>
    </row>
    <row r="1024" spans="1:12" ht="28.8" x14ac:dyDescent="0.3">
      <c r="A1024" s="1" t="str">
        <f>VLOOKUP(B1024,DownloadedFiles!$B$2:$C$821,2,)</f>
        <v>doi:10.7910/DVN/25707</v>
      </c>
      <c r="B1024" s="1" t="s">
        <v>2527</v>
      </c>
      <c r="C1024" s="1" t="s">
        <v>6339</v>
      </c>
      <c r="D1024" s="1" t="s">
        <v>787</v>
      </c>
      <c r="E1024" s="1" t="str">
        <f>VLOOKUP(D1024,StataFunctions!$E$2:$G$260,3,)</f>
        <v>Multinomial (polytomous) logistic regression</v>
      </c>
      <c r="F1024" s="18" t="s">
        <v>3460</v>
      </c>
      <c r="G1024" s="18" t="str">
        <f t="shared" si="90"/>
        <v>multioutcome</v>
      </c>
      <c r="H1024" s="18" t="str">
        <f t="shared" si="91"/>
        <v>corruptioncompare letter1*</v>
      </c>
      <c r="I1024" s="18">
        <f t="shared" si="92"/>
        <v>0</v>
      </c>
      <c r="J1024" s="18" t="str">
        <f t="shared" si="93"/>
        <v>NA</v>
      </c>
      <c r="K1024" s="18" t="str">
        <f t="shared" si="94"/>
        <v>corruptioncompare letter1*</v>
      </c>
      <c r="L1024" s="1" t="str">
        <f t="shared" si="95"/>
        <v>Yes</v>
      </c>
    </row>
    <row r="1025" spans="1:12" x14ac:dyDescent="0.3">
      <c r="A1025" s="1" t="str">
        <f>VLOOKUP(B1025,DownloadedFiles!$B$2:$C$821,2,)</f>
        <v>doi:10.7910/DVN/25707</v>
      </c>
      <c r="B1025" s="1" t="s">
        <v>2527</v>
      </c>
      <c r="C1025" s="1" t="s">
        <v>6339</v>
      </c>
      <c r="D1025" s="1" t="s">
        <v>766</v>
      </c>
      <c r="E1025" s="1" t="str">
        <f>VLOOKUP(D1025,StataFunctions!$E$2:$G$260,3,)</f>
        <v>Logistic regression</v>
      </c>
      <c r="F1025" s="18" t="s">
        <v>3466</v>
      </c>
      <c r="G1025" s="18" t="str">
        <f t="shared" si="90"/>
        <v>reply</v>
      </c>
      <c r="H1025" s="18" t="str">
        <f t="shared" si="91"/>
        <v>fatfcompare</v>
      </c>
      <c r="I1025" s="18">
        <f t="shared" si="92"/>
        <v>0</v>
      </c>
      <c r="J1025" s="18" t="str">
        <f t="shared" si="93"/>
        <v>NA</v>
      </c>
      <c r="K1025" s="18" t="str">
        <f t="shared" si="94"/>
        <v>fatfcompare</v>
      </c>
      <c r="L1025" s="1" t="str">
        <f t="shared" si="95"/>
        <v>Yes</v>
      </c>
    </row>
    <row r="1026" spans="1:12" x14ac:dyDescent="0.3">
      <c r="A1026" s="1" t="str">
        <f>VLOOKUP(B1026,DownloadedFiles!$B$2:$C$821,2,)</f>
        <v>doi:10.7910/DVN/25707</v>
      </c>
      <c r="B1026" s="1" t="s">
        <v>2527</v>
      </c>
      <c r="C1026" s="1" t="s">
        <v>6339</v>
      </c>
      <c r="D1026" s="1" t="s">
        <v>787</v>
      </c>
      <c r="E1026" s="1" t="str">
        <f>VLOOKUP(D1026,StataFunctions!$E$2:$G$260,3,)</f>
        <v>Multinomial (polytomous) logistic regression</v>
      </c>
      <c r="F1026" s="18" t="s">
        <v>3467</v>
      </c>
      <c r="G1026" s="18" t="str">
        <f t="shared" ref="G1026:G1089" si="96">MID($F1026,LEN($D1026)+FIND($D1026,$F1026)+1,FIND(" ",$F1026,LEN(D1026)+FIND(D1026,F1026)+1)-(LEN($D1026)+FIND($D1026,$F1026)+1))</f>
        <v>multioutcomenest</v>
      </c>
      <c r="H1026" s="18" t="str">
        <f t="shared" ref="H1026:H1089" si="97">TRIM(MID(F1026,FIND(G1026,F1026)+LEN(G1026)+1,IFERROR(FIND(",",F1026),LEN(F1026)+1)-(FIND(G1026,F1026)+LEN(G1026)+1)))</f>
        <v>fatfcompare</v>
      </c>
      <c r="I1026" s="18">
        <f t="shared" ref="I1026:I1089" si="98">IFERROR(IF(FIND(" if ",H1026)&gt;0,1,0),0)</f>
        <v>0</v>
      </c>
      <c r="J1026" s="18" t="str">
        <f t="shared" ref="J1026:J1089" si="99">IFERROR(MID(H1026,FIND(" if ",H1026)+3,LEN(H1026)+1),"NA")</f>
        <v>NA</v>
      </c>
      <c r="K1026" s="18" t="str">
        <f t="shared" ref="K1026:K1089" si="100">IF(I1026=0,H1026,MID(H1026,1,FIND(J1026,H1026)-4))</f>
        <v>fatfcompare</v>
      </c>
      <c r="L1026" s="1" t="str">
        <f t="shared" ref="L1026:L1089" si="101">IFERROR(IF(FIND("///",F1026)&gt;0,"No",0),"Yes")</f>
        <v>Yes</v>
      </c>
    </row>
    <row r="1027" spans="1:12" x14ac:dyDescent="0.3">
      <c r="A1027" s="1" t="str">
        <f>VLOOKUP(B1027,DownloadedFiles!$B$2:$C$821,2,)</f>
        <v>doi:10.7910/DVN/25707</v>
      </c>
      <c r="B1027" s="1" t="s">
        <v>2527</v>
      </c>
      <c r="C1027" s="1" t="s">
        <v>6339</v>
      </c>
      <c r="D1027" s="1" t="s">
        <v>1467</v>
      </c>
      <c r="E1027" s="1" t="str">
        <f>VLOOKUP(D1027,StataFunctions!$E$2:$G$260,3,)</f>
        <v>Multinomial probit regression</v>
      </c>
      <c r="F1027" s="18" t="s">
        <v>3434</v>
      </c>
      <c r="G1027" s="18" t="str">
        <f t="shared" si="96"/>
        <v>multioutcome</v>
      </c>
      <c r="H1027" s="18" t="str">
        <f t="shared" si="97"/>
        <v>fatfcompare</v>
      </c>
      <c r="I1027" s="18">
        <f t="shared" si="98"/>
        <v>0</v>
      </c>
      <c r="J1027" s="18" t="str">
        <f t="shared" si="99"/>
        <v>NA</v>
      </c>
      <c r="K1027" s="18" t="str">
        <f t="shared" si="100"/>
        <v>fatfcompare</v>
      </c>
      <c r="L1027" s="1" t="str">
        <f t="shared" si="101"/>
        <v>Yes</v>
      </c>
    </row>
    <row r="1028" spans="1:12" x14ac:dyDescent="0.3">
      <c r="A1028" s="1" t="str">
        <f>VLOOKUP(B1028,DownloadedFiles!$B$2:$C$821,2,)</f>
        <v>doi:10.7910/DVN/25707</v>
      </c>
      <c r="B1028" s="1" t="s">
        <v>2527</v>
      </c>
      <c r="C1028" s="1" t="s">
        <v>6339</v>
      </c>
      <c r="D1028" s="1" t="s">
        <v>1467</v>
      </c>
      <c r="E1028" s="1" t="str">
        <f>VLOOKUP(D1028,StataFunctions!$E$2:$G$260,3,)</f>
        <v>Multinomial probit regression</v>
      </c>
      <c r="F1028" s="18" t="s">
        <v>3438</v>
      </c>
      <c r="G1028" s="18" t="str">
        <f t="shared" si="96"/>
        <v>multioutcome</v>
      </c>
      <c r="H1028" s="18" t="str">
        <f t="shared" si="97"/>
        <v>fatfcompare</v>
      </c>
      <c r="I1028" s="18">
        <f t="shared" si="98"/>
        <v>0</v>
      </c>
      <c r="J1028" s="18" t="str">
        <f t="shared" si="99"/>
        <v>NA</v>
      </c>
      <c r="K1028" s="18" t="str">
        <f t="shared" si="100"/>
        <v>fatfcompare</v>
      </c>
      <c r="L1028" s="1" t="str">
        <f t="shared" si="101"/>
        <v>Yes</v>
      </c>
    </row>
    <row r="1029" spans="1:12" x14ac:dyDescent="0.3">
      <c r="A1029" s="1" t="str">
        <f>VLOOKUP(B1029,DownloadedFiles!$B$2:$C$821,2,)</f>
        <v>doi:10.7910/DVN/25707</v>
      </c>
      <c r="B1029" s="1" t="s">
        <v>2527</v>
      </c>
      <c r="C1029" s="1" t="s">
        <v>6339</v>
      </c>
      <c r="D1029" s="1" t="s">
        <v>1467</v>
      </c>
      <c r="E1029" s="1" t="str">
        <f>VLOOKUP(D1029,StataFunctions!$E$2:$G$260,3,)</f>
        <v>Multinomial probit regression</v>
      </c>
      <c r="F1029" s="18" t="s">
        <v>3442</v>
      </c>
      <c r="G1029" s="18" t="str">
        <f t="shared" si="96"/>
        <v>multioutcome</v>
      </c>
      <c r="H1029" s="18" t="str">
        <f t="shared" si="97"/>
        <v>fatfcompare</v>
      </c>
      <c r="I1029" s="18">
        <f t="shared" si="98"/>
        <v>0</v>
      </c>
      <c r="J1029" s="18" t="str">
        <f t="shared" si="99"/>
        <v>NA</v>
      </c>
      <c r="K1029" s="18" t="str">
        <f t="shared" si="100"/>
        <v>fatfcompare</v>
      </c>
      <c r="L1029" s="1" t="str">
        <f t="shared" si="101"/>
        <v>Yes</v>
      </c>
    </row>
    <row r="1030" spans="1:12" x14ac:dyDescent="0.3">
      <c r="A1030" s="1" t="str">
        <f>VLOOKUP(B1030,DownloadedFiles!$B$2:$C$821,2,)</f>
        <v>doi:10.7910/DVN/25707</v>
      </c>
      <c r="B1030" s="1" t="s">
        <v>2527</v>
      </c>
      <c r="C1030" s="1" t="s">
        <v>6339</v>
      </c>
      <c r="D1030" s="1" t="s">
        <v>1467</v>
      </c>
      <c r="E1030" s="1" t="str">
        <f>VLOOKUP(D1030,StataFunctions!$E$2:$G$260,3,)</f>
        <v>Multinomial probit regression</v>
      </c>
      <c r="F1030" s="18" t="s">
        <v>3446</v>
      </c>
      <c r="G1030" s="18" t="str">
        <f t="shared" si="96"/>
        <v>multioutcome</v>
      </c>
      <c r="H1030" s="18" t="str">
        <f t="shared" si="97"/>
        <v>fatfcompare</v>
      </c>
      <c r="I1030" s="18">
        <f t="shared" si="98"/>
        <v>0</v>
      </c>
      <c r="J1030" s="18" t="str">
        <f t="shared" si="99"/>
        <v>NA</v>
      </c>
      <c r="K1030" s="18" t="str">
        <f t="shared" si="100"/>
        <v>fatfcompare</v>
      </c>
      <c r="L1030" s="1" t="str">
        <f t="shared" si="101"/>
        <v>Yes</v>
      </c>
    </row>
    <row r="1031" spans="1:12" x14ac:dyDescent="0.3">
      <c r="A1031" s="1" t="str">
        <f>VLOOKUP(B1031,DownloadedFiles!$B$2:$C$821,2,)</f>
        <v>doi:10.7910/DVN/25707</v>
      </c>
      <c r="B1031" s="1" t="s">
        <v>2527</v>
      </c>
      <c r="C1031" s="1" t="s">
        <v>6339</v>
      </c>
      <c r="D1031" s="1" t="s">
        <v>1467</v>
      </c>
      <c r="E1031" s="1" t="str">
        <f>VLOOKUP(D1031,StataFunctions!$E$2:$G$260,3,)</f>
        <v>Multinomial probit regression</v>
      </c>
      <c r="F1031" s="18" t="s">
        <v>3450</v>
      </c>
      <c r="G1031" s="18" t="str">
        <f t="shared" si="96"/>
        <v>multioutcome</v>
      </c>
      <c r="H1031" s="18" t="str">
        <f t="shared" si="97"/>
        <v>fatfcompare</v>
      </c>
      <c r="I1031" s="18">
        <f t="shared" si="98"/>
        <v>0</v>
      </c>
      <c r="J1031" s="18" t="str">
        <f t="shared" si="99"/>
        <v>NA</v>
      </c>
      <c r="K1031" s="18" t="str">
        <f t="shared" si="100"/>
        <v>fatfcompare</v>
      </c>
      <c r="L1031" s="1" t="str">
        <f t="shared" si="101"/>
        <v>Yes</v>
      </c>
    </row>
    <row r="1032" spans="1:12" x14ac:dyDescent="0.3">
      <c r="A1032" s="1" t="str">
        <f>VLOOKUP(B1032,DownloadedFiles!$B$2:$C$821,2,)</f>
        <v>doi:10.7910/DVN/25707</v>
      </c>
      <c r="B1032" s="1" t="s">
        <v>2527</v>
      </c>
      <c r="C1032" s="1" t="s">
        <v>6340</v>
      </c>
      <c r="D1032" s="1" t="s">
        <v>1467</v>
      </c>
      <c r="E1032" s="1" t="str">
        <f>VLOOKUP(D1032,StataFunctions!$E$2:$G$260,3,)</f>
        <v>Multinomial probit regression</v>
      </c>
      <c r="F1032" s="18" t="s">
        <v>3434</v>
      </c>
      <c r="G1032" s="18" t="str">
        <f t="shared" si="96"/>
        <v>multioutcome</v>
      </c>
      <c r="H1032" s="18" t="str">
        <f t="shared" si="97"/>
        <v>fatfcompare</v>
      </c>
      <c r="I1032" s="18">
        <f t="shared" si="98"/>
        <v>0</v>
      </c>
      <c r="J1032" s="18" t="str">
        <f t="shared" si="99"/>
        <v>NA</v>
      </c>
      <c r="K1032" s="18" t="str">
        <f t="shared" si="100"/>
        <v>fatfcompare</v>
      </c>
      <c r="L1032" s="1" t="str">
        <f t="shared" si="101"/>
        <v>Yes</v>
      </c>
    </row>
    <row r="1033" spans="1:12" x14ac:dyDescent="0.3">
      <c r="A1033" s="1" t="str">
        <f>VLOOKUP(B1033,DownloadedFiles!$B$2:$C$821,2,)</f>
        <v>doi:10.7910/DVN/25707</v>
      </c>
      <c r="B1033" s="1" t="s">
        <v>2527</v>
      </c>
      <c r="C1033" s="1" t="s">
        <v>6339</v>
      </c>
      <c r="D1033" s="1" t="s">
        <v>1467</v>
      </c>
      <c r="E1033" s="1" t="str">
        <f>VLOOKUP(D1033,StataFunctions!$E$2:$G$260,3,)</f>
        <v>Multinomial probit regression</v>
      </c>
      <c r="F1033" s="18" t="s">
        <v>3454</v>
      </c>
      <c r="G1033" s="18" t="str">
        <f t="shared" si="96"/>
        <v>multioutcome9</v>
      </c>
      <c r="H1033" s="18" t="str">
        <f t="shared" si="97"/>
        <v>fatfcompare</v>
      </c>
      <c r="I1033" s="18">
        <f t="shared" si="98"/>
        <v>0</v>
      </c>
      <c r="J1033" s="18" t="str">
        <f t="shared" si="99"/>
        <v>NA</v>
      </c>
      <c r="K1033" s="18" t="str">
        <f t="shared" si="100"/>
        <v>fatfcompare</v>
      </c>
      <c r="L1033" s="1" t="str">
        <f t="shared" si="101"/>
        <v>Yes</v>
      </c>
    </row>
    <row r="1034" spans="1:12" ht="28.8" x14ac:dyDescent="0.3">
      <c r="A1034" s="1" t="str">
        <f>VLOOKUP(B1034,DownloadedFiles!$B$2:$C$821,2,)</f>
        <v>doi:10.7910/DVN/25707</v>
      </c>
      <c r="B1034" s="1" t="s">
        <v>2527</v>
      </c>
      <c r="C1034" s="1" t="s">
        <v>6340</v>
      </c>
      <c r="D1034" s="1" t="s">
        <v>787</v>
      </c>
      <c r="E1034" s="1" t="str">
        <f>VLOOKUP(D1034,StataFunctions!$E$2:$G$260,3,)</f>
        <v>Multinomial (polytomous) logistic regression</v>
      </c>
      <c r="F1034" s="18" t="s">
        <v>3476</v>
      </c>
      <c r="G1034" s="18" t="str">
        <f t="shared" si="96"/>
        <v>multioutcome</v>
      </c>
      <c r="H1034" s="18" t="str">
        <f t="shared" si="97"/>
        <v>fatfcompare companytype1 ca nv de wy easybiz mediumbiz</v>
      </c>
      <c r="I1034" s="18">
        <f t="shared" si="98"/>
        <v>0</v>
      </c>
      <c r="J1034" s="18" t="str">
        <f t="shared" si="99"/>
        <v>NA</v>
      </c>
      <c r="K1034" s="18" t="str">
        <f t="shared" si="100"/>
        <v>fatfcompare companytype1 ca nv de wy easybiz mediumbiz</v>
      </c>
      <c r="L1034" s="1" t="str">
        <f t="shared" si="101"/>
        <v>Yes</v>
      </c>
    </row>
    <row r="1035" spans="1:12" ht="28.8" x14ac:dyDescent="0.3">
      <c r="A1035" s="1" t="str">
        <f>VLOOKUP(B1035,DownloadedFiles!$B$2:$C$821,2,)</f>
        <v>doi:10.7910/DVN/25707</v>
      </c>
      <c r="B1035" s="1" t="s">
        <v>2527</v>
      </c>
      <c r="C1035" s="1" t="s">
        <v>6340</v>
      </c>
      <c r="D1035" s="1" t="s">
        <v>1467</v>
      </c>
      <c r="E1035" s="1" t="str">
        <f>VLOOKUP(D1035,StataFunctions!$E$2:$G$260,3,)</f>
        <v>Multinomial probit regression</v>
      </c>
      <c r="F1035" s="18" t="s">
        <v>3430</v>
      </c>
      <c r="G1035" s="18" t="str">
        <f t="shared" si="96"/>
        <v>multioutcome</v>
      </c>
      <c r="H1035" s="18" t="str">
        <f t="shared" si="97"/>
        <v>fatfcompare companytype1 easybiz mediumbiz</v>
      </c>
      <c r="I1035" s="18">
        <f t="shared" si="98"/>
        <v>0</v>
      </c>
      <c r="J1035" s="18" t="str">
        <f t="shared" si="99"/>
        <v>NA</v>
      </c>
      <c r="K1035" s="18" t="str">
        <f t="shared" si="100"/>
        <v>fatfcompare companytype1 easybiz mediumbiz</v>
      </c>
      <c r="L1035" s="1" t="str">
        <f t="shared" si="101"/>
        <v>Yes</v>
      </c>
    </row>
    <row r="1036" spans="1:12" ht="28.8" x14ac:dyDescent="0.3">
      <c r="A1036" s="1" t="str">
        <f>VLOOKUP(B1036,DownloadedFiles!$B$2:$C$821,2,)</f>
        <v>doi:10.7910/DVN/25707</v>
      </c>
      <c r="B1036" s="1" t="s">
        <v>2527</v>
      </c>
      <c r="C1036" s="1" t="s">
        <v>6339</v>
      </c>
      <c r="D1036" s="1" t="s">
        <v>787</v>
      </c>
      <c r="E1036" s="1" t="str">
        <f>VLOOKUP(D1036,StataFunctions!$E$2:$G$260,3,)</f>
        <v>Multinomial (polytomous) logistic regression</v>
      </c>
      <c r="F1036" s="18" t="s">
        <v>3462</v>
      </c>
      <c r="G1036" s="18" t="str">
        <f t="shared" si="96"/>
        <v>multioutcome</v>
      </c>
      <c r="H1036" s="18" t="str">
        <f t="shared" si="97"/>
        <v>fatfcompare companytype1 OECDDum TaxHaven</v>
      </c>
      <c r="I1036" s="18">
        <f t="shared" si="98"/>
        <v>0</v>
      </c>
      <c r="J1036" s="18" t="str">
        <f t="shared" si="99"/>
        <v>NA</v>
      </c>
      <c r="K1036" s="18" t="str">
        <f t="shared" si="100"/>
        <v>fatfcompare companytype1 OECDDum TaxHaven</v>
      </c>
      <c r="L1036" s="1" t="str">
        <f t="shared" si="101"/>
        <v>Yes</v>
      </c>
    </row>
    <row r="1037" spans="1:12" ht="28.8" x14ac:dyDescent="0.3">
      <c r="A1037" s="1" t="str">
        <f>VLOOKUP(B1037,DownloadedFiles!$B$2:$C$821,2,)</f>
        <v>doi:10.7910/DVN/25707</v>
      </c>
      <c r="B1037" s="1" t="s">
        <v>2527</v>
      </c>
      <c r="C1037" s="1" t="s">
        <v>6339</v>
      </c>
      <c r="D1037" s="1" t="s">
        <v>1467</v>
      </c>
      <c r="E1037" s="1" t="str">
        <f>VLOOKUP(D1037,StataFunctions!$E$2:$G$260,3,)</f>
        <v>Multinomial probit regression</v>
      </c>
      <c r="F1037" s="18" t="s">
        <v>3426</v>
      </c>
      <c r="G1037" s="18" t="str">
        <f t="shared" si="96"/>
        <v>multioutcome</v>
      </c>
      <c r="H1037" s="18" t="str">
        <f t="shared" si="97"/>
        <v>fatfcompare companytype1 OECDDum TaxHaven</v>
      </c>
      <c r="I1037" s="18">
        <f t="shared" si="98"/>
        <v>0</v>
      </c>
      <c r="J1037" s="18" t="str">
        <f t="shared" si="99"/>
        <v>NA</v>
      </c>
      <c r="K1037" s="18" t="str">
        <f t="shared" si="100"/>
        <v>fatfcompare companytype1 OECDDum TaxHaven</v>
      </c>
      <c r="L1037" s="1" t="str">
        <f t="shared" si="101"/>
        <v>Yes</v>
      </c>
    </row>
    <row r="1038" spans="1:12" x14ac:dyDescent="0.3">
      <c r="A1038" s="1" t="str">
        <f>VLOOKUP(B1038,DownloadedFiles!$B$2:$C$821,2,)</f>
        <v>doi:10.7910/DVN/25707</v>
      </c>
      <c r="B1038" s="1" t="s">
        <v>2527</v>
      </c>
      <c r="C1038" s="1" t="s">
        <v>6339</v>
      </c>
      <c r="D1038" s="1" t="s">
        <v>787</v>
      </c>
      <c r="E1038" s="1" t="str">
        <f>VLOOKUP(D1038,StataFunctions!$E$2:$G$260,3,)</f>
        <v>Multinomial (polytomous) logistic regression</v>
      </c>
      <c r="F1038" s="18" t="s">
        <v>3458</v>
      </c>
      <c r="G1038" s="18" t="str">
        <f t="shared" si="96"/>
        <v>multioutcome</v>
      </c>
      <c r="H1038" s="18" t="str">
        <f t="shared" si="97"/>
        <v>fatfcompare letter1*</v>
      </c>
      <c r="I1038" s="18">
        <f t="shared" si="98"/>
        <v>0</v>
      </c>
      <c r="J1038" s="18" t="str">
        <f t="shared" si="99"/>
        <v>NA</v>
      </c>
      <c r="K1038" s="18" t="str">
        <f t="shared" si="100"/>
        <v>fatfcompare letter1*</v>
      </c>
      <c r="L1038" s="1" t="str">
        <f t="shared" si="101"/>
        <v>Yes</v>
      </c>
    </row>
    <row r="1039" spans="1:12" x14ac:dyDescent="0.3">
      <c r="A1039" s="1" t="str">
        <f>VLOOKUP(B1039,DownloadedFiles!$B$2:$C$821,2,)</f>
        <v>doi:10.7910/DVN/25707</v>
      </c>
      <c r="B1039" s="1" t="s">
        <v>2527</v>
      </c>
      <c r="C1039" s="1" t="s">
        <v>6340</v>
      </c>
      <c r="D1039" s="1" t="s">
        <v>1467</v>
      </c>
      <c r="E1039" s="1" t="str">
        <f>VLOOKUP(D1039,StataFunctions!$E$2:$G$260,3,)</f>
        <v>Multinomial probit regression</v>
      </c>
      <c r="F1039" s="18" t="s">
        <v>3474</v>
      </c>
      <c r="G1039" s="18" t="str">
        <f t="shared" si="96"/>
        <v>multioutcome</v>
      </c>
      <c r="H1039" s="18" t="str">
        <f t="shared" si="97"/>
        <v>irscompare</v>
      </c>
      <c r="I1039" s="18">
        <f t="shared" si="98"/>
        <v>0</v>
      </c>
      <c r="J1039" s="18" t="str">
        <f t="shared" si="99"/>
        <v>NA</v>
      </c>
      <c r="K1039" s="18" t="str">
        <f t="shared" si="100"/>
        <v>irscompare</v>
      </c>
      <c r="L1039" s="1" t="str">
        <f t="shared" si="101"/>
        <v>Yes</v>
      </c>
    </row>
    <row r="1040" spans="1:12" ht="28.8" x14ac:dyDescent="0.3">
      <c r="A1040" s="1" t="str">
        <f>VLOOKUP(B1040,DownloadedFiles!$B$2:$C$821,2,)</f>
        <v>doi:10.7910/DVN/25707</v>
      </c>
      <c r="B1040" s="1" t="s">
        <v>2527</v>
      </c>
      <c r="C1040" s="1" t="s">
        <v>6340</v>
      </c>
      <c r="D1040" s="1" t="s">
        <v>787</v>
      </c>
      <c r="E1040" s="1" t="str">
        <f>VLOOKUP(D1040,StataFunctions!$E$2:$G$260,3,)</f>
        <v>Multinomial (polytomous) logistic regression</v>
      </c>
      <c r="F1040" s="18" t="s">
        <v>3477</v>
      </c>
      <c r="G1040" s="18" t="str">
        <f t="shared" si="96"/>
        <v>multioutcome</v>
      </c>
      <c r="H1040" s="18" t="str">
        <f t="shared" si="97"/>
        <v>irscompare companytype1 ca nv de wy easybiz mediumbiz</v>
      </c>
      <c r="I1040" s="18">
        <f t="shared" si="98"/>
        <v>0</v>
      </c>
      <c r="J1040" s="18" t="str">
        <f t="shared" si="99"/>
        <v>NA</v>
      </c>
      <c r="K1040" s="18" t="str">
        <f t="shared" si="100"/>
        <v>irscompare companytype1 ca nv de wy easybiz mediumbiz</v>
      </c>
      <c r="L1040" s="1" t="str">
        <f t="shared" si="101"/>
        <v>Yes</v>
      </c>
    </row>
    <row r="1041" spans="1:12" ht="28.8" x14ac:dyDescent="0.3">
      <c r="A1041" s="1" t="str">
        <f>VLOOKUP(B1041,DownloadedFiles!$B$2:$C$821,2,)</f>
        <v>doi:10.7910/DVN/25707</v>
      </c>
      <c r="B1041" s="1" t="s">
        <v>2527</v>
      </c>
      <c r="C1041" s="1" t="s">
        <v>6340</v>
      </c>
      <c r="D1041" s="1" t="s">
        <v>1467</v>
      </c>
      <c r="E1041" s="1" t="str">
        <f>VLOOKUP(D1041,StataFunctions!$E$2:$G$260,3,)</f>
        <v>Multinomial probit regression</v>
      </c>
      <c r="F1041" s="18" t="s">
        <v>3431</v>
      </c>
      <c r="G1041" s="18" t="str">
        <f t="shared" si="96"/>
        <v>multioutcome</v>
      </c>
      <c r="H1041" s="18" t="str">
        <f t="shared" si="97"/>
        <v>irscompare companytype1 easybiz mediumbiz</v>
      </c>
      <c r="I1041" s="18">
        <f t="shared" si="98"/>
        <v>0</v>
      </c>
      <c r="J1041" s="18" t="str">
        <f t="shared" si="99"/>
        <v>NA</v>
      </c>
      <c r="K1041" s="18" t="str">
        <f t="shared" si="100"/>
        <v>irscompare companytype1 easybiz mediumbiz</v>
      </c>
      <c r="L1041" s="1" t="str">
        <f t="shared" si="101"/>
        <v>Yes</v>
      </c>
    </row>
    <row r="1042" spans="1:12" x14ac:dyDescent="0.3">
      <c r="A1042" s="1" t="str">
        <f>VLOOKUP(B1042,DownloadedFiles!$B$2:$C$821,2,)</f>
        <v>doi:10.7910/DVN/25707</v>
      </c>
      <c r="B1042" s="1" t="s">
        <v>2527</v>
      </c>
      <c r="C1042" s="1" t="s">
        <v>6339</v>
      </c>
      <c r="D1042" s="1" t="s">
        <v>766</v>
      </c>
      <c r="E1042" s="1" t="str">
        <f>VLOOKUP(D1042,StataFunctions!$E$2:$G$260,3,)</f>
        <v>Logistic regression</v>
      </c>
      <c r="F1042" s="18" t="s">
        <v>3468</v>
      </c>
      <c r="G1042" s="18" t="str">
        <f t="shared" si="96"/>
        <v>reply</v>
      </c>
      <c r="H1042" s="18" t="str">
        <f t="shared" si="97"/>
        <v>premiumcompare</v>
      </c>
      <c r="I1042" s="18">
        <f t="shared" si="98"/>
        <v>0</v>
      </c>
      <c r="J1042" s="18" t="str">
        <f t="shared" si="99"/>
        <v>NA</v>
      </c>
      <c r="K1042" s="18" t="str">
        <f t="shared" si="100"/>
        <v>premiumcompare</v>
      </c>
      <c r="L1042" s="1" t="str">
        <f t="shared" si="101"/>
        <v>Yes</v>
      </c>
    </row>
    <row r="1043" spans="1:12" x14ac:dyDescent="0.3">
      <c r="A1043" s="1" t="str">
        <f>VLOOKUP(B1043,DownloadedFiles!$B$2:$C$821,2,)</f>
        <v>doi:10.7910/DVN/25707</v>
      </c>
      <c r="B1043" s="1" t="s">
        <v>2527</v>
      </c>
      <c r="C1043" s="1" t="s">
        <v>6339</v>
      </c>
      <c r="D1043" s="1" t="s">
        <v>787</v>
      </c>
      <c r="E1043" s="1" t="str">
        <f>VLOOKUP(D1043,StataFunctions!$E$2:$G$260,3,)</f>
        <v>Multinomial (polytomous) logistic regression</v>
      </c>
      <c r="F1043" s="18" t="s">
        <v>3469</v>
      </c>
      <c r="G1043" s="18" t="str">
        <f t="shared" si="96"/>
        <v>multioutcomenest</v>
      </c>
      <c r="H1043" s="18" t="str">
        <f t="shared" si="97"/>
        <v>premiumcompare</v>
      </c>
      <c r="I1043" s="18">
        <f t="shared" si="98"/>
        <v>0</v>
      </c>
      <c r="J1043" s="18" t="str">
        <f t="shared" si="99"/>
        <v>NA</v>
      </c>
      <c r="K1043" s="18" t="str">
        <f t="shared" si="100"/>
        <v>premiumcompare</v>
      </c>
      <c r="L1043" s="1" t="str">
        <f t="shared" si="101"/>
        <v>Yes</v>
      </c>
    </row>
    <row r="1044" spans="1:12" x14ac:dyDescent="0.3">
      <c r="A1044" s="1" t="str">
        <f>VLOOKUP(B1044,DownloadedFiles!$B$2:$C$821,2,)</f>
        <v>doi:10.7910/DVN/25707</v>
      </c>
      <c r="B1044" s="1" t="s">
        <v>2527</v>
      </c>
      <c r="C1044" s="1" t="s">
        <v>6339</v>
      </c>
      <c r="D1044" s="1" t="s">
        <v>1467</v>
      </c>
      <c r="E1044" s="1" t="str">
        <f>VLOOKUP(D1044,StataFunctions!$E$2:$G$260,3,)</f>
        <v>Multinomial probit regression</v>
      </c>
      <c r="F1044" s="18" t="s">
        <v>3435</v>
      </c>
      <c r="G1044" s="18" t="str">
        <f t="shared" si="96"/>
        <v>multioutcome</v>
      </c>
      <c r="H1044" s="18" t="str">
        <f t="shared" si="97"/>
        <v>premiumcompare</v>
      </c>
      <c r="I1044" s="18">
        <f t="shared" si="98"/>
        <v>0</v>
      </c>
      <c r="J1044" s="18" t="str">
        <f t="shared" si="99"/>
        <v>NA</v>
      </c>
      <c r="K1044" s="18" t="str">
        <f t="shared" si="100"/>
        <v>premiumcompare</v>
      </c>
      <c r="L1044" s="1" t="str">
        <f t="shared" si="101"/>
        <v>Yes</v>
      </c>
    </row>
    <row r="1045" spans="1:12" x14ac:dyDescent="0.3">
      <c r="A1045" s="1" t="str">
        <f>VLOOKUP(B1045,DownloadedFiles!$B$2:$C$821,2,)</f>
        <v>doi:10.7910/DVN/25707</v>
      </c>
      <c r="B1045" s="1" t="s">
        <v>2527</v>
      </c>
      <c r="C1045" s="1" t="s">
        <v>6339</v>
      </c>
      <c r="D1045" s="1" t="s">
        <v>1467</v>
      </c>
      <c r="E1045" s="1" t="str">
        <f>VLOOKUP(D1045,StataFunctions!$E$2:$G$260,3,)</f>
        <v>Multinomial probit regression</v>
      </c>
      <c r="F1045" s="18" t="s">
        <v>3439</v>
      </c>
      <c r="G1045" s="18" t="str">
        <f t="shared" si="96"/>
        <v>multioutcome</v>
      </c>
      <c r="H1045" s="18" t="str">
        <f t="shared" si="97"/>
        <v>premiumcompare</v>
      </c>
      <c r="I1045" s="18">
        <f t="shared" si="98"/>
        <v>0</v>
      </c>
      <c r="J1045" s="18" t="str">
        <f t="shared" si="99"/>
        <v>NA</v>
      </c>
      <c r="K1045" s="18" t="str">
        <f t="shared" si="100"/>
        <v>premiumcompare</v>
      </c>
      <c r="L1045" s="1" t="str">
        <f t="shared" si="101"/>
        <v>Yes</v>
      </c>
    </row>
    <row r="1046" spans="1:12" x14ac:dyDescent="0.3">
      <c r="A1046" s="1" t="str">
        <f>VLOOKUP(B1046,DownloadedFiles!$B$2:$C$821,2,)</f>
        <v>doi:10.7910/DVN/25707</v>
      </c>
      <c r="B1046" s="1" t="s">
        <v>2527</v>
      </c>
      <c r="C1046" s="1" t="s">
        <v>6339</v>
      </c>
      <c r="D1046" s="1" t="s">
        <v>1467</v>
      </c>
      <c r="E1046" s="1" t="str">
        <f>VLOOKUP(D1046,StataFunctions!$E$2:$G$260,3,)</f>
        <v>Multinomial probit regression</v>
      </c>
      <c r="F1046" s="18" t="s">
        <v>3443</v>
      </c>
      <c r="G1046" s="18" t="str">
        <f t="shared" si="96"/>
        <v>multioutcome</v>
      </c>
      <c r="H1046" s="18" t="str">
        <f t="shared" si="97"/>
        <v>premiumcompare</v>
      </c>
      <c r="I1046" s="18">
        <f t="shared" si="98"/>
        <v>0</v>
      </c>
      <c r="J1046" s="18" t="str">
        <f t="shared" si="99"/>
        <v>NA</v>
      </c>
      <c r="K1046" s="18" t="str">
        <f t="shared" si="100"/>
        <v>premiumcompare</v>
      </c>
      <c r="L1046" s="1" t="str">
        <f t="shared" si="101"/>
        <v>Yes</v>
      </c>
    </row>
    <row r="1047" spans="1:12" x14ac:dyDescent="0.3">
      <c r="A1047" s="1" t="str">
        <f>VLOOKUP(B1047,DownloadedFiles!$B$2:$C$821,2,)</f>
        <v>doi:10.7910/DVN/25707</v>
      </c>
      <c r="B1047" s="1" t="s">
        <v>2527</v>
      </c>
      <c r="C1047" s="1" t="s">
        <v>6339</v>
      </c>
      <c r="D1047" s="1" t="s">
        <v>1467</v>
      </c>
      <c r="E1047" s="1" t="str">
        <f>VLOOKUP(D1047,StataFunctions!$E$2:$G$260,3,)</f>
        <v>Multinomial probit regression</v>
      </c>
      <c r="F1047" s="18" t="s">
        <v>3447</v>
      </c>
      <c r="G1047" s="18" t="str">
        <f t="shared" si="96"/>
        <v>multioutcome</v>
      </c>
      <c r="H1047" s="18" t="str">
        <f t="shared" si="97"/>
        <v>premiumcompare</v>
      </c>
      <c r="I1047" s="18">
        <f t="shared" si="98"/>
        <v>0</v>
      </c>
      <c r="J1047" s="18" t="str">
        <f t="shared" si="99"/>
        <v>NA</v>
      </c>
      <c r="K1047" s="18" t="str">
        <f t="shared" si="100"/>
        <v>premiumcompare</v>
      </c>
      <c r="L1047" s="1" t="str">
        <f t="shared" si="101"/>
        <v>Yes</v>
      </c>
    </row>
    <row r="1048" spans="1:12" x14ac:dyDescent="0.3">
      <c r="A1048" s="1" t="str">
        <f>VLOOKUP(B1048,DownloadedFiles!$B$2:$C$821,2,)</f>
        <v>doi:10.7910/DVN/25707</v>
      </c>
      <c r="B1048" s="1" t="s">
        <v>2527</v>
      </c>
      <c r="C1048" s="1" t="s">
        <v>6339</v>
      </c>
      <c r="D1048" s="1" t="s">
        <v>1467</v>
      </c>
      <c r="E1048" s="1" t="str">
        <f>VLOOKUP(D1048,StataFunctions!$E$2:$G$260,3,)</f>
        <v>Multinomial probit regression</v>
      </c>
      <c r="F1048" s="18" t="s">
        <v>3451</v>
      </c>
      <c r="G1048" s="18" t="str">
        <f t="shared" si="96"/>
        <v>multioutcome</v>
      </c>
      <c r="H1048" s="18" t="str">
        <f t="shared" si="97"/>
        <v>premiumcompare</v>
      </c>
      <c r="I1048" s="18">
        <f t="shared" si="98"/>
        <v>0</v>
      </c>
      <c r="J1048" s="18" t="str">
        <f t="shared" si="99"/>
        <v>NA</v>
      </c>
      <c r="K1048" s="18" t="str">
        <f t="shared" si="100"/>
        <v>premiumcompare</v>
      </c>
      <c r="L1048" s="1" t="str">
        <f t="shared" si="101"/>
        <v>Yes</v>
      </c>
    </row>
    <row r="1049" spans="1:12" x14ac:dyDescent="0.3">
      <c r="A1049" s="1" t="str">
        <f>VLOOKUP(B1049,DownloadedFiles!$B$2:$C$821,2,)</f>
        <v>doi:10.7910/DVN/25707</v>
      </c>
      <c r="B1049" s="1" t="s">
        <v>2527</v>
      </c>
      <c r="C1049" s="1" t="s">
        <v>6339</v>
      </c>
      <c r="D1049" s="1" t="s">
        <v>1467</v>
      </c>
      <c r="E1049" s="1" t="str">
        <f>VLOOKUP(D1049,StataFunctions!$E$2:$G$260,3,)</f>
        <v>Multinomial probit regression</v>
      </c>
      <c r="F1049" s="18" t="s">
        <v>3455</v>
      </c>
      <c r="G1049" s="18" t="str">
        <f t="shared" si="96"/>
        <v>multioutcome9</v>
      </c>
      <c r="H1049" s="18" t="str">
        <f t="shared" si="97"/>
        <v>premiumcompare</v>
      </c>
      <c r="I1049" s="18">
        <f t="shared" si="98"/>
        <v>0</v>
      </c>
      <c r="J1049" s="18" t="str">
        <f t="shared" si="99"/>
        <v>NA</v>
      </c>
      <c r="K1049" s="18" t="str">
        <f t="shared" si="100"/>
        <v>premiumcompare</v>
      </c>
      <c r="L1049" s="1" t="str">
        <f t="shared" si="101"/>
        <v>Yes</v>
      </c>
    </row>
    <row r="1050" spans="1:12" ht="28.8" x14ac:dyDescent="0.3">
      <c r="A1050" s="1" t="str">
        <f>VLOOKUP(B1050,DownloadedFiles!$B$2:$C$821,2,)</f>
        <v>doi:10.7910/DVN/25707</v>
      </c>
      <c r="B1050" s="1" t="s">
        <v>2527</v>
      </c>
      <c r="C1050" s="1" t="s">
        <v>6339</v>
      </c>
      <c r="D1050" s="1" t="s">
        <v>787</v>
      </c>
      <c r="E1050" s="1" t="str">
        <f>VLOOKUP(D1050,StataFunctions!$E$2:$G$260,3,)</f>
        <v>Multinomial (polytomous) logistic regression</v>
      </c>
      <c r="F1050" s="18" t="s">
        <v>3463</v>
      </c>
      <c r="G1050" s="18" t="str">
        <f t="shared" si="96"/>
        <v>multioutcome</v>
      </c>
      <c r="H1050" s="18" t="str">
        <f t="shared" si="97"/>
        <v>premiumcompare companytype1 OECDDum TaxHaven</v>
      </c>
      <c r="I1050" s="18">
        <f t="shared" si="98"/>
        <v>0</v>
      </c>
      <c r="J1050" s="18" t="str">
        <f t="shared" si="99"/>
        <v>NA</v>
      </c>
      <c r="K1050" s="18" t="str">
        <f t="shared" si="100"/>
        <v>premiumcompare companytype1 OECDDum TaxHaven</v>
      </c>
      <c r="L1050" s="1" t="str">
        <f t="shared" si="101"/>
        <v>Yes</v>
      </c>
    </row>
    <row r="1051" spans="1:12" ht="28.8" x14ac:dyDescent="0.3">
      <c r="A1051" s="1" t="str">
        <f>VLOOKUP(B1051,DownloadedFiles!$B$2:$C$821,2,)</f>
        <v>doi:10.7910/DVN/25707</v>
      </c>
      <c r="B1051" s="1" t="s">
        <v>2527</v>
      </c>
      <c r="C1051" s="1" t="s">
        <v>6339</v>
      </c>
      <c r="D1051" s="1" t="s">
        <v>1467</v>
      </c>
      <c r="E1051" s="1" t="str">
        <f>VLOOKUP(D1051,StataFunctions!$E$2:$G$260,3,)</f>
        <v>Multinomial probit regression</v>
      </c>
      <c r="F1051" s="18" t="s">
        <v>3427</v>
      </c>
      <c r="G1051" s="18" t="str">
        <f t="shared" si="96"/>
        <v>multioutcome</v>
      </c>
      <c r="H1051" s="18" t="str">
        <f t="shared" si="97"/>
        <v>premiumcompare companytype1 OECDDum TaxHaven</v>
      </c>
      <c r="I1051" s="18">
        <f t="shared" si="98"/>
        <v>0</v>
      </c>
      <c r="J1051" s="18" t="str">
        <f t="shared" si="99"/>
        <v>NA</v>
      </c>
      <c r="K1051" s="18" t="str">
        <f t="shared" si="100"/>
        <v>premiumcompare companytype1 OECDDum TaxHaven</v>
      </c>
      <c r="L1051" s="1" t="str">
        <f t="shared" si="101"/>
        <v>Yes</v>
      </c>
    </row>
    <row r="1052" spans="1:12" ht="28.8" x14ac:dyDescent="0.3">
      <c r="A1052" s="1" t="str">
        <f>VLOOKUP(B1052,DownloadedFiles!$B$2:$C$821,2,)</f>
        <v>doi:10.7910/DVN/25707</v>
      </c>
      <c r="B1052" s="1" t="s">
        <v>2527</v>
      </c>
      <c r="C1052" s="1" t="s">
        <v>6339</v>
      </c>
      <c r="D1052" s="1" t="s">
        <v>787</v>
      </c>
      <c r="E1052" s="1" t="str">
        <f>VLOOKUP(D1052,StataFunctions!$E$2:$G$260,3,)</f>
        <v>Multinomial (polytomous) logistic regression</v>
      </c>
      <c r="F1052" s="18" t="s">
        <v>3459</v>
      </c>
      <c r="G1052" s="18" t="str">
        <f t="shared" si="96"/>
        <v>multioutcome</v>
      </c>
      <c r="H1052" s="18" t="str">
        <f t="shared" si="97"/>
        <v>premiumcompare letter1*</v>
      </c>
      <c r="I1052" s="18">
        <f t="shared" si="98"/>
        <v>0</v>
      </c>
      <c r="J1052" s="18" t="str">
        <f t="shared" si="99"/>
        <v>NA</v>
      </c>
      <c r="K1052" s="18" t="str">
        <f t="shared" si="100"/>
        <v>premiumcompare letter1*</v>
      </c>
      <c r="L1052" s="1" t="str">
        <f t="shared" si="101"/>
        <v>Yes</v>
      </c>
    </row>
    <row r="1053" spans="1:12" x14ac:dyDescent="0.3">
      <c r="A1053" s="1" t="str">
        <f>VLOOKUP(B1053,DownloadedFiles!$B$2:$C$821,2,)</f>
        <v>doi:10.7910/DVN/25707</v>
      </c>
      <c r="B1053" s="1" t="s">
        <v>2527</v>
      </c>
      <c r="C1053" s="1" t="s">
        <v>6339</v>
      </c>
      <c r="D1053" s="1" t="s">
        <v>766</v>
      </c>
      <c r="E1053" s="1" t="str">
        <f>VLOOKUP(D1053,StataFunctions!$E$2:$G$260,3,)</f>
        <v>Logistic regression</v>
      </c>
      <c r="F1053" s="18" t="s">
        <v>3472</v>
      </c>
      <c r="G1053" s="18" t="str">
        <f t="shared" si="96"/>
        <v>reply</v>
      </c>
      <c r="H1053" s="18" t="str">
        <f t="shared" si="97"/>
        <v>terrorcompare</v>
      </c>
      <c r="I1053" s="18">
        <f t="shared" si="98"/>
        <v>0</v>
      </c>
      <c r="J1053" s="18" t="str">
        <f t="shared" si="99"/>
        <v>NA</v>
      </c>
      <c r="K1053" s="18" t="str">
        <f t="shared" si="100"/>
        <v>terrorcompare</v>
      </c>
      <c r="L1053" s="1" t="str">
        <f t="shared" si="101"/>
        <v>Yes</v>
      </c>
    </row>
    <row r="1054" spans="1:12" x14ac:dyDescent="0.3">
      <c r="A1054" s="1" t="str">
        <f>VLOOKUP(B1054,DownloadedFiles!$B$2:$C$821,2,)</f>
        <v>doi:10.7910/DVN/25707</v>
      </c>
      <c r="B1054" s="1" t="s">
        <v>2527</v>
      </c>
      <c r="C1054" s="1" t="s">
        <v>6339</v>
      </c>
      <c r="D1054" s="1" t="s">
        <v>787</v>
      </c>
      <c r="E1054" s="1" t="str">
        <f>VLOOKUP(D1054,StataFunctions!$E$2:$G$260,3,)</f>
        <v>Multinomial (polytomous) logistic regression</v>
      </c>
      <c r="F1054" s="18" t="s">
        <v>3473</v>
      </c>
      <c r="G1054" s="18" t="str">
        <f t="shared" si="96"/>
        <v>multioutcomenest</v>
      </c>
      <c r="H1054" s="18" t="str">
        <f t="shared" si="97"/>
        <v>terrorcompare</v>
      </c>
      <c r="I1054" s="18">
        <f t="shared" si="98"/>
        <v>0</v>
      </c>
      <c r="J1054" s="18" t="str">
        <f t="shared" si="99"/>
        <v>NA</v>
      </c>
      <c r="K1054" s="18" t="str">
        <f t="shared" si="100"/>
        <v>terrorcompare</v>
      </c>
      <c r="L1054" s="1" t="str">
        <f t="shared" si="101"/>
        <v>Yes</v>
      </c>
    </row>
    <row r="1055" spans="1:12" x14ac:dyDescent="0.3">
      <c r="A1055" s="1" t="str">
        <f>VLOOKUP(B1055,DownloadedFiles!$B$2:$C$821,2,)</f>
        <v>doi:10.7910/DVN/25707</v>
      </c>
      <c r="B1055" s="1" t="s">
        <v>2527</v>
      </c>
      <c r="C1055" s="1" t="s">
        <v>6339</v>
      </c>
      <c r="D1055" s="1" t="s">
        <v>1467</v>
      </c>
      <c r="E1055" s="1" t="str">
        <f>VLOOKUP(D1055,StataFunctions!$E$2:$G$260,3,)</f>
        <v>Multinomial probit regression</v>
      </c>
      <c r="F1055" s="18" t="s">
        <v>3437</v>
      </c>
      <c r="G1055" s="18" t="str">
        <f t="shared" si="96"/>
        <v>multioutcome</v>
      </c>
      <c r="H1055" s="18" t="str">
        <f t="shared" si="97"/>
        <v>terrorcompare</v>
      </c>
      <c r="I1055" s="18">
        <f t="shared" si="98"/>
        <v>0</v>
      </c>
      <c r="J1055" s="18" t="str">
        <f t="shared" si="99"/>
        <v>NA</v>
      </c>
      <c r="K1055" s="18" t="str">
        <f t="shared" si="100"/>
        <v>terrorcompare</v>
      </c>
      <c r="L1055" s="1" t="str">
        <f t="shared" si="101"/>
        <v>Yes</v>
      </c>
    </row>
    <row r="1056" spans="1:12" x14ac:dyDescent="0.3">
      <c r="A1056" s="1" t="str">
        <f>VLOOKUP(B1056,DownloadedFiles!$B$2:$C$821,2,)</f>
        <v>doi:10.7910/DVN/25707</v>
      </c>
      <c r="B1056" s="1" t="s">
        <v>2527</v>
      </c>
      <c r="C1056" s="1" t="s">
        <v>6339</v>
      </c>
      <c r="D1056" s="1" t="s">
        <v>1467</v>
      </c>
      <c r="E1056" s="1" t="str">
        <f>VLOOKUP(D1056,StataFunctions!$E$2:$G$260,3,)</f>
        <v>Multinomial probit regression</v>
      </c>
      <c r="F1056" s="18" t="s">
        <v>3441</v>
      </c>
      <c r="G1056" s="18" t="str">
        <f t="shared" si="96"/>
        <v>multioutcome</v>
      </c>
      <c r="H1056" s="18" t="str">
        <f t="shared" si="97"/>
        <v>terrorcompare</v>
      </c>
      <c r="I1056" s="18">
        <f t="shared" si="98"/>
        <v>0</v>
      </c>
      <c r="J1056" s="18" t="str">
        <f t="shared" si="99"/>
        <v>NA</v>
      </c>
      <c r="K1056" s="18" t="str">
        <f t="shared" si="100"/>
        <v>terrorcompare</v>
      </c>
      <c r="L1056" s="1" t="str">
        <f t="shared" si="101"/>
        <v>Yes</v>
      </c>
    </row>
    <row r="1057" spans="1:12" x14ac:dyDescent="0.3">
      <c r="A1057" s="1" t="str">
        <f>VLOOKUP(B1057,DownloadedFiles!$B$2:$C$821,2,)</f>
        <v>doi:10.7910/DVN/25707</v>
      </c>
      <c r="B1057" s="1" t="s">
        <v>2527</v>
      </c>
      <c r="C1057" s="1" t="s">
        <v>6339</v>
      </c>
      <c r="D1057" s="1" t="s">
        <v>1467</v>
      </c>
      <c r="E1057" s="1" t="str">
        <f>VLOOKUP(D1057,StataFunctions!$E$2:$G$260,3,)</f>
        <v>Multinomial probit regression</v>
      </c>
      <c r="F1057" s="18" t="s">
        <v>3445</v>
      </c>
      <c r="G1057" s="18" t="str">
        <f t="shared" si="96"/>
        <v>multioutcome</v>
      </c>
      <c r="H1057" s="18" t="str">
        <f t="shared" si="97"/>
        <v>terrorcompare</v>
      </c>
      <c r="I1057" s="18">
        <f t="shared" si="98"/>
        <v>0</v>
      </c>
      <c r="J1057" s="18" t="str">
        <f t="shared" si="99"/>
        <v>NA</v>
      </c>
      <c r="K1057" s="18" t="str">
        <f t="shared" si="100"/>
        <v>terrorcompare</v>
      </c>
      <c r="L1057" s="1" t="str">
        <f t="shared" si="101"/>
        <v>Yes</v>
      </c>
    </row>
    <row r="1058" spans="1:12" x14ac:dyDescent="0.3">
      <c r="A1058" s="1" t="str">
        <f>VLOOKUP(B1058,DownloadedFiles!$B$2:$C$821,2,)</f>
        <v>doi:10.7910/DVN/25707</v>
      </c>
      <c r="B1058" s="1" t="s">
        <v>2527</v>
      </c>
      <c r="C1058" s="1" t="s">
        <v>6339</v>
      </c>
      <c r="D1058" s="1" t="s">
        <v>1467</v>
      </c>
      <c r="E1058" s="1" t="str">
        <f>VLOOKUP(D1058,StataFunctions!$E$2:$G$260,3,)</f>
        <v>Multinomial probit regression</v>
      </c>
      <c r="F1058" s="18" t="s">
        <v>3449</v>
      </c>
      <c r="G1058" s="18" t="str">
        <f t="shared" si="96"/>
        <v>multioutcome</v>
      </c>
      <c r="H1058" s="18" t="str">
        <f t="shared" si="97"/>
        <v>terrorcompare</v>
      </c>
      <c r="I1058" s="18">
        <f t="shared" si="98"/>
        <v>0</v>
      </c>
      <c r="J1058" s="18" t="str">
        <f t="shared" si="99"/>
        <v>NA</v>
      </c>
      <c r="K1058" s="18" t="str">
        <f t="shared" si="100"/>
        <v>terrorcompare</v>
      </c>
      <c r="L1058" s="1" t="str">
        <f t="shared" si="101"/>
        <v>Yes</v>
      </c>
    </row>
    <row r="1059" spans="1:12" x14ac:dyDescent="0.3">
      <c r="A1059" s="1" t="str">
        <f>VLOOKUP(B1059,DownloadedFiles!$B$2:$C$821,2,)</f>
        <v>doi:10.7910/DVN/25707</v>
      </c>
      <c r="B1059" s="1" t="s">
        <v>2527</v>
      </c>
      <c r="C1059" s="1" t="s">
        <v>6339</v>
      </c>
      <c r="D1059" s="1" t="s">
        <v>1467</v>
      </c>
      <c r="E1059" s="1" t="str">
        <f>VLOOKUP(D1059,StataFunctions!$E$2:$G$260,3,)</f>
        <v>Multinomial probit regression</v>
      </c>
      <c r="F1059" s="18" t="s">
        <v>3453</v>
      </c>
      <c r="G1059" s="18" t="str">
        <f t="shared" si="96"/>
        <v>multioutcome</v>
      </c>
      <c r="H1059" s="18" t="str">
        <f t="shared" si="97"/>
        <v>terrorcompare</v>
      </c>
      <c r="I1059" s="18">
        <f t="shared" si="98"/>
        <v>0</v>
      </c>
      <c r="J1059" s="18" t="str">
        <f t="shared" si="99"/>
        <v>NA</v>
      </c>
      <c r="K1059" s="18" t="str">
        <f t="shared" si="100"/>
        <v>terrorcompare</v>
      </c>
      <c r="L1059" s="1" t="str">
        <f t="shared" si="101"/>
        <v>Yes</v>
      </c>
    </row>
    <row r="1060" spans="1:12" x14ac:dyDescent="0.3">
      <c r="A1060" s="1" t="str">
        <f>VLOOKUP(B1060,DownloadedFiles!$B$2:$C$821,2,)</f>
        <v>doi:10.7910/DVN/25707</v>
      </c>
      <c r="B1060" s="1" t="s">
        <v>2527</v>
      </c>
      <c r="C1060" s="1" t="s">
        <v>6339</v>
      </c>
      <c r="D1060" s="1" t="s">
        <v>1467</v>
      </c>
      <c r="E1060" s="1" t="str">
        <f>VLOOKUP(D1060,StataFunctions!$E$2:$G$260,3,)</f>
        <v>Multinomial probit regression</v>
      </c>
      <c r="F1060" s="18" t="s">
        <v>3457</v>
      </c>
      <c r="G1060" s="18" t="str">
        <f t="shared" si="96"/>
        <v>multioutcome9</v>
      </c>
      <c r="H1060" s="18" t="str">
        <f t="shared" si="97"/>
        <v>terrorcompare</v>
      </c>
      <c r="I1060" s="18">
        <f t="shared" si="98"/>
        <v>0</v>
      </c>
      <c r="J1060" s="18" t="str">
        <f t="shared" si="99"/>
        <v>NA</v>
      </c>
      <c r="K1060" s="18" t="str">
        <f t="shared" si="100"/>
        <v>terrorcompare</v>
      </c>
      <c r="L1060" s="1" t="str">
        <f t="shared" si="101"/>
        <v>Yes</v>
      </c>
    </row>
    <row r="1061" spans="1:12" x14ac:dyDescent="0.3">
      <c r="A1061" s="1" t="str">
        <f>VLOOKUP(B1061,DownloadedFiles!$B$2:$C$821,2,)</f>
        <v>doi:10.7910/DVN/25707</v>
      </c>
      <c r="B1061" s="1" t="s">
        <v>2527</v>
      </c>
      <c r="C1061" s="1" t="s">
        <v>6340</v>
      </c>
      <c r="D1061" s="1" t="s">
        <v>1467</v>
      </c>
      <c r="E1061" s="1" t="str">
        <f>VLOOKUP(D1061,StataFunctions!$E$2:$G$260,3,)</f>
        <v>Multinomial probit regression</v>
      </c>
      <c r="F1061" s="18" t="s">
        <v>3475</v>
      </c>
      <c r="G1061" s="18" t="str">
        <f t="shared" si="96"/>
        <v>multioutcome</v>
      </c>
      <c r="H1061" s="18" t="str">
        <f t="shared" si="97"/>
        <v>terrorcompare</v>
      </c>
      <c r="I1061" s="18">
        <f t="shared" si="98"/>
        <v>0</v>
      </c>
      <c r="J1061" s="18" t="str">
        <f t="shared" si="99"/>
        <v>NA</v>
      </c>
      <c r="K1061" s="18" t="str">
        <f t="shared" si="100"/>
        <v>terrorcompare</v>
      </c>
      <c r="L1061" s="1" t="str">
        <f t="shared" si="101"/>
        <v>Yes</v>
      </c>
    </row>
    <row r="1062" spans="1:12" ht="28.8" x14ac:dyDescent="0.3">
      <c r="A1062" s="1" t="str">
        <f>VLOOKUP(B1062,DownloadedFiles!$B$2:$C$821,2,)</f>
        <v>doi:10.7910/DVN/25707</v>
      </c>
      <c r="B1062" s="1" t="s">
        <v>2527</v>
      </c>
      <c r="C1062" s="1" t="s">
        <v>6340</v>
      </c>
      <c r="D1062" s="1" t="s">
        <v>787</v>
      </c>
      <c r="E1062" s="1" t="str">
        <f>VLOOKUP(D1062,StataFunctions!$E$2:$G$260,3,)</f>
        <v>Multinomial (polytomous) logistic regression</v>
      </c>
      <c r="F1062" s="18" t="s">
        <v>3479</v>
      </c>
      <c r="G1062" s="18" t="str">
        <f t="shared" si="96"/>
        <v>multioutcome</v>
      </c>
      <c r="H1062" s="18" t="str">
        <f t="shared" si="97"/>
        <v>terrorcompare companytype1 ca nv de wy easybiz mediumbiz</v>
      </c>
      <c r="I1062" s="18">
        <f t="shared" si="98"/>
        <v>0</v>
      </c>
      <c r="J1062" s="18" t="str">
        <f t="shared" si="99"/>
        <v>NA</v>
      </c>
      <c r="K1062" s="18" t="str">
        <f t="shared" si="100"/>
        <v>terrorcompare companytype1 ca nv de wy easybiz mediumbiz</v>
      </c>
      <c r="L1062" s="1" t="str">
        <f t="shared" si="101"/>
        <v>Yes</v>
      </c>
    </row>
    <row r="1063" spans="1:12" ht="28.8" x14ac:dyDescent="0.3">
      <c r="A1063" s="1" t="str">
        <f>VLOOKUP(B1063,DownloadedFiles!$B$2:$C$821,2,)</f>
        <v>doi:10.7910/DVN/25707</v>
      </c>
      <c r="B1063" s="1" t="s">
        <v>2527</v>
      </c>
      <c r="C1063" s="1" t="s">
        <v>6340</v>
      </c>
      <c r="D1063" s="1" t="s">
        <v>1467</v>
      </c>
      <c r="E1063" s="1" t="str">
        <f>VLOOKUP(D1063,StataFunctions!$E$2:$G$260,3,)</f>
        <v>Multinomial probit regression</v>
      </c>
      <c r="F1063" s="18" t="s">
        <v>3433</v>
      </c>
      <c r="G1063" s="18" t="str">
        <f t="shared" si="96"/>
        <v>multioutcome</v>
      </c>
      <c r="H1063" s="18" t="str">
        <f t="shared" si="97"/>
        <v>terrorcompare companytype1 easybiz mediumbiz</v>
      </c>
      <c r="I1063" s="18">
        <f t="shared" si="98"/>
        <v>0</v>
      </c>
      <c r="J1063" s="18" t="str">
        <f t="shared" si="99"/>
        <v>NA</v>
      </c>
      <c r="K1063" s="18" t="str">
        <f t="shared" si="100"/>
        <v>terrorcompare companytype1 easybiz mediumbiz</v>
      </c>
      <c r="L1063" s="1" t="str">
        <f t="shared" si="101"/>
        <v>Yes</v>
      </c>
    </row>
    <row r="1064" spans="1:12" ht="28.8" x14ac:dyDescent="0.3">
      <c r="A1064" s="1" t="str">
        <f>VLOOKUP(B1064,DownloadedFiles!$B$2:$C$821,2,)</f>
        <v>doi:10.7910/DVN/25707</v>
      </c>
      <c r="B1064" s="1" t="s">
        <v>2527</v>
      </c>
      <c r="C1064" s="1" t="s">
        <v>6339</v>
      </c>
      <c r="D1064" s="1" t="s">
        <v>787</v>
      </c>
      <c r="E1064" s="1" t="str">
        <f>VLOOKUP(D1064,StataFunctions!$E$2:$G$260,3,)</f>
        <v>Multinomial (polytomous) logistic regression</v>
      </c>
      <c r="F1064" s="18" t="s">
        <v>3465</v>
      </c>
      <c r="G1064" s="18" t="str">
        <f t="shared" si="96"/>
        <v>multioutcome</v>
      </c>
      <c r="H1064" s="18" t="str">
        <f t="shared" si="97"/>
        <v>terrorcompare companytype1 OECDDum TaxHaven</v>
      </c>
      <c r="I1064" s="18">
        <f t="shared" si="98"/>
        <v>0</v>
      </c>
      <c r="J1064" s="18" t="str">
        <f t="shared" si="99"/>
        <v>NA</v>
      </c>
      <c r="K1064" s="18" t="str">
        <f t="shared" si="100"/>
        <v>terrorcompare companytype1 OECDDum TaxHaven</v>
      </c>
      <c r="L1064" s="1" t="str">
        <f t="shared" si="101"/>
        <v>Yes</v>
      </c>
    </row>
    <row r="1065" spans="1:12" ht="28.8" x14ac:dyDescent="0.3">
      <c r="A1065" s="1" t="str">
        <f>VLOOKUP(B1065,DownloadedFiles!$B$2:$C$821,2,)</f>
        <v>doi:10.7910/DVN/25707</v>
      </c>
      <c r="B1065" s="1" t="s">
        <v>2527</v>
      </c>
      <c r="C1065" s="1" t="s">
        <v>6339</v>
      </c>
      <c r="D1065" s="1" t="s">
        <v>1467</v>
      </c>
      <c r="E1065" s="1" t="str">
        <f>VLOOKUP(D1065,StataFunctions!$E$2:$G$260,3,)</f>
        <v>Multinomial probit regression</v>
      </c>
      <c r="F1065" s="18" t="s">
        <v>3429</v>
      </c>
      <c r="G1065" s="18" t="str">
        <f t="shared" si="96"/>
        <v>multioutcome</v>
      </c>
      <c r="H1065" s="18" t="str">
        <f t="shared" si="97"/>
        <v>terrorcompare companytype1 OECDDum TaxHaven</v>
      </c>
      <c r="I1065" s="18">
        <f t="shared" si="98"/>
        <v>0</v>
      </c>
      <c r="J1065" s="18" t="str">
        <f t="shared" si="99"/>
        <v>NA</v>
      </c>
      <c r="K1065" s="18" t="str">
        <f t="shared" si="100"/>
        <v>terrorcompare companytype1 OECDDum TaxHaven</v>
      </c>
      <c r="L1065" s="1" t="str">
        <f t="shared" si="101"/>
        <v>Yes</v>
      </c>
    </row>
    <row r="1066" spans="1:12" x14ac:dyDescent="0.3">
      <c r="A1066" s="1" t="str">
        <f>VLOOKUP(B1066,DownloadedFiles!$B$2:$C$821,2,)</f>
        <v>doi:10.7910/DVN/25707</v>
      </c>
      <c r="B1066" s="1" t="s">
        <v>2527</v>
      </c>
      <c r="C1066" s="1" t="s">
        <v>6339</v>
      </c>
      <c r="D1066" s="1" t="s">
        <v>787</v>
      </c>
      <c r="E1066" s="1" t="str">
        <f>VLOOKUP(D1066,StataFunctions!$E$2:$G$260,3,)</f>
        <v>Multinomial (polytomous) logistic regression</v>
      </c>
      <c r="F1066" s="18" t="s">
        <v>3461</v>
      </c>
      <c r="G1066" s="18" t="str">
        <f t="shared" si="96"/>
        <v>multioutcome</v>
      </c>
      <c r="H1066" s="18" t="str">
        <f t="shared" si="97"/>
        <v>terrorcompare letter1*</v>
      </c>
      <c r="I1066" s="18">
        <f t="shared" si="98"/>
        <v>0</v>
      </c>
      <c r="J1066" s="18" t="str">
        <f t="shared" si="99"/>
        <v>NA</v>
      </c>
      <c r="K1066" s="18" t="str">
        <f t="shared" si="100"/>
        <v>terrorcompare letter1*</v>
      </c>
      <c r="L1066" s="1" t="str">
        <f t="shared" si="101"/>
        <v>Yes</v>
      </c>
    </row>
    <row r="1067" spans="1:12" ht="28.8" x14ac:dyDescent="0.3">
      <c r="A1067" s="1" t="str">
        <f>VLOOKUP(B1067,DownloadedFiles!$B$2:$C$821,2,)</f>
        <v>doi:10.7910/DVN/UQAIZI</v>
      </c>
      <c r="B1067" s="1" t="s">
        <v>2006</v>
      </c>
      <c r="C1067" s="1" t="s">
        <v>6341</v>
      </c>
      <c r="D1067" s="1" t="s">
        <v>1069</v>
      </c>
      <c r="E1067" s="1" t="str">
        <f>VLOOKUP(D1067,StataFunctions!$E$2:$G$260,3,)</f>
        <v>Generalized linear models</v>
      </c>
      <c r="F1067" s="18" t="s">
        <v>3531</v>
      </c>
      <c r="G1067" s="18" t="str">
        <f t="shared" si="96"/>
        <v>prop_sd_fem2014</v>
      </c>
      <c r="H1067" s="18" t="str">
        <f t="shared" si="97"/>
        <v>i.condition if chair_survey==1</v>
      </c>
      <c r="I1067" s="18">
        <f t="shared" si="98"/>
        <v>1</v>
      </c>
      <c r="J1067" s="18" t="str">
        <f t="shared" si="99"/>
        <v xml:space="preserve"> chair_survey==1</v>
      </c>
      <c r="K1067" s="18" t="str">
        <f t="shared" si="100"/>
        <v>i.condition</v>
      </c>
      <c r="L1067" s="1" t="str">
        <f t="shared" si="101"/>
        <v>Yes</v>
      </c>
    </row>
    <row r="1068" spans="1:12" x14ac:dyDescent="0.3">
      <c r="A1068" s="1" t="str">
        <f>VLOOKUP(B1068,DownloadedFiles!$B$2:$C$821,2,)</f>
        <v>doi:10.7910/DVN/UQAIZI</v>
      </c>
      <c r="B1068" s="1" t="s">
        <v>2006</v>
      </c>
      <c r="C1068" s="1" t="s">
        <v>6341</v>
      </c>
      <c r="D1068" s="1" t="s">
        <v>654</v>
      </c>
      <c r="E1068" s="1" t="str">
        <f>VLOOKUP(D1068,StataFunctions!$E$2:$G$260,3,)</f>
        <v>Linear Regression</v>
      </c>
      <c r="F1068" s="18" t="s">
        <v>3526</v>
      </c>
      <c r="G1068" s="18" t="str">
        <f t="shared" si="96"/>
        <v>prop_sd_fem2014</v>
      </c>
      <c r="H1068" s="18" t="str">
        <f t="shared" si="97"/>
        <v>i.condition if chair_survey==1</v>
      </c>
      <c r="I1068" s="18">
        <f t="shared" si="98"/>
        <v>1</v>
      </c>
      <c r="J1068" s="18" t="str">
        <f t="shared" si="99"/>
        <v xml:space="preserve"> chair_survey==1</v>
      </c>
      <c r="K1068" s="18" t="str">
        <f t="shared" si="100"/>
        <v>i.condition</v>
      </c>
      <c r="L1068" s="1" t="str">
        <f t="shared" si="101"/>
        <v>Yes</v>
      </c>
    </row>
    <row r="1069" spans="1:12" ht="28.8" x14ac:dyDescent="0.3">
      <c r="A1069" s="1" t="str">
        <f>VLOOKUP(B1069,DownloadedFiles!$B$2:$C$821,2,)</f>
        <v>doi:10.7910/DVN/UQAIZI</v>
      </c>
      <c r="B1069" s="1" t="s">
        <v>2006</v>
      </c>
      <c r="C1069" s="1" t="s">
        <v>6341</v>
      </c>
      <c r="D1069" s="1" t="s">
        <v>1069</v>
      </c>
      <c r="E1069" s="1" t="str">
        <f>VLOOKUP(D1069,StataFunctions!$E$2:$G$260,3,)</f>
        <v>Generalized linear models</v>
      </c>
      <c r="F1069" s="18" t="s">
        <v>3511</v>
      </c>
      <c r="G1069" s="18" t="str">
        <f t="shared" si="96"/>
        <v>prop_sd_fem2014</v>
      </c>
      <c r="H1069" s="18" t="str">
        <f t="shared" si="97"/>
        <v>i.condition if letter==1</v>
      </c>
      <c r="I1069" s="18">
        <f t="shared" si="98"/>
        <v>1</v>
      </c>
      <c r="J1069" s="18" t="str">
        <f t="shared" si="99"/>
        <v xml:space="preserve"> letter==1</v>
      </c>
      <c r="K1069" s="18" t="str">
        <f t="shared" si="100"/>
        <v>i.condition</v>
      </c>
      <c r="L1069" s="1" t="str">
        <f t="shared" si="101"/>
        <v>Yes</v>
      </c>
    </row>
    <row r="1070" spans="1:12" x14ac:dyDescent="0.3">
      <c r="A1070" s="1" t="str">
        <f>VLOOKUP(B1070,DownloadedFiles!$B$2:$C$821,2,)</f>
        <v>doi:10.7910/DVN/UQAIZI</v>
      </c>
      <c r="B1070" s="1" t="s">
        <v>2006</v>
      </c>
      <c r="C1070" s="1" t="s">
        <v>6341</v>
      </c>
      <c r="D1070" s="1" t="s">
        <v>674</v>
      </c>
      <c r="E1070" s="1" t="str">
        <f>VLOOKUP(D1070,StataFunctions!$E$2:$G$260,3,)</f>
        <v>Probit regression</v>
      </c>
      <c r="F1070" s="18" t="s">
        <v>3505</v>
      </c>
      <c r="G1070" s="18" t="str">
        <f t="shared" si="96"/>
        <v>sd_onefem2014</v>
      </c>
      <c r="H1070" s="18" t="str">
        <f t="shared" si="97"/>
        <v>i.condition if letter==1</v>
      </c>
      <c r="I1070" s="18">
        <f t="shared" si="98"/>
        <v>1</v>
      </c>
      <c r="J1070" s="18" t="str">
        <f t="shared" si="99"/>
        <v xml:space="preserve"> letter==1</v>
      </c>
      <c r="K1070" s="18" t="str">
        <f t="shared" si="100"/>
        <v>i.condition</v>
      </c>
      <c r="L1070" s="1" t="str">
        <f t="shared" si="101"/>
        <v>Yes</v>
      </c>
    </row>
    <row r="1071" spans="1:12" x14ac:dyDescent="0.3">
      <c r="A1071" s="1" t="str">
        <f>VLOOKUP(B1071,DownloadedFiles!$B$2:$C$821,2,)</f>
        <v>doi:10.7910/DVN/UQAIZI</v>
      </c>
      <c r="B1071" s="1" t="s">
        <v>2006</v>
      </c>
      <c r="C1071" s="1" t="s">
        <v>6341</v>
      </c>
      <c r="D1071" s="1" t="s">
        <v>654</v>
      </c>
      <c r="E1071" s="1" t="str">
        <f>VLOOKUP(D1071,StataFunctions!$E$2:$G$260,3,)</f>
        <v>Linear Regression</v>
      </c>
      <c r="F1071" s="18" t="s">
        <v>3509</v>
      </c>
      <c r="G1071" s="18" t="str">
        <f t="shared" si="96"/>
        <v>prop_sd_fem2014</v>
      </c>
      <c r="H1071" s="18" t="str">
        <f t="shared" si="97"/>
        <v>i.condition if letter==1</v>
      </c>
      <c r="I1071" s="18">
        <f t="shared" si="98"/>
        <v>1</v>
      </c>
      <c r="J1071" s="18" t="str">
        <f t="shared" si="99"/>
        <v xml:space="preserve"> letter==1</v>
      </c>
      <c r="K1071" s="18" t="str">
        <f t="shared" si="100"/>
        <v>i.condition</v>
      </c>
      <c r="L1071" s="1" t="str">
        <f t="shared" si="101"/>
        <v>Yes</v>
      </c>
    </row>
    <row r="1072" spans="1:12" x14ac:dyDescent="0.3">
      <c r="A1072" s="1" t="str">
        <f>VLOOKUP(B1072,DownloadedFiles!$B$2:$C$821,2,)</f>
        <v>doi:10.7910/DVN/UQAIZI</v>
      </c>
      <c r="B1072" s="1" t="s">
        <v>2006</v>
      </c>
      <c r="C1072" s="1" t="s">
        <v>6341</v>
      </c>
      <c r="D1072" s="1" t="s">
        <v>654</v>
      </c>
      <c r="E1072" s="1" t="str">
        <f>VLOOKUP(D1072,StataFunctions!$E$2:$G$260,3,)</f>
        <v>Linear Regression</v>
      </c>
      <c r="F1072" s="18" t="s">
        <v>3503</v>
      </c>
      <c r="G1072" s="18" t="str">
        <f t="shared" si="96"/>
        <v>sd_onefem2014</v>
      </c>
      <c r="H1072" s="18" t="str">
        <f t="shared" si="97"/>
        <v>i.condition if letter==1</v>
      </c>
      <c r="I1072" s="18">
        <f t="shared" si="98"/>
        <v>1</v>
      </c>
      <c r="J1072" s="18" t="str">
        <f t="shared" si="99"/>
        <v xml:space="preserve"> letter==1</v>
      </c>
      <c r="K1072" s="18" t="str">
        <f t="shared" si="100"/>
        <v>i.condition</v>
      </c>
      <c r="L1072" s="1" t="str">
        <f t="shared" si="101"/>
        <v>Yes</v>
      </c>
    </row>
    <row r="1073" spans="1:12" ht="28.8" x14ac:dyDescent="0.3">
      <c r="A1073" s="1" t="str">
        <f>VLOOKUP(B1073,DownloadedFiles!$B$2:$C$821,2,)</f>
        <v>doi:10.7910/DVN/UQAIZI</v>
      </c>
      <c r="B1073" s="1" t="s">
        <v>2006</v>
      </c>
      <c r="C1073" s="1" t="s">
        <v>6341</v>
      </c>
      <c r="D1073" s="1" t="s">
        <v>1069</v>
      </c>
      <c r="E1073" s="1" t="str">
        <f>VLOOKUP(D1073,StataFunctions!$E$2:$G$260,3,)</f>
        <v>Generalized linear models</v>
      </c>
      <c r="F1073" s="18" t="s">
        <v>3489</v>
      </c>
      <c r="G1073" s="18" t="str">
        <f t="shared" si="96"/>
        <v>prop_sd_fem2014</v>
      </c>
      <c r="H1073" s="18" t="str">
        <f t="shared" si="97"/>
        <v>i.condition if pcfemale_2014==0</v>
      </c>
      <c r="I1073" s="18">
        <f t="shared" si="98"/>
        <v>1</v>
      </c>
      <c r="J1073" s="18" t="str">
        <f t="shared" si="99"/>
        <v xml:space="preserve"> pcfemale_2014==0</v>
      </c>
      <c r="K1073" s="18" t="str">
        <f t="shared" si="100"/>
        <v>i.condition</v>
      </c>
      <c r="L1073" s="1" t="str">
        <f t="shared" si="101"/>
        <v>Yes</v>
      </c>
    </row>
    <row r="1074" spans="1:12" x14ac:dyDescent="0.3">
      <c r="A1074" s="1" t="str">
        <f>VLOOKUP(B1074,DownloadedFiles!$B$2:$C$821,2,)</f>
        <v>doi:10.7910/DVN/UQAIZI</v>
      </c>
      <c r="B1074" s="1" t="s">
        <v>2006</v>
      </c>
      <c r="C1074" s="1" t="s">
        <v>6341</v>
      </c>
      <c r="D1074" s="1" t="s">
        <v>654</v>
      </c>
      <c r="E1074" s="1" t="str">
        <f>VLOOKUP(D1074,StataFunctions!$E$2:$G$260,3,)</f>
        <v>Linear Regression</v>
      </c>
      <c r="F1074" s="18" t="s">
        <v>3488</v>
      </c>
      <c r="G1074" s="18" t="str">
        <f t="shared" si="96"/>
        <v>prop_sd_fem2014</v>
      </c>
      <c r="H1074" s="18" t="str">
        <f t="shared" si="97"/>
        <v>i.condition if pcfemale_2014==0</v>
      </c>
      <c r="I1074" s="18">
        <f t="shared" si="98"/>
        <v>1</v>
      </c>
      <c r="J1074" s="18" t="str">
        <f t="shared" si="99"/>
        <v xml:space="preserve"> pcfemale_2014==0</v>
      </c>
      <c r="K1074" s="18" t="str">
        <f t="shared" si="100"/>
        <v>i.condition</v>
      </c>
      <c r="L1074" s="1" t="str">
        <f t="shared" si="101"/>
        <v>Yes</v>
      </c>
    </row>
    <row r="1075" spans="1:12" ht="28.8" x14ac:dyDescent="0.3">
      <c r="A1075" s="1" t="str">
        <f>VLOOKUP(B1075,DownloadedFiles!$B$2:$C$821,2,)</f>
        <v>doi:10.7910/DVN/UQAIZI</v>
      </c>
      <c r="B1075" s="1" t="s">
        <v>2006</v>
      </c>
      <c r="C1075" s="1" t="s">
        <v>6341</v>
      </c>
      <c r="D1075" s="1" t="s">
        <v>1069</v>
      </c>
      <c r="E1075" s="1" t="str">
        <f>VLOOKUP(D1075,StataFunctions!$E$2:$G$260,3,)</f>
        <v>Generalized linear models</v>
      </c>
      <c r="F1075" s="18" t="s">
        <v>3491</v>
      </c>
      <c r="G1075" s="18" t="str">
        <f t="shared" si="96"/>
        <v>prop_sd_fem2014</v>
      </c>
      <c r="H1075" s="18" t="str">
        <f t="shared" si="97"/>
        <v>i.condition if pcfemale_2014==1</v>
      </c>
      <c r="I1075" s="18">
        <f t="shared" si="98"/>
        <v>1</v>
      </c>
      <c r="J1075" s="18" t="str">
        <f t="shared" si="99"/>
        <v xml:space="preserve"> pcfemale_2014==1</v>
      </c>
      <c r="K1075" s="18" t="str">
        <f t="shared" si="100"/>
        <v>i.condition</v>
      </c>
      <c r="L1075" s="1" t="str">
        <f t="shared" si="101"/>
        <v>Yes</v>
      </c>
    </row>
    <row r="1076" spans="1:12" x14ac:dyDescent="0.3">
      <c r="A1076" s="1" t="str">
        <f>VLOOKUP(B1076,DownloadedFiles!$B$2:$C$821,2,)</f>
        <v>doi:10.7910/DVN/UQAIZI</v>
      </c>
      <c r="B1076" s="1" t="s">
        <v>2006</v>
      </c>
      <c r="C1076" s="1" t="s">
        <v>6341</v>
      </c>
      <c r="D1076" s="1" t="s">
        <v>654</v>
      </c>
      <c r="E1076" s="1" t="str">
        <f>VLOOKUP(D1076,StataFunctions!$E$2:$G$260,3,)</f>
        <v>Linear Regression</v>
      </c>
      <c r="F1076" s="18" t="s">
        <v>3490</v>
      </c>
      <c r="G1076" s="18" t="str">
        <f t="shared" si="96"/>
        <v>prop_sd_fem2014</v>
      </c>
      <c r="H1076" s="18" t="str">
        <f t="shared" si="97"/>
        <v>i.condition if pcfemale_2014==1</v>
      </c>
      <c r="I1076" s="18">
        <f t="shared" si="98"/>
        <v>1</v>
      </c>
      <c r="J1076" s="18" t="str">
        <f t="shared" si="99"/>
        <v xml:space="preserve"> pcfemale_2014==1</v>
      </c>
      <c r="K1076" s="18" t="str">
        <f t="shared" si="100"/>
        <v>i.condition</v>
      </c>
      <c r="L1076" s="1" t="str">
        <f t="shared" si="101"/>
        <v>Yes</v>
      </c>
    </row>
    <row r="1077" spans="1:12" ht="28.8" x14ac:dyDescent="0.3">
      <c r="A1077" s="1" t="str">
        <f>VLOOKUP(B1077,DownloadedFiles!$B$2:$C$821,2,)</f>
        <v>doi:10.7910/DVN/UQAIZI</v>
      </c>
      <c r="B1077" s="1" t="s">
        <v>2006</v>
      </c>
      <c r="C1077" s="1" t="s">
        <v>6341</v>
      </c>
      <c r="D1077" s="1" t="s">
        <v>1069</v>
      </c>
      <c r="E1077" s="1" t="str">
        <f>VLOOKUP(D1077,StataFunctions!$E$2:$G$260,3,)</f>
        <v>Generalized linear models</v>
      </c>
      <c r="F1077" s="18" t="s">
        <v>3495</v>
      </c>
      <c r="G1077" s="18" t="str">
        <f t="shared" si="96"/>
        <v>prop_sd_fem2012</v>
      </c>
      <c r="H1077" s="18" t="str">
        <f t="shared" si="97"/>
        <v>i.condition</v>
      </c>
      <c r="I1077" s="18">
        <f t="shared" si="98"/>
        <v>0</v>
      </c>
      <c r="J1077" s="18" t="str">
        <f t="shared" si="99"/>
        <v>NA</v>
      </c>
      <c r="K1077" s="18" t="str">
        <f t="shared" si="100"/>
        <v>i.condition</v>
      </c>
      <c r="L1077" s="1" t="str">
        <f t="shared" si="101"/>
        <v>Yes</v>
      </c>
    </row>
    <row r="1078" spans="1:12" ht="28.8" x14ac:dyDescent="0.3">
      <c r="A1078" s="1" t="str">
        <f>VLOOKUP(B1078,DownloadedFiles!$B$2:$C$821,2,)</f>
        <v>doi:10.7910/DVN/UQAIZI</v>
      </c>
      <c r="B1078" s="1" t="s">
        <v>2006</v>
      </c>
      <c r="C1078" s="1" t="s">
        <v>6341</v>
      </c>
      <c r="D1078" s="1" t="s">
        <v>1069</v>
      </c>
      <c r="E1078" s="1" t="str">
        <f>VLOOKUP(D1078,StataFunctions!$E$2:$G$260,3,)</f>
        <v>Generalized linear models</v>
      </c>
      <c r="F1078" s="18" t="s">
        <v>3486</v>
      </c>
      <c r="G1078" s="18" t="str">
        <f t="shared" si="96"/>
        <v>prop_sd_fem2014</v>
      </c>
      <c r="H1078" s="18" t="str">
        <f t="shared" si="97"/>
        <v>i.condition</v>
      </c>
      <c r="I1078" s="18">
        <f t="shared" si="98"/>
        <v>0</v>
      </c>
      <c r="J1078" s="18" t="str">
        <f t="shared" si="99"/>
        <v>NA</v>
      </c>
      <c r="K1078" s="18" t="str">
        <f t="shared" si="100"/>
        <v>i.condition</v>
      </c>
      <c r="L1078" s="1" t="str">
        <f t="shared" si="101"/>
        <v>Yes</v>
      </c>
    </row>
    <row r="1079" spans="1:12" x14ac:dyDescent="0.3">
      <c r="A1079" s="1" t="str">
        <f>VLOOKUP(B1079,DownloadedFiles!$B$2:$C$821,2,)</f>
        <v>doi:10.7910/DVN/UQAIZI</v>
      </c>
      <c r="B1079" s="1" t="s">
        <v>2006</v>
      </c>
      <c r="C1079" s="1" t="s">
        <v>6341</v>
      </c>
      <c r="D1079" s="1" t="s">
        <v>660</v>
      </c>
      <c r="E1079" s="1" t="str">
        <f>VLOOKUP(D1079,StataFunctions!$E$2:$G$260,3,)</f>
        <v>Negative binomial regression</v>
      </c>
      <c r="F1079" s="18" t="s">
        <v>3521</v>
      </c>
      <c r="G1079" s="18" t="str">
        <f t="shared" si="96"/>
        <v>tot_fem_run</v>
      </c>
      <c r="H1079" s="18" t="str">
        <f t="shared" si="97"/>
        <v>i.condition</v>
      </c>
      <c r="I1079" s="18">
        <f t="shared" si="98"/>
        <v>0</v>
      </c>
      <c r="J1079" s="18" t="str">
        <f t="shared" si="99"/>
        <v>NA</v>
      </c>
      <c r="K1079" s="18" t="str">
        <f t="shared" si="100"/>
        <v>i.condition</v>
      </c>
      <c r="L1079" s="1" t="str">
        <f t="shared" si="101"/>
        <v>Yes</v>
      </c>
    </row>
    <row r="1080" spans="1:12" x14ac:dyDescent="0.3">
      <c r="A1080" s="1" t="str">
        <f>VLOOKUP(B1080,DownloadedFiles!$B$2:$C$821,2,)</f>
        <v>doi:10.7910/DVN/UQAIZI</v>
      </c>
      <c r="B1080" s="1" t="s">
        <v>2006</v>
      </c>
      <c r="C1080" s="1" t="s">
        <v>6341</v>
      </c>
      <c r="D1080" s="1" t="s">
        <v>674</v>
      </c>
      <c r="E1080" s="1" t="str">
        <f>VLOOKUP(D1080,StataFunctions!$E$2:$G$260,3,)</f>
        <v>Probit regression</v>
      </c>
      <c r="F1080" s="18" t="s">
        <v>3482</v>
      </c>
      <c r="G1080" s="18" t="str">
        <f t="shared" si="96"/>
        <v>sd_onefem2014</v>
      </c>
      <c r="H1080" s="18" t="str">
        <f t="shared" si="97"/>
        <v>i.condition</v>
      </c>
      <c r="I1080" s="18">
        <f t="shared" si="98"/>
        <v>0</v>
      </c>
      <c r="J1080" s="18" t="str">
        <f t="shared" si="99"/>
        <v>NA</v>
      </c>
      <c r="K1080" s="18" t="str">
        <f t="shared" si="100"/>
        <v>i.condition</v>
      </c>
      <c r="L1080" s="1" t="str">
        <f t="shared" si="101"/>
        <v>Yes</v>
      </c>
    </row>
    <row r="1081" spans="1:12" x14ac:dyDescent="0.3">
      <c r="A1081" s="1" t="str">
        <f>VLOOKUP(B1081,DownloadedFiles!$B$2:$C$821,2,)</f>
        <v>doi:10.7910/DVN/UQAIZI</v>
      </c>
      <c r="B1081" s="1" t="s">
        <v>2006</v>
      </c>
      <c r="C1081" s="1" t="s">
        <v>6341</v>
      </c>
      <c r="D1081" s="1" t="s">
        <v>654</v>
      </c>
      <c r="E1081" s="1" t="str">
        <f>VLOOKUP(D1081,StataFunctions!$E$2:$G$260,3,)</f>
        <v>Linear Regression</v>
      </c>
      <c r="F1081" s="18" t="s">
        <v>3493</v>
      </c>
      <c r="G1081" s="18" t="str">
        <f t="shared" si="96"/>
        <v>prop_sd_fem2012</v>
      </c>
      <c r="H1081" s="18" t="str">
        <f t="shared" si="97"/>
        <v>i.condition</v>
      </c>
      <c r="I1081" s="18">
        <f t="shared" si="98"/>
        <v>0</v>
      </c>
      <c r="J1081" s="18" t="str">
        <f t="shared" si="99"/>
        <v>NA</v>
      </c>
      <c r="K1081" s="18" t="str">
        <f t="shared" si="100"/>
        <v>i.condition</v>
      </c>
      <c r="L1081" s="1" t="str">
        <f t="shared" si="101"/>
        <v>Yes</v>
      </c>
    </row>
    <row r="1082" spans="1:12" x14ac:dyDescent="0.3">
      <c r="A1082" s="1" t="str">
        <f>VLOOKUP(B1082,DownloadedFiles!$B$2:$C$821,2,)</f>
        <v>doi:10.7910/DVN/UQAIZI</v>
      </c>
      <c r="B1082" s="1" t="s">
        <v>2006</v>
      </c>
      <c r="C1082" s="1" t="s">
        <v>6341</v>
      </c>
      <c r="D1082" s="1" t="s">
        <v>654</v>
      </c>
      <c r="E1082" s="1" t="str">
        <f>VLOOKUP(D1082,StataFunctions!$E$2:$G$260,3,)</f>
        <v>Linear Regression</v>
      </c>
      <c r="F1082" s="18" t="s">
        <v>3484</v>
      </c>
      <c r="G1082" s="18" t="str">
        <f t="shared" si="96"/>
        <v>prop_sd_fem2014</v>
      </c>
      <c r="H1082" s="18" t="str">
        <f t="shared" si="97"/>
        <v>i.condition</v>
      </c>
      <c r="I1082" s="18">
        <f t="shared" si="98"/>
        <v>0</v>
      </c>
      <c r="J1082" s="18" t="str">
        <f t="shared" si="99"/>
        <v>NA</v>
      </c>
      <c r="K1082" s="18" t="str">
        <f t="shared" si="100"/>
        <v>i.condition</v>
      </c>
      <c r="L1082" s="1" t="str">
        <f t="shared" si="101"/>
        <v>Yes</v>
      </c>
    </row>
    <row r="1083" spans="1:12" x14ac:dyDescent="0.3">
      <c r="A1083" s="1" t="str">
        <f>VLOOKUP(B1083,DownloadedFiles!$B$2:$C$821,2,)</f>
        <v>doi:10.7910/DVN/UQAIZI</v>
      </c>
      <c r="B1083" s="1" t="s">
        <v>2006</v>
      </c>
      <c r="C1083" s="1" t="s">
        <v>6341</v>
      </c>
      <c r="D1083" s="1" t="s">
        <v>654</v>
      </c>
      <c r="E1083" s="1" t="str">
        <f>VLOOKUP(D1083,StataFunctions!$E$2:$G$260,3,)</f>
        <v>Linear Regression</v>
      </c>
      <c r="F1083" s="18" t="s">
        <v>3480</v>
      </c>
      <c r="G1083" s="18" t="str">
        <f t="shared" si="96"/>
        <v>sd_onefem2014</v>
      </c>
      <c r="H1083" s="18" t="str">
        <f t="shared" si="97"/>
        <v>i.condition</v>
      </c>
      <c r="I1083" s="18">
        <f t="shared" si="98"/>
        <v>0</v>
      </c>
      <c r="J1083" s="18" t="str">
        <f t="shared" si="99"/>
        <v>NA</v>
      </c>
      <c r="K1083" s="18" t="str">
        <f t="shared" si="100"/>
        <v>i.condition</v>
      </c>
      <c r="L1083" s="1" t="str">
        <f t="shared" si="101"/>
        <v>Yes</v>
      </c>
    </row>
    <row r="1084" spans="1:12" x14ac:dyDescent="0.3">
      <c r="A1084" s="1" t="str">
        <f>VLOOKUP(B1084,DownloadedFiles!$B$2:$C$821,2,)</f>
        <v>doi:10.7910/DVN/UQAIZI</v>
      </c>
      <c r="B1084" s="1" t="s">
        <v>2006</v>
      </c>
      <c r="C1084" s="1" t="s">
        <v>6341</v>
      </c>
      <c r="D1084" s="1" t="s">
        <v>654</v>
      </c>
      <c r="E1084" s="1" t="str">
        <f>VLOOKUP(D1084,StataFunctions!$E$2:$G$260,3,)</f>
        <v>Linear Regression</v>
      </c>
      <c r="F1084" s="18" t="s">
        <v>3492</v>
      </c>
      <c r="G1084" s="18" t="str">
        <f t="shared" si="96"/>
        <v>sd_onefem2014</v>
      </c>
      <c r="H1084" s="18" t="str">
        <f t="shared" si="97"/>
        <v>i.condition</v>
      </c>
      <c r="I1084" s="18">
        <f t="shared" si="98"/>
        <v>0</v>
      </c>
      <c r="J1084" s="18" t="str">
        <f t="shared" si="99"/>
        <v>NA</v>
      </c>
      <c r="K1084" s="18" t="str">
        <f t="shared" si="100"/>
        <v>i.condition</v>
      </c>
      <c r="L1084" s="1" t="str">
        <f t="shared" si="101"/>
        <v>Yes</v>
      </c>
    </row>
    <row r="1085" spans="1:12" x14ac:dyDescent="0.3">
      <c r="A1085" s="1" t="str">
        <f>VLOOKUP(B1085,DownloadedFiles!$B$2:$C$821,2,)</f>
        <v>doi:10.7910/DVN/UQAIZI</v>
      </c>
      <c r="B1085" s="1" t="s">
        <v>2006</v>
      </c>
      <c r="C1085" s="1" t="s">
        <v>6341</v>
      </c>
      <c r="D1085" s="1" t="s">
        <v>654</v>
      </c>
      <c r="E1085" s="1" t="str">
        <f>VLOOKUP(D1085,StataFunctions!$E$2:$G$260,3,)</f>
        <v>Linear Regression</v>
      </c>
      <c r="F1085" s="18" t="s">
        <v>3517</v>
      </c>
      <c r="G1085" s="18" t="str">
        <f t="shared" si="96"/>
        <v>women_more</v>
      </c>
      <c r="H1085" s="18" t="str">
        <f t="shared" si="97"/>
        <v>i.condition</v>
      </c>
      <c r="I1085" s="18">
        <f t="shared" si="98"/>
        <v>0</v>
      </c>
      <c r="J1085" s="18" t="str">
        <f t="shared" si="99"/>
        <v>NA</v>
      </c>
      <c r="K1085" s="18" t="str">
        <f t="shared" si="100"/>
        <v>i.condition</v>
      </c>
      <c r="L1085" s="1" t="str">
        <f t="shared" si="101"/>
        <v>Yes</v>
      </c>
    </row>
    <row r="1086" spans="1:12" ht="28.8" x14ac:dyDescent="0.3">
      <c r="A1086" s="1" t="str">
        <f>VLOOKUP(B1086,DownloadedFiles!$B$2:$C$821,2,)</f>
        <v>doi:10.7910/DVN/UQAIZI</v>
      </c>
      <c r="B1086" s="1" t="s">
        <v>2006</v>
      </c>
      <c r="C1086" s="1" t="s">
        <v>6341</v>
      </c>
      <c r="D1086" s="1" t="s">
        <v>654</v>
      </c>
      <c r="E1086" s="1" t="str">
        <f>VLOOKUP(D1086,StataFunctions!$E$2:$G$260,3,)</f>
        <v>Linear Regression</v>
      </c>
      <c r="F1086" s="18" t="s">
        <v>3519</v>
      </c>
      <c r="G1086" s="18" t="str">
        <f t="shared" si="96"/>
        <v>women_more</v>
      </c>
      <c r="H1086" s="18" t="str">
        <f t="shared" si="97"/>
        <v>i.condition age income mormon nonwhite if female==0</v>
      </c>
      <c r="I1086" s="18">
        <f t="shared" si="98"/>
        <v>1</v>
      </c>
      <c r="J1086" s="18" t="str">
        <f t="shared" si="99"/>
        <v xml:space="preserve"> female==0</v>
      </c>
      <c r="K1086" s="18" t="str">
        <f t="shared" si="100"/>
        <v>i.condition age income mormon nonwhite</v>
      </c>
      <c r="L1086" s="1" t="str">
        <f t="shared" si="101"/>
        <v>Yes</v>
      </c>
    </row>
    <row r="1087" spans="1:12" ht="28.8" x14ac:dyDescent="0.3">
      <c r="A1087" s="1" t="str">
        <f>VLOOKUP(B1087,DownloadedFiles!$B$2:$C$821,2,)</f>
        <v>doi:10.7910/DVN/UQAIZI</v>
      </c>
      <c r="B1087" s="1" t="s">
        <v>2006</v>
      </c>
      <c r="C1087" s="1" t="s">
        <v>6341</v>
      </c>
      <c r="D1087" s="1" t="s">
        <v>654</v>
      </c>
      <c r="E1087" s="1" t="str">
        <f>VLOOKUP(D1087,StataFunctions!$E$2:$G$260,3,)</f>
        <v>Linear Regression</v>
      </c>
      <c r="F1087" s="18" t="s">
        <v>3520</v>
      </c>
      <c r="G1087" s="18" t="str">
        <f t="shared" si="96"/>
        <v>women_more</v>
      </c>
      <c r="H1087" s="18" t="str">
        <f t="shared" si="97"/>
        <v>i.condition age income mormon nonwhite if female==1</v>
      </c>
      <c r="I1087" s="18">
        <f t="shared" si="98"/>
        <v>1</v>
      </c>
      <c r="J1087" s="18" t="str">
        <f t="shared" si="99"/>
        <v xml:space="preserve"> female==1</v>
      </c>
      <c r="K1087" s="18" t="str">
        <f t="shared" si="100"/>
        <v>i.condition age income mormon nonwhite</v>
      </c>
      <c r="L1087" s="1" t="str">
        <f t="shared" si="101"/>
        <v>Yes</v>
      </c>
    </row>
    <row r="1088" spans="1:12" ht="28.8" x14ac:dyDescent="0.3">
      <c r="A1088" s="1" t="str">
        <f>VLOOKUP(B1088,DownloadedFiles!$B$2:$C$821,2,)</f>
        <v>doi:10.7910/DVN/UQAIZI</v>
      </c>
      <c r="B1088" s="1" t="s">
        <v>2006</v>
      </c>
      <c r="C1088" s="1" t="s">
        <v>6341</v>
      </c>
      <c r="D1088" s="1" t="s">
        <v>654</v>
      </c>
      <c r="E1088" s="1" t="str">
        <f>VLOOKUP(D1088,StataFunctions!$E$2:$G$260,3,)</f>
        <v>Linear Regression</v>
      </c>
      <c r="F1088" s="18" t="s">
        <v>3518</v>
      </c>
      <c r="G1088" s="18" t="str">
        <f t="shared" si="96"/>
        <v>women_more</v>
      </c>
      <c r="H1088" s="18" t="str">
        <f t="shared" si="97"/>
        <v>i.condition age income mormon nonwhite</v>
      </c>
      <c r="I1088" s="18">
        <f t="shared" si="98"/>
        <v>0</v>
      </c>
      <c r="J1088" s="18" t="str">
        <f t="shared" si="99"/>
        <v>NA</v>
      </c>
      <c r="K1088" s="18" t="str">
        <f t="shared" si="100"/>
        <v>i.condition age income mormon nonwhite</v>
      </c>
      <c r="L1088" s="1" t="str">
        <f t="shared" si="101"/>
        <v>Yes</v>
      </c>
    </row>
    <row r="1089" spans="1:12" x14ac:dyDescent="0.3">
      <c r="A1089" s="1" t="str">
        <f>VLOOKUP(B1089,DownloadedFiles!$B$2:$C$821,2,)</f>
        <v>doi:10.7910/DVN/UQAIZI</v>
      </c>
      <c r="B1089" s="1" t="s">
        <v>2006</v>
      </c>
      <c r="C1089" s="1" t="s">
        <v>6341</v>
      </c>
      <c r="D1089" s="1" t="s">
        <v>660</v>
      </c>
      <c r="E1089" s="1" t="str">
        <f>VLOOKUP(D1089,StataFunctions!$E$2:$G$260,3,)</f>
        <v>Negative binomial regression</v>
      </c>
      <c r="F1089" s="18" t="s">
        <v>3522</v>
      </c>
      <c r="G1089" s="18" t="str">
        <f t="shared" si="96"/>
        <v>tot_fem_run</v>
      </c>
      <c r="H1089" s="18" t="str">
        <f t="shared" si="97"/>
        <v>i.condition attendees2014</v>
      </c>
      <c r="I1089" s="18">
        <f t="shared" si="98"/>
        <v>0</v>
      </c>
      <c r="J1089" s="18" t="str">
        <f t="shared" si="99"/>
        <v>NA</v>
      </c>
      <c r="K1089" s="18" t="str">
        <f t="shared" si="100"/>
        <v>i.condition attendees2014</v>
      </c>
      <c r="L1089" s="1" t="str">
        <f t="shared" si="101"/>
        <v>Yes</v>
      </c>
    </row>
    <row r="1090" spans="1:12" ht="43.2" x14ac:dyDescent="0.3">
      <c r="A1090" s="1" t="str">
        <f>VLOOKUP(B1090,DownloadedFiles!$B$2:$C$821,2,)</f>
        <v>doi:10.7910/DVN/UQAIZI</v>
      </c>
      <c r="B1090" s="1" t="s">
        <v>2006</v>
      </c>
      <c r="C1090" s="1" t="s">
        <v>6341</v>
      </c>
      <c r="D1090" s="1" t="s">
        <v>1069</v>
      </c>
      <c r="E1090" s="1" t="str">
        <f>VLOOKUP(D1090,StataFunctions!$E$2:$G$260,3,)</f>
        <v>Generalized linear models</v>
      </c>
      <c r="F1090" s="18" t="s">
        <v>3496</v>
      </c>
      <c r="G1090" s="18" t="str">
        <f t="shared" ref="G1090:G1153" si="102">MID($F1090,LEN($D1090)+FIND($D1090,$F1090)+1,FIND(" ",$F1090,LEN(D1090)+FIND(D1090,F1090)+1)-(LEN($D1090)+FIND($D1090,$F1090)+1))</f>
        <v>prop_sd_fem2012</v>
      </c>
      <c r="H1090" s="18" t="str">
        <f t="shared" ref="H1090:H1153" si="103">TRIM(MID(F1090,FIND(G1090,F1090)+LEN(G1090)+1,IFERROR(FIND(",",F1090),LEN(F1090)+1)-(FIND(G1090,F1090)+LEN(G1090)+1)))</f>
        <v>i.condition sd2012 age2012 attendees2012 prop_fem_attend2012 distance_100</v>
      </c>
      <c r="I1090" s="18">
        <f t="shared" ref="I1090:I1153" si="104">IFERROR(IF(FIND(" if ",H1090)&gt;0,1,0),0)</f>
        <v>0</v>
      </c>
      <c r="J1090" s="18" t="str">
        <f t="shared" ref="J1090:J1153" si="105">IFERROR(MID(H1090,FIND(" if ",H1090)+3,LEN(H1090)+1),"NA")</f>
        <v>NA</v>
      </c>
      <c r="K1090" s="18" t="str">
        <f t="shared" ref="K1090:K1153" si="106">IF(I1090=0,H1090,MID(H1090,1,FIND(J1090,H1090)-4))</f>
        <v>i.condition sd2012 age2012 attendees2012 prop_fem_attend2012 distance_100</v>
      </c>
      <c r="L1090" s="1" t="str">
        <f t="shared" ref="L1090:L1153" si="107">IFERROR(IF(FIND("///",F1090)&gt;0,"No",0),"Yes")</f>
        <v>Yes</v>
      </c>
    </row>
    <row r="1091" spans="1:12" ht="28.8" x14ac:dyDescent="0.3">
      <c r="A1091" s="1" t="str">
        <f>VLOOKUP(B1091,DownloadedFiles!$B$2:$C$821,2,)</f>
        <v>doi:10.7910/DVN/UQAIZI</v>
      </c>
      <c r="B1091" s="1" t="s">
        <v>2006</v>
      </c>
      <c r="C1091" s="1" t="s">
        <v>6341</v>
      </c>
      <c r="D1091" s="1" t="s">
        <v>654</v>
      </c>
      <c r="E1091" s="1" t="str">
        <f>VLOOKUP(D1091,StataFunctions!$E$2:$G$260,3,)</f>
        <v>Linear Regression</v>
      </c>
      <c r="F1091" s="18" t="s">
        <v>3494</v>
      </c>
      <c r="G1091" s="18" t="str">
        <f t="shared" si="102"/>
        <v>prop_sd_fem2012</v>
      </c>
      <c r="H1091" s="18" t="str">
        <f t="shared" si="103"/>
        <v>i.condition sd2012 age2012 attendees2012 prop_fem_attend2012 distance_100</v>
      </c>
      <c r="I1091" s="18">
        <f t="shared" si="104"/>
        <v>0</v>
      </c>
      <c r="J1091" s="18" t="str">
        <f t="shared" si="105"/>
        <v>NA</v>
      </c>
      <c r="K1091" s="18" t="str">
        <f t="shared" si="106"/>
        <v>i.condition sd2012 age2012 attendees2012 prop_fem_attend2012 distance_100</v>
      </c>
      <c r="L1091" s="1" t="str">
        <f t="shared" si="107"/>
        <v>Yes</v>
      </c>
    </row>
    <row r="1092" spans="1:12" ht="43.2" x14ac:dyDescent="0.3">
      <c r="A1092" s="1" t="str">
        <f>VLOOKUP(B1092,DownloadedFiles!$B$2:$C$821,2,)</f>
        <v>doi:10.7910/DVN/UQAIZI</v>
      </c>
      <c r="B1092" s="1" t="s">
        <v>2006</v>
      </c>
      <c r="C1092" s="1" t="s">
        <v>6341</v>
      </c>
      <c r="D1092" s="1" t="s">
        <v>1069</v>
      </c>
      <c r="E1092" s="1" t="str">
        <f>VLOOKUP(D1092,StataFunctions!$E$2:$G$260,3,)</f>
        <v>Generalized linear models</v>
      </c>
      <c r="F1092" s="18" t="s">
        <v>3532</v>
      </c>
      <c r="G1092" s="18" t="str">
        <f t="shared" si="102"/>
        <v>prop_sd_fem2014</v>
      </c>
      <c r="H1092" s="18" t="str">
        <f t="shared" si="103"/>
        <v>i.condition sd2014 age2014 attendees2014 prop_fem_attend2014 distance_100 if chair_survey==1</v>
      </c>
      <c r="I1092" s="18">
        <f t="shared" si="104"/>
        <v>1</v>
      </c>
      <c r="J1092" s="18" t="str">
        <f t="shared" si="105"/>
        <v xml:space="preserve"> chair_survey==1</v>
      </c>
      <c r="K1092" s="18" t="str">
        <f t="shared" si="106"/>
        <v>i.condition sd2014 age2014 attendees2014 prop_fem_attend2014 distance_100</v>
      </c>
      <c r="L1092" s="1" t="str">
        <f t="shared" si="107"/>
        <v>Yes</v>
      </c>
    </row>
    <row r="1093" spans="1:12" ht="28.8" x14ac:dyDescent="0.3">
      <c r="A1093" s="1" t="str">
        <f>VLOOKUP(B1093,DownloadedFiles!$B$2:$C$821,2,)</f>
        <v>doi:10.7910/DVN/UQAIZI</v>
      </c>
      <c r="B1093" s="1" t="s">
        <v>2006</v>
      </c>
      <c r="C1093" s="1" t="s">
        <v>6341</v>
      </c>
      <c r="D1093" s="1" t="s">
        <v>654</v>
      </c>
      <c r="E1093" s="1" t="str">
        <f>VLOOKUP(D1093,StataFunctions!$E$2:$G$260,3,)</f>
        <v>Linear Regression</v>
      </c>
      <c r="F1093" s="18" t="s">
        <v>3527</v>
      </c>
      <c r="G1093" s="18" t="str">
        <f t="shared" si="102"/>
        <v>prop_sd_fem2014</v>
      </c>
      <c r="H1093" s="18" t="str">
        <f t="shared" si="103"/>
        <v>i.condition sd2014 age2014 attendees2014 prop_fem_attend2014 distance_100 if chair_survey==1</v>
      </c>
      <c r="I1093" s="18">
        <f t="shared" si="104"/>
        <v>1</v>
      </c>
      <c r="J1093" s="18" t="str">
        <f t="shared" si="105"/>
        <v xml:space="preserve"> chair_survey==1</v>
      </c>
      <c r="K1093" s="18" t="str">
        <f t="shared" si="106"/>
        <v>i.condition sd2014 age2014 attendees2014 prop_fem_attend2014 distance_100</v>
      </c>
      <c r="L1093" s="1" t="str">
        <f t="shared" si="107"/>
        <v>Yes</v>
      </c>
    </row>
    <row r="1094" spans="1:12" ht="43.2" x14ac:dyDescent="0.3">
      <c r="A1094" s="1" t="str">
        <f>VLOOKUP(B1094,DownloadedFiles!$B$2:$C$821,2,)</f>
        <v>doi:10.7910/DVN/UQAIZI</v>
      </c>
      <c r="B1094" s="1" t="s">
        <v>2006</v>
      </c>
      <c r="C1094" s="1" t="s">
        <v>6341</v>
      </c>
      <c r="D1094" s="1" t="s">
        <v>1069</v>
      </c>
      <c r="E1094" s="1" t="str">
        <f>VLOOKUP(D1094,StataFunctions!$E$2:$G$260,3,)</f>
        <v>Generalized linear models</v>
      </c>
      <c r="F1094" s="18" t="s">
        <v>3512</v>
      </c>
      <c r="G1094" s="18" t="str">
        <f t="shared" si="102"/>
        <v>prop_sd_fem2014</v>
      </c>
      <c r="H1094" s="18" t="str">
        <f t="shared" si="103"/>
        <v>i.condition sd2014 age2014 attendees2014 prop_fem_attend2014 distance_100 if letter==1</v>
      </c>
      <c r="I1094" s="18">
        <f t="shared" si="104"/>
        <v>1</v>
      </c>
      <c r="J1094" s="18" t="str">
        <f t="shared" si="105"/>
        <v xml:space="preserve"> letter==1</v>
      </c>
      <c r="K1094" s="18" t="str">
        <f t="shared" si="106"/>
        <v>i.condition sd2014 age2014 attendees2014 prop_fem_attend2014 distance_100</v>
      </c>
      <c r="L1094" s="1" t="str">
        <f t="shared" si="107"/>
        <v>Yes</v>
      </c>
    </row>
    <row r="1095" spans="1:12" ht="28.8" x14ac:dyDescent="0.3">
      <c r="A1095" s="1" t="str">
        <f>VLOOKUP(B1095,DownloadedFiles!$B$2:$C$821,2,)</f>
        <v>doi:10.7910/DVN/UQAIZI</v>
      </c>
      <c r="B1095" s="1" t="s">
        <v>2006</v>
      </c>
      <c r="C1095" s="1" t="s">
        <v>6341</v>
      </c>
      <c r="D1095" s="1" t="s">
        <v>674</v>
      </c>
      <c r="E1095" s="1" t="str">
        <f>VLOOKUP(D1095,StataFunctions!$E$2:$G$260,3,)</f>
        <v>Probit regression</v>
      </c>
      <c r="F1095" s="18" t="s">
        <v>3506</v>
      </c>
      <c r="G1095" s="18" t="str">
        <f t="shared" si="102"/>
        <v>sd_onefem2014</v>
      </c>
      <c r="H1095" s="18" t="str">
        <f t="shared" si="103"/>
        <v>i.condition sd2014 age2014 attendees2014 prop_fem_attend2014 distance_100 if letter==1</v>
      </c>
      <c r="I1095" s="18">
        <f t="shared" si="104"/>
        <v>1</v>
      </c>
      <c r="J1095" s="18" t="str">
        <f t="shared" si="105"/>
        <v xml:space="preserve"> letter==1</v>
      </c>
      <c r="K1095" s="18" t="str">
        <f t="shared" si="106"/>
        <v>i.condition sd2014 age2014 attendees2014 prop_fem_attend2014 distance_100</v>
      </c>
      <c r="L1095" s="1" t="str">
        <f t="shared" si="107"/>
        <v>Yes</v>
      </c>
    </row>
    <row r="1096" spans="1:12" ht="28.8" x14ac:dyDescent="0.3">
      <c r="A1096" s="1" t="str">
        <f>VLOOKUP(B1096,DownloadedFiles!$B$2:$C$821,2,)</f>
        <v>doi:10.7910/DVN/UQAIZI</v>
      </c>
      <c r="B1096" s="1" t="s">
        <v>2006</v>
      </c>
      <c r="C1096" s="1" t="s">
        <v>6341</v>
      </c>
      <c r="D1096" s="1" t="s">
        <v>654</v>
      </c>
      <c r="E1096" s="1" t="str">
        <f>VLOOKUP(D1096,StataFunctions!$E$2:$G$260,3,)</f>
        <v>Linear Regression</v>
      </c>
      <c r="F1096" s="18" t="s">
        <v>3510</v>
      </c>
      <c r="G1096" s="18" t="str">
        <f t="shared" si="102"/>
        <v>prop_sd_fem2014</v>
      </c>
      <c r="H1096" s="18" t="str">
        <f t="shared" si="103"/>
        <v>i.condition sd2014 age2014 attendees2014 prop_fem_attend2014 distance_100 if letter==1</v>
      </c>
      <c r="I1096" s="18">
        <f t="shared" si="104"/>
        <v>1</v>
      </c>
      <c r="J1096" s="18" t="str">
        <f t="shared" si="105"/>
        <v xml:space="preserve"> letter==1</v>
      </c>
      <c r="K1096" s="18" t="str">
        <f t="shared" si="106"/>
        <v>i.condition sd2014 age2014 attendees2014 prop_fem_attend2014 distance_100</v>
      </c>
      <c r="L1096" s="1" t="str">
        <f t="shared" si="107"/>
        <v>Yes</v>
      </c>
    </row>
    <row r="1097" spans="1:12" ht="28.8" x14ac:dyDescent="0.3">
      <c r="A1097" s="1" t="str">
        <f>VLOOKUP(B1097,DownloadedFiles!$B$2:$C$821,2,)</f>
        <v>doi:10.7910/DVN/UQAIZI</v>
      </c>
      <c r="B1097" s="1" t="s">
        <v>2006</v>
      </c>
      <c r="C1097" s="1" t="s">
        <v>6341</v>
      </c>
      <c r="D1097" s="1" t="s">
        <v>654</v>
      </c>
      <c r="E1097" s="1" t="str">
        <f>VLOOKUP(D1097,StataFunctions!$E$2:$G$260,3,)</f>
        <v>Linear Regression</v>
      </c>
      <c r="F1097" s="18" t="s">
        <v>3504</v>
      </c>
      <c r="G1097" s="18" t="str">
        <f t="shared" si="102"/>
        <v>sd_onefem2014</v>
      </c>
      <c r="H1097" s="18" t="str">
        <f t="shared" si="103"/>
        <v>i.condition sd2014 age2014 attendees2014 prop_fem_attend2014 distance_100 if letter==1</v>
      </c>
      <c r="I1097" s="18">
        <f t="shared" si="104"/>
        <v>1</v>
      </c>
      <c r="J1097" s="18" t="str">
        <f t="shared" si="105"/>
        <v xml:space="preserve"> letter==1</v>
      </c>
      <c r="K1097" s="18" t="str">
        <f t="shared" si="106"/>
        <v>i.condition sd2014 age2014 attendees2014 prop_fem_attend2014 distance_100</v>
      </c>
      <c r="L1097" s="1" t="str">
        <f t="shared" si="107"/>
        <v>Yes</v>
      </c>
    </row>
    <row r="1098" spans="1:12" ht="43.2" x14ac:dyDescent="0.3">
      <c r="A1098" s="1" t="str">
        <f>VLOOKUP(B1098,DownloadedFiles!$B$2:$C$821,2,)</f>
        <v>doi:10.7910/DVN/UQAIZI</v>
      </c>
      <c r="B1098" s="1" t="s">
        <v>2006</v>
      </c>
      <c r="C1098" s="1" t="s">
        <v>6341</v>
      </c>
      <c r="D1098" s="1" t="s">
        <v>1069</v>
      </c>
      <c r="E1098" s="1" t="str">
        <f>VLOOKUP(D1098,StataFunctions!$E$2:$G$260,3,)</f>
        <v>Generalized linear models</v>
      </c>
      <c r="F1098" s="18" t="s">
        <v>3514</v>
      </c>
      <c r="G1098" s="18" t="str">
        <f t="shared" si="102"/>
        <v>prop_sd_fem2014</v>
      </c>
      <c r="H1098" s="18" t="str">
        <f t="shared" si="103"/>
        <v>i.condition sd2014 age2014 attendees2014 prop_fem_attend2014 distance_100 if pcfemale_2014==0</v>
      </c>
      <c r="I1098" s="18">
        <f t="shared" si="104"/>
        <v>1</v>
      </c>
      <c r="J1098" s="18" t="str">
        <f t="shared" si="105"/>
        <v xml:space="preserve"> pcfemale_2014==0</v>
      </c>
      <c r="K1098" s="18" t="str">
        <f t="shared" si="106"/>
        <v>i.condition sd2014 age2014 attendees2014 prop_fem_attend2014 distance_100</v>
      </c>
      <c r="L1098" s="1" t="str">
        <f t="shared" si="107"/>
        <v>Yes</v>
      </c>
    </row>
    <row r="1099" spans="1:12" ht="28.8" x14ac:dyDescent="0.3">
      <c r="A1099" s="1" t="str">
        <f>VLOOKUP(B1099,DownloadedFiles!$B$2:$C$821,2,)</f>
        <v>doi:10.7910/DVN/UQAIZI</v>
      </c>
      <c r="B1099" s="1" t="s">
        <v>2006</v>
      </c>
      <c r="C1099" s="1" t="s">
        <v>6341</v>
      </c>
      <c r="D1099" s="1" t="s">
        <v>654</v>
      </c>
      <c r="E1099" s="1" t="str">
        <f>VLOOKUP(D1099,StataFunctions!$E$2:$G$260,3,)</f>
        <v>Linear Regression</v>
      </c>
      <c r="F1099" s="18" t="s">
        <v>3513</v>
      </c>
      <c r="G1099" s="18" t="str">
        <f t="shared" si="102"/>
        <v>prop_sd_fem2014</v>
      </c>
      <c r="H1099" s="18" t="str">
        <f t="shared" si="103"/>
        <v>i.condition sd2014 age2014 attendees2014 prop_fem_attend2014 distance_100 if pcfemale_2014==0</v>
      </c>
      <c r="I1099" s="18">
        <f t="shared" si="104"/>
        <v>1</v>
      </c>
      <c r="J1099" s="18" t="str">
        <f t="shared" si="105"/>
        <v xml:space="preserve"> pcfemale_2014==0</v>
      </c>
      <c r="K1099" s="18" t="str">
        <f t="shared" si="106"/>
        <v>i.condition sd2014 age2014 attendees2014 prop_fem_attend2014 distance_100</v>
      </c>
      <c r="L1099" s="1" t="str">
        <f t="shared" si="107"/>
        <v>Yes</v>
      </c>
    </row>
    <row r="1100" spans="1:12" ht="43.2" x14ac:dyDescent="0.3">
      <c r="A1100" s="1" t="str">
        <f>VLOOKUP(B1100,DownloadedFiles!$B$2:$C$821,2,)</f>
        <v>doi:10.7910/DVN/UQAIZI</v>
      </c>
      <c r="B1100" s="1" t="s">
        <v>2006</v>
      </c>
      <c r="C1100" s="1" t="s">
        <v>6341</v>
      </c>
      <c r="D1100" s="1" t="s">
        <v>1069</v>
      </c>
      <c r="E1100" s="1" t="str">
        <f>VLOOKUP(D1100,StataFunctions!$E$2:$G$260,3,)</f>
        <v>Generalized linear models</v>
      </c>
      <c r="F1100" s="18" t="s">
        <v>3516</v>
      </c>
      <c r="G1100" s="18" t="str">
        <f t="shared" si="102"/>
        <v>prop_sd_fem2014</v>
      </c>
      <c r="H1100" s="18" t="str">
        <f t="shared" si="103"/>
        <v>i.condition sd2014 age2014 attendees2014 prop_fem_attend2014 distance_100 if pcfemale_2014==1</v>
      </c>
      <c r="I1100" s="18">
        <f t="shared" si="104"/>
        <v>1</v>
      </c>
      <c r="J1100" s="18" t="str">
        <f t="shared" si="105"/>
        <v xml:space="preserve"> pcfemale_2014==1</v>
      </c>
      <c r="K1100" s="18" t="str">
        <f t="shared" si="106"/>
        <v>i.condition sd2014 age2014 attendees2014 prop_fem_attend2014 distance_100</v>
      </c>
      <c r="L1100" s="1" t="str">
        <f t="shared" si="107"/>
        <v>Yes</v>
      </c>
    </row>
    <row r="1101" spans="1:12" ht="28.8" x14ac:dyDescent="0.3">
      <c r="A1101" s="1" t="str">
        <f>VLOOKUP(B1101,DownloadedFiles!$B$2:$C$821,2,)</f>
        <v>doi:10.7910/DVN/UQAIZI</v>
      </c>
      <c r="B1101" s="1" t="s">
        <v>2006</v>
      </c>
      <c r="C1101" s="1" t="s">
        <v>6341</v>
      </c>
      <c r="D1101" s="1" t="s">
        <v>654</v>
      </c>
      <c r="E1101" s="1" t="str">
        <f>VLOOKUP(D1101,StataFunctions!$E$2:$G$260,3,)</f>
        <v>Linear Regression</v>
      </c>
      <c r="F1101" s="18" t="s">
        <v>3515</v>
      </c>
      <c r="G1101" s="18" t="str">
        <f t="shared" si="102"/>
        <v>prop_sd_fem2014</v>
      </c>
      <c r="H1101" s="18" t="str">
        <f t="shared" si="103"/>
        <v>i.condition sd2014 age2014 attendees2014 prop_fem_attend2014 distance_100 if pcfemale_2014==1</v>
      </c>
      <c r="I1101" s="18">
        <f t="shared" si="104"/>
        <v>1</v>
      </c>
      <c r="J1101" s="18" t="str">
        <f t="shared" si="105"/>
        <v xml:space="preserve"> pcfemale_2014==1</v>
      </c>
      <c r="K1101" s="18" t="str">
        <f t="shared" si="106"/>
        <v>i.condition sd2014 age2014 attendees2014 prop_fem_attend2014 distance_100</v>
      </c>
      <c r="L1101" s="1" t="str">
        <f t="shared" si="107"/>
        <v>Yes</v>
      </c>
    </row>
    <row r="1102" spans="1:12" ht="43.2" x14ac:dyDescent="0.3">
      <c r="A1102" s="1" t="str">
        <f>VLOOKUP(B1102,DownloadedFiles!$B$2:$C$821,2,)</f>
        <v>doi:10.7910/DVN/UQAIZI</v>
      </c>
      <c r="B1102" s="1" t="s">
        <v>2006</v>
      </c>
      <c r="C1102" s="1" t="s">
        <v>6341</v>
      </c>
      <c r="D1102" s="1" t="s">
        <v>1069</v>
      </c>
      <c r="E1102" s="1" t="str">
        <f>VLOOKUP(D1102,StataFunctions!$E$2:$G$260,3,)</f>
        <v>Generalized linear models</v>
      </c>
      <c r="F1102" s="18" t="s">
        <v>3487</v>
      </c>
      <c r="G1102" s="18" t="str">
        <f t="shared" si="102"/>
        <v>prop_sd_fem2014</v>
      </c>
      <c r="H1102" s="18" t="str">
        <f t="shared" si="103"/>
        <v>i.condition sd2014 age2014 attendees2014 prop_fem_attend2014 distance_100</v>
      </c>
      <c r="I1102" s="18">
        <f t="shared" si="104"/>
        <v>0</v>
      </c>
      <c r="J1102" s="18" t="str">
        <f t="shared" si="105"/>
        <v>NA</v>
      </c>
      <c r="K1102" s="18" t="str">
        <f t="shared" si="106"/>
        <v>i.condition sd2014 age2014 attendees2014 prop_fem_attend2014 distance_100</v>
      </c>
      <c r="L1102" s="1" t="str">
        <f t="shared" si="107"/>
        <v>Yes</v>
      </c>
    </row>
    <row r="1103" spans="1:12" ht="43.2" x14ac:dyDescent="0.3">
      <c r="A1103" s="1" t="str">
        <f>VLOOKUP(B1103,DownloadedFiles!$B$2:$C$821,2,)</f>
        <v>doi:10.7910/DVN/UQAIZI</v>
      </c>
      <c r="B1103" s="1" t="s">
        <v>2006</v>
      </c>
      <c r="C1103" s="1" t="s">
        <v>6341</v>
      </c>
      <c r="D1103" s="1" t="s">
        <v>1069</v>
      </c>
      <c r="E1103" s="1" t="str">
        <f>VLOOKUP(D1103,StataFunctions!$E$2:$G$260,3,)</f>
        <v>Generalized linear models</v>
      </c>
      <c r="F1103" s="18" t="s">
        <v>3487</v>
      </c>
      <c r="G1103" s="18" t="str">
        <f t="shared" si="102"/>
        <v>prop_sd_fem2014</v>
      </c>
      <c r="H1103" s="18" t="str">
        <f t="shared" si="103"/>
        <v>i.condition sd2014 age2014 attendees2014 prop_fem_attend2014 distance_100</v>
      </c>
      <c r="I1103" s="18">
        <f t="shared" si="104"/>
        <v>0</v>
      </c>
      <c r="J1103" s="18" t="str">
        <f t="shared" si="105"/>
        <v>NA</v>
      </c>
      <c r="K1103" s="18" t="str">
        <f t="shared" si="106"/>
        <v>i.condition sd2014 age2014 attendees2014 prop_fem_attend2014 distance_100</v>
      </c>
      <c r="L1103" s="1" t="str">
        <f t="shared" si="107"/>
        <v>Yes</v>
      </c>
    </row>
    <row r="1104" spans="1:12" ht="28.8" x14ac:dyDescent="0.3">
      <c r="A1104" s="1" t="str">
        <f>VLOOKUP(B1104,DownloadedFiles!$B$2:$C$821,2,)</f>
        <v>doi:10.7910/DVN/UQAIZI</v>
      </c>
      <c r="B1104" s="1" t="s">
        <v>2006</v>
      </c>
      <c r="C1104" s="1" t="s">
        <v>6341</v>
      </c>
      <c r="D1104" s="1" t="s">
        <v>674</v>
      </c>
      <c r="E1104" s="1" t="str">
        <f>VLOOKUP(D1104,StataFunctions!$E$2:$G$260,3,)</f>
        <v>Probit regression</v>
      </c>
      <c r="F1104" s="18" t="s">
        <v>3483</v>
      </c>
      <c r="G1104" s="18" t="str">
        <f t="shared" si="102"/>
        <v>sd_onefem2014</v>
      </c>
      <c r="H1104" s="18" t="str">
        <f t="shared" si="103"/>
        <v>i.condition sd2014 age2014 attendees2014 prop_fem_attend2014 distance_100</v>
      </c>
      <c r="I1104" s="18">
        <f t="shared" si="104"/>
        <v>0</v>
      </c>
      <c r="J1104" s="18" t="str">
        <f t="shared" si="105"/>
        <v>NA</v>
      </c>
      <c r="K1104" s="18" t="str">
        <f t="shared" si="106"/>
        <v>i.condition sd2014 age2014 attendees2014 prop_fem_attend2014 distance_100</v>
      </c>
      <c r="L1104" s="1" t="str">
        <f t="shared" si="107"/>
        <v>Yes</v>
      </c>
    </row>
    <row r="1105" spans="1:12" ht="28.8" x14ac:dyDescent="0.3">
      <c r="A1105" s="1" t="str">
        <f>VLOOKUP(B1105,DownloadedFiles!$B$2:$C$821,2,)</f>
        <v>doi:10.7910/DVN/UQAIZI</v>
      </c>
      <c r="B1105" s="1" t="s">
        <v>2006</v>
      </c>
      <c r="C1105" s="1" t="s">
        <v>6341</v>
      </c>
      <c r="D1105" s="1" t="s">
        <v>654</v>
      </c>
      <c r="E1105" s="1" t="str">
        <f>VLOOKUP(D1105,StataFunctions!$E$2:$G$260,3,)</f>
        <v>Linear Regression</v>
      </c>
      <c r="F1105" s="18" t="s">
        <v>3485</v>
      </c>
      <c r="G1105" s="18" t="str">
        <f t="shared" si="102"/>
        <v>prop_sd_fem2014</v>
      </c>
      <c r="H1105" s="18" t="str">
        <f t="shared" si="103"/>
        <v>i.condition sd2014 age2014 attendees2014 prop_fem_attend2014 distance_100</v>
      </c>
      <c r="I1105" s="18">
        <f t="shared" si="104"/>
        <v>0</v>
      </c>
      <c r="J1105" s="18" t="str">
        <f t="shared" si="105"/>
        <v>NA</v>
      </c>
      <c r="K1105" s="18" t="str">
        <f t="shared" si="106"/>
        <v>i.condition sd2014 age2014 attendees2014 prop_fem_attend2014 distance_100</v>
      </c>
      <c r="L1105" s="1" t="str">
        <f t="shared" si="107"/>
        <v>Yes</v>
      </c>
    </row>
    <row r="1106" spans="1:12" ht="28.8" x14ac:dyDescent="0.3">
      <c r="A1106" s="1" t="str">
        <f>VLOOKUP(B1106,DownloadedFiles!$B$2:$C$821,2,)</f>
        <v>doi:10.7910/DVN/UQAIZI</v>
      </c>
      <c r="B1106" s="1" t="s">
        <v>2006</v>
      </c>
      <c r="C1106" s="1" t="s">
        <v>6341</v>
      </c>
      <c r="D1106" s="1" t="s">
        <v>654</v>
      </c>
      <c r="E1106" s="1" t="str">
        <f>VLOOKUP(D1106,StataFunctions!$E$2:$G$260,3,)</f>
        <v>Linear Regression</v>
      </c>
      <c r="F1106" s="18" t="s">
        <v>3481</v>
      </c>
      <c r="G1106" s="18" t="str">
        <f t="shared" si="102"/>
        <v>sd_onefem2014</v>
      </c>
      <c r="H1106" s="18" t="str">
        <f t="shared" si="103"/>
        <v>i.condition sd2014 age2014 attendees2014 prop_fem_attend2014 distance_100</v>
      </c>
      <c r="I1106" s="18">
        <f t="shared" si="104"/>
        <v>0</v>
      </c>
      <c r="J1106" s="18" t="str">
        <f t="shared" si="105"/>
        <v>NA</v>
      </c>
      <c r="K1106" s="18" t="str">
        <f t="shared" si="106"/>
        <v>i.condition sd2014 age2014 attendees2014 prop_fem_attend2014 distance_100</v>
      </c>
      <c r="L1106" s="1" t="str">
        <f t="shared" si="107"/>
        <v>Yes</v>
      </c>
    </row>
    <row r="1107" spans="1:12" ht="43.2" x14ac:dyDescent="0.3">
      <c r="A1107" s="1" t="str">
        <f>VLOOKUP(B1107,DownloadedFiles!$B$2:$C$821,2,)</f>
        <v>doi:10.7910/DVN/UQAIZI</v>
      </c>
      <c r="B1107" s="1" t="s">
        <v>2006</v>
      </c>
      <c r="C1107" s="1" t="s">
        <v>6341</v>
      </c>
      <c r="D1107" s="1" t="s">
        <v>1069</v>
      </c>
      <c r="E1107" s="1" t="str">
        <f>VLOOKUP(D1107,StataFunctions!$E$2:$G$260,3,)</f>
        <v>Generalized linear models</v>
      </c>
      <c r="F1107" s="18" t="s">
        <v>3508</v>
      </c>
      <c r="G1107" s="18" t="str">
        <f t="shared" si="102"/>
        <v>prop_sd_fem2014</v>
      </c>
      <c r="H1107" s="18" t="str">
        <f t="shared" si="103"/>
        <v>i.condition sd2014 age2014 attendees2014 prop_fem_attend2014 distance_100 prop_sd_fem2012</v>
      </c>
      <c r="I1107" s="18">
        <f t="shared" si="104"/>
        <v>0</v>
      </c>
      <c r="J1107" s="18" t="str">
        <f t="shared" si="105"/>
        <v>NA</v>
      </c>
      <c r="K1107" s="18" t="str">
        <f t="shared" si="106"/>
        <v>i.condition sd2014 age2014 attendees2014 prop_fem_attend2014 distance_100 prop_sd_fem2012</v>
      </c>
      <c r="L1107" s="1" t="str">
        <f t="shared" si="107"/>
        <v>Yes</v>
      </c>
    </row>
    <row r="1108" spans="1:12" ht="28.8" x14ac:dyDescent="0.3">
      <c r="A1108" s="1" t="str">
        <f>VLOOKUP(B1108,DownloadedFiles!$B$2:$C$821,2,)</f>
        <v>doi:10.7910/DVN/UQAIZI</v>
      </c>
      <c r="B1108" s="1" t="s">
        <v>2006</v>
      </c>
      <c r="C1108" s="1" t="s">
        <v>6341</v>
      </c>
      <c r="D1108" s="1" t="s">
        <v>674</v>
      </c>
      <c r="E1108" s="1" t="str">
        <f>VLOOKUP(D1108,StataFunctions!$E$2:$G$260,3,)</f>
        <v>Probit regression</v>
      </c>
      <c r="F1108" s="18" t="s">
        <v>3502</v>
      </c>
      <c r="G1108" s="18" t="str">
        <f t="shared" si="102"/>
        <v>sd_onefem2014</v>
      </c>
      <c r="H1108" s="18" t="str">
        <f t="shared" si="103"/>
        <v>i.condition sd2014 age2014 attendees2014 prop_fem_attend2014 distance_100 prop_sd_fem2012</v>
      </c>
      <c r="I1108" s="18">
        <f t="shared" si="104"/>
        <v>0</v>
      </c>
      <c r="J1108" s="18" t="str">
        <f t="shared" si="105"/>
        <v>NA</v>
      </c>
      <c r="K1108" s="18" t="str">
        <f t="shared" si="106"/>
        <v>i.condition sd2014 age2014 attendees2014 prop_fem_attend2014 distance_100 prop_sd_fem2012</v>
      </c>
      <c r="L1108" s="1" t="str">
        <f t="shared" si="107"/>
        <v>Yes</v>
      </c>
    </row>
    <row r="1109" spans="1:12" ht="28.8" x14ac:dyDescent="0.3">
      <c r="A1109" s="1" t="str">
        <f>VLOOKUP(B1109,DownloadedFiles!$B$2:$C$821,2,)</f>
        <v>doi:10.7910/DVN/UQAIZI</v>
      </c>
      <c r="B1109" s="1" t="s">
        <v>2006</v>
      </c>
      <c r="C1109" s="1" t="s">
        <v>6341</v>
      </c>
      <c r="D1109" s="1" t="s">
        <v>654</v>
      </c>
      <c r="E1109" s="1" t="str">
        <f>VLOOKUP(D1109,StataFunctions!$E$2:$G$260,3,)</f>
        <v>Linear Regression</v>
      </c>
      <c r="F1109" s="18" t="s">
        <v>3507</v>
      </c>
      <c r="G1109" s="18" t="str">
        <f t="shared" si="102"/>
        <v>prop_sd_fem2014</v>
      </c>
      <c r="H1109" s="18" t="str">
        <f t="shared" si="103"/>
        <v>i.condition sd2014 age2014 attendees2014 prop_fem_attend2014 distance_100 prop_sd_fem2012</v>
      </c>
      <c r="I1109" s="18">
        <f t="shared" si="104"/>
        <v>0</v>
      </c>
      <c r="J1109" s="18" t="str">
        <f t="shared" si="105"/>
        <v>NA</v>
      </c>
      <c r="K1109" s="18" t="str">
        <f t="shared" si="106"/>
        <v>i.condition sd2014 age2014 attendees2014 prop_fem_attend2014 distance_100 prop_sd_fem2012</v>
      </c>
      <c r="L1109" s="1" t="str">
        <f t="shared" si="107"/>
        <v>Yes</v>
      </c>
    </row>
    <row r="1110" spans="1:12" ht="28.8" x14ac:dyDescent="0.3">
      <c r="A1110" s="1" t="str">
        <f>VLOOKUP(B1110,DownloadedFiles!$B$2:$C$821,2,)</f>
        <v>doi:10.7910/DVN/UQAIZI</v>
      </c>
      <c r="B1110" s="1" t="s">
        <v>2006</v>
      </c>
      <c r="C1110" s="1" t="s">
        <v>6341</v>
      </c>
      <c r="D1110" s="1" t="s">
        <v>654</v>
      </c>
      <c r="E1110" s="1" t="str">
        <f>VLOOKUP(D1110,StataFunctions!$E$2:$G$260,3,)</f>
        <v>Linear Regression</v>
      </c>
      <c r="F1110" s="18" t="s">
        <v>3501</v>
      </c>
      <c r="G1110" s="18" t="str">
        <f t="shared" si="102"/>
        <v>sd_onefem2014</v>
      </c>
      <c r="H1110" s="18" t="str">
        <f t="shared" si="103"/>
        <v>i.condition sd2014 age2014 attendees2014 prop_fem_attend2014 distance_100 prop_sd_fem2012</v>
      </c>
      <c r="I1110" s="18">
        <f t="shared" si="104"/>
        <v>0</v>
      </c>
      <c r="J1110" s="18" t="str">
        <f t="shared" si="105"/>
        <v>NA</v>
      </c>
      <c r="K1110" s="18" t="str">
        <f t="shared" si="106"/>
        <v>i.condition sd2014 age2014 attendees2014 prop_fem_attend2014 distance_100 prop_sd_fem2012</v>
      </c>
      <c r="L1110" s="1" t="str">
        <f t="shared" si="107"/>
        <v>Yes</v>
      </c>
    </row>
    <row r="1111" spans="1:12" ht="43.2" x14ac:dyDescent="0.3">
      <c r="A1111" s="1" t="str">
        <f>VLOOKUP(B1111,DownloadedFiles!$B$2:$C$821,2,)</f>
        <v>doi:10.7910/DVN/UQAIZI</v>
      </c>
      <c r="B1111" s="1" t="s">
        <v>2006</v>
      </c>
      <c r="C1111" s="1" t="s">
        <v>6341</v>
      </c>
      <c r="D1111" s="1" t="s">
        <v>1069</v>
      </c>
      <c r="E1111" s="1" t="str">
        <f>VLOOKUP(D1111,StataFunctions!$E$2:$G$260,3,)</f>
        <v>Generalized linear models</v>
      </c>
      <c r="F1111" s="18" t="s">
        <v>3533</v>
      </c>
      <c r="G1111" s="18" t="str">
        <f t="shared" si="102"/>
        <v>prop_sd_fem2014</v>
      </c>
      <c r="H1111" s="18" t="str">
        <f t="shared" si="103"/>
        <v>i.condition sd2014 age2014 attendees2014 prop_fem_attend2014 distance_100 women_attitudes if chair_survey==1</v>
      </c>
      <c r="I1111" s="18">
        <f t="shared" si="104"/>
        <v>1</v>
      </c>
      <c r="J1111" s="18" t="str">
        <f t="shared" si="105"/>
        <v xml:space="preserve"> chair_survey==1</v>
      </c>
      <c r="K1111" s="18" t="str">
        <f t="shared" si="106"/>
        <v>i.condition sd2014 age2014 attendees2014 prop_fem_attend2014 distance_100 women_attitudes</v>
      </c>
      <c r="L1111" s="1" t="str">
        <f t="shared" si="107"/>
        <v>Yes</v>
      </c>
    </row>
    <row r="1112" spans="1:12" ht="43.2" x14ac:dyDescent="0.3">
      <c r="A1112" s="1" t="str">
        <f>VLOOKUP(B1112,DownloadedFiles!$B$2:$C$821,2,)</f>
        <v>doi:10.7910/DVN/UQAIZI</v>
      </c>
      <c r="B1112" s="1" t="s">
        <v>2006</v>
      </c>
      <c r="C1112" s="1" t="s">
        <v>6341</v>
      </c>
      <c r="D1112" s="1" t="s">
        <v>654</v>
      </c>
      <c r="E1112" s="1" t="str">
        <f>VLOOKUP(D1112,StataFunctions!$E$2:$G$260,3,)</f>
        <v>Linear Regression</v>
      </c>
      <c r="F1112" s="18" t="s">
        <v>3528</v>
      </c>
      <c r="G1112" s="18" t="str">
        <f t="shared" si="102"/>
        <v>prop_sd_fem2014</v>
      </c>
      <c r="H1112" s="18" t="str">
        <f t="shared" si="103"/>
        <v>i.condition sd2014 age2014 attendees2014 prop_fem_attend2014 distance_100 women_attitudes if chair_survey==1</v>
      </c>
      <c r="I1112" s="18">
        <f t="shared" si="104"/>
        <v>1</v>
      </c>
      <c r="J1112" s="18" t="str">
        <f t="shared" si="105"/>
        <v xml:space="preserve"> chair_survey==1</v>
      </c>
      <c r="K1112" s="18" t="str">
        <f t="shared" si="106"/>
        <v>i.condition sd2014 age2014 attendees2014 prop_fem_attend2014 distance_100 women_attitudes</v>
      </c>
      <c r="L1112" s="1" t="str">
        <f t="shared" si="107"/>
        <v>Yes</v>
      </c>
    </row>
    <row r="1113" spans="1:12" ht="57.6" x14ac:dyDescent="0.3">
      <c r="A1113" s="1" t="str">
        <f>VLOOKUP(B1113,DownloadedFiles!$B$2:$C$821,2,)</f>
        <v>doi:10.7910/DVN/UQAIZI</v>
      </c>
      <c r="B1113" s="1" t="s">
        <v>2006</v>
      </c>
      <c r="C1113" s="1" t="s">
        <v>6341</v>
      </c>
      <c r="D1113" s="1" t="s">
        <v>1069</v>
      </c>
      <c r="E1113" s="1" t="str">
        <f>VLOOKUP(D1113,StataFunctions!$E$2:$G$260,3,)</f>
        <v>Generalized linear models</v>
      </c>
      <c r="F1113" s="18" t="s">
        <v>3534</v>
      </c>
      <c r="G1113" s="18" t="str">
        <f t="shared" si="102"/>
        <v>prop_sd_fem2014</v>
      </c>
      <c r="H1113" s="18" t="str">
        <f t="shared" si="103"/>
        <v>i.condition sd2014 age2014 attendees2014 prop_fem_attend2014 distance_100 women_attitudes if pcfemale_2014==0 &amp; chair_survey==1</v>
      </c>
      <c r="I1113" s="18">
        <f t="shared" si="104"/>
        <v>1</v>
      </c>
      <c r="J1113" s="18" t="str">
        <f t="shared" si="105"/>
        <v xml:space="preserve"> pcfemale_2014==0 &amp; chair_survey==1</v>
      </c>
      <c r="K1113" s="18" t="str">
        <f t="shared" si="106"/>
        <v>i.condition sd2014 age2014 attendees2014 prop_fem_attend2014 distance_100 women_attitudes</v>
      </c>
      <c r="L1113" s="1" t="str">
        <f t="shared" si="107"/>
        <v>Yes</v>
      </c>
    </row>
    <row r="1114" spans="1:12" ht="43.2" x14ac:dyDescent="0.3">
      <c r="A1114" s="1" t="str">
        <f>VLOOKUP(B1114,DownloadedFiles!$B$2:$C$821,2,)</f>
        <v>doi:10.7910/DVN/UQAIZI</v>
      </c>
      <c r="B1114" s="1" t="s">
        <v>2006</v>
      </c>
      <c r="C1114" s="1" t="s">
        <v>6341</v>
      </c>
      <c r="D1114" s="1" t="s">
        <v>654</v>
      </c>
      <c r="E1114" s="1" t="str">
        <f>VLOOKUP(D1114,StataFunctions!$E$2:$G$260,3,)</f>
        <v>Linear Regression</v>
      </c>
      <c r="F1114" s="18" t="s">
        <v>3529</v>
      </c>
      <c r="G1114" s="18" t="str">
        <f t="shared" si="102"/>
        <v>prop_sd_fem2014</v>
      </c>
      <c r="H1114" s="18" t="str">
        <f t="shared" si="103"/>
        <v>i.condition sd2014 age2014 attendees2014 prop_fem_attend2014 distance_100 women_attitudes if pcfemale_2014==0 &amp; chair_survey==1</v>
      </c>
      <c r="I1114" s="18">
        <f t="shared" si="104"/>
        <v>1</v>
      </c>
      <c r="J1114" s="18" t="str">
        <f t="shared" si="105"/>
        <v xml:space="preserve"> pcfemale_2014==0 &amp; chair_survey==1</v>
      </c>
      <c r="K1114" s="18" t="str">
        <f t="shared" si="106"/>
        <v>i.condition sd2014 age2014 attendees2014 prop_fem_attend2014 distance_100 women_attitudes</v>
      </c>
      <c r="L1114" s="1" t="str">
        <f t="shared" si="107"/>
        <v>Yes</v>
      </c>
    </row>
    <row r="1115" spans="1:12" ht="57.6" x14ac:dyDescent="0.3">
      <c r="A1115" s="1" t="str">
        <f>VLOOKUP(B1115,DownloadedFiles!$B$2:$C$821,2,)</f>
        <v>doi:10.7910/DVN/UQAIZI</v>
      </c>
      <c r="B1115" s="1" t="s">
        <v>2006</v>
      </c>
      <c r="C1115" s="1" t="s">
        <v>6341</v>
      </c>
      <c r="D1115" s="1" t="s">
        <v>1069</v>
      </c>
      <c r="E1115" s="1" t="str">
        <f>VLOOKUP(D1115,StataFunctions!$E$2:$G$260,3,)</f>
        <v>Generalized linear models</v>
      </c>
      <c r="F1115" s="18" t="s">
        <v>3535</v>
      </c>
      <c r="G1115" s="18" t="str">
        <f t="shared" si="102"/>
        <v>prop_sd_fem2014</v>
      </c>
      <c r="H1115" s="18" t="str">
        <f t="shared" si="103"/>
        <v>i.condition sd2014 age2014 attendees2014 prop_fem_attend2014 distance_100 women_attitudes if pcfemale_2014==1 &amp; chair_survey==1</v>
      </c>
      <c r="I1115" s="18">
        <f t="shared" si="104"/>
        <v>1</v>
      </c>
      <c r="J1115" s="18" t="str">
        <f t="shared" si="105"/>
        <v xml:space="preserve"> pcfemale_2014==1 &amp; chair_survey==1</v>
      </c>
      <c r="K1115" s="18" t="str">
        <f t="shared" si="106"/>
        <v>i.condition sd2014 age2014 attendees2014 prop_fem_attend2014 distance_100 women_attitudes</v>
      </c>
      <c r="L1115" s="1" t="str">
        <f t="shared" si="107"/>
        <v>Yes</v>
      </c>
    </row>
    <row r="1116" spans="1:12" ht="43.2" x14ac:dyDescent="0.3">
      <c r="A1116" s="1" t="str">
        <f>VLOOKUP(B1116,DownloadedFiles!$B$2:$C$821,2,)</f>
        <v>doi:10.7910/DVN/UQAIZI</v>
      </c>
      <c r="B1116" s="1" t="s">
        <v>2006</v>
      </c>
      <c r="C1116" s="1" t="s">
        <v>6341</v>
      </c>
      <c r="D1116" s="1" t="s">
        <v>654</v>
      </c>
      <c r="E1116" s="1" t="str">
        <f>VLOOKUP(D1116,StataFunctions!$E$2:$G$260,3,)</f>
        <v>Linear Regression</v>
      </c>
      <c r="F1116" s="18" t="s">
        <v>3530</v>
      </c>
      <c r="G1116" s="18" t="str">
        <f t="shared" si="102"/>
        <v>prop_sd_fem2014</v>
      </c>
      <c r="H1116" s="18" t="str">
        <f t="shared" si="103"/>
        <v>i.condition sd2014 age2014 attendees2014 prop_fem_attend2014 distance_100 women_attitudes if pcfemale_2014==1 &amp; chair_survey==1</v>
      </c>
      <c r="I1116" s="18">
        <f t="shared" si="104"/>
        <v>1</v>
      </c>
      <c r="J1116" s="18" t="str">
        <f t="shared" si="105"/>
        <v xml:space="preserve"> pcfemale_2014==1 &amp; chair_survey==1</v>
      </c>
      <c r="K1116" s="18" t="str">
        <f t="shared" si="106"/>
        <v>i.condition sd2014 age2014 attendees2014 prop_fem_attend2014 distance_100 women_attitudes</v>
      </c>
      <c r="L1116" s="1" t="str">
        <f t="shared" si="107"/>
        <v>Yes</v>
      </c>
    </row>
    <row r="1117" spans="1:12" x14ac:dyDescent="0.3">
      <c r="A1117" s="1" t="str">
        <f>VLOOKUP(B1117,DownloadedFiles!$B$2:$C$821,2,)</f>
        <v>doi:10.7910/DVN/UQAIZI</v>
      </c>
      <c r="B1117" s="1" t="s">
        <v>2006</v>
      </c>
      <c r="C1117" s="1" t="s">
        <v>6341</v>
      </c>
      <c r="D1117" s="1" t="s">
        <v>660</v>
      </c>
      <c r="E1117" s="1" t="str">
        <f>VLOOKUP(D1117,StataFunctions!$E$2:$G$260,3,)</f>
        <v>Negative binomial regression</v>
      </c>
      <c r="F1117" s="18" t="s">
        <v>3523</v>
      </c>
      <c r="G1117" s="18" t="str">
        <f t="shared" si="102"/>
        <v>tot_fem_run</v>
      </c>
      <c r="H1117" s="18" t="str">
        <f t="shared" si="103"/>
        <v>i.recruit</v>
      </c>
      <c r="I1117" s="18">
        <f t="shared" si="104"/>
        <v>0</v>
      </c>
      <c r="J1117" s="18" t="str">
        <f t="shared" si="105"/>
        <v>NA</v>
      </c>
      <c r="K1117" s="18" t="str">
        <f t="shared" si="106"/>
        <v>i.recruit</v>
      </c>
      <c r="L1117" s="1" t="str">
        <f t="shared" si="107"/>
        <v>Yes</v>
      </c>
    </row>
    <row r="1118" spans="1:12" x14ac:dyDescent="0.3">
      <c r="A1118" s="1" t="str">
        <f>VLOOKUP(B1118,DownloadedFiles!$B$2:$C$821,2,)</f>
        <v>doi:10.7910/DVN/UQAIZI</v>
      </c>
      <c r="B1118" s="1" t="s">
        <v>2006</v>
      </c>
      <c r="C1118" s="1" t="s">
        <v>6341</v>
      </c>
      <c r="D1118" s="1" t="s">
        <v>660</v>
      </c>
      <c r="E1118" s="1" t="str">
        <f>VLOOKUP(D1118,StataFunctions!$E$2:$G$260,3,)</f>
        <v>Negative binomial regression</v>
      </c>
      <c r="F1118" s="18" t="s">
        <v>3525</v>
      </c>
      <c r="G1118" s="18" t="str">
        <f t="shared" si="102"/>
        <v>tot_fem_run</v>
      </c>
      <c r="H1118" s="18" t="str">
        <f t="shared" si="103"/>
        <v>i.recruit attendees2014 if receiveletter_dum==1</v>
      </c>
      <c r="I1118" s="18">
        <f t="shared" si="104"/>
        <v>1</v>
      </c>
      <c r="J1118" s="18" t="str">
        <f t="shared" si="105"/>
        <v xml:space="preserve"> receiveletter_dum==1</v>
      </c>
      <c r="K1118" s="18" t="str">
        <f t="shared" si="106"/>
        <v>i.recruit attendees2014</v>
      </c>
      <c r="L1118" s="1" t="str">
        <f t="shared" si="107"/>
        <v>Yes</v>
      </c>
    </row>
    <row r="1119" spans="1:12" x14ac:dyDescent="0.3">
      <c r="A1119" s="1" t="str">
        <f>VLOOKUP(B1119,DownloadedFiles!$B$2:$C$821,2,)</f>
        <v>doi:10.7910/DVN/UQAIZI</v>
      </c>
      <c r="B1119" s="1" t="s">
        <v>2006</v>
      </c>
      <c r="C1119" s="1" t="s">
        <v>6341</v>
      </c>
      <c r="D1119" s="1" t="s">
        <v>660</v>
      </c>
      <c r="E1119" s="1" t="str">
        <f>VLOOKUP(D1119,StataFunctions!$E$2:$G$260,3,)</f>
        <v>Negative binomial regression</v>
      </c>
      <c r="F1119" s="18" t="s">
        <v>3524</v>
      </c>
      <c r="G1119" s="18" t="str">
        <f t="shared" si="102"/>
        <v>tot_fem_run</v>
      </c>
      <c r="H1119" s="18" t="str">
        <f t="shared" si="103"/>
        <v>i.recruit attendees2014</v>
      </c>
      <c r="I1119" s="18">
        <f t="shared" si="104"/>
        <v>0</v>
      </c>
      <c r="J1119" s="18" t="str">
        <f t="shared" si="105"/>
        <v>NA</v>
      </c>
      <c r="K1119" s="18" t="str">
        <f t="shared" si="106"/>
        <v>i.recruit attendees2014</v>
      </c>
      <c r="L1119" s="1" t="str">
        <f t="shared" si="107"/>
        <v>Yes</v>
      </c>
    </row>
    <row r="1120" spans="1:12" ht="28.8" x14ac:dyDescent="0.3">
      <c r="A1120" s="1" t="str">
        <f>VLOOKUP(B1120,DownloadedFiles!$B$2:$C$821,2,)</f>
        <v>doi:10.7910/DVN/UQAIZI</v>
      </c>
      <c r="B1120" s="1" t="s">
        <v>2006</v>
      </c>
      <c r="C1120" s="1" t="s">
        <v>6341</v>
      </c>
      <c r="D1120" s="1" t="s">
        <v>1069</v>
      </c>
      <c r="E1120" s="1" t="str">
        <f>VLOOKUP(D1120,StataFunctions!$E$2:$G$260,3,)</f>
        <v>Generalized linear models</v>
      </c>
      <c r="F1120" s="18" t="s">
        <v>3498</v>
      </c>
      <c r="G1120" s="18" t="str">
        <f t="shared" si="102"/>
        <v>prop_sd_fem2014</v>
      </c>
      <c r="H1120" s="18" t="str">
        <f t="shared" si="103"/>
        <v>i.recruit##i.paragraph</v>
      </c>
      <c r="I1120" s="18">
        <f t="shared" si="104"/>
        <v>0</v>
      </c>
      <c r="J1120" s="18" t="str">
        <f t="shared" si="105"/>
        <v>NA</v>
      </c>
      <c r="K1120" s="18" t="str">
        <f t="shared" si="106"/>
        <v>i.recruit##i.paragraph</v>
      </c>
      <c r="L1120" s="1" t="str">
        <f t="shared" si="107"/>
        <v>Yes</v>
      </c>
    </row>
    <row r="1121" spans="1:12" ht="28.8" x14ac:dyDescent="0.3">
      <c r="A1121" s="1" t="str">
        <f>VLOOKUP(B1121,DownloadedFiles!$B$2:$C$821,2,)</f>
        <v>doi:10.7910/DVN/UQAIZI</v>
      </c>
      <c r="B1121" s="1" t="s">
        <v>2006</v>
      </c>
      <c r="C1121" s="1" t="s">
        <v>6341</v>
      </c>
      <c r="D1121" s="1" t="s">
        <v>1069</v>
      </c>
      <c r="E1121" s="1" t="str">
        <f>VLOOKUP(D1121,StataFunctions!$E$2:$G$260,3,)</f>
        <v>Generalized linear models</v>
      </c>
      <c r="F1121" s="18" t="s">
        <v>3498</v>
      </c>
      <c r="G1121" s="18" t="str">
        <f t="shared" si="102"/>
        <v>prop_sd_fem2014</v>
      </c>
      <c r="H1121" s="18" t="str">
        <f t="shared" si="103"/>
        <v>i.recruit##i.paragraph</v>
      </c>
      <c r="I1121" s="18">
        <f t="shared" si="104"/>
        <v>0</v>
      </c>
      <c r="J1121" s="18" t="str">
        <f t="shared" si="105"/>
        <v>NA</v>
      </c>
      <c r="K1121" s="18" t="str">
        <f t="shared" si="106"/>
        <v>i.recruit##i.paragraph</v>
      </c>
      <c r="L1121" s="1" t="str">
        <f t="shared" si="107"/>
        <v>Yes</v>
      </c>
    </row>
    <row r="1122" spans="1:12" x14ac:dyDescent="0.3">
      <c r="A1122" s="1" t="str">
        <f>VLOOKUP(B1122,DownloadedFiles!$B$2:$C$821,2,)</f>
        <v>doi:10.7910/DVN/UQAIZI</v>
      </c>
      <c r="B1122" s="1" t="s">
        <v>2006</v>
      </c>
      <c r="C1122" s="1" t="s">
        <v>6341</v>
      </c>
      <c r="D1122" s="1" t="s">
        <v>674</v>
      </c>
      <c r="E1122" s="1" t="str">
        <f>VLOOKUP(D1122,StataFunctions!$E$2:$G$260,3,)</f>
        <v>Probit regression</v>
      </c>
      <c r="F1122" s="18" t="s">
        <v>3497</v>
      </c>
      <c r="G1122" s="18" t="str">
        <f t="shared" si="102"/>
        <v>sd_onefem2014</v>
      </c>
      <c r="H1122" s="18" t="str">
        <f t="shared" si="103"/>
        <v>i.recruit##i.paragraph</v>
      </c>
      <c r="I1122" s="18">
        <f t="shared" si="104"/>
        <v>0</v>
      </c>
      <c r="J1122" s="18" t="str">
        <f t="shared" si="105"/>
        <v>NA</v>
      </c>
      <c r="K1122" s="18" t="str">
        <f t="shared" si="106"/>
        <v>i.recruit##i.paragraph</v>
      </c>
      <c r="L1122" s="1" t="str">
        <f t="shared" si="107"/>
        <v>Yes</v>
      </c>
    </row>
    <row r="1123" spans="1:12" x14ac:dyDescent="0.3">
      <c r="A1123" s="1" t="str">
        <f>VLOOKUP(B1123,DownloadedFiles!$B$2:$C$821,2,)</f>
        <v>doi:10.7910/DVN/UQAIZI</v>
      </c>
      <c r="B1123" s="1" t="s">
        <v>2006</v>
      </c>
      <c r="C1123" s="1" t="s">
        <v>6341</v>
      </c>
      <c r="D1123" s="1" t="s">
        <v>674</v>
      </c>
      <c r="E1123" s="1" t="str">
        <f>VLOOKUP(D1123,StataFunctions!$E$2:$G$260,3,)</f>
        <v>Probit regression</v>
      </c>
      <c r="F1123" s="18" t="s">
        <v>3497</v>
      </c>
      <c r="G1123" s="18" t="str">
        <f t="shared" si="102"/>
        <v>sd_onefem2014</v>
      </c>
      <c r="H1123" s="18" t="str">
        <f t="shared" si="103"/>
        <v>i.recruit##i.paragraph</v>
      </c>
      <c r="I1123" s="18">
        <f t="shared" si="104"/>
        <v>0</v>
      </c>
      <c r="J1123" s="18" t="str">
        <f t="shared" si="105"/>
        <v>NA</v>
      </c>
      <c r="K1123" s="18" t="str">
        <f t="shared" si="106"/>
        <v>i.recruit##i.paragraph</v>
      </c>
      <c r="L1123" s="1" t="str">
        <f t="shared" si="107"/>
        <v>Yes</v>
      </c>
    </row>
    <row r="1124" spans="1:12" x14ac:dyDescent="0.3">
      <c r="A1124" s="1" t="str">
        <f>VLOOKUP(B1124,DownloadedFiles!$B$2:$C$821,2,)</f>
        <v>doi:10.7910/DVN/UQAIZI</v>
      </c>
      <c r="B1124" s="1" t="s">
        <v>2006</v>
      </c>
      <c r="C1124" s="1" t="s">
        <v>6341</v>
      </c>
      <c r="D1124" s="1" t="s">
        <v>654</v>
      </c>
      <c r="E1124" s="1" t="str">
        <f>VLOOKUP(D1124,StataFunctions!$E$2:$G$260,3,)</f>
        <v>Linear Regression</v>
      </c>
      <c r="F1124" s="18" t="s">
        <v>3500</v>
      </c>
      <c r="G1124" s="18" t="str">
        <f t="shared" si="102"/>
        <v>prop_sd_fem2014</v>
      </c>
      <c r="H1124" s="18" t="str">
        <f t="shared" si="103"/>
        <v>i.recruit##i.paragraph</v>
      </c>
      <c r="I1124" s="18">
        <f t="shared" si="104"/>
        <v>0</v>
      </c>
      <c r="J1124" s="18" t="str">
        <f t="shared" si="105"/>
        <v>NA</v>
      </c>
      <c r="K1124" s="18" t="str">
        <f t="shared" si="106"/>
        <v>i.recruit##i.paragraph</v>
      </c>
      <c r="L1124" s="1" t="str">
        <f t="shared" si="107"/>
        <v>Yes</v>
      </c>
    </row>
    <row r="1125" spans="1:12" x14ac:dyDescent="0.3">
      <c r="A1125" s="1" t="str">
        <f>VLOOKUP(B1125,DownloadedFiles!$B$2:$C$821,2,)</f>
        <v>doi:10.7910/DVN/UQAIZI</v>
      </c>
      <c r="B1125" s="1" t="s">
        <v>2006</v>
      </c>
      <c r="C1125" s="1" t="s">
        <v>6341</v>
      </c>
      <c r="D1125" s="1" t="s">
        <v>654</v>
      </c>
      <c r="E1125" s="1" t="str">
        <f>VLOOKUP(D1125,StataFunctions!$E$2:$G$260,3,)</f>
        <v>Linear Regression</v>
      </c>
      <c r="F1125" s="18" t="s">
        <v>3499</v>
      </c>
      <c r="G1125" s="18" t="str">
        <f t="shared" si="102"/>
        <v>sd_onefem2014</v>
      </c>
      <c r="H1125" s="18" t="str">
        <f t="shared" si="103"/>
        <v>i.recruit##i.paragraph</v>
      </c>
      <c r="I1125" s="18">
        <f t="shared" si="104"/>
        <v>0</v>
      </c>
      <c r="J1125" s="18" t="str">
        <f t="shared" si="105"/>
        <v>NA</v>
      </c>
      <c r="K1125" s="18" t="str">
        <f t="shared" si="106"/>
        <v>i.recruit##i.paragraph</v>
      </c>
      <c r="L1125" s="1" t="str">
        <f t="shared" si="107"/>
        <v>Yes</v>
      </c>
    </row>
    <row r="1126" spans="1:12" x14ac:dyDescent="0.3">
      <c r="A1126" s="1" t="str">
        <f>VLOOKUP(B1126,DownloadedFiles!$B$2:$C$821,2,)</f>
        <v>doi:10.7910/DVN/UQAIZI</v>
      </c>
      <c r="B1126" s="1" t="s">
        <v>2006</v>
      </c>
      <c r="C1126" s="1" t="s">
        <v>6342</v>
      </c>
      <c r="D1126" s="1" t="s">
        <v>674</v>
      </c>
      <c r="E1126" s="1" t="str">
        <f>VLOOKUP(D1126,StataFunctions!$E$2:$G$260,3,)</f>
        <v>Probit regression</v>
      </c>
      <c r="F1126" s="18" t="s">
        <v>3538</v>
      </c>
      <c r="G1126" s="18" t="str">
        <f t="shared" si="102"/>
        <v>vote_woman</v>
      </c>
      <c r="H1126" s="18" t="str">
        <f t="shared" si="103"/>
        <v>i.treatments</v>
      </c>
      <c r="I1126" s="18">
        <f t="shared" si="104"/>
        <v>0</v>
      </c>
      <c r="J1126" s="18" t="str">
        <f t="shared" si="105"/>
        <v>NA</v>
      </c>
      <c r="K1126" s="18" t="str">
        <f t="shared" si="106"/>
        <v>i.treatments</v>
      </c>
      <c r="L1126" s="1" t="str">
        <f t="shared" si="107"/>
        <v>Yes</v>
      </c>
    </row>
    <row r="1127" spans="1:12" x14ac:dyDescent="0.3">
      <c r="A1127" s="1" t="str">
        <f>VLOOKUP(B1127,DownloadedFiles!$B$2:$C$821,2,)</f>
        <v>doi:10.7910/DVN/UQAIZI</v>
      </c>
      <c r="B1127" s="1" t="s">
        <v>2006</v>
      </c>
      <c r="C1127" s="1" t="s">
        <v>6342</v>
      </c>
      <c r="D1127" s="1" t="s">
        <v>674</v>
      </c>
      <c r="E1127" s="1" t="str">
        <f>VLOOKUP(D1127,StataFunctions!$E$2:$G$260,3,)</f>
        <v>Probit regression</v>
      </c>
      <c r="F1127" s="18" t="s">
        <v>3538</v>
      </c>
      <c r="G1127" s="18" t="str">
        <f t="shared" si="102"/>
        <v>vote_woman</v>
      </c>
      <c r="H1127" s="18" t="str">
        <f t="shared" si="103"/>
        <v>i.treatments</v>
      </c>
      <c r="I1127" s="18">
        <f t="shared" si="104"/>
        <v>0</v>
      </c>
      <c r="J1127" s="18" t="str">
        <f t="shared" si="105"/>
        <v>NA</v>
      </c>
      <c r="K1127" s="18" t="str">
        <f t="shared" si="106"/>
        <v>i.treatments</v>
      </c>
      <c r="L1127" s="1" t="str">
        <f t="shared" si="107"/>
        <v>Yes</v>
      </c>
    </row>
    <row r="1128" spans="1:12" x14ac:dyDescent="0.3">
      <c r="A1128" s="1" t="str">
        <f>VLOOKUP(B1128,DownloadedFiles!$B$2:$C$821,2,)</f>
        <v>doi:10.7910/DVN/UQAIZI</v>
      </c>
      <c r="B1128" s="1" t="s">
        <v>2006</v>
      </c>
      <c r="C1128" s="1" t="s">
        <v>6342</v>
      </c>
      <c r="D1128" s="1" t="s">
        <v>654</v>
      </c>
      <c r="E1128" s="1" t="str">
        <f>VLOOKUP(D1128,StataFunctions!$E$2:$G$260,3,)</f>
        <v>Linear Regression</v>
      </c>
      <c r="F1128" s="18" t="s">
        <v>3536</v>
      </c>
      <c r="G1128" s="18" t="str">
        <f t="shared" si="102"/>
        <v>vote_woman</v>
      </c>
      <c r="H1128" s="18" t="str">
        <f t="shared" si="103"/>
        <v>i.treatments</v>
      </c>
      <c r="I1128" s="18">
        <f t="shared" si="104"/>
        <v>0</v>
      </c>
      <c r="J1128" s="18" t="str">
        <f t="shared" si="105"/>
        <v>NA</v>
      </c>
      <c r="K1128" s="18" t="str">
        <f t="shared" si="106"/>
        <v>i.treatments</v>
      </c>
      <c r="L1128" s="1" t="str">
        <f t="shared" si="107"/>
        <v>Yes</v>
      </c>
    </row>
    <row r="1129" spans="1:12" x14ac:dyDescent="0.3">
      <c r="A1129" s="1" t="str">
        <f>VLOOKUP(B1129,DownloadedFiles!$B$2:$C$821,2,)</f>
        <v>doi:10.7910/DVN/UQAIZI</v>
      </c>
      <c r="B1129" s="1" t="s">
        <v>2006</v>
      </c>
      <c r="C1129" s="1" t="s">
        <v>6342</v>
      </c>
      <c r="D1129" s="1" t="s">
        <v>654</v>
      </c>
      <c r="E1129" s="1" t="str">
        <f>VLOOKUP(D1129,StataFunctions!$E$2:$G$260,3,)</f>
        <v>Linear Regression</v>
      </c>
      <c r="F1129" s="18" t="s">
        <v>3536</v>
      </c>
      <c r="G1129" s="18" t="str">
        <f t="shared" si="102"/>
        <v>vote_woman</v>
      </c>
      <c r="H1129" s="18" t="str">
        <f t="shared" si="103"/>
        <v>i.treatments</v>
      </c>
      <c r="I1129" s="18">
        <f t="shared" si="104"/>
        <v>0</v>
      </c>
      <c r="J1129" s="18" t="str">
        <f t="shared" si="105"/>
        <v>NA</v>
      </c>
      <c r="K1129" s="18" t="str">
        <f t="shared" si="106"/>
        <v>i.treatments</v>
      </c>
      <c r="L1129" s="1" t="str">
        <f t="shared" si="107"/>
        <v>Yes</v>
      </c>
    </row>
    <row r="1130" spans="1:12" ht="28.8" x14ac:dyDescent="0.3">
      <c r="A1130" s="1" t="str">
        <f>VLOOKUP(B1130,DownloadedFiles!$B$2:$C$821,2,)</f>
        <v>doi:10.7910/DVN/UQAIZI</v>
      </c>
      <c r="B1130" s="1" t="s">
        <v>2006</v>
      </c>
      <c r="C1130" s="1" t="s">
        <v>6342</v>
      </c>
      <c r="D1130" s="1" t="s">
        <v>674</v>
      </c>
      <c r="E1130" s="1" t="str">
        <f>VLOOKUP(D1130,StataFunctions!$E$2:$G$260,3,)</f>
        <v>Probit regression</v>
      </c>
      <c r="F1130" s="18" t="s">
        <v>3539</v>
      </c>
      <c r="G1130" s="18" t="str">
        <f t="shared" si="102"/>
        <v>vote_woman</v>
      </c>
      <c r="H1130" s="18" t="str">
        <f t="shared" si="103"/>
        <v>i.treatments female age educ partystrength polint ideo5</v>
      </c>
      <c r="I1130" s="18">
        <f t="shared" si="104"/>
        <v>0</v>
      </c>
      <c r="J1130" s="18" t="str">
        <f t="shared" si="105"/>
        <v>NA</v>
      </c>
      <c r="K1130" s="18" t="str">
        <f t="shared" si="106"/>
        <v>i.treatments female age educ partystrength polint ideo5</v>
      </c>
      <c r="L1130" s="1" t="str">
        <f t="shared" si="107"/>
        <v>Yes</v>
      </c>
    </row>
    <row r="1131" spans="1:12" ht="28.8" x14ac:dyDescent="0.3">
      <c r="A1131" s="1" t="str">
        <f>VLOOKUP(B1131,DownloadedFiles!$B$2:$C$821,2,)</f>
        <v>doi:10.7910/DVN/UQAIZI</v>
      </c>
      <c r="B1131" s="1" t="s">
        <v>2006</v>
      </c>
      <c r="C1131" s="1" t="s">
        <v>6342</v>
      </c>
      <c r="D1131" s="1" t="s">
        <v>654</v>
      </c>
      <c r="E1131" s="1" t="str">
        <f>VLOOKUP(D1131,StataFunctions!$E$2:$G$260,3,)</f>
        <v>Linear Regression</v>
      </c>
      <c r="F1131" s="18" t="s">
        <v>3537</v>
      </c>
      <c r="G1131" s="18" t="str">
        <f t="shared" si="102"/>
        <v>vote_woman</v>
      </c>
      <c r="H1131" s="18" t="str">
        <f t="shared" si="103"/>
        <v>i.treatments female age educ partystrength polint ideo5</v>
      </c>
      <c r="I1131" s="18">
        <f t="shared" si="104"/>
        <v>0</v>
      </c>
      <c r="J1131" s="18" t="str">
        <f t="shared" si="105"/>
        <v>NA</v>
      </c>
      <c r="K1131" s="18" t="str">
        <f t="shared" si="106"/>
        <v>i.treatments female age educ partystrength polint ideo5</v>
      </c>
      <c r="L1131" s="1" t="str">
        <f t="shared" si="107"/>
        <v>Yes</v>
      </c>
    </row>
    <row r="1132" spans="1:12" ht="28.8" x14ac:dyDescent="0.3">
      <c r="A1132" s="1" t="str">
        <f>VLOOKUP(B1132,DownloadedFiles!$B$2:$C$821,2,)</f>
        <v>doi:10.7910/DVN/IXWZZO</v>
      </c>
      <c r="B1132" s="1" t="s">
        <v>2056</v>
      </c>
      <c r="C1132" s="1" t="s">
        <v>2778</v>
      </c>
      <c r="D1132" s="1" t="s">
        <v>1542</v>
      </c>
      <c r="E1132" s="1" t="str">
        <f>VLOOKUP(D1132,StataFunctions!$E$2:$G$260,3,)</f>
        <v>Logistic regression</v>
      </c>
      <c r="F1132" s="18" t="s">
        <v>6843</v>
      </c>
      <c r="G1132" s="18" t="str">
        <f t="shared" si="102"/>
        <v>rel_07</v>
      </c>
      <c r="H1132" s="18" t="str">
        <f t="shared" si="103"/>
        <v>kc_phase1 `basevars' provs* if no_funds_2007_adj==1</v>
      </c>
      <c r="I1132" s="18">
        <f t="shared" si="104"/>
        <v>1</v>
      </c>
      <c r="J1132" s="18" t="str">
        <f t="shared" si="105"/>
        <v xml:space="preserve"> no_funds_2007_adj==1</v>
      </c>
      <c r="K1132" s="18" t="str">
        <f t="shared" si="106"/>
        <v>kc_phase1 `basevars' provs*</v>
      </c>
      <c r="L1132" s="1" t="str">
        <f t="shared" si="107"/>
        <v>Yes</v>
      </c>
    </row>
    <row r="1133" spans="1:12" ht="28.8" x14ac:dyDescent="0.3">
      <c r="A1133" s="1" t="str">
        <f>VLOOKUP(B1133,DownloadedFiles!$B$2:$C$821,2,)</f>
        <v>doi:10.7910/DVN/IXWZZO</v>
      </c>
      <c r="B1133" s="1" t="s">
        <v>2056</v>
      </c>
      <c r="C1133" s="1" t="s">
        <v>2778</v>
      </c>
      <c r="D1133" s="1" t="s">
        <v>1542</v>
      </c>
      <c r="E1133" s="1" t="str">
        <f>VLOOKUP(D1133,StataFunctions!$E$2:$G$260,3,)</f>
        <v>Logistic regression</v>
      </c>
      <c r="F1133" s="18" t="s">
        <v>6845</v>
      </c>
      <c r="G1133" s="18" t="str">
        <f t="shared" si="102"/>
        <v>rel_07</v>
      </c>
      <c r="H1133" s="18" t="str">
        <f t="shared" si="103"/>
        <v>kc_phase1 `basevars' provs* if prov_avg_first&lt;=2007</v>
      </c>
      <c r="I1133" s="18">
        <f t="shared" si="104"/>
        <v>1</v>
      </c>
      <c r="J1133" s="18" t="str">
        <f t="shared" si="105"/>
        <v xml:space="preserve"> prov_avg_first&lt;=2007</v>
      </c>
      <c r="K1133" s="18" t="str">
        <f t="shared" si="106"/>
        <v>kc_phase1 `basevars' provs*</v>
      </c>
      <c r="L1133" s="1" t="str">
        <f t="shared" si="107"/>
        <v>Yes</v>
      </c>
    </row>
    <row r="1134" spans="1:12" ht="28.8" x14ac:dyDescent="0.3">
      <c r="A1134" s="1" t="str">
        <f>VLOOKUP(B1134,DownloadedFiles!$B$2:$C$821,2,)</f>
        <v>doi:10.7910/DVN/IXWZZO</v>
      </c>
      <c r="B1134" s="1" t="s">
        <v>2056</v>
      </c>
      <c r="C1134" s="1" t="s">
        <v>2778</v>
      </c>
      <c r="D1134" s="1" t="s">
        <v>1542</v>
      </c>
      <c r="E1134" s="1" t="str">
        <f>VLOOKUP(D1134,StataFunctions!$E$2:$G$260,3,)</f>
        <v>Logistic regression</v>
      </c>
      <c r="F1134" s="18" t="s">
        <v>6847</v>
      </c>
      <c r="G1134" s="18" t="str">
        <f t="shared" si="102"/>
        <v>rel_07</v>
      </c>
      <c r="H1134" s="18" t="str">
        <f t="shared" si="103"/>
        <v>kc_phase1 `basevars' provs*</v>
      </c>
      <c r="I1134" s="18">
        <f t="shared" si="104"/>
        <v>0</v>
      </c>
      <c r="J1134" s="18" t="str">
        <f t="shared" si="105"/>
        <v>NA</v>
      </c>
      <c r="K1134" s="18" t="str">
        <f t="shared" si="106"/>
        <v>kc_phase1 `basevars' provs*</v>
      </c>
      <c r="L1134" s="1" t="str">
        <f t="shared" si="107"/>
        <v>Yes</v>
      </c>
    </row>
    <row r="1135" spans="1:12" ht="28.8" x14ac:dyDescent="0.3">
      <c r="A1135" s="1" t="str">
        <f>VLOOKUP(B1135,DownloadedFiles!$B$2:$C$821,2,)</f>
        <v>doi:10.7910/DVN/IXWZZO</v>
      </c>
      <c r="B1135" s="1" t="s">
        <v>2056</v>
      </c>
      <c r="C1135" s="1" t="s">
        <v>2778</v>
      </c>
      <c r="D1135" s="1" t="s">
        <v>1542</v>
      </c>
      <c r="E1135" s="1" t="str">
        <f>VLOOKUP(D1135,StataFunctions!$E$2:$G$260,3,)</f>
        <v>Logistic regression</v>
      </c>
      <c r="F1135" s="18" t="s">
        <v>6844</v>
      </c>
      <c r="G1135" s="18" t="str">
        <f t="shared" si="102"/>
        <v>rel_07</v>
      </c>
      <c r="H1135" s="18" t="str">
        <f t="shared" si="103"/>
        <v>kc_phase1 `controlvars' provs* if no_funds_2007_adj==1</v>
      </c>
      <c r="I1135" s="18">
        <f t="shared" si="104"/>
        <v>1</v>
      </c>
      <c r="J1135" s="18" t="str">
        <f t="shared" si="105"/>
        <v xml:space="preserve"> no_funds_2007_adj==1</v>
      </c>
      <c r="K1135" s="18" t="str">
        <f t="shared" si="106"/>
        <v>kc_phase1 `controlvars' provs*</v>
      </c>
      <c r="L1135" s="1" t="str">
        <f t="shared" si="107"/>
        <v>Yes</v>
      </c>
    </row>
    <row r="1136" spans="1:12" ht="28.8" x14ac:dyDescent="0.3">
      <c r="A1136" s="1" t="str">
        <f>VLOOKUP(B1136,DownloadedFiles!$B$2:$C$821,2,)</f>
        <v>doi:10.7910/DVN/IXWZZO</v>
      </c>
      <c r="B1136" s="1" t="s">
        <v>2056</v>
      </c>
      <c r="C1136" s="1" t="s">
        <v>2778</v>
      </c>
      <c r="D1136" s="1" t="s">
        <v>1542</v>
      </c>
      <c r="E1136" s="1" t="str">
        <f>VLOOKUP(D1136,StataFunctions!$E$2:$G$260,3,)</f>
        <v>Logistic regression</v>
      </c>
      <c r="F1136" s="18" t="s">
        <v>6846</v>
      </c>
      <c r="G1136" s="18" t="str">
        <f t="shared" si="102"/>
        <v>rel_07</v>
      </c>
      <c r="H1136" s="18" t="str">
        <f t="shared" si="103"/>
        <v>kc_phase1 `controlvars' provs* if prov_avg_first&lt;=2007</v>
      </c>
      <c r="I1136" s="18">
        <f t="shared" si="104"/>
        <v>1</v>
      </c>
      <c r="J1136" s="18" t="str">
        <f t="shared" si="105"/>
        <v xml:space="preserve"> prov_avg_first&lt;=2007</v>
      </c>
      <c r="K1136" s="18" t="str">
        <f t="shared" si="106"/>
        <v>kc_phase1 `controlvars' provs*</v>
      </c>
      <c r="L1136" s="1" t="str">
        <f t="shared" si="107"/>
        <v>Yes</v>
      </c>
    </row>
    <row r="1137" spans="1:12" ht="28.8" x14ac:dyDescent="0.3">
      <c r="A1137" s="1" t="str">
        <f>VLOOKUP(B1137,DownloadedFiles!$B$2:$C$821,2,)</f>
        <v>doi:10.7910/DVN/IXWZZO</v>
      </c>
      <c r="B1137" s="1" t="s">
        <v>2056</v>
      </c>
      <c r="C1137" s="1" t="s">
        <v>2778</v>
      </c>
      <c r="D1137" s="1" t="s">
        <v>1542</v>
      </c>
      <c r="E1137" s="1" t="str">
        <f>VLOOKUP(D1137,StataFunctions!$E$2:$G$260,3,)</f>
        <v>Logistic regression</v>
      </c>
      <c r="F1137" s="18" t="s">
        <v>6848</v>
      </c>
      <c r="G1137" s="18" t="str">
        <f t="shared" si="102"/>
        <v>rel_07</v>
      </c>
      <c r="H1137" s="18" t="str">
        <f t="shared" si="103"/>
        <v>kc_phase1 `controlvars' provs*</v>
      </c>
      <c r="I1137" s="18">
        <f t="shared" si="104"/>
        <v>0</v>
      </c>
      <c r="J1137" s="18" t="str">
        <f t="shared" si="105"/>
        <v>NA</v>
      </c>
      <c r="K1137" s="18" t="str">
        <f t="shared" si="106"/>
        <v>kc_phase1 `controlvars' provs*</v>
      </c>
      <c r="L1137" s="1" t="str">
        <f t="shared" si="107"/>
        <v>Yes</v>
      </c>
    </row>
    <row r="1138" spans="1:12" ht="28.8" x14ac:dyDescent="0.3">
      <c r="A1138" s="1" t="str">
        <f>VLOOKUP(B1138,DownloadedFiles!$B$2:$C$821,2,)</f>
        <v>doi:10.7910/DVN/IXWZZO</v>
      </c>
      <c r="B1138" s="1" t="s">
        <v>2056</v>
      </c>
      <c r="C1138" s="1" t="s">
        <v>2778</v>
      </c>
      <c r="D1138" s="1" t="s">
        <v>1542</v>
      </c>
      <c r="E1138" s="1" t="str">
        <f>VLOOKUP(D1138,StataFunctions!$E$2:$G$260,3,)</f>
        <v>Logistic regression</v>
      </c>
      <c r="F1138" s="18" t="s">
        <v>3649</v>
      </c>
      <c r="G1138" s="18" t="str">
        <f t="shared" si="102"/>
        <v>rel_07</v>
      </c>
      <c r="H1138" s="18" t="str">
        <f t="shared" si="103"/>
        <v>kc_phase1 provs* if prov_avg_first&lt;=2007</v>
      </c>
      <c r="I1138" s="18">
        <f t="shared" si="104"/>
        <v>1</v>
      </c>
      <c r="J1138" s="18" t="str">
        <f t="shared" si="105"/>
        <v xml:space="preserve"> prov_avg_first&lt;=2007</v>
      </c>
      <c r="K1138" s="18" t="str">
        <f t="shared" si="106"/>
        <v>kc_phase1 provs*</v>
      </c>
      <c r="L1138" s="1" t="str">
        <f t="shared" si="107"/>
        <v>Yes</v>
      </c>
    </row>
    <row r="1139" spans="1:12" x14ac:dyDescent="0.3">
      <c r="A1139" s="1" t="str">
        <f>VLOOKUP(B1139,DownloadedFiles!$B$2:$C$821,2,)</f>
        <v>doi:10.7910/DVN/IXWZZO</v>
      </c>
      <c r="B1139" s="1" t="s">
        <v>2056</v>
      </c>
      <c r="C1139" s="1" t="s">
        <v>2778</v>
      </c>
      <c r="D1139" s="1" t="s">
        <v>1542</v>
      </c>
      <c r="E1139" s="1" t="str">
        <f>VLOOKUP(D1139,StataFunctions!$E$2:$G$260,3,)</f>
        <v>Logistic regression</v>
      </c>
      <c r="F1139" s="18" t="s">
        <v>3650</v>
      </c>
      <c r="G1139" s="18" t="str">
        <f t="shared" si="102"/>
        <v>rel_07</v>
      </c>
      <c r="H1139" s="18" t="str">
        <f t="shared" si="103"/>
        <v>kc_phase1 provs*</v>
      </c>
      <c r="I1139" s="18">
        <f t="shared" si="104"/>
        <v>0</v>
      </c>
      <c r="J1139" s="18" t="str">
        <f t="shared" si="105"/>
        <v>NA</v>
      </c>
      <c r="K1139" s="18" t="str">
        <f t="shared" si="106"/>
        <v>kc_phase1 provs*</v>
      </c>
      <c r="L1139" s="1" t="str">
        <f t="shared" si="107"/>
        <v>Yes</v>
      </c>
    </row>
    <row r="1140" spans="1:12" ht="28.8" x14ac:dyDescent="0.3">
      <c r="A1140" s="1" t="str">
        <f>VLOOKUP(B1140,DownloadedFiles!$B$2:$C$821,2,)</f>
        <v>doi:10.7910/DVN/YJUIBI</v>
      </c>
      <c r="B1140" s="1" t="s">
        <v>1974</v>
      </c>
      <c r="C1140" s="1" t="s">
        <v>3652</v>
      </c>
      <c r="D1140" s="1" t="s">
        <v>766</v>
      </c>
      <c r="E1140" s="1" t="str">
        <f>VLOOKUP(D1140,StataFunctions!$E$2:$G$260,3,)</f>
        <v>Logistic regression</v>
      </c>
      <c r="F1140" s="18" t="s">
        <v>7708</v>
      </c>
      <c r="G1140" s="18" t="str">
        <f t="shared" si="102"/>
        <v>fulfil2</v>
      </c>
      <c r="H1140" s="18" t="str">
        <f t="shared" si="103"/>
        <v>cat2sinminWITHsup cat3sinminNOsup gtcomaj cat4cominWITHsup cat5cominNOsup ///</v>
      </c>
      <c r="I1140" s="18">
        <f t="shared" si="104"/>
        <v>0</v>
      </c>
      <c r="J1140" s="18" t="str">
        <f t="shared" si="105"/>
        <v>NA</v>
      </c>
      <c r="K1140" s="18" t="str">
        <f t="shared" si="106"/>
        <v>cat2sinminWITHsup cat3sinminNOsup gtcomaj cat4cominWITHsup cat5cominNOsup ///</v>
      </c>
      <c r="L1140" s="1" t="str">
        <f t="shared" si="107"/>
        <v>No</v>
      </c>
    </row>
    <row r="1141" spans="1:12" ht="28.8" x14ac:dyDescent="0.3">
      <c r="A1141" s="1" t="str">
        <f>VLOOKUP(B1141,DownloadedFiles!$B$2:$C$821,2,)</f>
        <v>doi:10.7910/DVN/YJUIBI</v>
      </c>
      <c r="B1141" s="1" t="s">
        <v>1974</v>
      </c>
      <c r="C1141" s="1" t="s">
        <v>3652</v>
      </c>
      <c r="D1141" s="1" t="s">
        <v>766</v>
      </c>
      <c r="E1141" s="1" t="str">
        <f>VLOOKUP(D1141,StataFunctions!$E$2:$G$260,3,)</f>
        <v>Logistic regression</v>
      </c>
      <c r="F1141" s="18" t="s">
        <v>7708</v>
      </c>
      <c r="G1141" s="18" t="str">
        <f t="shared" si="102"/>
        <v>fulfil2</v>
      </c>
      <c r="H1141" s="18" t="str">
        <f t="shared" si="103"/>
        <v>cat2sinminWITHsup cat3sinminNOsup gtcomaj cat4cominWITHsup cat5cominNOsup ///</v>
      </c>
      <c r="I1141" s="18">
        <f t="shared" si="104"/>
        <v>0</v>
      </c>
      <c r="J1141" s="18" t="str">
        <f t="shared" si="105"/>
        <v>NA</v>
      </c>
      <c r="K1141" s="18" t="str">
        <f t="shared" si="106"/>
        <v>cat2sinminWITHsup cat3sinminNOsup gtcomaj cat4cominWITHsup cat5cominNOsup ///</v>
      </c>
      <c r="L1141" s="1" t="str">
        <f t="shared" si="107"/>
        <v>No</v>
      </c>
    </row>
    <row r="1142" spans="1:12" x14ac:dyDescent="0.3">
      <c r="A1142" s="1" t="str">
        <f>VLOOKUP(B1142,DownloadedFiles!$B$2:$C$821,2,)</f>
        <v>doi:10.7910/DVN/YJUIBI</v>
      </c>
      <c r="B1142" s="1" t="s">
        <v>1974</v>
      </c>
      <c r="C1142" s="1" t="s">
        <v>3652</v>
      </c>
      <c r="D1142" s="1" t="s">
        <v>766</v>
      </c>
      <c r="E1142" s="1" t="str">
        <f>VLOOKUP(D1142,StataFunctions!$E$2:$G$260,3,)</f>
        <v>Logistic regression</v>
      </c>
      <c r="F1142" s="18" t="s">
        <v>3653</v>
      </c>
      <c r="G1142" s="18" t="str">
        <f t="shared" si="102"/>
        <v>fulfil2</v>
      </c>
      <c r="H1142" s="18" t="str">
        <f t="shared" si="103"/>
        <v>gtmajless3yrs gtminless3yrs gtminmore3yrs ///</v>
      </c>
      <c r="I1142" s="18">
        <f t="shared" si="104"/>
        <v>0</v>
      </c>
      <c r="J1142" s="18" t="str">
        <f t="shared" si="105"/>
        <v>NA</v>
      </c>
      <c r="K1142" s="18" t="str">
        <f t="shared" si="106"/>
        <v>gtmajless3yrs gtminless3yrs gtminmore3yrs ///</v>
      </c>
      <c r="L1142" s="1" t="str">
        <f t="shared" si="107"/>
        <v>No</v>
      </c>
    </row>
    <row r="1143" spans="1:12" x14ac:dyDescent="0.3">
      <c r="A1143" s="1" t="str">
        <f>VLOOKUP(B1143,DownloadedFiles!$B$2:$C$821,2,)</f>
        <v>doi:10.7910/DVN/YJUIBI</v>
      </c>
      <c r="B1143" s="1" t="s">
        <v>1974</v>
      </c>
      <c r="C1143" s="1" t="s">
        <v>3652</v>
      </c>
      <c r="D1143" s="1" t="s">
        <v>787</v>
      </c>
      <c r="E1143" s="1" t="str">
        <f>VLOOKUP(D1143,StataFunctions!$E$2:$G$260,3,)</f>
        <v>Multinomial (polytomous) logistic regression</v>
      </c>
      <c r="F1143" s="18" t="s">
        <v>3654</v>
      </c>
      <c r="G1143" s="18" t="str">
        <f t="shared" si="102"/>
        <v>fulfil3</v>
      </c>
      <c r="H1143" s="18" t="str">
        <f t="shared" si="103"/>
        <v>gtmajless3yrs gtminless3yrs gtminmore3yrs ///</v>
      </c>
      <c r="I1143" s="18">
        <f t="shared" si="104"/>
        <v>0</v>
      </c>
      <c r="J1143" s="18" t="str">
        <f t="shared" si="105"/>
        <v>NA</v>
      </c>
      <c r="K1143" s="18" t="str">
        <f t="shared" si="106"/>
        <v>gtmajless3yrs gtminless3yrs gtminmore3yrs ///</v>
      </c>
      <c r="L1143" s="1" t="str">
        <f t="shared" si="107"/>
        <v>No</v>
      </c>
    </row>
    <row r="1144" spans="1:12" x14ac:dyDescent="0.3">
      <c r="A1144" s="1" t="str">
        <f>VLOOKUP(B1144,DownloadedFiles!$B$2:$C$821,2,)</f>
        <v>doi:10.7910/DVN/YJUIBI</v>
      </c>
      <c r="B1144" s="1" t="s">
        <v>1974</v>
      </c>
      <c r="C1144" s="1" t="s">
        <v>3652</v>
      </c>
      <c r="D1144" s="1" t="s">
        <v>787</v>
      </c>
      <c r="E1144" s="1" t="str">
        <f>VLOOKUP(D1144,StataFunctions!$E$2:$G$260,3,)</f>
        <v>Multinomial (polytomous) logistic regression</v>
      </c>
      <c r="F1144" s="18" t="s">
        <v>7713</v>
      </c>
      <c r="G1144" s="18" t="str">
        <f t="shared" si="102"/>
        <v>fulfil3</v>
      </c>
      <c r="H1144" s="18" t="str">
        <f t="shared" si="103"/>
        <v>gtmajless3yrs gtminless3yrs gtminmore3yrs ///</v>
      </c>
      <c r="I1144" s="18">
        <f t="shared" si="104"/>
        <v>0</v>
      </c>
      <c r="J1144" s="18" t="str">
        <f t="shared" si="105"/>
        <v>NA</v>
      </c>
      <c r="K1144" s="18" t="str">
        <f t="shared" si="106"/>
        <v>gtmajless3yrs gtminless3yrs gtminmore3yrs ///</v>
      </c>
      <c r="L1144" s="1" t="str">
        <f t="shared" si="107"/>
        <v>No</v>
      </c>
    </row>
    <row r="1145" spans="1:12" x14ac:dyDescent="0.3">
      <c r="A1145" s="1" t="str">
        <f>VLOOKUP(B1145,DownloadedFiles!$B$2:$C$821,2,)</f>
        <v>doi:10.7910/DVN/YJUIBI</v>
      </c>
      <c r="B1145" s="1" t="s">
        <v>1974</v>
      </c>
      <c r="C1145" s="1" t="s">
        <v>3652</v>
      </c>
      <c r="D1145" s="1" t="s">
        <v>787</v>
      </c>
      <c r="E1145" s="1" t="str">
        <f>VLOOKUP(D1145,StataFunctions!$E$2:$G$260,3,)</f>
        <v>Multinomial (polytomous) logistic regression</v>
      </c>
      <c r="F1145" s="18" t="s">
        <v>7713</v>
      </c>
      <c r="G1145" s="18" t="str">
        <f t="shared" si="102"/>
        <v>fulfil3</v>
      </c>
      <c r="H1145" s="18" t="str">
        <f t="shared" si="103"/>
        <v>gtmajless3yrs gtminless3yrs gtminmore3yrs ///</v>
      </c>
      <c r="I1145" s="18">
        <f t="shared" si="104"/>
        <v>0</v>
      </c>
      <c r="J1145" s="18" t="str">
        <f t="shared" si="105"/>
        <v>NA</v>
      </c>
      <c r="K1145" s="18" t="str">
        <f t="shared" si="106"/>
        <v>gtmajless3yrs gtminless3yrs gtminmore3yrs ///</v>
      </c>
      <c r="L1145" s="1" t="str">
        <f t="shared" si="107"/>
        <v>No</v>
      </c>
    </row>
    <row r="1146" spans="1:12" x14ac:dyDescent="0.3">
      <c r="A1146" s="1" t="str">
        <f>VLOOKUP(B1146,DownloadedFiles!$B$2:$C$821,2,)</f>
        <v>doi:10.7910/DVN/YJUIBI</v>
      </c>
      <c r="B1146" s="1" t="s">
        <v>1974</v>
      </c>
      <c r="C1146" s="1" t="s">
        <v>3652</v>
      </c>
      <c r="D1146" s="1" t="s">
        <v>766</v>
      </c>
      <c r="E1146" s="1" t="str">
        <f>VLOOKUP(D1146,StataFunctions!$E$2:$G$260,3,)</f>
        <v>Logistic regression</v>
      </c>
      <c r="F1146" s="18" t="s">
        <v>7711</v>
      </c>
      <c r="G1146" s="18" t="str">
        <f t="shared" si="102"/>
        <v>fulfil2</v>
      </c>
      <c r="H1146" s="18" t="str">
        <f t="shared" si="103"/>
        <v>gtmajless3yrs gtminless3yrs gtminmore3yrs ///</v>
      </c>
      <c r="I1146" s="18">
        <f t="shared" si="104"/>
        <v>0</v>
      </c>
      <c r="J1146" s="18" t="str">
        <f t="shared" si="105"/>
        <v>NA</v>
      </c>
      <c r="K1146" s="18" t="str">
        <f t="shared" si="106"/>
        <v>gtmajless3yrs gtminless3yrs gtminmore3yrs ///</v>
      </c>
      <c r="L1146" s="1" t="str">
        <f t="shared" si="107"/>
        <v>No</v>
      </c>
    </row>
    <row r="1147" spans="1:12" x14ac:dyDescent="0.3">
      <c r="A1147" s="1" t="str">
        <f>VLOOKUP(B1147,DownloadedFiles!$B$2:$C$821,2,)</f>
        <v>doi:10.7910/DVN/YJUIBI</v>
      </c>
      <c r="B1147" s="1" t="s">
        <v>1974</v>
      </c>
      <c r="C1147" s="1" t="s">
        <v>3652</v>
      </c>
      <c r="D1147" s="1" t="s">
        <v>787</v>
      </c>
      <c r="E1147" s="1" t="str">
        <f>VLOOKUP(D1147,StataFunctions!$E$2:$G$260,3,)</f>
        <v>Multinomial (polytomous) logistic regression</v>
      </c>
      <c r="F1147" s="18" t="s">
        <v>7714</v>
      </c>
      <c r="G1147" s="18" t="str">
        <f t="shared" si="102"/>
        <v>fulfil3</v>
      </c>
      <c r="H1147" s="18" t="str">
        <f t="shared" si="103"/>
        <v>gtmajless3yrs gtminless3yrs gtminmore3yrs ///</v>
      </c>
      <c r="I1147" s="18">
        <f t="shared" si="104"/>
        <v>0</v>
      </c>
      <c r="J1147" s="18" t="str">
        <f t="shared" si="105"/>
        <v>NA</v>
      </c>
      <c r="K1147" s="18" t="str">
        <f t="shared" si="106"/>
        <v>gtmajless3yrs gtminless3yrs gtminmore3yrs ///</v>
      </c>
      <c r="L1147" s="1" t="str">
        <f t="shared" si="107"/>
        <v>No</v>
      </c>
    </row>
    <row r="1148" spans="1:12" x14ac:dyDescent="0.3">
      <c r="A1148" s="1" t="str">
        <f>VLOOKUP(B1148,DownloadedFiles!$B$2:$C$821,2,)</f>
        <v>doi:10.7910/DVN/YJUIBI</v>
      </c>
      <c r="B1148" s="1" t="s">
        <v>1974</v>
      </c>
      <c r="C1148" s="1" t="s">
        <v>3651</v>
      </c>
      <c r="D1148" s="1" t="s">
        <v>766</v>
      </c>
      <c r="E1148" s="1" t="str">
        <f>VLOOKUP(D1148,StataFunctions!$E$2:$G$260,3,)</f>
        <v>Logistic regression</v>
      </c>
      <c r="F1148" s="18" t="s">
        <v>7707</v>
      </c>
      <c r="G1148" s="18" t="str">
        <f t="shared" si="102"/>
        <v>fulfil2</v>
      </c>
      <c r="H1148" s="18" t="str">
        <f t="shared" si="103"/>
        <v>gtmajless3yrs gtminmore3yrs ///</v>
      </c>
      <c r="I1148" s="18">
        <f t="shared" si="104"/>
        <v>0</v>
      </c>
      <c r="J1148" s="18" t="str">
        <f t="shared" si="105"/>
        <v>NA</v>
      </c>
      <c r="K1148" s="18" t="str">
        <f t="shared" si="106"/>
        <v>gtmajless3yrs gtminmore3yrs ///</v>
      </c>
      <c r="L1148" s="1" t="str">
        <f t="shared" si="107"/>
        <v>No</v>
      </c>
    </row>
    <row r="1149" spans="1:12" x14ac:dyDescent="0.3">
      <c r="A1149" s="1" t="str">
        <f>VLOOKUP(B1149,DownloadedFiles!$B$2:$C$821,2,)</f>
        <v>doi:10.7910/DVN/YJUIBI</v>
      </c>
      <c r="B1149" s="1" t="s">
        <v>1974</v>
      </c>
      <c r="C1149" s="1" t="s">
        <v>3651</v>
      </c>
      <c r="D1149" s="1" t="s">
        <v>766</v>
      </c>
      <c r="E1149" s="1" t="str">
        <f>VLOOKUP(D1149,StataFunctions!$E$2:$G$260,3,)</f>
        <v>Logistic regression</v>
      </c>
      <c r="F1149" s="18" t="s">
        <v>7707</v>
      </c>
      <c r="G1149" s="18" t="str">
        <f t="shared" si="102"/>
        <v>fulfil2</v>
      </c>
      <c r="H1149" s="18" t="str">
        <f t="shared" si="103"/>
        <v>gtmajless3yrs gtminmore3yrs ///</v>
      </c>
      <c r="I1149" s="18">
        <f t="shared" si="104"/>
        <v>0</v>
      </c>
      <c r="J1149" s="18" t="str">
        <f t="shared" si="105"/>
        <v>NA</v>
      </c>
      <c r="K1149" s="18" t="str">
        <f t="shared" si="106"/>
        <v>gtmajless3yrs gtminmore3yrs ///</v>
      </c>
      <c r="L1149" s="1" t="str">
        <f t="shared" si="107"/>
        <v>No</v>
      </c>
    </row>
    <row r="1150" spans="1:12" x14ac:dyDescent="0.3">
      <c r="A1150" s="1" t="str">
        <f>VLOOKUP(B1150,DownloadedFiles!$B$2:$C$821,2,)</f>
        <v>doi:10.7910/DVN/YJUIBI</v>
      </c>
      <c r="B1150" s="1" t="s">
        <v>1974</v>
      </c>
      <c r="C1150" s="1" t="s">
        <v>3651</v>
      </c>
      <c r="D1150" s="1" t="s">
        <v>766</v>
      </c>
      <c r="E1150" s="1" t="str">
        <f>VLOOKUP(D1150,StataFunctions!$E$2:$G$260,3,)</f>
        <v>Logistic regression</v>
      </c>
      <c r="F1150" s="18" t="s">
        <v>7706</v>
      </c>
      <c r="G1150" s="18" t="str">
        <f t="shared" si="102"/>
        <v>fulfil2</v>
      </c>
      <c r="H1150" s="18" t="str">
        <f t="shared" si="103"/>
        <v>gtminless3yrs gtminmore3yrs ///</v>
      </c>
      <c r="I1150" s="18">
        <f t="shared" si="104"/>
        <v>0</v>
      </c>
      <c r="J1150" s="18" t="str">
        <f t="shared" si="105"/>
        <v>NA</v>
      </c>
      <c r="K1150" s="18" t="str">
        <f t="shared" si="106"/>
        <v>gtminless3yrs gtminmore3yrs ///</v>
      </c>
      <c r="L1150" s="1" t="str">
        <f t="shared" si="107"/>
        <v>No</v>
      </c>
    </row>
    <row r="1151" spans="1:12" x14ac:dyDescent="0.3">
      <c r="A1151" s="1" t="str">
        <f>VLOOKUP(B1151,DownloadedFiles!$B$2:$C$821,2,)</f>
        <v>doi:10.7910/DVN/YJUIBI</v>
      </c>
      <c r="B1151" s="1" t="s">
        <v>1974</v>
      </c>
      <c r="C1151" s="1" t="s">
        <v>3651</v>
      </c>
      <c r="D1151" s="1" t="s">
        <v>766</v>
      </c>
      <c r="E1151" s="1" t="str">
        <f>VLOOKUP(D1151,StataFunctions!$E$2:$G$260,3,)</f>
        <v>Logistic regression</v>
      </c>
      <c r="F1151" s="18" t="s">
        <v>7706</v>
      </c>
      <c r="G1151" s="18" t="str">
        <f t="shared" si="102"/>
        <v>fulfil2</v>
      </c>
      <c r="H1151" s="18" t="str">
        <f t="shared" si="103"/>
        <v>gtminless3yrs gtminmore3yrs ///</v>
      </c>
      <c r="I1151" s="18">
        <f t="shared" si="104"/>
        <v>0</v>
      </c>
      <c r="J1151" s="18" t="str">
        <f t="shared" si="105"/>
        <v>NA</v>
      </c>
      <c r="K1151" s="18" t="str">
        <f t="shared" si="106"/>
        <v>gtminless3yrs gtminmore3yrs ///</v>
      </c>
      <c r="L1151" s="1" t="str">
        <f t="shared" si="107"/>
        <v>No</v>
      </c>
    </row>
    <row r="1152" spans="1:12" x14ac:dyDescent="0.3">
      <c r="A1152" s="1" t="str">
        <f>VLOOKUP(B1152,DownloadedFiles!$B$2:$C$821,2,)</f>
        <v>doi:10.7910/DVN/YJUIBI</v>
      </c>
      <c r="B1152" s="1" t="s">
        <v>1974</v>
      </c>
      <c r="C1152" s="1" t="s">
        <v>3655</v>
      </c>
      <c r="D1152" s="1" t="s">
        <v>1069</v>
      </c>
      <c r="E1152" s="1" t="str">
        <f>VLOOKUP(D1152,StataFunctions!$E$2:$G$260,3,)</f>
        <v>Generalized linear models</v>
      </c>
      <c r="F1152" s="18" t="s">
        <v>3656</v>
      </c>
      <c r="G1152" s="18" t="str">
        <f t="shared" si="102"/>
        <v>fulfil2</v>
      </c>
      <c r="H1152" s="18" t="str">
        <f t="shared" si="103"/>
        <v>gtsinmin coalition chex ///</v>
      </c>
      <c r="I1152" s="18">
        <f t="shared" si="104"/>
        <v>0</v>
      </c>
      <c r="J1152" s="18" t="str">
        <f t="shared" si="105"/>
        <v>NA</v>
      </c>
      <c r="K1152" s="18" t="str">
        <f t="shared" si="106"/>
        <v>gtsinmin coalition chex ///</v>
      </c>
      <c r="L1152" s="1" t="str">
        <f t="shared" si="107"/>
        <v>No</v>
      </c>
    </row>
    <row r="1153" spans="1:12" x14ac:dyDescent="0.3">
      <c r="A1153" s="1" t="str">
        <f>VLOOKUP(B1153,DownloadedFiles!$B$2:$C$821,2,)</f>
        <v>doi:10.7910/DVN/YJUIBI</v>
      </c>
      <c r="B1153" s="1" t="s">
        <v>1974</v>
      </c>
      <c r="C1153" s="1" t="s">
        <v>3655</v>
      </c>
      <c r="D1153" s="1" t="s">
        <v>1069</v>
      </c>
      <c r="E1153" s="1" t="str">
        <f>VLOOKUP(D1153,StataFunctions!$E$2:$G$260,3,)</f>
        <v>Generalized linear models</v>
      </c>
      <c r="F1153" s="18" t="s">
        <v>3656</v>
      </c>
      <c r="G1153" s="18" t="str">
        <f t="shared" si="102"/>
        <v>fulfil2</v>
      </c>
      <c r="H1153" s="18" t="str">
        <f t="shared" si="103"/>
        <v>gtsinmin coalition chex ///</v>
      </c>
      <c r="I1153" s="18">
        <f t="shared" si="104"/>
        <v>0</v>
      </c>
      <c r="J1153" s="18" t="str">
        <f t="shared" si="105"/>
        <v>NA</v>
      </c>
      <c r="K1153" s="18" t="str">
        <f t="shared" si="106"/>
        <v>gtsinmin coalition chex ///</v>
      </c>
      <c r="L1153" s="1" t="str">
        <f t="shared" si="107"/>
        <v>No</v>
      </c>
    </row>
    <row r="1154" spans="1:12" x14ac:dyDescent="0.3">
      <c r="A1154" s="1" t="str">
        <f>VLOOKUP(B1154,DownloadedFiles!$B$2:$C$821,2,)</f>
        <v>doi:10.7910/DVN/YJUIBI</v>
      </c>
      <c r="B1154" s="1" t="s">
        <v>1974</v>
      </c>
      <c r="C1154" s="1" t="s">
        <v>3651</v>
      </c>
      <c r="D1154" s="1" t="s">
        <v>766</v>
      </c>
      <c r="E1154" s="1" t="str">
        <f>VLOOKUP(D1154,StataFunctions!$E$2:$G$260,3,)</f>
        <v>Logistic regression</v>
      </c>
      <c r="F1154" s="18" t="s">
        <v>7704</v>
      </c>
      <c r="G1154" s="18" t="str">
        <f t="shared" ref="G1154:G1217" si="108">MID($F1154,LEN($D1154)+FIND($D1154,$F1154)+1,FIND(" ",$F1154,LEN(D1154)+FIND(D1154,F1154)+1)-(LEN($D1154)+FIND($D1154,$F1154)+1))</f>
        <v>fulfil2</v>
      </c>
      <c r="H1154" s="18" t="str">
        <f t="shared" ref="H1154:H1217" si="109">TRIM(MID(F1154,FIND(G1154,F1154)+LEN(G1154)+1,IFERROR(FIND(",",F1154),LEN(F1154)+1)-(FIND(G1154,F1154)+LEN(G1154)+1)))</f>
        <v>gtsinmin gtcomaj gtcomin ///</v>
      </c>
      <c r="I1154" s="18">
        <f t="shared" ref="I1154:I1217" si="110">IFERROR(IF(FIND(" if ",H1154)&gt;0,1,0),0)</f>
        <v>0</v>
      </c>
      <c r="J1154" s="18" t="str">
        <f t="shared" ref="J1154:J1217" si="111">IFERROR(MID(H1154,FIND(" if ",H1154)+3,LEN(H1154)+1),"NA")</f>
        <v>NA</v>
      </c>
      <c r="K1154" s="18" t="str">
        <f t="shared" ref="K1154:K1217" si="112">IF(I1154=0,H1154,MID(H1154,1,FIND(J1154,H1154)-4))</f>
        <v>gtsinmin gtcomaj gtcomin ///</v>
      </c>
      <c r="L1154" s="1" t="str">
        <f t="shared" ref="L1154:L1217" si="113">IFERROR(IF(FIND("///",F1154)&gt;0,"No",0),"Yes")</f>
        <v>No</v>
      </c>
    </row>
    <row r="1155" spans="1:12" x14ac:dyDescent="0.3">
      <c r="A1155" s="1" t="str">
        <f>VLOOKUP(B1155,DownloadedFiles!$B$2:$C$821,2,)</f>
        <v>doi:10.7910/DVN/YJUIBI</v>
      </c>
      <c r="B1155" s="1" t="s">
        <v>1974</v>
      </c>
      <c r="C1155" s="1" t="s">
        <v>3651</v>
      </c>
      <c r="D1155" s="1" t="s">
        <v>766</v>
      </c>
      <c r="E1155" s="1" t="str">
        <f>VLOOKUP(D1155,StataFunctions!$E$2:$G$260,3,)</f>
        <v>Logistic regression</v>
      </c>
      <c r="F1155" s="18" t="s">
        <v>7704</v>
      </c>
      <c r="G1155" s="18" t="str">
        <f t="shared" si="108"/>
        <v>fulfil2</v>
      </c>
      <c r="H1155" s="18" t="str">
        <f t="shared" si="109"/>
        <v>gtsinmin gtcomaj gtcomin ///</v>
      </c>
      <c r="I1155" s="18">
        <f t="shared" si="110"/>
        <v>0</v>
      </c>
      <c r="J1155" s="18" t="str">
        <f t="shared" si="111"/>
        <v>NA</v>
      </c>
      <c r="K1155" s="18" t="str">
        <f t="shared" si="112"/>
        <v>gtsinmin gtcomaj gtcomin ///</v>
      </c>
      <c r="L1155" s="1" t="str">
        <f t="shared" si="113"/>
        <v>No</v>
      </c>
    </row>
    <row r="1156" spans="1:12" x14ac:dyDescent="0.3">
      <c r="A1156" s="1" t="str">
        <f>VLOOKUP(B1156,DownloadedFiles!$B$2:$C$821,2,)</f>
        <v>doi:10.7910/DVN/YJUIBI</v>
      </c>
      <c r="B1156" s="1" t="s">
        <v>1974</v>
      </c>
      <c r="C1156" s="1" t="s">
        <v>3651</v>
      </c>
      <c r="D1156" s="1" t="s">
        <v>766</v>
      </c>
      <c r="E1156" s="1" t="str">
        <f>VLOOKUP(D1156,StataFunctions!$E$2:$G$260,3,)</f>
        <v>Logistic regression</v>
      </c>
      <c r="F1156" s="18" t="s">
        <v>7704</v>
      </c>
      <c r="G1156" s="18" t="str">
        <f t="shared" si="108"/>
        <v>fulfil2</v>
      </c>
      <c r="H1156" s="18" t="str">
        <f t="shared" si="109"/>
        <v>gtsinmin gtcomaj gtcomin ///</v>
      </c>
      <c r="I1156" s="18">
        <f t="shared" si="110"/>
        <v>0</v>
      </c>
      <c r="J1156" s="18" t="str">
        <f t="shared" si="111"/>
        <v>NA</v>
      </c>
      <c r="K1156" s="18" t="str">
        <f t="shared" si="112"/>
        <v>gtsinmin gtcomaj gtcomin ///</v>
      </c>
      <c r="L1156" s="1" t="str">
        <f t="shared" si="113"/>
        <v>No</v>
      </c>
    </row>
    <row r="1157" spans="1:12" x14ac:dyDescent="0.3">
      <c r="A1157" s="1" t="str">
        <f>VLOOKUP(B1157,DownloadedFiles!$B$2:$C$821,2,)</f>
        <v>doi:10.7910/DVN/YJUIBI</v>
      </c>
      <c r="B1157" s="1" t="s">
        <v>1974</v>
      </c>
      <c r="C1157" s="1" t="s">
        <v>3652</v>
      </c>
      <c r="D1157" s="1" t="s">
        <v>766</v>
      </c>
      <c r="E1157" s="1" t="str">
        <f>VLOOKUP(D1157,StataFunctions!$E$2:$G$260,3,)</f>
        <v>Logistic regression</v>
      </c>
      <c r="F1157" s="18" t="s">
        <v>7704</v>
      </c>
      <c r="G1157" s="18" t="str">
        <f t="shared" si="108"/>
        <v>fulfil2</v>
      </c>
      <c r="H1157" s="18" t="str">
        <f t="shared" si="109"/>
        <v>gtsinmin gtcomaj gtcomin ///</v>
      </c>
      <c r="I1157" s="18">
        <f t="shared" si="110"/>
        <v>0</v>
      </c>
      <c r="J1157" s="18" t="str">
        <f t="shared" si="111"/>
        <v>NA</v>
      </c>
      <c r="K1157" s="18" t="str">
        <f t="shared" si="112"/>
        <v>gtsinmin gtcomaj gtcomin ///</v>
      </c>
      <c r="L1157" s="1" t="str">
        <f t="shared" si="113"/>
        <v>No</v>
      </c>
    </row>
    <row r="1158" spans="1:12" x14ac:dyDescent="0.3">
      <c r="A1158" s="1" t="str">
        <f>VLOOKUP(B1158,DownloadedFiles!$B$2:$C$821,2,)</f>
        <v>doi:10.7910/DVN/YJUIBI</v>
      </c>
      <c r="B1158" s="1" t="s">
        <v>1974</v>
      </c>
      <c r="C1158" s="1" t="s">
        <v>3652</v>
      </c>
      <c r="D1158" s="1" t="s">
        <v>766</v>
      </c>
      <c r="E1158" s="1" t="str">
        <f>VLOOKUP(D1158,StataFunctions!$E$2:$G$260,3,)</f>
        <v>Logistic regression</v>
      </c>
      <c r="F1158" s="18" t="s">
        <v>7704</v>
      </c>
      <c r="G1158" s="18" t="str">
        <f t="shared" si="108"/>
        <v>fulfil2</v>
      </c>
      <c r="H1158" s="18" t="str">
        <f t="shared" si="109"/>
        <v>gtsinmin gtcomaj gtcomin ///</v>
      </c>
      <c r="I1158" s="18">
        <f t="shared" si="110"/>
        <v>0</v>
      </c>
      <c r="J1158" s="18" t="str">
        <f t="shared" si="111"/>
        <v>NA</v>
      </c>
      <c r="K1158" s="18" t="str">
        <f t="shared" si="112"/>
        <v>gtsinmin gtcomaj gtcomin ///</v>
      </c>
      <c r="L1158" s="1" t="str">
        <f t="shared" si="113"/>
        <v>No</v>
      </c>
    </row>
    <row r="1159" spans="1:12" x14ac:dyDescent="0.3">
      <c r="A1159" s="1" t="str">
        <f>VLOOKUP(B1159,DownloadedFiles!$B$2:$C$821,2,)</f>
        <v>doi:10.7910/DVN/YJUIBI</v>
      </c>
      <c r="B1159" s="1" t="s">
        <v>1974</v>
      </c>
      <c r="C1159" s="1" t="s">
        <v>3652</v>
      </c>
      <c r="D1159" s="1" t="s">
        <v>766</v>
      </c>
      <c r="E1159" s="1" t="str">
        <f>VLOOKUP(D1159,StataFunctions!$E$2:$G$260,3,)</f>
        <v>Logistic regression</v>
      </c>
      <c r="F1159" s="18" t="s">
        <v>7710</v>
      </c>
      <c r="G1159" s="18" t="str">
        <f t="shared" si="108"/>
        <v>fulfil2</v>
      </c>
      <c r="H1159" s="18" t="str">
        <f t="shared" si="109"/>
        <v>gtsinmin gtcomaj gtcomin ///</v>
      </c>
      <c r="I1159" s="18">
        <f t="shared" si="110"/>
        <v>0</v>
      </c>
      <c r="J1159" s="18" t="str">
        <f t="shared" si="111"/>
        <v>NA</v>
      </c>
      <c r="K1159" s="18" t="str">
        <f t="shared" si="112"/>
        <v>gtsinmin gtcomaj gtcomin ///</v>
      </c>
      <c r="L1159" s="1" t="str">
        <f t="shared" si="113"/>
        <v>No</v>
      </c>
    </row>
    <row r="1160" spans="1:12" x14ac:dyDescent="0.3">
      <c r="A1160" s="1" t="str">
        <f>VLOOKUP(B1160,DownloadedFiles!$B$2:$C$821,2,)</f>
        <v>doi:10.7910/DVN/YJUIBI</v>
      </c>
      <c r="B1160" s="1" t="s">
        <v>1974</v>
      </c>
      <c r="C1160" s="1" t="s">
        <v>3652</v>
      </c>
      <c r="D1160" s="1" t="s">
        <v>766</v>
      </c>
      <c r="E1160" s="1" t="str">
        <f>VLOOKUP(D1160,StataFunctions!$E$2:$G$260,3,)</f>
        <v>Logistic regression</v>
      </c>
      <c r="F1160" s="18" t="s">
        <v>7710</v>
      </c>
      <c r="G1160" s="18" t="str">
        <f t="shared" si="108"/>
        <v>fulfil2</v>
      </c>
      <c r="H1160" s="18" t="str">
        <f t="shared" si="109"/>
        <v>gtsinmin gtcomaj gtcomin ///</v>
      </c>
      <c r="I1160" s="18">
        <f t="shared" si="110"/>
        <v>0</v>
      </c>
      <c r="J1160" s="18" t="str">
        <f t="shared" si="111"/>
        <v>NA</v>
      </c>
      <c r="K1160" s="18" t="str">
        <f t="shared" si="112"/>
        <v>gtsinmin gtcomaj gtcomin ///</v>
      </c>
      <c r="L1160" s="1" t="str">
        <f t="shared" si="113"/>
        <v>No</v>
      </c>
    </row>
    <row r="1161" spans="1:12" x14ac:dyDescent="0.3">
      <c r="A1161" s="1" t="str">
        <f>VLOOKUP(B1161,DownloadedFiles!$B$2:$C$821,2,)</f>
        <v>doi:10.7910/DVN/YJUIBI</v>
      </c>
      <c r="B1161" s="1" t="s">
        <v>1974</v>
      </c>
      <c r="C1161" s="1" t="s">
        <v>3652</v>
      </c>
      <c r="D1161" s="1" t="s">
        <v>766</v>
      </c>
      <c r="E1161" s="1" t="str">
        <f>VLOOKUP(D1161,StataFunctions!$E$2:$G$260,3,)</f>
        <v>Logistic regression</v>
      </c>
      <c r="F1161" s="18" t="s">
        <v>7710</v>
      </c>
      <c r="G1161" s="18" t="str">
        <f t="shared" si="108"/>
        <v>fulfil2</v>
      </c>
      <c r="H1161" s="18" t="str">
        <f t="shared" si="109"/>
        <v>gtsinmin gtcomaj gtcomin ///</v>
      </c>
      <c r="I1161" s="18">
        <f t="shared" si="110"/>
        <v>0</v>
      </c>
      <c r="J1161" s="18" t="str">
        <f t="shared" si="111"/>
        <v>NA</v>
      </c>
      <c r="K1161" s="18" t="str">
        <f t="shared" si="112"/>
        <v>gtsinmin gtcomaj gtcomin ///</v>
      </c>
      <c r="L1161" s="1" t="str">
        <f t="shared" si="113"/>
        <v>No</v>
      </c>
    </row>
    <row r="1162" spans="1:12" x14ac:dyDescent="0.3">
      <c r="A1162" s="1" t="str">
        <f>VLOOKUP(B1162,DownloadedFiles!$B$2:$C$821,2,)</f>
        <v>doi:10.7910/DVN/YJUIBI</v>
      </c>
      <c r="B1162" s="1" t="s">
        <v>1974</v>
      </c>
      <c r="C1162" s="1" t="s">
        <v>3652</v>
      </c>
      <c r="D1162" s="1" t="s">
        <v>766</v>
      </c>
      <c r="E1162" s="1" t="str">
        <f>VLOOKUP(D1162,StataFunctions!$E$2:$G$260,3,)</f>
        <v>Logistic regression</v>
      </c>
      <c r="F1162" s="18" t="s">
        <v>7710</v>
      </c>
      <c r="G1162" s="18" t="str">
        <f t="shared" si="108"/>
        <v>fulfil2</v>
      </c>
      <c r="H1162" s="18" t="str">
        <f t="shared" si="109"/>
        <v>gtsinmin gtcomaj gtcomin ///</v>
      </c>
      <c r="I1162" s="18">
        <f t="shared" si="110"/>
        <v>0</v>
      </c>
      <c r="J1162" s="18" t="str">
        <f t="shared" si="111"/>
        <v>NA</v>
      </c>
      <c r="K1162" s="18" t="str">
        <f t="shared" si="112"/>
        <v>gtsinmin gtcomaj gtcomin ///</v>
      </c>
      <c r="L1162" s="1" t="str">
        <f t="shared" si="113"/>
        <v>No</v>
      </c>
    </row>
    <row r="1163" spans="1:12" x14ac:dyDescent="0.3">
      <c r="A1163" s="1" t="str">
        <f>VLOOKUP(B1163,DownloadedFiles!$B$2:$C$821,2,)</f>
        <v>doi:10.7910/DVN/YJUIBI</v>
      </c>
      <c r="B1163" s="1" t="s">
        <v>1974</v>
      </c>
      <c r="C1163" s="1" t="s">
        <v>3652</v>
      </c>
      <c r="D1163" s="1" t="s">
        <v>766</v>
      </c>
      <c r="E1163" s="1" t="str">
        <f>VLOOKUP(D1163,StataFunctions!$E$2:$G$260,3,)</f>
        <v>Logistic regression</v>
      </c>
      <c r="F1163" s="18" t="s">
        <v>7710</v>
      </c>
      <c r="G1163" s="18" t="str">
        <f t="shared" si="108"/>
        <v>fulfil2</v>
      </c>
      <c r="H1163" s="18" t="str">
        <f t="shared" si="109"/>
        <v>gtsinmin gtcomaj gtcomin ///</v>
      </c>
      <c r="I1163" s="18">
        <f t="shared" si="110"/>
        <v>0</v>
      </c>
      <c r="J1163" s="18" t="str">
        <f t="shared" si="111"/>
        <v>NA</v>
      </c>
      <c r="K1163" s="18" t="str">
        <f t="shared" si="112"/>
        <v>gtsinmin gtcomaj gtcomin ///</v>
      </c>
      <c r="L1163" s="1" t="str">
        <f t="shared" si="113"/>
        <v>No</v>
      </c>
    </row>
    <row r="1164" spans="1:12" x14ac:dyDescent="0.3">
      <c r="A1164" s="1" t="str">
        <f>VLOOKUP(B1164,DownloadedFiles!$B$2:$C$821,2,)</f>
        <v>doi:10.7910/DVN/YJUIBI</v>
      </c>
      <c r="B1164" s="1" t="s">
        <v>1974</v>
      </c>
      <c r="C1164" s="1" t="s">
        <v>3652</v>
      </c>
      <c r="D1164" s="1" t="s">
        <v>766</v>
      </c>
      <c r="E1164" s="1" t="str">
        <f>VLOOKUP(D1164,StataFunctions!$E$2:$G$260,3,)</f>
        <v>Logistic regression</v>
      </c>
      <c r="F1164" s="18" t="s">
        <v>7710</v>
      </c>
      <c r="G1164" s="18" t="str">
        <f t="shared" si="108"/>
        <v>fulfil2</v>
      </c>
      <c r="H1164" s="18" t="str">
        <f t="shared" si="109"/>
        <v>gtsinmin gtcomaj gtcomin ///</v>
      </c>
      <c r="I1164" s="18">
        <f t="shared" si="110"/>
        <v>0</v>
      </c>
      <c r="J1164" s="18" t="str">
        <f t="shared" si="111"/>
        <v>NA</v>
      </c>
      <c r="K1164" s="18" t="str">
        <f t="shared" si="112"/>
        <v>gtsinmin gtcomaj gtcomin ///</v>
      </c>
      <c r="L1164" s="1" t="str">
        <f t="shared" si="113"/>
        <v>No</v>
      </c>
    </row>
    <row r="1165" spans="1:12" x14ac:dyDescent="0.3">
      <c r="A1165" s="1" t="str">
        <f>VLOOKUP(B1165,DownloadedFiles!$B$2:$C$821,2,)</f>
        <v>doi:10.7910/DVN/YJUIBI</v>
      </c>
      <c r="B1165" s="1" t="s">
        <v>1974</v>
      </c>
      <c r="C1165" s="1" t="s">
        <v>3652</v>
      </c>
      <c r="D1165" s="1" t="s">
        <v>766</v>
      </c>
      <c r="E1165" s="1" t="str">
        <f>VLOOKUP(D1165,StataFunctions!$E$2:$G$260,3,)</f>
        <v>Logistic regression</v>
      </c>
      <c r="F1165" s="18" t="s">
        <v>7710</v>
      </c>
      <c r="G1165" s="18" t="str">
        <f t="shared" si="108"/>
        <v>fulfil2</v>
      </c>
      <c r="H1165" s="18" t="str">
        <f t="shared" si="109"/>
        <v>gtsinmin gtcomaj gtcomin ///</v>
      </c>
      <c r="I1165" s="18">
        <f t="shared" si="110"/>
        <v>0</v>
      </c>
      <c r="J1165" s="18" t="str">
        <f t="shared" si="111"/>
        <v>NA</v>
      </c>
      <c r="K1165" s="18" t="str">
        <f t="shared" si="112"/>
        <v>gtsinmin gtcomaj gtcomin ///</v>
      </c>
      <c r="L1165" s="1" t="str">
        <f t="shared" si="113"/>
        <v>No</v>
      </c>
    </row>
    <row r="1166" spans="1:12" x14ac:dyDescent="0.3">
      <c r="A1166" s="1" t="str">
        <f>VLOOKUP(B1166,DownloadedFiles!$B$2:$C$821,2,)</f>
        <v>doi:10.7910/DVN/YJUIBI</v>
      </c>
      <c r="B1166" s="1" t="s">
        <v>1974</v>
      </c>
      <c r="C1166" s="1" t="s">
        <v>3652</v>
      </c>
      <c r="D1166" s="1" t="s">
        <v>787</v>
      </c>
      <c r="E1166" s="1" t="str">
        <f>VLOOKUP(D1166,StataFunctions!$E$2:$G$260,3,)</f>
        <v>Multinomial (polytomous) logistic regression</v>
      </c>
      <c r="F1166" s="18" t="s">
        <v>7712</v>
      </c>
      <c r="G1166" s="18" t="str">
        <f t="shared" si="108"/>
        <v>fulfil3</v>
      </c>
      <c r="H1166" s="18" t="str">
        <f t="shared" si="109"/>
        <v>gtsinmin gtcomaj gtcomin ///</v>
      </c>
      <c r="I1166" s="18">
        <f t="shared" si="110"/>
        <v>0</v>
      </c>
      <c r="J1166" s="18" t="str">
        <f t="shared" si="111"/>
        <v>NA</v>
      </c>
      <c r="K1166" s="18" t="str">
        <f t="shared" si="112"/>
        <v>gtsinmin gtcomaj gtcomin ///</v>
      </c>
      <c r="L1166" s="1" t="str">
        <f t="shared" si="113"/>
        <v>No</v>
      </c>
    </row>
    <row r="1167" spans="1:12" x14ac:dyDescent="0.3">
      <c r="A1167" s="1" t="str">
        <f>VLOOKUP(B1167,DownloadedFiles!$B$2:$C$821,2,)</f>
        <v>doi:10.7910/DVN/YJUIBI</v>
      </c>
      <c r="B1167" s="1" t="s">
        <v>1974</v>
      </c>
      <c r="C1167" s="1" t="s">
        <v>3652</v>
      </c>
      <c r="D1167" s="1" t="s">
        <v>787</v>
      </c>
      <c r="E1167" s="1" t="str">
        <f>VLOOKUP(D1167,StataFunctions!$E$2:$G$260,3,)</f>
        <v>Multinomial (polytomous) logistic regression</v>
      </c>
      <c r="F1167" s="18" t="s">
        <v>7712</v>
      </c>
      <c r="G1167" s="18" t="str">
        <f t="shared" si="108"/>
        <v>fulfil3</v>
      </c>
      <c r="H1167" s="18" t="str">
        <f t="shared" si="109"/>
        <v>gtsinmin gtcomaj gtcomin ///</v>
      </c>
      <c r="I1167" s="18">
        <f t="shared" si="110"/>
        <v>0</v>
      </c>
      <c r="J1167" s="18" t="str">
        <f t="shared" si="111"/>
        <v>NA</v>
      </c>
      <c r="K1167" s="18" t="str">
        <f t="shared" si="112"/>
        <v>gtsinmin gtcomaj gtcomin ///</v>
      </c>
      <c r="L1167" s="1" t="str">
        <f t="shared" si="113"/>
        <v>No</v>
      </c>
    </row>
    <row r="1168" spans="1:12" x14ac:dyDescent="0.3">
      <c r="A1168" s="1" t="str">
        <f>VLOOKUP(B1168,DownloadedFiles!$B$2:$C$821,2,)</f>
        <v>doi:10.7910/DVN/YJUIBI</v>
      </c>
      <c r="B1168" s="1" t="s">
        <v>1974</v>
      </c>
      <c r="C1168" s="1" t="s">
        <v>3651</v>
      </c>
      <c r="D1168" s="1" t="s">
        <v>766</v>
      </c>
      <c r="E1168" s="1" t="str">
        <f>VLOOKUP(D1168,StataFunctions!$E$2:$G$260,3,)</f>
        <v>Logistic regression</v>
      </c>
      <c r="F1168" s="18" t="s">
        <v>7705</v>
      </c>
      <c r="G1168" s="18" t="str">
        <f t="shared" si="108"/>
        <v>fulfil2</v>
      </c>
      <c r="H1168" s="18" t="str">
        <f t="shared" si="109"/>
        <v>gtsinmin gtcomaj gtcomin ministry chex ///</v>
      </c>
      <c r="I1168" s="18">
        <f t="shared" si="110"/>
        <v>0</v>
      </c>
      <c r="J1168" s="18" t="str">
        <f t="shared" si="111"/>
        <v>NA</v>
      </c>
      <c r="K1168" s="18" t="str">
        <f t="shared" si="112"/>
        <v>gtsinmin gtcomaj gtcomin ministry chex ///</v>
      </c>
      <c r="L1168" s="1" t="str">
        <f t="shared" si="113"/>
        <v>No</v>
      </c>
    </row>
    <row r="1169" spans="1:12" x14ac:dyDescent="0.3">
      <c r="A1169" s="1" t="str">
        <f>VLOOKUP(B1169,DownloadedFiles!$B$2:$C$821,2,)</f>
        <v>doi:10.7910/DVN/YJUIBI</v>
      </c>
      <c r="B1169" s="1" t="s">
        <v>1974</v>
      </c>
      <c r="C1169" s="1" t="s">
        <v>3651</v>
      </c>
      <c r="D1169" s="1" t="s">
        <v>766</v>
      </c>
      <c r="E1169" s="1" t="str">
        <f>VLOOKUP(D1169,StataFunctions!$E$2:$G$260,3,)</f>
        <v>Logistic regression</v>
      </c>
      <c r="F1169" s="18" t="s">
        <v>7705</v>
      </c>
      <c r="G1169" s="18" t="str">
        <f t="shared" si="108"/>
        <v>fulfil2</v>
      </c>
      <c r="H1169" s="18" t="str">
        <f t="shared" si="109"/>
        <v>gtsinmin gtcomaj gtcomin ministry chex ///</v>
      </c>
      <c r="I1169" s="18">
        <f t="shared" si="110"/>
        <v>0</v>
      </c>
      <c r="J1169" s="18" t="str">
        <f t="shared" si="111"/>
        <v>NA</v>
      </c>
      <c r="K1169" s="18" t="str">
        <f t="shared" si="112"/>
        <v>gtsinmin gtcomaj gtcomin ministry chex ///</v>
      </c>
      <c r="L1169" s="1" t="str">
        <f t="shared" si="113"/>
        <v>No</v>
      </c>
    </row>
    <row r="1170" spans="1:12" x14ac:dyDescent="0.3">
      <c r="A1170" s="1" t="str">
        <f>VLOOKUP(B1170,DownloadedFiles!$B$2:$C$821,2,)</f>
        <v>doi:10.7910/DVN/YJUIBI</v>
      </c>
      <c r="B1170" s="1" t="s">
        <v>1974</v>
      </c>
      <c r="C1170" s="1" t="s">
        <v>3652</v>
      </c>
      <c r="D1170" s="1" t="s">
        <v>766</v>
      </c>
      <c r="E1170" s="1" t="str">
        <f>VLOOKUP(D1170,StataFunctions!$E$2:$G$260,3,)</f>
        <v>Logistic regression</v>
      </c>
      <c r="F1170" s="18" t="s">
        <v>7709</v>
      </c>
      <c r="G1170" s="18" t="str">
        <f t="shared" si="108"/>
        <v>fulfil2</v>
      </c>
      <c r="H1170" s="18" t="str">
        <f t="shared" si="109"/>
        <v>negparl ///</v>
      </c>
      <c r="I1170" s="18">
        <f t="shared" si="110"/>
        <v>0</v>
      </c>
      <c r="J1170" s="18" t="str">
        <f t="shared" si="111"/>
        <v>NA</v>
      </c>
      <c r="K1170" s="18" t="str">
        <f t="shared" si="112"/>
        <v>negparl ///</v>
      </c>
      <c r="L1170" s="1" t="str">
        <f t="shared" si="113"/>
        <v>No</v>
      </c>
    </row>
    <row r="1171" spans="1:12" x14ac:dyDescent="0.3">
      <c r="A1171" s="1" t="str">
        <f>VLOOKUP(B1171,DownloadedFiles!$B$2:$C$821,2,)</f>
        <v>doi:10.7910/DVN/YJUIBI</v>
      </c>
      <c r="B1171" s="1" t="s">
        <v>1974</v>
      </c>
      <c r="C1171" s="1" t="s">
        <v>3652</v>
      </c>
      <c r="D1171" s="1" t="s">
        <v>766</v>
      </c>
      <c r="E1171" s="1" t="str">
        <f>VLOOKUP(D1171,StataFunctions!$E$2:$G$260,3,)</f>
        <v>Logistic regression</v>
      </c>
      <c r="F1171" s="18" t="s">
        <v>7709</v>
      </c>
      <c r="G1171" s="18" t="str">
        <f t="shared" si="108"/>
        <v>fulfil2</v>
      </c>
      <c r="H1171" s="18" t="str">
        <f t="shared" si="109"/>
        <v>negparl ///</v>
      </c>
      <c r="I1171" s="18">
        <f t="shared" si="110"/>
        <v>0</v>
      </c>
      <c r="J1171" s="18" t="str">
        <f t="shared" si="111"/>
        <v>NA</v>
      </c>
      <c r="K1171" s="18" t="str">
        <f t="shared" si="112"/>
        <v>negparl ///</v>
      </c>
      <c r="L1171" s="1" t="str">
        <f t="shared" si="113"/>
        <v>No</v>
      </c>
    </row>
    <row r="1172" spans="1:12" ht="43.2" x14ac:dyDescent="0.3">
      <c r="A1172" s="1" t="str">
        <f>VLOOKUP(B1172,DownloadedFiles!$B$2:$C$821,2,)</f>
        <v>doi:10.7910/DVN/BXXWWW</v>
      </c>
      <c r="B1172" s="1" t="s">
        <v>2055</v>
      </c>
      <c r="C1172" s="1" t="s">
        <v>698</v>
      </c>
      <c r="D1172" s="1" t="s">
        <v>699</v>
      </c>
      <c r="E1172" s="1" t="str">
        <f>VLOOKUP(D1172,StataFunctions!$E$2:$G$260,3,)</f>
        <v>Linear regression</v>
      </c>
      <c r="F1172" s="18" t="s">
        <v>3658</v>
      </c>
      <c r="G1172" s="18" t="str">
        <f t="shared" si="108"/>
        <v>les</v>
      </c>
      <c r="H1172" s="18" t="str">
        <f t="shared" si="109"/>
        <v>leslag seniority state_leg state_leg_prof majority maj_leader min_leader speaker chair subchr power meddist female afam latino deleg_size votepct votepct_sq</v>
      </c>
      <c r="I1172" s="18">
        <f t="shared" si="110"/>
        <v>0</v>
      </c>
      <c r="J1172" s="18" t="str">
        <f t="shared" si="111"/>
        <v>NA</v>
      </c>
      <c r="K1172" s="18" t="str">
        <f t="shared" si="112"/>
        <v>leslag seniority state_leg state_leg_prof majority maj_leader min_leader speaker chair subchr power meddist female afam latino deleg_size votepct votepct_sq</v>
      </c>
      <c r="L1172" s="1" t="str">
        <f t="shared" si="113"/>
        <v>Yes</v>
      </c>
    </row>
    <row r="1173" spans="1:12" x14ac:dyDescent="0.3">
      <c r="A1173" s="1" t="str">
        <f>VLOOKUP(B1173,DownloadedFiles!$B$2:$C$821,2,)</f>
        <v>doi:10.7910/DVN/BXXWWW</v>
      </c>
      <c r="B1173" s="1" t="s">
        <v>2055</v>
      </c>
      <c r="C1173" s="1" t="s">
        <v>698</v>
      </c>
      <c r="D1173" s="1" t="s">
        <v>766</v>
      </c>
      <c r="E1173" s="1" t="str">
        <f>VLOOKUP(D1173,StataFunctions!$E$2:$G$260,3,)</f>
        <v>Logistic regression</v>
      </c>
      <c r="F1173" s="18" t="s">
        <v>3663</v>
      </c>
      <c r="G1173" s="18" t="str">
        <f t="shared" si="108"/>
        <v>dvlaw</v>
      </c>
      <c r="H1173" s="18" t="str">
        <f t="shared" si="109"/>
        <v>majority if dvabc==1</v>
      </c>
      <c r="I1173" s="18">
        <f t="shared" si="110"/>
        <v>1</v>
      </c>
      <c r="J1173" s="18" t="str">
        <f t="shared" si="111"/>
        <v xml:space="preserve"> dvabc==1</v>
      </c>
      <c r="K1173" s="18" t="str">
        <f t="shared" si="112"/>
        <v>majority</v>
      </c>
      <c r="L1173" s="1" t="str">
        <f t="shared" si="113"/>
        <v>Yes</v>
      </c>
    </row>
    <row r="1174" spans="1:12" x14ac:dyDescent="0.3">
      <c r="A1174" s="1" t="str">
        <f>VLOOKUP(B1174,DownloadedFiles!$B$2:$C$821,2,)</f>
        <v>doi:10.7910/DVN/BXXWWW</v>
      </c>
      <c r="B1174" s="1" t="s">
        <v>2055</v>
      </c>
      <c r="C1174" s="1" t="s">
        <v>698</v>
      </c>
      <c r="D1174" s="1" t="s">
        <v>766</v>
      </c>
      <c r="E1174" s="1" t="str">
        <f>VLOOKUP(D1174,StataFunctions!$E$2:$G$260,3,)</f>
        <v>Logistic regression</v>
      </c>
      <c r="F1174" s="18" t="s">
        <v>3661</v>
      </c>
      <c r="G1174" s="18" t="str">
        <f t="shared" si="108"/>
        <v>dvpass</v>
      </c>
      <c r="H1174" s="18" t="str">
        <f t="shared" si="109"/>
        <v>majority if dvabc==1</v>
      </c>
      <c r="I1174" s="18">
        <f t="shared" si="110"/>
        <v>1</v>
      </c>
      <c r="J1174" s="18" t="str">
        <f t="shared" si="111"/>
        <v xml:space="preserve"> dvabc==1</v>
      </c>
      <c r="K1174" s="18" t="str">
        <f t="shared" si="112"/>
        <v>majority</v>
      </c>
      <c r="L1174" s="1" t="str">
        <f t="shared" si="113"/>
        <v>Yes</v>
      </c>
    </row>
    <row r="1175" spans="1:12" ht="43.2" x14ac:dyDescent="0.3">
      <c r="A1175" s="1" t="str">
        <f>VLOOKUP(B1175,DownloadedFiles!$B$2:$C$821,2,)</f>
        <v>doi:10.7910/DVN/BXXWWW</v>
      </c>
      <c r="B1175" s="1" t="s">
        <v>2055</v>
      </c>
      <c r="C1175" s="1" t="s">
        <v>698</v>
      </c>
      <c r="D1175" s="1" t="s">
        <v>766</v>
      </c>
      <c r="E1175" s="1" t="str">
        <f>VLOOKUP(D1175,StataFunctions!$E$2:$G$260,3,)</f>
        <v>Logistic regression</v>
      </c>
      <c r="F1175" s="18" t="s">
        <v>3664</v>
      </c>
      <c r="G1175" s="18" t="str">
        <f t="shared" si="108"/>
        <v>dvlaw</v>
      </c>
      <c r="H1175" s="18" t="str">
        <f t="shared" si="109"/>
        <v>majority meddist female afam latino seniority chair subchr power speaker votepct votepct_sq state_leg state_leg_prof maj_leader min_leader deleg_size if dvabc==1</v>
      </c>
      <c r="I1175" s="18">
        <f t="shared" si="110"/>
        <v>1</v>
      </c>
      <c r="J1175" s="18" t="str">
        <f t="shared" si="111"/>
        <v xml:space="preserve"> dvabc==1</v>
      </c>
      <c r="K1175" s="18" t="str">
        <f t="shared" si="112"/>
        <v>majority meddist female afam latino seniority chair subchr power speaker votepct votepct_sq state_leg state_leg_prof maj_leader min_leader deleg_size</v>
      </c>
      <c r="L1175" s="1" t="str">
        <f t="shared" si="113"/>
        <v>Yes</v>
      </c>
    </row>
    <row r="1176" spans="1:12" ht="43.2" x14ac:dyDescent="0.3">
      <c r="A1176" s="1" t="str">
        <f>VLOOKUP(B1176,DownloadedFiles!$B$2:$C$821,2,)</f>
        <v>doi:10.7910/DVN/BXXWWW</v>
      </c>
      <c r="B1176" s="1" t="s">
        <v>2055</v>
      </c>
      <c r="C1176" s="1" t="s">
        <v>698</v>
      </c>
      <c r="D1176" s="1" t="s">
        <v>766</v>
      </c>
      <c r="E1176" s="1" t="str">
        <f>VLOOKUP(D1176,StataFunctions!$E$2:$G$260,3,)</f>
        <v>Logistic regression</v>
      </c>
      <c r="F1176" s="18" t="s">
        <v>3662</v>
      </c>
      <c r="G1176" s="18" t="str">
        <f t="shared" si="108"/>
        <v>dvpass</v>
      </c>
      <c r="H1176" s="18" t="str">
        <f t="shared" si="109"/>
        <v>majority meddist female afam latino seniority chair subchr power speaker votepct votepct_sq state_leg state_leg_prof maj_leader min_leader deleg_size if dvabc==1</v>
      </c>
      <c r="I1176" s="18">
        <f t="shared" si="110"/>
        <v>1</v>
      </c>
      <c r="J1176" s="18" t="str">
        <f t="shared" si="111"/>
        <v xml:space="preserve"> dvabc==1</v>
      </c>
      <c r="K1176" s="18" t="str">
        <f t="shared" si="112"/>
        <v>majority meddist female afam latino seniority chair subchr power speaker votepct votepct_sq state_leg state_leg_prof maj_leader min_leader deleg_size</v>
      </c>
      <c r="L1176" s="1" t="str">
        <f t="shared" si="113"/>
        <v>Yes</v>
      </c>
    </row>
    <row r="1177" spans="1:12" x14ac:dyDescent="0.3">
      <c r="A1177" s="1" t="str">
        <f>VLOOKUP(B1177,DownloadedFiles!$B$2:$C$821,2,)</f>
        <v>doi:10.7910/DVN/BXXWWW</v>
      </c>
      <c r="B1177" s="1" t="s">
        <v>2055</v>
      </c>
      <c r="C1177" s="1" t="s">
        <v>698</v>
      </c>
      <c r="D1177" s="1" t="s">
        <v>766</v>
      </c>
      <c r="E1177" s="1" t="str">
        <f>VLOOKUP(D1177,StataFunctions!$E$2:$G$260,3,)</f>
        <v>Logistic regression</v>
      </c>
      <c r="F1177" s="18" t="s">
        <v>3659</v>
      </c>
      <c r="G1177" s="18" t="str">
        <f t="shared" si="108"/>
        <v>dvabc</v>
      </c>
      <c r="H1177" s="18" t="str">
        <f t="shared" si="109"/>
        <v>meddist if minsidemedian==1</v>
      </c>
      <c r="I1177" s="18">
        <f t="shared" si="110"/>
        <v>1</v>
      </c>
      <c r="J1177" s="18" t="str">
        <f t="shared" si="111"/>
        <v xml:space="preserve"> minsidemedian==1</v>
      </c>
      <c r="K1177" s="18" t="str">
        <f t="shared" si="112"/>
        <v>meddist</v>
      </c>
      <c r="L1177" s="1" t="str">
        <f t="shared" si="113"/>
        <v>Yes</v>
      </c>
    </row>
    <row r="1178" spans="1:12" ht="43.2" x14ac:dyDescent="0.3">
      <c r="A1178" s="1" t="str">
        <f>VLOOKUP(B1178,DownloadedFiles!$B$2:$C$821,2,)</f>
        <v>doi:10.7910/DVN/BXXWWW</v>
      </c>
      <c r="B1178" s="1" t="s">
        <v>2055</v>
      </c>
      <c r="C1178" s="1" t="s">
        <v>698</v>
      </c>
      <c r="D1178" s="1" t="s">
        <v>766</v>
      </c>
      <c r="E1178" s="1" t="str">
        <f>VLOOKUP(D1178,StataFunctions!$E$2:$G$260,3,)</f>
        <v>Logistic regression</v>
      </c>
      <c r="F1178" s="18" t="s">
        <v>3660</v>
      </c>
      <c r="G1178" s="18" t="str">
        <f t="shared" si="108"/>
        <v>dvabc</v>
      </c>
      <c r="H1178" s="18" t="str">
        <f t="shared" si="109"/>
        <v>meddist female afam latino seniority power votepct votepct_sq state_leg state_leg_prof min_leader deleg_size if minsidemedian==1</v>
      </c>
      <c r="I1178" s="18">
        <f t="shared" si="110"/>
        <v>1</v>
      </c>
      <c r="J1178" s="18" t="str">
        <f t="shared" si="111"/>
        <v xml:space="preserve"> minsidemedian==1</v>
      </c>
      <c r="K1178" s="18" t="str">
        <f t="shared" si="112"/>
        <v>meddist female afam latino seniority power votepct votepct_sq state_leg state_leg_prof min_leader deleg_size</v>
      </c>
      <c r="L1178" s="1" t="str">
        <f t="shared" si="113"/>
        <v>Yes</v>
      </c>
    </row>
    <row r="1179" spans="1:12" x14ac:dyDescent="0.3">
      <c r="A1179" s="1" t="str">
        <f>VLOOKUP(B1179,DownloadedFiles!$B$2:$C$821,2,)</f>
        <v>doi:10.7910/DVN/BXXWWW</v>
      </c>
      <c r="B1179" s="1" t="s">
        <v>2055</v>
      </c>
      <c r="C1179" s="1" t="s">
        <v>698</v>
      </c>
      <c r="D1179" s="1" t="s">
        <v>699</v>
      </c>
      <c r="E1179" s="1" t="str">
        <f>VLOOKUP(D1179,StataFunctions!$E$2:$G$260,3,)</f>
        <v>Linear regression</v>
      </c>
      <c r="F1179" s="18" t="s">
        <v>3657</v>
      </c>
      <c r="G1179" s="18" t="str">
        <f t="shared" si="108"/>
        <v>les</v>
      </c>
      <c r="H1179" s="18" t="str">
        <f t="shared" si="109"/>
        <v>seniority chair subchr</v>
      </c>
      <c r="I1179" s="18">
        <f t="shared" si="110"/>
        <v>0</v>
      </c>
      <c r="J1179" s="18" t="str">
        <f t="shared" si="111"/>
        <v>NA</v>
      </c>
      <c r="K1179" s="18" t="str">
        <f t="shared" si="112"/>
        <v>seniority chair subchr</v>
      </c>
      <c r="L1179" s="1" t="str">
        <f t="shared" si="113"/>
        <v>Yes</v>
      </c>
    </row>
    <row r="1180" spans="1:12" ht="43.2" x14ac:dyDescent="0.3">
      <c r="A1180" s="1" t="str">
        <f>VLOOKUP(B1180,DownloadedFiles!$B$2:$C$821,2,)</f>
        <v>doi:10.7910/DVN/27113</v>
      </c>
      <c r="B1180" s="1" t="s">
        <v>2510</v>
      </c>
      <c r="C1180" s="1" t="s">
        <v>2779</v>
      </c>
      <c r="D1180" s="1" t="s">
        <v>660</v>
      </c>
      <c r="E1180" s="1" t="str">
        <f>VLOOKUP(D1180,StataFunctions!$E$2:$G$260,3,)</f>
        <v>Negative binomial regression</v>
      </c>
      <c r="F1180" s="18" t="s">
        <v>3666</v>
      </c>
      <c r="G1180" s="18" t="str">
        <f t="shared" si="108"/>
        <v>totalchanges_wyes_new</v>
      </c>
      <c r="H1180" s="18" t="str">
        <f t="shared" si="109"/>
        <v>MDgov MDnonpvtopp_com MDpvtopp_com minor nocomm logno_articles_new censor exposure germany nether dimension3 dimension4 dimension7 dimension8</v>
      </c>
      <c r="I1180" s="18">
        <f t="shared" si="110"/>
        <v>0</v>
      </c>
      <c r="J1180" s="18" t="str">
        <f t="shared" si="111"/>
        <v>NA</v>
      </c>
      <c r="K1180" s="18" t="str">
        <f t="shared" si="112"/>
        <v>MDgov MDnonpvtopp_com MDpvtopp_com minor nocomm logno_articles_new censor exposure germany nether dimension3 dimension4 dimension7 dimension8</v>
      </c>
      <c r="L1180" s="1" t="str">
        <f t="shared" si="113"/>
        <v>Yes</v>
      </c>
    </row>
    <row r="1181" spans="1:12" ht="57.6" x14ac:dyDescent="0.3">
      <c r="A1181" s="1" t="str">
        <f>VLOOKUP(B1181,DownloadedFiles!$B$2:$C$821,2,)</f>
        <v>doi:10.7910/DVN/27113</v>
      </c>
      <c r="B1181" s="1" t="s">
        <v>2510</v>
      </c>
      <c r="C1181" s="1" t="s">
        <v>2779</v>
      </c>
      <c r="D1181" s="1" t="s">
        <v>660</v>
      </c>
      <c r="E1181" s="1" t="str">
        <f>VLOOKUP(D1181,StataFunctions!$E$2:$G$260,3,)</f>
        <v>Negative binomial regression</v>
      </c>
      <c r="F1181" s="18" t="s">
        <v>3667</v>
      </c>
      <c r="G1181" s="18" t="str">
        <f t="shared" si="108"/>
        <v>totalchanges_wyes_new</v>
      </c>
      <c r="H1181" s="18" t="str">
        <f t="shared" si="109"/>
        <v>nonmedianminister minmeddist minnonmeddist_nonmedmin MDgov MDnonpvtopp_com MDpvtopp_com minor nocomm logno_articles_new censor exposure germany nether dimension3 dimension4 dimension7 dimension8</v>
      </c>
      <c r="I1181" s="18">
        <f t="shared" si="110"/>
        <v>0</v>
      </c>
      <c r="J1181" s="18" t="str">
        <f t="shared" si="111"/>
        <v>NA</v>
      </c>
      <c r="K1181" s="18" t="str">
        <f t="shared" si="112"/>
        <v>nonmedianminister minmeddist minnonmeddist_nonmedmin MDgov MDnonpvtopp_com MDpvtopp_com minor nocomm logno_articles_new censor exposure germany nether dimension3 dimension4 dimension7 dimension8</v>
      </c>
      <c r="L1181" s="1" t="str">
        <f t="shared" si="113"/>
        <v>Yes</v>
      </c>
    </row>
    <row r="1182" spans="1:12" ht="43.2" x14ac:dyDescent="0.3">
      <c r="A1182" s="1" t="str">
        <f>VLOOKUP(B1182,DownloadedFiles!$B$2:$C$821,2,)</f>
        <v>doi:10.7910/DVN/27113</v>
      </c>
      <c r="B1182" s="1" t="s">
        <v>2510</v>
      </c>
      <c r="C1182" s="1" t="s">
        <v>2779</v>
      </c>
      <c r="D1182" s="1" t="s">
        <v>660</v>
      </c>
      <c r="E1182" s="1" t="str">
        <f>VLOOKUP(D1182,StataFunctions!$E$2:$G$260,3,)</f>
        <v>Negative binomial regression</v>
      </c>
      <c r="F1182" s="18" t="s">
        <v>3665</v>
      </c>
      <c r="G1182" s="18" t="str">
        <f t="shared" si="108"/>
        <v>totalchanges_wyes_new</v>
      </c>
      <c r="H1182" s="18" t="str">
        <f t="shared" si="109"/>
        <v>nonmedianminister minmeddist minnonmeddist_nonmedmin minor nocomm logno_articles_new censor exposure germany nether dimension3 dimension4 dimension7 dimension8</v>
      </c>
      <c r="I1182" s="18">
        <f t="shared" si="110"/>
        <v>0</v>
      </c>
      <c r="J1182" s="18" t="str">
        <f t="shared" si="111"/>
        <v>NA</v>
      </c>
      <c r="K1182" s="18" t="str">
        <f t="shared" si="112"/>
        <v>nonmedianminister minmeddist minnonmeddist_nonmedmin minor nocomm logno_articles_new censor exposure germany nether dimension3 dimension4 dimension7 dimension8</v>
      </c>
      <c r="L1182" s="1" t="str">
        <f t="shared" si="113"/>
        <v>Yes</v>
      </c>
    </row>
    <row r="1183" spans="1:12" ht="28.8" x14ac:dyDescent="0.3">
      <c r="A1183" s="1" t="str">
        <f>VLOOKUP(B1183,DownloadedFiles!$B$2:$C$821,2,)</f>
        <v>doi:10.7910/DVN/DSDNX6</v>
      </c>
      <c r="B1183" s="1" t="s">
        <v>2178</v>
      </c>
      <c r="C1183" s="1" t="s">
        <v>6344</v>
      </c>
      <c r="D1183" s="1" t="s">
        <v>766</v>
      </c>
      <c r="E1183" s="1" t="str">
        <f>VLOOKUP(D1183,StataFunctions!$E$2:$G$260,3,)</f>
        <v>Logistic regression</v>
      </c>
      <c r="F1183" s="18" t="s">
        <v>8299</v>
      </c>
      <c r="G1183" s="18" t="str">
        <f t="shared" si="108"/>
        <v>toofarterror</v>
      </c>
      <c r="H1183" s="18" t="str">
        <f t="shared" si="109"/>
        <v>bushtreat bushtreatxapproveobama gop5 dem5 male education age white approveobamabin</v>
      </c>
      <c r="I1183" s="18">
        <f t="shared" si="110"/>
        <v>0</v>
      </c>
      <c r="J1183" s="18" t="str">
        <f t="shared" si="111"/>
        <v>NA</v>
      </c>
      <c r="K1183" s="18" t="str">
        <f t="shared" si="112"/>
        <v>bushtreat bushtreatxapproveobama gop5 dem5 male education age white approveobamabin</v>
      </c>
      <c r="L1183" s="1" t="str">
        <f t="shared" si="113"/>
        <v>Yes</v>
      </c>
    </row>
    <row r="1184" spans="1:12" ht="28.8" x14ac:dyDescent="0.3">
      <c r="A1184" s="1" t="str">
        <f>VLOOKUP(B1184,DownloadedFiles!$B$2:$C$821,2,)</f>
        <v>doi:10.7910/DVN/DSDNX6</v>
      </c>
      <c r="B1184" s="1" t="s">
        <v>2178</v>
      </c>
      <c r="C1184" s="1" t="s">
        <v>6344</v>
      </c>
      <c r="D1184" s="1" t="s">
        <v>766</v>
      </c>
      <c r="E1184" s="1" t="str">
        <f>VLOOKUP(D1184,StataFunctions!$E$2:$G$260,3,)</f>
        <v>Logistic regression</v>
      </c>
      <c r="F1184" s="18" t="s">
        <v>3672</v>
      </c>
      <c r="G1184" s="18" t="str">
        <f t="shared" si="108"/>
        <v>toofarterror</v>
      </c>
      <c r="H1184" s="18" t="str">
        <f t="shared" si="109"/>
        <v>bushtreat bushtreatxgop5 bushtreatxdem5 gop5 dem5 male education age white</v>
      </c>
      <c r="I1184" s="18">
        <f t="shared" si="110"/>
        <v>0</v>
      </c>
      <c r="J1184" s="18" t="str">
        <f t="shared" si="111"/>
        <v>NA</v>
      </c>
      <c r="K1184" s="18" t="str">
        <f t="shared" si="112"/>
        <v>bushtreat bushtreatxgop5 bushtreatxdem5 gop5 dem5 male education age white</v>
      </c>
      <c r="L1184" s="1" t="str">
        <f t="shared" si="113"/>
        <v>Yes</v>
      </c>
    </row>
    <row r="1185" spans="1:12" ht="28.8" x14ac:dyDescent="0.3">
      <c r="A1185" s="1" t="str">
        <f>VLOOKUP(B1185,DownloadedFiles!$B$2:$C$821,2,)</f>
        <v>doi:10.7910/DVN/DSDNX6</v>
      </c>
      <c r="B1185" s="1" t="s">
        <v>2178</v>
      </c>
      <c r="C1185" s="1" t="s">
        <v>6344</v>
      </c>
      <c r="D1185" s="1" t="s">
        <v>766</v>
      </c>
      <c r="E1185" s="1" t="str">
        <f>VLOOKUP(D1185,StataFunctions!$E$2:$G$260,3,)</f>
        <v>Logistic regression</v>
      </c>
      <c r="F1185" s="18" t="s">
        <v>3692</v>
      </c>
      <c r="G1185" s="18" t="str">
        <f t="shared" si="108"/>
        <v>toofarterror</v>
      </c>
      <c r="H1185" s="18" t="str">
        <f t="shared" si="109"/>
        <v>bushtreat bushtreatxgop5 bushtreatxdem5 gop5 dem5 male education age white</v>
      </c>
      <c r="I1185" s="18">
        <f t="shared" si="110"/>
        <v>0</v>
      </c>
      <c r="J1185" s="18" t="str">
        <f t="shared" si="111"/>
        <v>NA</v>
      </c>
      <c r="K1185" s="18" t="str">
        <f t="shared" si="112"/>
        <v>bushtreat bushtreatxgop5 bushtreatxdem5 gop5 dem5 male education age white</v>
      </c>
      <c r="L1185" s="1" t="str">
        <f t="shared" si="113"/>
        <v>Yes</v>
      </c>
    </row>
    <row r="1186" spans="1:12" ht="28.8" x14ac:dyDescent="0.3">
      <c r="A1186" s="1" t="str">
        <f>VLOOKUP(B1186,DownloadedFiles!$B$2:$C$821,2,)</f>
        <v>doi:10.7910/DVN/DSDNX6</v>
      </c>
      <c r="B1186" s="1" t="s">
        <v>2178</v>
      </c>
      <c r="C1186" s="1" t="s">
        <v>6344</v>
      </c>
      <c r="D1186" s="1" t="s">
        <v>766</v>
      </c>
      <c r="E1186" s="1" t="str">
        <f>VLOOKUP(D1186,StataFunctions!$E$2:$G$260,3,)</f>
        <v>Logistic regression</v>
      </c>
      <c r="F1186" s="18" t="s">
        <v>3684</v>
      </c>
      <c r="G1186" s="18" t="str">
        <f t="shared" si="108"/>
        <v>toofarterror</v>
      </c>
      <c r="H1186" s="18" t="str">
        <f t="shared" si="109"/>
        <v>bushtreat bushtreatxgop5 bushtreatxdem5 gop5 dem5 male education age white approveobamabin</v>
      </c>
      <c r="I1186" s="18">
        <f t="shared" si="110"/>
        <v>0</v>
      </c>
      <c r="J1186" s="18" t="str">
        <f t="shared" si="111"/>
        <v>NA</v>
      </c>
      <c r="K1186" s="18" t="str">
        <f t="shared" si="112"/>
        <v>bushtreat bushtreatxgop5 bushtreatxdem5 gop5 dem5 male education age white approveobamabin</v>
      </c>
      <c r="L1186" s="1" t="str">
        <f t="shared" si="113"/>
        <v>Yes</v>
      </c>
    </row>
    <row r="1187" spans="1:12" x14ac:dyDescent="0.3">
      <c r="A1187" s="1" t="str">
        <f>VLOOKUP(B1187,DownloadedFiles!$B$2:$C$821,2,)</f>
        <v>doi:10.7910/DVN/DSDNX6</v>
      </c>
      <c r="B1187" s="1" t="s">
        <v>2178</v>
      </c>
      <c r="C1187" s="1" t="s">
        <v>6344</v>
      </c>
      <c r="D1187" s="1" t="s">
        <v>766</v>
      </c>
      <c r="E1187" s="1" t="str">
        <f>VLOOKUP(D1187,StataFunctions!$E$2:$G$260,3,)</f>
        <v>Logistic regression</v>
      </c>
      <c r="F1187" s="18" t="s">
        <v>3671</v>
      </c>
      <c r="G1187" s="18" t="str">
        <f t="shared" si="108"/>
        <v>toofarterror</v>
      </c>
      <c r="H1187" s="18" t="str">
        <f t="shared" si="109"/>
        <v>bushtreat gop5 dem5 male education age white</v>
      </c>
      <c r="I1187" s="18">
        <f t="shared" si="110"/>
        <v>0</v>
      </c>
      <c r="J1187" s="18" t="str">
        <f t="shared" si="111"/>
        <v>NA</v>
      </c>
      <c r="K1187" s="18" t="str">
        <f t="shared" si="112"/>
        <v>bushtreat gop5 dem5 male education age white</v>
      </c>
      <c r="L1187" s="1" t="str">
        <f t="shared" si="113"/>
        <v>Yes</v>
      </c>
    </row>
    <row r="1188" spans="1:12" ht="28.8" x14ac:dyDescent="0.3">
      <c r="A1188" s="1" t="str">
        <f>VLOOKUP(B1188,DownloadedFiles!$B$2:$C$821,2,)</f>
        <v>doi:10.7910/DVN/DSDNX6</v>
      </c>
      <c r="B1188" s="1" t="s">
        <v>2178</v>
      </c>
      <c r="C1188" s="1" t="s">
        <v>6344</v>
      </c>
      <c r="D1188" s="1" t="s">
        <v>766</v>
      </c>
      <c r="E1188" s="1" t="str">
        <f>VLOOKUP(D1188,StataFunctions!$E$2:$G$260,3,)</f>
        <v>Logistic regression</v>
      </c>
      <c r="F1188" s="18" t="s">
        <v>3683</v>
      </c>
      <c r="G1188" s="18" t="str">
        <f t="shared" si="108"/>
        <v>toofarterror</v>
      </c>
      <c r="H1188" s="18" t="str">
        <f t="shared" si="109"/>
        <v>bushtreat gop5 dem5 male education age white approveobamabin</v>
      </c>
      <c r="I1188" s="18">
        <f t="shared" si="110"/>
        <v>0</v>
      </c>
      <c r="J1188" s="18" t="str">
        <f t="shared" si="111"/>
        <v>NA</v>
      </c>
      <c r="K1188" s="18" t="str">
        <f t="shared" si="112"/>
        <v>bushtreat gop5 dem5 male education age white approveobamabin</v>
      </c>
      <c r="L1188" s="1" t="str">
        <f t="shared" si="113"/>
        <v>Yes</v>
      </c>
    </row>
    <row r="1189" spans="1:12" ht="28.8" x14ac:dyDescent="0.3">
      <c r="A1189" s="1" t="str">
        <f>VLOOKUP(B1189,DownloadedFiles!$B$2:$C$821,2,)</f>
        <v>doi:10.7910/DVN/DSDNX6</v>
      </c>
      <c r="B1189" s="1" t="s">
        <v>2178</v>
      </c>
      <c r="C1189" s="1" t="s">
        <v>6344</v>
      </c>
      <c r="D1189" s="1" t="s">
        <v>766</v>
      </c>
      <c r="E1189" s="1" t="str">
        <f>VLOOKUP(D1189,StataFunctions!$E$2:$G$260,3,)</f>
        <v>Logistic regression</v>
      </c>
      <c r="F1189" s="18" t="s">
        <v>7420</v>
      </c>
      <c r="G1189" s="18" t="str">
        <f t="shared" si="108"/>
        <v>bypasscongressbin</v>
      </c>
      <c r="H1189" s="18" t="str">
        <f t="shared" si="109"/>
        <v>bypassobstruct bypassobstructxapproveobama gop5 dem5 male education age white approveobamabin</v>
      </c>
      <c r="I1189" s="18">
        <f t="shared" si="110"/>
        <v>0</v>
      </c>
      <c r="J1189" s="18" t="str">
        <f t="shared" si="111"/>
        <v>NA</v>
      </c>
      <c r="K1189" s="18" t="str">
        <f t="shared" si="112"/>
        <v>bypassobstruct bypassobstructxapproveobama gop5 dem5 male education age white approveobamabin</v>
      </c>
      <c r="L1189" s="1" t="str">
        <f t="shared" si="113"/>
        <v>Yes</v>
      </c>
    </row>
    <row r="1190" spans="1:12" ht="43.2" x14ac:dyDescent="0.3">
      <c r="A1190" s="1" t="str">
        <f>VLOOKUP(B1190,DownloadedFiles!$B$2:$C$821,2,)</f>
        <v>doi:10.7910/DVN/DSDNX6</v>
      </c>
      <c r="B1190" s="1" t="s">
        <v>2178</v>
      </c>
      <c r="C1190" s="1" t="s">
        <v>6344</v>
      </c>
      <c r="D1190" s="1" t="s">
        <v>766</v>
      </c>
      <c r="E1190" s="1" t="str">
        <f>VLOOKUP(D1190,StataFunctions!$E$2:$G$260,3,)</f>
        <v>Logistic regression</v>
      </c>
      <c r="F1190" s="18" t="s">
        <v>3680</v>
      </c>
      <c r="G1190" s="18" t="str">
        <f t="shared" si="108"/>
        <v>bypasscongressbin</v>
      </c>
      <c r="H1190" s="18" t="str">
        <f t="shared" si="109"/>
        <v>bypassobstruct bypassobstructxgop3 bypassobstructxdem3 gop3 dem3 male education age white if pid7 &lt; 8</v>
      </c>
      <c r="I1190" s="18">
        <f t="shared" si="110"/>
        <v>1</v>
      </c>
      <c r="J1190" s="18" t="str">
        <f t="shared" si="111"/>
        <v xml:space="preserve"> pid7 &lt; 8</v>
      </c>
      <c r="K1190" s="18" t="str">
        <f t="shared" si="112"/>
        <v>bypassobstruct bypassobstructxgop3 bypassobstructxdem3 gop3 dem3 male education age white</v>
      </c>
      <c r="L1190" s="1" t="str">
        <f t="shared" si="113"/>
        <v>Yes</v>
      </c>
    </row>
    <row r="1191" spans="1:12" ht="28.8" x14ac:dyDescent="0.3">
      <c r="A1191" s="1" t="str">
        <f>VLOOKUP(B1191,DownloadedFiles!$B$2:$C$821,2,)</f>
        <v>doi:10.7910/DVN/DSDNX6</v>
      </c>
      <c r="B1191" s="1" t="s">
        <v>2178</v>
      </c>
      <c r="C1191" s="1" t="s">
        <v>6344</v>
      </c>
      <c r="D1191" s="1" t="s">
        <v>766</v>
      </c>
      <c r="E1191" s="1" t="str">
        <f>VLOOKUP(D1191,StataFunctions!$E$2:$G$260,3,)</f>
        <v>Logistic regression</v>
      </c>
      <c r="F1191" s="18" t="s">
        <v>3679</v>
      </c>
      <c r="G1191" s="18" t="str">
        <f t="shared" si="108"/>
        <v>bypasscongressbin</v>
      </c>
      <c r="H1191" s="18" t="str">
        <f t="shared" si="109"/>
        <v>bypassobstruct bypassobstructxgop3 bypassobstructxdem3 gop3 dem3 male education age white</v>
      </c>
      <c r="I1191" s="18">
        <f t="shared" si="110"/>
        <v>0</v>
      </c>
      <c r="J1191" s="18" t="str">
        <f t="shared" si="111"/>
        <v>NA</v>
      </c>
      <c r="K1191" s="18" t="str">
        <f t="shared" si="112"/>
        <v>bypassobstruct bypassobstructxgop3 bypassobstructxdem3 gop3 dem3 male education age white</v>
      </c>
      <c r="L1191" s="1" t="str">
        <f t="shared" si="113"/>
        <v>Yes</v>
      </c>
    </row>
    <row r="1192" spans="1:12" ht="43.2" x14ac:dyDescent="0.3">
      <c r="A1192" s="1" t="str">
        <f>VLOOKUP(B1192,DownloadedFiles!$B$2:$C$821,2,)</f>
        <v>doi:10.7910/DVN/DSDNX6</v>
      </c>
      <c r="B1192" s="1" t="s">
        <v>2178</v>
      </c>
      <c r="C1192" s="1" t="s">
        <v>6344</v>
      </c>
      <c r="D1192" s="1" t="s">
        <v>766</v>
      </c>
      <c r="E1192" s="1" t="str">
        <f>VLOOKUP(D1192,StataFunctions!$E$2:$G$260,3,)</f>
        <v>Logistic regression</v>
      </c>
      <c r="F1192" s="18" t="s">
        <v>3681</v>
      </c>
      <c r="G1192" s="18" t="str">
        <f t="shared" si="108"/>
        <v>bypasscongressbin</v>
      </c>
      <c r="H1192" s="18" t="str">
        <f t="shared" si="109"/>
        <v>bypassobstruct bypassobstructxgop5 bypassobstructxdem5 gop5 dem5 male education age white if pid7 &lt; 8</v>
      </c>
      <c r="I1192" s="18">
        <f t="shared" si="110"/>
        <v>1</v>
      </c>
      <c r="J1192" s="18" t="str">
        <f t="shared" si="111"/>
        <v xml:space="preserve"> pid7 &lt; 8</v>
      </c>
      <c r="K1192" s="18" t="str">
        <f t="shared" si="112"/>
        <v>bypassobstruct bypassobstructxgop5 bypassobstructxdem5 gop5 dem5 male education age white</v>
      </c>
      <c r="L1192" s="1" t="str">
        <f t="shared" si="113"/>
        <v>Yes</v>
      </c>
    </row>
    <row r="1193" spans="1:12" ht="28.8" x14ac:dyDescent="0.3">
      <c r="A1193" s="1" t="str">
        <f>VLOOKUP(B1193,DownloadedFiles!$B$2:$C$821,2,)</f>
        <v>doi:10.7910/DVN/DSDNX6</v>
      </c>
      <c r="B1193" s="1" t="s">
        <v>2178</v>
      </c>
      <c r="C1193" s="1" t="s">
        <v>6344</v>
      </c>
      <c r="D1193" s="1" t="s">
        <v>766</v>
      </c>
      <c r="E1193" s="1" t="str">
        <f>VLOOKUP(D1193,StataFunctions!$E$2:$G$260,3,)</f>
        <v>Logistic regression</v>
      </c>
      <c r="F1193" s="18" t="s">
        <v>3668</v>
      </c>
      <c r="G1193" s="18" t="str">
        <f t="shared" si="108"/>
        <v>bypasscongressbin</v>
      </c>
      <c r="H1193" s="18" t="str">
        <f t="shared" si="109"/>
        <v>bypassobstruct bypassobstructxgop5 bypassobstructxdem5 gop5 dem5 male education age white</v>
      </c>
      <c r="I1193" s="18">
        <f t="shared" si="110"/>
        <v>0</v>
      </c>
      <c r="J1193" s="18" t="str">
        <f t="shared" si="111"/>
        <v>NA</v>
      </c>
      <c r="K1193" s="18" t="str">
        <f t="shared" si="112"/>
        <v>bypassobstruct bypassobstructxgop5 bypassobstructxdem5 gop5 dem5 male education age white</v>
      </c>
      <c r="L1193" s="1" t="str">
        <f t="shared" si="113"/>
        <v>Yes</v>
      </c>
    </row>
    <row r="1194" spans="1:12" ht="28.8" x14ac:dyDescent="0.3">
      <c r="A1194" s="1" t="str">
        <f>VLOOKUP(B1194,DownloadedFiles!$B$2:$C$821,2,)</f>
        <v>doi:10.7910/DVN/DSDNX6</v>
      </c>
      <c r="B1194" s="1" t="s">
        <v>2178</v>
      </c>
      <c r="C1194" s="1" t="s">
        <v>6344</v>
      </c>
      <c r="D1194" s="1" t="s">
        <v>766</v>
      </c>
      <c r="E1194" s="1" t="str">
        <f>VLOOKUP(D1194,StataFunctions!$E$2:$G$260,3,)</f>
        <v>Logistic regression</v>
      </c>
      <c r="F1194" s="18" t="s">
        <v>3690</v>
      </c>
      <c r="G1194" s="18" t="str">
        <f t="shared" si="108"/>
        <v>bypasscongressbin</v>
      </c>
      <c r="H1194" s="18" t="str">
        <f t="shared" si="109"/>
        <v>bypassobstruct bypassobstructxgop5 bypassobstructxdem5 gop5 dem5 male education age white</v>
      </c>
      <c r="I1194" s="18">
        <f t="shared" si="110"/>
        <v>0</v>
      </c>
      <c r="J1194" s="18" t="str">
        <f t="shared" si="111"/>
        <v>NA</v>
      </c>
      <c r="K1194" s="18" t="str">
        <f t="shared" si="112"/>
        <v>bypassobstruct bypassobstructxgop5 bypassobstructxdem5 gop5 dem5 male education age white</v>
      </c>
      <c r="L1194" s="1" t="str">
        <f t="shared" si="113"/>
        <v>Yes</v>
      </c>
    </row>
    <row r="1195" spans="1:12" ht="43.2" x14ac:dyDescent="0.3">
      <c r="A1195" s="1" t="str">
        <f>VLOOKUP(B1195,DownloadedFiles!$B$2:$C$821,2,)</f>
        <v>doi:10.7910/DVN/DSDNX6</v>
      </c>
      <c r="B1195" s="1" t="s">
        <v>2178</v>
      </c>
      <c r="C1195" s="1" t="s">
        <v>6344</v>
      </c>
      <c r="D1195" s="1" t="s">
        <v>766</v>
      </c>
      <c r="E1195" s="1" t="str">
        <f>VLOOKUP(D1195,StataFunctions!$E$2:$G$260,3,)</f>
        <v>Logistic regression</v>
      </c>
      <c r="F1195" s="18" t="s">
        <v>3682</v>
      </c>
      <c r="G1195" s="18" t="str">
        <f t="shared" si="108"/>
        <v>bypasscongressbin</v>
      </c>
      <c r="H1195" s="18" t="str">
        <f t="shared" si="109"/>
        <v>bypassobstruct bypassobstructxgop5 bypassobstructxdem5 gop5 dem5 male education age white approveobamabin</v>
      </c>
      <c r="I1195" s="18">
        <f t="shared" si="110"/>
        <v>0</v>
      </c>
      <c r="J1195" s="18" t="str">
        <f t="shared" si="111"/>
        <v>NA</v>
      </c>
      <c r="K1195" s="18" t="str">
        <f t="shared" si="112"/>
        <v>bypassobstruct bypassobstructxgop5 bypassobstructxdem5 gop5 dem5 male education age white approveobamabin</v>
      </c>
      <c r="L1195" s="1" t="str">
        <f t="shared" si="113"/>
        <v>Yes</v>
      </c>
    </row>
    <row r="1196" spans="1:12" ht="28.8" x14ac:dyDescent="0.3">
      <c r="A1196" s="1" t="str">
        <f>VLOOKUP(B1196,DownloadedFiles!$B$2:$C$821,2,)</f>
        <v>doi:10.7910/DVN/DSDNX6</v>
      </c>
      <c r="B1196" s="1" t="s">
        <v>2178</v>
      </c>
      <c r="C1196" s="1" t="s">
        <v>6344</v>
      </c>
      <c r="D1196" s="1" t="s">
        <v>766</v>
      </c>
      <c r="E1196" s="1" t="str">
        <f>VLOOKUP(D1196,StataFunctions!$E$2:$G$260,3,)</f>
        <v>Logistic regression</v>
      </c>
      <c r="F1196" s="18" t="s">
        <v>7421</v>
      </c>
      <c r="G1196" s="18" t="str">
        <f t="shared" si="108"/>
        <v>bypasscongressbin</v>
      </c>
      <c r="H1196" s="18" t="str">
        <f t="shared" si="109"/>
        <v>bypassobstruct bypassobstructxknowledge gop5 dem5 male education age white knowledge</v>
      </c>
      <c r="I1196" s="18">
        <f t="shared" si="110"/>
        <v>0</v>
      </c>
      <c r="J1196" s="18" t="str">
        <f t="shared" si="111"/>
        <v>NA</v>
      </c>
      <c r="K1196" s="18" t="str">
        <f t="shared" si="112"/>
        <v>bypassobstruct bypassobstructxknowledge gop5 dem5 male education age white knowledge</v>
      </c>
      <c r="L1196" s="1" t="str">
        <f t="shared" si="113"/>
        <v>Yes</v>
      </c>
    </row>
    <row r="1197" spans="1:12" ht="28.8" x14ac:dyDescent="0.3">
      <c r="A1197" s="1" t="str">
        <f>VLOOKUP(B1197,DownloadedFiles!$B$2:$C$821,2,)</f>
        <v>doi:10.7910/DVN/DSDNX6</v>
      </c>
      <c r="B1197" s="1" t="s">
        <v>2178</v>
      </c>
      <c r="C1197" s="1" t="s">
        <v>6344</v>
      </c>
      <c r="D1197" s="1" t="s">
        <v>766</v>
      </c>
      <c r="E1197" s="1" t="str">
        <f>VLOOKUP(D1197,StataFunctions!$E$2:$G$260,3,)</f>
        <v>Logistic regression</v>
      </c>
      <c r="F1197" s="18" t="s">
        <v>7418</v>
      </c>
      <c r="G1197" s="18" t="str">
        <f t="shared" si="108"/>
        <v>bypasscongressbin</v>
      </c>
      <c r="H1197" s="18" t="str">
        <f t="shared" si="109"/>
        <v>bypassobstruct gop5 dem5 male education age white</v>
      </c>
      <c r="I1197" s="18">
        <f t="shared" si="110"/>
        <v>0</v>
      </c>
      <c r="J1197" s="18" t="str">
        <f t="shared" si="111"/>
        <v>NA</v>
      </c>
      <c r="K1197" s="18" t="str">
        <f t="shared" si="112"/>
        <v>bypassobstruct gop5 dem5 male education age white</v>
      </c>
      <c r="L1197" s="1" t="str">
        <f t="shared" si="113"/>
        <v>Yes</v>
      </c>
    </row>
    <row r="1198" spans="1:12" ht="28.8" x14ac:dyDescent="0.3">
      <c r="A1198" s="1" t="str">
        <f>VLOOKUP(B1198,DownloadedFiles!$B$2:$C$821,2,)</f>
        <v>doi:10.7910/DVN/DSDNX6</v>
      </c>
      <c r="B1198" s="1" t="s">
        <v>2178</v>
      </c>
      <c r="C1198" s="1" t="s">
        <v>6344</v>
      </c>
      <c r="D1198" s="1" t="s">
        <v>766</v>
      </c>
      <c r="E1198" s="1" t="str">
        <f>VLOOKUP(D1198,StataFunctions!$E$2:$G$260,3,)</f>
        <v>Logistic regression</v>
      </c>
      <c r="F1198" s="18" t="s">
        <v>7419</v>
      </c>
      <c r="G1198" s="18" t="str">
        <f t="shared" si="108"/>
        <v>bypasscongressbin</v>
      </c>
      <c r="H1198" s="18" t="str">
        <f t="shared" si="109"/>
        <v>bypassobstruct gop5 dem5 male education age white approveobamabin</v>
      </c>
      <c r="I1198" s="18">
        <f t="shared" si="110"/>
        <v>0</v>
      </c>
      <c r="J1198" s="18" t="str">
        <f t="shared" si="111"/>
        <v>NA</v>
      </c>
      <c r="K1198" s="18" t="str">
        <f t="shared" si="112"/>
        <v>bypassobstruct gop5 dem5 male education age white approveobamabin</v>
      </c>
      <c r="L1198" s="1" t="str">
        <f t="shared" si="113"/>
        <v>Yes</v>
      </c>
    </row>
    <row r="1199" spans="1:12" ht="28.8" x14ac:dyDescent="0.3">
      <c r="A1199" s="1" t="str">
        <f>VLOOKUP(B1199,DownloadedFiles!$B$2:$C$821,2,)</f>
        <v>doi:10.7910/DVN/DSDNX6</v>
      </c>
      <c r="B1199" s="1" t="s">
        <v>2178</v>
      </c>
      <c r="C1199" s="1" t="s">
        <v>6346</v>
      </c>
      <c r="D1199" s="1" t="s">
        <v>766</v>
      </c>
      <c r="E1199" s="1" t="str">
        <f>VLOOKUP(D1199,StataFunctions!$E$2:$G$260,3,)</f>
        <v>Logistic regression</v>
      </c>
      <c r="F1199" s="18" t="s">
        <v>3677</v>
      </c>
      <c r="G1199" s="18" t="str">
        <f t="shared" si="108"/>
        <v>immigrationbin</v>
      </c>
      <c r="H1199" s="18" t="str">
        <f t="shared" si="109"/>
        <v>eotreat eotreatxgop5 eotreatxdem5 gop5 dem5 male education age white latino</v>
      </c>
      <c r="I1199" s="18">
        <f t="shared" si="110"/>
        <v>0</v>
      </c>
      <c r="J1199" s="18" t="str">
        <f t="shared" si="111"/>
        <v>NA</v>
      </c>
      <c r="K1199" s="18" t="str">
        <f t="shared" si="112"/>
        <v>eotreat eotreatxgop5 eotreatxdem5 gop5 dem5 male education age white latino</v>
      </c>
      <c r="L1199" s="1" t="str">
        <f t="shared" si="113"/>
        <v>Yes</v>
      </c>
    </row>
    <row r="1200" spans="1:12" ht="28.8" x14ac:dyDescent="0.3">
      <c r="A1200" s="1" t="str">
        <f>VLOOKUP(B1200,DownloadedFiles!$B$2:$C$821,2,)</f>
        <v>doi:10.7910/DVN/DSDNX6</v>
      </c>
      <c r="B1200" s="1" t="s">
        <v>2178</v>
      </c>
      <c r="C1200" s="1" t="s">
        <v>6346</v>
      </c>
      <c r="D1200" s="1" t="s">
        <v>766</v>
      </c>
      <c r="E1200" s="1" t="str">
        <f>VLOOKUP(D1200,StataFunctions!$E$2:$G$260,3,)</f>
        <v>Logistic regression</v>
      </c>
      <c r="F1200" s="18" t="s">
        <v>3678</v>
      </c>
      <c r="G1200" s="18" t="str">
        <f t="shared" si="108"/>
        <v>immigrationbin</v>
      </c>
      <c r="H1200" s="18" t="str">
        <f t="shared" si="109"/>
        <v>eotreat eotreatxlatino gop5 dem5 male education age white latino</v>
      </c>
      <c r="I1200" s="18">
        <f t="shared" si="110"/>
        <v>0</v>
      </c>
      <c r="J1200" s="18" t="str">
        <f t="shared" si="111"/>
        <v>NA</v>
      </c>
      <c r="K1200" s="18" t="str">
        <f t="shared" si="112"/>
        <v>eotreat eotreatxlatino gop5 dem5 male education age white latino</v>
      </c>
      <c r="L1200" s="1" t="str">
        <f t="shared" si="113"/>
        <v>Yes</v>
      </c>
    </row>
    <row r="1201" spans="1:12" ht="28.8" x14ac:dyDescent="0.3">
      <c r="A1201" s="1" t="str">
        <f>VLOOKUP(B1201,DownloadedFiles!$B$2:$C$821,2,)</f>
        <v>doi:10.7910/DVN/DSDNX6</v>
      </c>
      <c r="B1201" s="1" t="s">
        <v>2178</v>
      </c>
      <c r="C1201" s="1" t="s">
        <v>6346</v>
      </c>
      <c r="D1201" s="1" t="s">
        <v>766</v>
      </c>
      <c r="E1201" s="1" t="str">
        <f>VLOOKUP(D1201,StataFunctions!$E$2:$G$260,3,)</f>
        <v>Logistic regression</v>
      </c>
      <c r="F1201" s="18" t="s">
        <v>3676</v>
      </c>
      <c r="G1201" s="18" t="str">
        <f t="shared" si="108"/>
        <v>immigrationbin</v>
      </c>
      <c r="H1201" s="18" t="str">
        <f t="shared" si="109"/>
        <v>eotreat gop5 dem5 male education age white latino</v>
      </c>
      <c r="I1201" s="18">
        <f t="shared" si="110"/>
        <v>0</v>
      </c>
      <c r="J1201" s="18" t="str">
        <f t="shared" si="111"/>
        <v>NA</v>
      </c>
      <c r="K1201" s="18" t="str">
        <f t="shared" si="112"/>
        <v>eotreat gop5 dem5 male education age white latino</v>
      </c>
      <c r="L1201" s="1" t="str">
        <f t="shared" si="113"/>
        <v>Yes</v>
      </c>
    </row>
    <row r="1202" spans="1:12" ht="28.8" x14ac:dyDescent="0.3">
      <c r="A1202" s="1" t="str">
        <f>VLOOKUP(B1202,DownloadedFiles!$B$2:$C$821,2,)</f>
        <v>doi:10.7910/DVN/DSDNX6</v>
      </c>
      <c r="B1202" s="1" t="s">
        <v>2178</v>
      </c>
      <c r="C1202" s="1" t="s">
        <v>6346</v>
      </c>
      <c r="D1202" s="1" t="s">
        <v>766</v>
      </c>
      <c r="E1202" s="1" t="str">
        <f>VLOOKUP(D1202,StataFunctions!$E$2:$G$260,3,)</f>
        <v>Logistic regression</v>
      </c>
      <c r="F1202" s="18" t="s">
        <v>3694</v>
      </c>
      <c r="G1202" s="18" t="str">
        <f t="shared" si="108"/>
        <v>immigrationbin</v>
      </c>
      <c r="H1202" s="18" t="str">
        <f t="shared" si="109"/>
        <v>eotreat gop5 dem5 male education age white latino</v>
      </c>
      <c r="I1202" s="18">
        <f t="shared" si="110"/>
        <v>0</v>
      </c>
      <c r="J1202" s="18" t="str">
        <f t="shared" si="111"/>
        <v>NA</v>
      </c>
      <c r="K1202" s="18" t="str">
        <f t="shared" si="112"/>
        <v>eotreat gop5 dem5 male education age white latino</v>
      </c>
      <c r="L1202" s="1" t="str">
        <f t="shared" si="113"/>
        <v>Yes</v>
      </c>
    </row>
    <row r="1203" spans="1:12" ht="28.8" x14ac:dyDescent="0.3">
      <c r="A1203" s="1" t="str">
        <f>VLOOKUP(B1203,DownloadedFiles!$B$2:$C$821,2,)</f>
        <v>doi:10.7910/DVN/DSDNX6</v>
      </c>
      <c r="B1203" s="1" t="s">
        <v>2178</v>
      </c>
      <c r="C1203" s="1" t="s">
        <v>6345</v>
      </c>
      <c r="D1203" s="1" t="s">
        <v>766</v>
      </c>
      <c r="E1203" s="1" t="str">
        <f>VLOOKUP(D1203,StataFunctions!$E$2:$G$260,3,)</f>
        <v>Logistic regression</v>
      </c>
      <c r="F1203" s="18" t="s">
        <v>3670</v>
      </c>
      <c r="G1203" s="18" t="str">
        <f t="shared" si="108"/>
        <v>supportuabin</v>
      </c>
      <c r="H1203" s="18" t="str">
        <f t="shared" si="109"/>
        <v>foreign foreignxgop5 foreignxdem5 gop5 dem5 male age education white</v>
      </c>
      <c r="I1203" s="18">
        <f t="shared" si="110"/>
        <v>0</v>
      </c>
      <c r="J1203" s="18" t="str">
        <f t="shared" si="111"/>
        <v>NA</v>
      </c>
      <c r="K1203" s="18" t="str">
        <f t="shared" si="112"/>
        <v>foreign foreignxgop5 foreignxdem5 gop5 dem5 male age education white</v>
      </c>
      <c r="L1203" s="1" t="str">
        <f t="shared" si="113"/>
        <v>Yes</v>
      </c>
    </row>
    <row r="1204" spans="1:12" x14ac:dyDescent="0.3">
      <c r="A1204" s="1" t="str">
        <f>VLOOKUP(B1204,DownloadedFiles!$B$2:$C$821,2,)</f>
        <v>doi:10.7910/DVN/DSDNX6</v>
      </c>
      <c r="B1204" s="1" t="s">
        <v>2178</v>
      </c>
      <c r="C1204" s="1" t="s">
        <v>6345</v>
      </c>
      <c r="D1204" s="1" t="s">
        <v>766</v>
      </c>
      <c r="E1204" s="1" t="str">
        <f>VLOOKUP(D1204,StataFunctions!$E$2:$G$260,3,)</f>
        <v>Logistic regression</v>
      </c>
      <c r="F1204" s="18" t="s">
        <v>3669</v>
      </c>
      <c r="G1204" s="18" t="str">
        <f t="shared" si="108"/>
        <v>supportuabin</v>
      </c>
      <c r="H1204" s="18" t="str">
        <f t="shared" si="109"/>
        <v>foreign gop5 dem5 male age education white</v>
      </c>
      <c r="I1204" s="18">
        <f t="shared" si="110"/>
        <v>0</v>
      </c>
      <c r="J1204" s="18" t="str">
        <f t="shared" si="111"/>
        <v>NA</v>
      </c>
      <c r="K1204" s="18" t="str">
        <f t="shared" si="112"/>
        <v>foreign gop5 dem5 male age education white</v>
      </c>
      <c r="L1204" s="1" t="str">
        <f t="shared" si="113"/>
        <v>Yes</v>
      </c>
    </row>
    <row r="1205" spans="1:12" ht="28.8" x14ac:dyDescent="0.3">
      <c r="A1205" s="1" t="str">
        <f>VLOOKUP(B1205,DownloadedFiles!$B$2:$C$821,2,)</f>
        <v>doi:10.7910/DVN/DSDNX6</v>
      </c>
      <c r="B1205" s="1" t="s">
        <v>2178</v>
      </c>
      <c r="C1205" s="1" t="s">
        <v>6345</v>
      </c>
      <c r="D1205" s="1" t="s">
        <v>766</v>
      </c>
      <c r="E1205" s="1" t="str">
        <f>VLOOKUP(D1205,StataFunctions!$E$2:$G$260,3,)</f>
        <v>Logistic regression</v>
      </c>
      <c r="F1205" s="18" t="s">
        <v>3691</v>
      </c>
      <c r="G1205" s="18" t="str">
        <f t="shared" si="108"/>
        <v>supportuabin</v>
      </c>
      <c r="H1205" s="18" t="str">
        <f t="shared" si="109"/>
        <v>foreign gop5 dem5 male age education white</v>
      </c>
      <c r="I1205" s="18">
        <f t="shared" si="110"/>
        <v>0</v>
      </c>
      <c r="J1205" s="18" t="str">
        <f t="shared" si="111"/>
        <v>NA</v>
      </c>
      <c r="K1205" s="18" t="str">
        <f t="shared" si="112"/>
        <v>foreign gop5 dem5 male age education white</v>
      </c>
      <c r="L1205" s="1" t="str">
        <f t="shared" si="113"/>
        <v>Yes</v>
      </c>
    </row>
    <row r="1206" spans="1:12" ht="28.8" x14ac:dyDescent="0.3">
      <c r="A1206" s="1" t="str">
        <f>VLOOKUP(B1206,DownloadedFiles!$B$2:$C$821,2,)</f>
        <v>doi:10.7910/DVN/DSDNX6</v>
      </c>
      <c r="B1206" s="1" t="s">
        <v>2178</v>
      </c>
      <c r="C1206" s="1" t="s">
        <v>6344</v>
      </c>
      <c r="D1206" s="1" t="s">
        <v>766</v>
      </c>
      <c r="E1206" s="1" t="str">
        <f>VLOOKUP(D1206,StataFunctions!$E$2:$G$260,3,)</f>
        <v>Logistic regression</v>
      </c>
      <c r="F1206" s="18" t="s">
        <v>3685</v>
      </c>
      <c r="G1206" s="18" t="str">
        <f t="shared" si="108"/>
        <v>studentloanbin</v>
      </c>
      <c r="H1206" s="18" t="str">
        <f t="shared" si="109"/>
        <v>loaneotreat gop5 dem5 male education age white approveobamabin studentloandebt</v>
      </c>
      <c r="I1206" s="18">
        <f t="shared" si="110"/>
        <v>0</v>
      </c>
      <c r="J1206" s="18" t="str">
        <f t="shared" si="111"/>
        <v>NA</v>
      </c>
      <c r="K1206" s="18" t="str">
        <f t="shared" si="112"/>
        <v>loaneotreat gop5 dem5 male education age white approveobamabin studentloandebt</v>
      </c>
      <c r="L1206" s="1" t="str">
        <f t="shared" si="113"/>
        <v>Yes</v>
      </c>
    </row>
    <row r="1207" spans="1:12" ht="28.8" x14ac:dyDescent="0.3">
      <c r="A1207" s="1" t="str">
        <f>VLOOKUP(B1207,DownloadedFiles!$B$2:$C$821,2,)</f>
        <v>doi:10.7910/DVN/DSDNX6</v>
      </c>
      <c r="B1207" s="1" t="s">
        <v>2178</v>
      </c>
      <c r="C1207" s="1" t="s">
        <v>6344</v>
      </c>
      <c r="D1207" s="1" t="s">
        <v>766</v>
      </c>
      <c r="E1207" s="1" t="str">
        <f>VLOOKUP(D1207,StataFunctions!$E$2:$G$260,3,)</f>
        <v>Logistic regression</v>
      </c>
      <c r="F1207" s="18" t="s">
        <v>3673</v>
      </c>
      <c r="G1207" s="18" t="str">
        <f t="shared" si="108"/>
        <v>studentloanbin</v>
      </c>
      <c r="H1207" s="18" t="str">
        <f t="shared" si="109"/>
        <v>loaneotreat gop5 dem5 male education age white studentloandebt</v>
      </c>
      <c r="I1207" s="18">
        <f t="shared" si="110"/>
        <v>0</v>
      </c>
      <c r="J1207" s="18" t="str">
        <f t="shared" si="111"/>
        <v>NA</v>
      </c>
      <c r="K1207" s="18" t="str">
        <f t="shared" si="112"/>
        <v>loaneotreat gop5 dem5 male education age white studentloandebt</v>
      </c>
      <c r="L1207" s="1" t="str">
        <f t="shared" si="113"/>
        <v>Yes</v>
      </c>
    </row>
    <row r="1208" spans="1:12" ht="28.8" x14ac:dyDescent="0.3">
      <c r="A1208" s="1" t="str">
        <f>VLOOKUP(B1208,DownloadedFiles!$B$2:$C$821,2,)</f>
        <v>doi:10.7910/DVN/DSDNX6</v>
      </c>
      <c r="B1208" s="1" t="s">
        <v>2178</v>
      </c>
      <c r="C1208" s="1" t="s">
        <v>6344</v>
      </c>
      <c r="D1208" s="1" t="s">
        <v>766</v>
      </c>
      <c r="E1208" s="1" t="str">
        <f>VLOOKUP(D1208,StataFunctions!$E$2:$G$260,3,)</f>
        <v>Logistic regression</v>
      </c>
      <c r="F1208" s="18" t="s">
        <v>3693</v>
      </c>
      <c r="G1208" s="18" t="str">
        <f t="shared" si="108"/>
        <v>studentloanbin</v>
      </c>
      <c r="H1208" s="18" t="str">
        <f t="shared" si="109"/>
        <v>loaneotreat gop5 dem5 male education age white studentloandebt</v>
      </c>
      <c r="I1208" s="18">
        <f t="shared" si="110"/>
        <v>0</v>
      </c>
      <c r="J1208" s="18" t="str">
        <f t="shared" si="111"/>
        <v>NA</v>
      </c>
      <c r="K1208" s="18" t="str">
        <f t="shared" si="112"/>
        <v>loaneotreat gop5 dem5 male education age white studentloandebt</v>
      </c>
      <c r="L1208" s="1" t="str">
        <f t="shared" si="113"/>
        <v>Yes</v>
      </c>
    </row>
    <row r="1209" spans="1:12" ht="28.8" x14ac:dyDescent="0.3">
      <c r="A1209" s="1" t="str">
        <f>VLOOKUP(B1209,DownloadedFiles!$B$2:$C$821,2,)</f>
        <v>doi:10.7910/DVN/DSDNX6</v>
      </c>
      <c r="B1209" s="1" t="s">
        <v>2178</v>
      </c>
      <c r="C1209" s="1" t="s">
        <v>6344</v>
      </c>
      <c r="D1209" s="1" t="s">
        <v>766</v>
      </c>
      <c r="E1209" s="1" t="str">
        <f>VLOOKUP(D1209,StataFunctions!$E$2:$G$260,3,)</f>
        <v>Logistic regression</v>
      </c>
      <c r="F1209" s="18" t="s">
        <v>3688</v>
      </c>
      <c r="G1209" s="18" t="str">
        <f t="shared" si="108"/>
        <v>studentloanbin</v>
      </c>
      <c r="H1209" s="18" t="str">
        <f t="shared" si="109"/>
        <v>loaneotreat loaneotreatxapproveobama gop5 dem5 male education age white approveobamabin studentloandebt</v>
      </c>
      <c r="I1209" s="18">
        <f t="shared" si="110"/>
        <v>0</v>
      </c>
      <c r="J1209" s="18" t="str">
        <f t="shared" si="111"/>
        <v>NA</v>
      </c>
      <c r="K1209" s="18" t="str">
        <f t="shared" si="112"/>
        <v>loaneotreat loaneotreatxapproveobama gop5 dem5 male education age white approveobamabin studentloandebt</v>
      </c>
      <c r="L1209" s="1" t="str">
        <f t="shared" si="113"/>
        <v>Yes</v>
      </c>
    </row>
    <row r="1210" spans="1:12" ht="43.2" x14ac:dyDescent="0.3">
      <c r="A1210" s="1" t="str">
        <f>VLOOKUP(B1210,DownloadedFiles!$B$2:$C$821,2,)</f>
        <v>doi:10.7910/DVN/DSDNX6</v>
      </c>
      <c r="B1210" s="1" t="s">
        <v>2178</v>
      </c>
      <c r="C1210" s="1" t="s">
        <v>6344</v>
      </c>
      <c r="D1210" s="1" t="s">
        <v>766</v>
      </c>
      <c r="E1210" s="1" t="str">
        <f>VLOOKUP(D1210,StataFunctions!$E$2:$G$260,3,)</f>
        <v>Logistic regression</v>
      </c>
      <c r="F1210" s="18" t="s">
        <v>3686</v>
      </c>
      <c r="G1210" s="18" t="str">
        <f t="shared" si="108"/>
        <v>studentloanbin</v>
      </c>
      <c r="H1210" s="18" t="str">
        <f t="shared" si="109"/>
        <v>loaneotreat loaneotreatxgop5 loaneotreatxdem5 gop5 dem5 male education age white approveobamabin studentloandebt</v>
      </c>
      <c r="I1210" s="18">
        <f t="shared" si="110"/>
        <v>0</v>
      </c>
      <c r="J1210" s="18" t="str">
        <f t="shared" si="111"/>
        <v>NA</v>
      </c>
      <c r="K1210" s="18" t="str">
        <f t="shared" si="112"/>
        <v>loaneotreat loaneotreatxgop5 loaneotreatxdem5 gop5 dem5 male education age white approveobamabin studentloandebt</v>
      </c>
      <c r="L1210" s="1" t="str">
        <f t="shared" si="113"/>
        <v>Yes</v>
      </c>
    </row>
    <row r="1211" spans="1:12" ht="28.8" x14ac:dyDescent="0.3">
      <c r="A1211" s="1" t="str">
        <f>VLOOKUP(B1211,DownloadedFiles!$B$2:$C$821,2,)</f>
        <v>doi:10.7910/DVN/DSDNX6</v>
      </c>
      <c r="B1211" s="1" t="s">
        <v>2178</v>
      </c>
      <c r="C1211" s="1" t="s">
        <v>6344</v>
      </c>
      <c r="D1211" s="1" t="s">
        <v>766</v>
      </c>
      <c r="E1211" s="1" t="str">
        <f>VLOOKUP(D1211,StataFunctions!$E$2:$G$260,3,)</f>
        <v>Logistic regression</v>
      </c>
      <c r="F1211" s="18" t="s">
        <v>3674</v>
      </c>
      <c r="G1211" s="18" t="str">
        <f t="shared" si="108"/>
        <v>studentloanbin</v>
      </c>
      <c r="H1211" s="18" t="str">
        <f t="shared" si="109"/>
        <v>loaneotreat loaneotreatxgop5 loaneotreatxdem5 gop5 dem5 male education age white studentloandebt</v>
      </c>
      <c r="I1211" s="18">
        <f t="shared" si="110"/>
        <v>0</v>
      </c>
      <c r="J1211" s="18" t="str">
        <f t="shared" si="111"/>
        <v>NA</v>
      </c>
      <c r="K1211" s="18" t="str">
        <f t="shared" si="112"/>
        <v>loaneotreat loaneotreatxgop5 loaneotreatxdem5 gop5 dem5 male education age white studentloandebt</v>
      </c>
      <c r="L1211" s="1" t="str">
        <f t="shared" si="113"/>
        <v>Yes</v>
      </c>
    </row>
    <row r="1212" spans="1:12" ht="28.8" x14ac:dyDescent="0.3">
      <c r="A1212" s="1" t="str">
        <f>VLOOKUP(B1212,DownloadedFiles!$B$2:$C$821,2,)</f>
        <v>doi:10.7910/DVN/DSDNX6</v>
      </c>
      <c r="B1212" s="1" t="s">
        <v>2178</v>
      </c>
      <c r="C1212" s="1" t="s">
        <v>6344</v>
      </c>
      <c r="D1212" s="1" t="s">
        <v>766</v>
      </c>
      <c r="E1212" s="1" t="str">
        <f>VLOOKUP(D1212,StataFunctions!$E$2:$G$260,3,)</f>
        <v>Logistic regression</v>
      </c>
      <c r="F1212" s="18" t="s">
        <v>3689</v>
      </c>
      <c r="G1212" s="18" t="str">
        <f t="shared" si="108"/>
        <v>studentloanbin</v>
      </c>
      <c r="H1212" s="18" t="str">
        <f t="shared" si="109"/>
        <v>loaneotreat loaneotreatxknowledge gop5 dem5 male education age white studentloandebt knowledge</v>
      </c>
      <c r="I1212" s="18">
        <f t="shared" si="110"/>
        <v>0</v>
      </c>
      <c r="J1212" s="18" t="str">
        <f t="shared" si="111"/>
        <v>NA</v>
      </c>
      <c r="K1212" s="18" t="str">
        <f t="shared" si="112"/>
        <v>loaneotreat loaneotreatxknowledge gop5 dem5 male education age white studentloandebt knowledge</v>
      </c>
      <c r="L1212" s="1" t="str">
        <f t="shared" si="113"/>
        <v>Yes</v>
      </c>
    </row>
    <row r="1213" spans="1:12" ht="28.8" x14ac:dyDescent="0.3">
      <c r="A1213" s="1" t="str">
        <f>VLOOKUP(B1213,DownloadedFiles!$B$2:$C$821,2,)</f>
        <v>doi:10.7910/DVN/DSDNX6</v>
      </c>
      <c r="B1213" s="1" t="s">
        <v>2178</v>
      </c>
      <c r="C1213" s="1" t="s">
        <v>6344</v>
      </c>
      <c r="D1213" s="1" t="s">
        <v>766</v>
      </c>
      <c r="E1213" s="1" t="str">
        <f>VLOOKUP(D1213,StataFunctions!$E$2:$G$260,3,)</f>
        <v>Logistic regression</v>
      </c>
      <c r="F1213" s="18" t="s">
        <v>3687</v>
      </c>
      <c r="G1213" s="18" t="str">
        <f t="shared" si="108"/>
        <v>studentloanbin</v>
      </c>
      <c r="H1213" s="18" t="str">
        <f t="shared" si="109"/>
        <v>loaneotreat loaneotreatxstudentloandebt gop5 dem5 male education age white approveobamabin studentloandebt</v>
      </c>
      <c r="I1213" s="18">
        <f t="shared" si="110"/>
        <v>0</v>
      </c>
      <c r="J1213" s="18" t="str">
        <f t="shared" si="111"/>
        <v>NA</v>
      </c>
      <c r="K1213" s="18" t="str">
        <f t="shared" si="112"/>
        <v>loaneotreat loaneotreatxstudentloandebt gop5 dem5 male education age white approveobamabin studentloandebt</v>
      </c>
      <c r="L1213" s="1" t="str">
        <f t="shared" si="113"/>
        <v>Yes</v>
      </c>
    </row>
    <row r="1214" spans="1:12" ht="28.8" x14ac:dyDescent="0.3">
      <c r="A1214" s="1" t="str">
        <f>VLOOKUP(B1214,DownloadedFiles!$B$2:$C$821,2,)</f>
        <v>doi:10.7910/DVN/DSDNX6</v>
      </c>
      <c r="B1214" s="1" t="s">
        <v>2178</v>
      </c>
      <c r="C1214" s="1" t="s">
        <v>6344</v>
      </c>
      <c r="D1214" s="1" t="s">
        <v>766</v>
      </c>
      <c r="E1214" s="1" t="str">
        <f>VLOOKUP(D1214,StataFunctions!$E$2:$G$260,3,)</f>
        <v>Logistic regression</v>
      </c>
      <c r="F1214" s="18" t="s">
        <v>3675</v>
      </c>
      <c r="G1214" s="18" t="str">
        <f t="shared" si="108"/>
        <v>studentloanbin</v>
      </c>
      <c r="H1214" s="18" t="str">
        <f t="shared" si="109"/>
        <v>loaneotreat loaneotreatxstudentloandebt gop5 dem5 male education age white studentloandebt</v>
      </c>
      <c r="I1214" s="18">
        <f t="shared" si="110"/>
        <v>0</v>
      </c>
      <c r="J1214" s="18" t="str">
        <f t="shared" si="111"/>
        <v>NA</v>
      </c>
      <c r="K1214" s="18" t="str">
        <f t="shared" si="112"/>
        <v>loaneotreat loaneotreatxstudentloandebt gop5 dem5 male education age white studentloandebt</v>
      </c>
      <c r="L1214" s="1" t="str">
        <f t="shared" si="113"/>
        <v>Yes</v>
      </c>
    </row>
    <row r="1215" spans="1:12" ht="28.8" x14ac:dyDescent="0.3">
      <c r="A1215" s="1" t="str">
        <f>VLOOKUP(B1215,DownloadedFiles!$B$2:$C$821,2,)</f>
        <v>doi:10.7910/DVN/IXWZZO</v>
      </c>
      <c r="B1215" s="1" t="s">
        <v>2058</v>
      </c>
      <c r="C1215" s="1" t="s">
        <v>2778</v>
      </c>
      <c r="D1215" s="1" t="s">
        <v>1542</v>
      </c>
      <c r="E1215" s="1" t="str">
        <f>VLOOKUP(D1215,StataFunctions!$E$2:$G$260,3,)</f>
        <v>Logistic regression</v>
      </c>
      <c r="F1215" s="18" t="s">
        <v>6850</v>
      </c>
      <c r="G1215" s="18" t="str">
        <f t="shared" si="108"/>
        <v>rel_07</v>
      </c>
      <c r="H1215" s="18" t="str">
        <f t="shared" si="109"/>
        <v>kc_phase1 `basevars' provs* if no_funds_2007==1</v>
      </c>
      <c r="I1215" s="18">
        <f t="shared" si="110"/>
        <v>1</v>
      </c>
      <c r="J1215" s="18" t="str">
        <f t="shared" si="111"/>
        <v xml:space="preserve"> no_funds_2007==1</v>
      </c>
      <c r="K1215" s="18" t="str">
        <f t="shared" si="112"/>
        <v>kc_phase1 `basevars' provs*</v>
      </c>
      <c r="L1215" s="1" t="str">
        <f t="shared" si="113"/>
        <v>Yes</v>
      </c>
    </row>
    <row r="1216" spans="1:12" ht="28.8" x14ac:dyDescent="0.3">
      <c r="A1216" s="1" t="str">
        <f>VLOOKUP(B1216,DownloadedFiles!$B$2:$C$821,2,)</f>
        <v>doi:10.7910/DVN/IXWZZO</v>
      </c>
      <c r="B1216" s="1" t="s">
        <v>2058</v>
      </c>
      <c r="C1216" s="1" t="s">
        <v>2778</v>
      </c>
      <c r="D1216" s="1" t="s">
        <v>1542</v>
      </c>
      <c r="E1216" s="1" t="str">
        <f>VLOOKUP(D1216,StataFunctions!$E$2:$G$260,3,)</f>
        <v>Logistic regression</v>
      </c>
      <c r="F1216" s="18" t="s">
        <v>6849</v>
      </c>
      <c r="G1216" s="18" t="str">
        <f t="shared" si="108"/>
        <v>rel_07</v>
      </c>
      <c r="H1216" s="18" t="str">
        <f t="shared" si="109"/>
        <v>kc_phase1 `basevars' provs*</v>
      </c>
      <c r="I1216" s="18">
        <f t="shared" si="110"/>
        <v>0</v>
      </c>
      <c r="J1216" s="18" t="str">
        <f t="shared" si="111"/>
        <v>NA</v>
      </c>
      <c r="K1216" s="18" t="str">
        <f t="shared" si="112"/>
        <v>kc_phase1 `basevars' provs*</v>
      </c>
      <c r="L1216" s="1" t="str">
        <f t="shared" si="113"/>
        <v>Yes</v>
      </c>
    </row>
    <row r="1217" spans="1:12" x14ac:dyDescent="0.3">
      <c r="A1217" s="1" t="str">
        <f>VLOOKUP(B1217,DownloadedFiles!$B$2:$C$821,2,)</f>
        <v>doi:10.7910/DVN/IXWZZO</v>
      </c>
      <c r="B1217" s="1" t="s">
        <v>2058</v>
      </c>
      <c r="C1217" s="1" t="s">
        <v>2778</v>
      </c>
      <c r="D1217" s="1" t="s">
        <v>1542</v>
      </c>
      <c r="E1217" s="1" t="str">
        <f>VLOOKUP(D1217,StataFunctions!$E$2:$G$260,3,)</f>
        <v>Logistic regression</v>
      </c>
      <c r="F1217" s="18" t="s">
        <v>6862</v>
      </c>
      <c r="G1217" s="18" t="str">
        <f t="shared" si="108"/>
        <v>rel_07</v>
      </c>
      <c r="H1217" s="18" t="str">
        <f t="shared" si="109"/>
        <v>kc_phase1 `controlvars'</v>
      </c>
      <c r="I1217" s="18">
        <f t="shared" si="110"/>
        <v>0</v>
      </c>
      <c r="J1217" s="18" t="str">
        <f t="shared" si="111"/>
        <v>NA</v>
      </c>
      <c r="K1217" s="18" t="str">
        <f t="shared" si="112"/>
        <v>kc_phase1 `controlvars'</v>
      </c>
      <c r="L1217" s="1" t="str">
        <f t="shared" si="113"/>
        <v>Yes</v>
      </c>
    </row>
    <row r="1218" spans="1:12" x14ac:dyDescent="0.3">
      <c r="A1218" s="1" t="str">
        <f>VLOOKUP(B1218,DownloadedFiles!$B$2:$C$821,2,)</f>
        <v>doi:10.7910/DVN/IXWZZO</v>
      </c>
      <c r="B1218" s="1" t="s">
        <v>2058</v>
      </c>
      <c r="C1218" s="1" t="s">
        <v>2778</v>
      </c>
      <c r="D1218" s="1" t="s">
        <v>1542</v>
      </c>
      <c r="E1218" s="1" t="str">
        <f>VLOOKUP(D1218,StataFunctions!$E$2:$G$260,3,)</f>
        <v>Logistic regression</v>
      </c>
      <c r="F1218" s="18" t="s">
        <v>6864</v>
      </c>
      <c r="G1218" s="18" t="str">
        <f t="shared" ref="G1218:G1281" si="114">MID($F1218,LEN($D1218)+FIND($D1218,$F1218)+1,FIND(" ",$F1218,LEN(D1218)+FIND(D1218,F1218)+1)-(LEN($D1218)+FIND($D1218,$F1218)+1))</f>
        <v>rel_07</v>
      </c>
      <c r="H1218" s="18" t="str">
        <f t="shared" ref="H1218:H1281" si="115">TRIM(MID(F1218,FIND(G1218,F1218)+LEN(G1218)+1,IFERROR(FIND(",",F1218),LEN(F1218)+1)-(FIND(G1218,F1218)+LEN(G1218)+1)))</f>
        <v>kc_phase1 `controlvars'</v>
      </c>
      <c r="I1218" s="18">
        <f t="shared" ref="I1218:I1281" si="116">IFERROR(IF(FIND(" if ",H1218)&gt;0,1,0),0)</f>
        <v>0</v>
      </c>
      <c r="J1218" s="18" t="str">
        <f t="shared" ref="J1218:J1281" si="117">IFERROR(MID(H1218,FIND(" if ",H1218)+3,LEN(H1218)+1),"NA")</f>
        <v>NA</v>
      </c>
      <c r="K1218" s="18" t="str">
        <f t="shared" ref="K1218:K1281" si="118">IF(I1218=0,H1218,MID(H1218,1,FIND(J1218,H1218)-4))</f>
        <v>kc_phase1 `controlvars'</v>
      </c>
      <c r="L1218" s="1" t="str">
        <f t="shared" ref="L1218:L1281" si="119">IFERROR(IF(FIND("///",F1218)&gt;0,"No",0),"Yes")</f>
        <v>Yes</v>
      </c>
    </row>
    <row r="1219" spans="1:12" ht="28.8" x14ac:dyDescent="0.3">
      <c r="A1219" s="1" t="str">
        <f>VLOOKUP(B1219,DownloadedFiles!$B$2:$C$821,2,)</f>
        <v>doi:10.7910/DVN/IXWZZO</v>
      </c>
      <c r="B1219" s="1" t="s">
        <v>2058</v>
      </c>
      <c r="C1219" s="1" t="s">
        <v>2778</v>
      </c>
      <c r="D1219" s="1" t="s">
        <v>1542</v>
      </c>
      <c r="E1219" s="1" t="str">
        <f>VLOOKUP(D1219,StataFunctions!$E$2:$G$260,3,)</f>
        <v>Logistic regression</v>
      </c>
      <c r="F1219" s="18" t="s">
        <v>6858</v>
      </c>
      <c r="G1219" s="18" t="str">
        <f t="shared" si="114"/>
        <v>rel_07</v>
      </c>
      <c r="H1219" s="18" t="str">
        <f t="shared" si="115"/>
        <v>kc_phase1 `controlvars' kc_funding_pct provs*</v>
      </c>
      <c r="I1219" s="18">
        <f t="shared" si="116"/>
        <v>0</v>
      </c>
      <c r="J1219" s="18" t="str">
        <f t="shared" si="117"/>
        <v>NA</v>
      </c>
      <c r="K1219" s="18" t="str">
        <f t="shared" si="118"/>
        <v>kc_phase1 `controlvars' kc_funding_pct provs*</v>
      </c>
      <c r="L1219" s="1" t="str">
        <f t="shared" si="119"/>
        <v>Yes</v>
      </c>
    </row>
    <row r="1220" spans="1:12" ht="28.8" x14ac:dyDescent="0.3">
      <c r="A1220" s="1" t="str">
        <f>VLOOKUP(B1220,DownloadedFiles!$B$2:$C$821,2,)</f>
        <v>doi:10.7910/DVN/IXWZZO</v>
      </c>
      <c r="B1220" s="1" t="s">
        <v>2058</v>
      </c>
      <c r="C1220" s="1" t="s">
        <v>2778</v>
      </c>
      <c r="D1220" s="1" t="s">
        <v>1542</v>
      </c>
      <c r="E1220" s="1" t="str">
        <f>VLOOKUP(D1220,StataFunctions!$E$2:$G$260,3,)</f>
        <v>Logistic regression</v>
      </c>
      <c r="F1220" s="18" t="s">
        <v>6859</v>
      </c>
      <c r="G1220" s="18" t="str">
        <f t="shared" si="114"/>
        <v>rel_07</v>
      </c>
      <c r="H1220" s="18" t="str">
        <f t="shared" si="115"/>
        <v>kc_phase1 `controlvars' natl_party_inc provs*</v>
      </c>
      <c r="I1220" s="18">
        <f t="shared" si="116"/>
        <v>0</v>
      </c>
      <c r="J1220" s="18" t="str">
        <f t="shared" si="117"/>
        <v>NA</v>
      </c>
      <c r="K1220" s="18" t="str">
        <f t="shared" si="118"/>
        <v>kc_phase1 `controlvars' natl_party_inc provs*</v>
      </c>
      <c r="L1220" s="1" t="str">
        <f t="shared" si="119"/>
        <v>Yes</v>
      </c>
    </row>
    <row r="1221" spans="1:12" ht="28.8" x14ac:dyDescent="0.3">
      <c r="A1221" s="1" t="str">
        <f>VLOOKUP(B1221,DownloadedFiles!$B$2:$C$821,2,)</f>
        <v>doi:10.7910/DVN/IXWZZO</v>
      </c>
      <c r="B1221" s="1" t="s">
        <v>2058</v>
      </c>
      <c r="C1221" s="1" t="s">
        <v>2778</v>
      </c>
      <c r="D1221" s="1" t="s">
        <v>1542</v>
      </c>
      <c r="E1221" s="1" t="str">
        <f>VLOOKUP(D1221,StataFunctions!$E$2:$G$260,3,)</f>
        <v>Logistic regression</v>
      </c>
      <c r="F1221" s="18" t="s">
        <v>6851</v>
      </c>
      <c r="G1221" s="18" t="str">
        <f t="shared" si="114"/>
        <v>rel_07</v>
      </c>
      <c r="H1221" s="18" t="str">
        <f t="shared" si="115"/>
        <v>kc_phase1 `controlvars' provs* if no_funds_2007==1</v>
      </c>
      <c r="I1221" s="18">
        <f t="shared" si="116"/>
        <v>1</v>
      </c>
      <c r="J1221" s="18" t="str">
        <f t="shared" si="117"/>
        <v xml:space="preserve"> no_funds_2007==1</v>
      </c>
      <c r="K1221" s="18" t="str">
        <f t="shared" si="118"/>
        <v>kc_phase1 `controlvars' provs*</v>
      </c>
      <c r="L1221" s="1" t="str">
        <f t="shared" si="119"/>
        <v>Yes</v>
      </c>
    </row>
    <row r="1222" spans="1:12" ht="28.8" x14ac:dyDescent="0.3">
      <c r="A1222" s="1" t="str">
        <f>VLOOKUP(B1222,DownloadedFiles!$B$2:$C$821,2,)</f>
        <v>doi:10.7910/DVN/IXWZZO</v>
      </c>
      <c r="B1222" s="1" t="s">
        <v>2058</v>
      </c>
      <c r="C1222" s="1" t="s">
        <v>2778</v>
      </c>
      <c r="D1222" s="1" t="s">
        <v>654</v>
      </c>
      <c r="E1222" s="1" t="str">
        <f>VLOOKUP(D1222,StataFunctions!$E$2:$G$260,3,)</f>
        <v>Linear Regression</v>
      </c>
      <c r="F1222" s="18" t="s">
        <v>8126</v>
      </c>
      <c r="G1222" s="18" t="str">
        <f t="shared" si="114"/>
        <v>pg_expenditure</v>
      </c>
      <c r="H1222" s="18" t="str">
        <f t="shared" si="115"/>
        <v>kc_phase1 `controlvars' provs* if no_funds_2007==1</v>
      </c>
      <c r="I1222" s="18">
        <f t="shared" si="116"/>
        <v>1</v>
      </c>
      <c r="J1222" s="18" t="str">
        <f t="shared" si="117"/>
        <v xml:space="preserve"> no_funds_2007==1</v>
      </c>
      <c r="K1222" s="18" t="str">
        <f t="shared" si="118"/>
        <v>kc_phase1 `controlvars' provs*</v>
      </c>
      <c r="L1222" s="1" t="str">
        <f t="shared" si="119"/>
        <v>Yes</v>
      </c>
    </row>
    <row r="1223" spans="1:12" ht="28.8" x14ac:dyDescent="0.3">
      <c r="A1223" s="1" t="str">
        <f>VLOOKUP(B1223,DownloadedFiles!$B$2:$C$821,2,)</f>
        <v>doi:10.7910/DVN/IXWZZO</v>
      </c>
      <c r="B1223" s="1" t="s">
        <v>2058</v>
      </c>
      <c r="C1223" s="1" t="s">
        <v>2778</v>
      </c>
      <c r="D1223" s="1" t="s">
        <v>654</v>
      </c>
      <c r="E1223" s="1" t="str">
        <f>VLOOKUP(D1223,StataFunctions!$E$2:$G$260,3,)</f>
        <v>Linear Regression</v>
      </c>
      <c r="F1223" s="18" t="s">
        <v>8296</v>
      </c>
      <c r="G1223" s="18" t="str">
        <f t="shared" si="114"/>
        <v>tg_expenditure</v>
      </c>
      <c r="H1223" s="18" t="str">
        <f t="shared" si="115"/>
        <v>kc_phase1 `controlvars' provs* if no_funds_2007==1</v>
      </c>
      <c r="I1223" s="18">
        <f t="shared" si="116"/>
        <v>1</v>
      </c>
      <c r="J1223" s="18" t="str">
        <f t="shared" si="117"/>
        <v xml:space="preserve"> no_funds_2007==1</v>
      </c>
      <c r="K1223" s="18" t="str">
        <f t="shared" si="118"/>
        <v>kc_phase1 `controlvars' provs*</v>
      </c>
      <c r="L1223" s="1" t="str">
        <f t="shared" si="119"/>
        <v>Yes</v>
      </c>
    </row>
    <row r="1224" spans="1:12" ht="28.8" x14ac:dyDescent="0.3">
      <c r="A1224" s="1" t="str">
        <f>VLOOKUP(B1224,DownloadedFiles!$B$2:$C$821,2,)</f>
        <v>doi:10.7910/DVN/IXWZZO</v>
      </c>
      <c r="B1224" s="1" t="s">
        <v>2058</v>
      </c>
      <c r="C1224" s="1" t="s">
        <v>2778</v>
      </c>
      <c r="D1224" s="1" t="s">
        <v>654</v>
      </c>
      <c r="E1224" s="1" t="str">
        <f>VLOOKUP(D1224,StataFunctions!$E$2:$G$260,3,)</f>
        <v>Linear Regression</v>
      </c>
      <c r="F1224" s="18" t="s">
        <v>8125</v>
      </c>
      <c r="G1224" s="18" t="str">
        <f t="shared" si="114"/>
        <v>pg_expenditure</v>
      </c>
      <c r="H1224" s="18" t="str">
        <f t="shared" si="115"/>
        <v>kc_phase1 `controlvars' provs*</v>
      </c>
      <c r="I1224" s="18">
        <f t="shared" si="116"/>
        <v>0</v>
      </c>
      <c r="J1224" s="18" t="str">
        <f t="shared" si="117"/>
        <v>NA</v>
      </c>
      <c r="K1224" s="18" t="str">
        <f t="shared" si="118"/>
        <v>kc_phase1 `controlvars' provs*</v>
      </c>
      <c r="L1224" s="1" t="str">
        <f t="shared" si="119"/>
        <v>Yes</v>
      </c>
    </row>
    <row r="1225" spans="1:12" ht="28.8" x14ac:dyDescent="0.3">
      <c r="A1225" s="1" t="str">
        <f>VLOOKUP(B1225,DownloadedFiles!$B$2:$C$821,2,)</f>
        <v>doi:10.7910/DVN/IXWZZO</v>
      </c>
      <c r="B1225" s="1" t="s">
        <v>2058</v>
      </c>
      <c r="C1225" s="1" t="s">
        <v>2778</v>
      </c>
      <c r="D1225" s="1" t="s">
        <v>654</v>
      </c>
      <c r="E1225" s="1" t="str">
        <f>VLOOKUP(D1225,StataFunctions!$E$2:$G$260,3,)</f>
        <v>Linear Regression</v>
      </c>
      <c r="F1225" s="18" t="s">
        <v>8295</v>
      </c>
      <c r="G1225" s="18" t="str">
        <f t="shared" si="114"/>
        <v>tg_expenditure</v>
      </c>
      <c r="H1225" s="18" t="str">
        <f t="shared" si="115"/>
        <v>kc_phase1 `controlvars' provs*</v>
      </c>
      <c r="I1225" s="18">
        <f t="shared" si="116"/>
        <v>0</v>
      </c>
      <c r="J1225" s="18" t="str">
        <f t="shared" si="117"/>
        <v>NA</v>
      </c>
      <c r="K1225" s="18" t="str">
        <f t="shared" si="118"/>
        <v>kc_phase1 `controlvars' provs*</v>
      </c>
      <c r="L1225" s="1" t="str">
        <f t="shared" si="119"/>
        <v>Yes</v>
      </c>
    </row>
    <row r="1226" spans="1:12" ht="28.8" x14ac:dyDescent="0.3">
      <c r="A1226" s="1" t="str">
        <f>VLOOKUP(B1226,DownloadedFiles!$B$2:$C$821,2,)</f>
        <v>doi:10.7910/DVN/IXWZZO</v>
      </c>
      <c r="B1226" s="1" t="s">
        <v>2058</v>
      </c>
      <c r="C1226" s="1" t="s">
        <v>2778</v>
      </c>
      <c r="D1226" s="1" t="s">
        <v>1542</v>
      </c>
      <c r="E1226" s="1" t="str">
        <f>VLOOKUP(D1226,StataFunctions!$E$2:$G$260,3,)</f>
        <v>Logistic regression</v>
      </c>
      <c r="F1226" s="18" t="s">
        <v>6848</v>
      </c>
      <c r="G1226" s="18" t="str">
        <f t="shared" si="114"/>
        <v>rel_07</v>
      </c>
      <c r="H1226" s="18" t="str">
        <f t="shared" si="115"/>
        <v>kc_phase1 `controlvars' provs*</v>
      </c>
      <c r="I1226" s="18">
        <f t="shared" si="116"/>
        <v>0</v>
      </c>
      <c r="J1226" s="18" t="str">
        <f t="shared" si="117"/>
        <v>NA</v>
      </c>
      <c r="K1226" s="18" t="str">
        <f t="shared" si="118"/>
        <v>kc_phase1 `controlvars' provs*</v>
      </c>
      <c r="L1226" s="1" t="str">
        <f t="shared" si="119"/>
        <v>Yes</v>
      </c>
    </row>
    <row r="1227" spans="1:12" x14ac:dyDescent="0.3">
      <c r="A1227" s="1" t="str">
        <f>VLOOKUP(B1227,DownloadedFiles!$B$2:$C$821,2,)</f>
        <v>doi:10.7910/DVN/IXWZZO</v>
      </c>
      <c r="B1227" s="1" t="s">
        <v>2058</v>
      </c>
      <c r="C1227" s="1" t="s">
        <v>2778</v>
      </c>
      <c r="D1227" s="1" t="s">
        <v>1542</v>
      </c>
      <c r="E1227" s="1" t="str">
        <f>VLOOKUP(D1227,StataFunctions!$E$2:$G$260,3,)</f>
        <v>Logistic regression</v>
      </c>
      <c r="F1227" s="18" t="s">
        <v>6863</v>
      </c>
      <c r="G1227" s="18" t="str">
        <f t="shared" si="114"/>
        <v>rel_07</v>
      </c>
      <c r="H1227" s="18" t="str">
        <f t="shared" si="115"/>
        <v>kc_phase1 `controlvars' provs*</v>
      </c>
      <c r="I1227" s="18">
        <f t="shared" si="116"/>
        <v>0</v>
      </c>
      <c r="J1227" s="18" t="str">
        <f t="shared" si="117"/>
        <v>NA</v>
      </c>
      <c r="K1227" s="18" t="str">
        <f t="shared" si="118"/>
        <v>kc_phase1 `controlvars' provs*</v>
      </c>
      <c r="L1227" s="1" t="str">
        <f t="shared" si="119"/>
        <v>Yes</v>
      </c>
    </row>
    <row r="1228" spans="1:12" ht="28.8" x14ac:dyDescent="0.3">
      <c r="A1228" s="1" t="str">
        <f>VLOOKUP(B1228,DownloadedFiles!$B$2:$C$821,2,)</f>
        <v>doi:10.7910/DVN/IXWZZO</v>
      </c>
      <c r="B1228" s="1" t="s">
        <v>2058</v>
      </c>
      <c r="C1228" s="1" t="s">
        <v>2778</v>
      </c>
      <c r="D1228" s="1" t="s">
        <v>1542</v>
      </c>
      <c r="E1228" s="1" t="str">
        <f>VLOOKUP(D1228,StataFunctions!$E$2:$G$260,3,)</f>
        <v>Logistic regression</v>
      </c>
      <c r="F1228" s="18" t="s">
        <v>6861</v>
      </c>
      <c r="G1228" s="18" t="str">
        <f t="shared" si="114"/>
        <v>rel_07</v>
      </c>
      <c r="H1228" s="18" t="str">
        <f t="shared" si="115"/>
        <v>kc_phase1 `controlvars' term2_04 provs*</v>
      </c>
      <c r="I1228" s="18">
        <f t="shared" si="116"/>
        <v>0</v>
      </c>
      <c r="J1228" s="18" t="str">
        <f t="shared" si="117"/>
        <v>NA</v>
      </c>
      <c r="K1228" s="18" t="str">
        <f t="shared" si="118"/>
        <v>kc_phase1 `controlvars' term2_04 provs*</v>
      </c>
      <c r="L1228" s="1" t="str">
        <f t="shared" si="119"/>
        <v>Yes</v>
      </c>
    </row>
    <row r="1229" spans="1:12" ht="28.8" x14ac:dyDescent="0.3">
      <c r="A1229" s="1" t="str">
        <f>VLOOKUP(B1229,DownloadedFiles!$B$2:$C$821,2,)</f>
        <v>doi:10.7910/DVN/IXWZZO</v>
      </c>
      <c r="B1229" s="1" t="s">
        <v>2058</v>
      </c>
      <c r="C1229" s="1" t="s">
        <v>2778</v>
      </c>
      <c r="D1229" s="1" t="s">
        <v>1542</v>
      </c>
      <c r="E1229" s="1" t="str">
        <f>VLOOKUP(D1229,StataFunctions!$E$2:$G$260,3,)</f>
        <v>Logistic regression</v>
      </c>
      <c r="F1229" s="18" t="s">
        <v>6860</v>
      </c>
      <c r="G1229" s="18" t="str">
        <f t="shared" si="114"/>
        <v>rel_07</v>
      </c>
      <c r="H1229" s="18" t="str">
        <f t="shared" si="115"/>
        <v>kc_phase1 `controlvars' total_grant_pct provs*</v>
      </c>
      <c r="I1229" s="18">
        <f t="shared" si="116"/>
        <v>0</v>
      </c>
      <c r="J1229" s="18" t="str">
        <f t="shared" si="117"/>
        <v>NA</v>
      </c>
      <c r="K1229" s="18" t="str">
        <f t="shared" si="118"/>
        <v>kc_phase1 `controlvars' total_grant_pct provs*</v>
      </c>
      <c r="L1229" s="1" t="str">
        <f t="shared" si="119"/>
        <v>Yes</v>
      </c>
    </row>
    <row r="1230" spans="1:12" ht="28.8" x14ac:dyDescent="0.3">
      <c r="A1230" s="1" t="str">
        <f>VLOOKUP(B1230,DownloadedFiles!$B$2:$C$821,2,)</f>
        <v>doi:10.7910/DVN/IXWZZO</v>
      </c>
      <c r="B1230" s="1" t="s">
        <v>2058</v>
      </c>
      <c r="C1230" s="1" t="s">
        <v>2778</v>
      </c>
      <c r="D1230" s="1" t="s">
        <v>1542</v>
      </c>
      <c r="E1230" s="1" t="str">
        <f>VLOOKUP(D1230,StataFunctions!$E$2:$G$260,3,)</f>
        <v>Logistic regression</v>
      </c>
      <c r="F1230" s="18" t="s">
        <v>6857</v>
      </c>
      <c r="G1230" s="18" t="str">
        <f t="shared" si="114"/>
        <v>rel_07</v>
      </c>
      <c r="H1230" s="18" t="str">
        <f t="shared" si="115"/>
        <v>kc_phase1 `elect_vars' provs* if clan_total&lt;.8</v>
      </c>
      <c r="I1230" s="18">
        <f t="shared" si="116"/>
        <v>1</v>
      </c>
      <c r="J1230" s="18" t="str">
        <f t="shared" si="117"/>
        <v xml:space="preserve"> clan_total&lt;.8</v>
      </c>
      <c r="K1230" s="18" t="str">
        <f t="shared" si="118"/>
        <v>kc_phase1 `elect_vars' provs*</v>
      </c>
      <c r="L1230" s="1" t="str">
        <f t="shared" si="119"/>
        <v>Yes</v>
      </c>
    </row>
    <row r="1231" spans="1:12" ht="28.8" x14ac:dyDescent="0.3">
      <c r="A1231" s="1" t="str">
        <f>VLOOKUP(B1231,DownloadedFiles!$B$2:$C$821,2,)</f>
        <v>doi:10.7910/DVN/IXWZZO</v>
      </c>
      <c r="B1231" s="1" t="s">
        <v>2058</v>
      </c>
      <c r="C1231" s="1" t="s">
        <v>2778</v>
      </c>
      <c r="D1231" s="1" t="s">
        <v>1542</v>
      </c>
      <c r="E1231" s="1" t="str">
        <f>VLOOKUP(D1231,StataFunctions!$E$2:$G$260,3,)</f>
        <v>Logistic regression</v>
      </c>
      <c r="F1231" s="18" t="s">
        <v>6855</v>
      </c>
      <c r="G1231" s="18" t="str">
        <f t="shared" si="114"/>
        <v>rel_07</v>
      </c>
      <c r="H1231" s="18" t="str">
        <f t="shared" si="115"/>
        <v>kc_phase1 clan_04 `elect_vars' provs*</v>
      </c>
      <c r="I1231" s="18">
        <f t="shared" si="116"/>
        <v>0</v>
      </c>
      <c r="J1231" s="18" t="str">
        <f t="shared" si="117"/>
        <v>NA</v>
      </c>
      <c r="K1231" s="18" t="str">
        <f t="shared" si="118"/>
        <v>kc_phase1 clan_04 `elect_vars' provs*</v>
      </c>
      <c r="L1231" s="1" t="str">
        <f t="shared" si="119"/>
        <v>Yes</v>
      </c>
    </row>
    <row r="1232" spans="1:12" ht="28.8" x14ac:dyDescent="0.3">
      <c r="A1232" s="1" t="str">
        <f>VLOOKUP(B1232,DownloadedFiles!$B$2:$C$821,2,)</f>
        <v>doi:10.7910/DVN/IXWZZO</v>
      </c>
      <c r="B1232" s="1" t="s">
        <v>2058</v>
      </c>
      <c r="C1232" s="1" t="s">
        <v>2778</v>
      </c>
      <c r="D1232" s="1" t="s">
        <v>1542</v>
      </c>
      <c r="E1232" s="1" t="str">
        <f>VLOOKUP(D1232,StataFunctions!$E$2:$G$260,3,)</f>
        <v>Logistic regression</v>
      </c>
      <c r="F1232" s="18" t="s">
        <v>6856</v>
      </c>
      <c r="G1232" s="18" t="str">
        <f t="shared" si="114"/>
        <v>rel_07</v>
      </c>
      <c r="H1232" s="18" t="str">
        <f t="shared" si="115"/>
        <v>kc_phase1 clan_total_04 `elect_vars' provs*</v>
      </c>
      <c r="I1232" s="18">
        <f t="shared" si="116"/>
        <v>0</v>
      </c>
      <c r="J1232" s="18" t="str">
        <f t="shared" si="117"/>
        <v>NA</v>
      </c>
      <c r="K1232" s="18" t="str">
        <f t="shared" si="118"/>
        <v>kc_phase1 clan_total_04 `elect_vars' provs*</v>
      </c>
      <c r="L1232" s="1" t="str">
        <f t="shared" si="119"/>
        <v>Yes</v>
      </c>
    </row>
    <row r="1233" spans="1:12" ht="28.8" x14ac:dyDescent="0.3">
      <c r="A1233" s="1" t="str">
        <f>VLOOKUP(B1233,DownloadedFiles!$B$2:$C$821,2,)</f>
        <v>doi:10.7910/DVN/IXWZZO</v>
      </c>
      <c r="B1233" s="1" t="s">
        <v>2058</v>
      </c>
      <c r="C1233" s="1" t="s">
        <v>2778</v>
      </c>
      <c r="D1233" s="1" t="s">
        <v>1542</v>
      </c>
      <c r="E1233" s="1" t="str">
        <f>VLOOKUP(D1233,StataFunctions!$E$2:$G$260,3,)</f>
        <v>Logistic regression</v>
      </c>
      <c r="F1233" s="18" t="s">
        <v>6852</v>
      </c>
      <c r="G1233" s="18" t="str">
        <f t="shared" si="114"/>
        <v>rel_07</v>
      </c>
      <c r="H1233" s="18" t="str">
        <f t="shared" si="115"/>
        <v>kc_phase1 pov_inc2003 `pov_vars' provs*</v>
      </c>
      <c r="I1233" s="18">
        <f t="shared" si="116"/>
        <v>0</v>
      </c>
      <c r="J1233" s="18" t="str">
        <f t="shared" si="117"/>
        <v>NA</v>
      </c>
      <c r="K1233" s="18" t="str">
        <f t="shared" si="118"/>
        <v>kc_phase1 pov_inc2003 `pov_vars' provs*</v>
      </c>
      <c r="L1233" s="1" t="str">
        <f t="shared" si="119"/>
        <v>Yes</v>
      </c>
    </row>
    <row r="1234" spans="1:12" ht="28.8" x14ac:dyDescent="0.3">
      <c r="A1234" s="1" t="str">
        <f>VLOOKUP(B1234,DownloadedFiles!$B$2:$C$821,2,)</f>
        <v>doi:10.7910/DVN/IXWZZO</v>
      </c>
      <c r="B1234" s="1" t="s">
        <v>2058</v>
      </c>
      <c r="C1234" s="1" t="s">
        <v>2778</v>
      </c>
      <c r="D1234" s="1" t="s">
        <v>1542</v>
      </c>
      <c r="E1234" s="1" t="str">
        <f>VLOOKUP(D1234,StataFunctions!$E$2:$G$260,3,)</f>
        <v>Logistic regression</v>
      </c>
      <c r="F1234" s="18" t="s">
        <v>6854</v>
      </c>
      <c r="G1234" s="18" t="str">
        <f t="shared" si="114"/>
        <v>rel_07</v>
      </c>
      <c r="H1234" s="18" t="str">
        <f t="shared" si="115"/>
        <v>kc_phase1 poverty_log `pov_vars' provs*</v>
      </c>
      <c r="I1234" s="18">
        <f t="shared" si="116"/>
        <v>0</v>
      </c>
      <c r="J1234" s="18" t="str">
        <f t="shared" si="117"/>
        <v>NA</v>
      </c>
      <c r="K1234" s="18" t="str">
        <f t="shared" si="118"/>
        <v>kc_phase1 poverty_log `pov_vars' provs*</v>
      </c>
      <c r="L1234" s="1" t="str">
        <f t="shared" si="119"/>
        <v>Yes</v>
      </c>
    </row>
    <row r="1235" spans="1:12" ht="28.8" x14ac:dyDescent="0.3">
      <c r="A1235" s="1" t="str">
        <f>VLOOKUP(B1235,DownloadedFiles!$B$2:$C$821,2,)</f>
        <v>doi:10.7910/DVN/IXWZZO</v>
      </c>
      <c r="B1235" s="1" t="s">
        <v>2058</v>
      </c>
      <c r="C1235" s="1" t="s">
        <v>2778</v>
      </c>
      <c r="D1235" s="1" t="s">
        <v>1542</v>
      </c>
      <c r="E1235" s="1" t="str">
        <f>VLOOKUP(D1235,StataFunctions!$E$2:$G$260,3,)</f>
        <v>Logistic regression</v>
      </c>
      <c r="F1235" s="18" t="s">
        <v>6853</v>
      </c>
      <c r="G1235" s="18" t="str">
        <f t="shared" si="114"/>
        <v>rel_07</v>
      </c>
      <c r="H1235" s="18" t="str">
        <f t="shared" si="115"/>
        <v>kc_phase1 poverty_squared `pov_vars' provs*</v>
      </c>
      <c r="I1235" s="18">
        <f t="shared" si="116"/>
        <v>0</v>
      </c>
      <c r="J1235" s="18" t="str">
        <f t="shared" si="117"/>
        <v>NA</v>
      </c>
      <c r="K1235" s="18" t="str">
        <f t="shared" si="118"/>
        <v>kc_phase1 poverty_squared `pov_vars' provs*</v>
      </c>
      <c r="L1235" s="1" t="str">
        <f t="shared" si="119"/>
        <v>Yes</v>
      </c>
    </row>
    <row r="1236" spans="1:12" x14ac:dyDescent="0.3">
      <c r="A1236" s="1" t="str">
        <f>VLOOKUP(B1236,DownloadedFiles!$B$2:$C$821,2,)</f>
        <v>doi:10.7910/DVN/IXWZZO</v>
      </c>
      <c r="B1236" s="1" t="s">
        <v>2058</v>
      </c>
      <c r="C1236" s="1" t="s">
        <v>2778</v>
      </c>
      <c r="D1236" s="1" t="s">
        <v>1542</v>
      </c>
      <c r="E1236" s="1" t="str">
        <f>VLOOKUP(D1236,StataFunctions!$E$2:$G$260,3,)</f>
        <v>Logistic regression</v>
      </c>
      <c r="F1236" s="18" t="s">
        <v>3695</v>
      </c>
      <c r="G1236" s="18" t="str">
        <f t="shared" si="114"/>
        <v>rel_07</v>
      </c>
      <c r="H1236" s="18" t="str">
        <f t="shared" si="115"/>
        <v>kc_phase1 provs*</v>
      </c>
      <c r="I1236" s="18">
        <f t="shared" si="116"/>
        <v>0</v>
      </c>
      <c r="J1236" s="18" t="str">
        <f t="shared" si="117"/>
        <v>NA</v>
      </c>
      <c r="K1236" s="18" t="str">
        <f t="shared" si="118"/>
        <v>kc_phase1 provs*</v>
      </c>
      <c r="L1236" s="1" t="str">
        <f t="shared" si="119"/>
        <v>Yes</v>
      </c>
    </row>
    <row r="1237" spans="1:12" ht="28.8" x14ac:dyDescent="0.3">
      <c r="A1237" s="1" t="str">
        <f>VLOOKUP(B1237,DownloadedFiles!$B$2:$C$821,2,)</f>
        <v>doi:10.7910/DVN/IXWZZO</v>
      </c>
      <c r="B1237" s="1" t="s">
        <v>2058</v>
      </c>
      <c r="C1237" s="1" t="s">
        <v>2778</v>
      </c>
      <c r="D1237" s="1" t="s">
        <v>1542</v>
      </c>
      <c r="E1237" s="1" t="str">
        <f>VLOOKUP(D1237,StataFunctions!$E$2:$G$260,3,)</f>
        <v>Logistic regression</v>
      </c>
      <c r="F1237" s="18" t="s">
        <v>8226</v>
      </c>
      <c r="G1237" s="18" t="str">
        <f t="shared" si="114"/>
        <v>rel_98</v>
      </c>
      <c r="H1237" s="18" t="str">
        <f t="shared" si="115"/>
        <v>kc_phase1 term_95 clan_95 `placebovars' provs*</v>
      </c>
      <c r="I1237" s="18">
        <f t="shared" si="116"/>
        <v>0</v>
      </c>
      <c r="J1237" s="18" t="str">
        <f t="shared" si="117"/>
        <v>NA</v>
      </c>
      <c r="K1237" s="18" t="str">
        <f t="shared" si="118"/>
        <v>kc_phase1 term_95 clan_95 `placebovars' provs*</v>
      </c>
      <c r="L1237" s="1" t="str">
        <f t="shared" si="119"/>
        <v>Yes</v>
      </c>
    </row>
    <row r="1238" spans="1:12" ht="28.8" x14ac:dyDescent="0.3">
      <c r="A1238" s="1" t="str">
        <f>VLOOKUP(B1238,DownloadedFiles!$B$2:$C$821,2,)</f>
        <v>doi:10.7910/DVN/IXWZZO</v>
      </c>
      <c r="B1238" s="1" t="s">
        <v>2058</v>
      </c>
      <c r="C1238" s="1" t="s">
        <v>2778</v>
      </c>
      <c r="D1238" s="1" t="s">
        <v>1542</v>
      </c>
      <c r="E1238" s="1" t="str">
        <f>VLOOKUP(D1238,StataFunctions!$E$2:$G$260,3,)</f>
        <v>Logistic regression</v>
      </c>
      <c r="F1238" s="18" t="s">
        <v>8225</v>
      </c>
      <c r="G1238" s="18" t="str">
        <f t="shared" si="114"/>
        <v>rel_01</v>
      </c>
      <c r="H1238" s="18" t="str">
        <f t="shared" si="115"/>
        <v>kc_phase1 term3_98 clan_98 `placebovars' provs*</v>
      </c>
      <c r="I1238" s="18">
        <f t="shared" si="116"/>
        <v>0</v>
      </c>
      <c r="J1238" s="18" t="str">
        <f t="shared" si="117"/>
        <v>NA</v>
      </c>
      <c r="K1238" s="18" t="str">
        <f t="shared" si="118"/>
        <v>kc_phase1 term3_98 clan_98 `placebovars' provs*</v>
      </c>
      <c r="L1238" s="1" t="str">
        <f t="shared" si="119"/>
        <v>Yes</v>
      </c>
    </row>
    <row r="1239" spans="1:12" ht="28.8" x14ac:dyDescent="0.3">
      <c r="A1239" s="1" t="str">
        <f>VLOOKUP(B1239,DownloadedFiles!$B$2:$C$821,2,)</f>
        <v>doi:10.7910/DVN/IXWZZO</v>
      </c>
      <c r="B1239" s="1" t="s">
        <v>2058</v>
      </c>
      <c r="C1239" s="1" t="s">
        <v>2778</v>
      </c>
      <c r="D1239" s="1" t="s">
        <v>699</v>
      </c>
      <c r="E1239" s="1" t="str">
        <f>VLOOKUP(D1239,StataFunctions!$E$2:$G$260,3,)</f>
        <v>Linear regression</v>
      </c>
      <c r="F1239" s="18" t="s">
        <v>3696</v>
      </c>
      <c r="G1239" s="18" t="str">
        <f t="shared" si="114"/>
        <v>x</v>
      </c>
      <c r="H1239" s="18" t="str">
        <f t="shared" si="115"/>
        <v>rel_07 kc_phase1 term3_04 contenders_07 dynasty_04 poverty_nscb log_pop urban tax_growth_avg_3yr</v>
      </c>
      <c r="I1239" s="18">
        <f t="shared" si="116"/>
        <v>0</v>
      </c>
      <c r="J1239" s="18" t="str">
        <f t="shared" si="117"/>
        <v>NA</v>
      </c>
      <c r="K1239" s="18" t="str">
        <f t="shared" si="118"/>
        <v>rel_07 kc_phase1 term3_04 contenders_07 dynasty_04 poverty_nscb log_pop urban tax_growth_avg_3yr</v>
      </c>
      <c r="L1239" s="1" t="str">
        <f t="shared" si="119"/>
        <v>Yes</v>
      </c>
    </row>
    <row r="1240" spans="1:12" ht="28.8" x14ac:dyDescent="0.3">
      <c r="A1240" s="1" t="str">
        <f>VLOOKUP(B1240,DownloadedFiles!$B$2:$C$821,2,)</f>
        <v>doi:10.7910/DVN/IXWZZO</v>
      </c>
      <c r="B1240" s="1" t="s">
        <v>2058</v>
      </c>
      <c r="C1240" s="1" t="s">
        <v>2780</v>
      </c>
      <c r="D1240" s="1" t="s">
        <v>660</v>
      </c>
      <c r="E1240" s="1" t="str">
        <f>VLOOKUP(D1240,StataFunctions!$E$2:$G$260,3,)</f>
        <v>Negative binomial regression</v>
      </c>
      <c r="F1240" s="18" t="s">
        <v>8363</v>
      </c>
      <c r="G1240" s="18" t="str">
        <f t="shared" si="114"/>
        <v>visits_mayor</v>
      </c>
      <c r="H1240" s="18" t="str">
        <f t="shared" si="115"/>
        <v>treat road_dirt_pct bar_meetings log_num_households poor log_ira provis* if muni_funds==0</v>
      </c>
      <c r="I1240" s="18">
        <f t="shared" si="116"/>
        <v>1</v>
      </c>
      <c r="J1240" s="18" t="str">
        <f t="shared" si="117"/>
        <v xml:space="preserve"> muni_funds==0</v>
      </c>
      <c r="K1240" s="18" t="str">
        <f t="shared" si="118"/>
        <v>treat road_dirt_pct bar_meetings log_num_households poor log_ira provis*</v>
      </c>
      <c r="L1240" s="1" t="str">
        <f t="shared" si="119"/>
        <v>Yes</v>
      </c>
    </row>
    <row r="1241" spans="1:12" ht="28.8" x14ac:dyDescent="0.3">
      <c r="A1241" s="1" t="str">
        <f>VLOOKUP(B1241,DownloadedFiles!$B$2:$C$821,2,)</f>
        <v>doi:10.7910/DVN/IXWZZO</v>
      </c>
      <c r="B1241" s="1" t="s">
        <v>2058</v>
      </c>
      <c r="C1241" s="1" t="s">
        <v>2780</v>
      </c>
      <c r="D1241" s="1" t="s">
        <v>660</v>
      </c>
      <c r="E1241" s="1" t="str">
        <f>VLOOKUP(D1241,StataFunctions!$E$2:$G$260,3,)</f>
        <v>Negative binomial regression</v>
      </c>
      <c r="F1241" s="18" t="s">
        <v>8362</v>
      </c>
      <c r="G1241" s="18" t="str">
        <f t="shared" si="114"/>
        <v>visits_mayor</v>
      </c>
      <c r="H1241" s="18" t="str">
        <f t="shared" si="115"/>
        <v>treat road_dirt_pct bar_meetings log_num_households poor log_ira provis*</v>
      </c>
      <c r="I1241" s="18">
        <f t="shared" si="116"/>
        <v>0</v>
      </c>
      <c r="J1241" s="18" t="str">
        <f t="shared" si="117"/>
        <v>NA</v>
      </c>
      <c r="K1241" s="18" t="str">
        <f t="shared" si="118"/>
        <v>treat road_dirt_pct bar_meetings log_num_households poor log_ira provis*</v>
      </c>
      <c r="L1241" s="1" t="str">
        <f t="shared" si="119"/>
        <v>Yes</v>
      </c>
    </row>
    <row r="1242" spans="1:12" ht="28.8" x14ac:dyDescent="0.3">
      <c r="A1242" s="1" t="str">
        <f>VLOOKUP(B1242,DownloadedFiles!$B$2:$C$821,2,)</f>
        <v>doi:10.7910/DVN/IXWZZO</v>
      </c>
      <c r="B1242" s="1" t="s">
        <v>2058</v>
      </c>
      <c r="C1242" s="1" t="s">
        <v>2780</v>
      </c>
      <c r="D1242" s="1" t="s">
        <v>660</v>
      </c>
      <c r="E1242" s="1" t="str">
        <f>VLOOKUP(D1242,StataFunctions!$E$2:$G$260,3,)</f>
        <v>Negative binomial regression</v>
      </c>
      <c r="F1242" s="18" t="s">
        <v>8364</v>
      </c>
      <c r="G1242" s="18" t="str">
        <f t="shared" si="114"/>
        <v>visits_midwife</v>
      </c>
      <c r="H1242" s="18" t="str">
        <f t="shared" si="115"/>
        <v>treat road_dirt_pct bar_meetings log_num_households poor log_ira provis*</v>
      </c>
      <c r="I1242" s="18">
        <f t="shared" si="116"/>
        <v>0</v>
      </c>
      <c r="J1242" s="18" t="str">
        <f t="shared" si="117"/>
        <v>NA</v>
      </c>
      <c r="K1242" s="18" t="str">
        <f t="shared" si="118"/>
        <v>treat road_dirt_pct bar_meetings log_num_households poor log_ira provis*</v>
      </c>
      <c r="L1242" s="1" t="str">
        <f t="shared" si="119"/>
        <v>Yes</v>
      </c>
    </row>
    <row r="1243" spans="1:12" ht="28.8" x14ac:dyDescent="0.3">
      <c r="A1243" s="1" t="str">
        <f>VLOOKUP(B1243,DownloadedFiles!$B$2:$C$821,2,)</f>
        <v>doi:10.7910/DVN/IXWZZO</v>
      </c>
      <c r="B1243" s="1" t="s">
        <v>2058</v>
      </c>
      <c r="C1243" s="1" t="s">
        <v>2780</v>
      </c>
      <c r="D1243" s="1" t="s">
        <v>699</v>
      </c>
      <c r="E1243" s="1" t="str">
        <f>VLOOKUP(D1243,StataFunctions!$E$2:$G$260,3,)</f>
        <v>Linear regression</v>
      </c>
      <c r="F1243" s="18" t="s">
        <v>3697</v>
      </c>
      <c r="G1243" s="18" t="str">
        <f t="shared" si="114"/>
        <v>x</v>
      </c>
      <c r="H1243" s="18" t="str">
        <f t="shared" si="115"/>
        <v>visits_mayor visits_midwife treat road_dirt_pct bar_meetings log_num_households poor log_ira</v>
      </c>
      <c r="I1243" s="18">
        <f t="shared" si="116"/>
        <v>0</v>
      </c>
      <c r="J1243" s="18" t="str">
        <f t="shared" si="117"/>
        <v>NA</v>
      </c>
      <c r="K1243" s="18" t="str">
        <f t="shared" si="118"/>
        <v>visits_mayor visits_midwife treat road_dirt_pct bar_meetings log_num_households poor log_ira</v>
      </c>
      <c r="L1243" s="1" t="str">
        <f t="shared" si="119"/>
        <v>Yes</v>
      </c>
    </row>
    <row r="1244" spans="1:12" ht="28.8" x14ac:dyDescent="0.3">
      <c r="A1244" s="1" t="str">
        <f>VLOOKUP(B1244,DownloadedFiles!$B$2:$C$821,2,)</f>
        <v>doi:10.7910/DVN/ROLEY5</v>
      </c>
      <c r="B1244" s="1" t="s">
        <v>1845</v>
      </c>
      <c r="C1244" s="1" t="s">
        <v>2781</v>
      </c>
      <c r="D1244" s="1" t="s">
        <v>654</v>
      </c>
      <c r="E1244" s="1" t="str">
        <f>VLOOKUP(D1244,StataFunctions!$E$2:$G$260,3,)</f>
        <v>Linear Regression</v>
      </c>
      <c r="F1244" s="18" t="s">
        <v>3703</v>
      </c>
      <c r="G1244" s="18" t="str">
        <f t="shared" si="114"/>
        <v>indiv_benefit</v>
      </c>
      <c r="H1244" s="18" t="str">
        <f t="shared" si="115"/>
        <v>matched if gp_missing==0&amp;elecyear_missing==0</v>
      </c>
      <c r="I1244" s="18">
        <f t="shared" si="116"/>
        <v>1</v>
      </c>
      <c r="J1244" s="18" t="str">
        <f t="shared" si="117"/>
        <v xml:space="preserve"> gp_missing==0&amp;elecyear_missing==0</v>
      </c>
      <c r="K1244" s="18" t="str">
        <f t="shared" si="118"/>
        <v>matched</v>
      </c>
      <c r="L1244" s="1" t="str">
        <f t="shared" si="119"/>
        <v>Yes</v>
      </c>
    </row>
    <row r="1245" spans="1:12" ht="28.8" x14ac:dyDescent="0.3">
      <c r="A1245" s="1" t="str">
        <f>VLOOKUP(B1245,DownloadedFiles!$B$2:$C$821,2,)</f>
        <v>doi:10.7910/DVN/ROLEY5</v>
      </c>
      <c r="B1245" s="1" t="s">
        <v>1845</v>
      </c>
      <c r="C1245" s="1" t="s">
        <v>2781</v>
      </c>
      <c r="D1245" s="1" t="s">
        <v>654</v>
      </c>
      <c r="E1245" s="1" t="str">
        <f>VLOOKUP(D1245,StataFunctions!$E$2:$G$260,3,)</f>
        <v>Linear Regression</v>
      </c>
      <c r="F1245" s="18" t="s">
        <v>3702</v>
      </c>
      <c r="G1245" s="18" t="str">
        <f t="shared" si="114"/>
        <v>project_expenditure</v>
      </c>
      <c r="H1245" s="18" t="str">
        <f t="shared" si="115"/>
        <v>matched if gp_missing==0&amp;elecyear_missing==0</v>
      </c>
      <c r="I1245" s="18">
        <f t="shared" si="116"/>
        <v>1</v>
      </c>
      <c r="J1245" s="18" t="str">
        <f t="shared" si="117"/>
        <v xml:space="preserve"> gp_missing==0&amp;elecyear_missing==0</v>
      </c>
      <c r="K1245" s="18" t="str">
        <f t="shared" si="118"/>
        <v>matched</v>
      </c>
      <c r="L1245" s="1" t="str">
        <f t="shared" si="119"/>
        <v>Yes</v>
      </c>
    </row>
    <row r="1246" spans="1:12" ht="28.8" x14ac:dyDescent="0.3">
      <c r="A1246" s="1" t="str">
        <f>VLOOKUP(B1246,DownloadedFiles!$B$2:$C$821,2,)</f>
        <v>doi:10.7910/DVN/ROLEY5</v>
      </c>
      <c r="B1246" s="1" t="s">
        <v>1845</v>
      </c>
      <c r="C1246" s="1" t="s">
        <v>2781</v>
      </c>
      <c r="D1246" s="1" t="s">
        <v>654</v>
      </c>
      <c r="E1246" s="1" t="str">
        <f>VLOOKUP(D1246,StataFunctions!$E$2:$G$260,3,)</f>
        <v>Linear Regression</v>
      </c>
      <c r="F1246" s="18" t="s">
        <v>3704</v>
      </c>
      <c r="G1246" s="18" t="str">
        <f t="shared" si="114"/>
        <v>timetosanction</v>
      </c>
      <c r="H1246" s="18" t="str">
        <f t="shared" si="115"/>
        <v>matched if gp_missing==0&amp;elecyear_missing==0</v>
      </c>
      <c r="I1246" s="18">
        <f t="shared" si="116"/>
        <v>1</v>
      </c>
      <c r="J1246" s="18" t="str">
        <f t="shared" si="117"/>
        <v xml:space="preserve"> gp_missing==0&amp;elecyear_missing==0</v>
      </c>
      <c r="K1246" s="18" t="str">
        <f t="shared" si="118"/>
        <v>matched</v>
      </c>
      <c r="L1246" s="1" t="str">
        <f t="shared" si="119"/>
        <v>Yes</v>
      </c>
    </row>
    <row r="1247" spans="1:12" ht="28.8" x14ac:dyDescent="0.3">
      <c r="A1247" s="1" t="str">
        <f>VLOOKUP(B1247,DownloadedFiles!$B$2:$C$821,2,)</f>
        <v>doi:10.7910/DVN/ROLEY5</v>
      </c>
      <c r="B1247" s="1" t="s">
        <v>1845</v>
      </c>
      <c r="C1247" s="1" t="s">
        <v>2782</v>
      </c>
      <c r="D1247" s="1" t="s">
        <v>654</v>
      </c>
      <c r="E1247" s="1" t="str">
        <f>VLOOKUP(D1247,StataFunctions!$E$2:$G$260,3,)</f>
        <v>Linear Regression</v>
      </c>
      <c r="F1247" s="18" t="s">
        <v>3710</v>
      </c>
      <c r="G1247" s="18" t="str">
        <f t="shared" si="114"/>
        <v>aglb_perc_ac</v>
      </c>
      <c r="H1247" s="18" t="str">
        <f t="shared" si="115"/>
        <v>mp_aligned forcing forcing_sq forcing_cub forcing_qua/*</v>
      </c>
      <c r="I1247" s="18">
        <f t="shared" si="116"/>
        <v>0</v>
      </c>
      <c r="J1247" s="18" t="str">
        <f t="shared" si="117"/>
        <v>NA</v>
      </c>
      <c r="K1247" s="18" t="str">
        <f t="shared" si="118"/>
        <v>mp_aligned forcing forcing_sq forcing_cub forcing_qua/*</v>
      </c>
      <c r="L1247" s="1" t="str">
        <f t="shared" si="119"/>
        <v>Yes</v>
      </c>
    </row>
    <row r="1248" spans="1:12" ht="28.8" x14ac:dyDescent="0.3">
      <c r="A1248" s="1" t="str">
        <f>VLOOKUP(B1248,DownloadedFiles!$B$2:$C$821,2,)</f>
        <v>doi:10.7910/DVN/ROLEY5</v>
      </c>
      <c r="B1248" s="1" t="s">
        <v>1845</v>
      </c>
      <c r="C1248" s="1" t="s">
        <v>2782</v>
      </c>
      <c r="D1248" s="1" t="s">
        <v>654</v>
      </c>
      <c r="E1248" s="1" t="str">
        <f>VLOOKUP(D1248,StataFunctions!$E$2:$G$260,3,)</f>
        <v>Linear Regression</v>
      </c>
      <c r="F1248" s="18" t="s">
        <v>3700</v>
      </c>
      <c r="G1248" s="18" t="str">
        <f t="shared" si="114"/>
        <v>incomplete</v>
      </c>
      <c r="H1248" s="18" t="str">
        <f t="shared" si="115"/>
        <v>mp_aligned forcing forcing_sq forcing_cub forcing_qua/*</v>
      </c>
      <c r="I1248" s="18">
        <f t="shared" si="116"/>
        <v>0</v>
      </c>
      <c r="J1248" s="18" t="str">
        <f t="shared" si="117"/>
        <v>NA</v>
      </c>
      <c r="K1248" s="18" t="str">
        <f t="shared" si="118"/>
        <v>mp_aligned forcing forcing_sq forcing_cub forcing_qua/*</v>
      </c>
      <c r="L1248" s="1" t="str">
        <f t="shared" si="119"/>
        <v>Yes</v>
      </c>
    </row>
    <row r="1249" spans="1:12" ht="28.8" x14ac:dyDescent="0.3">
      <c r="A1249" s="1" t="str">
        <f>VLOOKUP(B1249,DownloadedFiles!$B$2:$C$821,2,)</f>
        <v>doi:10.7910/DVN/ROLEY5</v>
      </c>
      <c r="B1249" s="1" t="s">
        <v>1845</v>
      </c>
      <c r="C1249" s="1" t="s">
        <v>2782</v>
      </c>
      <c r="D1249" s="1" t="s">
        <v>654</v>
      </c>
      <c r="E1249" s="1" t="str">
        <f>VLOOKUP(D1249,StataFunctions!$E$2:$G$260,3,)</f>
        <v>Linear Regression</v>
      </c>
      <c r="F1249" s="18" t="s">
        <v>3700</v>
      </c>
      <c r="G1249" s="18" t="str">
        <f t="shared" si="114"/>
        <v>incomplete</v>
      </c>
      <c r="H1249" s="18" t="str">
        <f t="shared" si="115"/>
        <v>mp_aligned forcing forcing_sq forcing_cub forcing_qua/*</v>
      </c>
      <c r="I1249" s="18">
        <f t="shared" si="116"/>
        <v>0</v>
      </c>
      <c r="J1249" s="18" t="str">
        <f t="shared" si="117"/>
        <v>NA</v>
      </c>
      <c r="K1249" s="18" t="str">
        <f t="shared" si="118"/>
        <v>mp_aligned forcing forcing_sq forcing_cub forcing_qua/*</v>
      </c>
      <c r="L1249" s="1" t="str">
        <f t="shared" si="119"/>
        <v>Yes</v>
      </c>
    </row>
    <row r="1250" spans="1:12" ht="28.8" x14ac:dyDescent="0.3">
      <c r="A1250" s="1" t="str">
        <f>VLOOKUP(B1250,DownloadedFiles!$B$2:$C$821,2,)</f>
        <v>doi:10.7910/DVN/ROLEY5</v>
      </c>
      <c r="B1250" s="1" t="s">
        <v>1845</v>
      </c>
      <c r="C1250" s="1" t="s">
        <v>2782</v>
      </c>
      <c r="D1250" s="1" t="s">
        <v>654</v>
      </c>
      <c r="E1250" s="1" t="str">
        <f>VLOOKUP(D1250,StataFunctions!$E$2:$G$260,3,)</f>
        <v>Linear Regression</v>
      </c>
      <c r="F1250" s="18" t="s">
        <v>3700</v>
      </c>
      <c r="G1250" s="18" t="str">
        <f t="shared" si="114"/>
        <v>incomplete</v>
      </c>
      <c r="H1250" s="18" t="str">
        <f t="shared" si="115"/>
        <v>mp_aligned forcing forcing_sq forcing_cub forcing_qua/*</v>
      </c>
      <c r="I1250" s="18">
        <f t="shared" si="116"/>
        <v>0</v>
      </c>
      <c r="J1250" s="18" t="str">
        <f t="shared" si="117"/>
        <v>NA</v>
      </c>
      <c r="K1250" s="18" t="str">
        <f t="shared" si="118"/>
        <v>mp_aligned forcing forcing_sq forcing_cub forcing_qua/*</v>
      </c>
      <c r="L1250" s="1" t="str">
        <f t="shared" si="119"/>
        <v>Yes</v>
      </c>
    </row>
    <row r="1251" spans="1:12" ht="28.8" x14ac:dyDescent="0.3">
      <c r="A1251" s="1" t="str">
        <f>VLOOKUP(B1251,DownloadedFiles!$B$2:$C$821,2,)</f>
        <v>doi:10.7910/DVN/ROLEY5</v>
      </c>
      <c r="B1251" s="1" t="s">
        <v>1845</v>
      </c>
      <c r="C1251" s="1" t="s">
        <v>2782</v>
      </c>
      <c r="D1251" s="1" t="s">
        <v>654</v>
      </c>
      <c r="E1251" s="1" t="str">
        <f>VLOOKUP(D1251,StataFunctions!$E$2:$G$260,3,)</f>
        <v>Linear Regression</v>
      </c>
      <c r="F1251" s="18" t="s">
        <v>3700</v>
      </c>
      <c r="G1251" s="18" t="str">
        <f t="shared" si="114"/>
        <v>incomplete</v>
      </c>
      <c r="H1251" s="18" t="str">
        <f t="shared" si="115"/>
        <v>mp_aligned forcing forcing_sq forcing_cub forcing_qua/*</v>
      </c>
      <c r="I1251" s="18">
        <f t="shared" si="116"/>
        <v>0</v>
      </c>
      <c r="J1251" s="18" t="str">
        <f t="shared" si="117"/>
        <v>NA</v>
      </c>
      <c r="K1251" s="18" t="str">
        <f t="shared" si="118"/>
        <v>mp_aligned forcing forcing_sq forcing_cub forcing_qua/*</v>
      </c>
      <c r="L1251" s="1" t="str">
        <f t="shared" si="119"/>
        <v>Yes</v>
      </c>
    </row>
    <row r="1252" spans="1:12" ht="28.8" x14ac:dyDescent="0.3">
      <c r="A1252" s="1" t="str">
        <f>VLOOKUP(B1252,DownloadedFiles!$B$2:$C$821,2,)</f>
        <v>doi:10.7910/DVN/ROLEY5</v>
      </c>
      <c r="B1252" s="1" t="s">
        <v>1845</v>
      </c>
      <c r="C1252" s="1" t="s">
        <v>2782</v>
      </c>
      <c r="D1252" s="1" t="s">
        <v>654</v>
      </c>
      <c r="E1252" s="1" t="str">
        <f>VLOOKUP(D1252,StataFunctions!$E$2:$G$260,3,)</f>
        <v>Linear Regression</v>
      </c>
      <c r="F1252" s="18" t="s">
        <v>3719</v>
      </c>
      <c r="G1252" s="18" t="str">
        <f t="shared" si="114"/>
        <v>incomplete2</v>
      </c>
      <c r="H1252" s="18" t="str">
        <f t="shared" si="115"/>
        <v>mp_aligned forcing forcing_sq forcing_cub forcing_qua/*</v>
      </c>
      <c r="I1252" s="18">
        <f t="shared" si="116"/>
        <v>0</v>
      </c>
      <c r="J1252" s="18" t="str">
        <f t="shared" si="117"/>
        <v>NA</v>
      </c>
      <c r="K1252" s="18" t="str">
        <f t="shared" si="118"/>
        <v>mp_aligned forcing forcing_sq forcing_cub forcing_qua/*</v>
      </c>
      <c r="L1252" s="1" t="str">
        <f t="shared" si="119"/>
        <v>Yes</v>
      </c>
    </row>
    <row r="1253" spans="1:12" ht="28.8" x14ac:dyDescent="0.3">
      <c r="A1253" s="1" t="str">
        <f>VLOOKUP(B1253,DownloadedFiles!$B$2:$C$821,2,)</f>
        <v>doi:10.7910/DVN/ROLEY5</v>
      </c>
      <c r="B1253" s="1" t="s">
        <v>1845</v>
      </c>
      <c r="C1253" s="1" t="s">
        <v>2782</v>
      </c>
      <c r="D1253" s="1" t="s">
        <v>654</v>
      </c>
      <c r="E1253" s="1" t="str">
        <f>VLOOKUP(D1253,StataFunctions!$E$2:$G$260,3,)</f>
        <v>Linear Regression</v>
      </c>
      <c r="F1253" s="18" t="s">
        <v>3719</v>
      </c>
      <c r="G1253" s="18" t="str">
        <f t="shared" si="114"/>
        <v>incomplete2</v>
      </c>
      <c r="H1253" s="18" t="str">
        <f t="shared" si="115"/>
        <v>mp_aligned forcing forcing_sq forcing_cub forcing_qua/*</v>
      </c>
      <c r="I1253" s="18">
        <f t="shared" si="116"/>
        <v>0</v>
      </c>
      <c r="J1253" s="18" t="str">
        <f t="shared" si="117"/>
        <v>NA</v>
      </c>
      <c r="K1253" s="18" t="str">
        <f t="shared" si="118"/>
        <v>mp_aligned forcing forcing_sq forcing_cub forcing_qua/*</v>
      </c>
      <c r="L1253" s="1" t="str">
        <f t="shared" si="119"/>
        <v>Yes</v>
      </c>
    </row>
    <row r="1254" spans="1:12" ht="28.8" x14ac:dyDescent="0.3">
      <c r="A1254" s="1" t="str">
        <f>VLOOKUP(B1254,DownloadedFiles!$B$2:$C$821,2,)</f>
        <v>doi:10.7910/DVN/ROLEY5</v>
      </c>
      <c r="B1254" s="1" t="s">
        <v>1845</v>
      </c>
      <c r="C1254" s="1" t="s">
        <v>2782</v>
      </c>
      <c r="D1254" s="1" t="s">
        <v>654</v>
      </c>
      <c r="E1254" s="1" t="str">
        <f>VLOOKUP(D1254,StataFunctions!$E$2:$G$260,3,)</f>
        <v>Linear Regression</v>
      </c>
      <c r="F1254" s="18" t="s">
        <v>3719</v>
      </c>
      <c r="G1254" s="18" t="str">
        <f t="shared" si="114"/>
        <v>incomplete2</v>
      </c>
      <c r="H1254" s="18" t="str">
        <f t="shared" si="115"/>
        <v>mp_aligned forcing forcing_sq forcing_cub forcing_qua/*</v>
      </c>
      <c r="I1254" s="18">
        <f t="shared" si="116"/>
        <v>0</v>
      </c>
      <c r="J1254" s="18" t="str">
        <f t="shared" si="117"/>
        <v>NA</v>
      </c>
      <c r="K1254" s="18" t="str">
        <f t="shared" si="118"/>
        <v>mp_aligned forcing forcing_sq forcing_cub forcing_qua/*</v>
      </c>
      <c r="L1254" s="1" t="str">
        <f t="shared" si="119"/>
        <v>Yes</v>
      </c>
    </row>
    <row r="1255" spans="1:12" ht="28.8" x14ac:dyDescent="0.3">
      <c r="A1255" s="1" t="str">
        <f>VLOOKUP(B1255,DownloadedFiles!$B$2:$C$821,2,)</f>
        <v>doi:10.7910/DVN/ROLEY5</v>
      </c>
      <c r="B1255" s="1" t="s">
        <v>1845</v>
      </c>
      <c r="C1255" s="1" t="s">
        <v>2782</v>
      </c>
      <c r="D1255" s="1" t="s">
        <v>654</v>
      </c>
      <c r="E1255" s="1" t="str">
        <f>VLOOKUP(D1255,StataFunctions!$E$2:$G$260,3,)</f>
        <v>Linear Regression</v>
      </c>
      <c r="F1255" s="18" t="s">
        <v>3719</v>
      </c>
      <c r="G1255" s="18" t="str">
        <f t="shared" si="114"/>
        <v>incomplete2</v>
      </c>
      <c r="H1255" s="18" t="str">
        <f t="shared" si="115"/>
        <v>mp_aligned forcing forcing_sq forcing_cub forcing_qua/*</v>
      </c>
      <c r="I1255" s="18">
        <f t="shared" si="116"/>
        <v>0</v>
      </c>
      <c r="J1255" s="18" t="str">
        <f t="shared" si="117"/>
        <v>NA</v>
      </c>
      <c r="K1255" s="18" t="str">
        <f t="shared" si="118"/>
        <v>mp_aligned forcing forcing_sq forcing_cub forcing_qua/*</v>
      </c>
      <c r="L1255" s="1" t="str">
        <f t="shared" si="119"/>
        <v>Yes</v>
      </c>
    </row>
    <row r="1256" spans="1:12" ht="28.8" x14ac:dyDescent="0.3">
      <c r="A1256" s="1" t="str">
        <f>VLOOKUP(B1256,DownloadedFiles!$B$2:$C$821,2,)</f>
        <v>doi:10.7910/DVN/ROLEY5</v>
      </c>
      <c r="B1256" s="1" t="s">
        <v>1845</v>
      </c>
      <c r="C1256" s="1" t="s">
        <v>2782</v>
      </c>
      <c r="D1256" s="1" t="s">
        <v>654</v>
      </c>
      <c r="E1256" s="1" t="str">
        <f>VLOOKUP(D1256,StataFunctions!$E$2:$G$260,3,)</f>
        <v>Linear Regression</v>
      </c>
      <c r="F1256" s="18" t="s">
        <v>3699</v>
      </c>
      <c r="G1256" s="18" t="str">
        <f t="shared" si="114"/>
        <v>indiv_benefit</v>
      </c>
      <c r="H1256" s="18" t="str">
        <f t="shared" si="115"/>
        <v>mp_aligned forcing forcing_sq forcing_cub forcing_qua/*</v>
      </c>
      <c r="I1256" s="18">
        <f t="shared" si="116"/>
        <v>0</v>
      </c>
      <c r="J1256" s="18" t="str">
        <f t="shared" si="117"/>
        <v>NA</v>
      </c>
      <c r="K1256" s="18" t="str">
        <f t="shared" si="118"/>
        <v>mp_aligned forcing forcing_sq forcing_cub forcing_qua/*</v>
      </c>
      <c r="L1256" s="1" t="str">
        <f t="shared" si="119"/>
        <v>Yes</v>
      </c>
    </row>
    <row r="1257" spans="1:12" ht="28.8" x14ac:dyDescent="0.3">
      <c r="A1257" s="1" t="str">
        <f>VLOOKUP(B1257,DownloadedFiles!$B$2:$C$821,2,)</f>
        <v>doi:10.7910/DVN/ROLEY5</v>
      </c>
      <c r="B1257" s="1" t="s">
        <v>1845</v>
      </c>
      <c r="C1257" s="1" t="s">
        <v>2782</v>
      </c>
      <c r="D1257" s="1" t="s">
        <v>654</v>
      </c>
      <c r="E1257" s="1" t="str">
        <f>VLOOKUP(D1257,StataFunctions!$E$2:$G$260,3,)</f>
        <v>Linear Regression</v>
      </c>
      <c r="F1257" s="18" t="s">
        <v>3699</v>
      </c>
      <c r="G1257" s="18" t="str">
        <f t="shared" si="114"/>
        <v>indiv_benefit</v>
      </c>
      <c r="H1257" s="18" t="str">
        <f t="shared" si="115"/>
        <v>mp_aligned forcing forcing_sq forcing_cub forcing_qua/*</v>
      </c>
      <c r="I1257" s="18">
        <f t="shared" si="116"/>
        <v>0</v>
      </c>
      <c r="J1257" s="18" t="str">
        <f t="shared" si="117"/>
        <v>NA</v>
      </c>
      <c r="K1257" s="18" t="str">
        <f t="shared" si="118"/>
        <v>mp_aligned forcing forcing_sq forcing_cub forcing_qua/*</v>
      </c>
      <c r="L1257" s="1" t="str">
        <f t="shared" si="119"/>
        <v>Yes</v>
      </c>
    </row>
    <row r="1258" spans="1:12" ht="28.8" x14ac:dyDescent="0.3">
      <c r="A1258" s="1" t="str">
        <f>VLOOKUP(B1258,DownloadedFiles!$B$2:$C$821,2,)</f>
        <v>doi:10.7910/DVN/ROLEY5</v>
      </c>
      <c r="B1258" s="1" t="s">
        <v>1845</v>
      </c>
      <c r="C1258" s="1" t="s">
        <v>2782</v>
      </c>
      <c r="D1258" s="1" t="s">
        <v>654</v>
      </c>
      <c r="E1258" s="1" t="str">
        <f>VLOOKUP(D1258,StataFunctions!$E$2:$G$260,3,)</f>
        <v>Linear Regression</v>
      </c>
      <c r="F1258" s="18" t="s">
        <v>3699</v>
      </c>
      <c r="G1258" s="18" t="str">
        <f t="shared" si="114"/>
        <v>indiv_benefit</v>
      </c>
      <c r="H1258" s="18" t="str">
        <f t="shared" si="115"/>
        <v>mp_aligned forcing forcing_sq forcing_cub forcing_qua/*</v>
      </c>
      <c r="I1258" s="18">
        <f t="shared" si="116"/>
        <v>0</v>
      </c>
      <c r="J1258" s="18" t="str">
        <f t="shared" si="117"/>
        <v>NA</v>
      </c>
      <c r="K1258" s="18" t="str">
        <f t="shared" si="118"/>
        <v>mp_aligned forcing forcing_sq forcing_cub forcing_qua/*</v>
      </c>
      <c r="L1258" s="1" t="str">
        <f t="shared" si="119"/>
        <v>Yes</v>
      </c>
    </row>
    <row r="1259" spans="1:12" ht="28.8" x14ac:dyDescent="0.3">
      <c r="A1259" s="1" t="str">
        <f>VLOOKUP(B1259,DownloadedFiles!$B$2:$C$821,2,)</f>
        <v>doi:10.7910/DVN/ROLEY5</v>
      </c>
      <c r="B1259" s="1" t="s">
        <v>1845</v>
      </c>
      <c r="C1259" s="1" t="s">
        <v>2782</v>
      </c>
      <c r="D1259" s="1" t="s">
        <v>654</v>
      </c>
      <c r="E1259" s="1" t="str">
        <f>VLOOKUP(D1259,StataFunctions!$E$2:$G$260,3,)</f>
        <v>Linear Regression</v>
      </c>
      <c r="F1259" s="18" t="s">
        <v>3699</v>
      </c>
      <c r="G1259" s="18" t="str">
        <f t="shared" si="114"/>
        <v>indiv_benefit</v>
      </c>
      <c r="H1259" s="18" t="str">
        <f t="shared" si="115"/>
        <v>mp_aligned forcing forcing_sq forcing_cub forcing_qua/*</v>
      </c>
      <c r="I1259" s="18">
        <f t="shared" si="116"/>
        <v>0</v>
      </c>
      <c r="J1259" s="18" t="str">
        <f t="shared" si="117"/>
        <v>NA</v>
      </c>
      <c r="K1259" s="18" t="str">
        <f t="shared" si="118"/>
        <v>mp_aligned forcing forcing_sq forcing_cub forcing_qua/*</v>
      </c>
      <c r="L1259" s="1" t="str">
        <f t="shared" si="119"/>
        <v>Yes</v>
      </c>
    </row>
    <row r="1260" spans="1:12" ht="28.8" x14ac:dyDescent="0.3">
      <c r="A1260" s="1" t="str">
        <f>VLOOKUP(B1260,DownloadedFiles!$B$2:$C$821,2,)</f>
        <v>doi:10.7910/DVN/ROLEY5</v>
      </c>
      <c r="B1260" s="1" t="s">
        <v>1845</v>
      </c>
      <c r="C1260" s="1" t="s">
        <v>2782</v>
      </c>
      <c r="D1260" s="1" t="s">
        <v>654</v>
      </c>
      <c r="E1260" s="1" t="str">
        <f>VLOOKUP(D1260,StataFunctions!$E$2:$G$260,3,)</f>
        <v>Linear Regression</v>
      </c>
      <c r="F1260" s="18" t="s">
        <v>3699</v>
      </c>
      <c r="G1260" s="18" t="str">
        <f t="shared" si="114"/>
        <v>indiv_benefit</v>
      </c>
      <c r="H1260" s="18" t="str">
        <f t="shared" si="115"/>
        <v>mp_aligned forcing forcing_sq forcing_cub forcing_qua/*</v>
      </c>
      <c r="I1260" s="18">
        <f t="shared" si="116"/>
        <v>0</v>
      </c>
      <c r="J1260" s="18" t="str">
        <f t="shared" si="117"/>
        <v>NA</v>
      </c>
      <c r="K1260" s="18" t="str">
        <f t="shared" si="118"/>
        <v>mp_aligned forcing forcing_sq forcing_cub forcing_qua/*</v>
      </c>
      <c r="L1260" s="1" t="str">
        <f t="shared" si="119"/>
        <v>Yes</v>
      </c>
    </row>
    <row r="1261" spans="1:12" ht="28.8" x14ac:dyDescent="0.3">
      <c r="A1261" s="1" t="str">
        <f>VLOOKUP(B1261,DownloadedFiles!$B$2:$C$821,2,)</f>
        <v>doi:10.7910/DVN/ROLEY5</v>
      </c>
      <c r="B1261" s="1" t="s">
        <v>1845</v>
      </c>
      <c r="C1261" s="1" t="s">
        <v>2782</v>
      </c>
      <c r="D1261" s="1" t="s">
        <v>654</v>
      </c>
      <c r="E1261" s="1" t="str">
        <f>VLOOKUP(D1261,StataFunctions!$E$2:$G$260,3,)</f>
        <v>Linear Regression</v>
      </c>
      <c r="F1261" s="18" t="s">
        <v>3699</v>
      </c>
      <c r="G1261" s="18" t="str">
        <f t="shared" si="114"/>
        <v>indiv_benefit</v>
      </c>
      <c r="H1261" s="18" t="str">
        <f t="shared" si="115"/>
        <v>mp_aligned forcing forcing_sq forcing_cub forcing_qua/*</v>
      </c>
      <c r="I1261" s="18">
        <f t="shared" si="116"/>
        <v>0</v>
      </c>
      <c r="J1261" s="18" t="str">
        <f t="shared" si="117"/>
        <v>NA</v>
      </c>
      <c r="K1261" s="18" t="str">
        <f t="shared" si="118"/>
        <v>mp_aligned forcing forcing_sq forcing_cub forcing_qua/*</v>
      </c>
      <c r="L1261" s="1" t="str">
        <f t="shared" si="119"/>
        <v>Yes</v>
      </c>
    </row>
    <row r="1262" spans="1:12" ht="28.8" x14ac:dyDescent="0.3">
      <c r="A1262" s="1" t="str">
        <f>VLOOKUP(B1262,DownloadedFiles!$B$2:$C$821,2,)</f>
        <v>doi:10.7910/DVN/ROLEY5</v>
      </c>
      <c r="B1262" s="1" t="s">
        <v>1845</v>
      </c>
      <c r="C1262" s="1" t="s">
        <v>2782</v>
      </c>
      <c r="D1262" s="1" t="s">
        <v>654</v>
      </c>
      <c r="E1262" s="1" t="str">
        <f>VLOOKUP(D1262,StataFunctions!$E$2:$G$260,3,)</f>
        <v>Linear Regression</v>
      </c>
      <c r="F1262" s="18" t="s">
        <v>3699</v>
      </c>
      <c r="G1262" s="18" t="str">
        <f t="shared" si="114"/>
        <v>indiv_benefit</v>
      </c>
      <c r="H1262" s="18" t="str">
        <f t="shared" si="115"/>
        <v>mp_aligned forcing forcing_sq forcing_cub forcing_qua/*</v>
      </c>
      <c r="I1262" s="18">
        <f t="shared" si="116"/>
        <v>0</v>
      </c>
      <c r="J1262" s="18" t="str">
        <f t="shared" si="117"/>
        <v>NA</v>
      </c>
      <c r="K1262" s="18" t="str">
        <f t="shared" si="118"/>
        <v>mp_aligned forcing forcing_sq forcing_cub forcing_qua/*</v>
      </c>
      <c r="L1262" s="1" t="str">
        <f t="shared" si="119"/>
        <v>Yes</v>
      </c>
    </row>
    <row r="1263" spans="1:12" ht="28.8" x14ac:dyDescent="0.3">
      <c r="A1263" s="1" t="str">
        <f>VLOOKUP(B1263,DownloadedFiles!$B$2:$C$821,2,)</f>
        <v>doi:10.7910/DVN/ROLEY5</v>
      </c>
      <c r="B1263" s="1" t="s">
        <v>1845</v>
      </c>
      <c r="C1263" s="1" t="s">
        <v>2782</v>
      </c>
      <c r="D1263" s="1" t="s">
        <v>654</v>
      </c>
      <c r="E1263" s="1" t="str">
        <f>VLOOKUP(D1263,StataFunctions!$E$2:$G$260,3,)</f>
        <v>Linear Regression</v>
      </c>
      <c r="F1263" s="18" t="s">
        <v>3699</v>
      </c>
      <c r="G1263" s="18" t="str">
        <f t="shared" si="114"/>
        <v>indiv_benefit</v>
      </c>
      <c r="H1263" s="18" t="str">
        <f t="shared" si="115"/>
        <v>mp_aligned forcing forcing_sq forcing_cub forcing_qua/*</v>
      </c>
      <c r="I1263" s="18">
        <f t="shared" si="116"/>
        <v>0</v>
      </c>
      <c r="J1263" s="18" t="str">
        <f t="shared" si="117"/>
        <v>NA</v>
      </c>
      <c r="K1263" s="18" t="str">
        <f t="shared" si="118"/>
        <v>mp_aligned forcing forcing_sq forcing_cub forcing_qua/*</v>
      </c>
      <c r="L1263" s="1" t="str">
        <f t="shared" si="119"/>
        <v>Yes</v>
      </c>
    </row>
    <row r="1264" spans="1:12" ht="28.8" x14ac:dyDescent="0.3">
      <c r="A1264" s="1" t="str">
        <f>VLOOKUP(B1264,DownloadedFiles!$B$2:$C$821,2,)</f>
        <v>doi:10.7910/DVN/ROLEY5</v>
      </c>
      <c r="B1264" s="1" t="s">
        <v>1845</v>
      </c>
      <c r="C1264" s="1" t="s">
        <v>2782</v>
      </c>
      <c r="D1264" s="1" t="s">
        <v>654</v>
      </c>
      <c r="E1264" s="1" t="str">
        <f>VLOOKUP(D1264,StataFunctions!$E$2:$G$260,3,)</f>
        <v>Linear Regression</v>
      </c>
      <c r="F1264" s="18" t="s">
        <v>3699</v>
      </c>
      <c r="G1264" s="18" t="str">
        <f t="shared" si="114"/>
        <v>indiv_benefit</v>
      </c>
      <c r="H1264" s="18" t="str">
        <f t="shared" si="115"/>
        <v>mp_aligned forcing forcing_sq forcing_cub forcing_qua/*</v>
      </c>
      <c r="I1264" s="18">
        <f t="shared" si="116"/>
        <v>0</v>
      </c>
      <c r="J1264" s="18" t="str">
        <f t="shared" si="117"/>
        <v>NA</v>
      </c>
      <c r="K1264" s="18" t="str">
        <f t="shared" si="118"/>
        <v>mp_aligned forcing forcing_sq forcing_cub forcing_qua/*</v>
      </c>
      <c r="L1264" s="1" t="str">
        <f t="shared" si="119"/>
        <v>Yes</v>
      </c>
    </row>
    <row r="1265" spans="1:12" ht="28.8" x14ac:dyDescent="0.3">
      <c r="A1265" s="1" t="str">
        <f>VLOOKUP(B1265,DownloadedFiles!$B$2:$C$821,2,)</f>
        <v>doi:10.7910/DVN/ROLEY5</v>
      </c>
      <c r="B1265" s="1" t="s">
        <v>1845</v>
      </c>
      <c r="C1265" s="1" t="s">
        <v>2782</v>
      </c>
      <c r="D1265" s="1" t="s">
        <v>654</v>
      </c>
      <c r="E1265" s="1" t="str">
        <f>VLOOKUP(D1265,StataFunctions!$E$2:$G$260,3,)</f>
        <v>Linear Regression</v>
      </c>
      <c r="F1265" s="18" t="s">
        <v>3699</v>
      </c>
      <c r="G1265" s="18" t="str">
        <f t="shared" si="114"/>
        <v>indiv_benefit</v>
      </c>
      <c r="H1265" s="18" t="str">
        <f t="shared" si="115"/>
        <v>mp_aligned forcing forcing_sq forcing_cub forcing_qua/*</v>
      </c>
      <c r="I1265" s="18">
        <f t="shared" si="116"/>
        <v>0</v>
      </c>
      <c r="J1265" s="18" t="str">
        <f t="shared" si="117"/>
        <v>NA</v>
      </c>
      <c r="K1265" s="18" t="str">
        <f t="shared" si="118"/>
        <v>mp_aligned forcing forcing_sq forcing_cub forcing_qua/*</v>
      </c>
      <c r="L1265" s="1" t="str">
        <f t="shared" si="119"/>
        <v>Yes</v>
      </c>
    </row>
    <row r="1266" spans="1:12" ht="28.8" x14ac:dyDescent="0.3">
      <c r="A1266" s="1" t="str">
        <f>VLOOKUP(B1266,DownloadedFiles!$B$2:$C$821,2,)</f>
        <v>doi:10.7910/DVN/ROLEY5</v>
      </c>
      <c r="B1266" s="1" t="s">
        <v>1845</v>
      </c>
      <c r="C1266" s="1" t="s">
        <v>2782</v>
      </c>
      <c r="D1266" s="1" t="s">
        <v>654</v>
      </c>
      <c r="E1266" s="1" t="str">
        <f>VLOOKUP(D1266,StataFunctions!$E$2:$G$260,3,)</f>
        <v>Linear Regression</v>
      </c>
      <c r="F1266" s="18" t="s">
        <v>3699</v>
      </c>
      <c r="G1266" s="18" t="str">
        <f t="shared" si="114"/>
        <v>indiv_benefit</v>
      </c>
      <c r="H1266" s="18" t="str">
        <f t="shared" si="115"/>
        <v>mp_aligned forcing forcing_sq forcing_cub forcing_qua/*</v>
      </c>
      <c r="I1266" s="18">
        <f t="shared" si="116"/>
        <v>0</v>
      </c>
      <c r="J1266" s="18" t="str">
        <f t="shared" si="117"/>
        <v>NA</v>
      </c>
      <c r="K1266" s="18" t="str">
        <f t="shared" si="118"/>
        <v>mp_aligned forcing forcing_sq forcing_cub forcing_qua/*</v>
      </c>
      <c r="L1266" s="1" t="str">
        <f t="shared" si="119"/>
        <v>Yes</v>
      </c>
    </row>
    <row r="1267" spans="1:12" ht="28.8" x14ac:dyDescent="0.3">
      <c r="A1267" s="1" t="str">
        <f>VLOOKUP(B1267,DownloadedFiles!$B$2:$C$821,2,)</f>
        <v>doi:10.7910/DVN/ROLEY5</v>
      </c>
      <c r="B1267" s="1" t="s">
        <v>1845</v>
      </c>
      <c r="C1267" s="1" t="s">
        <v>2782</v>
      </c>
      <c r="D1267" s="1" t="s">
        <v>654</v>
      </c>
      <c r="E1267" s="1" t="str">
        <f>VLOOKUP(D1267,StataFunctions!$E$2:$G$260,3,)</f>
        <v>Linear Regression</v>
      </c>
      <c r="F1267" s="18" t="s">
        <v>3699</v>
      </c>
      <c r="G1267" s="18" t="str">
        <f t="shared" si="114"/>
        <v>indiv_benefit</v>
      </c>
      <c r="H1267" s="18" t="str">
        <f t="shared" si="115"/>
        <v>mp_aligned forcing forcing_sq forcing_cub forcing_qua/*</v>
      </c>
      <c r="I1267" s="18">
        <f t="shared" si="116"/>
        <v>0</v>
      </c>
      <c r="J1267" s="18" t="str">
        <f t="shared" si="117"/>
        <v>NA</v>
      </c>
      <c r="K1267" s="18" t="str">
        <f t="shared" si="118"/>
        <v>mp_aligned forcing forcing_sq forcing_cub forcing_qua/*</v>
      </c>
      <c r="L1267" s="1" t="str">
        <f t="shared" si="119"/>
        <v>Yes</v>
      </c>
    </row>
    <row r="1268" spans="1:12" ht="28.8" x14ac:dyDescent="0.3">
      <c r="A1268" s="1" t="str">
        <f>VLOOKUP(B1268,DownloadedFiles!$B$2:$C$821,2,)</f>
        <v>doi:10.7910/DVN/ROLEY5</v>
      </c>
      <c r="B1268" s="1" t="s">
        <v>1845</v>
      </c>
      <c r="C1268" s="1" t="s">
        <v>2782</v>
      </c>
      <c r="D1268" s="1" t="s">
        <v>654</v>
      </c>
      <c r="E1268" s="1" t="str">
        <f>VLOOKUP(D1268,StataFunctions!$E$2:$G$260,3,)</f>
        <v>Linear Regression</v>
      </c>
      <c r="F1268" s="18" t="s">
        <v>3699</v>
      </c>
      <c r="G1268" s="18" t="str">
        <f t="shared" si="114"/>
        <v>indiv_benefit</v>
      </c>
      <c r="H1268" s="18" t="str">
        <f t="shared" si="115"/>
        <v>mp_aligned forcing forcing_sq forcing_cub forcing_qua/*</v>
      </c>
      <c r="I1268" s="18">
        <f t="shared" si="116"/>
        <v>0</v>
      </c>
      <c r="J1268" s="18" t="str">
        <f t="shared" si="117"/>
        <v>NA</v>
      </c>
      <c r="K1268" s="18" t="str">
        <f t="shared" si="118"/>
        <v>mp_aligned forcing forcing_sq forcing_cub forcing_qua/*</v>
      </c>
      <c r="L1268" s="1" t="str">
        <f t="shared" si="119"/>
        <v>Yes</v>
      </c>
    </row>
    <row r="1269" spans="1:12" ht="28.8" x14ac:dyDescent="0.3">
      <c r="A1269" s="1" t="str">
        <f>VLOOKUP(B1269,DownloadedFiles!$B$2:$C$821,2,)</f>
        <v>doi:10.7910/DVN/ROLEY5</v>
      </c>
      <c r="B1269" s="1" t="s">
        <v>1845</v>
      </c>
      <c r="C1269" s="1" t="s">
        <v>2782</v>
      </c>
      <c r="D1269" s="1" t="s">
        <v>654</v>
      </c>
      <c r="E1269" s="1" t="str">
        <f>VLOOKUP(D1269,StataFunctions!$E$2:$G$260,3,)</f>
        <v>Linear Regression</v>
      </c>
      <c r="F1269" s="18" t="s">
        <v>3699</v>
      </c>
      <c r="G1269" s="18" t="str">
        <f t="shared" si="114"/>
        <v>indiv_benefit</v>
      </c>
      <c r="H1269" s="18" t="str">
        <f t="shared" si="115"/>
        <v>mp_aligned forcing forcing_sq forcing_cub forcing_qua/*</v>
      </c>
      <c r="I1269" s="18">
        <f t="shared" si="116"/>
        <v>0</v>
      </c>
      <c r="J1269" s="18" t="str">
        <f t="shared" si="117"/>
        <v>NA</v>
      </c>
      <c r="K1269" s="18" t="str">
        <f t="shared" si="118"/>
        <v>mp_aligned forcing forcing_sq forcing_cub forcing_qua/*</v>
      </c>
      <c r="L1269" s="1" t="str">
        <f t="shared" si="119"/>
        <v>Yes</v>
      </c>
    </row>
    <row r="1270" spans="1:12" ht="28.8" x14ac:dyDescent="0.3">
      <c r="A1270" s="1" t="str">
        <f>VLOOKUP(B1270,DownloadedFiles!$B$2:$C$821,2,)</f>
        <v>doi:10.7910/DVN/ROLEY5</v>
      </c>
      <c r="B1270" s="1" t="s">
        <v>1845</v>
      </c>
      <c r="C1270" s="1" t="s">
        <v>2782</v>
      </c>
      <c r="D1270" s="1" t="s">
        <v>654</v>
      </c>
      <c r="E1270" s="1" t="str">
        <f>VLOOKUP(D1270,StataFunctions!$E$2:$G$260,3,)</f>
        <v>Linear Regression</v>
      </c>
      <c r="F1270" s="18" t="s">
        <v>3699</v>
      </c>
      <c r="G1270" s="18" t="str">
        <f t="shared" si="114"/>
        <v>indiv_benefit</v>
      </c>
      <c r="H1270" s="18" t="str">
        <f t="shared" si="115"/>
        <v>mp_aligned forcing forcing_sq forcing_cub forcing_qua/*</v>
      </c>
      <c r="I1270" s="18">
        <f t="shared" si="116"/>
        <v>0</v>
      </c>
      <c r="J1270" s="18" t="str">
        <f t="shared" si="117"/>
        <v>NA</v>
      </c>
      <c r="K1270" s="18" t="str">
        <f t="shared" si="118"/>
        <v>mp_aligned forcing forcing_sq forcing_cub forcing_qua/*</v>
      </c>
      <c r="L1270" s="1" t="str">
        <f t="shared" si="119"/>
        <v>Yes</v>
      </c>
    </row>
    <row r="1271" spans="1:12" ht="28.8" x14ac:dyDescent="0.3">
      <c r="A1271" s="1" t="str">
        <f>VLOOKUP(B1271,DownloadedFiles!$B$2:$C$821,2,)</f>
        <v>doi:10.7910/DVN/ROLEY5</v>
      </c>
      <c r="B1271" s="1" t="s">
        <v>1845</v>
      </c>
      <c r="C1271" s="1" t="s">
        <v>2782</v>
      </c>
      <c r="D1271" s="1" t="s">
        <v>654</v>
      </c>
      <c r="E1271" s="1" t="str">
        <f>VLOOKUP(D1271,StataFunctions!$E$2:$G$260,3,)</f>
        <v>Linear Regression</v>
      </c>
      <c r="F1271" s="18" t="s">
        <v>3699</v>
      </c>
      <c r="G1271" s="18" t="str">
        <f t="shared" si="114"/>
        <v>indiv_benefit</v>
      </c>
      <c r="H1271" s="18" t="str">
        <f t="shared" si="115"/>
        <v>mp_aligned forcing forcing_sq forcing_cub forcing_qua/*</v>
      </c>
      <c r="I1271" s="18">
        <f t="shared" si="116"/>
        <v>0</v>
      </c>
      <c r="J1271" s="18" t="str">
        <f t="shared" si="117"/>
        <v>NA</v>
      </c>
      <c r="K1271" s="18" t="str">
        <f t="shared" si="118"/>
        <v>mp_aligned forcing forcing_sq forcing_cub forcing_qua/*</v>
      </c>
      <c r="L1271" s="1" t="str">
        <f t="shared" si="119"/>
        <v>Yes</v>
      </c>
    </row>
    <row r="1272" spans="1:12" ht="28.8" x14ac:dyDescent="0.3">
      <c r="A1272" s="1" t="str">
        <f>VLOOKUP(B1272,DownloadedFiles!$B$2:$C$821,2,)</f>
        <v>doi:10.7910/DVN/ROLEY5</v>
      </c>
      <c r="B1272" s="1" t="s">
        <v>1845</v>
      </c>
      <c r="C1272" s="1" t="s">
        <v>2782</v>
      </c>
      <c r="D1272" s="1" t="s">
        <v>654</v>
      </c>
      <c r="E1272" s="1" t="str">
        <f>VLOOKUP(D1272,StataFunctions!$E$2:$G$260,3,)</f>
        <v>Linear Regression</v>
      </c>
      <c r="F1272" s="18" t="s">
        <v>3699</v>
      </c>
      <c r="G1272" s="18" t="str">
        <f t="shared" si="114"/>
        <v>indiv_benefit</v>
      </c>
      <c r="H1272" s="18" t="str">
        <f t="shared" si="115"/>
        <v>mp_aligned forcing forcing_sq forcing_cub forcing_qua/*</v>
      </c>
      <c r="I1272" s="18">
        <f t="shared" si="116"/>
        <v>0</v>
      </c>
      <c r="J1272" s="18" t="str">
        <f t="shared" si="117"/>
        <v>NA</v>
      </c>
      <c r="K1272" s="18" t="str">
        <f t="shared" si="118"/>
        <v>mp_aligned forcing forcing_sq forcing_cub forcing_qua/*</v>
      </c>
      <c r="L1272" s="1" t="str">
        <f t="shared" si="119"/>
        <v>Yes</v>
      </c>
    </row>
    <row r="1273" spans="1:12" ht="28.8" x14ac:dyDescent="0.3">
      <c r="A1273" s="1" t="str">
        <f>VLOOKUP(B1273,DownloadedFiles!$B$2:$C$821,2,)</f>
        <v>doi:10.7910/DVN/ROLEY5</v>
      </c>
      <c r="B1273" s="1" t="s">
        <v>1845</v>
      </c>
      <c r="C1273" s="1" t="s">
        <v>2782</v>
      </c>
      <c r="D1273" s="1" t="s">
        <v>654</v>
      </c>
      <c r="E1273" s="1" t="str">
        <f>VLOOKUP(D1273,StataFunctions!$E$2:$G$260,3,)</f>
        <v>Linear Regression</v>
      </c>
      <c r="F1273" s="18" t="s">
        <v>3699</v>
      </c>
      <c r="G1273" s="18" t="str">
        <f t="shared" si="114"/>
        <v>indiv_benefit</v>
      </c>
      <c r="H1273" s="18" t="str">
        <f t="shared" si="115"/>
        <v>mp_aligned forcing forcing_sq forcing_cub forcing_qua/*</v>
      </c>
      <c r="I1273" s="18">
        <f t="shared" si="116"/>
        <v>0</v>
      </c>
      <c r="J1273" s="18" t="str">
        <f t="shared" si="117"/>
        <v>NA</v>
      </c>
      <c r="K1273" s="18" t="str">
        <f t="shared" si="118"/>
        <v>mp_aligned forcing forcing_sq forcing_cub forcing_qua/*</v>
      </c>
      <c r="L1273" s="1" t="str">
        <f t="shared" si="119"/>
        <v>Yes</v>
      </c>
    </row>
    <row r="1274" spans="1:12" ht="28.8" x14ac:dyDescent="0.3">
      <c r="A1274" s="1" t="str">
        <f>VLOOKUP(B1274,DownloadedFiles!$B$2:$C$821,2,)</f>
        <v>doi:10.7910/DVN/ROLEY5</v>
      </c>
      <c r="B1274" s="1" t="s">
        <v>1845</v>
      </c>
      <c r="C1274" s="1" t="s">
        <v>2782</v>
      </c>
      <c r="D1274" s="1" t="s">
        <v>654</v>
      </c>
      <c r="E1274" s="1" t="str">
        <f>VLOOKUP(D1274,StataFunctions!$E$2:$G$260,3,)</f>
        <v>Linear Regression</v>
      </c>
      <c r="F1274" s="18" t="s">
        <v>3699</v>
      </c>
      <c r="G1274" s="18" t="str">
        <f t="shared" si="114"/>
        <v>indiv_benefit</v>
      </c>
      <c r="H1274" s="18" t="str">
        <f t="shared" si="115"/>
        <v>mp_aligned forcing forcing_sq forcing_cub forcing_qua/*</v>
      </c>
      <c r="I1274" s="18">
        <f t="shared" si="116"/>
        <v>0</v>
      </c>
      <c r="J1274" s="18" t="str">
        <f t="shared" si="117"/>
        <v>NA</v>
      </c>
      <c r="K1274" s="18" t="str">
        <f t="shared" si="118"/>
        <v>mp_aligned forcing forcing_sq forcing_cub forcing_qua/*</v>
      </c>
      <c r="L1274" s="1" t="str">
        <f t="shared" si="119"/>
        <v>Yes</v>
      </c>
    </row>
    <row r="1275" spans="1:12" ht="28.8" x14ac:dyDescent="0.3">
      <c r="A1275" s="1" t="str">
        <f>VLOOKUP(B1275,DownloadedFiles!$B$2:$C$821,2,)</f>
        <v>doi:10.7910/DVN/ROLEY5</v>
      </c>
      <c r="B1275" s="1" t="s">
        <v>1845</v>
      </c>
      <c r="C1275" s="1" t="s">
        <v>2782</v>
      </c>
      <c r="D1275" s="1" t="s">
        <v>654</v>
      </c>
      <c r="E1275" s="1" t="str">
        <f>VLOOKUP(D1275,StataFunctions!$E$2:$G$260,3,)</f>
        <v>Linear Regression</v>
      </c>
      <c r="F1275" s="18" t="s">
        <v>3707</v>
      </c>
      <c r="G1275" s="18" t="str">
        <f t="shared" si="114"/>
        <v>lit_perc_ac</v>
      </c>
      <c r="H1275" s="18" t="str">
        <f t="shared" si="115"/>
        <v>mp_aligned forcing forcing_sq forcing_cub forcing_qua/*</v>
      </c>
      <c r="I1275" s="18">
        <f t="shared" si="116"/>
        <v>0</v>
      </c>
      <c r="J1275" s="18" t="str">
        <f t="shared" si="117"/>
        <v>NA</v>
      </c>
      <c r="K1275" s="18" t="str">
        <f t="shared" si="118"/>
        <v>mp_aligned forcing forcing_sq forcing_cub forcing_qua/*</v>
      </c>
      <c r="L1275" s="1" t="str">
        <f t="shared" si="119"/>
        <v>Yes</v>
      </c>
    </row>
    <row r="1276" spans="1:12" ht="28.8" x14ac:dyDescent="0.3">
      <c r="A1276" s="1" t="str">
        <f>VLOOKUP(B1276,DownloadedFiles!$B$2:$C$821,2,)</f>
        <v>doi:10.7910/DVN/ROLEY5</v>
      </c>
      <c r="B1276" s="1" t="s">
        <v>1845</v>
      </c>
      <c r="C1276" s="1" t="s">
        <v>2782</v>
      </c>
      <c r="D1276" s="1" t="s">
        <v>654</v>
      </c>
      <c r="E1276" s="1" t="str">
        <f>VLOOKUP(D1276,StataFunctions!$E$2:$G$260,3,)</f>
        <v>Linear Regression</v>
      </c>
      <c r="F1276" s="18" t="s">
        <v>3706</v>
      </c>
      <c r="G1276" s="18" t="str">
        <f t="shared" si="114"/>
        <v>party_turnover_previous</v>
      </c>
      <c r="H1276" s="18" t="str">
        <f t="shared" si="115"/>
        <v>mp_aligned forcing forcing_sq forcing_cub forcing_qua/*</v>
      </c>
      <c r="I1276" s="18">
        <f t="shared" si="116"/>
        <v>0</v>
      </c>
      <c r="J1276" s="18" t="str">
        <f t="shared" si="117"/>
        <v>NA</v>
      </c>
      <c r="K1276" s="18" t="str">
        <f t="shared" si="118"/>
        <v>mp_aligned forcing forcing_sq forcing_cub forcing_qua/*</v>
      </c>
      <c r="L1276" s="1" t="str">
        <f t="shared" si="119"/>
        <v>Yes</v>
      </c>
    </row>
    <row r="1277" spans="1:12" ht="28.8" x14ac:dyDescent="0.3">
      <c r="A1277" s="1" t="str">
        <f>VLOOKUP(B1277,DownloadedFiles!$B$2:$C$821,2,)</f>
        <v>doi:10.7910/DVN/ROLEY5</v>
      </c>
      <c r="B1277" s="1" t="s">
        <v>1845</v>
      </c>
      <c r="C1277" s="1" t="s">
        <v>2782</v>
      </c>
      <c r="D1277" s="1" t="s">
        <v>654</v>
      </c>
      <c r="E1277" s="1" t="str">
        <f>VLOOKUP(D1277,StataFunctions!$E$2:$G$260,3,)</f>
        <v>Linear Regression</v>
      </c>
      <c r="F1277" s="18" t="s">
        <v>3698</v>
      </c>
      <c r="G1277" s="18" t="str">
        <f t="shared" si="114"/>
        <v>project_expenditure</v>
      </c>
      <c r="H1277" s="18" t="str">
        <f t="shared" si="115"/>
        <v>mp_aligned forcing forcing_sq forcing_cub forcing_qua/*</v>
      </c>
      <c r="I1277" s="18">
        <f t="shared" si="116"/>
        <v>0</v>
      </c>
      <c r="J1277" s="18" t="str">
        <f t="shared" si="117"/>
        <v>NA</v>
      </c>
      <c r="K1277" s="18" t="str">
        <f t="shared" si="118"/>
        <v>mp_aligned forcing forcing_sq forcing_cub forcing_qua/*</v>
      </c>
      <c r="L1277" s="1" t="str">
        <f t="shared" si="119"/>
        <v>Yes</v>
      </c>
    </row>
    <row r="1278" spans="1:12" ht="28.8" x14ac:dyDescent="0.3">
      <c r="A1278" s="1" t="str">
        <f>VLOOKUP(B1278,DownloadedFiles!$B$2:$C$821,2,)</f>
        <v>doi:10.7910/DVN/ROLEY5</v>
      </c>
      <c r="B1278" s="1" t="s">
        <v>1845</v>
      </c>
      <c r="C1278" s="1" t="s">
        <v>2782</v>
      </c>
      <c r="D1278" s="1" t="s">
        <v>654</v>
      </c>
      <c r="E1278" s="1" t="str">
        <f>VLOOKUP(D1278,StataFunctions!$E$2:$G$260,3,)</f>
        <v>Linear Regression</v>
      </c>
      <c r="F1278" s="18" t="s">
        <v>3698</v>
      </c>
      <c r="G1278" s="18" t="str">
        <f t="shared" si="114"/>
        <v>project_expenditure</v>
      </c>
      <c r="H1278" s="18" t="str">
        <f t="shared" si="115"/>
        <v>mp_aligned forcing forcing_sq forcing_cub forcing_qua/*</v>
      </c>
      <c r="I1278" s="18">
        <f t="shared" si="116"/>
        <v>0</v>
      </c>
      <c r="J1278" s="18" t="str">
        <f t="shared" si="117"/>
        <v>NA</v>
      </c>
      <c r="K1278" s="18" t="str">
        <f t="shared" si="118"/>
        <v>mp_aligned forcing forcing_sq forcing_cub forcing_qua/*</v>
      </c>
      <c r="L1278" s="1" t="str">
        <f t="shared" si="119"/>
        <v>Yes</v>
      </c>
    </row>
    <row r="1279" spans="1:12" ht="28.8" x14ac:dyDescent="0.3">
      <c r="A1279" s="1" t="str">
        <f>VLOOKUP(B1279,DownloadedFiles!$B$2:$C$821,2,)</f>
        <v>doi:10.7910/DVN/ROLEY5</v>
      </c>
      <c r="B1279" s="1" t="s">
        <v>1845</v>
      </c>
      <c r="C1279" s="1" t="s">
        <v>2782</v>
      </c>
      <c r="D1279" s="1" t="s">
        <v>654</v>
      </c>
      <c r="E1279" s="1" t="str">
        <f>VLOOKUP(D1279,StataFunctions!$E$2:$G$260,3,)</f>
        <v>Linear Regression</v>
      </c>
      <c r="F1279" s="18" t="s">
        <v>3698</v>
      </c>
      <c r="G1279" s="18" t="str">
        <f t="shared" si="114"/>
        <v>project_expenditure</v>
      </c>
      <c r="H1279" s="18" t="str">
        <f t="shared" si="115"/>
        <v>mp_aligned forcing forcing_sq forcing_cub forcing_qua/*</v>
      </c>
      <c r="I1279" s="18">
        <f t="shared" si="116"/>
        <v>0</v>
      </c>
      <c r="J1279" s="18" t="str">
        <f t="shared" si="117"/>
        <v>NA</v>
      </c>
      <c r="K1279" s="18" t="str">
        <f t="shared" si="118"/>
        <v>mp_aligned forcing forcing_sq forcing_cub forcing_qua/*</v>
      </c>
      <c r="L1279" s="1" t="str">
        <f t="shared" si="119"/>
        <v>Yes</v>
      </c>
    </row>
    <row r="1280" spans="1:12" ht="28.8" x14ac:dyDescent="0.3">
      <c r="A1280" s="1" t="str">
        <f>VLOOKUP(B1280,DownloadedFiles!$B$2:$C$821,2,)</f>
        <v>doi:10.7910/DVN/ROLEY5</v>
      </c>
      <c r="B1280" s="1" t="s">
        <v>1845</v>
      </c>
      <c r="C1280" s="1" t="s">
        <v>2782</v>
      </c>
      <c r="D1280" s="1" t="s">
        <v>654</v>
      </c>
      <c r="E1280" s="1" t="str">
        <f>VLOOKUP(D1280,StataFunctions!$E$2:$G$260,3,)</f>
        <v>Linear Regression</v>
      </c>
      <c r="F1280" s="18" t="s">
        <v>3698</v>
      </c>
      <c r="G1280" s="18" t="str">
        <f t="shared" si="114"/>
        <v>project_expenditure</v>
      </c>
      <c r="H1280" s="18" t="str">
        <f t="shared" si="115"/>
        <v>mp_aligned forcing forcing_sq forcing_cub forcing_qua/*</v>
      </c>
      <c r="I1280" s="18">
        <f t="shared" si="116"/>
        <v>0</v>
      </c>
      <c r="J1280" s="18" t="str">
        <f t="shared" si="117"/>
        <v>NA</v>
      </c>
      <c r="K1280" s="18" t="str">
        <f t="shared" si="118"/>
        <v>mp_aligned forcing forcing_sq forcing_cub forcing_qua/*</v>
      </c>
      <c r="L1280" s="1" t="str">
        <f t="shared" si="119"/>
        <v>Yes</v>
      </c>
    </row>
    <row r="1281" spans="1:12" ht="28.8" x14ac:dyDescent="0.3">
      <c r="A1281" s="1" t="str">
        <f>VLOOKUP(B1281,DownloadedFiles!$B$2:$C$821,2,)</f>
        <v>doi:10.7910/DVN/ROLEY5</v>
      </c>
      <c r="B1281" s="1" t="s">
        <v>1845</v>
      </c>
      <c r="C1281" s="1" t="s">
        <v>2782</v>
      </c>
      <c r="D1281" s="1" t="s">
        <v>654</v>
      </c>
      <c r="E1281" s="1" t="str">
        <f>VLOOKUP(D1281,StataFunctions!$E$2:$G$260,3,)</f>
        <v>Linear Regression</v>
      </c>
      <c r="F1281" s="18" t="s">
        <v>3698</v>
      </c>
      <c r="G1281" s="18" t="str">
        <f t="shared" si="114"/>
        <v>project_expenditure</v>
      </c>
      <c r="H1281" s="18" t="str">
        <f t="shared" si="115"/>
        <v>mp_aligned forcing forcing_sq forcing_cub forcing_qua/*</v>
      </c>
      <c r="I1281" s="18">
        <f t="shared" si="116"/>
        <v>0</v>
      </c>
      <c r="J1281" s="18" t="str">
        <f t="shared" si="117"/>
        <v>NA</v>
      </c>
      <c r="K1281" s="18" t="str">
        <f t="shared" si="118"/>
        <v>mp_aligned forcing forcing_sq forcing_cub forcing_qua/*</v>
      </c>
      <c r="L1281" s="1" t="str">
        <f t="shared" si="119"/>
        <v>Yes</v>
      </c>
    </row>
    <row r="1282" spans="1:12" ht="28.8" x14ac:dyDescent="0.3">
      <c r="A1282" s="1" t="str">
        <f>VLOOKUP(B1282,DownloadedFiles!$B$2:$C$821,2,)</f>
        <v>doi:10.7910/DVN/ROLEY5</v>
      </c>
      <c r="B1282" s="1" t="s">
        <v>1845</v>
      </c>
      <c r="C1282" s="1" t="s">
        <v>2782</v>
      </c>
      <c r="D1282" s="1" t="s">
        <v>654</v>
      </c>
      <c r="E1282" s="1" t="str">
        <f>VLOOKUP(D1282,StataFunctions!$E$2:$G$260,3,)</f>
        <v>Linear Regression</v>
      </c>
      <c r="F1282" s="18" t="s">
        <v>3698</v>
      </c>
      <c r="G1282" s="18" t="str">
        <f t="shared" ref="G1282:G1345" si="120">MID($F1282,LEN($D1282)+FIND($D1282,$F1282)+1,FIND(" ",$F1282,LEN(D1282)+FIND(D1282,F1282)+1)-(LEN($D1282)+FIND($D1282,$F1282)+1))</f>
        <v>project_expenditure</v>
      </c>
      <c r="H1282" s="18" t="str">
        <f t="shared" ref="H1282:H1345" si="121">TRIM(MID(F1282,FIND(G1282,F1282)+LEN(G1282)+1,IFERROR(FIND(",",F1282),LEN(F1282)+1)-(FIND(G1282,F1282)+LEN(G1282)+1)))</f>
        <v>mp_aligned forcing forcing_sq forcing_cub forcing_qua/*</v>
      </c>
      <c r="I1282" s="18">
        <f t="shared" ref="I1282:I1345" si="122">IFERROR(IF(FIND(" if ",H1282)&gt;0,1,0),0)</f>
        <v>0</v>
      </c>
      <c r="J1282" s="18" t="str">
        <f t="shared" ref="J1282:J1345" si="123">IFERROR(MID(H1282,FIND(" if ",H1282)+3,LEN(H1282)+1),"NA")</f>
        <v>NA</v>
      </c>
      <c r="K1282" s="18" t="str">
        <f t="shared" ref="K1282:K1345" si="124">IF(I1282=0,H1282,MID(H1282,1,FIND(J1282,H1282)-4))</f>
        <v>mp_aligned forcing forcing_sq forcing_cub forcing_qua/*</v>
      </c>
      <c r="L1282" s="1" t="str">
        <f t="shared" ref="L1282:L1345" si="125">IFERROR(IF(FIND("///",F1282)&gt;0,"No",0),"Yes")</f>
        <v>Yes</v>
      </c>
    </row>
    <row r="1283" spans="1:12" ht="28.8" x14ac:dyDescent="0.3">
      <c r="A1283" s="1" t="str">
        <f>VLOOKUP(B1283,DownloadedFiles!$B$2:$C$821,2,)</f>
        <v>doi:10.7910/DVN/ROLEY5</v>
      </c>
      <c r="B1283" s="1" t="s">
        <v>1845</v>
      </c>
      <c r="C1283" s="1" t="s">
        <v>2782</v>
      </c>
      <c r="D1283" s="1" t="s">
        <v>654</v>
      </c>
      <c r="E1283" s="1" t="str">
        <f>VLOOKUP(D1283,StataFunctions!$E$2:$G$260,3,)</f>
        <v>Linear Regression</v>
      </c>
      <c r="F1283" s="18" t="s">
        <v>3698</v>
      </c>
      <c r="G1283" s="18" t="str">
        <f t="shared" si="120"/>
        <v>project_expenditure</v>
      </c>
      <c r="H1283" s="18" t="str">
        <f t="shared" si="121"/>
        <v>mp_aligned forcing forcing_sq forcing_cub forcing_qua/*</v>
      </c>
      <c r="I1283" s="18">
        <f t="shared" si="122"/>
        <v>0</v>
      </c>
      <c r="J1283" s="18" t="str">
        <f t="shared" si="123"/>
        <v>NA</v>
      </c>
      <c r="K1283" s="18" t="str">
        <f t="shared" si="124"/>
        <v>mp_aligned forcing forcing_sq forcing_cub forcing_qua/*</v>
      </c>
      <c r="L1283" s="1" t="str">
        <f t="shared" si="125"/>
        <v>Yes</v>
      </c>
    </row>
    <row r="1284" spans="1:12" ht="28.8" x14ac:dyDescent="0.3">
      <c r="A1284" s="1" t="str">
        <f>VLOOKUP(B1284,DownloadedFiles!$B$2:$C$821,2,)</f>
        <v>doi:10.7910/DVN/ROLEY5</v>
      </c>
      <c r="B1284" s="1" t="s">
        <v>1845</v>
      </c>
      <c r="C1284" s="1" t="s">
        <v>2782</v>
      </c>
      <c r="D1284" s="1" t="s">
        <v>654</v>
      </c>
      <c r="E1284" s="1" t="str">
        <f>VLOOKUP(D1284,StataFunctions!$E$2:$G$260,3,)</f>
        <v>Linear Regression</v>
      </c>
      <c r="F1284" s="18" t="s">
        <v>3698</v>
      </c>
      <c r="G1284" s="18" t="str">
        <f t="shared" si="120"/>
        <v>project_expenditure</v>
      </c>
      <c r="H1284" s="18" t="str">
        <f t="shared" si="121"/>
        <v>mp_aligned forcing forcing_sq forcing_cub forcing_qua/*</v>
      </c>
      <c r="I1284" s="18">
        <f t="shared" si="122"/>
        <v>0</v>
      </c>
      <c r="J1284" s="18" t="str">
        <f t="shared" si="123"/>
        <v>NA</v>
      </c>
      <c r="K1284" s="18" t="str">
        <f t="shared" si="124"/>
        <v>mp_aligned forcing forcing_sq forcing_cub forcing_qua/*</v>
      </c>
      <c r="L1284" s="1" t="str">
        <f t="shared" si="125"/>
        <v>Yes</v>
      </c>
    </row>
    <row r="1285" spans="1:12" ht="28.8" x14ac:dyDescent="0.3">
      <c r="A1285" s="1" t="str">
        <f>VLOOKUP(B1285,DownloadedFiles!$B$2:$C$821,2,)</f>
        <v>doi:10.7910/DVN/ROLEY5</v>
      </c>
      <c r="B1285" s="1" t="s">
        <v>1845</v>
      </c>
      <c r="C1285" s="1" t="s">
        <v>2782</v>
      </c>
      <c r="D1285" s="1" t="s">
        <v>654</v>
      </c>
      <c r="E1285" s="1" t="str">
        <f>VLOOKUP(D1285,StataFunctions!$E$2:$G$260,3,)</f>
        <v>Linear Regression</v>
      </c>
      <c r="F1285" s="18" t="s">
        <v>3698</v>
      </c>
      <c r="G1285" s="18" t="str">
        <f t="shared" si="120"/>
        <v>project_expenditure</v>
      </c>
      <c r="H1285" s="18" t="str">
        <f t="shared" si="121"/>
        <v>mp_aligned forcing forcing_sq forcing_cub forcing_qua/*</v>
      </c>
      <c r="I1285" s="18">
        <f t="shared" si="122"/>
        <v>0</v>
      </c>
      <c r="J1285" s="18" t="str">
        <f t="shared" si="123"/>
        <v>NA</v>
      </c>
      <c r="K1285" s="18" t="str">
        <f t="shared" si="124"/>
        <v>mp_aligned forcing forcing_sq forcing_cub forcing_qua/*</v>
      </c>
      <c r="L1285" s="1" t="str">
        <f t="shared" si="125"/>
        <v>Yes</v>
      </c>
    </row>
    <row r="1286" spans="1:12" ht="28.8" x14ac:dyDescent="0.3">
      <c r="A1286" s="1" t="str">
        <f>VLOOKUP(B1286,DownloadedFiles!$B$2:$C$821,2,)</f>
        <v>doi:10.7910/DVN/ROLEY5</v>
      </c>
      <c r="B1286" s="1" t="s">
        <v>1845</v>
      </c>
      <c r="C1286" s="1" t="s">
        <v>2782</v>
      </c>
      <c r="D1286" s="1" t="s">
        <v>654</v>
      </c>
      <c r="E1286" s="1" t="str">
        <f>VLOOKUP(D1286,StataFunctions!$E$2:$G$260,3,)</f>
        <v>Linear Regression</v>
      </c>
      <c r="F1286" s="18" t="s">
        <v>3698</v>
      </c>
      <c r="G1286" s="18" t="str">
        <f t="shared" si="120"/>
        <v>project_expenditure</v>
      </c>
      <c r="H1286" s="18" t="str">
        <f t="shared" si="121"/>
        <v>mp_aligned forcing forcing_sq forcing_cub forcing_qua/*</v>
      </c>
      <c r="I1286" s="18">
        <f t="shared" si="122"/>
        <v>0</v>
      </c>
      <c r="J1286" s="18" t="str">
        <f t="shared" si="123"/>
        <v>NA</v>
      </c>
      <c r="K1286" s="18" t="str">
        <f t="shared" si="124"/>
        <v>mp_aligned forcing forcing_sq forcing_cub forcing_qua/*</v>
      </c>
      <c r="L1286" s="1" t="str">
        <f t="shared" si="125"/>
        <v>Yes</v>
      </c>
    </row>
    <row r="1287" spans="1:12" ht="28.8" x14ac:dyDescent="0.3">
      <c r="A1287" s="1" t="str">
        <f>VLOOKUP(B1287,DownloadedFiles!$B$2:$C$821,2,)</f>
        <v>doi:10.7910/DVN/ROLEY5</v>
      </c>
      <c r="B1287" s="1" t="s">
        <v>1845</v>
      </c>
      <c r="C1287" s="1" t="s">
        <v>2782</v>
      </c>
      <c r="D1287" s="1" t="s">
        <v>654</v>
      </c>
      <c r="E1287" s="1" t="str">
        <f>VLOOKUP(D1287,StataFunctions!$E$2:$G$260,3,)</f>
        <v>Linear Regression</v>
      </c>
      <c r="F1287" s="18" t="s">
        <v>3698</v>
      </c>
      <c r="G1287" s="18" t="str">
        <f t="shared" si="120"/>
        <v>project_expenditure</v>
      </c>
      <c r="H1287" s="18" t="str">
        <f t="shared" si="121"/>
        <v>mp_aligned forcing forcing_sq forcing_cub forcing_qua/*</v>
      </c>
      <c r="I1287" s="18">
        <f t="shared" si="122"/>
        <v>0</v>
      </c>
      <c r="J1287" s="18" t="str">
        <f t="shared" si="123"/>
        <v>NA</v>
      </c>
      <c r="K1287" s="18" t="str">
        <f t="shared" si="124"/>
        <v>mp_aligned forcing forcing_sq forcing_cub forcing_qua/*</v>
      </c>
      <c r="L1287" s="1" t="str">
        <f t="shared" si="125"/>
        <v>Yes</v>
      </c>
    </row>
    <row r="1288" spans="1:12" ht="28.8" x14ac:dyDescent="0.3">
      <c r="A1288" s="1" t="str">
        <f>VLOOKUP(B1288,DownloadedFiles!$B$2:$C$821,2,)</f>
        <v>doi:10.7910/DVN/ROLEY5</v>
      </c>
      <c r="B1288" s="1" t="s">
        <v>1845</v>
      </c>
      <c r="C1288" s="1" t="s">
        <v>2782</v>
      </c>
      <c r="D1288" s="1" t="s">
        <v>654</v>
      </c>
      <c r="E1288" s="1" t="str">
        <f>VLOOKUP(D1288,StataFunctions!$E$2:$G$260,3,)</f>
        <v>Linear Regression</v>
      </c>
      <c r="F1288" s="18" t="s">
        <v>3698</v>
      </c>
      <c r="G1288" s="18" t="str">
        <f t="shared" si="120"/>
        <v>project_expenditure</v>
      </c>
      <c r="H1288" s="18" t="str">
        <f t="shared" si="121"/>
        <v>mp_aligned forcing forcing_sq forcing_cub forcing_qua/*</v>
      </c>
      <c r="I1288" s="18">
        <f t="shared" si="122"/>
        <v>0</v>
      </c>
      <c r="J1288" s="18" t="str">
        <f t="shared" si="123"/>
        <v>NA</v>
      </c>
      <c r="K1288" s="18" t="str">
        <f t="shared" si="124"/>
        <v>mp_aligned forcing forcing_sq forcing_cub forcing_qua/*</v>
      </c>
      <c r="L1288" s="1" t="str">
        <f t="shared" si="125"/>
        <v>Yes</v>
      </c>
    </row>
    <row r="1289" spans="1:12" ht="28.8" x14ac:dyDescent="0.3">
      <c r="A1289" s="1" t="str">
        <f>VLOOKUP(B1289,DownloadedFiles!$B$2:$C$821,2,)</f>
        <v>doi:10.7910/DVN/ROLEY5</v>
      </c>
      <c r="B1289" s="1" t="s">
        <v>1845</v>
      </c>
      <c r="C1289" s="1" t="s">
        <v>2782</v>
      </c>
      <c r="D1289" s="1" t="s">
        <v>654</v>
      </c>
      <c r="E1289" s="1" t="str">
        <f>VLOOKUP(D1289,StataFunctions!$E$2:$G$260,3,)</f>
        <v>Linear Regression</v>
      </c>
      <c r="F1289" s="18" t="s">
        <v>3698</v>
      </c>
      <c r="G1289" s="18" t="str">
        <f t="shared" si="120"/>
        <v>project_expenditure</v>
      </c>
      <c r="H1289" s="18" t="str">
        <f t="shared" si="121"/>
        <v>mp_aligned forcing forcing_sq forcing_cub forcing_qua/*</v>
      </c>
      <c r="I1289" s="18">
        <f t="shared" si="122"/>
        <v>0</v>
      </c>
      <c r="J1289" s="18" t="str">
        <f t="shared" si="123"/>
        <v>NA</v>
      </c>
      <c r="K1289" s="18" t="str">
        <f t="shared" si="124"/>
        <v>mp_aligned forcing forcing_sq forcing_cub forcing_qua/*</v>
      </c>
      <c r="L1289" s="1" t="str">
        <f t="shared" si="125"/>
        <v>Yes</v>
      </c>
    </row>
    <row r="1290" spans="1:12" ht="28.8" x14ac:dyDescent="0.3">
      <c r="A1290" s="1" t="str">
        <f>VLOOKUP(B1290,DownloadedFiles!$B$2:$C$821,2,)</f>
        <v>doi:10.7910/DVN/ROLEY5</v>
      </c>
      <c r="B1290" s="1" t="s">
        <v>1845</v>
      </c>
      <c r="C1290" s="1" t="s">
        <v>2782</v>
      </c>
      <c r="D1290" s="1" t="s">
        <v>654</v>
      </c>
      <c r="E1290" s="1" t="str">
        <f>VLOOKUP(D1290,StataFunctions!$E$2:$G$260,3,)</f>
        <v>Linear Regression</v>
      </c>
      <c r="F1290" s="18" t="s">
        <v>3698</v>
      </c>
      <c r="G1290" s="18" t="str">
        <f t="shared" si="120"/>
        <v>project_expenditure</v>
      </c>
      <c r="H1290" s="18" t="str">
        <f t="shared" si="121"/>
        <v>mp_aligned forcing forcing_sq forcing_cub forcing_qua/*</v>
      </c>
      <c r="I1290" s="18">
        <f t="shared" si="122"/>
        <v>0</v>
      </c>
      <c r="J1290" s="18" t="str">
        <f t="shared" si="123"/>
        <v>NA</v>
      </c>
      <c r="K1290" s="18" t="str">
        <f t="shared" si="124"/>
        <v>mp_aligned forcing forcing_sq forcing_cub forcing_qua/*</v>
      </c>
      <c r="L1290" s="1" t="str">
        <f t="shared" si="125"/>
        <v>Yes</v>
      </c>
    </row>
    <row r="1291" spans="1:12" ht="28.8" x14ac:dyDescent="0.3">
      <c r="A1291" s="1" t="str">
        <f>VLOOKUP(B1291,DownloadedFiles!$B$2:$C$821,2,)</f>
        <v>doi:10.7910/DVN/ROLEY5</v>
      </c>
      <c r="B1291" s="1" t="s">
        <v>1845</v>
      </c>
      <c r="C1291" s="1" t="s">
        <v>2782</v>
      </c>
      <c r="D1291" s="1" t="s">
        <v>654</v>
      </c>
      <c r="E1291" s="1" t="str">
        <f>VLOOKUP(D1291,StataFunctions!$E$2:$G$260,3,)</f>
        <v>Linear Regression</v>
      </c>
      <c r="F1291" s="18" t="s">
        <v>3698</v>
      </c>
      <c r="G1291" s="18" t="str">
        <f t="shared" si="120"/>
        <v>project_expenditure</v>
      </c>
      <c r="H1291" s="18" t="str">
        <f t="shared" si="121"/>
        <v>mp_aligned forcing forcing_sq forcing_cub forcing_qua/*</v>
      </c>
      <c r="I1291" s="18">
        <f t="shared" si="122"/>
        <v>0</v>
      </c>
      <c r="J1291" s="18" t="str">
        <f t="shared" si="123"/>
        <v>NA</v>
      </c>
      <c r="K1291" s="18" t="str">
        <f t="shared" si="124"/>
        <v>mp_aligned forcing forcing_sq forcing_cub forcing_qua/*</v>
      </c>
      <c r="L1291" s="1" t="str">
        <f t="shared" si="125"/>
        <v>Yes</v>
      </c>
    </row>
    <row r="1292" spans="1:12" ht="28.8" x14ac:dyDescent="0.3">
      <c r="A1292" s="1" t="str">
        <f>VLOOKUP(B1292,DownloadedFiles!$B$2:$C$821,2,)</f>
        <v>doi:10.7910/DVN/ROLEY5</v>
      </c>
      <c r="B1292" s="1" t="s">
        <v>1845</v>
      </c>
      <c r="C1292" s="1" t="s">
        <v>2782</v>
      </c>
      <c r="D1292" s="1" t="s">
        <v>654</v>
      </c>
      <c r="E1292" s="1" t="str">
        <f>VLOOKUP(D1292,StataFunctions!$E$2:$G$260,3,)</f>
        <v>Linear Regression</v>
      </c>
      <c r="F1292" s="18" t="s">
        <v>3698</v>
      </c>
      <c r="G1292" s="18" t="str">
        <f t="shared" si="120"/>
        <v>project_expenditure</v>
      </c>
      <c r="H1292" s="18" t="str">
        <f t="shared" si="121"/>
        <v>mp_aligned forcing forcing_sq forcing_cub forcing_qua/*</v>
      </c>
      <c r="I1292" s="18">
        <f t="shared" si="122"/>
        <v>0</v>
      </c>
      <c r="J1292" s="18" t="str">
        <f t="shared" si="123"/>
        <v>NA</v>
      </c>
      <c r="K1292" s="18" t="str">
        <f t="shared" si="124"/>
        <v>mp_aligned forcing forcing_sq forcing_cub forcing_qua/*</v>
      </c>
      <c r="L1292" s="1" t="str">
        <f t="shared" si="125"/>
        <v>Yes</v>
      </c>
    </row>
    <row r="1293" spans="1:12" ht="28.8" x14ac:dyDescent="0.3">
      <c r="A1293" s="1" t="str">
        <f>VLOOKUP(B1293,DownloadedFiles!$B$2:$C$821,2,)</f>
        <v>doi:10.7910/DVN/ROLEY5</v>
      </c>
      <c r="B1293" s="1" t="s">
        <v>1845</v>
      </c>
      <c r="C1293" s="1" t="s">
        <v>2782</v>
      </c>
      <c r="D1293" s="1" t="s">
        <v>654</v>
      </c>
      <c r="E1293" s="1" t="str">
        <f>VLOOKUP(D1293,StataFunctions!$E$2:$G$260,3,)</f>
        <v>Linear Regression</v>
      </c>
      <c r="F1293" s="18" t="s">
        <v>3698</v>
      </c>
      <c r="G1293" s="18" t="str">
        <f t="shared" si="120"/>
        <v>project_expenditure</v>
      </c>
      <c r="H1293" s="18" t="str">
        <f t="shared" si="121"/>
        <v>mp_aligned forcing forcing_sq forcing_cub forcing_qua/*</v>
      </c>
      <c r="I1293" s="18">
        <f t="shared" si="122"/>
        <v>0</v>
      </c>
      <c r="J1293" s="18" t="str">
        <f t="shared" si="123"/>
        <v>NA</v>
      </c>
      <c r="K1293" s="18" t="str">
        <f t="shared" si="124"/>
        <v>mp_aligned forcing forcing_sq forcing_cub forcing_qua/*</v>
      </c>
      <c r="L1293" s="1" t="str">
        <f t="shared" si="125"/>
        <v>Yes</v>
      </c>
    </row>
    <row r="1294" spans="1:12" ht="28.8" x14ac:dyDescent="0.3">
      <c r="A1294" s="1" t="str">
        <f>VLOOKUP(B1294,DownloadedFiles!$B$2:$C$821,2,)</f>
        <v>doi:10.7910/DVN/ROLEY5</v>
      </c>
      <c r="B1294" s="1" t="s">
        <v>1845</v>
      </c>
      <c r="C1294" s="1" t="s">
        <v>2782</v>
      </c>
      <c r="D1294" s="1" t="s">
        <v>654</v>
      </c>
      <c r="E1294" s="1" t="str">
        <f>VLOOKUP(D1294,StataFunctions!$E$2:$G$260,3,)</f>
        <v>Linear Regression</v>
      </c>
      <c r="F1294" s="18" t="s">
        <v>3698</v>
      </c>
      <c r="G1294" s="18" t="str">
        <f t="shared" si="120"/>
        <v>project_expenditure</v>
      </c>
      <c r="H1294" s="18" t="str">
        <f t="shared" si="121"/>
        <v>mp_aligned forcing forcing_sq forcing_cub forcing_qua/*</v>
      </c>
      <c r="I1294" s="18">
        <f t="shared" si="122"/>
        <v>0</v>
      </c>
      <c r="J1294" s="18" t="str">
        <f t="shared" si="123"/>
        <v>NA</v>
      </c>
      <c r="K1294" s="18" t="str">
        <f t="shared" si="124"/>
        <v>mp_aligned forcing forcing_sq forcing_cub forcing_qua/*</v>
      </c>
      <c r="L1294" s="1" t="str">
        <f t="shared" si="125"/>
        <v>Yes</v>
      </c>
    </row>
    <row r="1295" spans="1:12" ht="28.8" x14ac:dyDescent="0.3">
      <c r="A1295" s="1" t="str">
        <f>VLOOKUP(B1295,DownloadedFiles!$B$2:$C$821,2,)</f>
        <v>doi:10.7910/DVN/ROLEY5</v>
      </c>
      <c r="B1295" s="1" t="s">
        <v>1845</v>
      </c>
      <c r="C1295" s="1" t="s">
        <v>2782</v>
      </c>
      <c r="D1295" s="1" t="s">
        <v>654</v>
      </c>
      <c r="E1295" s="1" t="str">
        <f>VLOOKUP(D1295,StataFunctions!$E$2:$G$260,3,)</f>
        <v>Linear Regression</v>
      </c>
      <c r="F1295" s="18" t="s">
        <v>3698</v>
      </c>
      <c r="G1295" s="18" t="str">
        <f t="shared" si="120"/>
        <v>project_expenditure</v>
      </c>
      <c r="H1295" s="18" t="str">
        <f t="shared" si="121"/>
        <v>mp_aligned forcing forcing_sq forcing_cub forcing_qua/*</v>
      </c>
      <c r="I1295" s="18">
        <f t="shared" si="122"/>
        <v>0</v>
      </c>
      <c r="J1295" s="18" t="str">
        <f t="shared" si="123"/>
        <v>NA</v>
      </c>
      <c r="K1295" s="18" t="str">
        <f t="shared" si="124"/>
        <v>mp_aligned forcing forcing_sq forcing_cub forcing_qua/*</v>
      </c>
      <c r="L1295" s="1" t="str">
        <f t="shared" si="125"/>
        <v>Yes</v>
      </c>
    </row>
    <row r="1296" spans="1:12" ht="28.8" x14ac:dyDescent="0.3">
      <c r="A1296" s="1" t="str">
        <f>VLOOKUP(B1296,DownloadedFiles!$B$2:$C$821,2,)</f>
        <v>doi:10.7910/DVN/ROLEY5</v>
      </c>
      <c r="B1296" s="1" t="s">
        <v>1845</v>
      </c>
      <c r="C1296" s="1" t="s">
        <v>2782</v>
      </c>
      <c r="D1296" s="1" t="s">
        <v>654</v>
      </c>
      <c r="E1296" s="1" t="str">
        <f>VLOOKUP(D1296,StataFunctions!$E$2:$G$260,3,)</f>
        <v>Linear Regression</v>
      </c>
      <c r="F1296" s="18" t="s">
        <v>3698</v>
      </c>
      <c r="G1296" s="18" t="str">
        <f t="shared" si="120"/>
        <v>project_expenditure</v>
      </c>
      <c r="H1296" s="18" t="str">
        <f t="shared" si="121"/>
        <v>mp_aligned forcing forcing_sq forcing_cub forcing_qua/*</v>
      </c>
      <c r="I1296" s="18">
        <f t="shared" si="122"/>
        <v>0</v>
      </c>
      <c r="J1296" s="18" t="str">
        <f t="shared" si="123"/>
        <v>NA</v>
      </c>
      <c r="K1296" s="18" t="str">
        <f t="shared" si="124"/>
        <v>mp_aligned forcing forcing_sq forcing_cub forcing_qua/*</v>
      </c>
      <c r="L1296" s="1" t="str">
        <f t="shared" si="125"/>
        <v>Yes</v>
      </c>
    </row>
    <row r="1297" spans="1:12" ht="28.8" x14ac:dyDescent="0.3">
      <c r="A1297" s="1" t="str">
        <f>VLOOKUP(B1297,DownloadedFiles!$B$2:$C$821,2,)</f>
        <v>doi:10.7910/DVN/ROLEY5</v>
      </c>
      <c r="B1297" s="1" t="s">
        <v>1845</v>
      </c>
      <c r="C1297" s="1" t="s">
        <v>2782</v>
      </c>
      <c r="D1297" s="1" t="s">
        <v>654</v>
      </c>
      <c r="E1297" s="1" t="str">
        <f>VLOOKUP(D1297,StataFunctions!$E$2:$G$260,3,)</f>
        <v>Linear Regression</v>
      </c>
      <c r="F1297" s="18" t="s">
        <v>3698</v>
      </c>
      <c r="G1297" s="18" t="str">
        <f t="shared" si="120"/>
        <v>project_expenditure</v>
      </c>
      <c r="H1297" s="18" t="str">
        <f t="shared" si="121"/>
        <v>mp_aligned forcing forcing_sq forcing_cub forcing_qua/*</v>
      </c>
      <c r="I1297" s="18">
        <f t="shared" si="122"/>
        <v>0</v>
      </c>
      <c r="J1297" s="18" t="str">
        <f t="shared" si="123"/>
        <v>NA</v>
      </c>
      <c r="K1297" s="18" t="str">
        <f t="shared" si="124"/>
        <v>mp_aligned forcing forcing_sq forcing_cub forcing_qua/*</v>
      </c>
      <c r="L1297" s="1" t="str">
        <f t="shared" si="125"/>
        <v>Yes</v>
      </c>
    </row>
    <row r="1298" spans="1:12" ht="28.8" x14ac:dyDescent="0.3">
      <c r="A1298" s="1" t="str">
        <f>VLOOKUP(B1298,DownloadedFiles!$B$2:$C$821,2,)</f>
        <v>doi:10.7910/DVN/ROLEY5</v>
      </c>
      <c r="B1298" s="1" t="s">
        <v>1845</v>
      </c>
      <c r="C1298" s="1" t="s">
        <v>2782</v>
      </c>
      <c r="D1298" s="1" t="s">
        <v>654</v>
      </c>
      <c r="E1298" s="1" t="str">
        <f>VLOOKUP(D1298,StataFunctions!$E$2:$G$260,3,)</f>
        <v>Linear Regression</v>
      </c>
      <c r="F1298" s="18" t="s">
        <v>3698</v>
      </c>
      <c r="G1298" s="18" t="str">
        <f t="shared" si="120"/>
        <v>project_expenditure</v>
      </c>
      <c r="H1298" s="18" t="str">
        <f t="shared" si="121"/>
        <v>mp_aligned forcing forcing_sq forcing_cub forcing_qua/*</v>
      </c>
      <c r="I1298" s="18">
        <f t="shared" si="122"/>
        <v>0</v>
      </c>
      <c r="J1298" s="18" t="str">
        <f t="shared" si="123"/>
        <v>NA</v>
      </c>
      <c r="K1298" s="18" t="str">
        <f t="shared" si="124"/>
        <v>mp_aligned forcing forcing_sq forcing_cub forcing_qua/*</v>
      </c>
      <c r="L1298" s="1" t="str">
        <f t="shared" si="125"/>
        <v>Yes</v>
      </c>
    </row>
    <row r="1299" spans="1:12" ht="28.8" x14ac:dyDescent="0.3">
      <c r="A1299" s="1" t="str">
        <f>VLOOKUP(B1299,DownloadedFiles!$B$2:$C$821,2,)</f>
        <v>doi:10.7910/DVN/ROLEY5</v>
      </c>
      <c r="B1299" s="1" t="s">
        <v>1845</v>
      </c>
      <c r="C1299" s="1" t="s">
        <v>2782</v>
      </c>
      <c r="D1299" s="1" t="s">
        <v>654</v>
      </c>
      <c r="E1299" s="1" t="str">
        <f>VLOOKUP(D1299,StataFunctions!$E$2:$G$260,3,)</f>
        <v>Linear Regression</v>
      </c>
      <c r="F1299" s="18" t="s">
        <v>3698</v>
      </c>
      <c r="G1299" s="18" t="str">
        <f t="shared" si="120"/>
        <v>project_expenditure</v>
      </c>
      <c r="H1299" s="18" t="str">
        <f t="shared" si="121"/>
        <v>mp_aligned forcing forcing_sq forcing_cub forcing_qua/*</v>
      </c>
      <c r="I1299" s="18">
        <f t="shared" si="122"/>
        <v>0</v>
      </c>
      <c r="J1299" s="18" t="str">
        <f t="shared" si="123"/>
        <v>NA</v>
      </c>
      <c r="K1299" s="18" t="str">
        <f t="shared" si="124"/>
        <v>mp_aligned forcing forcing_sq forcing_cub forcing_qua/*</v>
      </c>
      <c r="L1299" s="1" t="str">
        <f t="shared" si="125"/>
        <v>Yes</v>
      </c>
    </row>
    <row r="1300" spans="1:12" ht="28.8" x14ac:dyDescent="0.3">
      <c r="A1300" s="1" t="str">
        <f>VLOOKUP(B1300,DownloadedFiles!$B$2:$C$821,2,)</f>
        <v>doi:10.7910/DVN/ROLEY5</v>
      </c>
      <c r="B1300" s="1" t="s">
        <v>1845</v>
      </c>
      <c r="C1300" s="1" t="s">
        <v>2782</v>
      </c>
      <c r="D1300" s="1" t="s">
        <v>654</v>
      </c>
      <c r="E1300" s="1" t="str">
        <f>VLOOKUP(D1300,StataFunctions!$E$2:$G$260,3,)</f>
        <v>Linear Regression</v>
      </c>
      <c r="F1300" s="18" t="s">
        <v>3698</v>
      </c>
      <c r="G1300" s="18" t="str">
        <f t="shared" si="120"/>
        <v>project_expenditure</v>
      </c>
      <c r="H1300" s="18" t="str">
        <f t="shared" si="121"/>
        <v>mp_aligned forcing forcing_sq forcing_cub forcing_qua/*</v>
      </c>
      <c r="I1300" s="18">
        <f t="shared" si="122"/>
        <v>0</v>
      </c>
      <c r="J1300" s="18" t="str">
        <f t="shared" si="123"/>
        <v>NA</v>
      </c>
      <c r="K1300" s="18" t="str">
        <f t="shared" si="124"/>
        <v>mp_aligned forcing forcing_sq forcing_cub forcing_qua/*</v>
      </c>
      <c r="L1300" s="1" t="str">
        <f t="shared" si="125"/>
        <v>Yes</v>
      </c>
    </row>
    <row r="1301" spans="1:12" ht="28.8" x14ac:dyDescent="0.3">
      <c r="A1301" s="1" t="str">
        <f>VLOOKUP(B1301,DownloadedFiles!$B$2:$C$821,2,)</f>
        <v>doi:10.7910/DVN/ROLEY5</v>
      </c>
      <c r="B1301" s="1" t="s">
        <v>1845</v>
      </c>
      <c r="C1301" s="1" t="s">
        <v>2782</v>
      </c>
      <c r="D1301" s="1" t="s">
        <v>654</v>
      </c>
      <c r="E1301" s="1" t="str">
        <f>VLOOKUP(D1301,StataFunctions!$E$2:$G$260,3,)</f>
        <v>Linear Regression</v>
      </c>
      <c r="F1301" s="18" t="s">
        <v>3698</v>
      </c>
      <c r="G1301" s="18" t="str">
        <f t="shared" si="120"/>
        <v>project_expenditure</v>
      </c>
      <c r="H1301" s="18" t="str">
        <f t="shared" si="121"/>
        <v>mp_aligned forcing forcing_sq forcing_cub forcing_qua/*</v>
      </c>
      <c r="I1301" s="18">
        <f t="shared" si="122"/>
        <v>0</v>
      </c>
      <c r="J1301" s="18" t="str">
        <f t="shared" si="123"/>
        <v>NA</v>
      </c>
      <c r="K1301" s="18" t="str">
        <f t="shared" si="124"/>
        <v>mp_aligned forcing forcing_sq forcing_cub forcing_qua/*</v>
      </c>
      <c r="L1301" s="1" t="str">
        <f t="shared" si="125"/>
        <v>Yes</v>
      </c>
    </row>
    <row r="1302" spans="1:12" ht="28.8" x14ac:dyDescent="0.3">
      <c r="A1302" s="1" t="str">
        <f>VLOOKUP(B1302,DownloadedFiles!$B$2:$C$821,2,)</f>
        <v>doi:10.7910/DVN/ROLEY5</v>
      </c>
      <c r="B1302" s="1" t="s">
        <v>1845</v>
      </c>
      <c r="C1302" s="1" t="s">
        <v>2782</v>
      </c>
      <c r="D1302" s="1" t="s">
        <v>654</v>
      </c>
      <c r="E1302" s="1" t="str">
        <f>VLOOKUP(D1302,StataFunctions!$E$2:$G$260,3,)</f>
        <v>Linear Regression</v>
      </c>
      <c r="F1302" s="18" t="s">
        <v>3698</v>
      </c>
      <c r="G1302" s="18" t="str">
        <f t="shared" si="120"/>
        <v>project_expenditure</v>
      </c>
      <c r="H1302" s="18" t="str">
        <f t="shared" si="121"/>
        <v>mp_aligned forcing forcing_sq forcing_cub forcing_qua/*</v>
      </c>
      <c r="I1302" s="18">
        <f t="shared" si="122"/>
        <v>0</v>
      </c>
      <c r="J1302" s="18" t="str">
        <f t="shared" si="123"/>
        <v>NA</v>
      </c>
      <c r="K1302" s="18" t="str">
        <f t="shared" si="124"/>
        <v>mp_aligned forcing forcing_sq forcing_cub forcing_qua/*</v>
      </c>
      <c r="L1302" s="1" t="str">
        <f t="shared" si="125"/>
        <v>Yes</v>
      </c>
    </row>
    <row r="1303" spans="1:12" ht="28.8" x14ac:dyDescent="0.3">
      <c r="A1303" s="1" t="str">
        <f>VLOOKUP(B1303,DownloadedFiles!$B$2:$C$821,2,)</f>
        <v>doi:10.7910/DVN/ROLEY5</v>
      </c>
      <c r="B1303" s="1" t="s">
        <v>1845</v>
      </c>
      <c r="C1303" s="1" t="s">
        <v>2782</v>
      </c>
      <c r="D1303" s="1" t="s">
        <v>654</v>
      </c>
      <c r="E1303" s="1" t="str">
        <f>VLOOKUP(D1303,StataFunctions!$E$2:$G$260,3,)</f>
        <v>Linear Regression</v>
      </c>
      <c r="F1303" s="18" t="s">
        <v>3698</v>
      </c>
      <c r="G1303" s="18" t="str">
        <f t="shared" si="120"/>
        <v>project_expenditure</v>
      </c>
      <c r="H1303" s="18" t="str">
        <f t="shared" si="121"/>
        <v>mp_aligned forcing forcing_sq forcing_cub forcing_qua/*</v>
      </c>
      <c r="I1303" s="18">
        <f t="shared" si="122"/>
        <v>0</v>
      </c>
      <c r="J1303" s="18" t="str">
        <f t="shared" si="123"/>
        <v>NA</v>
      </c>
      <c r="K1303" s="18" t="str">
        <f t="shared" si="124"/>
        <v>mp_aligned forcing forcing_sq forcing_cub forcing_qua/*</v>
      </c>
      <c r="L1303" s="1" t="str">
        <f t="shared" si="125"/>
        <v>Yes</v>
      </c>
    </row>
    <row r="1304" spans="1:12" ht="28.8" x14ac:dyDescent="0.3">
      <c r="A1304" s="1" t="str">
        <f>VLOOKUP(B1304,DownloadedFiles!$B$2:$C$821,2,)</f>
        <v>doi:10.7910/DVN/ROLEY5</v>
      </c>
      <c r="B1304" s="1" t="s">
        <v>1845</v>
      </c>
      <c r="C1304" s="1" t="s">
        <v>2782</v>
      </c>
      <c r="D1304" s="1" t="s">
        <v>654</v>
      </c>
      <c r="E1304" s="1" t="str">
        <f>VLOOKUP(D1304,StataFunctions!$E$2:$G$260,3,)</f>
        <v>Linear Regression</v>
      </c>
      <c r="F1304" s="18" t="s">
        <v>3698</v>
      </c>
      <c r="G1304" s="18" t="str">
        <f t="shared" si="120"/>
        <v>project_expenditure</v>
      </c>
      <c r="H1304" s="18" t="str">
        <f t="shared" si="121"/>
        <v>mp_aligned forcing forcing_sq forcing_cub forcing_qua/*</v>
      </c>
      <c r="I1304" s="18">
        <f t="shared" si="122"/>
        <v>0</v>
      </c>
      <c r="J1304" s="18" t="str">
        <f t="shared" si="123"/>
        <v>NA</v>
      </c>
      <c r="K1304" s="18" t="str">
        <f t="shared" si="124"/>
        <v>mp_aligned forcing forcing_sq forcing_cub forcing_qua/*</v>
      </c>
      <c r="L1304" s="1" t="str">
        <f t="shared" si="125"/>
        <v>Yes</v>
      </c>
    </row>
    <row r="1305" spans="1:12" ht="28.8" x14ac:dyDescent="0.3">
      <c r="A1305" s="1" t="str">
        <f>VLOOKUP(B1305,DownloadedFiles!$B$2:$C$821,2,)</f>
        <v>doi:10.7910/DVN/ROLEY5</v>
      </c>
      <c r="B1305" s="1" t="s">
        <v>1845</v>
      </c>
      <c r="C1305" s="1" t="s">
        <v>2782</v>
      </c>
      <c r="D1305" s="1" t="s">
        <v>654</v>
      </c>
      <c r="E1305" s="1" t="str">
        <f>VLOOKUP(D1305,StataFunctions!$E$2:$G$260,3,)</f>
        <v>Linear Regression</v>
      </c>
      <c r="F1305" s="18" t="s">
        <v>3698</v>
      </c>
      <c r="G1305" s="18" t="str">
        <f t="shared" si="120"/>
        <v>project_expenditure</v>
      </c>
      <c r="H1305" s="18" t="str">
        <f t="shared" si="121"/>
        <v>mp_aligned forcing forcing_sq forcing_cub forcing_qua/*</v>
      </c>
      <c r="I1305" s="18">
        <f t="shared" si="122"/>
        <v>0</v>
      </c>
      <c r="J1305" s="18" t="str">
        <f t="shared" si="123"/>
        <v>NA</v>
      </c>
      <c r="K1305" s="18" t="str">
        <f t="shared" si="124"/>
        <v>mp_aligned forcing forcing_sq forcing_cub forcing_qua/*</v>
      </c>
      <c r="L1305" s="1" t="str">
        <f t="shared" si="125"/>
        <v>Yes</v>
      </c>
    </row>
    <row r="1306" spans="1:12" ht="28.8" x14ac:dyDescent="0.3">
      <c r="A1306" s="1" t="str">
        <f>VLOOKUP(B1306,DownloadedFiles!$B$2:$C$821,2,)</f>
        <v>doi:10.7910/DVN/ROLEY5</v>
      </c>
      <c r="B1306" s="1" t="s">
        <v>1845</v>
      </c>
      <c r="C1306" s="1" t="s">
        <v>2782</v>
      </c>
      <c r="D1306" s="1" t="s">
        <v>654</v>
      </c>
      <c r="E1306" s="1" t="str">
        <f>VLOOKUP(D1306,StataFunctions!$E$2:$G$260,3,)</f>
        <v>Linear Regression</v>
      </c>
      <c r="F1306" s="18" t="s">
        <v>3698</v>
      </c>
      <c r="G1306" s="18" t="str">
        <f t="shared" si="120"/>
        <v>project_expenditure</v>
      </c>
      <c r="H1306" s="18" t="str">
        <f t="shared" si="121"/>
        <v>mp_aligned forcing forcing_sq forcing_cub forcing_qua/*</v>
      </c>
      <c r="I1306" s="18">
        <f t="shared" si="122"/>
        <v>0</v>
      </c>
      <c r="J1306" s="18" t="str">
        <f t="shared" si="123"/>
        <v>NA</v>
      </c>
      <c r="K1306" s="18" t="str">
        <f t="shared" si="124"/>
        <v>mp_aligned forcing forcing_sq forcing_cub forcing_qua/*</v>
      </c>
      <c r="L1306" s="1" t="str">
        <f t="shared" si="125"/>
        <v>Yes</v>
      </c>
    </row>
    <row r="1307" spans="1:12" ht="28.8" x14ac:dyDescent="0.3">
      <c r="A1307" s="1" t="str">
        <f>VLOOKUP(B1307,DownloadedFiles!$B$2:$C$821,2,)</f>
        <v>doi:10.7910/DVN/ROLEY5</v>
      </c>
      <c r="B1307" s="1" t="s">
        <v>1845</v>
      </c>
      <c r="C1307" s="1" t="s">
        <v>2782</v>
      </c>
      <c r="D1307" s="1" t="s">
        <v>654</v>
      </c>
      <c r="E1307" s="1" t="str">
        <f>VLOOKUP(D1307,StataFunctions!$E$2:$G$260,3,)</f>
        <v>Linear Regression</v>
      </c>
      <c r="F1307" s="18" t="s">
        <v>3709</v>
      </c>
      <c r="G1307" s="18" t="str">
        <f t="shared" si="120"/>
        <v>scst_perc_ac</v>
      </c>
      <c r="H1307" s="18" t="str">
        <f t="shared" si="121"/>
        <v>mp_aligned forcing forcing_sq forcing_cub forcing_qua/*</v>
      </c>
      <c r="I1307" s="18">
        <f t="shared" si="122"/>
        <v>0</v>
      </c>
      <c r="J1307" s="18" t="str">
        <f t="shared" si="123"/>
        <v>NA</v>
      </c>
      <c r="K1307" s="18" t="str">
        <f t="shared" si="124"/>
        <v>mp_aligned forcing forcing_sq forcing_cub forcing_qua/*</v>
      </c>
      <c r="L1307" s="1" t="str">
        <f t="shared" si="125"/>
        <v>Yes</v>
      </c>
    </row>
    <row r="1308" spans="1:12" ht="28.8" x14ac:dyDescent="0.3">
      <c r="A1308" s="1" t="str">
        <f>VLOOKUP(B1308,DownloadedFiles!$B$2:$C$821,2,)</f>
        <v>doi:10.7910/DVN/ROLEY5</v>
      </c>
      <c r="B1308" s="1" t="s">
        <v>1845</v>
      </c>
      <c r="C1308" s="1" t="s">
        <v>2782</v>
      </c>
      <c r="D1308" s="1" t="s">
        <v>654</v>
      </c>
      <c r="E1308" s="1" t="str">
        <f>VLOOKUP(D1308,StataFunctions!$E$2:$G$260,3,)</f>
        <v>Linear Regression</v>
      </c>
      <c r="F1308" s="18" t="s">
        <v>3708</v>
      </c>
      <c r="G1308" s="18" t="str">
        <f t="shared" si="120"/>
        <v>urban_perc_ac</v>
      </c>
      <c r="H1308" s="18" t="str">
        <f t="shared" si="121"/>
        <v>mp_aligned forcing forcing_sq forcing_cub forcing_qua/*</v>
      </c>
      <c r="I1308" s="18">
        <f t="shared" si="122"/>
        <v>0</v>
      </c>
      <c r="J1308" s="18" t="str">
        <f t="shared" si="123"/>
        <v>NA</v>
      </c>
      <c r="K1308" s="18" t="str">
        <f t="shared" si="124"/>
        <v>mp_aligned forcing forcing_sq forcing_cub forcing_qua/*</v>
      </c>
      <c r="L1308" s="1" t="str">
        <f t="shared" si="125"/>
        <v>Yes</v>
      </c>
    </row>
    <row r="1309" spans="1:12" x14ac:dyDescent="0.3">
      <c r="A1309" s="1" t="str">
        <f>VLOOKUP(B1309,DownloadedFiles!$B$2:$C$821,2,)</f>
        <v>doi:10.7910/DVN/ROLEY5</v>
      </c>
      <c r="B1309" s="1" t="s">
        <v>1845</v>
      </c>
      <c r="C1309" s="1" t="s">
        <v>2782</v>
      </c>
      <c r="D1309" s="1" t="s">
        <v>654</v>
      </c>
      <c r="E1309" s="1" t="str">
        <f>VLOOKUP(D1309,StataFunctions!$E$2:$G$260,3,)</f>
        <v>Linear Regression</v>
      </c>
      <c r="F1309" s="18" t="s">
        <v>3705</v>
      </c>
      <c r="G1309" s="18" t="str">
        <f t="shared" si="120"/>
        <v>windiffsh_l</v>
      </c>
      <c r="H1309" s="18" t="str">
        <f t="shared" si="121"/>
        <v>mp_aligned forcing forcing_sq forcing_cub forcing_qua/*</v>
      </c>
      <c r="I1309" s="18">
        <f t="shared" si="122"/>
        <v>0</v>
      </c>
      <c r="J1309" s="18" t="str">
        <f t="shared" si="123"/>
        <v>NA</v>
      </c>
      <c r="K1309" s="18" t="str">
        <f t="shared" si="124"/>
        <v>mp_aligned forcing forcing_sq forcing_cub forcing_qua/*</v>
      </c>
      <c r="L1309" s="1" t="str">
        <f t="shared" si="125"/>
        <v>Yes</v>
      </c>
    </row>
    <row r="1310" spans="1:12" ht="28.8" x14ac:dyDescent="0.3">
      <c r="A1310" s="1" t="str">
        <f>VLOOKUP(B1310,DownloadedFiles!$B$2:$C$821,2,)</f>
        <v>doi:10.7910/DVN/ROLEY5</v>
      </c>
      <c r="B1310" s="1" t="s">
        <v>1845</v>
      </c>
      <c r="C1310" s="1" t="s">
        <v>2782</v>
      </c>
      <c r="D1310" s="1" t="s">
        <v>654</v>
      </c>
      <c r="E1310" s="1" t="str">
        <f>VLOOKUP(D1310,StataFunctions!$E$2:$G$260,3,)</f>
        <v>Linear Regression</v>
      </c>
      <c r="F1310" s="18" t="s">
        <v>3713</v>
      </c>
      <c r="G1310" s="18" t="str">
        <f t="shared" si="120"/>
        <v>project_expenditure</v>
      </c>
      <c r="H1310" s="18" t="str">
        <f t="shared" si="121"/>
        <v>mp_aligned i.st_name i.lsrs allot_increase urban multiple/*</v>
      </c>
      <c r="I1310" s="18">
        <f t="shared" si="122"/>
        <v>0</v>
      </c>
      <c r="J1310" s="18" t="str">
        <f t="shared" si="123"/>
        <v>NA</v>
      </c>
      <c r="K1310" s="18" t="str">
        <f t="shared" si="124"/>
        <v>mp_aligned i.st_name i.lsrs allot_increase urban multiple/*</v>
      </c>
      <c r="L1310" s="1" t="str">
        <f t="shared" si="125"/>
        <v>Yes</v>
      </c>
    </row>
    <row r="1311" spans="1:12" ht="28.8" x14ac:dyDescent="0.3">
      <c r="A1311" s="1" t="str">
        <f>VLOOKUP(B1311,DownloadedFiles!$B$2:$C$821,2,)</f>
        <v>doi:10.7910/DVN/ROLEY5</v>
      </c>
      <c r="B1311" s="1" t="s">
        <v>1845</v>
      </c>
      <c r="C1311" s="1" t="s">
        <v>2782</v>
      </c>
      <c r="D1311" s="1" t="s">
        <v>654</v>
      </c>
      <c r="E1311" s="1" t="str">
        <f>VLOOKUP(D1311,StataFunctions!$E$2:$G$260,3,)</f>
        <v>Linear Regression</v>
      </c>
      <c r="F1311" s="18" t="s">
        <v>3713</v>
      </c>
      <c r="G1311" s="18" t="str">
        <f t="shared" si="120"/>
        <v>project_expenditure</v>
      </c>
      <c r="H1311" s="18" t="str">
        <f t="shared" si="121"/>
        <v>mp_aligned i.st_name i.lsrs allot_increase urban multiple/*</v>
      </c>
      <c r="I1311" s="18">
        <f t="shared" si="122"/>
        <v>0</v>
      </c>
      <c r="J1311" s="18" t="str">
        <f t="shared" si="123"/>
        <v>NA</v>
      </c>
      <c r="K1311" s="18" t="str">
        <f t="shared" si="124"/>
        <v>mp_aligned i.st_name i.lsrs allot_increase urban multiple/*</v>
      </c>
      <c r="L1311" s="1" t="str">
        <f t="shared" si="125"/>
        <v>Yes</v>
      </c>
    </row>
    <row r="1312" spans="1:12" ht="28.8" x14ac:dyDescent="0.3">
      <c r="A1312" s="1" t="str">
        <f>VLOOKUP(B1312,DownloadedFiles!$B$2:$C$821,2,)</f>
        <v>doi:10.7910/DVN/ROLEY5</v>
      </c>
      <c r="B1312" s="1" t="s">
        <v>1845</v>
      </c>
      <c r="C1312" s="1" t="s">
        <v>2782</v>
      </c>
      <c r="D1312" s="1" t="s">
        <v>654</v>
      </c>
      <c r="E1312" s="1" t="str">
        <f>VLOOKUP(D1312,StataFunctions!$E$2:$G$260,3,)</f>
        <v>Linear Regression</v>
      </c>
      <c r="F1312" s="18" t="s">
        <v>3712</v>
      </c>
      <c r="G1312" s="18" t="str">
        <f t="shared" si="120"/>
        <v>project_expenditure</v>
      </c>
      <c r="H1312" s="18" t="str">
        <f t="shared" si="121"/>
        <v>mp_aligned mp_aligned_candnew cand_new forcing forcing_sq forcing_cub forcing_qua/*</v>
      </c>
      <c r="I1312" s="18">
        <f t="shared" si="122"/>
        <v>0</v>
      </c>
      <c r="J1312" s="18" t="str">
        <f t="shared" si="123"/>
        <v>NA</v>
      </c>
      <c r="K1312" s="18" t="str">
        <f t="shared" si="124"/>
        <v>mp_aligned mp_aligned_candnew cand_new forcing forcing_sq forcing_cub forcing_qua/*</v>
      </c>
      <c r="L1312" s="1" t="str">
        <f t="shared" si="125"/>
        <v>Yes</v>
      </c>
    </row>
    <row r="1313" spans="1:12" ht="28.8" x14ac:dyDescent="0.3">
      <c r="A1313" s="1" t="str">
        <f>VLOOKUP(B1313,DownloadedFiles!$B$2:$C$821,2,)</f>
        <v>doi:10.7910/DVN/ROLEY5</v>
      </c>
      <c r="B1313" s="1" t="s">
        <v>1845</v>
      </c>
      <c r="C1313" s="1" t="s">
        <v>2782</v>
      </c>
      <c r="D1313" s="1" t="s">
        <v>654</v>
      </c>
      <c r="E1313" s="1" t="str">
        <f>VLOOKUP(D1313,StataFunctions!$E$2:$G$260,3,)</f>
        <v>Linear Regression</v>
      </c>
      <c r="F1313" s="18" t="s">
        <v>3718</v>
      </c>
      <c r="G1313" s="18" t="str">
        <f t="shared" si="120"/>
        <v>project_expenditure</v>
      </c>
      <c r="H1313" s="18" t="str">
        <f t="shared" si="121"/>
        <v>mp_aligned mp_aligned_road road forcing forcing_sq forcing_cub forcing_qua/*</v>
      </c>
      <c r="I1313" s="18">
        <f t="shared" si="122"/>
        <v>0</v>
      </c>
      <c r="J1313" s="18" t="str">
        <f t="shared" si="123"/>
        <v>NA</v>
      </c>
      <c r="K1313" s="18" t="str">
        <f t="shared" si="124"/>
        <v>mp_aligned mp_aligned_road road forcing forcing_sq forcing_cub forcing_qua/*</v>
      </c>
      <c r="L1313" s="1" t="str">
        <f t="shared" si="125"/>
        <v>Yes</v>
      </c>
    </row>
    <row r="1314" spans="1:12" ht="28.8" x14ac:dyDescent="0.3">
      <c r="A1314" s="1" t="str">
        <f>VLOOKUP(B1314,DownloadedFiles!$B$2:$C$821,2,)</f>
        <v>doi:10.7910/DVN/ROLEY5</v>
      </c>
      <c r="B1314" s="1" t="s">
        <v>1845</v>
      </c>
      <c r="C1314" s="1" t="s">
        <v>2782</v>
      </c>
      <c r="D1314" s="1" t="s">
        <v>654</v>
      </c>
      <c r="E1314" s="1" t="str">
        <f>VLOOKUP(D1314,StataFunctions!$E$2:$G$260,3,)</f>
        <v>Linear Regression</v>
      </c>
      <c r="F1314" s="18" t="s">
        <v>3718</v>
      </c>
      <c r="G1314" s="18" t="str">
        <f t="shared" si="120"/>
        <v>project_expenditure</v>
      </c>
      <c r="H1314" s="18" t="str">
        <f t="shared" si="121"/>
        <v>mp_aligned mp_aligned_road road forcing forcing_sq forcing_cub forcing_qua/*</v>
      </c>
      <c r="I1314" s="18">
        <f t="shared" si="122"/>
        <v>0</v>
      </c>
      <c r="J1314" s="18" t="str">
        <f t="shared" si="123"/>
        <v>NA</v>
      </c>
      <c r="K1314" s="18" t="str">
        <f t="shared" si="124"/>
        <v>mp_aligned mp_aligned_road road forcing forcing_sq forcing_cub forcing_qua/*</v>
      </c>
      <c r="L1314" s="1" t="str">
        <f t="shared" si="125"/>
        <v>Yes</v>
      </c>
    </row>
    <row r="1315" spans="1:12" ht="28.8" x14ac:dyDescent="0.3">
      <c r="A1315" s="1" t="str">
        <f>VLOOKUP(B1315,DownloadedFiles!$B$2:$C$821,2,)</f>
        <v>doi:10.7910/DVN/ROLEY5</v>
      </c>
      <c r="B1315" s="1" t="s">
        <v>1845</v>
      </c>
      <c r="C1315" s="1" t="s">
        <v>2782</v>
      </c>
      <c r="D1315" s="1" t="s">
        <v>654</v>
      </c>
      <c r="E1315" s="1" t="str">
        <f>VLOOKUP(D1315,StataFunctions!$E$2:$G$260,3,)</f>
        <v>Linear Regression</v>
      </c>
      <c r="F1315" s="18" t="s">
        <v>3714</v>
      </c>
      <c r="G1315" s="18" t="str">
        <f t="shared" si="120"/>
        <v>project_expenditure</v>
      </c>
      <c r="H1315" s="18" t="str">
        <f t="shared" si="121"/>
        <v>mp_aligned mp_aligned_safe safe i.st_name i.lsrs allot_increase urban multiple/*</v>
      </c>
      <c r="I1315" s="18">
        <f t="shared" si="122"/>
        <v>0</v>
      </c>
      <c r="J1315" s="18" t="str">
        <f t="shared" si="123"/>
        <v>NA</v>
      </c>
      <c r="K1315" s="18" t="str">
        <f t="shared" si="124"/>
        <v>mp_aligned mp_aligned_safe safe i.st_name i.lsrs allot_increase urban multiple/*</v>
      </c>
      <c r="L1315" s="1" t="str">
        <f t="shared" si="125"/>
        <v>Yes</v>
      </c>
    </row>
    <row r="1316" spans="1:12" ht="28.8" x14ac:dyDescent="0.3">
      <c r="A1316" s="1" t="str">
        <f>VLOOKUP(B1316,DownloadedFiles!$B$2:$C$821,2,)</f>
        <v>doi:10.7910/DVN/ROLEY5</v>
      </c>
      <c r="B1316" s="1" t="s">
        <v>1845</v>
      </c>
      <c r="C1316" s="1" t="s">
        <v>2782</v>
      </c>
      <c r="D1316" s="1" t="s">
        <v>654</v>
      </c>
      <c r="E1316" s="1" t="str">
        <f>VLOOKUP(D1316,StataFunctions!$E$2:$G$260,3,)</f>
        <v>Linear Regression</v>
      </c>
      <c r="F1316" s="18" t="s">
        <v>3714</v>
      </c>
      <c r="G1316" s="18" t="str">
        <f t="shared" si="120"/>
        <v>project_expenditure</v>
      </c>
      <c r="H1316" s="18" t="str">
        <f t="shared" si="121"/>
        <v>mp_aligned mp_aligned_safe safe i.st_name i.lsrs allot_increase urban multiple/*</v>
      </c>
      <c r="I1316" s="18">
        <f t="shared" si="122"/>
        <v>0</v>
      </c>
      <c r="J1316" s="18" t="str">
        <f t="shared" si="123"/>
        <v>NA</v>
      </c>
      <c r="K1316" s="18" t="str">
        <f t="shared" si="124"/>
        <v>mp_aligned mp_aligned_safe safe i.st_name i.lsrs allot_increase urban multiple/*</v>
      </c>
      <c r="L1316" s="1" t="str">
        <f t="shared" si="125"/>
        <v>Yes</v>
      </c>
    </row>
    <row r="1317" spans="1:12" ht="28.8" x14ac:dyDescent="0.3">
      <c r="A1317" s="1" t="str">
        <f>VLOOKUP(B1317,DownloadedFiles!$B$2:$C$821,2,)</f>
        <v>doi:10.7910/DVN/ROLEY5</v>
      </c>
      <c r="B1317" s="1" t="s">
        <v>1845</v>
      </c>
      <c r="C1317" s="1" t="s">
        <v>2782</v>
      </c>
      <c r="D1317" s="1" t="s">
        <v>654</v>
      </c>
      <c r="E1317" s="1" t="str">
        <f>VLOOKUP(D1317,StataFunctions!$E$2:$G$260,3,)</f>
        <v>Linear Regression</v>
      </c>
      <c r="F1317" s="18" t="s">
        <v>3711</v>
      </c>
      <c r="G1317" s="18" t="str">
        <f t="shared" si="120"/>
        <v>project_expenditure</v>
      </c>
      <c r="H1317" s="18" t="str">
        <f t="shared" si="121"/>
        <v>mp_aligned mp_aligned_sameparty party_same forcing forcing_sq forcing_cub forcing_qua/*</v>
      </c>
      <c r="I1317" s="18">
        <f t="shared" si="122"/>
        <v>0</v>
      </c>
      <c r="J1317" s="18" t="str">
        <f t="shared" si="123"/>
        <v>NA</v>
      </c>
      <c r="K1317" s="18" t="str">
        <f t="shared" si="124"/>
        <v>mp_aligned mp_aligned_sameparty party_same forcing forcing_sq forcing_cub forcing_qua/*</v>
      </c>
      <c r="L1317" s="1" t="str">
        <f t="shared" si="125"/>
        <v>Yes</v>
      </c>
    </row>
    <row r="1318" spans="1:12" ht="28.8" x14ac:dyDescent="0.3">
      <c r="A1318" s="1" t="str">
        <f>VLOOKUP(B1318,DownloadedFiles!$B$2:$C$821,2,)</f>
        <v>doi:10.7910/DVN/ROLEY5</v>
      </c>
      <c r="B1318" s="1" t="s">
        <v>1845</v>
      </c>
      <c r="C1318" s="1" t="s">
        <v>2782</v>
      </c>
      <c r="D1318" s="1" t="s">
        <v>654</v>
      </c>
      <c r="E1318" s="1" t="str">
        <f>VLOOKUP(D1318,StataFunctions!$E$2:$G$260,3,)</f>
        <v>Linear Regression</v>
      </c>
      <c r="F1318" s="18" t="s">
        <v>3716</v>
      </c>
      <c r="G1318" s="18" t="str">
        <f t="shared" si="120"/>
        <v>project_expenditure</v>
      </c>
      <c r="H1318" s="18" t="str">
        <f t="shared" si="121"/>
        <v>project_bef_elec_3yr i.st_name i.lsrs allot_increase urban multiple/*</v>
      </c>
      <c r="I1318" s="18">
        <f t="shared" si="122"/>
        <v>0</v>
      </c>
      <c r="J1318" s="18" t="str">
        <f t="shared" si="123"/>
        <v>NA</v>
      </c>
      <c r="K1318" s="18" t="str">
        <f t="shared" si="124"/>
        <v>project_bef_elec_3yr i.st_name i.lsrs allot_increase urban multiple/*</v>
      </c>
      <c r="L1318" s="1" t="str">
        <f t="shared" si="125"/>
        <v>Yes</v>
      </c>
    </row>
    <row r="1319" spans="1:12" ht="28.8" x14ac:dyDescent="0.3">
      <c r="A1319" s="1" t="str">
        <f>VLOOKUP(B1319,DownloadedFiles!$B$2:$C$821,2,)</f>
        <v>doi:10.7910/DVN/ROLEY5</v>
      </c>
      <c r="B1319" s="1" t="s">
        <v>1845</v>
      </c>
      <c r="C1319" s="1" t="s">
        <v>2782</v>
      </c>
      <c r="D1319" s="1" t="s">
        <v>654</v>
      </c>
      <c r="E1319" s="1" t="str">
        <f>VLOOKUP(D1319,StataFunctions!$E$2:$G$260,3,)</f>
        <v>Linear Regression</v>
      </c>
      <c r="F1319" s="18" t="s">
        <v>3715</v>
      </c>
      <c r="G1319" s="18" t="str">
        <f t="shared" si="120"/>
        <v>project_expenditure</v>
      </c>
      <c r="H1319" s="18" t="str">
        <f t="shared" si="121"/>
        <v>project_bef_ls_elec_3yr i.st_name i.lsrs allot_increase urban multiple/*</v>
      </c>
      <c r="I1319" s="18">
        <f t="shared" si="122"/>
        <v>0</v>
      </c>
      <c r="J1319" s="18" t="str">
        <f t="shared" si="123"/>
        <v>NA</v>
      </c>
      <c r="K1319" s="18" t="str">
        <f t="shared" si="124"/>
        <v>project_bef_ls_elec_3yr i.st_name i.lsrs allot_increase urban multiple/*</v>
      </c>
      <c r="L1319" s="1" t="str">
        <f t="shared" si="125"/>
        <v>Yes</v>
      </c>
    </row>
    <row r="1320" spans="1:12" ht="28.8" x14ac:dyDescent="0.3">
      <c r="A1320" s="1" t="str">
        <f>VLOOKUP(B1320,DownloadedFiles!$B$2:$C$821,2,)</f>
        <v>doi:10.7910/DVN/ROLEY5</v>
      </c>
      <c r="B1320" s="1" t="s">
        <v>1845</v>
      </c>
      <c r="C1320" s="1" t="s">
        <v>2782</v>
      </c>
      <c r="D1320" s="1" t="s">
        <v>654</v>
      </c>
      <c r="E1320" s="1" t="str">
        <f>VLOOKUP(D1320,StataFunctions!$E$2:$G$260,3,)</f>
        <v>Linear Regression</v>
      </c>
      <c r="F1320" s="18" t="s">
        <v>3717</v>
      </c>
      <c r="G1320" s="18" t="str">
        <f t="shared" si="120"/>
        <v>indiv_benefit</v>
      </c>
      <c r="H1320" s="18" t="str">
        <f t="shared" si="121"/>
        <v>urban multiple allot_increase i.st_name i.lsrs i.project_year</v>
      </c>
      <c r="I1320" s="18">
        <f t="shared" si="122"/>
        <v>0</v>
      </c>
      <c r="J1320" s="18" t="str">
        <f t="shared" si="123"/>
        <v>NA</v>
      </c>
      <c r="K1320" s="18" t="str">
        <f t="shared" si="124"/>
        <v>urban multiple allot_increase i.st_name i.lsrs i.project_year</v>
      </c>
      <c r="L1320" s="1" t="str">
        <f t="shared" si="125"/>
        <v>Yes</v>
      </c>
    </row>
    <row r="1321" spans="1:12" ht="28.8" x14ac:dyDescent="0.3">
      <c r="A1321" s="1" t="str">
        <f>VLOOKUP(B1321,DownloadedFiles!$B$2:$C$821,2,)</f>
        <v>doi:10.7910/DVN/ROLEY5</v>
      </c>
      <c r="B1321" s="1" t="s">
        <v>1845</v>
      </c>
      <c r="C1321" s="1" t="s">
        <v>2782</v>
      </c>
      <c r="D1321" s="1" t="s">
        <v>654</v>
      </c>
      <c r="E1321" s="1" t="str">
        <f>VLOOKUP(D1321,StataFunctions!$E$2:$G$260,3,)</f>
        <v>Linear Regression</v>
      </c>
      <c r="F1321" s="18" t="s">
        <v>3701</v>
      </c>
      <c r="G1321" s="18" t="str">
        <f t="shared" si="120"/>
        <v>project_expenditure</v>
      </c>
      <c r="H1321" s="18" t="str">
        <f t="shared" si="121"/>
        <v>urban multiple i.st_name i.lsrs allot_increase i.project_year</v>
      </c>
      <c r="I1321" s="18">
        <f t="shared" si="122"/>
        <v>0</v>
      </c>
      <c r="J1321" s="18" t="str">
        <f t="shared" si="123"/>
        <v>NA</v>
      </c>
      <c r="K1321" s="18" t="str">
        <f t="shared" si="124"/>
        <v>urban multiple i.st_name i.lsrs allot_increase i.project_year</v>
      </c>
      <c r="L1321" s="1" t="str">
        <f t="shared" si="125"/>
        <v>Yes</v>
      </c>
    </row>
    <row r="1322" spans="1:12" ht="28.8" x14ac:dyDescent="0.3">
      <c r="A1322" s="1" t="str">
        <f>VLOOKUP(B1322,DownloadedFiles!$B$2:$C$821,2,)</f>
        <v>doi:10.7910/DVN/ROLEY5</v>
      </c>
      <c r="B1322" s="1" t="s">
        <v>1845</v>
      </c>
      <c r="C1322" s="1" t="s">
        <v>2782</v>
      </c>
      <c r="D1322" s="1" t="s">
        <v>654</v>
      </c>
      <c r="E1322" s="1" t="str">
        <f>VLOOKUP(D1322,StataFunctions!$E$2:$G$260,3,)</f>
        <v>Linear Regression</v>
      </c>
      <c r="F1322" s="18" t="s">
        <v>3701</v>
      </c>
      <c r="G1322" s="18" t="str">
        <f t="shared" si="120"/>
        <v>project_expenditure</v>
      </c>
      <c r="H1322" s="18" t="str">
        <f t="shared" si="121"/>
        <v>urban multiple i.st_name i.lsrs allot_increase i.project_year</v>
      </c>
      <c r="I1322" s="18">
        <f t="shared" si="122"/>
        <v>0</v>
      </c>
      <c r="J1322" s="18" t="str">
        <f t="shared" si="123"/>
        <v>NA</v>
      </c>
      <c r="K1322" s="18" t="str">
        <f t="shared" si="124"/>
        <v>urban multiple i.st_name i.lsrs allot_increase i.project_year</v>
      </c>
      <c r="L1322" s="1" t="str">
        <f t="shared" si="125"/>
        <v>Yes</v>
      </c>
    </row>
    <row r="1323" spans="1:12" x14ac:dyDescent="0.3">
      <c r="A1323" s="1" t="str">
        <f>VLOOKUP(B1323,DownloadedFiles!$B$2:$C$821,2,)</f>
        <v>hdl:1902.1/22087</v>
      </c>
      <c r="B1323" s="1" t="s">
        <v>672</v>
      </c>
      <c r="C1323" s="1" t="s">
        <v>680</v>
      </c>
      <c r="D1323" s="1" t="s">
        <v>674</v>
      </c>
      <c r="E1323" s="1" t="str">
        <f>VLOOKUP(D1323,StataFunctions!$E$2:$G$260,3,)</f>
        <v>Probit regression</v>
      </c>
      <c r="F1323" s="18" t="s">
        <v>683</v>
      </c>
      <c r="G1323" s="18" t="str">
        <f t="shared" si="120"/>
        <v>vote_a</v>
      </c>
      <c r="H1323" s="18" t="str">
        <f t="shared" si="121"/>
        <v>diffpromise if elec==1</v>
      </c>
      <c r="I1323" s="18">
        <f t="shared" si="122"/>
        <v>1</v>
      </c>
      <c r="J1323" s="18" t="str">
        <f t="shared" si="123"/>
        <v xml:space="preserve"> elec==1</v>
      </c>
      <c r="K1323" s="18" t="str">
        <f t="shared" si="124"/>
        <v>diffpromise</v>
      </c>
      <c r="L1323" s="1" t="str">
        <f t="shared" si="125"/>
        <v>Yes</v>
      </c>
    </row>
    <row r="1324" spans="1:12" x14ac:dyDescent="0.3">
      <c r="A1324" s="1" t="str">
        <f>VLOOKUP(B1324,DownloadedFiles!$B$2:$C$821,2,)</f>
        <v>hdl:1902.1/22087</v>
      </c>
      <c r="B1324" s="1" t="s">
        <v>672</v>
      </c>
      <c r="C1324" s="1" t="s">
        <v>680</v>
      </c>
      <c r="D1324" s="1" t="s">
        <v>654</v>
      </c>
      <c r="E1324" s="1" t="str">
        <f>VLOOKUP(D1324,StataFunctions!$E$2:$G$260,3,)</f>
        <v>Linear Regression</v>
      </c>
      <c r="F1324" s="18" t="s">
        <v>684</v>
      </c>
      <c r="G1324" s="18" t="str">
        <f t="shared" si="120"/>
        <v>vote_a</v>
      </c>
      <c r="H1324" s="18" t="str">
        <f t="shared" si="121"/>
        <v>diffpromise if elec==1</v>
      </c>
      <c r="I1324" s="18">
        <f t="shared" si="122"/>
        <v>1</v>
      </c>
      <c r="J1324" s="18" t="str">
        <f t="shared" si="123"/>
        <v xml:space="preserve"> elec==1</v>
      </c>
      <c r="K1324" s="18" t="str">
        <f t="shared" si="124"/>
        <v>diffpromise</v>
      </c>
      <c r="L1324" s="1" t="str">
        <f t="shared" si="125"/>
        <v>Yes</v>
      </c>
    </row>
    <row r="1325" spans="1:12" x14ac:dyDescent="0.3">
      <c r="A1325" s="1" t="str">
        <f>VLOOKUP(B1325,DownloadedFiles!$B$2:$C$821,2,)</f>
        <v>hdl:1902.1/22087</v>
      </c>
      <c r="B1325" s="1" t="s">
        <v>672</v>
      </c>
      <c r="C1325" s="1" t="s">
        <v>680</v>
      </c>
      <c r="D1325" s="1" t="s">
        <v>674</v>
      </c>
      <c r="E1325" s="1" t="str">
        <f>VLOOKUP(D1325,StataFunctions!$E$2:$G$260,3,)</f>
        <v>Probit regression</v>
      </c>
      <c r="F1325" s="18" t="s">
        <v>681</v>
      </c>
      <c r="G1325" s="18" t="str">
        <f t="shared" si="120"/>
        <v>vote_a</v>
      </c>
      <c r="H1325" s="18" t="str">
        <f t="shared" si="121"/>
        <v>diffpromise diffpromise2 if elec==1</v>
      </c>
      <c r="I1325" s="18">
        <f t="shared" si="122"/>
        <v>1</v>
      </c>
      <c r="J1325" s="18" t="str">
        <f t="shared" si="123"/>
        <v xml:space="preserve"> elec==1</v>
      </c>
      <c r="K1325" s="18" t="str">
        <f t="shared" si="124"/>
        <v>diffpromise diffpromise2</v>
      </c>
      <c r="L1325" s="1" t="str">
        <f t="shared" si="125"/>
        <v>Yes</v>
      </c>
    </row>
    <row r="1326" spans="1:12" x14ac:dyDescent="0.3">
      <c r="A1326" s="1" t="str">
        <f>VLOOKUP(B1326,DownloadedFiles!$B$2:$C$821,2,)</f>
        <v>hdl:1902.1/22087</v>
      </c>
      <c r="B1326" s="1" t="s">
        <v>672</v>
      </c>
      <c r="C1326" s="1" t="s">
        <v>680</v>
      </c>
      <c r="D1326" s="1" t="s">
        <v>654</v>
      </c>
      <c r="E1326" s="1" t="str">
        <f>VLOOKUP(D1326,StataFunctions!$E$2:$G$260,3,)</f>
        <v>Linear Regression</v>
      </c>
      <c r="F1326" s="18" t="s">
        <v>682</v>
      </c>
      <c r="G1326" s="18" t="str">
        <f t="shared" si="120"/>
        <v>vote_a</v>
      </c>
      <c r="H1326" s="18" t="str">
        <f t="shared" si="121"/>
        <v>diffpromise diffpromise2 if elec==1</v>
      </c>
      <c r="I1326" s="18">
        <f t="shared" si="122"/>
        <v>1</v>
      </c>
      <c r="J1326" s="18" t="str">
        <f t="shared" si="123"/>
        <v xml:space="preserve"> elec==1</v>
      </c>
      <c r="K1326" s="18" t="str">
        <f t="shared" si="124"/>
        <v>diffpromise diffpromise2</v>
      </c>
      <c r="L1326" s="1" t="str">
        <f t="shared" si="125"/>
        <v>Yes</v>
      </c>
    </row>
    <row r="1327" spans="1:12" ht="28.8" x14ac:dyDescent="0.3">
      <c r="A1327" s="1" t="str">
        <f>VLOOKUP(B1327,DownloadedFiles!$B$2:$C$821,2,)</f>
        <v>hdl:1902.1/22087</v>
      </c>
      <c r="B1327" s="1" t="s">
        <v>672</v>
      </c>
      <c r="C1327" s="1" t="s">
        <v>673</v>
      </c>
      <c r="D1327" s="1" t="s">
        <v>674</v>
      </c>
      <c r="E1327" s="1" t="str">
        <f>VLOOKUP(D1327,StataFunctions!$E$2:$G$260,3,)</f>
        <v>Probit regression</v>
      </c>
      <c r="F1327" s="18" t="s">
        <v>678</v>
      </c>
      <c r="G1327" s="18" t="str">
        <f t="shared" si="120"/>
        <v>vote_a</v>
      </c>
      <c r="H1327" s="18" t="str">
        <f t="shared" si="121"/>
        <v>diffpromise diffpromise2 diffmessage if elec==1</v>
      </c>
      <c r="I1327" s="18">
        <f t="shared" si="122"/>
        <v>1</v>
      </c>
      <c r="J1327" s="18" t="str">
        <f t="shared" si="123"/>
        <v xml:space="preserve"> elec==1</v>
      </c>
      <c r="K1327" s="18" t="str">
        <f t="shared" si="124"/>
        <v>diffpromise diffpromise2 diffmessage</v>
      </c>
      <c r="L1327" s="1" t="str">
        <f t="shared" si="125"/>
        <v>Yes</v>
      </c>
    </row>
    <row r="1328" spans="1:12" ht="28.8" x14ac:dyDescent="0.3">
      <c r="A1328" s="1" t="str">
        <f>VLOOKUP(B1328,DownloadedFiles!$B$2:$C$821,2,)</f>
        <v>hdl:1902.1/22087</v>
      </c>
      <c r="B1328" s="1" t="s">
        <v>672</v>
      </c>
      <c r="C1328" s="1" t="s">
        <v>673</v>
      </c>
      <c r="D1328" s="1" t="s">
        <v>654</v>
      </c>
      <c r="E1328" s="1" t="str">
        <f>VLOOKUP(D1328,StataFunctions!$E$2:$G$260,3,)</f>
        <v>Linear Regression</v>
      </c>
      <c r="F1328" s="18" t="s">
        <v>679</v>
      </c>
      <c r="G1328" s="18" t="str">
        <f t="shared" si="120"/>
        <v>vote_a</v>
      </c>
      <c r="H1328" s="18" t="str">
        <f t="shared" si="121"/>
        <v>diffpromise diffpromise2 diffmessage if elec==1</v>
      </c>
      <c r="I1328" s="18">
        <f t="shared" si="122"/>
        <v>1</v>
      </c>
      <c r="J1328" s="18" t="str">
        <f t="shared" si="123"/>
        <v xml:space="preserve"> elec==1</v>
      </c>
      <c r="K1328" s="18" t="str">
        <f t="shared" si="124"/>
        <v>diffpromise diffpromise2 diffmessage</v>
      </c>
      <c r="L1328" s="1" t="str">
        <f t="shared" si="125"/>
        <v>Yes</v>
      </c>
    </row>
    <row r="1329" spans="1:12" ht="28.8" x14ac:dyDescent="0.3">
      <c r="A1329" s="1" t="str">
        <f>VLOOKUP(B1329,DownloadedFiles!$B$2:$C$821,2,)</f>
        <v>hdl:1902.1/22087</v>
      </c>
      <c r="B1329" s="1" t="s">
        <v>672</v>
      </c>
      <c r="C1329" s="1" t="s">
        <v>673</v>
      </c>
      <c r="D1329" s="1" t="s">
        <v>674</v>
      </c>
      <c r="E1329" s="1" t="str">
        <f>VLOOKUP(D1329,StataFunctions!$E$2:$G$260,3,)</f>
        <v>Probit regression</v>
      </c>
      <c r="F1329" s="18" t="s">
        <v>676</v>
      </c>
      <c r="G1329" s="18" t="str">
        <f t="shared" si="120"/>
        <v>vote_a</v>
      </c>
      <c r="H1329" s="18" t="str">
        <f t="shared" si="121"/>
        <v>diffpromise diffpromise2 diffmessage diffpromiseXdiffmessage if elec==1</v>
      </c>
      <c r="I1329" s="18">
        <f t="shared" si="122"/>
        <v>1</v>
      </c>
      <c r="J1329" s="18" t="str">
        <f t="shared" si="123"/>
        <v xml:space="preserve"> elec==1</v>
      </c>
      <c r="K1329" s="18" t="str">
        <f t="shared" si="124"/>
        <v>diffpromise diffpromise2 diffmessage diffpromiseXdiffmessage</v>
      </c>
      <c r="L1329" s="1" t="str">
        <f t="shared" si="125"/>
        <v>Yes</v>
      </c>
    </row>
    <row r="1330" spans="1:12" ht="28.8" x14ac:dyDescent="0.3">
      <c r="A1330" s="1" t="str">
        <f>VLOOKUP(B1330,DownloadedFiles!$B$2:$C$821,2,)</f>
        <v>hdl:1902.1/22087</v>
      </c>
      <c r="B1330" s="1" t="s">
        <v>672</v>
      </c>
      <c r="C1330" s="1" t="s">
        <v>673</v>
      </c>
      <c r="D1330" s="1" t="s">
        <v>654</v>
      </c>
      <c r="E1330" s="1" t="str">
        <f>VLOOKUP(D1330,StataFunctions!$E$2:$G$260,3,)</f>
        <v>Linear Regression</v>
      </c>
      <c r="F1330" s="18" t="s">
        <v>677</v>
      </c>
      <c r="G1330" s="18" t="str">
        <f t="shared" si="120"/>
        <v>vote_a</v>
      </c>
      <c r="H1330" s="18" t="str">
        <f t="shared" si="121"/>
        <v>diffpromise diffpromise2 diffmessage diffpromiseXdiffmessage if elec==1</v>
      </c>
      <c r="I1330" s="18">
        <f t="shared" si="122"/>
        <v>1</v>
      </c>
      <c r="J1330" s="18" t="str">
        <f t="shared" si="123"/>
        <v xml:space="preserve"> elec==1</v>
      </c>
      <c r="K1330" s="18" t="str">
        <f t="shared" si="124"/>
        <v>diffpromise diffpromise2 diffmessage diffpromiseXdiffmessage</v>
      </c>
      <c r="L1330" s="1" t="str">
        <f t="shared" si="125"/>
        <v>Yes</v>
      </c>
    </row>
    <row r="1331" spans="1:12" x14ac:dyDescent="0.3">
      <c r="A1331" s="1" t="str">
        <f>VLOOKUP(B1331,DownloadedFiles!$B$2:$C$821,2,)</f>
        <v>hdl:1902.1/22087</v>
      </c>
      <c r="B1331" s="1" t="s">
        <v>672</v>
      </c>
      <c r="C1331" s="1" t="s">
        <v>680</v>
      </c>
      <c r="D1331" s="1" t="s">
        <v>654</v>
      </c>
      <c r="E1331" s="1" t="str">
        <f>VLOOKUP(D1331,StataFunctions!$E$2:$G$260,3,)</f>
        <v>Linear Regression</v>
      </c>
      <c r="F1331" s="18" t="s">
        <v>685</v>
      </c>
      <c r="G1331" s="18" t="str">
        <f t="shared" si="120"/>
        <v>avgmyshare</v>
      </c>
      <c r="H1331" s="18" t="str">
        <f t="shared" si="121"/>
        <v>elec if nocamp==0</v>
      </c>
      <c r="I1331" s="18">
        <f t="shared" si="122"/>
        <v>1</v>
      </c>
      <c r="J1331" s="18" t="str">
        <f t="shared" si="123"/>
        <v xml:space="preserve"> nocamp==0</v>
      </c>
      <c r="K1331" s="18" t="str">
        <f t="shared" si="124"/>
        <v>elec</v>
      </c>
      <c r="L1331" s="1" t="str">
        <f t="shared" si="125"/>
        <v>Yes</v>
      </c>
    </row>
    <row r="1332" spans="1:12" x14ac:dyDescent="0.3">
      <c r="A1332" s="1" t="str">
        <f>VLOOKUP(B1332,DownloadedFiles!$B$2:$C$821,2,)</f>
        <v>hdl:1902.1/22087</v>
      </c>
      <c r="B1332" s="1" t="s">
        <v>672</v>
      </c>
      <c r="C1332" s="1" t="s">
        <v>680</v>
      </c>
      <c r="D1332" s="1" t="s">
        <v>686</v>
      </c>
      <c r="E1332" s="1" t="str">
        <f>VLOOKUP(D1332,StataFunctions!$E$2:$G$260,3,)</f>
        <v>Tobit regression</v>
      </c>
      <c r="F1332" s="18" t="s">
        <v>688</v>
      </c>
      <c r="G1332" s="18" t="str">
        <f t="shared" si="120"/>
        <v>avgmyshare</v>
      </c>
      <c r="H1332" s="18" t="str">
        <f t="shared" si="121"/>
        <v>elec if nocamp==0</v>
      </c>
      <c r="I1332" s="18">
        <f t="shared" si="122"/>
        <v>1</v>
      </c>
      <c r="J1332" s="18" t="str">
        <f t="shared" si="123"/>
        <v xml:space="preserve"> nocamp==0</v>
      </c>
      <c r="K1332" s="18" t="str">
        <f t="shared" si="124"/>
        <v>elec</v>
      </c>
      <c r="L1332" s="1" t="str">
        <f t="shared" si="125"/>
        <v>Yes</v>
      </c>
    </row>
    <row r="1333" spans="1:12" x14ac:dyDescent="0.3">
      <c r="A1333" s="1" t="str">
        <f>VLOOKUP(B1333,DownloadedFiles!$B$2:$C$821,2,)</f>
        <v>hdl:1902.1/22087</v>
      </c>
      <c r="B1333" s="1" t="s">
        <v>672</v>
      </c>
      <c r="C1333" s="1" t="s">
        <v>680</v>
      </c>
      <c r="D1333" s="1" t="s">
        <v>654</v>
      </c>
      <c r="E1333" s="1" t="str">
        <f>VLOOKUP(D1333,StataFunctions!$E$2:$G$260,3,)</f>
        <v>Linear Regression</v>
      </c>
      <c r="F1333" s="18" t="s">
        <v>689</v>
      </c>
      <c r="G1333" s="18" t="str">
        <f t="shared" si="120"/>
        <v>avgmyshare</v>
      </c>
      <c r="H1333" s="18" t="str">
        <f t="shared" si="121"/>
        <v>elec nocamp</v>
      </c>
      <c r="I1333" s="18">
        <f t="shared" si="122"/>
        <v>0</v>
      </c>
      <c r="J1333" s="18" t="str">
        <f t="shared" si="123"/>
        <v>NA</v>
      </c>
      <c r="K1333" s="18" t="str">
        <f t="shared" si="124"/>
        <v>elec nocamp</v>
      </c>
      <c r="L1333" s="1" t="str">
        <f t="shared" si="125"/>
        <v>Yes</v>
      </c>
    </row>
    <row r="1334" spans="1:12" x14ac:dyDescent="0.3">
      <c r="A1334" s="1" t="str">
        <f>VLOOKUP(B1334,DownloadedFiles!$B$2:$C$821,2,)</f>
        <v>hdl:1902.1/22087</v>
      </c>
      <c r="B1334" s="1" t="s">
        <v>672</v>
      </c>
      <c r="C1334" s="1" t="s">
        <v>680</v>
      </c>
      <c r="D1334" s="1" t="s">
        <v>686</v>
      </c>
      <c r="E1334" s="1" t="str">
        <f>VLOOKUP(D1334,StataFunctions!$E$2:$G$260,3,)</f>
        <v>Tobit regression</v>
      </c>
      <c r="F1334" s="18" t="s">
        <v>690</v>
      </c>
      <c r="G1334" s="18" t="str">
        <f t="shared" si="120"/>
        <v>avgmyshare</v>
      </c>
      <c r="H1334" s="18" t="str">
        <f t="shared" si="121"/>
        <v>elec nocamp</v>
      </c>
      <c r="I1334" s="18">
        <f t="shared" si="122"/>
        <v>0</v>
      </c>
      <c r="J1334" s="18" t="str">
        <f t="shared" si="123"/>
        <v>NA</v>
      </c>
      <c r="K1334" s="18" t="str">
        <f t="shared" si="124"/>
        <v>elec nocamp</v>
      </c>
      <c r="L1334" s="1" t="str">
        <f t="shared" si="125"/>
        <v>Yes</v>
      </c>
    </row>
    <row r="1335" spans="1:12" x14ac:dyDescent="0.3">
      <c r="A1335" s="1" t="str">
        <f>VLOOKUP(B1335,DownloadedFiles!$B$2:$C$821,2,)</f>
        <v>hdl:1902.1/22087</v>
      </c>
      <c r="B1335" s="1" t="s">
        <v>672</v>
      </c>
      <c r="C1335" s="1" t="s">
        <v>680</v>
      </c>
      <c r="D1335" s="1" t="s">
        <v>654</v>
      </c>
      <c r="E1335" s="1" t="str">
        <f>VLOOKUP(D1335,StataFunctions!$E$2:$G$260,3,)</f>
        <v>Linear Regression</v>
      </c>
      <c r="F1335" s="18" t="s">
        <v>695</v>
      </c>
      <c r="G1335" s="18" t="str">
        <f t="shared" si="120"/>
        <v>avgmyshare</v>
      </c>
      <c r="H1335" s="18" t="str">
        <f t="shared" si="121"/>
        <v>elec promise if nocamp==0</v>
      </c>
      <c r="I1335" s="18">
        <f t="shared" si="122"/>
        <v>1</v>
      </c>
      <c r="J1335" s="18" t="str">
        <f t="shared" si="123"/>
        <v xml:space="preserve"> nocamp==0</v>
      </c>
      <c r="K1335" s="18" t="str">
        <f t="shared" si="124"/>
        <v>elec promise</v>
      </c>
      <c r="L1335" s="1" t="str">
        <f t="shared" si="125"/>
        <v>Yes</v>
      </c>
    </row>
    <row r="1336" spans="1:12" x14ac:dyDescent="0.3">
      <c r="A1336" s="1" t="str">
        <f>VLOOKUP(B1336,DownloadedFiles!$B$2:$C$821,2,)</f>
        <v>hdl:1902.1/22087</v>
      </c>
      <c r="B1336" s="1" t="s">
        <v>672</v>
      </c>
      <c r="C1336" s="1" t="s">
        <v>680</v>
      </c>
      <c r="D1336" s="1" t="s">
        <v>686</v>
      </c>
      <c r="E1336" s="1" t="str">
        <f>VLOOKUP(D1336,StataFunctions!$E$2:$G$260,3,)</f>
        <v>Tobit regression</v>
      </c>
      <c r="F1336" s="18" t="s">
        <v>696</v>
      </c>
      <c r="G1336" s="18" t="str">
        <f t="shared" si="120"/>
        <v>avgmyshare</v>
      </c>
      <c r="H1336" s="18" t="str">
        <f t="shared" si="121"/>
        <v>elec promise if nocamp==0</v>
      </c>
      <c r="I1336" s="18">
        <f t="shared" si="122"/>
        <v>1</v>
      </c>
      <c r="J1336" s="18" t="str">
        <f t="shared" si="123"/>
        <v xml:space="preserve"> nocamp==0</v>
      </c>
      <c r="K1336" s="18" t="str">
        <f t="shared" si="124"/>
        <v>elec promise</v>
      </c>
      <c r="L1336" s="1" t="str">
        <f t="shared" si="125"/>
        <v>Yes</v>
      </c>
    </row>
    <row r="1337" spans="1:12" x14ac:dyDescent="0.3">
      <c r="A1337" s="1" t="str">
        <f>VLOOKUP(B1337,DownloadedFiles!$B$2:$C$821,2,)</f>
        <v>hdl:1902.1/22087</v>
      </c>
      <c r="B1337" s="1" t="s">
        <v>672</v>
      </c>
      <c r="C1337" s="1" t="s">
        <v>673</v>
      </c>
      <c r="D1337" s="1" t="s">
        <v>654</v>
      </c>
      <c r="E1337" s="1" t="str">
        <f>VLOOKUP(D1337,StataFunctions!$E$2:$G$260,3,)</f>
        <v>Linear Regression</v>
      </c>
      <c r="F1337" s="18" t="s">
        <v>691</v>
      </c>
      <c r="G1337" s="18" t="str">
        <f t="shared" si="120"/>
        <v>avgmyshare</v>
      </c>
      <c r="H1337" s="18" t="str">
        <f t="shared" si="121"/>
        <v>elec promise abpromisetext if nocamp==0</v>
      </c>
      <c r="I1337" s="18">
        <f t="shared" si="122"/>
        <v>1</v>
      </c>
      <c r="J1337" s="18" t="str">
        <f t="shared" si="123"/>
        <v xml:space="preserve"> nocamp==0</v>
      </c>
      <c r="K1337" s="18" t="str">
        <f t="shared" si="124"/>
        <v>elec promise abpromisetext</v>
      </c>
      <c r="L1337" s="1" t="str">
        <f t="shared" si="125"/>
        <v>Yes</v>
      </c>
    </row>
    <row r="1338" spans="1:12" ht="28.8" x14ac:dyDescent="0.3">
      <c r="A1338" s="1" t="str">
        <f>VLOOKUP(B1338,DownloadedFiles!$B$2:$C$821,2,)</f>
        <v>hdl:1902.1/22087</v>
      </c>
      <c r="B1338" s="1" t="s">
        <v>672</v>
      </c>
      <c r="C1338" s="1" t="s">
        <v>673</v>
      </c>
      <c r="D1338" s="1" t="s">
        <v>686</v>
      </c>
      <c r="E1338" s="1" t="str">
        <f>VLOOKUP(D1338,StataFunctions!$E$2:$G$260,3,)</f>
        <v>Tobit regression</v>
      </c>
      <c r="F1338" s="18" t="s">
        <v>692</v>
      </c>
      <c r="G1338" s="18" t="str">
        <f t="shared" si="120"/>
        <v>avgmyshare</v>
      </c>
      <c r="H1338" s="18" t="str">
        <f t="shared" si="121"/>
        <v>elec promise abpromisetext if nocamp==0</v>
      </c>
      <c r="I1338" s="18">
        <f t="shared" si="122"/>
        <v>1</v>
      </c>
      <c r="J1338" s="18" t="str">
        <f t="shared" si="123"/>
        <v xml:space="preserve"> nocamp==0</v>
      </c>
      <c r="K1338" s="18" t="str">
        <f t="shared" si="124"/>
        <v>elec promise abpromisetext</v>
      </c>
      <c r="L1338" s="1" t="str">
        <f t="shared" si="125"/>
        <v>Yes</v>
      </c>
    </row>
    <row r="1339" spans="1:12" ht="28.8" x14ac:dyDescent="0.3">
      <c r="A1339" s="1" t="str">
        <f>VLOOKUP(B1339,DownloadedFiles!$B$2:$C$821,2,)</f>
        <v>hdl:1902.1/22087</v>
      </c>
      <c r="B1339" s="1" t="s">
        <v>672</v>
      </c>
      <c r="C1339" s="1" t="s">
        <v>673</v>
      </c>
      <c r="D1339" s="1" t="s">
        <v>686</v>
      </c>
      <c r="E1339" s="1" t="str">
        <f>VLOOKUP(D1339,StataFunctions!$E$2:$G$260,3,)</f>
        <v>Tobit regression</v>
      </c>
      <c r="F1339" s="18" t="s">
        <v>693</v>
      </c>
      <c r="G1339" s="18" t="str">
        <f t="shared" si="120"/>
        <v>avgmyshare</v>
      </c>
      <c r="H1339" s="18" t="str">
        <f t="shared" si="121"/>
        <v>elec promise abpromisetext if nocamp==0</v>
      </c>
      <c r="I1339" s="18">
        <f t="shared" si="122"/>
        <v>1</v>
      </c>
      <c r="J1339" s="18" t="str">
        <f t="shared" si="123"/>
        <v xml:space="preserve"> nocamp==0</v>
      </c>
      <c r="K1339" s="18" t="str">
        <f t="shared" si="124"/>
        <v>elec promise abpromisetext</v>
      </c>
      <c r="L1339" s="1" t="str">
        <f t="shared" si="125"/>
        <v>Yes</v>
      </c>
    </row>
    <row r="1340" spans="1:12" ht="28.8" x14ac:dyDescent="0.3">
      <c r="A1340" s="1" t="str">
        <f>VLOOKUP(B1340,DownloadedFiles!$B$2:$C$821,2,)</f>
        <v>hdl:1902.1/22087</v>
      </c>
      <c r="B1340" s="1" t="s">
        <v>672</v>
      </c>
      <c r="C1340" s="1" t="s">
        <v>673</v>
      </c>
      <c r="D1340" s="1" t="s">
        <v>654</v>
      </c>
      <c r="E1340" s="1" t="str">
        <f>VLOOKUP(D1340,StataFunctions!$E$2:$G$260,3,)</f>
        <v>Linear Regression</v>
      </c>
      <c r="F1340" s="18" t="s">
        <v>694</v>
      </c>
      <c r="G1340" s="18" t="str">
        <f t="shared" si="120"/>
        <v>avgmyshare</v>
      </c>
      <c r="H1340" s="18" t="str">
        <f t="shared" si="121"/>
        <v>elec promise abpromisetext promiseXabpromisetext if nocamp==0</v>
      </c>
      <c r="I1340" s="18">
        <f t="shared" si="122"/>
        <v>1</v>
      </c>
      <c r="J1340" s="18" t="str">
        <f t="shared" si="123"/>
        <v xml:space="preserve"> nocamp==0</v>
      </c>
      <c r="K1340" s="18" t="str">
        <f t="shared" si="124"/>
        <v>elec promise abpromisetext promiseXabpromisetext</v>
      </c>
      <c r="L1340" s="1" t="str">
        <f t="shared" si="125"/>
        <v>Yes</v>
      </c>
    </row>
    <row r="1341" spans="1:12" x14ac:dyDescent="0.3">
      <c r="A1341" s="1" t="str">
        <f>VLOOKUP(B1341,DownloadedFiles!$B$2:$C$821,2,)</f>
        <v>hdl:1902.1/22087</v>
      </c>
      <c r="B1341" s="1" t="s">
        <v>672</v>
      </c>
      <c r="C1341" s="1" t="s">
        <v>680</v>
      </c>
      <c r="D1341" s="1" t="s">
        <v>654</v>
      </c>
      <c r="E1341" s="1" t="str">
        <f>VLOOKUP(D1341,StataFunctions!$E$2:$G$260,3,)</f>
        <v>Linear Regression</v>
      </c>
      <c r="F1341" s="18" t="s">
        <v>876</v>
      </c>
      <c r="G1341" s="18" t="str">
        <f t="shared" si="120"/>
        <v>mybelief_v_</v>
      </c>
      <c r="H1341" s="18" t="str">
        <f t="shared" si="121"/>
        <v>promise_</v>
      </c>
      <c r="I1341" s="18">
        <f t="shared" si="122"/>
        <v>0</v>
      </c>
      <c r="J1341" s="18" t="str">
        <f t="shared" si="123"/>
        <v>NA</v>
      </c>
      <c r="K1341" s="18" t="str">
        <f t="shared" si="124"/>
        <v>promise_</v>
      </c>
      <c r="L1341" s="1" t="str">
        <f t="shared" si="125"/>
        <v>Yes</v>
      </c>
    </row>
    <row r="1342" spans="1:12" x14ac:dyDescent="0.3">
      <c r="A1342" s="1" t="str">
        <f>VLOOKUP(B1342,DownloadedFiles!$B$2:$C$821,2,)</f>
        <v>hdl:1902.1/22087</v>
      </c>
      <c r="B1342" s="1" t="s">
        <v>672</v>
      </c>
      <c r="C1342" s="1" t="s">
        <v>680</v>
      </c>
      <c r="D1342" s="1" t="s">
        <v>686</v>
      </c>
      <c r="E1342" s="1" t="str">
        <f>VLOOKUP(D1342,StataFunctions!$E$2:$G$260,3,)</f>
        <v>Tobit regression</v>
      </c>
      <c r="F1342" s="18" t="s">
        <v>877</v>
      </c>
      <c r="G1342" s="18" t="str">
        <f t="shared" si="120"/>
        <v>mybelief_v_</v>
      </c>
      <c r="H1342" s="18" t="str">
        <f t="shared" si="121"/>
        <v>promise_</v>
      </c>
      <c r="I1342" s="18">
        <f t="shared" si="122"/>
        <v>0</v>
      </c>
      <c r="J1342" s="18" t="str">
        <f t="shared" si="123"/>
        <v>NA</v>
      </c>
      <c r="K1342" s="18" t="str">
        <f t="shared" si="124"/>
        <v>promise_</v>
      </c>
      <c r="L1342" s="1" t="str">
        <f t="shared" si="125"/>
        <v>Yes</v>
      </c>
    </row>
    <row r="1343" spans="1:12" x14ac:dyDescent="0.3">
      <c r="A1343" s="1" t="str">
        <f>VLOOKUP(B1343,DownloadedFiles!$B$2:$C$821,2,)</f>
        <v>hdl:1902.1/22087</v>
      </c>
      <c r="B1343" s="1" t="s">
        <v>672</v>
      </c>
      <c r="C1343" s="1" t="s">
        <v>680</v>
      </c>
      <c r="D1343" s="1" t="s">
        <v>654</v>
      </c>
      <c r="E1343" s="1" t="str">
        <f>VLOOKUP(D1343,StataFunctions!$E$2:$G$260,3,)</f>
        <v>Linear Regression</v>
      </c>
      <c r="F1343" s="18" t="s">
        <v>878</v>
      </c>
      <c r="G1343" s="18" t="str">
        <f t="shared" si="120"/>
        <v>mybelief_v_</v>
      </c>
      <c r="H1343" s="18" t="str">
        <f t="shared" si="121"/>
        <v>promise_ promise_sqr</v>
      </c>
      <c r="I1343" s="18">
        <f t="shared" si="122"/>
        <v>0</v>
      </c>
      <c r="J1343" s="18" t="str">
        <f t="shared" si="123"/>
        <v>NA</v>
      </c>
      <c r="K1343" s="18" t="str">
        <f t="shared" si="124"/>
        <v>promise_ promise_sqr</v>
      </c>
      <c r="L1343" s="1" t="str">
        <f t="shared" si="125"/>
        <v>Yes</v>
      </c>
    </row>
    <row r="1344" spans="1:12" x14ac:dyDescent="0.3">
      <c r="A1344" s="1" t="str">
        <f>VLOOKUP(B1344,DownloadedFiles!$B$2:$C$821,2,)</f>
        <v>hdl:1902.1/22087</v>
      </c>
      <c r="B1344" s="1" t="s">
        <v>672</v>
      </c>
      <c r="C1344" s="1" t="s">
        <v>680</v>
      </c>
      <c r="D1344" s="1" t="s">
        <v>686</v>
      </c>
      <c r="E1344" s="1" t="str">
        <f>VLOOKUP(D1344,StataFunctions!$E$2:$G$260,3,)</f>
        <v>Tobit regression</v>
      </c>
      <c r="F1344" s="18" t="s">
        <v>879</v>
      </c>
      <c r="G1344" s="18" t="str">
        <f t="shared" si="120"/>
        <v>mybelief_v_</v>
      </c>
      <c r="H1344" s="18" t="str">
        <f t="shared" si="121"/>
        <v>promise_ promise_sqr</v>
      </c>
      <c r="I1344" s="18">
        <f t="shared" si="122"/>
        <v>0</v>
      </c>
      <c r="J1344" s="18" t="str">
        <f t="shared" si="123"/>
        <v>NA</v>
      </c>
      <c r="K1344" s="18" t="str">
        <f t="shared" si="124"/>
        <v>promise_ promise_sqr</v>
      </c>
      <c r="L1344" s="1" t="str">
        <f t="shared" si="125"/>
        <v>Yes</v>
      </c>
    </row>
    <row r="1345" spans="1:12" ht="28.8" x14ac:dyDescent="0.3">
      <c r="A1345" s="1" t="str">
        <f>VLOOKUP(B1345,DownloadedFiles!$B$2:$C$821,2,)</f>
        <v>hdl:1902.1/22087</v>
      </c>
      <c r="B1345" s="1" t="s">
        <v>672</v>
      </c>
      <c r="C1345" s="1" t="s">
        <v>673</v>
      </c>
      <c r="D1345" s="1" t="s">
        <v>686</v>
      </c>
      <c r="E1345" s="1" t="str">
        <f>VLOOKUP(D1345,StataFunctions!$E$2:$G$260,3,)</f>
        <v>Tobit regression</v>
      </c>
      <c r="F1345" s="18" t="s">
        <v>880</v>
      </c>
      <c r="G1345" s="18" t="str">
        <f t="shared" si="120"/>
        <v>mybelief_v_</v>
      </c>
      <c r="H1345" s="18" t="str">
        <f t="shared" si="121"/>
        <v>promise_ promise_sqr promisetext_ promisetextXpromise</v>
      </c>
      <c r="I1345" s="18">
        <f t="shared" si="122"/>
        <v>0</v>
      </c>
      <c r="J1345" s="18" t="str">
        <f t="shared" si="123"/>
        <v>NA</v>
      </c>
      <c r="K1345" s="18" t="str">
        <f t="shared" si="124"/>
        <v>promise_ promise_sqr promisetext_ promisetextXpromise</v>
      </c>
      <c r="L1345" s="1" t="str">
        <f t="shared" si="125"/>
        <v>Yes</v>
      </c>
    </row>
    <row r="1346" spans="1:12" ht="28.8" x14ac:dyDescent="0.3">
      <c r="A1346" s="1" t="str">
        <f>VLOOKUP(B1346,DownloadedFiles!$B$2:$C$821,2,)</f>
        <v>hdl:1902.1/22087</v>
      </c>
      <c r="B1346" s="1" t="s">
        <v>672</v>
      </c>
      <c r="C1346" s="1" t="s">
        <v>673</v>
      </c>
      <c r="D1346" s="1" t="s">
        <v>654</v>
      </c>
      <c r="E1346" s="1" t="str">
        <f>VLOOKUP(D1346,StataFunctions!$E$2:$G$260,3,)</f>
        <v>Linear Regression</v>
      </c>
      <c r="F1346" s="18" t="s">
        <v>881</v>
      </c>
      <c r="G1346" s="18" t="str">
        <f t="shared" ref="G1346:G1409" si="126">MID($F1346,LEN($D1346)+FIND($D1346,$F1346)+1,FIND(" ",$F1346,LEN(D1346)+FIND(D1346,F1346)+1)-(LEN($D1346)+FIND($D1346,$F1346)+1))</f>
        <v>mybelief_v_</v>
      </c>
      <c r="H1346" s="18" t="str">
        <f t="shared" ref="H1346:H1409" si="127">TRIM(MID(F1346,FIND(G1346,F1346)+LEN(G1346)+1,IFERROR(FIND(",",F1346),LEN(F1346)+1)-(FIND(G1346,F1346)+LEN(G1346)+1)))</f>
        <v>promise_ promise_sqr promisetext_ promisetextXpromise_</v>
      </c>
      <c r="I1346" s="18">
        <f t="shared" ref="I1346:I1409" si="128">IFERROR(IF(FIND(" if ",H1346)&gt;0,1,0),0)</f>
        <v>0</v>
      </c>
      <c r="J1346" s="18" t="str">
        <f t="shared" ref="J1346:J1409" si="129">IFERROR(MID(H1346,FIND(" if ",H1346)+3,LEN(H1346)+1),"NA")</f>
        <v>NA</v>
      </c>
      <c r="K1346" s="18" t="str">
        <f t="shared" ref="K1346:K1409" si="130">IF(I1346=0,H1346,MID(H1346,1,FIND(J1346,H1346)-4))</f>
        <v>promise_ promise_sqr promisetext_ promisetextXpromise_</v>
      </c>
      <c r="L1346" s="1" t="str">
        <f t="shared" ref="L1346:L1409" si="131">IFERROR(IF(FIND("///",F1346)&gt;0,"No",0),"Yes")</f>
        <v>Yes</v>
      </c>
    </row>
    <row r="1347" spans="1:12" x14ac:dyDescent="0.3">
      <c r="A1347" s="1" t="str">
        <f>VLOOKUP(B1347,DownloadedFiles!$B$2:$C$821,2,)</f>
        <v>hdl:1902.1/22087</v>
      </c>
      <c r="B1347" s="1" t="s">
        <v>672</v>
      </c>
      <c r="C1347" s="1" t="s">
        <v>673</v>
      </c>
      <c r="D1347" s="1" t="s">
        <v>654</v>
      </c>
      <c r="E1347" s="1" t="str">
        <f>VLOOKUP(D1347,StataFunctions!$E$2:$G$260,3,)</f>
        <v>Linear Regression</v>
      </c>
      <c r="F1347" s="18" t="s">
        <v>882</v>
      </c>
      <c r="G1347" s="18" t="str">
        <f t="shared" si="126"/>
        <v>mybelief_v_</v>
      </c>
      <c r="H1347" s="18" t="str">
        <f t="shared" si="127"/>
        <v>promise_ promisetext_</v>
      </c>
      <c r="I1347" s="18">
        <f t="shared" si="128"/>
        <v>0</v>
      </c>
      <c r="J1347" s="18" t="str">
        <f t="shared" si="129"/>
        <v>NA</v>
      </c>
      <c r="K1347" s="18" t="str">
        <f t="shared" si="130"/>
        <v>promise_ promisetext_</v>
      </c>
      <c r="L1347" s="1" t="str">
        <f t="shared" si="131"/>
        <v>Yes</v>
      </c>
    </row>
    <row r="1348" spans="1:12" x14ac:dyDescent="0.3">
      <c r="A1348" s="1" t="str">
        <f>VLOOKUP(B1348,DownloadedFiles!$B$2:$C$821,2,)</f>
        <v>hdl:1902.1/22087</v>
      </c>
      <c r="B1348" s="1" t="s">
        <v>672</v>
      </c>
      <c r="C1348" s="1" t="s">
        <v>673</v>
      </c>
      <c r="D1348" s="1" t="s">
        <v>686</v>
      </c>
      <c r="E1348" s="1" t="str">
        <f>VLOOKUP(D1348,StataFunctions!$E$2:$G$260,3,)</f>
        <v>Tobit regression</v>
      </c>
      <c r="F1348" s="18" t="s">
        <v>883</v>
      </c>
      <c r="G1348" s="18" t="str">
        <f t="shared" si="126"/>
        <v>mybelief_v_</v>
      </c>
      <c r="H1348" s="18" t="str">
        <f t="shared" si="127"/>
        <v>promise_ promisetext_</v>
      </c>
      <c r="I1348" s="18">
        <f t="shared" si="128"/>
        <v>0</v>
      </c>
      <c r="J1348" s="18" t="str">
        <f t="shared" si="129"/>
        <v>NA</v>
      </c>
      <c r="K1348" s="18" t="str">
        <f t="shared" si="130"/>
        <v>promise_ promisetext_</v>
      </c>
      <c r="L1348" s="1" t="str">
        <f t="shared" si="131"/>
        <v>Yes</v>
      </c>
    </row>
    <row r="1349" spans="1:12" ht="28.8" x14ac:dyDescent="0.3">
      <c r="A1349" s="1" t="str">
        <f>VLOOKUP(B1349,DownloadedFiles!$B$2:$C$821,2,)</f>
        <v>hdl:1902.1/22087</v>
      </c>
      <c r="B1349" s="1" t="s">
        <v>672</v>
      </c>
      <c r="C1349" s="1" t="s">
        <v>673</v>
      </c>
      <c r="D1349" s="1" t="s">
        <v>686</v>
      </c>
      <c r="E1349" s="1" t="str">
        <f>VLOOKUP(D1349,StataFunctions!$E$2:$G$260,3,)</f>
        <v>Tobit regression</v>
      </c>
      <c r="F1349" s="18" t="s">
        <v>884</v>
      </c>
      <c r="G1349" s="18" t="str">
        <f t="shared" si="126"/>
        <v>mybelief_v_</v>
      </c>
      <c r="H1349" s="18" t="str">
        <f t="shared" si="127"/>
        <v>promise_ promisetext_ promisetextXpromise</v>
      </c>
      <c r="I1349" s="18">
        <f t="shared" si="128"/>
        <v>0</v>
      </c>
      <c r="J1349" s="18" t="str">
        <f t="shared" si="129"/>
        <v>NA</v>
      </c>
      <c r="K1349" s="18" t="str">
        <f t="shared" si="130"/>
        <v>promise_ promisetext_ promisetextXpromise</v>
      </c>
      <c r="L1349" s="1" t="str">
        <f t="shared" si="131"/>
        <v>Yes</v>
      </c>
    </row>
    <row r="1350" spans="1:12" ht="28.8" x14ac:dyDescent="0.3">
      <c r="A1350" s="1" t="str">
        <f>VLOOKUP(B1350,DownloadedFiles!$B$2:$C$821,2,)</f>
        <v>hdl:1902.1/22087</v>
      </c>
      <c r="B1350" s="1" t="s">
        <v>672</v>
      </c>
      <c r="C1350" s="1" t="s">
        <v>673</v>
      </c>
      <c r="D1350" s="1" t="s">
        <v>654</v>
      </c>
      <c r="E1350" s="1" t="str">
        <f>VLOOKUP(D1350,StataFunctions!$E$2:$G$260,3,)</f>
        <v>Linear Regression</v>
      </c>
      <c r="F1350" s="18" t="s">
        <v>885</v>
      </c>
      <c r="G1350" s="18" t="str">
        <f t="shared" si="126"/>
        <v>mybelief_v_</v>
      </c>
      <c r="H1350" s="18" t="str">
        <f t="shared" si="127"/>
        <v>promise_ promisetext_ promisetextXpromise_</v>
      </c>
      <c r="I1350" s="18">
        <f t="shared" si="128"/>
        <v>0</v>
      </c>
      <c r="J1350" s="18" t="str">
        <f t="shared" si="129"/>
        <v>NA</v>
      </c>
      <c r="K1350" s="18" t="str">
        <f t="shared" si="130"/>
        <v>promise_ promisetext_ promisetextXpromise_</v>
      </c>
      <c r="L1350" s="1" t="str">
        <f t="shared" si="131"/>
        <v>Yes</v>
      </c>
    </row>
    <row r="1351" spans="1:12" x14ac:dyDescent="0.3">
      <c r="A1351" s="1" t="str">
        <f>VLOOKUP(B1351,DownloadedFiles!$B$2:$C$821,2,)</f>
        <v>hdl:1902.1/22087</v>
      </c>
      <c r="B1351" s="1" t="s">
        <v>672</v>
      </c>
      <c r="C1351" s="1" t="s">
        <v>680</v>
      </c>
      <c r="D1351" s="1" t="s">
        <v>654</v>
      </c>
      <c r="E1351" s="1" t="str">
        <f>VLOOKUP(D1351,StataFunctions!$E$2:$G$260,3,)</f>
        <v>Linear Regression</v>
      </c>
      <c r="F1351" s="18" t="s">
        <v>915</v>
      </c>
      <c r="G1351" s="18" t="str">
        <f t="shared" si="126"/>
        <v>myshare</v>
      </c>
      <c r="H1351" s="18" t="str">
        <f t="shared" si="127"/>
        <v>votes if nocamp==1</v>
      </c>
      <c r="I1351" s="18">
        <f t="shared" si="128"/>
        <v>1</v>
      </c>
      <c r="J1351" s="18" t="str">
        <f t="shared" si="129"/>
        <v xml:space="preserve"> nocamp==1</v>
      </c>
      <c r="K1351" s="18" t="str">
        <f t="shared" si="130"/>
        <v>votes</v>
      </c>
      <c r="L1351" s="1" t="str">
        <f t="shared" si="131"/>
        <v>Yes</v>
      </c>
    </row>
    <row r="1352" spans="1:12" x14ac:dyDescent="0.3">
      <c r="A1352" s="1" t="str">
        <f>VLOOKUP(B1352,DownloadedFiles!$B$2:$C$821,2,)</f>
        <v>hdl:1902.1/22087</v>
      </c>
      <c r="B1352" s="1" t="s">
        <v>672</v>
      </c>
      <c r="C1352" s="1" t="s">
        <v>680</v>
      </c>
      <c r="D1352" s="1" t="s">
        <v>686</v>
      </c>
      <c r="E1352" s="1" t="str">
        <f>VLOOKUP(D1352,StataFunctions!$E$2:$G$260,3,)</f>
        <v>Tobit regression</v>
      </c>
      <c r="F1352" s="18" t="s">
        <v>916</v>
      </c>
      <c r="G1352" s="18" t="str">
        <f t="shared" si="126"/>
        <v>myshare</v>
      </c>
      <c r="H1352" s="18" t="str">
        <f t="shared" si="127"/>
        <v>votes if nocamp==1</v>
      </c>
      <c r="I1352" s="18">
        <f t="shared" si="128"/>
        <v>1</v>
      </c>
      <c r="J1352" s="18" t="str">
        <f t="shared" si="129"/>
        <v xml:space="preserve"> nocamp==1</v>
      </c>
      <c r="K1352" s="18" t="str">
        <f t="shared" si="130"/>
        <v>votes</v>
      </c>
      <c r="L1352" s="1" t="str">
        <f t="shared" si="131"/>
        <v>Yes</v>
      </c>
    </row>
    <row r="1353" spans="1:12" ht="28.8" x14ac:dyDescent="0.3">
      <c r="A1353" s="1" t="str">
        <f>VLOOKUP(B1353,DownloadedFiles!$B$2:$C$821,2,)</f>
        <v>hdl:1902.1/22087</v>
      </c>
      <c r="B1353" s="1" t="s">
        <v>672</v>
      </c>
      <c r="C1353" s="1" t="s">
        <v>680</v>
      </c>
      <c r="D1353" s="1" t="s">
        <v>654</v>
      </c>
      <c r="E1353" s="1" t="str">
        <f>VLOOKUP(D1353,StataFunctions!$E$2:$G$260,3,)</f>
        <v>Linear Regression</v>
      </c>
      <c r="F1353" s="18" t="s">
        <v>913</v>
      </c>
      <c r="G1353" s="18" t="str">
        <f t="shared" si="126"/>
        <v>myshare</v>
      </c>
      <c r="H1353" s="18" t="str">
        <f t="shared" si="127"/>
        <v>votes elec random votesXelec votesXrandom</v>
      </c>
      <c r="I1353" s="18">
        <f t="shared" si="128"/>
        <v>0</v>
      </c>
      <c r="J1353" s="18" t="str">
        <f t="shared" si="129"/>
        <v>NA</v>
      </c>
      <c r="K1353" s="18" t="str">
        <f t="shared" si="130"/>
        <v>votes elec random votesXelec votesXrandom</v>
      </c>
      <c r="L1353" s="1" t="str">
        <f t="shared" si="131"/>
        <v>Yes</v>
      </c>
    </row>
    <row r="1354" spans="1:12" ht="28.8" x14ac:dyDescent="0.3">
      <c r="A1354" s="1" t="str">
        <f>VLOOKUP(B1354,DownloadedFiles!$B$2:$C$821,2,)</f>
        <v>hdl:1902.1/22087</v>
      </c>
      <c r="B1354" s="1" t="s">
        <v>672</v>
      </c>
      <c r="C1354" s="1" t="s">
        <v>680</v>
      </c>
      <c r="D1354" s="1" t="s">
        <v>686</v>
      </c>
      <c r="E1354" s="1" t="str">
        <f>VLOOKUP(D1354,StataFunctions!$E$2:$G$260,3,)</f>
        <v>Tobit regression</v>
      </c>
      <c r="F1354" s="18" t="s">
        <v>914</v>
      </c>
      <c r="G1354" s="18" t="str">
        <f t="shared" si="126"/>
        <v>myshare</v>
      </c>
      <c r="H1354" s="18" t="str">
        <f t="shared" si="127"/>
        <v>votes elec random votesXelec votesXrandom</v>
      </c>
      <c r="I1354" s="18">
        <f t="shared" si="128"/>
        <v>0</v>
      </c>
      <c r="J1354" s="18" t="str">
        <f t="shared" si="129"/>
        <v>NA</v>
      </c>
      <c r="K1354" s="18" t="str">
        <f t="shared" si="130"/>
        <v>votes elec random votesXelec votesXrandom</v>
      </c>
      <c r="L1354" s="1" t="str">
        <f t="shared" si="131"/>
        <v>Yes</v>
      </c>
    </row>
    <row r="1355" spans="1:12" x14ac:dyDescent="0.3">
      <c r="A1355" s="1" t="str">
        <f>VLOOKUP(B1355,DownloadedFiles!$B$2:$C$821,2,)</f>
        <v>hdl:1902.1/22087</v>
      </c>
      <c r="B1355" s="1" t="s">
        <v>672</v>
      </c>
      <c r="C1355" s="1" t="s">
        <v>673</v>
      </c>
      <c r="D1355" s="1" t="s">
        <v>654</v>
      </c>
      <c r="E1355" s="1" t="str">
        <f>VLOOKUP(D1355,StataFunctions!$E$2:$G$260,3,)</f>
        <v>Linear Regression</v>
      </c>
      <c r="F1355" s="18" t="s">
        <v>917</v>
      </c>
      <c r="G1355" s="18" t="str">
        <f t="shared" si="126"/>
        <v>myshare</v>
      </c>
      <c r="H1355" s="18" t="str">
        <f t="shared" si="127"/>
        <v>votes mybeliefcand</v>
      </c>
      <c r="I1355" s="18">
        <f t="shared" si="128"/>
        <v>0</v>
      </c>
      <c r="J1355" s="18" t="str">
        <f t="shared" si="129"/>
        <v>NA</v>
      </c>
      <c r="K1355" s="18" t="str">
        <f t="shared" si="130"/>
        <v>votes mybeliefcand</v>
      </c>
      <c r="L1355" s="1" t="str">
        <f t="shared" si="131"/>
        <v>Yes</v>
      </c>
    </row>
    <row r="1356" spans="1:12" x14ac:dyDescent="0.3">
      <c r="A1356" s="1" t="str">
        <f>VLOOKUP(B1356,DownloadedFiles!$B$2:$C$821,2,)</f>
        <v>hdl:1902.1/22087</v>
      </c>
      <c r="B1356" s="1" t="s">
        <v>672</v>
      </c>
      <c r="C1356" s="1" t="s">
        <v>673</v>
      </c>
      <c r="D1356" s="1" t="s">
        <v>686</v>
      </c>
      <c r="E1356" s="1" t="str">
        <f>VLOOKUP(D1356,StataFunctions!$E$2:$G$260,3,)</f>
        <v>Tobit regression</v>
      </c>
      <c r="F1356" s="18" t="s">
        <v>918</v>
      </c>
      <c r="G1356" s="18" t="str">
        <f t="shared" si="126"/>
        <v>myshare</v>
      </c>
      <c r="H1356" s="18" t="str">
        <f t="shared" si="127"/>
        <v>votes mybeliefcand</v>
      </c>
      <c r="I1356" s="18">
        <f t="shared" si="128"/>
        <v>0</v>
      </c>
      <c r="J1356" s="18" t="str">
        <f t="shared" si="129"/>
        <v>NA</v>
      </c>
      <c r="K1356" s="18" t="str">
        <f t="shared" si="130"/>
        <v>votes mybeliefcand</v>
      </c>
      <c r="L1356" s="1" t="str">
        <f t="shared" si="131"/>
        <v>Yes</v>
      </c>
    </row>
    <row r="1357" spans="1:12" x14ac:dyDescent="0.3">
      <c r="A1357" s="1" t="str">
        <f>VLOOKUP(B1357,DownloadedFiles!$B$2:$C$821,2,)</f>
        <v>hdl:1902.1/22087</v>
      </c>
      <c r="B1357" s="1" t="s">
        <v>672</v>
      </c>
      <c r="C1357" s="1" t="s">
        <v>680</v>
      </c>
      <c r="D1357" s="1" t="s">
        <v>654</v>
      </c>
      <c r="E1357" s="1" t="str">
        <f>VLOOKUP(D1357,StataFunctions!$E$2:$G$260,3,)</f>
        <v>Linear Regression</v>
      </c>
      <c r="F1357" s="18" t="s">
        <v>921</v>
      </c>
      <c r="G1357" s="18" t="str">
        <f t="shared" si="126"/>
        <v>myshare</v>
      </c>
      <c r="H1357" s="18" t="str">
        <f t="shared" si="127"/>
        <v>votes promise if elec==1</v>
      </c>
      <c r="I1357" s="18">
        <f t="shared" si="128"/>
        <v>1</v>
      </c>
      <c r="J1357" s="18" t="str">
        <f t="shared" si="129"/>
        <v xml:space="preserve"> elec==1</v>
      </c>
      <c r="K1357" s="18" t="str">
        <f t="shared" si="130"/>
        <v>votes promise</v>
      </c>
      <c r="L1357" s="1" t="str">
        <f t="shared" si="131"/>
        <v>Yes</v>
      </c>
    </row>
    <row r="1358" spans="1:12" x14ac:dyDescent="0.3">
      <c r="A1358" s="1" t="str">
        <f>VLOOKUP(B1358,DownloadedFiles!$B$2:$C$821,2,)</f>
        <v>hdl:1902.1/22087</v>
      </c>
      <c r="B1358" s="1" t="s">
        <v>672</v>
      </c>
      <c r="C1358" s="1" t="s">
        <v>680</v>
      </c>
      <c r="D1358" s="1" t="s">
        <v>686</v>
      </c>
      <c r="E1358" s="1" t="str">
        <f>VLOOKUP(D1358,StataFunctions!$E$2:$G$260,3,)</f>
        <v>Tobit regression</v>
      </c>
      <c r="F1358" s="18" t="s">
        <v>922</v>
      </c>
      <c r="G1358" s="18" t="str">
        <f t="shared" si="126"/>
        <v>myshare</v>
      </c>
      <c r="H1358" s="18" t="str">
        <f t="shared" si="127"/>
        <v>votes promise if elec==1</v>
      </c>
      <c r="I1358" s="18">
        <f t="shared" si="128"/>
        <v>1</v>
      </c>
      <c r="J1358" s="18" t="str">
        <f t="shared" si="129"/>
        <v xml:space="preserve"> elec==1</v>
      </c>
      <c r="K1358" s="18" t="str">
        <f t="shared" si="130"/>
        <v>votes promise</v>
      </c>
      <c r="L1358" s="1" t="str">
        <f t="shared" si="131"/>
        <v>Yes</v>
      </c>
    </row>
    <row r="1359" spans="1:12" x14ac:dyDescent="0.3">
      <c r="A1359" s="1" t="str">
        <f>VLOOKUP(B1359,DownloadedFiles!$B$2:$C$821,2,)</f>
        <v>hdl:1902.1/22087</v>
      </c>
      <c r="B1359" s="1" t="s">
        <v>672</v>
      </c>
      <c r="C1359" s="1" t="s">
        <v>680</v>
      </c>
      <c r="D1359" s="1" t="s">
        <v>654</v>
      </c>
      <c r="E1359" s="1" t="str">
        <f>VLOOKUP(D1359,StataFunctions!$E$2:$G$260,3,)</f>
        <v>Linear Regression</v>
      </c>
      <c r="F1359" s="18" t="s">
        <v>923</v>
      </c>
      <c r="G1359" s="18" t="str">
        <f t="shared" si="126"/>
        <v>myshare</v>
      </c>
      <c r="H1359" s="18" t="str">
        <f t="shared" si="127"/>
        <v>votes promise if random==1</v>
      </c>
      <c r="I1359" s="18">
        <f t="shared" si="128"/>
        <v>1</v>
      </c>
      <c r="J1359" s="18" t="str">
        <f t="shared" si="129"/>
        <v xml:space="preserve"> random==1</v>
      </c>
      <c r="K1359" s="18" t="str">
        <f t="shared" si="130"/>
        <v>votes promise</v>
      </c>
      <c r="L1359" s="1" t="str">
        <f t="shared" si="131"/>
        <v>Yes</v>
      </c>
    </row>
    <row r="1360" spans="1:12" x14ac:dyDescent="0.3">
      <c r="A1360" s="1" t="str">
        <f>VLOOKUP(B1360,DownloadedFiles!$B$2:$C$821,2,)</f>
        <v>hdl:1902.1/22087</v>
      </c>
      <c r="B1360" s="1" t="s">
        <v>672</v>
      </c>
      <c r="C1360" s="1" t="s">
        <v>680</v>
      </c>
      <c r="D1360" s="1" t="s">
        <v>686</v>
      </c>
      <c r="E1360" s="1" t="str">
        <f>VLOOKUP(D1360,StataFunctions!$E$2:$G$260,3,)</f>
        <v>Tobit regression</v>
      </c>
      <c r="F1360" s="18" t="s">
        <v>924</v>
      </c>
      <c r="G1360" s="18" t="str">
        <f t="shared" si="126"/>
        <v>myshare</v>
      </c>
      <c r="H1360" s="18" t="str">
        <f t="shared" si="127"/>
        <v>votes promise if random==1</v>
      </c>
      <c r="I1360" s="18">
        <f t="shared" si="128"/>
        <v>1</v>
      </c>
      <c r="J1360" s="18" t="str">
        <f t="shared" si="129"/>
        <v xml:space="preserve"> random==1</v>
      </c>
      <c r="K1360" s="18" t="str">
        <f t="shared" si="130"/>
        <v>votes promise</v>
      </c>
      <c r="L1360" s="1" t="str">
        <f t="shared" si="131"/>
        <v>Yes</v>
      </c>
    </row>
    <row r="1361" spans="1:12" x14ac:dyDescent="0.3">
      <c r="A1361" s="1" t="str">
        <f>VLOOKUP(B1361,DownloadedFiles!$B$2:$C$821,2,)</f>
        <v>hdl:1902.1/22087</v>
      </c>
      <c r="B1361" s="1" t="s">
        <v>672</v>
      </c>
      <c r="C1361" s="1" t="s">
        <v>673</v>
      </c>
      <c r="D1361" s="1" t="s">
        <v>654</v>
      </c>
      <c r="E1361" s="1" t="str">
        <f>VLOOKUP(D1361,StataFunctions!$E$2:$G$260,3,)</f>
        <v>Linear Regression</v>
      </c>
      <c r="F1361" s="18" t="s">
        <v>919</v>
      </c>
      <c r="G1361" s="18" t="str">
        <f t="shared" si="126"/>
        <v>mybeliefcand</v>
      </c>
      <c r="H1361" s="18" t="str">
        <f t="shared" si="127"/>
        <v>votes promise</v>
      </c>
      <c r="I1361" s="18">
        <f t="shared" si="128"/>
        <v>0</v>
      </c>
      <c r="J1361" s="18" t="str">
        <f t="shared" si="129"/>
        <v>NA</v>
      </c>
      <c r="K1361" s="18" t="str">
        <f t="shared" si="130"/>
        <v>votes promise</v>
      </c>
      <c r="L1361" s="1" t="str">
        <f t="shared" si="131"/>
        <v>Yes</v>
      </c>
    </row>
    <row r="1362" spans="1:12" x14ac:dyDescent="0.3">
      <c r="A1362" s="1" t="str">
        <f>VLOOKUP(B1362,DownloadedFiles!$B$2:$C$821,2,)</f>
        <v>hdl:1902.1/22087</v>
      </c>
      <c r="B1362" s="1" t="s">
        <v>672</v>
      </c>
      <c r="C1362" s="1" t="s">
        <v>673</v>
      </c>
      <c r="D1362" s="1" t="s">
        <v>686</v>
      </c>
      <c r="E1362" s="1" t="str">
        <f>VLOOKUP(D1362,StataFunctions!$E$2:$G$260,3,)</f>
        <v>Tobit regression</v>
      </c>
      <c r="F1362" s="18" t="s">
        <v>920</v>
      </c>
      <c r="G1362" s="18" t="str">
        <f t="shared" si="126"/>
        <v>mybeliefcand</v>
      </c>
      <c r="H1362" s="18" t="str">
        <f t="shared" si="127"/>
        <v>votes promise</v>
      </c>
      <c r="I1362" s="18">
        <f t="shared" si="128"/>
        <v>0</v>
      </c>
      <c r="J1362" s="18" t="str">
        <f t="shared" si="129"/>
        <v>NA</v>
      </c>
      <c r="K1362" s="18" t="str">
        <f t="shared" si="130"/>
        <v>votes promise</v>
      </c>
      <c r="L1362" s="1" t="str">
        <f t="shared" si="131"/>
        <v>Yes</v>
      </c>
    </row>
    <row r="1363" spans="1:12" x14ac:dyDescent="0.3">
      <c r="A1363" s="1" t="str">
        <f>VLOOKUP(B1363,DownloadedFiles!$B$2:$C$821,2,)</f>
        <v>hdl:1902.1/22087</v>
      </c>
      <c r="B1363" s="1" t="s">
        <v>672</v>
      </c>
      <c r="C1363" s="1" t="s">
        <v>673</v>
      </c>
      <c r="D1363" s="1" t="s">
        <v>654</v>
      </c>
      <c r="E1363" s="1" t="str">
        <f>VLOOKUP(D1363,StataFunctions!$E$2:$G$260,3,)</f>
        <v>Linear Regression</v>
      </c>
      <c r="F1363" s="18" t="s">
        <v>925</v>
      </c>
      <c r="G1363" s="18" t="str">
        <f t="shared" si="126"/>
        <v>myshare</v>
      </c>
      <c r="H1363" s="18" t="str">
        <f t="shared" si="127"/>
        <v>votes_winner promise</v>
      </c>
      <c r="I1363" s="18">
        <f t="shared" si="128"/>
        <v>0</v>
      </c>
      <c r="J1363" s="18" t="str">
        <f t="shared" si="129"/>
        <v>NA</v>
      </c>
      <c r="K1363" s="18" t="str">
        <f t="shared" si="130"/>
        <v>votes_winner promise</v>
      </c>
      <c r="L1363" s="1" t="str">
        <f t="shared" si="131"/>
        <v>Yes</v>
      </c>
    </row>
    <row r="1364" spans="1:12" x14ac:dyDescent="0.3">
      <c r="A1364" s="1" t="str">
        <f>VLOOKUP(B1364,DownloadedFiles!$B$2:$C$821,2,)</f>
        <v>hdl:1902.1/22087</v>
      </c>
      <c r="B1364" s="1" t="s">
        <v>672</v>
      </c>
      <c r="C1364" s="1" t="s">
        <v>673</v>
      </c>
      <c r="D1364" s="1" t="s">
        <v>654</v>
      </c>
      <c r="E1364" s="1" t="str">
        <f>VLOOKUP(D1364,StataFunctions!$E$2:$G$260,3,)</f>
        <v>Linear Regression</v>
      </c>
      <c r="F1364" s="18" t="s">
        <v>926</v>
      </c>
      <c r="G1364" s="18" t="str">
        <f t="shared" si="126"/>
        <v>myshare</v>
      </c>
      <c r="H1364" s="18" t="str">
        <f t="shared" si="127"/>
        <v>votes_winner promise times_elected_before</v>
      </c>
      <c r="I1364" s="18">
        <f t="shared" si="128"/>
        <v>0</v>
      </c>
      <c r="J1364" s="18" t="str">
        <f t="shared" si="129"/>
        <v>NA</v>
      </c>
      <c r="K1364" s="18" t="str">
        <f t="shared" si="130"/>
        <v>votes_winner promise times_elected_before</v>
      </c>
      <c r="L1364" s="1" t="str">
        <f t="shared" si="131"/>
        <v>Yes</v>
      </c>
    </row>
    <row r="1365" spans="1:12" ht="28.8" x14ac:dyDescent="0.3">
      <c r="A1365" s="1" t="str">
        <f>VLOOKUP(B1365,DownloadedFiles!$B$2:$C$821,2,)</f>
        <v>doi:10.7910/DVN/STOQ1Q</v>
      </c>
      <c r="B1365" s="1" t="s">
        <v>2185</v>
      </c>
      <c r="C1365" s="1" t="s">
        <v>698</v>
      </c>
      <c r="D1365" s="1" t="s">
        <v>1116</v>
      </c>
      <c r="E1365" s="1" t="str">
        <f>VLOOKUP(D1365,StataFunctions!$E$2:$G$260,3,)</f>
        <v>Linear regression with a large dummy-variable set</v>
      </c>
      <c r="F1365" s="18" t="s">
        <v>6506</v>
      </c>
      <c r="G1365" s="18" t="str">
        <f t="shared" si="126"/>
        <v>mNom</v>
      </c>
      <c r="H1365" s="18" t="str">
        <f t="shared" si="127"/>
        <v>Klass2 RefStatus13ar c.RefStatus13ar#c.Klass2 Kon InvBakgrund i.FodelseAr ///</v>
      </c>
      <c r="I1365" s="18">
        <f t="shared" si="128"/>
        <v>0</v>
      </c>
      <c r="J1365" s="18" t="str">
        <f t="shared" si="129"/>
        <v>NA</v>
      </c>
      <c r="K1365" s="18" t="str">
        <f t="shared" si="130"/>
        <v>Klass2 RefStatus13ar c.RefStatus13ar#c.Klass2 Kon InvBakgrund i.FodelseAr ///</v>
      </c>
      <c r="L1365" s="1" t="str">
        <f t="shared" si="131"/>
        <v>No</v>
      </c>
    </row>
    <row r="1366" spans="1:12" x14ac:dyDescent="0.3">
      <c r="A1366" s="1" t="str">
        <f>VLOOKUP(B1366,DownloadedFiles!$B$2:$C$821,2,)</f>
        <v>doi:10.7910/DVN/K7OCDX</v>
      </c>
      <c r="B1366" s="1" t="s">
        <v>1878</v>
      </c>
      <c r="C1366" s="1" t="s">
        <v>2777</v>
      </c>
      <c r="D1366" s="1" t="s">
        <v>654</v>
      </c>
      <c r="E1366" s="1" t="str">
        <f>VLOOKUP(D1366,StataFunctions!$E$2:$G$260,3,)</f>
        <v>Linear Regression</v>
      </c>
      <c r="F1366" s="18" t="s">
        <v>7638</v>
      </c>
      <c r="G1366" s="18" t="str">
        <f t="shared" si="126"/>
        <v>dvote</v>
      </c>
      <c r="H1366" s="18" t="str">
        <f t="shared" si="127"/>
        <v>c.delcons##il.impose honeymoon il.house l.pasokcosts l.ndcosts</v>
      </c>
      <c r="I1366" s="18">
        <f t="shared" si="128"/>
        <v>0</v>
      </c>
      <c r="J1366" s="18" t="str">
        <f t="shared" si="129"/>
        <v>NA</v>
      </c>
      <c r="K1366" s="18" t="str">
        <f t="shared" si="130"/>
        <v>c.delcons##il.impose honeymoon il.house l.pasokcosts l.ndcosts</v>
      </c>
      <c r="L1366" s="1" t="str">
        <f t="shared" si="131"/>
        <v>Yes</v>
      </c>
    </row>
    <row r="1367" spans="1:12" x14ac:dyDescent="0.3">
      <c r="A1367" s="1" t="str">
        <f>VLOOKUP(B1367,DownloadedFiles!$B$2:$C$821,2,)</f>
        <v>doi:10.7910/DVN/K7OCDX</v>
      </c>
      <c r="B1367" s="1" t="s">
        <v>1878</v>
      </c>
      <c r="C1367" s="1" t="s">
        <v>6343</v>
      </c>
      <c r="D1367" s="1" t="s">
        <v>787</v>
      </c>
      <c r="E1367" s="1" t="str">
        <f>VLOOKUP(D1367,StataFunctions!$E$2:$G$260,3,)</f>
        <v>Multinomial (polytomous) logistic regression</v>
      </c>
      <c r="F1367" s="18" t="s">
        <v>3559</v>
      </c>
      <c r="G1367" s="18" t="str">
        <f t="shared" si="126"/>
        <v>mgovsup</v>
      </c>
      <c r="H1367" s="18" t="str">
        <f t="shared" si="127"/>
        <v>c.prospects##i.manip2</v>
      </c>
      <c r="I1367" s="18">
        <f t="shared" si="128"/>
        <v>0</v>
      </c>
      <c r="J1367" s="18" t="str">
        <f t="shared" si="129"/>
        <v>NA</v>
      </c>
      <c r="K1367" s="18" t="str">
        <f t="shared" si="130"/>
        <v>c.prospects##i.manip2</v>
      </c>
      <c r="L1367" s="1" t="str">
        <f t="shared" si="131"/>
        <v>Yes</v>
      </c>
    </row>
    <row r="1368" spans="1:12" x14ac:dyDescent="0.3">
      <c r="A1368" s="1" t="str">
        <f>VLOOKUP(B1368,DownloadedFiles!$B$2:$C$821,2,)</f>
        <v>doi:10.7910/DVN/K7OCDX</v>
      </c>
      <c r="B1368" s="1" t="s">
        <v>1878</v>
      </c>
      <c r="C1368" s="1" t="s">
        <v>6343</v>
      </c>
      <c r="D1368" s="1" t="s">
        <v>787</v>
      </c>
      <c r="E1368" s="1" t="str">
        <f>VLOOKUP(D1368,StataFunctions!$E$2:$G$260,3,)</f>
        <v>Multinomial (polytomous) logistic regression</v>
      </c>
      <c r="F1368" s="18" t="s">
        <v>3552</v>
      </c>
      <c r="G1368" s="18" t="str">
        <f t="shared" si="126"/>
        <v>mgovsup</v>
      </c>
      <c r="H1368" s="18" t="str">
        <f t="shared" si="127"/>
        <v>c.prospects##i.rtm</v>
      </c>
      <c r="I1368" s="18">
        <f t="shared" si="128"/>
        <v>0</v>
      </c>
      <c r="J1368" s="18" t="str">
        <f t="shared" si="129"/>
        <v>NA</v>
      </c>
      <c r="K1368" s="18" t="str">
        <f t="shared" si="130"/>
        <v>c.prospects##i.rtm</v>
      </c>
      <c r="L1368" s="1" t="str">
        <f t="shared" si="131"/>
        <v>Yes</v>
      </c>
    </row>
    <row r="1369" spans="1:12" x14ac:dyDescent="0.3">
      <c r="A1369" s="1" t="str">
        <f>VLOOKUP(B1369,DownloadedFiles!$B$2:$C$821,2,)</f>
        <v>doi:10.7910/DVN/K7OCDX</v>
      </c>
      <c r="B1369" s="1" t="s">
        <v>1878</v>
      </c>
      <c r="C1369" s="1" t="s">
        <v>6343</v>
      </c>
      <c r="D1369" s="1" t="s">
        <v>787</v>
      </c>
      <c r="E1369" s="1" t="str">
        <f>VLOOKUP(D1369,StataFunctions!$E$2:$G$260,3,)</f>
        <v>Multinomial (polytomous) logistic regression</v>
      </c>
      <c r="F1369" s="18" t="s">
        <v>7949</v>
      </c>
      <c r="G1369" s="18" t="str">
        <f t="shared" si="126"/>
        <v>mgovsup</v>
      </c>
      <c r="H1369" s="18" t="str">
        <f t="shared" si="127"/>
        <v>c.prospects##i.rtm</v>
      </c>
      <c r="I1369" s="18">
        <f t="shared" si="128"/>
        <v>0</v>
      </c>
      <c r="J1369" s="18" t="str">
        <f t="shared" si="129"/>
        <v>NA</v>
      </c>
      <c r="K1369" s="18" t="str">
        <f t="shared" si="130"/>
        <v>c.prospects##i.rtm</v>
      </c>
      <c r="L1369" s="1" t="str">
        <f t="shared" si="131"/>
        <v>Yes</v>
      </c>
    </row>
    <row r="1370" spans="1:12" x14ac:dyDescent="0.3">
      <c r="A1370" s="1" t="str">
        <f>VLOOKUP(B1370,DownloadedFiles!$B$2:$C$821,2,)</f>
        <v>doi:10.7910/DVN/K7OCDX</v>
      </c>
      <c r="B1370" s="1" t="s">
        <v>1878</v>
      </c>
      <c r="C1370" s="1" t="s">
        <v>6343</v>
      </c>
      <c r="D1370" s="1" t="s">
        <v>787</v>
      </c>
      <c r="E1370" s="1" t="str">
        <f>VLOOKUP(D1370,StataFunctions!$E$2:$G$260,3,)</f>
        <v>Multinomial (polytomous) logistic regression</v>
      </c>
      <c r="F1370" s="18" t="s">
        <v>3553</v>
      </c>
      <c r="G1370" s="18" t="str">
        <f t="shared" si="126"/>
        <v>mgovsup</v>
      </c>
      <c r="H1370" s="18" t="str">
        <f t="shared" si="127"/>
        <v>c.prospects##i.rtm</v>
      </c>
      <c r="I1370" s="18">
        <f t="shared" si="128"/>
        <v>0</v>
      </c>
      <c r="J1370" s="18" t="str">
        <f t="shared" si="129"/>
        <v>NA</v>
      </c>
      <c r="K1370" s="18" t="str">
        <f t="shared" si="130"/>
        <v>c.prospects##i.rtm</v>
      </c>
      <c r="L1370" s="1" t="str">
        <f t="shared" si="131"/>
        <v>Yes</v>
      </c>
    </row>
    <row r="1371" spans="1:12" x14ac:dyDescent="0.3">
      <c r="A1371" s="1" t="str">
        <f>VLOOKUP(B1371,DownloadedFiles!$B$2:$C$821,2,)</f>
        <v>doi:10.7910/DVN/K7OCDX</v>
      </c>
      <c r="B1371" s="1" t="s">
        <v>1878</v>
      </c>
      <c r="C1371" s="1" t="s">
        <v>6343</v>
      </c>
      <c r="D1371" s="1" t="s">
        <v>787</v>
      </c>
      <c r="E1371" s="1" t="str">
        <f>VLOOKUP(D1371,StataFunctions!$E$2:$G$260,3,)</f>
        <v>Multinomial (polytomous) logistic regression</v>
      </c>
      <c r="F1371" s="18" t="s">
        <v>7945</v>
      </c>
      <c r="G1371" s="18" t="str">
        <f t="shared" si="126"/>
        <v>mgovsup</v>
      </c>
      <c r="H1371" s="18" t="str">
        <f t="shared" si="127"/>
        <v>c.prospects##i.rtm Age Sex EduLevel</v>
      </c>
      <c r="I1371" s="18">
        <f t="shared" si="128"/>
        <v>0</v>
      </c>
      <c r="J1371" s="18" t="str">
        <f t="shared" si="129"/>
        <v>NA</v>
      </c>
      <c r="K1371" s="18" t="str">
        <f t="shared" si="130"/>
        <v>c.prospects##i.rtm Age Sex EduLevel</v>
      </c>
      <c r="L1371" s="1" t="str">
        <f t="shared" si="131"/>
        <v>Yes</v>
      </c>
    </row>
    <row r="1372" spans="1:12" x14ac:dyDescent="0.3">
      <c r="A1372" s="1" t="str">
        <f>VLOOKUP(B1372,DownloadedFiles!$B$2:$C$821,2,)</f>
        <v>doi:10.7910/DVN/K7OCDX</v>
      </c>
      <c r="B1372" s="1" t="s">
        <v>1878</v>
      </c>
      <c r="C1372" s="1" t="s">
        <v>6343</v>
      </c>
      <c r="D1372" s="1" t="s">
        <v>787</v>
      </c>
      <c r="E1372" s="1" t="str">
        <f>VLOOKUP(D1372,StataFunctions!$E$2:$G$260,3,)</f>
        <v>Multinomial (polytomous) logistic regression</v>
      </c>
      <c r="F1372" s="18" t="s">
        <v>7950</v>
      </c>
      <c r="G1372" s="18" t="str">
        <f t="shared" si="126"/>
        <v>mgovsup</v>
      </c>
      <c r="H1372" s="18" t="str">
        <f t="shared" si="127"/>
        <v>c.prospects##i.rtm Age Sex EduLevel</v>
      </c>
      <c r="I1372" s="18">
        <f t="shared" si="128"/>
        <v>0</v>
      </c>
      <c r="J1372" s="18" t="str">
        <f t="shared" si="129"/>
        <v>NA</v>
      </c>
      <c r="K1372" s="18" t="str">
        <f t="shared" si="130"/>
        <v>c.prospects##i.rtm Age Sex EduLevel</v>
      </c>
      <c r="L1372" s="1" t="str">
        <f t="shared" si="131"/>
        <v>Yes</v>
      </c>
    </row>
    <row r="1373" spans="1:12" ht="28.8" x14ac:dyDescent="0.3">
      <c r="A1373" s="1" t="str">
        <f>VLOOKUP(B1373,DownloadedFiles!$B$2:$C$821,2,)</f>
        <v>doi:10.7910/DVN/K7OCDX</v>
      </c>
      <c r="B1373" s="1" t="s">
        <v>1878</v>
      </c>
      <c r="C1373" s="1" t="s">
        <v>6343</v>
      </c>
      <c r="D1373" s="1" t="s">
        <v>787</v>
      </c>
      <c r="E1373" s="1" t="str">
        <f>VLOOKUP(D1373,StataFunctions!$E$2:$G$260,3,)</f>
        <v>Multinomial (polytomous) logistic regression</v>
      </c>
      <c r="F1373" s="18" t="s">
        <v>7946</v>
      </c>
      <c r="G1373" s="18" t="str">
        <f t="shared" si="126"/>
        <v>mgovsup</v>
      </c>
      <c r="H1373" s="18" t="str">
        <f t="shared" si="127"/>
        <v>c.prospects##i.rtm Age Sex EduLevel GreeceParticipationEU</v>
      </c>
      <c r="I1373" s="18">
        <f t="shared" si="128"/>
        <v>0</v>
      </c>
      <c r="J1373" s="18" t="str">
        <f t="shared" si="129"/>
        <v>NA</v>
      </c>
      <c r="K1373" s="18" t="str">
        <f t="shared" si="130"/>
        <v>c.prospects##i.rtm Age Sex EduLevel GreeceParticipationEU</v>
      </c>
      <c r="L1373" s="1" t="str">
        <f t="shared" si="131"/>
        <v>Yes</v>
      </c>
    </row>
    <row r="1374" spans="1:12" x14ac:dyDescent="0.3">
      <c r="A1374" s="1" t="str">
        <f>VLOOKUP(B1374,DownloadedFiles!$B$2:$C$821,2,)</f>
        <v>doi:10.7910/DVN/K7OCDX</v>
      </c>
      <c r="B1374" s="1" t="s">
        <v>1878</v>
      </c>
      <c r="C1374" s="1" t="s">
        <v>6343</v>
      </c>
      <c r="D1374" s="1" t="s">
        <v>787</v>
      </c>
      <c r="E1374" s="1" t="str">
        <f>VLOOKUP(D1374,StataFunctions!$E$2:$G$260,3,)</f>
        <v>Multinomial (polytomous) logistic regression</v>
      </c>
      <c r="F1374" s="18" t="s">
        <v>7948</v>
      </c>
      <c r="G1374" s="18" t="str">
        <f t="shared" si="126"/>
        <v>mgovsup</v>
      </c>
      <c r="H1374" s="18" t="str">
        <f t="shared" si="127"/>
        <v>c.prospects##i.rtm Age Sex EduLevel i.euvote2014</v>
      </c>
      <c r="I1374" s="18">
        <f t="shared" si="128"/>
        <v>0</v>
      </c>
      <c r="J1374" s="18" t="str">
        <f t="shared" si="129"/>
        <v>NA</v>
      </c>
      <c r="K1374" s="18" t="str">
        <f t="shared" si="130"/>
        <v>c.prospects##i.rtm Age Sex EduLevel i.euvote2014</v>
      </c>
      <c r="L1374" s="1" t="str">
        <f t="shared" si="131"/>
        <v>Yes</v>
      </c>
    </row>
    <row r="1375" spans="1:12" ht="28.8" x14ac:dyDescent="0.3">
      <c r="A1375" s="1" t="str">
        <f>VLOOKUP(B1375,DownloadedFiles!$B$2:$C$821,2,)</f>
        <v>doi:10.7910/DVN/K7OCDX</v>
      </c>
      <c r="B1375" s="1" t="s">
        <v>1878</v>
      </c>
      <c r="C1375" s="1" t="s">
        <v>6343</v>
      </c>
      <c r="D1375" s="1" t="s">
        <v>787</v>
      </c>
      <c r="E1375" s="1" t="str">
        <f>VLOOKUP(D1375,StataFunctions!$E$2:$G$260,3,)</f>
        <v>Multinomial (polytomous) logistic regression</v>
      </c>
      <c r="F1375" s="18" t="s">
        <v>7951</v>
      </c>
      <c r="G1375" s="18" t="str">
        <f t="shared" si="126"/>
        <v>mgovsup</v>
      </c>
      <c r="H1375" s="18" t="str">
        <f t="shared" si="127"/>
        <v>c.prospects##i.rtm Age Sex EduLevel i.GreeceParticipationEU</v>
      </c>
      <c r="I1375" s="18">
        <f t="shared" si="128"/>
        <v>0</v>
      </c>
      <c r="J1375" s="18" t="str">
        <f t="shared" si="129"/>
        <v>NA</v>
      </c>
      <c r="K1375" s="18" t="str">
        <f t="shared" si="130"/>
        <v>c.prospects##i.rtm Age Sex EduLevel i.GreeceParticipationEU</v>
      </c>
      <c r="L1375" s="1" t="str">
        <f t="shared" si="131"/>
        <v>Yes</v>
      </c>
    </row>
    <row r="1376" spans="1:12" x14ac:dyDescent="0.3">
      <c r="A1376" s="1" t="str">
        <f>VLOOKUP(B1376,DownloadedFiles!$B$2:$C$821,2,)</f>
        <v>doi:10.7910/DVN/K7OCDX</v>
      </c>
      <c r="B1376" s="1" t="s">
        <v>1878</v>
      </c>
      <c r="C1376" s="1" t="s">
        <v>6343</v>
      </c>
      <c r="D1376" s="1" t="s">
        <v>787</v>
      </c>
      <c r="E1376" s="1" t="str">
        <f>VLOOKUP(D1376,StataFunctions!$E$2:$G$260,3,)</f>
        <v>Multinomial (polytomous) logistic regression</v>
      </c>
      <c r="F1376" s="18" t="s">
        <v>7947</v>
      </c>
      <c r="G1376" s="18" t="str">
        <f t="shared" si="126"/>
        <v>mgovsup</v>
      </c>
      <c r="H1376" s="18" t="str">
        <f t="shared" si="127"/>
        <v>c.prospects##i.rtm Age Sex EduLevel i.june12vote</v>
      </c>
      <c r="I1376" s="18">
        <f t="shared" si="128"/>
        <v>0</v>
      </c>
      <c r="J1376" s="18" t="str">
        <f t="shared" si="129"/>
        <v>NA</v>
      </c>
      <c r="K1376" s="18" t="str">
        <f t="shared" si="130"/>
        <v>c.prospects##i.rtm Age Sex EduLevel i.june12vote</v>
      </c>
      <c r="L1376" s="1" t="str">
        <f t="shared" si="131"/>
        <v>Yes</v>
      </c>
    </row>
    <row r="1377" spans="1:12" x14ac:dyDescent="0.3">
      <c r="A1377" s="1" t="str">
        <f>VLOOKUP(B1377,DownloadedFiles!$B$2:$C$821,2,)</f>
        <v>doi:10.7910/DVN/K7OCDX</v>
      </c>
      <c r="B1377" s="1" t="s">
        <v>1878</v>
      </c>
      <c r="C1377" s="1" t="s">
        <v>6343</v>
      </c>
      <c r="D1377" s="1" t="s">
        <v>787</v>
      </c>
      <c r="E1377" s="1" t="str">
        <f>VLOOKUP(D1377,StataFunctions!$E$2:$G$260,3,)</f>
        <v>Multinomial (polytomous) logistic regression</v>
      </c>
      <c r="F1377" s="18" t="s">
        <v>3556</v>
      </c>
      <c r="G1377" s="18" t="str">
        <f t="shared" si="126"/>
        <v>rtm</v>
      </c>
      <c r="H1377" s="18" t="str">
        <f t="shared" si="127"/>
        <v>i.Age3Cat i.Sex i.EduLevel leftright</v>
      </c>
      <c r="I1377" s="18">
        <f t="shared" si="128"/>
        <v>0</v>
      </c>
      <c r="J1377" s="18" t="str">
        <f t="shared" si="129"/>
        <v>NA</v>
      </c>
      <c r="K1377" s="18" t="str">
        <f t="shared" si="130"/>
        <v>i.Age3Cat i.Sex i.EduLevel leftright</v>
      </c>
      <c r="L1377" s="1" t="str">
        <f t="shared" si="131"/>
        <v>Yes</v>
      </c>
    </row>
    <row r="1378" spans="1:12" x14ac:dyDescent="0.3">
      <c r="A1378" s="1" t="str">
        <f>VLOOKUP(B1378,DownloadedFiles!$B$2:$C$821,2,)</f>
        <v>doi:10.7910/DVN/K7OCDX</v>
      </c>
      <c r="B1378" s="1" t="s">
        <v>1878</v>
      </c>
      <c r="C1378" s="1" t="s">
        <v>6343</v>
      </c>
      <c r="D1378" s="1" t="s">
        <v>766</v>
      </c>
      <c r="E1378" s="1" t="str">
        <f>VLOOKUP(D1378,StataFunctions!$E$2:$G$260,3,)</f>
        <v>Logistic regression</v>
      </c>
      <c r="F1378" s="18" t="s">
        <v>3558</v>
      </c>
      <c r="G1378" s="18" t="str">
        <f t="shared" si="126"/>
        <v>binaryvote</v>
      </c>
      <c r="H1378" s="18" t="str">
        <f t="shared" si="127"/>
        <v>i.prospects</v>
      </c>
      <c r="I1378" s="18">
        <f t="shared" si="128"/>
        <v>0</v>
      </c>
      <c r="J1378" s="18" t="str">
        <f t="shared" si="129"/>
        <v>NA</v>
      </c>
      <c r="K1378" s="18" t="str">
        <f t="shared" si="130"/>
        <v>i.prospects</v>
      </c>
      <c r="L1378" s="1" t="str">
        <f t="shared" si="131"/>
        <v>Yes</v>
      </c>
    </row>
    <row r="1379" spans="1:12" x14ac:dyDescent="0.3">
      <c r="A1379" s="1" t="str">
        <f>VLOOKUP(B1379,DownloadedFiles!$B$2:$C$821,2,)</f>
        <v>doi:10.7910/DVN/K7OCDX</v>
      </c>
      <c r="B1379" s="1" t="s">
        <v>1878</v>
      </c>
      <c r="C1379" s="1" t="s">
        <v>6343</v>
      </c>
      <c r="D1379" s="1" t="s">
        <v>787</v>
      </c>
      <c r="E1379" s="1" t="str">
        <f>VLOOKUP(D1379,StataFunctions!$E$2:$G$260,3,)</f>
        <v>Multinomial (polytomous) logistic regression</v>
      </c>
      <c r="F1379" s="18" t="s">
        <v>8030</v>
      </c>
      <c r="G1379" s="18" t="str">
        <f t="shared" si="126"/>
        <v>multichoice</v>
      </c>
      <c r="H1379" s="18" t="str">
        <f t="shared" si="127"/>
        <v>i.prospects2##i.rtm Age Sex EduLevel</v>
      </c>
      <c r="I1379" s="18">
        <f t="shared" si="128"/>
        <v>0</v>
      </c>
      <c r="J1379" s="18" t="str">
        <f t="shared" si="129"/>
        <v>NA</v>
      </c>
      <c r="K1379" s="18" t="str">
        <f t="shared" si="130"/>
        <v>i.prospects2##i.rtm Age Sex EduLevel</v>
      </c>
      <c r="L1379" s="1" t="str">
        <f t="shared" si="131"/>
        <v>Yes</v>
      </c>
    </row>
    <row r="1380" spans="1:12" x14ac:dyDescent="0.3">
      <c r="A1380" s="1" t="str">
        <f>VLOOKUP(B1380,DownloadedFiles!$B$2:$C$821,2,)</f>
        <v>doi:10.7910/DVN/K7OCDX</v>
      </c>
      <c r="B1380" s="1" t="s">
        <v>1878</v>
      </c>
      <c r="C1380" s="1" t="s">
        <v>6343</v>
      </c>
      <c r="D1380" s="1" t="s">
        <v>787</v>
      </c>
      <c r="E1380" s="1" t="str">
        <f>VLOOKUP(D1380,StataFunctions!$E$2:$G$260,3,)</f>
        <v>Multinomial (polytomous) logistic regression</v>
      </c>
      <c r="F1380" s="18" t="s">
        <v>8032</v>
      </c>
      <c r="G1380" s="18" t="str">
        <f t="shared" si="126"/>
        <v>multichoice</v>
      </c>
      <c r="H1380" s="18" t="str">
        <f t="shared" si="127"/>
        <v>i.prospects2##i.rtm Age Sex EduLevel</v>
      </c>
      <c r="I1380" s="18">
        <f t="shared" si="128"/>
        <v>0</v>
      </c>
      <c r="J1380" s="18" t="str">
        <f t="shared" si="129"/>
        <v>NA</v>
      </c>
      <c r="K1380" s="18" t="str">
        <f t="shared" si="130"/>
        <v>i.prospects2##i.rtm Age Sex EduLevel</v>
      </c>
      <c r="L1380" s="1" t="str">
        <f t="shared" si="131"/>
        <v>Yes</v>
      </c>
    </row>
    <row r="1381" spans="1:12" ht="28.8" x14ac:dyDescent="0.3">
      <c r="A1381" s="1" t="str">
        <f>VLOOKUP(B1381,DownloadedFiles!$B$2:$C$821,2,)</f>
        <v>doi:10.7910/DVN/K7OCDX</v>
      </c>
      <c r="B1381" s="1" t="s">
        <v>1878</v>
      </c>
      <c r="C1381" s="1" t="s">
        <v>6343</v>
      </c>
      <c r="D1381" s="1" t="s">
        <v>787</v>
      </c>
      <c r="E1381" s="1" t="str">
        <f>VLOOKUP(D1381,StataFunctions!$E$2:$G$260,3,)</f>
        <v>Multinomial (polytomous) logistic regression</v>
      </c>
      <c r="F1381" s="18" t="s">
        <v>8031</v>
      </c>
      <c r="G1381" s="18" t="str">
        <f t="shared" si="126"/>
        <v>multichoice</v>
      </c>
      <c r="H1381" s="18" t="str">
        <f t="shared" si="127"/>
        <v>i.prospects2##i.rtm Age Sex EduLevel GreeceParticipationEU</v>
      </c>
      <c r="I1381" s="18">
        <f t="shared" si="128"/>
        <v>0</v>
      </c>
      <c r="J1381" s="18" t="str">
        <f t="shared" si="129"/>
        <v>NA</v>
      </c>
      <c r="K1381" s="18" t="str">
        <f t="shared" si="130"/>
        <v>i.prospects2##i.rtm Age Sex EduLevel GreeceParticipationEU</v>
      </c>
      <c r="L1381" s="1" t="str">
        <f t="shared" si="131"/>
        <v>Yes</v>
      </c>
    </row>
    <row r="1382" spans="1:12" x14ac:dyDescent="0.3">
      <c r="A1382" s="1" t="str">
        <f>VLOOKUP(B1382,DownloadedFiles!$B$2:$C$821,2,)</f>
        <v>doi:10.7910/DVN/K7OCDX</v>
      </c>
      <c r="B1382" s="1" t="s">
        <v>1878</v>
      </c>
      <c r="C1382" s="1" t="s">
        <v>6343</v>
      </c>
      <c r="D1382" s="1" t="s">
        <v>654</v>
      </c>
      <c r="E1382" s="1" t="str">
        <f>VLOOKUP(D1382,StataFunctions!$E$2:$G$260,3,)</f>
        <v>Linear Regression</v>
      </c>
      <c r="F1382" s="18" t="s">
        <v>3550</v>
      </c>
      <c r="G1382" s="18" t="str">
        <f t="shared" si="126"/>
        <v>manip</v>
      </c>
      <c r="H1382" s="18" t="str">
        <f t="shared" si="127"/>
        <v>i.rtm</v>
      </c>
      <c r="I1382" s="18">
        <f t="shared" si="128"/>
        <v>0</v>
      </c>
      <c r="J1382" s="18" t="str">
        <f t="shared" si="129"/>
        <v>NA</v>
      </c>
      <c r="K1382" s="18" t="str">
        <f t="shared" si="130"/>
        <v>i.rtm</v>
      </c>
      <c r="L1382" s="1" t="str">
        <f t="shared" si="131"/>
        <v>Yes</v>
      </c>
    </row>
    <row r="1383" spans="1:12" x14ac:dyDescent="0.3">
      <c r="A1383" s="1" t="str">
        <f>VLOOKUP(B1383,DownloadedFiles!$B$2:$C$821,2,)</f>
        <v>doi:10.7910/DVN/K7OCDX</v>
      </c>
      <c r="B1383" s="1" t="s">
        <v>1878</v>
      </c>
      <c r="C1383" s="1" t="s">
        <v>6343</v>
      </c>
      <c r="D1383" s="1" t="s">
        <v>787</v>
      </c>
      <c r="E1383" s="1" t="str">
        <f>VLOOKUP(D1383,StataFunctions!$E$2:$G$260,3,)</f>
        <v>Multinomial (polytomous) logistic regression</v>
      </c>
      <c r="F1383" s="18" t="s">
        <v>3554</v>
      </c>
      <c r="G1383" s="18" t="str">
        <f t="shared" si="126"/>
        <v>mgovsup</v>
      </c>
      <c r="H1383" s="18" t="str">
        <f t="shared" si="127"/>
        <v>i.rtm Age Sex EduLevel</v>
      </c>
      <c r="I1383" s="18">
        <f t="shared" si="128"/>
        <v>0</v>
      </c>
      <c r="J1383" s="18" t="str">
        <f t="shared" si="129"/>
        <v>NA</v>
      </c>
      <c r="K1383" s="18" t="str">
        <f t="shared" si="130"/>
        <v>i.rtm Age Sex EduLevel</v>
      </c>
      <c r="L1383" s="1" t="str">
        <f t="shared" si="131"/>
        <v>Yes</v>
      </c>
    </row>
    <row r="1384" spans="1:12" x14ac:dyDescent="0.3">
      <c r="A1384" s="1" t="str">
        <f>VLOOKUP(B1384,DownloadedFiles!$B$2:$C$821,2,)</f>
        <v>doi:10.7910/DVN/K7OCDX</v>
      </c>
      <c r="B1384" s="1" t="s">
        <v>1878</v>
      </c>
      <c r="C1384" s="1" t="s">
        <v>6343</v>
      </c>
      <c r="D1384" s="1" t="s">
        <v>787</v>
      </c>
      <c r="E1384" s="1" t="str">
        <f>VLOOKUP(D1384,StataFunctions!$E$2:$G$260,3,)</f>
        <v>Multinomial (polytomous) logistic regression</v>
      </c>
      <c r="F1384" s="18" t="s">
        <v>3555</v>
      </c>
      <c r="G1384" s="18" t="str">
        <f t="shared" si="126"/>
        <v>mgovsup</v>
      </c>
      <c r="H1384" s="18" t="str">
        <f t="shared" si="127"/>
        <v>i.rtm Age Sex EduLevel i.prospects2</v>
      </c>
      <c r="I1384" s="18">
        <f t="shared" si="128"/>
        <v>0</v>
      </c>
      <c r="J1384" s="18" t="str">
        <f t="shared" si="129"/>
        <v>NA</v>
      </c>
      <c r="K1384" s="18" t="str">
        <f t="shared" si="130"/>
        <v>i.rtm Age Sex EduLevel i.prospects2</v>
      </c>
      <c r="L1384" s="1" t="str">
        <f t="shared" si="131"/>
        <v>Yes</v>
      </c>
    </row>
    <row r="1385" spans="1:12" x14ac:dyDescent="0.3">
      <c r="A1385" s="1" t="str">
        <f>VLOOKUP(B1385,DownloadedFiles!$B$2:$C$821,2,)</f>
        <v>doi:10.7910/DVN/K7OCDX</v>
      </c>
      <c r="B1385" s="1" t="s">
        <v>1878</v>
      </c>
      <c r="C1385" s="1" t="s">
        <v>6343</v>
      </c>
      <c r="D1385" s="1" t="s">
        <v>654</v>
      </c>
      <c r="E1385" s="1" t="str">
        <f>VLOOKUP(D1385,StataFunctions!$E$2:$G$260,3,)</f>
        <v>Linear Regression</v>
      </c>
      <c r="F1385" s="18" t="s">
        <v>3551</v>
      </c>
      <c r="G1385" s="18" t="str">
        <f t="shared" si="126"/>
        <v>manip</v>
      </c>
      <c r="H1385" s="18" t="str">
        <f t="shared" si="127"/>
        <v>i.rtm i.mgovsup i.prospects Sex Age i.EduLevel know</v>
      </c>
      <c r="I1385" s="18">
        <f t="shared" si="128"/>
        <v>0</v>
      </c>
      <c r="J1385" s="18" t="str">
        <f t="shared" si="129"/>
        <v>NA</v>
      </c>
      <c r="K1385" s="18" t="str">
        <f t="shared" si="130"/>
        <v>i.rtm i.mgovsup i.prospects Sex Age i.EduLevel know</v>
      </c>
      <c r="L1385" s="1" t="str">
        <f t="shared" si="131"/>
        <v>Yes</v>
      </c>
    </row>
    <row r="1386" spans="1:12" x14ac:dyDescent="0.3">
      <c r="A1386" s="1" t="str">
        <f>VLOOKUP(B1386,DownloadedFiles!$B$2:$C$821,2,)</f>
        <v>doi:10.7910/DVN/K7OCDX</v>
      </c>
      <c r="B1386" s="1" t="s">
        <v>1878</v>
      </c>
      <c r="C1386" s="1" t="s">
        <v>6343</v>
      </c>
      <c r="D1386" s="1" t="s">
        <v>654</v>
      </c>
      <c r="E1386" s="1" t="str">
        <f>VLOOKUP(D1386,StataFunctions!$E$2:$G$260,3,)</f>
        <v>Linear Regression</v>
      </c>
      <c r="F1386" s="18" t="s">
        <v>3542</v>
      </c>
      <c r="G1386" s="18" t="str">
        <f t="shared" si="126"/>
        <v>prospects</v>
      </c>
      <c r="H1386" s="18" t="str">
        <f t="shared" si="127"/>
        <v>i.rtm##c.Age</v>
      </c>
      <c r="I1386" s="18">
        <f t="shared" si="128"/>
        <v>0</v>
      </c>
      <c r="J1386" s="18" t="str">
        <f t="shared" si="129"/>
        <v>NA</v>
      </c>
      <c r="K1386" s="18" t="str">
        <f t="shared" si="130"/>
        <v>i.rtm##c.Age</v>
      </c>
      <c r="L1386" s="1" t="str">
        <f t="shared" si="131"/>
        <v>Yes</v>
      </c>
    </row>
    <row r="1387" spans="1:12" x14ac:dyDescent="0.3">
      <c r="A1387" s="1" t="str">
        <f>VLOOKUP(B1387,DownloadedFiles!$B$2:$C$821,2,)</f>
        <v>doi:10.7910/DVN/K7OCDX</v>
      </c>
      <c r="B1387" s="1" t="s">
        <v>1878</v>
      </c>
      <c r="C1387" s="1" t="s">
        <v>6343</v>
      </c>
      <c r="D1387" s="1" t="s">
        <v>654</v>
      </c>
      <c r="E1387" s="1" t="str">
        <f>VLOOKUP(D1387,StataFunctions!$E$2:$G$260,3,)</f>
        <v>Linear Regression</v>
      </c>
      <c r="F1387" s="18" t="s">
        <v>3546</v>
      </c>
      <c r="G1387" s="18" t="str">
        <f t="shared" si="126"/>
        <v>prospects</v>
      </c>
      <c r="H1387" s="18" t="str">
        <f t="shared" si="127"/>
        <v>i.rtm##c.demosat</v>
      </c>
      <c r="I1387" s="18">
        <f t="shared" si="128"/>
        <v>0</v>
      </c>
      <c r="J1387" s="18" t="str">
        <f t="shared" si="129"/>
        <v>NA</v>
      </c>
      <c r="K1387" s="18" t="str">
        <f t="shared" si="130"/>
        <v>i.rtm##c.demosat</v>
      </c>
      <c r="L1387" s="1" t="str">
        <f t="shared" si="131"/>
        <v>Yes</v>
      </c>
    </row>
    <row r="1388" spans="1:12" x14ac:dyDescent="0.3">
      <c r="A1388" s="1" t="str">
        <f>VLOOKUP(B1388,DownloadedFiles!$B$2:$C$821,2,)</f>
        <v>doi:10.7910/DVN/K7OCDX</v>
      </c>
      <c r="B1388" s="1" t="s">
        <v>1878</v>
      </c>
      <c r="C1388" s="1" t="s">
        <v>6343</v>
      </c>
      <c r="D1388" s="1" t="s">
        <v>654</v>
      </c>
      <c r="E1388" s="1" t="str">
        <f>VLOOKUP(D1388,StataFunctions!$E$2:$G$260,3,)</f>
        <v>Linear Regression</v>
      </c>
      <c r="F1388" s="18" t="s">
        <v>3544</v>
      </c>
      <c r="G1388" s="18" t="str">
        <f t="shared" si="126"/>
        <v>prospects</v>
      </c>
      <c r="H1388" s="18" t="str">
        <f t="shared" si="127"/>
        <v>i.rtm##c.EduLevel</v>
      </c>
      <c r="I1388" s="18">
        <f t="shared" si="128"/>
        <v>0</v>
      </c>
      <c r="J1388" s="18" t="str">
        <f t="shared" si="129"/>
        <v>NA</v>
      </c>
      <c r="K1388" s="18" t="str">
        <f t="shared" si="130"/>
        <v>i.rtm##c.EduLevel</v>
      </c>
      <c r="L1388" s="1" t="str">
        <f t="shared" si="131"/>
        <v>Yes</v>
      </c>
    </row>
    <row r="1389" spans="1:12" x14ac:dyDescent="0.3">
      <c r="A1389" s="1" t="str">
        <f>VLOOKUP(B1389,DownloadedFiles!$B$2:$C$821,2,)</f>
        <v>doi:10.7910/DVN/K7OCDX</v>
      </c>
      <c r="B1389" s="1" t="s">
        <v>1878</v>
      </c>
      <c r="C1389" s="1" t="s">
        <v>6343</v>
      </c>
      <c r="D1389" s="1" t="s">
        <v>654</v>
      </c>
      <c r="E1389" s="1" t="str">
        <f>VLOOKUP(D1389,StataFunctions!$E$2:$G$260,3,)</f>
        <v>Linear Regression</v>
      </c>
      <c r="F1389" s="18" t="s">
        <v>3548</v>
      </c>
      <c r="G1389" s="18" t="str">
        <f t="shared" si="126"/>
        <v>prospects</v>
      </c>
      <c r="H1389" s="18" t="str">
        <f t="shared" si="127"/>
        <v>i.rtm##c.GreeceParticipationEU</v>
      </c>
      <c r="I1389" s="18">
        <f t="shared" si="128"/>
        <v>0</v>
      </c>
      <c r="J1389" s="18" t="str">
        <f t="shared" si="129"/>
        <v>NA</v>
      </c>
      <c r="K1389" s="18" t="str">
        <f t="shared" si="130"/>
        <v>i.rtm##c.GreeceParticipationEU</v>
      </c>
      <c r="L1389" s="1" t="str">
        <f t="shared" si="131"/>
        <v>Yes</v>
      </c>
    </row>
    <row r="1390" spans="1:12" x14ac:dyDescent="0.3">
      <c r="A1390" s="1" t="str">
        <f>VLOOKUP(B1390,DownloadedFiles!$B$2:$C$821,2,)</f>
        <v>doi:10.7910/DVN/K7OCDX</v>
      </c>
      <c r="B1390" s="1" t="s">
        <v>1878</v>
      </c>
      <c r="C1390" s="1" t="s">
        <v>6343</v>
      </c>
      <c r="D1390" s="1" t="s">
        <v>654</v>
      </c>
      <c r="E1390" s="1" t="str">
        <f>VLOOKUP(D1390,StataFunctions!$E$2:$G$260,3,)</f>
        <v>Linear Regression</v>
      </c>
      <c r="F1390" s="18" t="s">
        <v>3545</v>
      </c>
      <c r="G1390" s="18" t="str">
        <f t="shared" si="126"/>
        <v>prospects</v>
      </c>
      <c r="H1390" s="18" t="str">
        <f t="shared" si="127"/>
        <v>i.rtm##c.leftright</v>
      </c>
      <c r="I1390" s="18">
        <f t="shared" si="128"/>
        <v>0</v>
      </c>
      <c r="J1390" s="18" t="str">
        <f t="shared" si="129"/>
        <v>NA</v>
      </c>
      <c r="K1390" s="18" t="str">
        <f t="shared" si="130"/>
        <v>i.rtm##c.leftright</v>
      </c>
      <c r="L1390" s="1" t="str">
        <f t="shared" si="131"/>
        <v>Yes</v>
      </c>
    </row>
    <row r="1391" spans="1:12" x14ac:dyDescent="0.3">
      <c r="A1391" s="1" t="str">
        <f>VLOOKUP(B1391,DownloadedFiles!$B$2:$C$821,2,)</f>
        <v>doi:10.7910/DVN/K7OCDX</v>
      </c>
      <c r="B1391" s="1" t="s">
        <v>1878</v>
      </c>
      <c r="C1391" s="1" t="s">
        <v>6343</v>
      </c>
      <c r="D1391" s="1" t="s">
        <v>654</v>
      </c>
      <c r="E1391" s="1" t="str">
        <f>VLOOKUP(D1391,StataFunctions!$E$2:$G$260,3,)</f>
        <v>Linear Regression</v>
      </c>
      <c r="F1391" s="18" t="s">
        <v>3541</v>
      </c>
      <c r="G1391" s="18" t="str">
        <f t="shared" si="126"/>
        <v>prospects</v>
      </c>
      <c r="H1391" s="18" t="str">
        <f t="shared" si="127"/>
        <v>i.rtm##i.binaryvote</v>
      </c>
      <c r="I1391" s="18">
        <f t="shared" si="128"/>
        <v>0</v>
      </c>
      <c r="J1391" s="18" t="str">
        <f t="shared" si="129"/>
        <v>NA</v>
      </c>
      <c r="K1391" s="18" t="str">
        <f t="shared" si="130"/>
        <v>i.rtm##i.binaryvote</v>
      </c>
      <c r="L1391" s="1" t="str">
        <f t="shared" si="131"/>
        <v>Yes</v>
      </c>
    </row>
    <row r="1392" spans="1:12" x14ac:dyDescent="0.3">
      <c r="A1392" s="1" t="str">
        <f>VLOOKUP(B1392,DownloadedFiles!$B$2:$C$821,2,)</f>
        <v>doi:10.7910/DVN/K7OCDX</v>
      </c>
      <c r="B1392" s="1" t="s">
        <v>1878</v>
      </c>
      <c r="C1392" s="1" t="s">
        <v>6343</v>
      </c>
      <c r="D1392" s="1" t="s">
        <v>654</v>
      </c>
      <c r="E1392" s="1" t="str">
        <f>VLOOKUP(D1392,StataFunctions!$E$2:$G$260,3,)</f>
        <v>Linear Regression</v>
      </c>
      <c r="F1392" s="18" t="s">
        <v>3540</v>
      </c>
      <c r="G1392" s="18" t="str">
        <f t="shared" si="126"/>
        <v>prospects</v>
      </c>
      <c r="H1392" s="18" t="str">
        <f t="shared" si="127"/>
        <v>i.rtm##i.eubinaryvote</v>
      </c>
      <c r="I1392" s="18">
        <f t="shared" si="128"/>
        <v>0</v>
      </c>
      <c r="J1392" s="18" t="str">
        <f t="shared" si="129"/>
        <v>NA</v>
      </c>
      <c r="K1392" s="18" t="str">
        <f t="shared" si="130"/>
        <v>i.rtm##i.eubinaryvote</v>
      </c>
      <c r="L1392" s="1" t="str">
        <f t="shared" si="131"/>
        <v>Yes</v>
      </c>
    </row>
    <row r="1393" spans="1:12" x14ac:dyDescent="0.3">
      <c r="A1393" s="1" t="str">
        <f>VLOOKUP(B1393,DownloadedFiles!$B$2:$C$821,2,)</f>
        <v>doi:10.7910/DVN/K7OCDX</v>
      </c>
      <c r="B1393" s="1" t="s">
        <v>1878</v>
      </c>
      <c r="C1393" s="1" t="s">
        <v>6343</v>
      </c>
      <c r="D1393" s="1" t="s">
        <v>654</v>
      </c>
      <c r="E1393" s="1" t="str">
        <f>VLOOKUP(D1393,StataFunctions!$E$2:$G$260,3,)</f>
        <v>Linear Regression</v>
      </c>
      <c r="F1393" s="18" t="s">
        <v>3547</v>
      </c>
      <c r="G1393" s="18" t="str">
        <f t="shared" si="126"/>
        <v>prospects</v>
      </c>
      <c r="H1393" s="18" t="str">
        <f t="shared" si="127"/>
        <v>i.rtm##i.jobs</v>
      </c>
      <c r="I1393" s="18">
        <f t="shared" si="128"/>
        <v>0</v>
      </c>
      <c r="J1393" s="18" t="str">
        <f t="shared" si="129"/>
        <v>NA</v>
      </c>
      <c r="K1393" s="18" t="str">
        <f t="shared" si="130"/>
        <v>i.rtm##i.jobs</v>
      </c>
      <c r="L1393" s="1" t="str">
        <f t="shared" si="131"/>
        <v>Yes</v>
      </c>
    </row>
    <row r="1394" spans="1:12" x14ac:dyDescent="0.3">
      <c r="A1394" s="1" t="str">
        <f>VLOOKUP(B1394,DownloadedFiles!$B$2:$C$821,2,)</f>
        <v>doi:10.7910/DVN/K7OCDX</v>
      </c>
      <c r="B1394" s="1" t="s">
        <v>1878</v>
      </c>
      <c r="C1394" s="1" t="s">
        <v>6343</v>
      </c>
      <c r="D1394" s="1" t="s">
        <v>654</v>
      </c>
      <c r="E1394" s="1" t="str">
        <f>VLOOKUP(D1394,StataFunctions!$E$2:$G$260,3,)</f>
        <v>Linear Regression</v>
      </c>
      <c r="F1394" s="18" t="s">
        <v>3549</v>
      </c>
      <c r="G1394" s="18" t="str">
        <f t="shared" si="126"/>
        <v>prospects</v>
      </c>
      <c r="H1394" s="18" t="str">
        <f t="shared" si="127"/>
        <v>i.rtm##i.polknow</v>
      </c>
      <c r="I1394" s="18">
        <f t="shared" si="128"/>
        <v>0</v>
      </c>
      <c r="J1394" s="18" t="str">
        <f t="shared" si="129"/>
        <v>NA</v>
      </c>
      <c r="K1394" s="18" t="str">
        <f t="shared" si="130"/>
        <v>i.rtm##i.polknow</v>
      </c>
      <c r="L1394" s="1" t="str">
        <f t="shared" si="131"/>
        <v>Yes</v>
      </c>
    </row>
    <row r="1395" spans="1:12" x14ac:dyDescent="0.3">
      <c r="A1395" s="1" t="str">
        <f>VLOOKUP(B1395,DownloadedFiles!$B$2:$C$821,2,)</f>
        <v>doi:10.7910/DVN/K7OCDX</v>
      </c>
      <c r="B1395" s="1" t="s">
        <v>1878</v>
      </c>
      <c r="C1395" s="1" t="s">
        <v>6343</v>
      </c>
      <c r="D1395" s="1" t="s">
        <v>654</v>
      </c>
      <c r="E1395" s="1" t="str">
        <f>VLOOKUP(D1395,StataFunctions!$E$2:$G$260,3,)</f>
        <v>Linear Regression</v>
      </c>
      <c r="F1395" s="18" t="s">
        <v>3543</v>
      </c>
      <c r="G1395" s="18" t="str">
        <f t="shared" si="126"/>
        <v>prospects</v>
      </c>
      <c r="H1395" s="18" t="str">
        <f t="shared" si="127"/>
        <v>i.rtm##i.Sex</v>
      </c>
      <c r="I1395" s="18">
        <f t="shared" si="128"/>
        <v>0</v>
      </c>
      <c r="J1395" s="18" t="str">
        <f t="shared" si="129"/>
        <v>NA</v>
      </c>
      <c r="K1395" s="18" t="str">
        <f t="shared" si="130"/>
        <v>i.rtm##i.Sex</v>
      </c>
      <c r="L1395" s="1" t="str">
        <f t="shared" si="131"/>
        <v>Yes</v>
      </c>
    </row>
    <row r="1396" spans="1:12" x14ac:dyDescent="0.3">
      <c r="A1396" s="1" t="str">
        <f>VLOOKUP(B1396,DownloadedFiles!$B$2:$C$821,2,)</f>
        <v>doi:10.7910/DVN/K7OCDX</v>
      </c>
      <c r="B1396" s="1" t="s">
        <v>1878</v>
      </c>
      <c r="C1396" s="1" t="s">
        <v>6343</v>
      </c>
      <c r="D1396" s="1" t="s">
        <v>766</v>
      </c>
      <c r="E1396" s="1" t="str">
        <f>VLOOKUP(D1396,StataFunctions!$E$2:$G$260,3,)</f>
        <v>Logistic regression</v>
      </c>
      <c r="F1396" s="18" t="s">
        <v>3557</v>
      </c>
      <c r="G1396" s="18" t="str">
        <f t="shared" si="126"/>
        <v>binaryvote</v>
      </c>
      <c r="H1396" s="18" t="str">
        <f t="shared" si="127"/>
        <v>prospects</v>
      </c>
      <c r="I1396" s="18">
        <f t="shared" si="128"/>
        <v>0</v>
      </c>
      <c r="J1396" s="18" t="str">
        <f t="shared" si="129"/>
        <v>NA</v>
      </c>
      <c r="K1396" s="18" t="str">
        <f t="shared" si="130"/>
        <v>prospects</v>
      </c>
      <c r="L1396" s="1" t="str">
        <f t="shared" si="131"/>
        <v>Yes</v>
      </c>
    </row>
    <row r="1397" spans="1:12" x14ac:dyDescent="0.3">
      <c r="A1397" s="1" t="str">
        <f>VLOOKUP(B1397,DownloadedFiles!$B$2:$C$821,2,)</f>
        <v>doi:10.7910/DVN/K7OCDX</v>
      </c>
      <c r="B1397" s="1" t="s">
        <v>1878</v>
      </c>
      <c r="C1397" s="1" t="s">
        <v>6343</v>
      </c>
      <c r="D1397" s="1" t="s">
        <v>766</v>
      </c>
      <c r="E1397" s="1" t="str">
        <f>VLOOKUP(D1397,StataFunctions!$E$2:$G$260,3,)</f>
        <v>Logistic regression</v>
      </c>
      <c r="F1397" s="18" t="s">
        <v>3557</v>
      </c>
      <c r="G1397" s="18" t="str">
        <f t="shared" si="126"/>
        <v>binaryvote</v>
      </c>
      <c r="H1397" s="18" t="str">
        <f t="shared" si="127"/>
        <v>prospects</v>
      </c>
      <c r="I1397" s="18">
        <f t="shared" si="128"/>
        <v>0</v>
      </c>
      <c r="J1397" s="18" t="str">
        <f t="shared" si="129"/>
        <v>NA</v>
      </c>
      <c r="K1397" s="18" t="str">
        <f t="shared" si="130"/>
        <v>prospects</v>
      </c>
      <c r="L1397" s="1" t="str">
        <f t="shared" si="131"/>
        <v>Yes</v>
      </c>
    </row>
    <row r="1398" spans="1:12" ht="57.6" x14ac:dyDescent="0.3">
      <c r="A1398" s="1" t="str">
        <f>VLOOKUP(B1398,DownloadedFiles!$B$2:$C$821,2,)</f>
        <v>doi:10.7910/DVN/26522</v>
      </c>
      <c r="B1398" s="1" t="s">
        <v>2525</v>
      </c>
      <c r="C1398" s="1" t="s">
        <v>698</v>
      </c>
      <c r="D1398" s="1" t="s">
        <v>806</v>
      </c>
      <c r="E1398" s="1" t="str">
        <f>VLOOKUP(D1398,StataFunctions!$E$2:$G$260,3,)</f>
        <v>Fixed-effects Logistic Regression</v>
      </c>
      <c r="F1398" s="18" t="s">
        <v>3562</v>
      </c>
      <c r="G1398" s="18" t="str">
        <f t="shared" si="126"/>
        <v>mydir</v>
      </c>
      <c r="H1398" s="18" t="str">
        <f t="shared" si="127"/>
        <v>mq_med cb cn vin war_g bur_g reh cbXbur_g cnXbur_g cbXvin cnXvin cbXwar_g cnXwar_g cbXreh cnXreh act1 act3 act4 act5 act6 act7 gov0 gov1 gov2 gov3 gov5 ident1 ident2 ident3 ident4 ident5 ident6 ident7 ident8</v>
      </c>
      <c r="I1398" s="18">
        <f t="shared" si="128"/>
        <v>0</v>
      </c>
      <c r="J1398" s="18" t="str">
        <f t="shared" si="129"/>
        <v>NA</v>
      </c>
      <c r="K1398" s="18" t="str">
        <f t="shared" si="130"/>
        <v>mq_med cb cn vin war_g bur_g reh cbXbur_g cnXbur_g cbXvin cnXvin cbXwar_g cnXwar_g cbXreh cnXreh act1 act3 act4 act5 act6 act7 gov0 gov1 gov2 gov3 gov5 ident1 ident2 ident3 ident4 ident5 ident6 ident7 ident8</v>
      </c>
      <c r="L1398" s="1" t="str">
        <f t="shared" si="131"/>
        <v>Yes</v>
      </c>
    </row>
    <row r="1399" spans="1:12" ht="57.6" x14ac:dyDescent="0.3">
      <c r="A1399" s="1" t="str">
        <f>VLOOKUP(B1399,DownloadedFiles!$B$2:$C$821,2,)</f>
        <v>doi:10.7910/DVN/26522</v>
      </c>
      <c r="B1399" s="1" t="s">
        <v>2525</v>
      </c>
      <c r="C1399" s="1" t="s">
        <v>698</v>
      </c>
      <c r="D1399" s="1" t="s">
        <v>806</v>
      </c>
      <c r="E1399" s="1" t="str">
        <f>VLOOKUP(D1399,StataFunctions!$E$2:$G$260,3,)</f>
        <v>Fixed-effects Logistic Regression</v>
      </c>
      <c r="F1399" s="18" t="s">
        <v>3564</v>
      </c>
      <c r="G1399" s="18" t="str">
        <f t="shared" si="126"/>
        <v>mydir</v>
      </c>
      <c r="H1399" s="18" t="str">
        <f t="shared" si="127"/>
        <v>mq_med cb cn vin war1 bur_g reh cbXbur_g cnXbur_g cbXvin cnXvin cbXwar1 cnXwar1 cbXreh cnXreh act1 act3 act4 act5 act6 act7 gov0 gov1 gov2 gov3 gov5 ident1 ident2 ident3 ident4 ident5 ident6 ident7 ident8</v>
      </c>
      <c r="I1399" s="18">
        <f t="shared" si="128"/>
        <v>0</v>
      </c>
      <c r="J1399" s="18" t="str">
        <f t="shared" si="129"/>
        <v>NA</v>
      </c>
      <c r="K1399" s="18" t="str">
        <f t="shared" si="130"/>
        <v>mq_med cb cn vin war1 bur_g reh cbXbur_g cnXbur_g cbXvin cnXvin cbXwar1 cnXwar1 cbXreh cnXreh act1 act3 act4 act5 act6 act7 gov0 gov1 gov2 gov3 gov5 ident1 ident2 ident3 ident4 ident5 ident6 ident7 ident8</v>
      </c>
      <c r="L1399" s="1" t="str">
        <f t="shared" si="131"/>
        <v>Yes</v>
      </c>
    </row>
    <row r="1400" spans="1:12" ht="57.6" x14ac:dyDescent="0.3">
      <c r="A1400" s="1" t="str">
        <f>VLOOKUP(B1400,DownloadedFiles!$B$2:$C$821,2,)</f>
        <v>doi:10.7910/DVN/26522</v>
      </c>
      <c r="B1400" s="1" t="s">
        <v>2525</v>
      </c>
      <c r="C1400" s="1" t="s">
        <v>698</v>
      </c>
      <c r="D1400" s="1" t="s">
        <v>806</v>
      </c>
      <c r="E1400" s="1" t="str">
        <f>VLOOKUP(D1400,StataFunctions!$E$2:$G$260,3,)</f>
        <v>Fixed-effects Logistic Regression</v>
      </c>
      <c r="F1400" s="18" t="s">
        <v>3568</v>
      </c>
      <c r="G1400" s="18" t="str">
        <f t="shared" si="126"/>
        <v>mydir</v>
      </c>
      <c r="H1400" s="18" t="str">
        <f t="shared" si="127"/>
        <v>mq_med cb cn vin war1 bur_g war_g cbXbur_g cnXbur_g cbXvin cnXvin cbXwar1 cnXwar1 cbXwar_g cnXwar_g act1 act3 act4 act5 act6 act7 gov0 gov1 gov2 gov3 gov5 ident1 ident2 ident3 ident4 ident5 ident6 ident7 ident8</v>
      </c>
      <c r="I1400" s="18">
        <f t="shared" si="128"/>
        <v>0</v>
      </c>
      <c r="J1400" s="18" t="str">
        <f t="shared" si="129"/>
        <v>NA</v>
      </c>
      <c r="K1400" s="18" t="str">
        <f t="shared" si="130"/>
        <v>mq_med cb cn vin war1 bur_g war_g cbXbur_g cnXbur_g cbXvin cnXvin cbXwar1 cnXwar1 cbXwar_g cnXwar_g act1 act3 act4 act5 act6 act7 gov0 gov1 gov2 gov3 gov5 ident1 ident2 ident3 ident4 ident5 ident6 ident7 ident8</v>
      </c>
      <c r="L1400" s="1" t="str">
        <f t="shared" si="131"/>
        <v>Yes</v>
      </c>
    </row>
    <row r="1401" spans="1:12" ht="57.6" x14ac:dyDescent="0.3">
      <c r="A1401" s="1" t="str">
        <f>VLOOKUP(B1401,DownloadedFiles!$B$2:$C$821,2,)</f>
        <v>doi:10.7910/DVN/26522</v>
      </c>
      <c r="B1401" s="1" t="s">
        <v>2525</v>
      </c>
      <c r="C1401" s="1" t="s">
        <v>698</v>
      </c>
      <c r="D1401" s="1" t="s">
        <v>806</v>
      </c>
      <c r="E1401" s="1" t="str">
        <f>VLOOKUP(D1401,StataFunctions!$E$2:$G$260,3,)</f>
        <v>Fixed-effects Logistic Regression</v>
      </c>
      <c r="F1401" s="18" t="s">
        <v>3566</v>
      </c>
      <c r="G1401" s="18" t="str">
        <f t="shared" si="126"/>
        <v>mydir</v>
      </c>
      <c r="H1401" s="18" t="str">
        <f t="shared" si="127"/>
        <v>mq_med cb cn vin war1 war_g reh cbXvin cnXvin cbXwar1 cnXwar1 cbXwar_g cnXwar_g cbXreh cnXreh act1 act3 act4 act5 act6 act7 gov0 gov1 gov2 gov3 gov5 ident1 ident2 ident3 ident4 ident5 ident6 ident7 ident8</v>
      </c>
      <c r="I1401" s="18">
        <f t="shared" si="128"/>
        <v>0</v>
      </c>
      <c r="J1401" s="18" t="str">
        <f t="shared" si="129"/>
        <v>NA</v>
      </c>
      <c r="K1401" s="18" t="str">
        <f t="shared" si="130"/>
        <v>mq_med cb cn vin war1 war_g reh cbXvin cnXvin cbXwar1 cnXwar1 cbXwar_g cnXwar_g cbXreh cnXreh act1 act3 act4 act5 act6 act7 gov0 gov1 gov2 gov3 gov5 ident1 ident2 ident3 ident4 ident5 ident6 ident7 ident8</v>
      </c>
      <c r="L1401" s="1" t="str">
        <f t="shared" si="131"/>
        <v>Yes</v>
      </c>
    </row>
    <row r="1402" spans="1:12" ht="57.6" x14ac:dyDescent="0.3">
      <c r="A1402" s="1" t="str">
        <f>VLOOKUP(B1402,DownloadedFiles!$B$2:$C$821,2,)</f>
        <v>doi:10.7910/DVN/26522</v>
      </c>
      <c r="B1402" s="1" t="s">
        <v>2525</v>
      </c>
      <c r="C1402" s="1" t="s">
        <v>698</v>
      </c>
      <c r="D1402" s="1" t="s">
        <v>806</v>
      </c>
      <c r="E1402" s="1" t="str">
        <f>VLOOKUP(D1402,StataFunctions!$E$2:$G$260,3,)</f>
        <v>Fixed-effects Logistic Regression</v>
      </c>
      <c r="F1402" s="18" t="s">
        <v>3560</v>
      </c>
      <c r="G1402" s="18" t="str">
        <f t="shared" si="126"/>
        <v>mydir</v>
      </c>
      <c r="H1402" s="18" t="str">
        <f t="shared" si="127"/>
        <v>mq_med cb cn war1 war_g bur_g reh cbXbur_g cnXbur_g cbXwar1 cnXwar1 cbXwar_g cnXwar_g cbXreh cnXreh act1 act3 act4 act5 act6 act7 gov0 gov1 gov2 gov3 gov5 ident1 ident2 ident3 ident4 ident5 ident6 ident7 ident8</v>
      </c>
      <c r="I1402" s="18">
        <f t="shared" si="128"/>
        <v>0</v>
      </c>
      <c r="J1402" s="18" t="str">
        <f t="shared" si="129"/>
        <v>NA</v>
      </c>
      <c r="K1402" s="18" t="str">
        <f t="shared" si="130"/>
        <v>mq_med cb cn war1 war_g bur_g reh cbXbur_g cnXbur_g cbXwar1 cnXwar1 cbXwar_g cnXwar_g cbXreh cnXreh act1 act3 act4 act5 act6 act7 gov0 gov1 gov2 gov3 gov5 ident1 ident2 ident3 ident4 ident5 ident6 ident7 ident8</v>
      </c>
      <c r="L1402" s="1" t="str">
        <f t="shared" si="131"/>
        <v>Yes</v>
      </c>
    </row>
    <row r="1403" spans="1:12" ht="57.6" x14ac:dyDescent="0.3">
      <c r="A1403" s="1" t="str">
        <f>VLOOKUP(B1403,DownloadedFiles!$B$2:$C$821,2,)</f>
        <v>doi:10.7910/DVN/26522</v>
      </c>
      <c r="B1403" s="1" t="s">
        <v>2525</v>
      </c>
      <c r="C1403" s="1" t="s">
        <v>698</v>
      </c>
      <c r="D1403" s="1" t="s">
        <v>806</v>
      </c>
      <c r="E1403" s="1" t="str">
        <f>VLOOKUP(D1403,StataFunctions!$E$2:$G$260,3,)</f>
        <v>Fixed-effects Logistic Regression</v>
      </c>
      <c r="F1403" s="18" t="s">
        <v>3563</v>
      </c>
      <c r="G1403" s="18" t="str">
        <f t="shared" si="126"/>
        <v>mydir</v>
      </c>
      <c r="H1403" s="18" t="str">
        <f t="shared" si="127"/>
        <v>mq_med cb lp vin war_g bur_g reh cbXbur_g lpXbur_g cbXvin lpXvin cbXwar_g lpXwar_g cbXreh lpXreh act1 act3 act4 act5 act6 act7 gov0 gov1 gov2 gov3 gov5 ident1 ident2 ident3 ident4 ident5 ident6 ident7 ident8</v>
      </c>
      <c r="I1403" s="18">
        <f t="shared" si="128"/>
        <v>0</v>
      </c>
      <c r="J1403" s="18" t="str">
        <f t="shared" si="129"/>
        <v>NA</v>
      </c>
      <c r="K1403" s="18" t="str">
        <f t="shared" si="130"/>
        <v>mq_med cb lp vin war_g bur_g reh cbXbur_g lpXbur_g cbXvin lpXvin cbXwar_g lpXwar_g cbXreh lpXreh act1 act3 act4 act5 act6 act7 gov0 gov1 gov2 gov3 gov5 ident1 ident2 ident3 ident4 ident5 ident6 ident7 ident8</v>
      </c>
      <c r="L1403" s="1" t="str">
        <f t="shared" si="131"/>
        <v>Yes</v>
      </c>
    </row>
    <row r="1404" spans="1:12" ht="57.6" x14ac:dyDescent="0.3">
      <c r="A1404" s="1" t="str">
        <f>VLOOKUP(B1404,DownloadedFiles!$B$2:$C$821,2,)</f>
        <v>doi:10.7910/DVN/26522</v>
      </c>
      <c r="B1404" s="1" t="s">
        <v>2525</v>
      </c>
      <c r="C1404" s="1" t="s">
        <v>698</v>
      </c>
      <c r="D1404" s="1" t="s">
        <v>806</v>
      </c>
      <c r="E1404" s="1" t="str">
        <f>VLOOKUP(D1404,StataFunctions!$E$2:$G$260,3,)</f>
        <v>Fixed-effects Logistic Regression</v>
      </c>
      <c r="F1404" s="18" t="s">
        <v>3565</v>
      </c>
      <c r="G1404" s="18" t="str">
        <f t="shared" si="126"/>
        <v>mydir</v>
      </c>
      <c r="H1404" s="18" t="str">
        <f t="shared" si="127"/>
        <v>mq_med cb lp vin war1 bur_g reh cbXbur_g lpXbur_g cbXvin lpXvin cbXwar1 lpXwar1 cbXreh lpXreh act1 act3 act4 act5 act6 act7 gov0 gov1 gov2 gov3 gov5 ident1 ident2 ident3 ident4 ident5 ident6 ident7 ident8</v>
      </c>
      <c r="I1404" s="18">
        <f t="shared" si="128"/>
        <v>0</v>
      </c>
      <c r="J1404" s="18" t="str">
        <f t="shared" si="129"/>
        <v>NA</v>
      </c>
      <c r="K1404" s="18" t="str">
        <f t="shared" si="130"/>
        <v>mq_med cb lp vin war1 bur_g reh cbXbur_g lpXbur_g cbXvin lpXvin cbXwar1 lpXwar1 cbXreh lpXreh act1 act3 act4 act5 act6 act7 gov0 gov1 gov2 gov3 gov5 ident1 ident2 ident3 ident4 ident5 ident6 ident7 ident8</v>
      </c>
      <c r="L1404" s="1" t="str">
        <f t="shared" si="131"/>
        <v>Yes</v>
      </c>
    </row>
    <row r="1405" spans="1:12" ht="57.6" x14ac:dyDescent="0.3">
      <c r="A1405" s="1" t="str">
        <f>VLOOKUP(B1405,DownloadedFiles!$B$2:$C$821,2,)</f>
        <v>doi:10.7910/DVN/26522</v>
      </c>
      <c r="B1405" s="1" t="s">
        <v>2525</v>
      </c>
      <c r="C1405" s="1" t="s">
        <v>698</v>
      </c>
      <c r="D1405" s="1" t="s">
        <v>806</v>
      </c>
      <c r="E1405" s="1" t="str">
        <f>VLOOKUP(D1405,StataFunctions!$E$2:$G$260,3,)</f>
        <v>Fixed-effects Logistic Regression</v>
      </c>
      <c r="F1405" s="18" t="s">
        <v>3569</v>
      </c>
      <c r="G1405" s="18" t="str">
        <f t="shared" si="126"/>
        <v>mydir</v>
      </c>
      <c r="H1405" s="18" t="str">
        <f t="shared" si="127"/>
        <v>mq_med cb lp vin war1 bur_g war_g cbXbur_g lpXbur_g cbXvin lpXvin cbXwar1 lpXwar1 cbXwar_g lpXwar_g act1 act3 act4 act5 act6 act7 gov0 gov1 gov2 gov3 gov5 ident1 ident2 ident3 ident4 ident5 ident6 ident7 ident8</v>
      </c>
      <c r="I1405" s="18">
        <f t="shared" si="128"/>
        <v>0</v>
      </c>
      <c r="J1405" s="18" t="str">
        <f t="shared" si="129"/>
        <v>NA</v>
      </c>
      <c r="K1405" s="18" t="str">
        <f t="shared" si="130"/>
        <v>mq_med cb lp vin war1 bur_g war_g cbXbur_g lpXbur_g cbXvin lpXvin cbXwar1 lpXwar1 cbXwar_g lpXwar_g act1 act3 act4 act5 act6 act7 gov0 gov1 gov2 gov3 gov5 ident1 ident2 ident3 ident4 ident5 ident6 ident7 ident8</v>
      </c>
      <c r="L1405" s="1" t="str">
        <f t="shared" si="131"/>
        <v>Yes</v>
      </c>
    </row>
    <row r="1406" spans="1:12" ht="57.6" x14ac:dyDescent="0.3">
      <c r="A1406" s="1" t="str">
        <f>VLOOKUP(B1406,DownloadedFiles!$B$2:$C$821,2,)</f>
        <v>doi:10.7910/DVN/26522</v>
      </c>
      <c r="B1406" s="1" t="s">
        <v>2525</v>
      </c>
      <c r="C1406" s="1" t="s">
        <v>698</v>
      </c>
      <c r="D1406" s="1" t="s">
        <v>806</v>
      </c>
      <c r="E1406" s="1" t="str">
        <f>VLOOKUP(D1406,StataFunctions!$E$2:$G$260,3,)</f>
        <v>Fixed-effects Logistic Regression</v>
      </c>
      <c r="F1406" s="18" t="s">
        <v>3567</v>
      </c>
      <c r="G1406" s="18" t="str">
        <f t="shared" si="126"/>
        <v>mydir</v>
      </c>
      <c r="H1406" s="18" t="str">
        <f t="shared" si="127"/>
        <v>mq_med cb lp vin war1 war_g reh cbXvin lpXvin cbXwar1 lpXwar1 cbXwar_g lpXwar_g cbXreh lpXreh act1 act3 act4 act5 act6 act7 gov0 gov1 gov2 gov3 gov5 ident1 ident2 ident3 ident4 ident5 ident6 ident7 ident8</v>
      </c>
      <c r="I1406" s="18">
        <f t="shared" si="128"/>
        <v>0</v>
      </c>
      <c r="J1406" s="18" t="str">
        <f t="shared" si="129"/>
        <v>NA</v>
      </c>
      <c r="K1406" s="18" t="str">
        <f t="shared" si="130"/>
        <v>mq_med cb lp vin war1 war_g reh cbXvin lpXvin cbXwar1 lpXwar1 cbXwar_g lpXwar_g cbXreh lpXreh act1 act3 act4 act5 act6 act7 gov0 gov1 gov2 gov3 gov5 ident1 ident2 ident3 ident4 ident5 ident6 ident7 ident8</v>
      </c>
      <c r="L1406" s="1" t="str">
        <f t="shared" si="131"/>
        <v>Yes</v>
      </c>
    </row>
    <row r="1407" spans="1:12" ht="57.6" x14ac:dyDescent="0.3">
      <c r="A1407" s="1" t="str">
        <f>VLOOKUP(B1407,DownloadedFiles!$B$2:$C$821,2,)</f>
        <v>doi:10.7910/DVN/26522</v>
      </c>
      <c r="B1407" s="1" t="s">
        <v>2525</v>
      </c>
      <c r="C1407" s="1" t="s">
        <v>698</v>
      </c>
      <c r="D1407" s="1" t="s">
        <v>806</v>
      </c>
      <c r="E1407" s="1" t="str">
        <f>VLOOKUP(D1407,StataFunctions!$E$2:$G$260,3,)</f>
        <v>Fixed-effects Logistic Regression</v>
      </c>
      <c r="F1407" s="18" t="s">
        <v>3561</v>
      </c>
      <c r="G1407" s="18" t="str">
        <f t="shared" si="126"/>
        <v>mydir</v>
      </c>
      <c r="H1407" s="18" t="str">
        <f t="shared" si="127"/>
        <v>mq_med cb lp war1 war_g bur_g reh cbXbur_g lpXbur_g cbXwar1 lpXwar1 cbXwar_g lpXwar_g cbXreh lpXreh act1 act3 act4 act5 act6 act7 gov0 gov1 gov2 gov3 gov5 ident1 ident2 ident3 ident4 ident5 ident6 ident7 ident8</v>
      </c>
      <c r="I1407" s="18">
        <f t="shared" si="128"/>
        <v>0</v>
      </c>
      <c r="J1407" s="18" t="str">
        <f t="shared" si="129"/>
        <v>NA</v>
      </c>
      <c r="K1407" s="18" t="str">
        <f t="shared" si="130"/>
        <v>mq_med cb lp war1 war_g bur_g reh cbXbur_g lpXbur_g cbXwar1 lpXwar1 cbXwar_g lpXwar_g cbXreh lpXreh act1 act3 act4 act5 act6 act7 gov0 gov1 gov2 gov3 gov5 ident1 ident2 ident3 ident4 ident5 ident6 ident7 ident8</v>
      </c>
      <c r="L1407" s="1" t="str">
        <f t="shared" si="131"/>
        <v>Yes</v>
      </c>
    </row>
    <row r="1408" spans="1:12" ht="43.2" x14ac:dyDescent="0.3">
      <c r="A1408" s="1" t="str">
        <f>VLOOKUP(B1408,DownloadedFiles!$B$2:$C$821,2,)</f>
        <v>hdl:1902.1/21782</v>
      </c>
      <c r="B1408" s="1" t="s">
        <v>742</v>
      </c>
      <c r="C1408" s="1" t="s">
        <v>937</v>
      </c>
      <c r="D1408" s="1" t="s">
        <v>654</v>
      </c>
      <c r="E1408" s="1" t="str">
        <f>VLOOKUP(D1408,StataFunctions!$E$2:$G$260,3,)</f>
        <v>Linear Regression</v>
      </c>
      <c r="F1408" s="18" t="s">
        <v>7308</v>
      </c>
      <c r="G1408" s="18" t="str">
        <f t="shared" si="126"/>
        <v>d2opposebailouts</v>
      </c>
      <c r="H1408" s="18" t="str">
        <f t="shared" si="127"/>
        <v>female ib1.educ ib1.aagegrr kk* ib1.hhincgr ownstocks empchangegr99 empchangegr1-empchangegr3 i.empgr tradeties1-tradeties99 ///</v>
      </c>
      <c r="I1408" s="18">
        <f t="shared" si="128"/>
        <v>0</v>
      </c>
      <c r="J1408" s="18" t="str">
        <f t="shared" si="129"/>
        <v>NA</v>
      </c>
      <c r="K1408" s="18" t="str">
        <f t="shared" si="130"/>
        <v>female ib1.educ ib1.aagegrr kk* ib1.hhincgr ownstocks empchangegr99 empchangegr1-empchangegr3 i.empgr tradeties1-tradeties99 ///</v>
      </c>
      <c r="L1408" s="1" t="str">
        <f t="shared" si="131"/>
        <v>No</v>
      </c>
    </row>
    <row r="1409" spans="1:12" ht="43.2" x14ac:dyDescent="0.3">
      <c r="A1409" s="1" t="str">
        <f>VLOOKUP(B1409,DownloadedFiles!$B$2:$C$821,2,)</f>
        <v>hdl:1902.1/21782</v>
      </c>
      <c r="B1409" s="1" t="s">
        <v>742</v>
      </c>
      <c r="C1409" s="1" t="s">
        <v>937</v>
      </c>
      <c r="D1409" s="1" t="s">
        <v>654</v>
      </c>
      <c r="E1409" s="1" t="str">
        <f>VLOOKUP(D1409,StataFunctions!$E$2:$G$260,3,)</f>
        <v>Linear Regression</v>
      </c>
      <c r="F1409" s="18" t="s">
        <v>7309</v>
      </c>
      <c r="G1409" s="18" t="str">
        <f t="shared" si="126"/>
        <v>d2payinless</v>
      </c>
      <c r="H1409" s="18" t="str">
        <f t="shared" si="127"/>
        <v>female ib1.educ ib1.aagegrr kk* ib1.hhincgr ownstocks empchangegr99 empchangegr1-empchangegr3 i.empgr tradeties1-tradeties99 ///</v>
      </c>
      <c r="I1409" s="18">
        <f t="shared" si="128"/>
        <v>0</v>
      </c>
      <c r="J1409" s="18" t="str">
        <f t="shared" si="129"/>
        <v>NA</v>
      </c>
      <c r="K1409" s="18" t="str">
        <f t="shared" si="130"/>
        <v>female ib1.educ ib1.aagegrr kk* ib1.hhincgr ownstocks empchangegr99 empchangegr1-empchangegr3 i.empgr tradeties1-tradeties99 ///</v>
      </c>
      <c r="L1409" s="1" t="str">
        <f t="shared" si="131"/>
        <v>No</v>
      </c>
    </row>
    <row r="1410" spans="1:12" ht="43.2" x14ac:dyDescent="0.3">
      <c r="A1410" s="1" t="str">
        <f>VLOOKUP(B1410,DownloadedFiles!$B$2:$C$821,2,)</f>
        <v>hdl:1902.1/21782</v>
      </c>
      <c r="B1410" s="1" t="s">
        <v>742</v>
      </c>
      <c r="C1410" s="1" t="s">
        <v>937</v>
      </c>
      <c r="D1410" s="1" t="s">
        <v>654</v>
      </c>
      <c r="E1410" s="1" t="str">
        <f>VLOOKUP(D1410,StataFunctions!$E$2:$G$260,3,)</f>
        <v>Linear Regression</v>
      </c>
      <c r="F1410" s="18" t="s">
        <v>7310</v>
      </c>
      <c r="G1410" s="18" t="str">
        <f t="shared" ref="G1410:G1473" si="132">MID($F1410,LEN($D1410)+FIND($D1410,$F1410)+1,FIND(" ",$F1410,LEN(D1410)+FIND(D1410,F1410)+1)-(LEN($D1410)+FIND($D1410,$F1410)+1))</f>
        <v>d2payinlessmessage</v>
      </c>
      <c r="H1410" s="18" t="str">
        <f t="shared" ref="H1410:H1473" si="133">TRIM(MID(F1410,FIND(G1410,F1410)+LEN(G1410)+1,IFERROR(FIND(",",F1410),LEN(F1410)+1)-(FIND(G1410,F1410)+LEN(G1410)+1)))</f>
        <v>female ib1.educ ib1.aagegrr kk* ib1.hhincgr ownstocks empchangegr99 empchangegr1-empchangegr3 i.empgr tradeties1-tradeties99 ///</v>
      </c>
      <c r="I1410" s="18">
        <f t="shared" ref="I1410:I1473" si="134">IFERROR(IF(FIND(" if ",H1410)&gt;0,1,0),0)</f>
        <v>0</v>
      </c>
      <c r="J1410" s="18" t="str">
        <f t="shared" ref="J1410:J1473" si="135">IFERROR(MID(H1410,FIND(" if ",H1410)+3,LEN(H1410)+1),"NA")</f>
        <v>NA</v>
      </c>
      <c r="K1410" s="18" t="str">
        <f t="shared" ref="K1410:K1473" si="136">IF(I1410=0,H1410,MID(H1410,1,FIND(J1410,H1410)-4))</f>
        <v>female ib1.educ ib1.aagegrr kk* ib1.hhincgr ownstocks empchangegr99 empchangegr1-empchangegr3 i.empgr tradeties1-tradeties99 ///</v>
      </c>
      <c r="L1410" s="1" t="str">
        <f t="shared" ref="L1410:L1473" si="137">IFERROR(IF(FIND("///",F1410)&gt;0,"No",0),"Yes")</f>
        <v>No</v>
      </c>
    </row>
    <row r="1411" spans="1:12" ht="28.8" x14ac:dyDescent="0.3">
      <c r="A1411" s="1" t="str">
        <f>VLOOKUP(B1411,DownloadedFiles!$B$2:$C$821,2,)</f>
        <v>hdl:1902.1/21782</v>
      </c>
      <c r="B1411" s="1" t="s">
        <v>742</v>
      </c>
      <c r="C1411" s="1" t="s">
        <v>937</v>
      </c>
      <c r="D1411" s="1" t="s">
        <v>654</v>
      </c>
      <c r="E1411" s="1" t="str">
        <f>VLOOKUP(D1411,StataFunctions!$E$2:$G$260,3,)</f>
        <v>Linear Regression</v>
      </c>
      <c r="F1411" s="18" t="s">
        <v>7311</v>
      </c>
      <c r="G1411" s="18" t="str">
        <f t="shared" si="132"/>
        <v>`y'</v>
      </c>
      <c r="H1411" s="18" t="str">
        <f t="shared" si="133"/>
        <v>female ib1.educ ib1.hhincgr ownstocks ib1.aagegrr if polkn1_PRvote==`i'"</v>
      </c>
      <c r="I1411" s="18">
        <f t="shared" si="134"/>
        <v>1</v>
      </c>
      <c r="J1411" s="18" t="str">
        <f t="shared" si="135"/>
        <v xml:space="preserve"> polkn1_PRvote==`i'"</v>
      </c>
      <c r="K1411" s="18" t="str">
        <f t="shared" si="136"/>
        <v>female ib1.educ ib1.hhincgr ownstocks ib1.aagegrr</v>
      </c>
      <c r="L1411" s="1" t="str">
        <f t="shared" si="137"/>
        <v>Yes</v>
      </c>
    </row>
    <row r="1412" spans="1:12" ht="28.8" x14ac:dyDescent="0.3">
      <c r="A1412" s="1" t="str">
        <f>VLOOKUP(B1412,DownloadedFiles!$B$2:$C$821,2,)</f>
        <v>hdl:1902.1/21782</v>
      </c>
      <c r="B1412" s="1" t="s">
        <v>742</v>
      </c>
      <c r="C1412" s="1" t="s">
        <v>937</v>
      </c>
      <c r="D1412" s="1" t="s">
        <v>654</v>
      </c>
      <c r="E1412" s="1" t="str">
        <f>VLOOKUP(D1412,StataFunctions!$E$2:$G$260,3,)</f>
        <v>Linear Regression</v>
      </c>
      <c r="F1412" s="18" t="s">
        <v>7311</v>
      </c>
      <c r="G1412" s="18" t="str">
        <f t="shared" si="132"/>
        <v>`y'</v>
      </c>
      <c r="H1412" s="18" t="str">
        <f t="shared" si="133"/>
        <v>female ib1.educ ib1.hhincgr ownstocks ib1.aagegrr if polkn1_PRvote==`i'"</v>
      </c>
      <c r="I1412" s="18">
        <f t="shared" si="134"/>
        <v>1</v>
      </c>
      <c r="J1412" s="18" t="str">
        <f t="shared" si="135"/>
        <v xml:space="preserve"> polkn1_PRvote==`i'"</v>
      </c>
      <c r="K1412" s="18" t="str">
        <f t="shared" si="136"/>
        <v>female ib1.educ ib1.hhincgr ownstocks ib1.aagegrr</v>
      </c>
      <c r="L1412" s="1" t="str">
        <f t="shared" si="137"/>
        <v>Yes</v>
      </c>
    </row>
    <row r="1413" spans="1:12" x14ac:dyDescent="0.3">
      <c r="A1413" s="1" t="str">
        <f>VLOOKUP(B1413,DownloadedFiles!$B$2:$C$821,2,)</f>
        <v>hdl:1902.1/21782</v>
      </c>
      <c r="B1413" s="1" t="s">
        <v>742</v>
      </c>
      <c r="C1413" s="1" t="s">
        <v>937</v>
      </c>
      <c r="D1413" s="1" t="s">
        <v>654</v>
      </c>
      <c r="E1413" s="1" t="str">
        <f>VLOOKUP(D1413,StataFunctions!$E$2:$G$260,3,)</f>
        <v>Linear Regression</v>
      </c>
      <c r="F1413" s="18" t="s">
        <v>7295</v>
      </c>
      <c r="G1413" s="18" t="str">
        <f t="shared" si="132"/>
        <v>`y'</v>
      </c>
      <c r="H1413" s="18" t="str">
        <f t="shared" si="133"/>
        <v>female ib1.educ ib1.hhincgr ownstocks ib1.aagegrr "</v>
      </c>
      <c r="I1413" s="18">
        <f t="shared" si="134"/>
        <v>0</v>
      </c>
      <c r="J1413" s="18" t="str">
        <f t="shared" si="135"/>
        <v>NA</v>
      </c>
      <c r="K1413" s="18" t="str">
        <f t="shared" si="136"/>
        <v>female ib1.educ ib1.hhincgr ownstocks ib1.aagegrr "</v>
      </c>
      <c r="L1413" s="1" t="str">
        <f t="shared" si="137"/>
        <v>Yes</v>
      </c>
    </row>
    <row r="1414" spans="1:12" x14ac:dyDescent="0.3">
      <c r="A1414" s="1" t="str">
        <f>VLOOKUP(B1414,DownloadedFiles!$B$2:$C$821,2,)</f>
        <v>hdl:1902.1/21782</v>
      </c>
      <c r="B1414" s="1" t="s">
        <v>742</v>
      </c>
      <c r="C1414" s="1" t="s">
        <v>937</v>
      </c>
      <c r="D1414" s="1" t="s">
        <v>654</v>
      </c>
      <c r="E1414" s="1" t="str">
        <f>VLOOKUP(D1414,StataFunctions!$E$2:$G$260,3,)</f>
        <v>Linear Regression</v>
      </c>
      <c r="F1414" s="18" t="s">
        <v>7295</v>
      </c>
      <c r="G1414" s="18" t="str">
        <f t="shared" si="132"/>
        <v>`y'</v>
      </c>
      <c r="H1414" s="18" t="str">
        <f t="shared" si="133"/>
        <v>female ib1.educ ib1.hhincgr ownstocks ib1.aagegrr "</v>
      </c>
      <c r="I1414" s="18">
        <f t="shared" si="134"/>
        <v>0</v>
      </c>
      <c r="J1414" s="18" t="str">
        <f t="shared" si="135"/>
        <v>NA</v>
      </c>
      <c r="K1414" s="18" t="str">
        <f t="shared" si="136"/>
        <v>female ib1.educ ib1.hhincgr ownstocks ib1.aagegrr "</v>
      </c>
      <c r="L1414" s="1" t="str">
        <f t="shared" si="137"/>
        <v>Yes</v>
      </c>
    </row>
    <row r="1415" spans="1:12" ht="28.8" x14ac:dyDescent="0.3">
      <c r="A1415" s="1" t="str">
        <f>VLOOKUP(B1415,DownloadedFiles!$B$2:$C$821,2,)</f>
        <v>hdl:1902.1/21782</v>
      </c>
      <c r="B1415" s="1" t="s">
        <v>742</v>
      </c>
      <c r="C1415" s="1" t="s">
        <v>937</v>
      </c>
      <c r="D1415" s="1" t="s">
        <v>887</v>
      </c>
      <c r="E1415" s="1" t="str">
        <f>VLOOKUP(D1415,StataFunctions!$E$2:$G$260,3,)</f>
        <v>Ordered logistic regression</v>
      </c>
      <c r="F1415" s="18" t="s">
        <v>7279</v>
      </c>
      <c r="G1415" s="18" t="str">
        <f t="shared" si="132"/>
        <v>`y'</v>
      </c>
      <c r="H1415" s="18" t="str">
        <f t="shared" si="133"/>
        <v>female ib1.educ ib1.hhincgr ownstocks ib1.aagegrr empchangegr1-empchangegr3 i.empgr tradeties3-tradeties5 ///"</v>
      </c>
      <c r="I1415" s="18">
        <f t="shared" si="134"/>
        <v>0</v>
      </c>
      <c r="J1415" s="18" t="str">
        <f t="shared" si="135"/>
        <v>NA</v>
      </c>
      <c r="K1415" s="18" t="str">
        <f t="shared" si="136"/>
        <v>female ib1.educ ib1.hhincgr ownstocks ib1.aagegrr empchangegr1-empchangegr3 i.empgr tradeties3-tradeties5 ///"</v>
      </c>
      <c r="L1415" s="1" t="str">
        <f t="shared" si="137"/>
        <v>No</v>
      </c>
    </row>
    <row r="1416" spans="1:12" ht="43.2" x14ac:dyDescent="0.3">
      <c r="A1416" s="1" t="str">
        <f>VLOOKUP(B1416,DownloadedFiles!$B$2:$C$821,2,)</f>
        <v>hdl:1902.1/21782</v>
      </c>
      <c r="B1416" s="1" t="s">
        <v>742</v>
      </c>
      <c r="C1416" s="1" t="s">
        <v>937</v>
      </c>
      <c r="D1416" s="1" t="s">
        <v>766</v>
      </c>
      <c r="E1416" s="1" t="str">
        <f>VLOOKUP(D1416,StataFunctions!$E$2:$G$260,3,)</f>
        <v>Logistic regression</v>
      </c>
      <c r="F1416" s="18" t="s">
        <v>7275</v>
      </c>
      <c r="G1416" s="18" t="str">
        <f t="shared" si="132"/>
        <v>`y'</v>
      </c>
      <c r="H1416" s="18" t="str">
        <f t="shared" si="133"/>
        <v>female ib1.educ ib1.hhincgr ownstocks ib1.aagegrr empchangegr99 empchangegr1-empchangegr3 i.empgr tradeties1-tradeties5 ///"</v>
      </c>
      <c r="I1416" s="18">
        <f t="shared" si="134"/>
        <v>0</v>
      </c>
      <c r="J1416" s="18" t="str">
        <f t="shared" si="135"/>
        <v>NA</v>
      </c>
      <c r="K1416" s="18" t="str">
        <f t="shared" si="136"/>
        <v>female ib1.educ ib1.hhincgr ownstocks ib1.aagegrr empchangegr99 empchangegr1-empchangegr3 i.empgr tradeties1-tradeties5 ///"</v>
      </c>
      <c r="L1416" s="1" t="str">
        <f t="shared" si="137"/>
        <v>No</v>
      </c>
    </row>
    <row r="1417" spans="1:12" ht="43.2" x14ac:dyDescent="0.3">
      <c r="A1417" s="1" t="str">
        <f>VLOOKUP(B1417,DownloadedFiles!$B$2:$C$821,2,)</f>
        <v>hdl:1902.1/21782</v>
      </c>
      <c r="B1417" s="1" t="s">
        <v>742</v>
      </c>
      <c r="C1417" s="1" t="s">
        <v>937</v>
      </c>
      <c r="D1417" s="1" t="s">
        <v>654</v>
      </c>
      <c r="E1417" s="1" t="str">
        <f>VLOOKUP(D1417,StataFunctions!$E$2:$G$260,3,)</f>
        <v>Linear Regression</v>
      </c>
      <c r="F1417" s="18" t="s">
        <v>7319</v>
      </c>
      <c r="G1417" s="18" t="str">
        <f t="shared" si="132"/>
        <v>`y'</v>
      </c>
      <c r="H1417" s="18" t="str">
        <f t="shared" si="133"/>
        <v>female ib1.educ ib1.hhincgr ownstocks ib1.aagegrr empchangegr99 empchangegr1-empchangegr3 i.empgr tradeties1-tradeties99 ///"</v>
      </c>
      <c r="I1417" s="18">
        <f t="shared" si="134"/>
        <v>0</v>
      </c>
      <c r="J1417" s="18" t="str">
        <f t="shared" si="135"/>
        <v>NA</v>
      </c>
      <c r="K1417" s="18" t="str">
        <f t="shared" si="136"/>
        <v>female ib1.educ ib1.hhincgr ownstocks ib1.aagegrr empchangegr99 empchangegr1-empchangegr3 i.empgr tradeties1-tradeties99 ///"</v>
      </c>
      <c r="L1417" s="1" t="str">
        <f t="shared" si="137"/>
        <v>No</v>
      </c>
    </row>
    <row r="1418" spans="1:12" ht="28.8" x14ac:dyDescent="0.3">
      <c r="A1418" s="1" t="str">
        <f>VLOOKUP(B1418,DownloadedFiles!$B$2:$C$821,2,)</f>
        <v>hdl:1902.1/21782</v>
      </c>
      <c r="B1418" s="1" t="s">
        <v>742</v>
      </c>
      <c r="C1418" s="1" t="s">
        <v>937</v>
      </c>
      <c r="D1418" s="1" t="s">
        <v>654</v>
      </c>
      <c r="E1418" s="1" t="str">
        <f>VLOOKUP(D1418,StataFunctions!$E$2:$G$260,3,)</f>
        <v>Linear Regression</v>
      </c>
      <c r="F1418" s="18" t="s">
        <v>7312</v>
      </c>
      <c r="G1418" s="18" t="str">
        <f t="shared" si="132"/>
        <v>`y'</v>
      </c>
      <c r="H1418" s="18" t="str">
        <f t="shared" si="133"/>
        <v>female ib1.educ ib1.hhincgr ownstocks ib1.aagegrr ib0.transfers if polkn1_PRvote==`i'"</v>
      </c>
      <c r="I1418" s="18">
        <f t="shared" si="134"/>
        <v>1</v>
      </c>
      <c r="J1418" s="18" t="str">
        <f t="shared" si="135"/>
        <v xml:space="preserve"> polkn1_PRvote==`i'"</v>
      </c>
      <c r="K1418" s="18" t="str">
        <f t="shared" si="136"/>
        <v>female ib1.educ ib1.hhincgr ownstocks ib1.aagegrr ib0.transfers</v>
      </c>
      <c r="L1418" s="1" t="str">
        <f t="shared" si="137"/>
        <v>Yes</v>
      </c>
    </row>
    <row r="1419" spans="1:12" ht="28.8" x14ac:dyDescent="0.3">
      <c r="A1419" s="1" t="str">
        <f>VLOOKUP(B1419,DownloadedFiles!$B$2:$C$821,2,)</f>
        <v>hdl:1902.1/21782</v>
      </c>
      <c r="B1419" s="1" t="s">
        <v>742</v>
      </c>
      <c r="C1419" s="1" t="s">
        <v>937</v>
      </c>
      <c r="D1419" s="1" t="s">
        <v>654</v>
      </c>
      <c r="E1419" s="1" t="str">
        <f>VLOOKUP(D1419,StataFunctions!$E$2:$G$260,3,)</f>
        <v>Linear Regression</v>
      </c>
      <c r="F1419" s="18" t="s">
        <v>7312</v>
      </c>
      <c r="G1419" s="18" t="str">
        <f t="shared" si="132"/>
        <v>`y'</v>
      </c>
      <c r="H1419" s="18" t="str">
        <f t="shared" si="133"/>
        <v>female ib1.educ ib1.hhincgr ownstocks ib1.aagegrr ib0.transfers if polkn1_PRvote==`i'"</v>
      </c>
      <c r="I1419" s="18">
        <f t="shared" si="134"/>
        <v>1</v>
      </c>
      <c r="J1419" s="18" t="str">
        <f t="shared" si="135"/>
        <v xml:space="preserve"> polkn1_PRvote==`i'"</v>
      </c>
      <c r="K1419" s="18" t="str">
        <f t="shared" si="136"/>
        <v>female ib1.educ ib1.hhincgr ownstocks ib1.aagegrr ib0.transfers</v>
      </c>
      <c r="L1419" s="1" t="str">
        <f t="shared" si="137"/>
        <v>Yes</v>
      </c>
    </row>
    <row r="1420" spans="1:12" ht="28.8" x14ac:dyDescent="0.3">
      <c r="A1420" s="1" t="str">
        <f>VLOOKUP(B1420,DownloadedFiles!$B$2:$C$821,2,)</f>
        <v>hdl:1902.1/21782</v>
      </c>
      <c r="B1420" s="1" t="s">
        <v>742</v>
      </c>
      <c r="C1420" s="1" t="s">
        <v>937</v>
      </c>
      <c r="D1420" s="1" t="s">
        <v>654</v>
      </c>
      <c r="E1420" s="1" t="str">
        <f>VLOOKUP(D1420,StataFunctions!$E$2:$G$260,3,)</f>
        <v>Linear Regression</v>
      </c>
      <c r="F1420" s="18" t="s">
        <v>7296</v>
      </c>
      <c r="G1420" s="18" t="str">
        <f t="shared" si="132"/>
        <v>`y'</v>
      </c>
      <c r="H1420" s="18" t="str">
        <f t="shared" si="133"/>
        <v>female ib1.educ ib1.hhincgr ownstocks ib1.aagegrr ib0.transfers "</v>
      </c>
      <c r="I1420" s="18">
        <f t="shared" si="134"/>
        <v>0</v>
      </c>
      <c r="J1420" s="18" t="str">
        <f t="shared" si="135"/>
        <v>NA</v>
      </c>
      <c r="K1420" s="18" t="str">
        <f t="shared" si="136"/>
        <v>female ib1.educ ib1.hhincgr ownstocks ib1.aagegrr ib0.transfers "</v>
      </c>
      <c r="L1420" s="1" t="str">
        <f t="shared" si="137"/>
        <v>Yes</v>
      </c>
    </row>
    <row r="1421" spans="1:12" ht="28.8" x14ac:dyDescent="0.3">
      <c r="A1421" s="1" t="str">
        <f>VLOOKUP(B1421,DownloadedFiles!$B$2:$C$821,2,)</f>
        <v>hdl:1902.1/21782</v>
      </c>
      <c r="B1421" s="1" t="s">
        <v>742</v>
      </c>
      <c r="C1421" s="1" t="s">
        <v>937</v>
      </c>
      <c r="D1421" s="1" t="s">
        <v>654</v>
      </c>
      <c r="E1421" s="1" t="str">
        <f>VLOOKUP(D1421,StataFunctions!$E$2:$G$260,3,)</f>
        <v>Linear Regression</v>
      </c>
      <c r="F1421" s="18" t="s">
        <v>7296</v>
      </c>
      <c r="G1421" s="18" t="str">
        <f t="shared" si="132"/>
        <v>`y'</v>
      </c>
      <c r="H1421" s="18" t="str">
        <f t="shared" si="133"/>
        <v>female ib1.educ ib1.hhincgr ownstocks ib1.aagegrr ib0.transfers "</v>
      </c>
      <c r="I1421" s="18">
        <f t="shared" si="134"/>
        <v>0</v>
      </c>
      <c r="J1421" s="18" t="str">
        <f t="shared" si="135"/>
        <v>NA</v>
      </c>
      <c r="K1421" s="18" t="str">
        <f t="shared" si="136"/>
        <v>female ib1.educ ib1.hhincgr ownstocks ib1.aagegrr ib0.transfers "</v>
      </c>
      <c r="L1421" s="1" t="str">
        <f t="shared" si="137"/>
        <v>Yes</v>
      </c>
    </row>
    <row r="1422" spans="1:12" ht="28.8" x14ac:dyDescent="0.3">
      <c r="A1422" s="1" t="str">
        <f>VLOOKUP(B1422,DownloadedFiles!$B$2:$C$821,2,)</f>
        <v>hdl:1902.1/21782</v>
      </c>
      <c r="B1422" s="1" t="s">
        <v>742</v>
      </c>
      <c r="C1422" s="1" t="s">
        <v>937</v>
      </c>
      <c r="D1422" s="1" t="s">
        <v>654</v>
      </c>
      <c r="E1422" s="1" t="str">
        <f>VLOOKUP(D1422,StataFunctions!$E$2:$G$260,3,)</f>
        <v>Linear Regression</v>
      </c>
      <c r="F1422" s="18" t="s">
        <v>7313</v>
      </c>
      <c r="G1422" s="18" t="str">
        <f t="shared" si="132"/>
        <v>`y'</v>
      </c>
      <c r="H1422" s="18" t="str">
        <f t="shared" si="133"/>
        <v>female ib1.educ ib1.hhincgr ownstocks ib1.aagegrr kk* if polkn1_PRvote==`i'"</v>
      </c>
      <c r="I1422" s="18">
        <f t="shared" si="134"/>
        <v>1</v>
      </c>
      <c r="J1422" s="18" t="str">
        <f t="shared" si="135"/>
        <v xml:space="preserve"> polkn1_PRvote==`i'"</v>
      </c>
      <c r="K1422" s="18" t="str">
        <f t="shared" si="136"/>
        <v>female ib1.educ ib1.hhincgr ownstocks ib1.aagegrr kk*</v>
      </c>
      <c r="L1422" s="1" t="str">
        <f t="shared" si="137"/>
        <v>Yes</v>
      </c>
    </row>
    <row r="1423" spans="1:12" ht="28.8" x14ac:dyDescent="0.3">
      <c r="A1423" s="1" t="str">
        <f>VLOOKUP(B1423,DownloadedFiles!$B$2:$C$821,2,)</f>
        <v>hdl:1902.1/21782</v>
      </c>
      <c r="B1423" s="1" t="s">
        <v>742</v>
      </c>
      <c r="C1423" s="1" t="s">
        <v>937</v>
      </c>
      <c r="D1423" s="1" t="s">
        <v>654</v>
      </c>
      <c r="E1423" s="1" t="str">
        <f>VLOOKUP(D1423,StataFunctions!$E$2:$G$260,3,)</f>
        <v>Linear Regression</v>
      </c>
      <c r="F1423" s="18" t="s">
        <v>7313</v>
      </c>
      <c r="G1423" s="18" t="str">
        <f t="shared" si="132"/>
        <v>`y'</v>
      </c>
      <c r="H1423" s="18" t="str">
        <f t="shared" si="133"/>
        <v>female ib1.educ ib1.hhincgr ownstocks ib1.aagegrr kk* if polkn1_PRvote==`i'"</v>
      </c>
      <c r="I1423" s="18">
        <f t="shared" si="134"/>
        <v>1</v>
      </c>
      <c r="J1423" s="18" t="str">
        <f t="shared" si="135"/>
        <v xml:space="preserve"> polkn1_PRvote==`i'"</v>
      </c>
      <c r="K1423" s="18" t="str">
        <f t="shared" si="136"/>
        <v>female ib1.educ ib1.hhincgr ownstocks ib1.aagegrr kk*</v>
      </c>
      <c r="L1423" s="1" t="str">
        <f t="shared" si="137"/>
        <v>Yes</v>
      </c>
    </row>
    <row r="1424" spans="1:12" x14ac:dyDescent="0.3">
      <c r="A1424" s="1" t="str">
        <f>VLOOKUP(B1424,DownloadedFiles!$B$2:$C$821,2,)</f>
        <v>hdl:1902.1/21782</v>
      </c>
      <c r="B1424" s="1" t="s">
        <v>742</v>
      </c>
      <c r="C1424" s="1" t="s">
        <v>937</v>
      </c>
      <c r="D1424" s="1" t="s">
        <v>654</v>
      </c>
      <c r="E1424" s="1" t="str">
        <f>VLOOKUP(D1424,StataFunctions!$E$2:$G$260,3,)</f>
        <v>Linear Regression</v>
      </c>
      <c r="F1424" s="18" t="s">
        <v>7297</v>
      </c>
      <c r="G1424" s="18" t="str">
        <f t="shared" si="132"/>
        <v>`y'</v>
      </c>
      <c r="H1424" s="18" t="str">
        <f t="shared" si="133"/>
        <v>female ib1.educ ib1.hhincgr ownstocks ib1.aagegrr kk* "</v>
      </c>
      <c r="I1424" s="18">
        <f t="shared" si="134"/>
        <v>0</v>
      </c>
      <c r="J1424" s="18" t="str">
        <f t="shared" si="135"/>
        <v>NA</v>
      </c>
      <c r="K1424" s="18" t="str">
        <f t="shared" si="136"/>
        <v>female ib1.educ ib1.hhincgr ownstocks ib1.aagegrr kk* "</v>
      </c>
      <c r="L1424" s="1" t="str">
        <f t="shared" si="137"/>
        <v>Yes</v>
      </c>
    </row>
    <row r="1425" spans="1:12" x14ac:dyDescent="0.3">
      <c r="A1425" s="1" t="str">
        <f>VLOOKUP(B1425,DownloadedFiles!$B$2:$C$821,2,)</f>
        <v>hdl:1902.1/21782</v>
      </c>
      <c r="B1425" s="1" t="s">
        <v>742</v>
      </c>
      <c r="C1425" s="1" t="s">
        <v>937</v>
      </c>
      <c r="D1425" s="1" t="s">
        <v>654</v>
      </c>
      <c r="E1425" s="1" t="str">
        <f>VLOOKUP(D1425,StataFunctions!$E$2:$G$260,3,)</f>
        <v>Linear Regression</v>
      </c>
      <c r="F1425" s="18" t="s">
        <v>7297</v>
      </c>
      <c r="G1425" s="18" t="str">
        <f t="shared" si="132"/>
        <v>`y'</v>
      </c>
      <c r="H1425" s="18" t="str">
        <f t="shared" si="133"/>
        <v>female ib1.educ ib1.hhincgr ownstocks ib1.aagegrr kk* "</v>
      </c>
      <c r="I1425" s="18">
        <f t="shared" si="134"/>
        <v>0</v>
      </c>
      <c r="J1425" s="18" t="str">
        <f t="shared" si="135"/>
        <v>NA</v>
      </c>
      <c r="K1425" s="18" t="str">
        <f t="shared" si="136"/>
        <v>female ib1.educ ib1.hhincgr ownstocks ib1.aagegrr kk* "</v>
      </c>
      <c r="L1425" s="1" t="str">
        <f t="shared" si="137"/>
        <v>Yes</v>
      </c>
    </row>
    <row r="1426" spans="1:12" ht="28.8" x14ac:dyDescent="0.3">
      <c r="A1426" s="1" t="str">
        <f>VLOOKUP(B1426,DownloadedFiles!$B$2:$C$821,2,)</f>
        <v>hdl:1902.1/21782</v>
      </c>
      <c r="B1426" s="1" t="s">
        <v>742</v>
      </c>
      <c r="C1426" s="1" t="s">
        <v>937</v>
      </c>
      <c r="D1426" s="1" t="s">
        <v>654</v>
      </c>
      <c r="E1426" s="1" t="str">
        <f>VLOOKUP(D1426,StataFunctions!$E$2:$G$260,3,)</f>
        <v>Linear Regression</v>
      </c>
      <c r="F1426" s="18" t="s">
        <v>7314</v>
      </c>
      <c r="G1426" s="18" t="str">
        <f t="shared" si="132"/>
        <v>`y'</v>
      </c>
      <c r="H1426" s="18" t="str">
        <f t="shared" si="133"/>
        <v>female ib1.educ ib1.hhincgr ownstocks ib1.aagegrr kk* ib0.empchangegr i.empgr if polkn1_PRvote==`i'"</v>
      </c>
      <c r="I1426" s="18">
        <f t="shared" si="134"/>
        <v>1</v>
      </c>
      <c r="J1426" s="18" t="str">
        <f t="shared" si="135"/>
        <v xml:space="preserve"> polkn1_PRvote==`i'"</v>
      </c>
      <c r="K1426" s="18" t="str">
        <f t="shared" si="136"/>
        <v>female ib1.educ ib1.hhincgr ownstocks ib1.aagegrr kk* ib0.empchangegr i.empgr</v>
      </c>
      <c r="L1426" s="1" t="str">
        <f t="shared" si="137"/>
        <v>Yes</v>
      </c>
    </row>
    <row r="1427" spans="1:12" ht="28.8" x14ac:dyDescent="0.3">
      <c r="A1427" s="1" t="str">
        <f>VLOOKUP(B1427,DownloadedFiles!$B$2:$C$821,2,)</f>
        <v>hdl:1902.1/21782</v>
      </c>
      <c r="B1427" s="1" t="s">
        <v>742</v>
      </c>
      <c r="C1427" s="1" t="s">
        <v>937</v>
      </c>
      <c r="D1427" s="1" t="s">
        <v>654</v>
      </c>
      <c r="E1427" s="1" t="str">
        <f>VLOOKUP(D1427,StataFunctions!$E$2:$G$260,3,)</f>
        <v>Linear Regression</v>
      </c>
      <c r="F1427" s="18" t="s">
        <v>7314</v>
      </c>
      <c r="G1427" s="18" t="str">
        <f t="shared" si="132"/>
        <v>`y'</v>
      </c>
      <c r="H1427" s="18" t="str">
        <f t="shared" si="133"/>
        <v>female ib1.educ ib1.hhincgr ownstocks ib1.aagegrr kk* ib0.empchangegr i.empgr if polkn1_PRvote==`i'"</v>
      </c>
      <c r="I1427" s="18">
        <f t="shared" si="134"/>
        <v>1</v>
      </c>
      <c r="J1427" s="18" t="str">
        <f t="shared" si="135"/>
        <v xml:space="preserve"> polkn1_PRvote==`i'"</v>
      </c>
      <c r="K1427" s="18" t="str">
        <f t="shared" si="136"/>
        <v>female ib1.educ ib1.hhincgr ownstocks ib1.aagegrr kk* ib0.empchangegr i.empgr</v>
      </c>
      <c r="L1427" s="1" t="str">
        <f t="shared" si="137"/>
        <v>Yes</v>
      </c>
    </row>
    <row r="1428" spans="1:12" ht="28.8" x14ac:dyDescent="0.3">
      <c r="A1428" s="1" t="str">
        <f>VLOOKUP(B1428,DownloadedFiles!$B$2:$C$821,2,)</f>
        <v>hdl:1902.1/21782</v>
      </c>
      <c r="B1428" s="1" t="s">
        <v>742</v>
      </c>
      <c r="C1428" s="1" t="s">
        <v>937</v>
      </c>
      <c r="D1428" s="1" t="s">
        <v>654</v>
      </c>
      <c r="E1428" s="1" t="str">
        <f>VLOOKUP(D1428,StataFunctions!$E$2:$G$260,3,)</f>
        <v>Linear Regression</v>
      </c>
      <c r="F1428" s="18" t="s">
        <v>7298</v>
      </c>
      <c r="G1428" s="18" t="str">
        <f t="shared" si="132"/>
        <v>`y'</v>
      </c>
      <c r="H1428" s="18" t="str">
        <f t="shared" si="133"/>
        <v>female ib1.educ ib1.hhincgr ownstocks ib1.aagegrr kk* ib0.empchangegr i.empgr "</v>
      </c>
      <c r="I1428" s="18">
        <f t="shared" si="134"/>
        <v>0</v>
      </c>
      <c r="J1428" s="18" t="str">
        <f t="shared" si="135"/>
        <v>NA</v>
      </c>
      <c r="K1428" s="18" t="str">
        <f t="shared" si="136"/>
        <v>female ib1.educ ib1.hhincgr ownstocks ib1.aagegrr kk* ib0.empchangegr i.empgr "</v>
      </c>
      <c r="L1428" s="1" t="str">
        <f t="shared" si="137"/>
        <v>Yes</v>
      </c>
    </row>
    <row r="1429" spans="1:12" ht="28.8" x14ac:dyDescent="0.3">
      <c r="A1429" s="1" t="str">
        <f>VLOOKUP(B1429,DownloadedFiles!$B$2:$C$821,2,)</f>
        <v>hdl:1902.1/21782</v>
      </c>
      <c r="B1429" s="1" t="s">
        <v>742</v>
      </c>
      <c r="C1429" s="1" t="s">
        <v>937</v>
      </c>
      <c r="D1429" s="1" t="s">
        <v>654</v>
      </c>
      <c r="E1429" s="1" t="str">
        <f>VLOOKUP(D1429,StataFunctions!$E$2:$G$260,3,)</f>
        <v>Linear Regression</v>
      </c>
      <c r="F1429" s="18" t="s">
        <v>7298</v>
      </c>
      <c r="G1429" s="18" t="str">
        <f t="shared" si="132"/>
        <v>`y'</v>
      </c>
      <c r="H1429" s="18" t="str">
        <f t="shared" si="133"/>
        <v>female ib1.educ ib1.hhincgr ownstocks ib1.aagegrr kk* ib0.empchangegr i.empgr "</v>
      </c>
      <c r="I1429" s="18">
        <f t="shared" si="134"/>
        <v>0</v>
      </c>
      <c r="J1429" s="18" t="str">
        <f t="shared" si="135"/>
        <v>NA</v>
      </c>
      <c r="K1429" s="18" t="str">
        <f t="shared" si="136"/>
        <v>female ib1.educ ib1.hhincgr ownstocks ib1.aagegrr kk* ib0.empchangegr i.empgr "</v>
      </c>
      <c r="L1429" s="1" t="str">
        <f t="shared" si="137"/>
        <v>Yes</v>
      </c>
    </row>
    <row r="1430" spans="1:12" ht="28.8" x14ac:dyDescent="0.3">
      <c r="A1430" s="1" t="str">
        <f>VLOOKUP(B1430,DownloadedFiles!$B$2:$C$821,2,)</f>
        <v>hdl:1902.1/21782</v>
      </c>
      <c r="B1430" s="1" t="s">
        <v>742</v>
      </c>
      <c r="C1430" s="1" t="s">
        <v>937</v>
      </c>
      <c r="D1430" s="1" t="s">
        <v>654</v>
      </c>
      <c r="E1430" s="1" t="str">
        <f>VLOOKUP(D1430,StataFunctions!$E$2:$G$260,3,)</f>
        <v>Linear Regression</v>
      </c>
      <c r="F1430" s="18" t="s">
        <v>7316</v>
      </c>
      <c r="G1430" s="18" t="str">
        <f t="shared" si="132"/>
        <v>`y'</v>
      </c>
      <c r="H1430" s="18" t="str">
        <f t="shared" si="133"/>
        <v>female ib1.educ ib1.hhincgr ownstocks ib1.aagegrr kk* ib0.empchangegr i.empgr ib1.TrDependence if polkn1_PRvote==`i'"</v>
      </c>
      <c r="I1430" s="18">
        <f t="shared" si="134"/>
        <v>1</v>
      </c>
      <c r="J1430" s="18" t="str">
        <f t="shared" si="135"/>
        <v xml:space="preserve"> polkn1_PRvote==`i'"</v>
      </c>
      <c r="K1430" s="18" t="str">
        <f t="shared" si="136"/>
        <v>female ib1.educ ib1.hhincgr ownstocks ib1.aagegrr kk* ib0.empchangegr i.empgr ib1.TrDependence</v>
      </c>
      <c r="L1430" s="1" t="str">
        <f t="shared" si="137"/>
        <v>Yes</v>
      </c>
    </row>
    <row r="1431" spans="1:12" ht="28.8" x14ac:dyDescent="0.3">
      <c r="A1431" s="1" t="str">
        <f>VLOOKUP(B1431,DownloadedFiles!$B$2:$C$821,2,)</f>
        <v>hdl:1902.1/21782</v>
      </c>
      <c r="B1431" s="1" t="s">
        <v>742</v>
      </c>
      <c r="C1431" s="1" t="s">
        <v>937</v>
      </c>
      <c r="D1431" s="1" t="s">
        <v>654</v>
      </c>
      <c r="E1431" s="1" t="str">
        <f>VLOOKUP(D1431,StataFunctions!$E$2:$G$260,3,)</f>
        <v>Linear Regression</v>
      </c>
      <c r="F1431" s="18" t="s">
        <v>7316</v>
      </c>
      <c r="G1431" s="18" t="str">
        <f t="shared" si="132"/>
        <v>`y'</v>
      </c>
      <c r="H1431" s="18" t="str">
        <f t="shared" si="133"/>
        <v>female ib1.educ ib1.hhincgr ownstocks ib1.aagegrr kk* ib0.empchangegr i.empgr ib1.TrDependence if polkn1_PRvote==`i'"</v>
      </c>
      <c r="I1431" s="18">
        <f t="shared" si="134"/>
        <v>1</v>
      </c>
      <c r="J1431" s="18" t="str">
        <f t="shared" si="135"/>
        <v xml:space="preserve"> polkn1_PRvote==`i'"</v>
      </c>
      <c r="K1431" s="18" t="str">
        <f t="shared" si="136"/>
        <v>female ib1.educ ib1.hhincgr ownstocks ib1.aagegrr kk* ib0.empchangegr i.empgr ib1.TrDependence</v>
      </c>
      <c r="L1431" s="1" t="str">
        <f t="shared" si="137"/>
        <v>Yes</v>
      </c>
    </row>
    <row r="1432" spans="1:12" ht="28.8" x14ac:dyDescent="0.3">
      <c r="A1432" s="1" t="str">
        <f>VLOOKUP(B1432,DownloadedFiles!$B$2:$C$821,2,)</f>
        <v>hdl:1902.1/21782</v>
      </c>
      <c r="B1432" s="1" t="s">
        <v>742</v>
      </c>
      <c r="C1432" s="1" t="s">
        <v>937</v>
      </c>
      <c r="D1432" s="1" t="s">
        <v>654</v>
      </c>
      <c r="E1432" s="1" t="str">
        <f>VLOOKUP(D1432,StataFunctions!$E$2:$G$260,3,)</f>
        <v>Linear Regression</v>
      </c>
      <c r="F1432" s="18" t="s">
        <v>7300</v>
      </c>
      <c r="G1432" s="18" t="str">
        <f t="shared" si="132"/>
        <v>`y'</v>
      </c>
      <c r="H1432" s="18" t="str">
        <f t="shared" si="133"/>
        <v>female ib1.educ ib1.hhincgr ownstocks ib1.aagegrr kk* ib0.empchangegr i.empgr ib1.TrDependence "</v>
      </c>
      <c r="I1432" s="18">
        <f t="shared" si="134"/>
        <v>0</v>
      </c>
      <c r="J1432" s="18" t="str">
        <f t="shared" si="135"/>
        <v>NA</v>
      </c>
      <c r="K1432" s="18" t="str">
        <f t="shared" si="136"/>
        <v>female ib1.educ ib1.hhincgr ownstocks ib1.aagegrr kk* ib0.empchangegr i.empgr ib1.TrDependence "</v>
      </c>
      <c r="L1432" s="1" t="str">
        <f t="shared" si="137"/>
        <v>Yes</v>
      </c>
    </row>
    <row r="1433" spans="1:12" ht="28.8" x14ac:dyDescent="0.3">
      <c r="A1433" s="1" t="str">
        <f>VLOOKUP(B1433,DownloadedFiles!$B$2:$C$821,2,)</f>
        <v>hdl:1902.1/21782</v>
      </c>
      <c r="B1433" s="1" t="s">
        <v>742</v>
      </c>
      <c r="C1433" s="1" t="s">
        <v>937</v>
      </c>
      <c r="D1433" s="1" t="s">
        <v>654</v>
      </c>
      <c r="E1433" s="1" t="str">
        <f>VLOOKUP(D1433,StataFunctions!$E$2:$G$260,3,)</f>
        <v>Linear Regression</v>
      </c>
      <c r="F1433" s="18" t="s">
        <v>7300</v>
      </c>
      <c r="G1433" s="18" t="str">
        <f t="shared" si="132"/>
        <v>`y'</v>
      </c>
      <c r="H1433" s="18" t="str">
        <f t="shared" si="133"/>
        <v>female ib1.educ ib1.hhincgr ownstocks ib1.aagegrr kk* ib0.empchangegr i.empgr ib1.TrDependence "</v>
      </c>
      <c r="I1433" s="18">
        <f t="shared" si="134"/>
        <v>0</v>
      </c>
      <c r="J1433" s="18" t="str">
        <f t="shared" si="135"/>
        <v>NA</v>
      </c>
      <c r="K1433" s="18" t="str">
        <f t="shared" si="136"/>
        <v>female ib1.educ ib1.hhincgr ownstocks ib1.aagegrr kk* ib0.empchangegr i.empgr ib1.TrDependence "</v>
      </c>
      <c r="L1433" s="1" t="str">
        <f t="shared" si="137"/>
        <v>Yes</v>
      </c>
    </row>
    <row r="1434" spans="1:12" ht="28.8" x14ac:dyDescent="0.3">
      <c r="A1434" s="1" t="str">
        <f>VLOOKUP(B1434,DownloadedFiles!$B$2:$C$821,2,)</f>
        <v>hdl:1902.1/21782</v>
      </c>
      <c r="B1434" s="1" t="s">
        <v>742</v>
      </c>
      <c r="C1434" s="1" t="s">
        <v>937</v>
      </c>
      <c r="D1434" s="1" t="s">
        <v>654</v>
      </c>
      <c r="E1434" s="1" t="str">
        <f>VLOOKUP(D1434,StataFunctions!$E$2:$G$260,3,)</f>
        <v>Linear Regression</v>
      </c>
      <c r="F1434" s="18" t="s">
        <v>7315</v>
      </c>
      <c r="G1434" s="18" t="str">
        <f t="shared" si="132"/>
        <v>`y'</v>
      </c>
      <c r="H1434" s="18" t="str">
        <f t="shared" si="133"/>
        <v>female ib1.educ ib1.hhincgr ownstocks ib1.aagegrr kk* ib0.empchangegr i.empgr ib2.tradeties if polkn1_PRvote==`i'"</v>
      </c>
      <c r="I1434" s="18">
        <f t="shared" si="134"/>
        <v>1</v>
      </c>
      <c r="J1434" s="18" t="str">
        <f t="shared" si="135"/>
        <v xml:space="preserve"> polkn1_PRvote==`i'"</v>
      </c>
      <c r="K1434" s="18" t="str">
        <f t="shared" si="136"/>
        <v>female ib1.educ ib1.hhincgr ownstocks ib1.aagegrr kk* ib0.empchangegr i.empgr ib2.tradeties</v>
      </c>
      <c r="L1434" s="1" t="str">
        <f t="shared" si="137"/>
        <v>Yes</v>
      </c>
    </row>
    <row r="1435" spans="1:12" ht="28.8" x14ac:dyDescent="0.3">
      <c r="A1435" s="1" t="str">
        <f>VLOOKUP(B1435,DownloadedFiles!$B$2:$C$821,2,)</f>
        <v>hdl:1902.1/21782</v>
      </c>
      <c r="B1435" s="1" t="s">
        <v>742</v>
      </c>
      <c r="C1435" s="1" t="s">
        <v>937</v>
      </c>
      <c r="D1435" s="1" t="s">
        <v>654</v>
      </c>
      <c r="E1435" s="1" t="str">
        <f>VLOOKUP(D1435,StataFunctions!$E$2:$G$260,3,)</f>
        <v>Linear Regression</v>
      </c>
      <c r="F1435" s="18" t="s">
        <v>7315</v>
      </c>
      <c r="G1435" s="18" t="str">
        <f t="shared" si="132"/>
        <v>`y'</v>
      </c>
      <c r="H1435" s="18" t="str">
        <f t="shared" si="133"/>
        <v>female ib1.educ ib1.hhincgr ownstocks ib1.aagegrr kk* ib0.empchangegr i.empgr ib2.tradeties if polkn1_PRvote==`i'"</v>
      </c>
      <c r="I1435" s="18">
        <f t="shared" si="134"/>
        <v>1</v>
      </c>
      <c r="J1435" s="18" t="str">
        <f t="shared" si="135"/>
        <v xml:space="preserve"> polkn1_PRvote==`i'"</v>
      </c>
      <c r="K1435" s="18" t="str">
        <f t="shared" si="136"/>
        <v>female ib1.educ ib1.hhincgr ownstocks ib1.aagegrr kk* ib0.empchangegr i.empgr ib2.tradeties</v>
      </c>
      <c r="L1435" s="1" t="str">
        <f t="shared" si="137"/>
        <v>Yes</v>
      </c>
    </row>
    <row r="1436" spans="1:12" ht="28.8" x14ac:dyDescent="0.3">
      <c r="A1436" s="1" t="str">
        <f>VLOOKUP(B1436,DownloadedFiles!$B$2:$C$821,2,)</f>
        <v>hdl:1902.1/21782</v>
      </c>
      <c r="B1436" s="1" t="s">
        <v>742</v>
      </c>
      <c r="C1436" s="1" t="s">
        <v>937</v>
      </c>
      <c r="D1436" s="1" t="s">
        <v>654</v>
      </c>
      <c r="E1436" s="1" t="str">
        <f>VLOOKUP(D1436,StataFunctions!$E$2:$G$260,3,)</f>
        <v>Linear Regression</v>
      </c>
      <c r="F1436" s="18" t="s">
        <v>7299</v>
      </c>
      <c r="G1436" s="18" t="str">
        <f t="shared" si="132"/>
        <v>`y'</v>
      </c>
      <c r="H1436" s="18" t="str">
        <f t="shared" si="133"/>
        <v>female ib1.educ ib1.hhincgr ownstocks ib1.aagegrr kk* ib0.empchangegr i.empgr ib2.tradeties "</v>
      </c>
      <c r="I1436" s="18">
        <f t="shared" si="134"/>
        <v>0</v>
      </c>
      <c r="J1436" s="18" t="str">
        <f t="shared" si="135"/>
        <v>NA</v>
      </c>
      <c r="K1436" s="18" t="str">
        <f t="shared" si="136"/>
        <v>female ib1.educ ib1.hhincgr ownstocks ib1.aagegrr kk* ib0.empchangegr i.empgr ib2.tradeties "</v>
      </c>
      <c r="L1436" s="1" t="str">
        <f t="shared" si="137"/>
        <v>Yes</v>
      </c>
    </row>
    <row r="1437" spans="1:12" ht="28.8" x14ac:dyDescent="0.3">
      <c r="A1437" s="1" t="str">
        <f>VLOOKUP(B1437,DownloadedFiles!$B$2:$C$821,2,)</f>
        <v>hdl:1902.1/21782</v>
      </c>
      <c r="B1437" s="1" t="s">
        <v>742</v>
      </c>
      <c r="C1437" s="1" t="s">
        <v>937</v>
      </c>
      <c r="D1437" s="1" t="s">
        <v>654</v>
      </c>
      <c r="E1437" s="1" t="str">
        <f>VLOOKUP(D1437,StataFunctions!$E$2:$G$260,3,)</f>
        <v>Linear Regression</v>
      </c>
      <c r="F1437" s="18" t="s">
        <v>7299</v>
      </c>
      <c r="G1437" s="18" t="str">
        <f t="shared" si="132"/>
        <v>`y'</v>
      </c>
      <c r="H1437" s="18" t="str">
        <f t="shared" si="133"/>
        <v>female ib1.educ ib1.hhincgr ownstocks ib1.aagegrr kk* ib0.empchangegr i.empgr ib2.tradeties "</v>
      </c>
      <c r="I1437" s="18">
        <f t="shared" si="134"/>
        <v>0</v>
      </c>
      <c r="J1437" s="18" t="str">
        <f t="shared" si="135"/>
        <v>NA</v>
      </c>
      <c r="K1437" s="18" t="str">
        <f t="shared" si="136"/>
        <v>female ib1.educ ib1.hhincgr ownstocks ib1.aagegrr kk* ib0.empchangegr i.empgr ib2.tradeties "</v>
      </c>
      <c r="L1437" s="1" t="str">
        <f t="shared" si="137"/>
        <v>Yes</v>
      </c>
    </row>
    <row r="1438" spans="1:12" ht="28.8" x14ac:dyDescent="0.3">
      <c r="A1438" s="1" t="str">
        <f>VLOOKUP(B1438,DownloadedFiles!$B$2:$C$821,2,)</f>
        <v>hdl:1902.1/21782</v>
      </c>
      <c r="B1438" s="1" t="s">
        <v>742</v>
      </c>
      <c r="C1438" s="1" t="s">
        <v>937</v>
      </c>
      <c r="D1438" s="1" t="s">
        <v>654</v>
      </c>
      <c r="E1438" s="1" t="str">
        <f>VLOOKUP(D1438,StataFunctions!$E$2:$G$260,3,)</f>
        <v>Linear Regression</v>
      </c>
      <c r="F1438" s="18" t="s">
        <v>7301</v>
      </c>
      <c r="G1438" s="18" t="str">
        <f t="shared" si="132"/>
        <v>`y'</v>
      </c>
      <c r="H1438" s="18" t="str">
        <f t="shared" si="133"/>
        <v>i.altru_combinedgr i.cosmo female ib1.educ ib1.hhincgr ownstocks ib1.aagegrr kk* "</v>
      </c>
      <c r="I1438" s="18">
        <f t="shared" si="134"/>
        <v>0</v>
      </c>
      <c r="J1438" s="18" t="str">
        <f t="shared" si="135"/>
        <v>NA</v>
      </c>
      <c r="K1438" s="18" t="str">
        <f t="shared" si="136"/>
        <v>i.altru_combinedgr i.cosmo female ib1.educ ib1.hhincgr ownstocks ib1.aagegrr kk* "</v>
      </c>
      <c r="L1438" s="1" t="str">
        <f t="shared" si="137"/>
        <v>Yes</v>
      </c>
    </row>
    <row r="1439" spans="1:12" ht="28.8" x14ac:dyDescent="0.3">
      <c r="A1439" s="1" t="str">
        <f>VLOOKUP(B1439,DownloadedFiles!$B$2:$C$821,2,)</f>
        <v>hdl:1902.1/21782</v>
      </c>
      <c r="B1439" s="1" t="s">
        <v>742</v>
      </c>
      <c r="C1439" s="1" t="s">
        <v>937</v>
      </c>
      <c r="D1439" s="1" t="s">
        <v>654</v>
      </c>
      <c r="E1439" s="1" t="str">
        <f>VLOOKUP(D1439,StataFunctions!$E$2:$G$260,3,)</f>
        <v>Linear Regression</v>
      </c>
      <c r="F1439" s="18" t="s">
        <v>7301</v>
      </c>
      <c r="G1439" s="18" t="str">
        <f t="shared" si="132"/>
        <v>`y'</v>
      </c>
      <c r="H1439" s="18" t="str">
        <f t="shared" si="133"/>
        <v>i.altru_combinedgr i.cosmo female ib1.educ ib1.hhincgr ownstocks ib1.aagegrr kk* "</v>
      </c>
      <c r="I1439" s="18">
        <f t="shared" si="134"/>
        <v>0</v>
      </c>
      <c r="J1439" s="18" t="str">
        <f t="shared" si="135"/>
        <v>NA</v>
      </c>
      <c r="K1439" s="18" t="str">
        <f t="shared" si="136"/>
        <v>i.altru_combinedgr i.cosmo female ib1.educ ib1.hhincgr ownstocks ib1.aagegrr kk* "</v>
      </c>
      <c r="L1439" s="1" t="str">
        <f t="shared" si="137"/>
        <v>Yes</v>
      </c>
    </row>
    <row r="1440" spans="1:12" ht="28.8" x14ac:dyDescent="0.3">
      <c r="A1440" s="1" t="str">
        <f>VLOOKUP(B1440,DownloadedFiles!$B$2:$C$821,2,)</f>
        <v>hdl:1902.1/21782</v>
      </c>
      <c r="B1440" s="1" t="s">
        <v>742</v>
      </c>
      <c r="C1440" s="1" t="s">
        <v>937</v>
      </c>
      <c r="D1440" s="1" t="s">
        <v>654</v>
      </c>
      <c r="E1440" s="1" t="str">
        <f>VLOOKUP(D1440,StataFunctions!$E$2:$G$260,3,)</f>
        <v>Linear Regression</v>
      </c>
      <c r="F1440" s="18" t="s">
        <v>7302</v>
      </c>
      <c r="G1440" s="18" t="str">
        <f t="shared" si="132"/>
        <v>`y'</v>
      </c>
      <c r="H1440" s="18" t="str">
        <f t="shared" si="133"/>
        <v>i.altru_combinedgr i.cosmo female ib1.educ ib1.hhincgr ownstocks ib1.aagegrr kk* ///"</v>
      </c>
      <c r="I1440" s="18">
        <f t="shared" si="134"/>
        <v>0</v>
      </c>
      <c r="J1440" s="18" t="str">
        <f t="shared" si="135"/>
        <v>NA</v>
      </c>
      <c r="K1440" s="18" t="str">
        <f t="shared" si="136"/>
        <v>i.altru_combinedgr i.cosmo female ib1.educ ib1.hhincgr ownstocks ib1.aagegrr kk* ///"</v>
      </c>
      <c r="L1440" s="1" t="str">
        <f t="shared" si="137"/>
        <v>No</v>
      </c>
    </row>
    <row r="1441" spans="1:12" ht="28.8" x14ac:dyDescent="0.3">
      <c r="A1441" s="1" t="str">
        <f>VLOOKUP(B1441,DownloadedFiles!$B$2:$C$821,2,)</f>
        <v>hdl:1902.1/21782</v>
      </c>
      <c r="B1441" s="1" t="s">
        <v>742</v>
      </c>
      <c r="C1441" s="1" t="s">
        <v>937</v>
      </c>
      <c r="D1441" s="1" t="s">
        <v>654</v>
      </c>
      <c r="E1441" s="1" t="str">
        <f>VLOOKUP(D1441,StataFunctions!$E$2:$G$260,3,)</f>
        <v>Linear Regression</v>
      </c>
      <c r="F1441" s="18" t="s">
        <v>7302</v>
      </c>
      <c r="G1441" s="18" t="str">
        <f t="shared" si="132"/>
        <v>`y'</v>
      </c>
      <c r="H1441" s="18" t="str">
        <f t="shared" si="133"/>
        <v>i.altru_combinedgr i.cosmo female ib1.educ ib1.hhincgr ownstocks ib1.aagegrr kk* ///"</v>
      </c>
      <c r="I1441" s="18">
        <f t="shared" si="134"/>
        <v>0</v>
      </c>
      <c r="J1441" s="18" t="str">
        <f t="shared" si="135"/>
        <v>NA</v>
      </c>
      <c r="K1441" s="18" t="str">
        <f t="shared" si="136"/>
        <v>i.altru_combinedgr i.cosmo female ib1.educ ib1.hhincgr ownstocks ib1.aagegrr kk* ///"</v>
      </c>
      <c r="L1441" s="1" t="str">
        <f t="shared" si="137"/>
        <v>No</v>
      </c>
    </row>
    <row r="1442" spans="1:12" ht="28.8" x14ac:dyDescent="0.3">
      <c r="A1442" s="1" t="str">
        <f>VLOOKUP(B1442,DownloadedFiles!$B$2:$C$821,2,)</f>
        <v>hdl:1902.1/21782</v>
      </c>
      <c r="B1442" s="1" t="s">
        <v>742</v>
      </c>
      <c r="C1442" s="1" t="s">
        <v>937</v>
      </c>
      <c r="D1442" s="1" t="s">
        <v>654</v>
      </c>
      <c r="E1442" s="1" t="str">
        <f>VLOOKUP(D1442,StataFunctions!$E$2:$G$260,3,)</f>
        <v>Linear Regression</v>
      </c>
      <c r="F1442" s="18" t="s">
        <v>7303</v>
      </c>
      <c r="G1442" s="18" t="str">
        <f t="shared" si="132"/>
        <v>`y'</v>
      </c>
      <c r="H1442" s="18" t="str">
        <f t="shared" si="133"/>
        <v>i.altru_combinedgr i.cosmo votecj_* female ib1.educ ib1.hhincgr ownstocks ib1.aagegrr kk* if polkn1_PRvote==0"</v>
      </c>
      <c r="I1442" s="18">
        <f t="shared" si="134"/>
        <v>1</v>
      </c>
      <c r="J1442" s="18" t="str">
        <f t="shared" si="135"/>
        <v xml:space="preserve"> polkn1_PRvote==0"</v>
      </c>
      <c r="K1442" s="18" t="str">
        <f t="shared" si="136"/>
        <v>i.altru_combinedgr i.cosmo votecj_* female ib1.educ ib1.hhincgr ownstocks ib1.aagegrr kk*</v>
      </c>
      <c r="L1442" s="1" t="str">
        <f t="shared" si="137"/>
        <v>Yes</v>
      </c>
    </row>
    <row r="1443" spans="1:12" ht="28.8" x14ac:dyDescent="0.3">
      <c r="A1443" s="1" t="str">
        <f>VLOOKUP(B1443,DownloadedFiles!$B$2:$C$821,2,)</f>
        <v>hdl:1902.1/21782</v>
      </c>
      <c r="B1443" s="1" t="s">
        <v>742</v>
      </c>
      <c r="C1443" s="1" t="s">
        <v>937</v>
      </c>
      <c r="D1443" s="1" t="s">
        <v>654</v>
      </c>
      <c r="E1443" s="1" t="str">
        <f>VLOOKUP(D1443,StataFunctions!$E$2:$G$260,3,)</f>
        <v>Linear Regression</v>
      </c>
      <c r="F1443" s="18" t="s">
        <v>7303</v>
      </c>
      <c r="G1443" s="18" t="str">
        <f t="shared" si="132"/>
        <v>`y'</v>
      </c>
      <c r="H1443" s="18" t="str">
        <f t="shared" si="133"/>
        <v>i.altru_combinedgr i.cosmo votecj_* female ib1.educ ib1.hhincgr ownstocks ib1.aagegrr kk* if polkn1_PRvote==0"</v>
      </c>
      <c r="I1443" s="18">
        <f t="shared" si="134"/>
        <v>1</v>
      </c>
      <c r="J1443" s="18" t="str">
        <f t="shared" si="135"/>
        <v xml:space="preserve"> polkn1_PRvote==0"</v>
      </c>
      <c r="K1443" s="18" t="str">
        <f t="shared" si="136"/>
        <v>i.altru_combinedgr i.cosmo votecj_* female ib1.educ ib1.hhincgr ownstocks ib1.aagegrr kk*</v>
      </c>
      <c r="L1443" s="1" t="str">
        <f t="shared" si="137"/>
        <v>Yes</v>
      </c>
    </row>
    <row r="1444" spans="1:12" ht="28.8" x14ac:dyDescent="0.3">
      <c r="A1444" s="1" t="str">
        <f>VLOOKUP(B1444,DownloadedFiles!$B$2:$C$821,2,)</f>
        <v>hdl:1902.1/21782</v>
      </c>
      <c r="B1444" s="1" t="s">
        <v>742</v>
      </c>
      <c r="C1444" s="1" t="s">
        <v>937</v>
      </c>
      <c r="D1444" s="1" t="s">
        <v>654</v>
      </c>
      <c r="E1444" s="1" t="str">
        <f>VLOOKUP(D1444,StataFunctions!$E$2:$G$260,3,)</f>
        <v>Linear Regression</v>
      </c>
      <c r="F1444" s="18" t="s">
        <v>7304</v>
      </c>
      <c r="G1444" s="18" t="str">
        <f t="shared" si="132"/>
        <v>`y'</v>
      </c>
      <c r="H1444" s="18" t="str">
        <f t="shared" si="133"/>
        <v>i.altru_combinedgr i.cosmo votecj_* female ib1.educ ib1.hhincgr ownstocks ib1.aagegrr kk* if polkn1_PRvote==1"</v>
      </c>
      <c r="I1444" s="18">
        <f t="shared" si="134"/>
        <v>1</v>
      </c>
      <c r="J1444" s="18" t="str">
        <f t="shared" si="135"/>
        <v xml:space="preserve"> polkn1_PRvote==1"</v>
      </c>
      <c r="K1444" s="18" t="str">
        <f t="shared" si="136"/>
        <v>i.altru_combinedgr i.cosmo votecj_* female ib1.educ ib1.hhincgr ownstocks ib1.aagegrr kk*</v>
      </c>
      <c r="L1444" s="1" t="str">
        <f t="shared" si="137"/>
        <v>Yes</v>
      </c>
    </row>
    <row r="1445" spans="1:12" ht="28.8" x14ac:dyDescent="0.3">
      <c r="A1445" s="1" t="str">
        <f>VLOOKUP(B1445,DownloadedFiles!$B$2:$C$821,2,)</f>
        <v>hdl:1902.1/21782</v>
      </c>
      <c r="B1445" s="1" t="s">
        <v>742</v>
      </c>
      <c r="C1445" s="1" t="s">
        <v>937</v>
      </c>
      <c r="D1445" s="1" t="s">
        <v>654</v>
      </c>
      <c r="E1445" s="1" t="str">
        <f>VLOOKUP(D1445,StataFunctions!$E$2:$G$260,3,)</f>
        <v>Linear Regression</v>
      </c>
      <c r="F1445" s="18" t="s">
        <v>7304</v>
      </c>
      <c r="G1445" s="18" t="str">
        <f t="shared" si="132"/>
        <v>`y'</v>
      </c>
      <c r="H1445" s="18" t="str">
        <f t="shared" si="133"/>
        <v>i.altru_combinedgr i.cosmo votecj_* female ib1.educ ib1.hhincgr ownstocks ib1.aagegrr kk* if polkn1_PRvote==1"</v>
      </c>
      <c r="I1445" s="18">
        <f t="shared" si="134"/>
        <v>1</v>
      </c>
      <c r="J1445" s="18" t="str">
        <f t="shared" si="135"/>
        <v xml:space="preserve"> polkn1_PRvote==1"</v>
      </c>
      <c r="K1445" s="18" t="str">
        <f t="shared" si="136"/>
        <v>i.altru_combinedgr i.cosmo votecj_* female ib1.educ ib1.hhincgr ownstocks ib1.aagegrr kk*</v>
      </c>
      <c r="L1445" s="1" t="str">
        <f t="shared" si="137"/>
        <v>Yes</v>
      </c>
    </row>
    <row r="1446" spans="1:12" ht="28.8" x14ac:dyDescent="0.3">
      <c r="A1446" s="1" t="str">
        <f>VLOOKUP(B1446,DownloadedFiles!$B$2:$C$821,2,)</f>
        <v>hdl:1902.1/21782</v>
      </c>
      <c r="B1446" s="1" t="s">
        <v>742</v>
      </c>
      <c r="C1446" s="1" t="s">
        <v>937</v>
      </c>
      <c r="D1446" s="1" t="s">
        <v>654</v>
      </c>
      <c r="E1446" s="1" t="str">
        <f>VLOOKUP(D1446,StataFunctions!$E$2:$G$260,3,)</f>
        <v>Linear Regression</v>
      </c>
      <c r="F1446" s="18" t="s">
        <v>7305</v>
      </c>
      <c r="G1446" s="18" t="str">
        <f t="shared" si="132"/>
        <v>`y'</v>
      </c>
      <c r="H1446" s="18" t="str">
        <f t="shared" si="133"/>
        <v>i.altru_combinedgr i.cosmo votecj_* female ib1.educ ib1.hhincgr ownstocks ib1.aagegrr kk* if polkn2_correct1==0"</v>
      </c>
      <c r="I1446" s="18">
        <f t="shared" si="134"/>
        <v>1</v>
      </c>
      <c r="J1446" s="18" t="str">
        <f t="shared" si="135"/>
        <v xml:space="preserve"> polkn2_correct1==0"</v>
      </c>
      <c r="K1446" s="18" t="str">
        <f t="shared" si="136"/>
        <v>i.altru_combinedgr i.cosmo votecj_* female ib1.educ ib1.hhincgr ownstocks ib1.aagegrr kk*</v>
      </c>
      <c r="L1446" s="1" t="str">
        <f t="shared" si="137"/>
        <v>Yes</v>
      </c>
    </row>
    <row r="1447" spans="1:12" ht="28.8" x14ac:dyDescent="0.3">
      <c r="A1447" s="1" t="str">
        <f>VLOOKUP(B1447,DownloadedFiles!$B$2:$C$821,2,)</f>
        <v>hdl:1902.1/21782</v>
      </c>
      <c r="B1447" s="1" t="s">
        <v>742</v>
      </c>
      <c r="C1447" s="1" t="s">
        <v>937</v>
      </c>
      <c r="D1447" s="1" t="s">
        <v>654</v>
      </c>
      <c r="E1447" s="1" t="str">
        <f>VLOOKUP(D1447,StataFunctions!$E$2:$G$260,3,)</f>
        <v>Linear Regression</v>
      </c>
      <c r="F1447" s="18" t="s">
        <v>7305</v>
      </c>
      <c r="G1447" s="18" t="str">
        <f t="shared" si="132"/>
        <v>`y'</v>
      </c>
      <c r="H1447" s="18" t="str">
        <f t="shared" si="133"/>
        <v>i.altru_combinedgr i.cosmo votecj_* female ib1.educ ib1.hhincgr ownstocks ib1.aagegrr kk* if polkn2_correct1==0"</v>
      </c>
      <c r="I1447" s="18">
        <f t="shared" si="134"/>
        <v>1</v>
      </c>
      <c r="J1447" s="18" t="str">
        <f t="shared" si="135"/>
        <v xml:space="preserve"> polkn2_correct1==0"</v>
      </c>
      <c r="K1447" s="18" t="str">
        <f t="shared" si="136"/>
        <v>i.altru_combinedgr i.cosmo votecj_* female ib1.educ ib1.hhincgr ownstocks ib1.aagegrr kk*</v>
      </c>
      <c r="L1447" s="1" t="str">
        <f t="shared" si="137"/>
        <v>Yes</v>
      </c>
    </row>
    <row r="1448" spans="1:12" ht="28.8" x14ac:dyDescent="0.3">
      <c r="A1448" s="1" t="str">
        <f>VLOOKUP(B1448,DownloadedFiles!$B$2:$C$821,2,)</f>
        <v>hdl:1902.1/21782</v>
      </c>
      <c r="B1448" s="1" t="s">
        <v>742</v>
      </c>
      <c r="C1448" s="1" t="s">
        <v>937</v>
      </c>
      <c r="D1448" s="1" t="s">
        <v>654</v>
      </c>
      <c r="E1448" s="1" t="str">
        <f>VLOOKUP(D1448,StataFunctions!$E$2:$G$260,3,)</f>
        <v>Linear Regression</v>
      </c>
      <c r="F1448" s="18" t="s">
        <v>7306</v>
      </c>
      <c r="G1448" s="18" t="str">
        <f t="shared" si="132"/>
        <v>`y'</v>
      </c>
      <c r="H1448" s="18" t="str">
        <f t="shared" si="133"/>
        <v>i.altru_combinedgr i.cosmo votecj_* female ib1.educ ib1.hhincgr ownstocks ib1.aagegrr kk* if polkn2_correct1==1"</v>
      </c>
      <c r="I1448" s="18">
        <f t="shared" si="134"/>
        <v>1</v>
      </c>
      <c r="J1448" s="18" t="str">
        <f t="shared" si="135"/>
        <v xml:space="preserve"> polkn2_correct1==1"</v>
      </c>
      <c r="K1448" s="18" t="str">
        <f t="shared" si="136"/>
        <v>i.altru_combinedgr i.cosmo votecj_* female ib1.educ ib1.hhincgr ownstocks ib1.aagegrr kk*</v>
      </c>
      <c r="L1448" s="1" t="str">
        <f t="shared" si="137"/>
        <v>Yes</v>
      </c>
    </row>
    <row r="1449" spans="1:12" ht="28.8" x14ac:dyDescent="0.3">
      <c r="A1449" s="1" t="str">
        <f>VLOOKUP(B1449,DownloadedFiles!$B$2:$C$821,2,)</f>
        <v>hdl:1902.1/21782</v>
      </c>
      <c r="B1449" s="1" t="s">
        <v>742</v>
      </c>
      <c r="C1449" s="1" t="s">
        <v>937</v>
      </c>
      <c r="D1449" s="1" t="s">
        <v>654</v>
      </c>
      <c r="E1449" s="1" t="str">
        <f>VLOOKUP(D1449,StataFunctions!$E$2:$G$260,3,)</f>
        <v>Linear Regression</v>
      </c>
      <c r="F1449" s="18" t="s">
        <v>7306</v>
      </c>
      <c r="G1449" s="18" t="str">
        <f t="shared" si="132"/>
        <v>`y'</v>
      </c>
      <c r="H1449" s="18" t="str">
        <f t="shared" si="133"/>
        <v>i.altru_combinedgr i.cosmo votecj_* female ib1.educ ib1.hhincgr ownstocks ib1.aagegrr kk* if polkn2_correct1==1"</v>
      </c>
      <c r="I1449" s="18">
        <f t="shared" si="134"/>
        <v>1</v>
      </c>
      <c r="J1449" s="18" t="str">
        <f t="shared" si="135"/>
        <v xml:space="preserve"> polkn2_correct1==1"</v>
      </c>
      <c r="K1449" s="18" t="str">
        <f t="shared" si="136"/>
        <v>i.altru_combinedgr i.cosmo votecj_* female ib1.educ ib1.hhincgr ownstocks ib1.aagegrr kk*</v>
      </c>
      <c r="L1449" s="1" t="str">
        <f t="shared" si="137"/>
        <v>Yes</v>
      </c>
    </row>
    <row r="1450" spans="1:12" ht="43.2" x14ac:dyDescent="0.3">
      <c r="A1450" s="1" t="str">
        <f>VLOOKUP(B1450,DownloadedFiles!$B$2:$C$821,2,)</f>
        <v>hdl:1902.1/21782</v>
      </c>
      <c r="B1450" s="1" t="s">
        <v>742</v>
      </c>
      <c r="C1450" s="1" t="s">
        <v>937</v>
      </c>
      <c r="D1450" s="1" t="s">
        <v>654</v>
      </c>
      <c r="E1450" s="1" t="str">
        <f>VLOOKUP(D1450,StataFunctions!$E$2:$G$260,3,)</f>
        <v>Linear Regression</v>
      </c>
      <c r="F1450" s="18" t="s">
        <v>7307</v>
      </c>
      <c r="G1450" s="18" t="str">
        <f t="shared" si="132"/>
        <v>`y'</v>
      </c>
      <c r="H1450" s="18" t="str">
        <f t="shared" si="133"/>
        <v>i.altru_combinedgr i.cosmo votecj_* polkn1_PRvote polkn2_correct1 female ib1.educ ib1.hhincgr ownstocks ib1.aagegrr kk* ///"</v>
      </c>
      <c r="I1450" s="18">
        <f t="shared" si="134"/>
        <v>0</v>
      </c>
      <c r="J1450" s="18" t="str">
        <f t="shared" si="135"/>
        <v>NA</v>
      </c>
      <c r="K1450" s="18" t="str">
        <f t="shared" si="136"/>
        <v>i.altru_combinedgr i.cosmo votecj_* polkn1_PRvote polkn2_correct1 female ib1.educ ib1.hhincgr ownstocks ib1.aagegrr kk* ///"</v>
      </c>
      <c r="L1450" s="1" t="str">
        <f t="shared" si="137"/>
        <v>No</v>
      </c>
    </row>
    <row r="1451" spans="1:12" ht="43.2" x14ac:dyDescent="0.3">
      <c r="A1451" s="1" t="str">
        <f>VLOOKUP(B1451,DownloadedFiles!$B$2:$C$821,2,)</f>
        <v>hdl:1902.1/21782</v>
      </c>
      <c r="B1451" s="1" t="s">
        <v>742</v>
      </c>
      <c r="C1451" s="1" t="s">
        <v>937</v>
      </c>
      <c r="D1451" s="1" t="s">
        <v>654</v>
      </c>
      <c r="E1451" s="1" t="str">
        <f>VLOOKUP(D1451,StataFunctions!$E$2:$G$260,3,)</f>
        <v>Linear Regression</v>
      </c>
      <c r="F1451" s="18" t="s">
        <v>7307</v>
      </c>
      <c r="G1451" s="18" t="str">
        <f t="shared" si="132"/>
        <v>`y'</v>
      </c>
      <c r="H1451" s="18" t="str">
        <f t="shared" si="133"/>
        <v>i.altru_combinedgr i.cosmo votecj_* polkn1_PRvote polkn2_correct1 female ib1.educ ib1.hhincgr ownstocks ib1.aagegrr kk* ///"</v>
      </c>
      <c r="I1451" s="18">
        <f t="shared" si="134"/>
        <v>0</v>
      </c>
      <c r="J1451" s="18" t="str">
        <f t="shared" si="135"/>
        <v>NA</v>
      </c>
      <c r="K1451" s="18" t="str">
        <f t="shared" si="136"/>
        <v>i.altru_combinedgr i.cosmo votecj_* polkn1_PRvote polkn2_correct1 female ib1.educ ib1.hhincgr ownstocks ib1.aagegrr kk* ///"</v>
      </c>
      <c r="L1451" s="1" t="str">
        <f t="shared" si="137"/>
        <v>No</v>
      </c>
    </row>
    <row r="1452" spans="1:12" x14ac:dyDescent="0.3">
      <c r="A1452" s="1" t="str">
        <f>VLOOKUP(B1452,DownloadedFiles!$B$2:$C$821,2,)</f>
        <v>hdl:1902.1/21782</v>
      </c>
      <c r="B1452" s="1" t="s">
        <v>742</v>
      </c>
      <c r="C1452" s="1" t="s">
        <v>743</v>
      </c>
      <c r="D1452" s="1" t="s">
        <v>654</v>
      </c>
      <c r="E1452" s="1" t="str">
        <f>VLOOKUP(D1452,StataFunctions!$E$2:$G$260,3,)</f>
        <v>Linear Regression</v>
      </c>
      <c r="F1452" s="18" t="s">
        <v>744</v>
      </c>
      <c r="G1452" s="18" t="str">
        <f t="shared" si="132"/>
        <v>rejectedd</v>
      </c>
      <c r="H1452" s="18" t="str">
        <f t="shared" si="133"/>
        <v>i.FeatGercontrib</v>
      </c>
      <c r="I1452" s="18">
        <f t="shared" si="134"/>
        <v>0</v>
      </c>
      <c r="J1452" s="18" t="str">
        <f t="shared" si="135"/>
        <v>NA</v>
      </c>
      <c r="K1452" s="18" t="str">
        <f t="shared" si="136"/>
        <v>i.FeatGercontrib</v>
      </c>
      <c r="L1452" s="1" t="str">
        <f t="shared" si="137"/>
        <v>Yes</v>
      </c>
    </row>
    <row r="1453" spans="1:12" x14ac:dyDescent="0.3">
      <c r="A1453" s="1" t="str">
        <f>VLOOKUP(B1453,DownloadedFiles!$B$2:$C$821,2,)</f>
        <v>hdl:1902.1/21782</v>
      </c>
      <c r="B1453" s="1" t="s">
        <v>742</v>
      </c>
      <c r="C1453" s="1" t="s">
        <v>743</v>
      </c>
      <c r="D1453" s="1" t="s">
        <v>654</v>
      </c>
      <c r="E1453" s="1" t="str">
        <f>VLOOKUP(D1453,StataFunctions!$E$2:$G$260,3,)</f>
        <v>Linear Regression</v>
      </c>
      <c r="F1453" s="18" t="s">
        <v>8223</v>
      </c>
      <c r="G1453" s="18" t="str">
        <f t="shared" si="132"/>
        <v>rejectedd</v>
      </c>
      <c r="H1453" s="18" t="str">
        <f t="shared" si="133"/>
        <v>i.FeatGercontrib</v>
      </c>
      <c r="I1453" s="18">
        <f t="shared" si="134"/>
        <v>0</v>
      </c>
      <c r="J1453" s="18" t="str">
        <f t="shared" si="135"/>
        <v>NA</v>
      </c>
      <c r="K1453" s="18" t="str">
        <f t="shared" si="136"/>
        <v>i.FeatGercontrib</v>
      </c>
      <c r="L1453" s="1" t="str">
        <f t="shared" si="137"/>
        <v>Yes</v>
      </c>
    </row>
    <row r="1454" spans="1:12" x14ac:dyDescent="0.3">
      <c r="A1454" s="1" t="str">
        <f>VLOOKUP(B1454,DownloadedFiles!$B$2:$C$821,2,)</f>
        <v>hdl:1902.1/21782</v>
      </c>
      <c r="B1454" s="1" t="s">
        <v>742</v>
      </c>
      <c r="C1454" s="1" t="s">
        <v>743</v>
      </c>
      <c r="D1454" s="1" t="s">
        <v>654</v>
      </c>
      <c r="E1454" s="1" t="str">
        <f>VLOOKUP(D1454,StataFunctions!$E$2:$G$260,3,)</f>
        <v>Linear Regression</v>
      </c>
      <c r="F1454" s="18" t="s">
        <v>744</v>
      </c>
      <c r="G1454" s="18" t="str">
        <f t="shared" si="132"/>
        <v>rejectedd</v>
      </c>
      <c r="H1454" s="18" t="str">
        <f t="shared" si="133"/>
        <v>i.FeatGercontrib</v>
      </c>
      <c r="I1454" s="18">
        <f t="shared" si="134"/>
        <v>0</v>
      </c>
      <c r="J1454" s="18" t="str">
        <f t="shared" si="135"/>
        <v>NA</v>
      </c>
      <c r="K1454" s="18" t="str">
        <f t="shared" si="136"/>
        <v>i.FeatGercontrib</v>
      </c>
      <c r="L1454" s="1" t="str">
        <f t="shared" si="137"/>
        <v>Yes</v>
      </c>
    </row>
    <row r="1455" spans="1:12" x14ac:dyDescent="0.3">
      <c r="A1455" s="1" t="str">
        <f>VLOOKUP(B1455,DownloadedFiles!$B$2:$C$821,2,)</f>
        <v>hdl:1902.1/21782</v>
      </c>
      <c r="B1455" s="1" t="s">
        <v>742</v>
      </c>
      <c r="C1455" s="1" t="s">
        <v>743</v>
      </c>
      <c r="D1455" s="1" t="s">
        <v>654</v>
      </c>
      <c r="E1455" s="1" t="str">
        <f>VLOOKUP(D1455,StataFunctions!$E$2:$G$260,3,)</f>
        <v>Linear Regression</v>
      </c>
      <c r="F1455" s="18" t="s">
        <v>8224</v>
      </c>
      <c r="G1455" s="18" t="str">
        <f t="shared" si="132"/>
        <v>rejectedd</v>
      </c>
      <c r="H1455" s="18" t="str">
        <f t="shared" si="133"/>
        <v>i.FeatGercontrib</v>
      </c>
      <c r="I1455" s="18">
        <f t="shared" si="134"/>
        <v>0</v>
      </c>
      <c r="J1455" s="18" t="str">
        <f t="shared" si="135"/>
        <v>NA</v>
      </c>
      <c r="K1455" s="18" t="str">
        <f t="shared" si="136"/>
        <v>i.FeatGercontrib</v>
      </c>
      <c r="L1455" s="1" t="str">
        <f t="shared" si="137"/>
        <v>Yes</v>
      </c>
    </row>
    <row r="1456" spans="1:12" x14ac:dyDescent="0.3">
      <c r="A1456" s="1" t="str">
        <f>VLOOKUP(B1456,DownloadedFiles!$B$2:$C$821,2,)</f>
        <v>hdl:1902.1/21782</v>
      </c>
      <c r="B1456" s="1" t="s">
        <v>742</v>
      </c>
      <c r="C1456" s="1" t="s">
        <v>937</v>
      </c>
      <c r="D1456" s="1" t="s">
        <v>654</v>
      </c>
      <c r="E1456" s="1" t="str">
        <f>VLOOKUP(D1456,StataFunctions!$E$2:$G$260,3,)</f>
        <v>Linear Regression</v>
      </c>
      <c r="F1456" s="18" t="s">
        <v>7318</v>
      </c>
      <c r="G1456" s="18" t="str">
        <f t="shared" si="132"/>
        <v>`y'</v>
      </c>
      <c r="H1456" s="18" t="str">
        <f t="shared" si="133"/>
        <v>i.skill ib1.aagegrr ib1.hhincgr female kk* if empgr==5"</v>
      </c>
      <c r="I1456" s="18">
        <f t="shared" si="134"/>
        <v>1</v>
      </c>
      <c r="J1456" s="18" t="str">
        <f t="shared" si="135"/>
        <v xml:space="preserve"> empgr==5"</v>
      </c>
      <c r="K1456" s="18" t="str">
        <f t="shared" si="136"/>
        <v>i.skill ib1.aagegrr ib1.hhincgr female kk*</v>
      </c>
      <c r="L1456" s="1" t="str">
        <f t="shared" si="137"/>
        <v>Yes</v>
      </c>
    </row>
    <row r="1457" spans="1:12" x14ac:dyDescent="0.3">
      <c r="A1457" s="1" t="str">
        <f>VLOOKUP(B1457,DownloadedFiles!$B$2:$C$821,2,)</f>
        <v>hdl:1902.1/21782</v>
      </c>
      <c r="B1457" s="1" t="s">
        <v>742</v>
      </c>
      <c r="C1457" s="1" t="s">
        <v>937</v>
      </c>
      <c r="D1457" s="1" t="s">
        <v>654</v>
      </c>
      <c r="E1457" s="1" t="str">
        <f>VLOOKUP(D1457,StataFunctions!$E$2:$G$260,3,)</f>
        <v>Linear Regression</v>
      </c>
      <c r="F1457" s="18" t="s">
        <v>7317</v>
      </c>
      <c r="G1457" s="18" t="str">
        <f t="shared" si="132"/>
        <v>`y'</v>
      </c>
      <c r="H1457" s="18" t="str">
        <f t="shared" si="133"/>
        <v>i.skill ib1.aagegrr ib1.hhincgr female kk* if splitt==`i'"</v>
      </c>
      <c r="I1457" s="18">
        <f t="shared" si="134"/>
        <v>1</v>
      </c>
      <c r="J1457" s="18" t="str">
        <f t="shared" si="135"/>
        <v xml:space="preserve"> splitt==`i'"</v>
      </c>
      <c r="K1457" s="18" t="str">
        <f t="shared" si="136"/>
        <v>i.skill ib1.aagegrr ib1.hhincgr female kk*</v>
      </c>
      <c r="L1457" s="1" t="str">
        <f t="shared" si="137"/>
        <v>Yes</v>
      </c>
    </row>
    <row r="1458" spans="1:12" ht="28.8" x14ac:dyDescent="0.3">
      <c r="A1458" s="1" t="str">
        <f>VLOOKUP(B1458,DownloadedFiles!$B$2:$C$821,2,)</f>
        <v>hdl:1902.1/21782</v>
      </c>
      <c r="B1458" s="1" t="s">
        <v>742</v>
      </c>
      <c r="C1458" s="1" t="s">
        <v>937</v>
      </c>
      <c r="D1458" s="1" t="s">
        <v>654</v>
      </c>
      <c r="E1458" s="1" t="str">
        <f>VLOOKUP(D1458,StataFunctions!$E$2:$G$260,3,)</f>
        <v>Linear Regression</v>
      </c>
      <c r="F1458" s="18" t="s">
        <v>7378</v>
      </c>
      <c r="G1458" s="18" t="str">
        <f t="shared" si="132"/>
        <v>`y'</v>
      </c>
      <c r="H1458" s="18" t="str">
        <f t="shared" si="133"/>
        <v>mode##i.aagegrr mode##i.educ mode##i.hhinc mode##female mode##i.emp_status"</v>
      </c>
      <c r="I1458" s="18">
        <f t="shared" si="134"/>
        <v>0</v>
      </c>
      <c r="J1458" s="18" t="str">
        <f t="shared" si="135"/>
        <v>NA</v>
      </c>
      <c r="K1458" s="18" t="str">
        <f t="shared" si="136"/>
        <v>mode##i.aagegrr mode##i.educ mode##i.hhinc mode##female mode##i.emp_status"</v>
      </c>
      <c r="L1458" s="1" t="str">
        <f t="shared" si="137"/>
        <v>Yes</v>
      </c>
    </row>
    <row r="1459" spans="1:12" ht="28.8" x14ac:dyDescent="0.3">
      <c r="A1459" s="1" t="str">
        <f>VLOOKUP(B1459,DownloadedFiles!$B$2:$C$821,2,)</f>
        <v>hdl:1902.1/21782</v>
      </c>
      <c r="B1459" s="1" t="s">
        <v>742</v>
      </c>
      <c r="C1459" s="1" t="s">
        <v>937</v>
      </c>
      <c r="D1459" s="1" t="s">
        <v>654</v>
      </c>
      <c r="E1459" s="1" t="str">
        <f>VLOOKUP(D1459,StataFunctions!$E$2:$G$260,3,)</f>
        <v>Linear Regression</v>
      </c>
      <c r="F1459" s="18" t="s">
        <v>7379</v>
      </c>
      <c r="G1459" s="18" t="str">
        <f t="shared" si="132"/>
        <v>`y'</v>
      </c>
      <c r="H1459" s="18" t="str">
        <f t="shared" si="133"/>
        <v>mode##i.aagegrr mode##i.educ mode##i.hhinc mode##female mode##i.emp_status"</v>
      </c>
      <c r="I1459" s="18">
        <f t="shared" si="134"/>
        <v>0</v>
      </c>
      <c r="J1459" s="18" t="str">
        <f t="shared" si="135"/>
        <v>NA</v>
      </c>
      <c r="K1459" s="18" t="str">
        <f t="shared" si="136"/>
        <v>mode##i.aagegrr mode##i.educ mode##i.hhinc mode##female mode##i.emp_status"</v>
      </c>
      <c r="L1459" s="1" t="str">
        <f t="shared" si="137"/>
        <v>Yes</v>
      </c>
    </row>
    <row r="1460" spans="1:12" x14ac:dyDescent="0.3">
      <c r="A1460" s="1" t="str">
        <f>VLOOKUP(B1460,DownloadedFiles!$B$2:$C$821,2,)</f>
        <v>hdl:1902.1/18077</v>
      </c>
      <c r="B1460" s="1" t="s">
        <v>652</v>
      </c>
      <c r="C1460" s="1" t="s">
        <v>653</v>
      </c>
      <c r="D1460" s="1" t="s">
        <v>654</v>
      </c>
      <c r="E1460" s="1" t="str">
        <f>VLOOKUP(D1460,StataFunctions!$E$2:$G$260,3,)</f>
        <v>Linear Regression</v>
      </c>
      <c r="F1460" s="18" t="s">
        <v>656</v>
      </c>
      <c r="G1460" s="18" t="str">
        <f t="shared" si="132"/>
        <v>attractive</v>
      </c>
      <c r="H1460" s="18" t="str">
        <f t="shared" si="133"/>
        <v>IdeoDiffAbs SameGender i.ideval i.type</v>
      </c>
      <c r="I1460" s="18">
        <f t="shared" si="134"/>
        <v>0</v>
      </c>
      <c r="J1460" s="18" t="str">
        <f t="shared" si="135"/>
        <v>NA</v>
      </c>
      <c r="K1460" s="18" t="str">
        <f t="shared" si="136"/>
        <v>IdeoDiffAbs SameGender i.ideval i.type</v>
      </c>
      <c r="L1460" s="1" t="str">
        <f t="shared" si="137"/>
        <v>Yes</v>
      </c>
    </row>
    <row r="1461" spans="1:12" x14ac:dyDescent="0.3">
      <c r="A1461" s="1" t="str">
        <f>VLOOKUP(B1461,DownloadedFiles!$B$2:$C$821,2,)</f>
        <v>hdl:1902.1/18077</v>
      </c>
      <c r="B1461" s="1" t="s">
        <v>652</v>
      </c>
      <c r="C1461" s="1" t="s">
        <v>653</v>
      </c>
      <c r="D1461" s="1" t="s">
        <v>654</v>
      </c>
      <c r="E1461" s="1" t="str">
        <f>VLOOKUP(D1461,StataFunctions!$E$2:$G$260,3,)</f>
        <v>Linear Regression</v>
      </c>
      <c r="F1461" s="18" t="s">
        <v>657</v>
      </c>
      <c r="G1461" s="18" t="str">
        <f t="shared" si="132"/>
        <v>attractive</v>
      </c>
      <c r="H1461" s="18" t="str">
        <f t="shared" si="133"/>
        <v>IdeoDiffAbs SameGender i.ideval i.type</v>
      </c>
      <c r="I1461" s="18">
        <f t="shared" si="134"/>
        <v>0</v>
      </c>
      <c r="J1461" s="18" t="str">
        <f t="shared" si="135"/>
        <v>NA</v>
      </c>
      <c r="K1461" s="18" t="str">
        <f t="shared" si="136"/>
        <v>IdeoDiffAbs SameGender i.ideval i.type</v>
      </c>
      <c r="L1461" s="1" t="str">
        <f t="shared" si="137"/>
        <v>Yes</v>
      </c>
    </row>
    <row r="1462" spans="1:12" ht="28.8" x14ac:dyDescent="0.3">
      <c r="A1462" s="1" t="str">
        <f>VLOOKUP(B1462,DownloadedFiles!$B$2:$C$821,2,)</f>
        <v>hdl:1902.1/18077</v>
      </c>
      <c r="B1462" s="1" t="s">
        <v>652</v>
      </c>
      <c r="C1462" s="1" t="s">
        <v>653</v>
      </c>
      <c r="D1462" s="1" t="s">
        <v>654</v>
      </c>
      <c r="E1462" s="1" t="str">
        <f>VLOOKUP(D1462,StataFunctions!$E$2:$G$260,3,)</f>
        <v>Linear Regression</v>
      </c>
      <c r="F1462" s="18" t="s">
        <v>750</v>
      </c>
      <c r="G1462" s="18" t="str">
        <f t="shared" si="132"/>
        <v>attractive</v>
      </c>
      <c r="H1462" s="18" t="str">
        <f t="shared" si="133"/>
        <v>IdeoEvalBinary IdeoTargetBinary SameIdeology Male MaleTarget SameGender mn_attractive mn_eval_attractive</v>
      </c>
      <c r="I1462" s="18">
        <f t="shared" si="134"/>
        <v>0</v>
      </c>
      <c r="J1462" s="18" t="str">
        <f t="shared" si="135"/>
        <v>NA</v>
      </c>
      <c r="K1462" s="18" t="str">
        <f t="shared" si="136"/>
        <v>IdeoEvalBinary IdeoTargetBinary SameIdeology Male MaleTarget SameGender mn_attractive mn_eval_attractive</v>
      </c>
      <c r="L1462" s="1" t="str">
        <f t="shared" si="137"/>
        <v>Yes</v>
      </c>
    </row>
    <row r="1463" spans="1:12" ht="28.8" x14ac:dyDescent="0.3">
      <c r="A1463" s="1" t="str">
        <f>VLOOKUP(B1463,DownloadedFiles!$B$2:$C$821,2,)</f>
        <v>hdl:1902.1/18077</v>
      </c>
      <c r="B1463" s="1" t="s">
        <v>652</v>
      </c>
      <c r="C1463" s="1" t="s">
        <v>653</v>
      </c>
      <c r="D1463" s="1" t="s">
        <v>654</v>
      </c>
      <c r="E1463" s="1" t="str">
        <f>VLOOKUP(D1463,StataFunctions!$E$2:$G$260,3,)</f>
        <v>Linear Regression</v>
      </c>
      <c r="F1463" s="18" t="s">
        <v>751</v>
      </c>
      <c r="G1463" s="18" t="str">
        <f t="shared" si="132"/>
        <v>attractive</v>
      </c>
      <c r="H1463" s="18" t="str">
        <f t="shared" si="133"/>
        <v>IdeoEvalBinary IdeoTargetBinary SameIdeology Male MaleTarget SameGender mn_attractive mn_eval_attractive</v>
      </c>
      <c r="I1463" s="18">
        <f t="shared" si="134"/>
        <v>0</v>
      </c>
      <c r="J1463" s="18" t="str">
        <f t="shared" si="135"/>
        <v>NA</v>
      </c>
      <c r="K1463" s="18" t="str">
        <f t="shared" si="136"/>
        <v>IdeoEvalBinary IdeoTargetBinary SameIdeology Male MaleTarget SameGender mn_attractive mn_eval_attractive</v>
      </c>
      <c r="L1463" s="1" t="str">
        <f t="shared" si="137"/>
        <v>Yes</v>
      </c>
    </row>
    <row r="1464" spans="1:12" ht="28.8" x14ac:dyDescent="0.3">
      <c r="A1464" s="1" t="str">
        <f>VLOOKUP(B1464,DownloadedFiles!$B$2:$C$821,2,)</f>
        <v>hdl:1902.1/18077</v>
      </c>
      <c r="B1464" s="1" t="s">
        <v>652</v>
      </c>
      <c r="C1464" s="1" t="s">
        <v>653</v>
      </c>
      <c r="D1464" s="1" t="s">
        <v>654</v>
      </c>
      <c r="E1464" s="1" t="str">
        <f>VLOOKUP(D1464,StataFunctions!$E$2:$G$260,3,)</f>
        <v>Linear Regression</v>
      </c>
      <c r="F1464" s="18" t="s">
        <v>874</v>
      </c>
      <c r="G1464" s="18" t="str">
        <f t="shared" si="132"/>
        <v>attractive</v>
      </c>
      <c r="H1464" s="18" t="str">
        <f t="shared" si="133"/>
        <v>politicalIdeo IdeoTarget IdeoDiffAbs Male MaleTarget SameGender mn_attractive mn_eval_attractive</v>
      </c>
      <c r="I1464" s="18">
        <f t="shared" si="134"/>
        <v>0</v>
      </c>
      <c r="J1464" s="18" t="str">
        <f t="shared" si="135"/>
        <v>NA</v>
      </c>
      <c r="K1464" s="18" t="str">
        <f t="shared" si="136"/>
        <v>politicalIdeo IdeoTarget IdeoDiffAbs Male MaleTarget SameGender mn_attractive mn_eval_attractive</v>
      </c>
      <c r="L1464" s="1" t="str">
        <f t="shared" si="137"/>
        <v>Yes</v>
      </c>
    </row>
    <row r="1465" spans="1:12" ht="28.8" x14ac:dyDescent="0.3">
      <c r="A1465" s="1" t="str">
        <f>VLOOKUP(B1465,DownloadedFiles!$B$2:$C$821,2,)</f>
        <v>hdl:1902.1/18077</v>
      </c>
      <c r="B1465" s="1" t="s">
        <v>652</v>
      </c>
      <c r="C1465" s="1" t="s">
        <v>653</v>
      </c>
      <c r="D1465" s="1" t="s">
        <v>654</v>
      </c>
      <c r="E1465" s="1" t="str">
        <f>VLOOKUP(D1465,StataFunctions!$E$2:$G$260,3,)</f>
        <v>Linear Regression</v>
      </c>
      <c r="F1465" s="18" t="s">
        <v>875</v>
      </c>
      <c r="G1465" s="18" t="str">
        <f t="shared" si="132"/>
        <v>attractive</v>
      </c>
      <c r="H1465" s="18" t="str">
        <f t="shared" si="133"/>
        <v>politicalIdeo IdeoTarget IdeoDiffAbs Male MaleTarget SameGender mn_attractive mn_eval_attractive</v>
      </c>
      <c r="I1465" s="18">
        <f t="shared" si="134"/>
        <v>0</v>
      </c>
      <c r="J1465" s="18" t="str">
        <f t="shared" si="135"/>
        <v>NA</v>
      </c>
      <c r="K1465" s="18" t="str">
        <f t="shared" si="136"/>
        <v>politicalIdeo IdeoTarget IdeoDiffAbs Male MaleTarget SameGender mn_attractive mn_eval_attractive</v>
      </c>
      <c r="L1465" s="1" t="str">
        <f t="shared" si="137"/>
        <v>Yes</v>
      </c>
    </row>
    <row r="1466" spans="1:12" ht="28.8" x14ac:dyDescent="0.3">
      <c r="A1466" s="1" t="str">
        <f>VLOOKUP(B1466,DownloadedFiles!$B$2:$C$821,2,)</f>
        <v>doi:10.7910/DVN/1HOVTU</v>
      </c>
      <c r="B1466" s="1" t="s">
        <v>2214</v>
      </c>
      <c r="C1466" s="1" t="s">
        <v>698</v>
      </c>
      <c r="D1466" s="1" t="s">
        <v>766</v>
      </c>
      <c r="E1466" s="1" t="str">
        <f>VLOOKUP(D1466,StataFunctions!$E$2:$G$260,3,)</f>
        <v>Logistic regression</v>
      </c>
      <c r="F1466" s="18" t="s">
        <v>3587</v>
      </c>
      <c r="G1466" s="18" t="str">
        <f t="shared" si="132"/>
        <v>ProperName</v>
      </c>
      <c r="H1466" s="18" t="str">
        <f t="shared" si="133"/>
        <v>i.black_pop_third i.hispanic_pop_third i.total_pop_third i.poverty_pop_third HardEmail if race ==0</v>
      </c>
      <c r="I1466" s="18">
        <f t="shared" si="134"/>
        <v>1</v>
      </c>
      <c r="J1466" s="18" t="str">
        <f t="shared" si="135"/>
        <v xml:space="preserve"> race ==0</v>
      </c>
      <c r="K1466" s="18" t="str">
        <f t="shared" si="136"/>
        <v>i.black_pop_third i.hispanic_pop_third i.total_pop_third i.poverty_pop_third HardEmail</v>
      </c>
      <c r="L1466" s="1" t="str">
        <f t="shared" si="137"/>
        <v>Yes</v>
      </c>
    </row>
    <row r="1467" spans="1:12" ht="28.8" x14ac:dyDescent="0.3">
      <c r="A1467" s="1" t="str">
        <f>VLOOKUP(B1467,DownloadedFiles!$B$2:$C$821,2,)</f>
        <v>doi:10.7910/DVN/1HOVTU</v>
      </c>
      <c r="B1467" s="1" t="s">
        <v>2214</v>
      </c>
      <c r="C1467" s="1" t="s">
        <v>698</v>
      </c>
      <c r="D1467" s="1" t="s">
        <v>766</v>
      </c>
      <c r="E1467" s="1" t="str">
        <f>VLOOKUP(D1467,StataFunctions!$E$2:$G$260,3,)</f>
        <v>Logistic regression</v>
      </c>
      <c r="F1467" s="18" t="s">
        <v>3587</v>
      </c>
      <c r="G1467" s="18" t="str">
        <f t="shared" si="132"/>
        <v>ProperName</v>
      </c>
      <c r="H1467" s="18" t="str">
        <f t="shared" si="133"/>
        <v>i.black_pop_third i.hispanic_pop_third i.total_pop_third i.poverty_pop_third HardEmail if race ==0</v>
      </c>
      <c r="I1467" s="18">
        <f t="shared" si="134"/>
        <v>1</v>
      </c>
      <c r="J1467" s="18" t="str">
        <f t="shared" si="135"/>
        <v xml:space="preserve"> race ==0</v>
      </c>
      <c r="K1467" s="18" t="str">
        <f t="shared" si="136"/>
        <v>i.black_pop_third i.hispanic_pop_third i.total_pop_third i.poverty_pop_third HardEmail</v>
      </c>
      <c r="L1467" s="1" t="str">
        <f t="shared" si="137"/>
        <v>Yes</v>
      </c>
    </row>
    <row r="1468" spans="1:12" ht="28.8" x14ac:dyDescent="0.3">
      <c r="A1468" s="1" t="str">
        <f>VLOOKUP(B1468,DownloadedFiles!$B$2:$C$821,2,)</f>
        <v>doi:10.7910/DVN/1HOVTU</v>
      </c>
      <c r="B1468" s="1" t="s">
        <v>2214</v>
      </c>
      <c r="C1468" s="1" t="s">
        <v>698</v>
      </c>
      <c r="D1468" s="1" t="s">
        <v>766</v>
      </c>
      <c r="E1468" s="1" t="str">
        <f>VLOOKUP(D1468,StataFunctions!$E$2:$G$260,3,)</f>
        <v>Logistic regression</v>
      </c>
      <c r="F1468" s="18" t="s">
        <v>3587</v>
      </c>
      <c r="G1468" s="18" t="str">
        <f t="shared" si="132"/>
        <v>ProperName</v>
      </c>
      <c r="H1468" s="18" t="str">
        <f t="shared" si="133"/>
        <v>i.black_pop_third i.hispanic_pop_third i.total_pop_third i.poverty_pop_third HardEmail if race ==0</v>
      </c>
      <c r="I1468" s="18">
        <f t="shared" si="134"/>
        <v>1</v>
      </c>
      <c r="J1468" s="18" t="str">
        <f t="shared" si="135"/>
        <v xml:space="preserve"> race ==0</v>
      </c>
      <c r="K1468" s="18" t="str">
        <f t="shared" si="136"/>
        <v>i.black_pop_third i.hispanic_pop_third i.total_pop_third i.poverty_pop_third HardEmail</v>
      </c>
      <c r="L1468" s="1" t="str">
        <f t="shared" si="137"/>
        <v>Yes</v>
      </c>
    </row>
    <row r="1469" spans="1:12" ht="28.8" x14ac:dyDescent="0.3">
      <c r="A1469" s="1" t="str">
        <f>VLOOKUP(B1469,DownloadedFiles!$B$2:$C$821,2,)</f>
        <v>doi:10.7910/DVN/1HOVTU</v>
      </c>
      <c r="B1469" s="1" t="s">
        <v>2214</v>
      </c>
      <c r="C1469" s="1" t="s">
        <v>698</v>
      </c>
      <c r="D1469" s="1" t="s">
        <v>766</v>
      </c>
      <c r="E1469" s="1" t="str">
        <f>VLOOKUP(D1469,StataFunctions!$E$2:$G$260,3,)</f>
        <v>Logistic regression</v>
      </c>
      <c r="F1469" s="18" t="s">
        <v>3584</v>
      </c>
      <c r="G1469" s="18" t="str">
        <f t="shared" si="132"/>
        <v>Response_Dichotomous</v>
      </c>
      <c r="H1469" s="18" t="str">
        <f t="shared" si="133"/>
        <v>i.black_pop_third i.hispanic_pop_third i.total_pop_third i.poverty_pop_third HardEmail if race ==0</v>
      </c>
      <c r="I1469" s="18">
        <f t="shared" si="134"/>
        <v>1</v>
      </c>
      <c r="J1469" s="18" t="str">
        <f t="shared" si="135"/>
        <v xml:space="preserve"> race ==0</v>
      </c>
      <c r="K1469" s="18" t="str">
        <f t="shared" si="136"/>
        <v>i.black_pop_third i.hispanic_pop_third i.total_pop_third i.poverty_pop_third HardEmail</v>
      </c>
      <c r="L1469" s="1" t="str">
        <f t="shared" si="137"/>
        <v>Yes</v>
      </c>
    </row>
    <row r="1470" spans="1:12" ht="28.8" x14ac:dyDescent="0.3">
      <c r="A1470" s="1" t="str">
        <f>VLOOKUP(B1470,DownloadedFiles!$B$2:$C$821,2,)</f>
        <v>doi:10.7910/DVN/1HOVTU</v>
      </c>
      <c r="B1470" s="1" t="s">
        <v>2214</v>
      </c>
      <c r="C1470" s="1" t="s">
        <v>698</v>
      </c>
      <c r="D1470" s="1" t="s">
        <v>766</v>
      </c>
      <c r="E1470" s="1" t="str">
        <f>VLOOKUP(D1470,StataFunctions!$E$2:$G$260,3,)</f>
        <v>Logistic regression</v>
      </c>
      <c r="F1470" s="18" t="s">
        <v>3584</v>
      </c>
      <c r="G1470" s="18" t="str">
        <f t="shared" si="132"/>
        <v>Response_Dichotomous</v>
      </c>
      <c r="H1470" s="18" t="str">
        <f t="shared" si="133"/>
        <v>i.black_pop_third i.hispanic_pop_third i.total_pop_third i.poverty_pop_third HardEmail if race ==0</v>
      </c>
      <c r="I1470" s="18">
        <f t="shared" si="134"/>
        <v>1</v>
      </c>
      <c r="J1470" s="18" t="str">
        <f t="shared" si="135"/>
        <v xml:space="preserve"> race ==0</v>
      </c>
      <c r="K1470" s="18" t="str">
        <f t="shared" si="136"/>
        <v>i.black_pop_third i.hispanic_pop_third i.total_pop_third i.poverty_pop_third HardEmail</v>
      </c>
      <c r="L1470" s="1" t="str">
        <f t="shared" si="137"/>
        <v>Yes</v>
      </c>
    </row>
    <row r="1471" spans="1:12" ht="28.8" x14ac:dyDescent="0.3">
      <c r="A1471" s="1" t="str">
        <f>VLOOKUP(B1471,DownloadedFiles!$B$2:$C$821,2,)</f>
        <v>doi:10.7910/DVN/1HOVTU</v>
      </c>
      <c r="B1471" s="1" t="s">
        <v>2214</v>
      </c>
      <c r="C1471" s="1" t="s">
        <v>698</v>
      </c>
      <c r="D1471" s="1" t="s">
        <v>766</v>
      </c>
      <c r="E1471" s="1" t="str">
        <f>VLOOKUP(D1471,StataFunctions!$E$2:$G$260,3,)</f>
        <v>Logistic regression</v>
      </c>
      <c r="F1471" s="18" t="s">
        <v>3584</v>
      </c>
      <c r="G1471" s="18" t="str">
        <f t="shared" si="132"/>
        <v>Response_Dichotomous</v>
      </c>
      <c r="H1471" s="18" t="str">
        <f t="shared" si="133"/>
        <v>i.black_pop_third i.hispanic_pop_third i.total_pop_third i.poverty_pop_third HardEmail if race ==0</v>
      </c>
      <c r="I1471" s="18">
        <f t="shared" si="134"/>
        <v>1</v>
      </c>
      <c r="J1471" s="18" t="str">
        <f t="shared" si="135"/>
        <v xml:space="preserve"> race ==0</v>
      </c>
      <c r="K1471" s="18" t="str">
        <f t="shared" si="136"/>
        <v>i.black_pop_third i.hispanic_pop_third i.total_pop_third i.poverty_pop_third HardEmail</v>
      </c>
      <c r="L1471" s="1" t="str">
        <f t="shared" si="137"/>
        <v>Yes</v>
      </c>
    </row>
    <row r="1472" spans="1:12" ht="28.8" x14ac:dyDescent="0.3">
      <c r="A1472" s="1" t="str">
        <f>VLOOKUP(B1472,DownloadedFiles!$B$2:$C$821,2,)</f>
        <v>doi:10.7910/DVN/1HOVTU</v>
      </c>
      <c r="B1472" s="1" t="s">
        <v>2214</v>
      </c>
      <c r="C1472" s="1" t="s">
        <v>698</v>
      </c>
      <c r="D1472" s="1" t="s">
        <v>766</v>
      </c>
      <c r="E1472" s="1" t="str">
        <f>VLOOKUP(D1472,StataFunctions!$E$2:$G$260,3,)</f>
        <v>Logistic regression</v>
      </c>
      <c r="F1472" s="18" t="s">
        <v>3588</v>
      </c>
      <c r="G1472" s="18" t="str">
        <f t="shared" si="132"/>
        <v>ProperName</v>
      </c>
      <c r="H1472" s="18" t="str">
        <f t="shared" si="133"/>
        <v>i.black_pop_third i.hispanic_pop_third i.total_pop_third i.poverty_pop_third HardEmail if race ==1</v>
      </c>
      <c r="I1472" s="18">
        <f t="shared" si="134"/>
        <v>1</v>
      </c>
      <c r="J1472" s="18" t="str">
        <f t="shared" si="135"/>
        <v xml:space="preserve"> race ==1</v>
      </c>
      <c r="K1472" s="18" t="str">
        <f t="shared" si="136"/>
        <v>i.black_pop_third i.hispanic_pop_third i.total_pop_third i.poverty_pop_third HardEmail</v>
      </c>
      <c r="L1472" s="1" t="str">
        <f t="shared" si="137"/>
        <v>Yes</v>
      </c>
    </row>
    <row r="1473" spans="1:12" ht="28.8" x14ac:dyDescent="0.3">
      <c r="A1473" s="1" t="str">
        <f>VLOOKUP(B1473,DownloadedFiles!$B$2:$C$821,2,)</f>
        <v>doi:10.7910/DVN/1HOVTU</v>
      </c>
      <c r="B1473" s="1" t="s">
        <v>2214</v>
      </c>
      <c r="C1473" s="1" t="s">
        <v>698</v>
      </c>
      <c r="D1473" s="1" t="s">
        <v>766</v>
      </c>
      <c r="E1473" s="1" t="str">
        <f>VLOOKUP(D1473,StataFunctions!$E$2:$G$260,3,)</f>
        <v>Logistic regression</v>
      </c>
      <c r="F1473" s="18" t="s">
        <v>3588</v>
      </c>
      <c r="G1473" s="18" t="str">
        <f t="shared" si="132"/>
        <v>ProperName</v>
      </c>
      <c r="H1473" s="18" t="str">
        <f t="shared" si="133"/>
        <v>i.black_pop_third i.hispanic_pop_third i.total_pop_third i.poverty_pop_third HardEmail if race ==1</v>
      </c>
      <c r="I1473" s="18">
        <f t="shared" si="134"/>
        <v>1</v>
      </c>
      <c r="J1473" s="18" t="str">
        <f t="shared" si="135"/>
        <v xml:space="preserve"> race ==1</v>
      </c>
      <c r="K1473" s="18" t="str">
        <f t="shared" si="136"/>
        <v>i.black_pop_third i.hispanic_pop_third i.total_pop_third i.poverty_pop_third HardEmail</v>
      </c>
      <c r="L1473" s="1" t="str">
        <f t="shared" si="137"/>
        <v>Yes</v>
      </c>
    </row>
    <row r="1474" spans="1:12" ht="28.8" x14ac:dyDescent="0.3">
      <c r="A1474" s="1" t="str">
        <f>VLOOKUP(B1474,DownloadedFiles!$B$2:$C$821,2,)</f>
        <v>doi:10.7910/DVN/1HOVTU</v>
      </c>
      <c r="B1474" s="1" t="s">
        <v>2214</v>
      </c>
      <c r="C1474" s="1" t="s">
        <v>698</v>
      </c>
      <c r="D1474" s="1" t="s">
        <v>766</v>
      </c>
      <c r="E1474" s="1" t="str">
        <f>VLOOKUP(D1474,StataFunctions!$E$2:$G$260,3,)</f>
        <v>Logistic regression</v>
      </c>
      <c r="F1474" s="18" t="s">
        <v>3588</v>
      </c>
      <c r="G1474" s="18" t="str">
        <f t="shared" ref="G1474:G1537" si="138">MID($F1474,LEN($D1474)+FIND($D1474,$F1474)+1,FIND(" ",$F1474,LEN(D1474)+FIND(D1474,F1474)+1)-(LEN($D1474)+FIND($D1474,$F1474)+1))</f>
        <v>ProperName</v>
      </c>
      <c r="H1474" s="18" t="str">
        <f t="shared" ref="H1474:H1537" si="139">TRIM(MID(F1474,FIND(G1474,F1474)+LEN(G1474)+1,IFERROR(FIND(",",F1474),LEN(F1474)+1)-(FIND(G1474,F1474)+LEN(G1474)+1)))</f>
        <v>i.black_pop_third i.hispanic_pop_third i.total_pop_third i.poverty_pop_third HardEmail if race ==1</v>
      </c>
      <c r="I1474" s="18">
        <f t="shared" ref="I1474:I1537" si="140">IFERROR(IF(FIND(" if ",H1474)&gt;0,1,0),0)</f>
        <v>1</v>
      </c>
      <c r="J1474" s="18" t="str">
        <f t="shared" ref="J1474:J1537" si="141">IFERROR(MID(H1474,FIND(" if ",H1474)+3,LEN(H1474)+1),"NA")</f>
        <v xml:space="preserve"> race ==1</v>
      </c>
      <c r="K1474" s="18" t="str">
        <f t="shared" ref="K1474:K1537" si="142">IF(I1474=0,H1474,MID(H1474,1,FIND(J1474,H1474)-4))</f>
        <v>i.black_pop_third i.hispanic_pop_third i.total_pop_third i.poverty_pop_third HardEmail</v>
      </c>
      <c r="L1474" s="1" t="str">
        <f t="shared" ref="L1474:L1537" si="143">IFERROR(IF(FIND("///",F1474)&gt;0,"No",0),"Yes")</f>
        <v>Yes</v>
      </c>
    </row>
    <row r="1475" spans="1:12" ht="28.8" x14ac:dyDescent="0.3">
      <c r="A1475" s="1" t="str">
        <f>VLOOKUP(B1475,DownloadedFiles!$B$2:$C$821,2,)</f>
        <v>doi:10.7910/DVN/1HOVTU</v>
      </c>
      <c r="B1475" s="1" t="s">
        <v>2214</v>
      </c>
      <c r="C1475" s="1" t="s">
        <v>698</v>
      </c>
      <c r="D1475" s="1" t="s">
        <v>766</v>
      </c>
      <c r="E1475" s="1" t="str">
        <f>VLOOKUP(D1475,StataFunctions!$E$2:$G$260,3,)</f>
        <v>Logistic regression</v>
      </c>
      <c r="F1475" s="18" t="s">
        <v>3585</v>
      </c>
      <c r="G1475" s="18" t="str">
        <f t="shared" si="138"/>
        <v>Response_Dichotomous</v>
      </c>
      <c r="H1475" s="18" t="str">
        <f t="shared" si="139"/>
        <v>i.black_pop_third i.hispanic_pop_third i.total_pop_third i.poverty_pop_third HardEmail if race ==1</v>
      </c>
      <c r="I1475" s="18">
        <f t="shared" si="140"/>
        <v>1</v>
      </c>
      <c r="J1475" s="18" t="str">
        <f t="shared" si="141"/>
        <v xml:space="preserve"> race ==1</v>
      </c>
      <c r="K1475" s="18" t="str">
        <f t="shared" si="142"/>
        <v>i.black_pop_third i.hispanic_pop_third i.total_pop_third i.poverty_pop_third HardEmail</v>
      </c>
      <c r="L1475" s="1" t="str">
        <f t="shared" si="143"/>
        <v>Yes</v>
      </c>
    </row>
    <row r="1476" spans="1:12" ht="28.8" x14ac:dyDescent="0.3">
      <c r="A1476" s="1" t="str">
        <f>VLOOKUP(B1476,DownloadedFiles!$B$2:$C$821,2,)</f>
        <v>doi:10.7910/DVN/1HOVTU</v>
      </c>
      <c r="B1476" s="1" t="s">
        <v>2214</v>
      </c>
      <c r="C1476" s="1" t="s">
        <v>698</v>
      </c>
      <c r="D1476" s="1" t="s">
        <v>766</v>
      </c>
      <c r="E1476" s="1" t="str">
        <f>VLOOKUP(D1476,StataFunctions!$E$2:$G$260,3,)</f>
        <v>Logistic regression</v>
      </c>
      <c r="F1476" s="18" t="s">
        <v>3585</v>
      </c>
      <c r="G1476" s="18" t="str">
        <f t="shared" si="138"/>
        <v>Response_Dichotomous</v>
      </c>
      <c r="H1476" s="18" t="str">
        <f t="shared" si="139"/>
        <v>i.black_pop_third i.hispanic_pop_third i.total_pop_third i.poverty_pop_third HardEmail if race ==1</v>
      </c>
      <c r="I1476" s="18">
        <f t="shared" si="140"/>
        <v>1</v>
      </c>
      <c r="J1476" s="18" t="str">
        <f t="shared" si="141"/>
        <v xml:space="preserve"> race ==1</v>
      </c>
      <c r="K1476" s="18" t="str">
        <f t="shared" si="142"/>
        <v>i.black_pop_third i.hispanic_pop_third i.total_pop_third i.poverty_pop_third HardEmail</v>
      </c>
      <c r="L1476" s="1" t="str">
        <f t="shared" si="143"/>
        <v>Yes</v>
      </c>
    </row>
    <row r="1477" spans="1:12" ht="28.8" x14ac:dyDescent="0.3">
      <c r="A1477" s="1" t="str">
        <f>VLOOKUP(B1477,DownloadedFiles!$B$2:$C$821,2,)</f>
        <v>doi:10.7910/DVN/1HOVTU</v>
      </c>
      <c r="B1477" s="1" t="s">
        <v>2214</v>
      </c>
      <c r="C1477" s="1" t="s">
        <v>698</v>
      </c>
      <c r="D1477" s="1" t="s">
        <v>766</v>
      </c>
      <c r="E1477" s="1" t="str">
        <f>VLOOKUP(D1477,StataFunctions!$E$2:$G$260,3,)</f>
        <v>Logistic regression</v>
      </c>
      <c r="F1477" s="18" t="s">
        <v>3585</v>
      </c>
      <c r="G1477" s="18" t="str">
        <f t="shared" si="138"/>
        <v>Response_Dichotomous</v>
      </c>
      <c r="H1477" s="18" t="str">
        <f t="shared" si="139"/>
        <v>i.black_pop_third i.hispanic_pop_third i.total_pop_third i.poverty_pop_third HardEmail if race ==1</v>
      </c>
      <c r="I1477" s="18">
        <f t="shared" si="140"/>
        <v>1</v>
      </c>
      <c r="J1477" s="18" t="str">
        <f t="shared" si="141"/>
        <v xml:space="preserve"> race ==1</v>
      </c>
      <c r="K1477" s="18" t="str">
        <f t="shared" si="142"/>
        <v>i.black_pop_third i.hispanic_pop_third i.total_pop_third i.poverty_pop_third HardEmail</v>
      </c>
      <c r="L1477" s="1" t="str">
        <f t="shared" si="143"/>
        <v>Yes</v>
      </c>
    </row>
    <row r="1478" spans="1:12" ht="28.8" x14ac:dyDescent="0.3">
      <c r="A1478" s="1" t="str">
        <f>VLOOKUP(B1478,DownloadedFiles!$B$2:$C$821,2,)</f>
        <v>doi:10.7910/DVN/1HOVTU</v>
      </c>
      <c r="B1478" s="1" t="s">
        <v>2214</v>
      </c>
      <c r="C1478" s="1" t="s">
        <v>698</v>
      </c>
      <c r="D1478" s="1" t="s">
        <v>766</v>
      </c>
      <c r="E1478" s="1" t="str">
        <f>VLOOKUP(D1478,StataFunctions!$E$2:$G$260,3,)</f>
        <v>Logistic regression</v>
      </c>
      <c r="F1478" s="18" t="s">
        <v>3589</v>
      </c>
      <c r="G1478" s="18" t="str">
        <f t="shared" si="138"/>
        <v>ProperName</v>
      </c>
      <c r="H1478" s="18" t="str">
        <f t="shared" si="139"/>
        <v>i.black_pop_third i.hispanic_pop_third i.total_pop_third i.poverty_pop_third HardEmail if race ==2</v>
      </c>
      <c r="I1478" s="18">
        <f t="shared" si="140"/>
        <v>1</v>
      </c>
      <c r="J1478" s="18" t="str">
        <f t="shared" si="141"/>
        <v xml:space="preserve"> race ==2</v>
      </c>
      <c r="K1478" s="18" t="str">
        <f t="shared" si="142"/>
        <v>i.black_pop_third i.hispanic_pop_third i.total_pop_third i.poverty_pop_third HardEmail</v>
      </c>
      <c r="L1478" s="1" t="str">
        <f t="shared" si="143"/>
        <v>Yes</v>
      </c>
    </row>
    <row r="1479" spans="1:12" ht="28.8" x14ac:dyDescent="0.3">
      <c r="A1479" s="1" t="str">
        <f>VLOOKUP(B1479,DownloadedFiles!$B$2:$C$821,2,)</f>
        <v>doi:10.7910/DVN/1HOVTU</v>
      </c>
      <c r="B1479" s="1" t="s">
        <v>2214</v>
      </c>
      <c r="C1479" s="1" t="s">
        <v>698</v>
      </c>
      <c r="D1479" s="1" t="s">
        <v>766</v>
      </c>
      <c r="E1479" s="1" t="str">
        <f>VLOOKUP(D1479,StataFunctions!$E$2:$G$260,3,)</f>
        <v>Logistic regression</v>
      </c>
      <c r="F1479" s="18" t="s">
        <v>3589</v>
      </c>
      <c r="G1479" s="18" t="str">
        <f t="shared" si="138"/>
        <v>ProperName</v>
      </c>
      <c r="H1479" s="18" t="str">
        <f t="shared" si="139"/>
        <v>i.black_pop_third i.hispanic_pop_third i.total_pop_third i.poverty_pop_third HardEmail if race ==2</v>
      </c>
      <c r="I1479" s="18">
        <f t="shared" si="140"/>
        <v>1</v>
      </c>
      <c r="J1479" s="18" t="str">
        <f t="shared" si="141"/>
        <v xml:space="preserve"> race ==2</v>
      </c>
      <c r="K1479" s="18" t="str">
        <f t="shared" si="142"/>
        <v>i.black_pop_third i.hispanic_pop_third i.total_pop_third i.poverty_pop_third HardEmail</v>
      </c>
      <c r="L1479" s="1" t="str">
        <f t="shared" si="143"/>
        <v>Yes</v>
      </c>
    </row>
    <row r="1480" spans="1:12" ht="28.8" x14ac:dyDescent="0.3">
      <c r="A1480" s="1" t="str">
        <f>VLOOKUP(B1480,DownloadedFiles!$B$2:$C$821,2,)</f>
        <v>doi:10.7910/DVN/1HOVTU</v>
      </c>
      <c r="B1480" s="1" t="s">
        <v>2214</v>
      </c>
      <c r="C1480" s="1" t="s">
        <v>698</v>
      </c>
      <c r="D1480" s="1" t="s">
        <v>766</v>
      </c>
      <c r="E1480" s="1" t="str">
        <f>VLOOKUP(D1480,StataFunctions!$E$2:$G$260,3,)</f>
        <v>Logistic regression</v>
      </c>
      <c r="F1480" s="18" t="s">
        <v>3589</v>
      </c>
      <c r="G1480" s="18" t="str">
        <f t="shared" si="138"/>
        <v>ProperName</v>
      </c>
      <c r="H1480" s="18" t="str">
        <f t="shared" si="139"/>
        <v>i.black_pop_third i.hispanic_pop_third i.total_pop_third i.poverty_pop_third HardEmail if race ==2</v>
      </c>
      <c r="I1480" s="18">
        <f t="shared" si="140"/>
        <v>1</v>
      </c>
      <c r="J1480" s="18" t="str">
        <f t="shared" si="141"/>
        <v xml:space="preserve"> race ==2</v>
      </c>
      <c r="K1480" s="18" t="str">
        <f t="shared" si="142"/>
        <v>i.black_pop_third i.hispanic_pop_third i.total_pop_third i.poverty_pop_third HardEmail</v>
      </c>
      <c r="L1480" s="1" t="str">
        <f t="shared" si="143"/>
        <v>Yes</v>
      </c>
    </row>
    <row r="1481" spans="1:12" ht="28.8" x14ac:dyDescent="0.3">
      <c r="A1481" s="1" t="str">
        <f>VLOOKUP(B1481,DownloadedFiles!$B$2:$C$821,2,)</f>
        <v>doi:10.7910/DVN/1HOVTU</v>
      </c>
      <c r="B1481" s="1" t="s">
        <v>2214</v>
      </c>
      <c r="C1481" s="1" t="s">
        <v>698</v>
      </c>
      <c r="D1481" s="1" t="s">
        <v>766</v>
      </c>
      <c r="E1481" s="1" t="str">
        <f>VLOOKUP(D1481,StataFunctions!$E$2:$G$260,3,)</f>
        <v>Logistic regression</v>
      </c>
      <c r="F1481" s="18" t="s">
        <v>3586</v>
      </c>
      <c r="G1481" s="18" t="str">
        <f t="shared" si="138"/>
        <v>Response_Dichotomous</v>
      </c>
      <c r="H1481" s="18" t="str">
        <f t="shared" si="139"/>
        <v>i.black_pop_third i.hispanic_pop_third i.total_pop_third i.poverty_pop_third HardEmail if race ==2</v>
      </c>
      <c r="I1481" s="18">
        <f t="shared" si="140"/>
        <v>1</v>
      </c>
      <c r="J1481" s="18" t="str">
        <f t="shared" si="141"/>
        <v xml:space="preserve"> race ==2</v>
      </c>
      <c r="K1481" s="18" t="str">
        <f t="shared" si="142"/>
        <v>i.black_pop_third i.hispanic_pop_third i.total_pop_third i.poverty_pop_third HardEmail</v>
      </c>
      <c r="L1481" s="1" t="str">
        <f t="shared" si="143"/>
        <v>Yes</v>
      </c>
    </row>
    <row r="1482" spans="1:12" ht="28.8" x14ac:dyDescent="0.3">
      <c r="A1482" s="1" t="str">
        <f>VLOOKUP(B1482,DownloadedFiles!$B$2:$C$821,2,)</f>
        <v>doi:10.7910/DVN/1HOVTU</v>
      </c>
      <c r="B1482" s="1" t="s">
        <v>2214</v>
      </c>
      <c r="C1482" s="1" t="s">
        <v>698</v>
      </c>
      <c r="D1482" s="1" t="s">
        <v>766</v>
      </c>
      <c r="E1482" s="1" t="str">
        <f>VLOOKUP(D1482,StataFunctions!$E$2:$G$260,3,)</f>
        <v>Logistic regression</v>
      </c>
      <c r="F1482" s="18" t="s">
        <v>3586</v>
      </c>
      <c r="G1482" s="18" t="str">
        <f t="shared" si="138"/>
        <v>Response_Dichotomous</v>
      </c>
      <c r="H1482" s="18" t="str">
        <f t="shared" si="139"/>
        <v>i.black_pop_third i.hispanic_pop_third i.total_pop_third i.poverty_pop_third HardEmail if race ==2</v>
      </c>
      <c r="I1482" s="18">
        <f t="shared" si="140"/>
        <v>1</v>
      </c>
      <c r="J1482" s="18" t="str">
        <f t="shared" si="141"/>
        <v xml:space="preserve"> race ==2</v>
      </c>
      <c r="K1482" s="18" t="str">
        <f t="shared" si="142"/>
        <v>i.black_pop_third i.hispanic_pop_third i.total_pop_third i.poverty_pop_third HardEmail</v>
      </c>
      <c r="L1482" s="1" t="str">
        <f t="shared" si="143"/>
        <v>Yes</v>
      </c>
    </row>
    <row r="1483" spans="1:12" ht="28.8" x14ac:dyDescent="0.3">
      <c r="A1483" s="1" t="str">
        <f>VLOOKUP(B1483,DownloadedFiles!$B$2:$C$821,2,)</f>
        <v>doi:10.7910/DVN/1HOVTU</v>
      </c>
      <c r="B1483" s="1" t="s">
        <v>2214</v>
      </c>
      <c r="C1483" s="1" t="s">
        <v>698</v>
      </c>
      <c r="D1483" s="1" t="s">
        <v>766</v>
      </c>
      <c r="E1483" s="1" t="str">
        <f>VLOOKUP(D1483,StataFunctions!$E$2:$G$260,3,)</f>
        <v>Logistic regression</v>
      </c>
      <c r="F1483" s="18" t="s">
        <v>3586</v>
      </c>
      <c r="G1483" s="18" t="str">
        <f t="shared" si="138"/>
        <v>Response_Dichotomous</v>
      </c>
      <c r="H1483" s="18" t="str">
        <f t="shared" si="139"/>
        <v>i.black_pop_third i.hispanic_pop_third i.total_pop_third i.poverty_pop_third HardEmail if race ==2</v>
      </c>
      <c r="I1483" s="18">
        <f t="shared" si="140"/>
        <v>1</v>
      </c>
      <c r="J1483" s="18" t="str">
        <f t="shared" si="141"/>
        <v xml:space="preserve"> race ==2</v>
      </c>
      <c r="K1483" s="18" t="str">
        <f t="shared" si="142"/>
        <v>i.black_pop_third i.hispanic_pop_third i.total_pop_third i.poverty_pop_third HardEmail</v>
      </c>
      <c r="L1483" s="1" t="str">
        <f t="shared" si="143"/>
        <v>Yes</v>
      </c>
    </row>
    <row r="1484" spans="1:12" ht="28.8" x14ac:dyDescent="0.3">
      <c r="A1484" s="1" t="str">
        <f>VLOOKUP(B1484,DownloadedFiles!$B$2:$C$821,2,)</f>
        <v>doi:10.7910/DVN/1HOVTU</v>
      </c>
      <c r="B1484" s="1" t="s">
        <v>2214</v>
      </c>
      <c r="C1484" s="1" t="s">
        <v>698</v>
      </c>
      <c r="D1484" s="1" t="s">
        <v>766</v>
      </c>
      <c r="E1484" s="1" t="str">
        <f>VLOOKUP(D1484,StataFunctions!$E$2:$G$260,3,)</f>
        <v>Logistic regression</v>
      </c>
      <c r="F1484" s="18" t="s">
        <v>3579</v>
      </c>
      <c r="G1484" s="18" t="str">
        <f t="shared" si="138"/>
        <v>ProperName</v>
      </c>
      <c r="H1484" s="18" t="str">
        <f t="shared" si="139"/>
        <v>i.black_pop_third i.hispanic_pop_third i.total_pop_third i.poverty_pop_third HardEmail</v>
      </c>
      <c r="I1484" s="18">
        <f t="shared" si="140"/>
        <v>0</v>
      </c>
      <c r="J1484" s="18" t="str">
        <f t="shared" si="141"/>
        <v>NA</v>
      </c>
      <c r="K1484" s="18" t="str">
        <f t="shared" si="142"/>
        <v>i.black_pop_third i.hispanic_pop_third i.total_pop_third i.poverty_pop_third HardEmail</v>
      </c>
      <c r="L1484" s="1" t="str">
        <f t="shared" si="143"/>
        <v>Yes</v>
      </c>
    </row>
    <row r="1485" spans="1:12" ht="28.8" x14ac:dyDescent="0.3">
      <c r="A1485" s="1" t="str">
        <f>VLOOKUP(B1485,DownloadedFiles!$B$2:$C$821,2,)</f>
        <v>doi:10.7910/DVN/1HOVTU</v>
      </c>
      <c r="B1485" s="1" t="s">
        <v>2214</v>
      </c>
      <c r="C1485" s="1" t="s">
        <v>698</v>
      </c>
      <c r="D1485" s="1" t="s">
        <v>766</v>
      </c>
      <c r="E1485" s="1" t="str">
        <f>VLOOKUP(D1485,StataFunctions!$E$2:$G$260,3,)</f>
        <v>Logistic regression</v>
      </c>
      <c r="F1485" s="18" t="s">
        <v>3576</v>
      </c>
      <c r="G1485" s="18" t="str">
        <f t="shared" si="138"/>
        <v>Respond24</v>
      </c>
      <c r="H1485" s="18" t="str">
        <f t="shared" si="139"/>
        <v>i.black_pop_third i.hispanic_pop_third i.total_pop_third i.poverty_pop_third HardEmail</v>
      </c>
      <c r="I1485" s="18">
        <f t="shared" si="140"/>
        <v>0</v>
      </c>
      <c r="J1485" s="18" t="str">
        <f t="shared" si="141"/>
        <v>NA</v>
      </c>
      <c r="K1485" s="18" t="str">
        <f t="shared" si="142"/>
        <v>i.black_pop_third i.hispanic_pop_third i.total_pop_third i.poverty_pop_third HardEmail</v>
      </c>
      <c r="L1485" s="1" t="str">
        <f t="shared" si="143"/>
        <v>Yes</v>
      </c>
    </row>
    <row r="1486" spans="1:12" ht="28.8" x14ac:dyDescent="0.3">
      <c r="A1486" s="1" t="str">
        <f>VLOOKUP(B1486,DownloadedFiles!$B$2:$C$821,2,)</f>
        <v>doi:10.7910/DVN/1HOVTU</v>
      </c>
      <c r="B1486" s="1" t="s">
        <v>2214</v>
      </c>
      <c r="C1486" s="1" t="s">
        <v>698</v>
      </c>
      <c r="D1486" s="1" t="s">
        <v>766</v>
      </c>
      <c r="E1486" s="1" t="str">
        <f>VLOOKUP(D1486,StataFunctions!$E$2:$G$260,3,)</f>
        <v>Logistic regression</v>
      </c>
      <c r="F1486" s="18" t="s">
        <v>3573</v>
      </c>
      <c r="G1486" s="18" t="str">
        <f t="shared" si="138"/>
        <v>Response_Dichotomous</v>
      </c>
      <c r="H1486" s="18" t="str">
        <f t="shared" si="139"/>
        <v>i.black_pop_third i.hispanic_pop_third i.total_pop_third i.poverty_pop_third HardEmail</v>
      </c>
      <c r="I1486" s="18">
        <f t="shared" si="140"/>
        <v>0</v>
      </c>
      <c r="J1486" s="18" t="str">
        <f t="shared" si="141"/>
        <v>NA</v>
      </c>
      <c r="K1486" s="18" t="str">
        <f t="shared" si="142"/>
        <v>i.black_pop_third i.hispanic_pop_third i.total_pop_third i.poverty_pop_third HardEmail</v>
      </c>
      <c r="L1486" s="1" t="str">
        <f t="shared" si="143"/>
        <v>Yes</v>
      </c>
    </row>
    <row r="1487" spans="1:12" x14ac:dyDescent="0.3">
      <c r="A1487" s="1" t="str">
        <f>VLOOKUP(B1487,DownloadedFiles!$B$2:$C$821,2,)</f>
        <v>doi:10.7910/DVN/1HOVTU</v>
      </c>
      <c r="B1487" s="1" t="s">
        <v>2214</v>
      </c>
      <c r="C1487" s="1" t="s">
        <v>698</v>
      </c>
      <c r="D1487" s="1" t="s">
        <v>766</v>
      </c>
      <c r="E1487" s="1" t="str">
        <f>VLOOKUP(D1487,StataFunctions!$E$2:$G$260,3,)</f>
        <v>Logistic regression</v>
      </c>
      <c r="F1487" s="18" t="s">
        <v>3578</v>
      </c>
      <c r="G1487" s="18" t="str">
        <f t="shared" si="138"/>
        <v>ProperName</v>
      </c>
      <c r="H1487" s="18" t="str">
        <f t="shared" si="139"/>
        <v>i.male i.race male#race</v>
      </c>
      <c r="I1487" s="18">
        <f t="shared" si="140"/>
        <v>0</v>
      </c>
      <c r="J1487" s="18" t="str">
        <f t="shared" si="141"/>
        <v>NA</v>
      </c>
      <c r="K1487" s="18" t="str">
        <f t="shared" si="142"/>
        <v>i.male i.race male#race</v>
      </c>
      <c r="L1487" s="1" t="str">
        <f t="shared" si="143"/>
        <v>Yes</v>
      </c>
    </row>
    <row r="1488" spans="1:12" x14ac:dyDescent="0.3">
      <c r="A1488" s="1" t="str">
        <f>VLOOKUP(B1488,DownloadedFiles!$B$2:$C$821,2,)</f>
        <v>doi:10.7910/DVN/1HOVTU</v>
      </c>
      <c r="B1488" s="1" t="s">
        <v>2214</v>
      </c>
      <c r="C1488" s="1" t="s">
        <v>698</v>
      </c>
      <c r="D1488" s="1" t="s">
        <v>766</v>
      </c>
      <c r="E1488" s="1" t="str">
        <f>VLOOKUP(D1488,StataFunctions!$E$2:$G$260,3,)</f>
        <v>Logistic regression</v>
      </c>
      <c r="F1488" s="18" t="s">
        <v>3575</v>
      </c>
      <c r="G1488" s="18" t="str">
        <f t="shared" si="138"/>
        <v>Respond24</v>
      </c>
      <c r="H1488" s="18" t="str">
        <f t="shared" si="139"/>
        <v>i.male i.race male#race</v>
      </c>
      <c r="I1488" s="18">
        <f t="shared" si="140"/>
        <v>0</v>
      </c>
      <c r="J1488" s="18" t="str">
        <f t="shared" si="141"/>
        <v>NA</v>
      </c>
      <c r="K1488" s="18" t="str">
        <f t="shared" si="142"/>
        <v>i.male i.race male#race</v>
      </c>
      <c r="L1488" s="1" t="str">
        <f t="shared" si="143"/>
        <v>Yes</v>
      </c>
    </row>
    <row r="1489" spans="1:12" x14ac:dyDescent="0.3">
      <c r="A1489" s="1" t="str">
        <f>VLOOKUP(B1489,DownloadedFiles!$B$2:$C$821,2,)</f>
        <v>doi:10.7910/DVN/1HOVTU</v>
      </c>
      <c r="B1489" s="1" t="s">
        <v>2214</v>
      </c>
      <c r="C1489" s="1" t="s">
        <v>698</v>
      </c>
      <c r="D1489" s="1" t="s">
        <v>766</v>
      </c>
      <c r="E1489" s="1" t="str">
        <f>VLOOKUP(D1489,StataFunctions!$E$2:$G$260,3,)</f>
        <v>Logistic regression</v>
      </c>
      <c r="F1489" s="18" t="s">
        <v>3572</v>
      </c>
      <c r="G1489" s="18" t="str">
        <f t="shared" si="138"/>
        <v>Response_Dichotomous</v>
      </c>
      <c r="H1489" s="18" t="str">
        <f t="shared" si="139"/>
        <v>i.male i.race male#race</v>
      </c>
      <c r="I1489" s="18">
        <f t="shared" si="140"/>
        <v>0</v>
      </c>
      <c r="J1489" s="18" t="str">
        <f t="shared" si="141"/>
        <v>NA</v>
      </c>
      <c r="K1489" s="18" t="str">
        <f t="shared" si="142"/>
        <v>i.male i.race male#race</v>
      </c>
      <c r="L1489" s="1" t="str">
        <f t="shared" si="143"/>
        <v>Yes</v>
      </c>
    </row>
    <row r="1490" spans="1:12" ht="28.8" x14ac:dyDescent="0.3">
      <c r="A1490" s="1" t="str">
        <f>VLOOKUP(B1490,DownloadedFiles!$B$2:$C$821,2,)</f>
        <v>doi:10.7910/DVN/1HOVTU</v>
      </c>
      <c r="B1490" s="1" t="s">
        <v>2214</v>
      </c>
      <c r="C1490" s="1" t="s">
        <v>698</v>
      </c>
      <c r="D1490" s="1" t="s">
        <v>766</v>
      </c>
      <c r="E1490" s="1" t="str">
        <f>VLOOKUP(D1490,StataFunctions!$E$2:$G$260,3,)</f>
        <v>Logistic regression</v>
      </c>
      <c r="F1490" s="18" t="s">
        <v>3580</v>
      </c>
      <c r="G1490" s="18" t="str">
        <f t="shared" si="138"/>
        <v>ProperName</v>
      </c>
      <c r="H1490" s="18" t="str">
        <f t="shared" si="139"/>
        <v>i.male i.race male#race i.black_pop_third i.hispanic_pop_third i.total_pop_third i.poverty_pop_third HardEmail</v>
      </c>
      <c r="I1490" s="18">
        <f t="shared" si="140"/>
        <v>0</v>
      </c>
      <c r="J1490" s="18" t="str">
        <f t="shared" si="141"/>
        <v>NA</v>
      </c>
      <c r="K1490" s="18" t="str">
        <f t="shared" si="142"/>
        <v>i.male i.race male#race i.black_pop_third i.hispanic_pop_third i.total_pop_third i.poverty_pop_third HardEmail</v>
      </c>
      <c r="L1490" s="1" t="str">
        <f t="shared" si="143"/>
        <v>Yes</v>
      </c>
    </row>
    <row r="1491" spans="1:12" ht="28.8" x14ac:dyDescent="0.3">
      <c r="A1491" s="1" t="str">
        <f>VLOOKUP(B1491,DownloadedFiles!$B$2:$C$821,2,)</f>
        <v>doi:10.7910/DVN/1HOVTU</v>
      </c>
      <c r="B1491" s="1" t="s">
        <v>2214</v>
      </c>
      <c r="C1491" s="1" t="s">
        <v>698</v>
      </c>
      <c r="D1491" s="1" t="s">
        <v>766</v>
      </c>
      <c r="E1491" s="1" t="str">
        <f>VLOOKUP(D1491,StataFunctions!$E$2:$G$260,3,)</f>
        <v>Logistic regression</v>
      </c>
      <c r="F1491" s="18" t="s">
        <v>3577</v>
      </c>
      <c r="G1491" s="18" t="str">
        <f t="shared" si="138"/>
        <v>Respond24</v>
      </c>
      <c r="H1491" s="18" t="str">
        <f t="shared" si="139"/>
        <v>i.male i.race male#race i.black_pop_third i.hispanic_pop_third i.total_pop_third i.poverty_pop_third HardEmail</v>
      </c>
      <c r="I1491" s="18">
        <f t="shared" si="140"/>
        <v>0</v>
      </c>
      <c r="J1491" s="18" t="str">
        <f t="shared" si="141"/>
        <v>NA</v>
      </c>
      <c r="K1491" s="18" t="str">
        <f t="shared" si="142"/>
        <v>i.male i.race male#race i.black_pop_third i.hispanic_pop_third i.total_pop_third i.poverty_pop_third HardEmail</v>
      </c>
      <c r="L1491" s="1" t="str">
        <f t="shared" si="143"/>
        <v>Yes</v>
      </c>
    </row>
    <row r="1492" spans="1:12" ht="28.8" x14ac:dyDescent="0.3">
      <c r="A1492" s="1" t="str">
        <f>VLOOKUP(B1492,DownloadedFiles!$B$2:$C$821,2,)</f>
        <v>doi:10.7910/DVN/1HOVTU</v>
      </c>
      <c r="B1492" s="1" t="s">
        <v>2214</v>
      </c>
      <c r="C1492" s="1" t="s">
        <v>698</v>
      </c>
      <c r="D1492" s="1" t="s">
        <v>766</v>
      </c>
      <c r="E1492" s="1" t="str">
        <f>VLOOKUP(D1492,StataFunctions!$E$2:$G$260,3,)</f>
        <v>Logistic regression</v>
      </c>
      <c r="F1492" s="18" t="s">
        <v>3574</v>
      </c>
      <c r="G1492" s="18" t="str">
        <f t="shared" si="138"/>
        <v>Response_Dichotomous</v>
      </c>
      <c r="H1492" s="18" t="str">
        <f t="shared" si="139"/>
        <v>i.male i.race male#race i.black_pop_third i.hispanic_pop_third i.total_pop_third i.poverty_pop_third HardEmail</v>
      </c>
      <c r="I1492" s="18">
        <f t="shared" si="140"/>
        <v>0</v>
      </c>
      <c r="J1492" s="18" t="str">
        <f t="shared" si="141"/>
        <v>NA</v>
      </c>
      <c r="K1492" s="18" t="str">
        <f t="shared" si="142"/>
        <v>i.male i.race male#race i.black_pop_third i.hispanic_pop_third i.total_pop_third i.poverty_pop_third HardEmail</v>
      </c>
      <c r="L1492" s="1" t="str">
        <f t="shared" si="143"/>
        <v>Yes</v>
      </c>
    </row>
    <row r="1493" spans="1:12" ht="28.8" x14ac:dyDescent="0.3">
      <c r="A1493" s="1" t="str">
        <f>VLOOKUP(B1493,DownloadedFiles!$B$2:$C$821,2,)</f>
        <v>doi:10.7910/DVN/1HOVTU</v>
      </c>
      <c r="B1493" s="1" t="s">
        <v>2214</v>
      </c>
      <c r="C1493" s="1" t="s">
        <v>698</v>
      </c>
      <c r="D1493" s="1" t="s">
        <v>766</v>
      </c>
      <c r="E1493" s="1" t="str">
        <f>VLOOKUP(D1493,StataFunctions!$E$2:$G$260,3,)</f>
        <v>Logistic regression</v>
      </c>
      <c r="F1493" s="18" t="s">
        <v>3571</v>
      </c>
      <c r="G1493" s="18" t="str">
        <f t="shared" si="138"/>
        <v>ProperName</v>
      </c>
      <c r="H1493" s="18" t="str">
        <f t="shared" si="139"/>
        <v>i.race i.black_pop_third i.hispanic_pop_third i.total_pop_third i.poverty_pop_third HardEmail</v>
      </c>
      <c r="I1493" s="18">
        <f t="shared" si="140"/>
        <v>0</v>
      </c>
      <c r="J1493" s="18" t="str">
        <f t="shared" si="141"/>
        <v>NA</v>
      </c>
      <c r="K1493" s="18" t="str">
        <f t="shared" si="142"/>
        <v>i.race i.black_pop_third i.hispanic_pop_third i.total_pop_third i.poverty_pop_third HardEmail</v>
      </c>
      <c r="L1493" s="1" t="str">
        <f t="shared" si="143"/>
        <v>Yes</v>
      </c>
    </row>
    <row r="1494" spans="1:12" ht="28.8" x14ac:dyDescent="0.3">
      <c r="A1494" s="1" t="str">
        <f>VLOOKUP(B1494,DownloadedFiles!$B$2:$C$821,2,)</f>
        <v>doi:10.7910/DVN/1HOVTU</v>
      </c>
      <c r="B1494" s="1" t="s">
        <v>2214</v>
      </c>
      <c r="C1494" s="1" t="s">
        <v>698</v>
      </c>
      <c r="D1494" s="1" t="s">
        <v>766</v>
      </c>
      <c r="E1494" s="1" t="str">
        <f>VLOOKUP(D1494,StataFunctions!$E$2:$G$260,3,)</f>
        <v>Logistic regression</v>
      </c>
      <c r="F1494" s="18" t="s">
        <v>3570</v>
      </c>
      <c r="G1494" s="18" t="str">
        <f t="shared" si="138"/>
        <v>Respond24</v>
      </c>
      <c r="H1494" s="18" t="str">
        <f t="shared" si="139"/>
        <v>i.race i.black_pop_third i.hispanic_pop_third i.total_pop_third i.poverty_pop_third HardEmail</v>
      </c>
      <c r="I1494" s="18">
        <f t="shared" si="140"/>
        <v>0</v>
      </c>
      <c r="J1494" s="18" t="str">
        <f t="shared" si="141"/>
        <v>NA</v>
      </c>
      <c r="K1494" s="18" t="str">
        <f t="shared" si="142"/>
        <v>i.race i.black_pop_third i.hispanic_pop_third i.total_pop_third i.poverty_pop_third HardEmail</v>
      </c>
      <c r="L1494" s="1" t="str">
        <f t="shared" si="143"/>
        <v>Yes</v>
      </c>
    </row>
    <row r="1495" spans="1:12" ht="28.8" x14ac:dyDescent="0.3">
      <c r="A1495" s="1" t="str">
        <f>VLOOKUP(B1495,DownloadedFiles!$B$2:$C$821,2,)</f>
        <v>doi:10.7910/DVN/1HOVTU</v>
      </c>
      <c r="B1495" s="1" t="s">
        <v>2214</v>
      </c>
      <c r="C1495" s="1" t="s">
        <v>698</v>
      </c>
      <c r="D1495" s="1" t="s">
        <v>766</v>
      </c>
      <c r="E1495" s="1" t="str">
        <f>VLOOKUP(D1495,StataFunctions!$E$2:$G$260,3,)</f>
        <v>Logistic regression</v>
      </c>
      <c r="F1495" s="18" t="s">
        <v>8237</v>
      </c>
      <c r="G1495" s="18" t="str">
        <f t="shared" si="138"/>
        <v>Response_Dichotomous</v>
      </c>
      <c r="H1495" s="18" t="str">
        <f t="shared" si="139"/>
        <v>i.race i.black_pop_third i.hispanic_pop_third i.total_pop_third i.poverty_pop_third HardEmail</v>
      </c>
      <c r="I1495" s="18">
        <f t="shared" si="140"/>
        <v>0</v>
      </c>
      <c r="J1495" s="18" t="str">
        <f t="shared" si="141"/>
        <v>NA</v>
      </c>
      <c r="K1495" s="18" t="str">
        <f t="shared" si="142"/>
        <v>i.race i.black_pop_third i.hispanic_pop_third i.total_pop_third i.poverty_pop_third HardEmail</v>
      </c>
      <c r="L1495" s="1" t="str">
        <f t="shared" si="143"/>
        <v>Yes</v>
      </c>
    </row>
    <row r="1496" spans="1:12" ht="28.8" x14ac:dyDescent="0.3">
      <c r="A1496" s="1" t="str">
        <f>VLOOKUP(B1496,DownloadedFiles!$B$2:$C$821,2,)</f>
        <v>doi:10.7910/DVN/1HOVTU</v>
      </c>
      <c r="B1496" s="1" t="s">
        <v>2214</v>
      </c>
      <c r="C1496" s="1" t="s">
        <v>698</v>
      </c>
      <c r="D1496" s="1" t="s">
        <v>766</v>
      </c>
      <c r="E1496" s="1" t="str">
        <f>VLOOKUP(D1496,StataFunctions!$E$2:$G$260,3,)</f>
        <v>Logistic regression</v>
      </c>
      <c r="F1496" s="18" t="s">
        <v>3583</v>
      </c>
      <c r="G1496" s="18" t="str">
        <f t="shared" si="138"/>
        <v>ProperName</v>
      </c>
      <c r="H1496" s="18" t="str">
        <f t="shared" si="139"/>
        <v>i.race i.black_pop_third i.hispanic_pop_third i.total_pop_third i.poverty_pop_third HardEmail i.assesment_third</v>
      </c>
      <c r="I1496" s="18">
        <f t="shared" si="140"/>
        <v>0</v>
      </c>
      <c r="J1496" s="18" t="str">
        <f t="shared" si="141"/>
        <v>NA</v>
      </c>
      <c r="K1496" s="18" t="str">
        <f t="shared" si="142"/>
        <v>i.race i.black_pop_third i.hispanic_pop_third i.total_pop_third i.poverty_pop_third HardEmail i.assesment_third</v>
      </c>
      <c r="L1496" s="1" t="str">
        <f t="shared" si="143"/>
        <v>Yes</v>
      </c>
    </row>
    <row r="1497" spans="1:12" ht="28.8" x14ac:dyDescent="0.3">
      <c r="A1497" s="1" t="str">
        <f>VLOOKUP(B1497,DownloadedFiles!$B$2:$C$821,2,)</f>
        <v>doi:10.7910/DVN/1HOVTU</v>
      </c>
      <c r="B1497" s="1" t="s">
        <v>2214</v>
      </c>
      <c r="C1497" s="1" t="s">
        <v>698</v>
      </c>
      <c r="D1497" s="1" t="s">
        <v>766</v>
      </c>
      <c r="E1497" s="1" t="str">
        <f>VLOOKUP(D1497,StataFunctions!$E$2:$G$260,3,)</f>
        <v>Logistic regression</v>
      </c>
      <c r="F1497" s="18" t="s">
        <v>3582</v>
      </c>
      <c r="G1497" s="18" t="str">
        <f t="shared" si="138"/>
        <v>Respond24</v>
      </c>
      <c r="H1497" s="18" t="str">
        <f t="shared" si="139"/>
        <v>i.race i.black_pop_third i.hispanic_pop_third i.total_pop_third i.poverty_pop_third HardEmail i.assesment_third</v>
      </c>
      <c r="I1497" s="18">
        <f t="shared" si="140"/>
        <v>0</v>
      </c>
      <c r="J1497" s="18" t="str">
        <f t="shared" si="141"/>
        <v>NA</v>
      </c>
      <c r="K1497" s="18" t="str">
        <f t="shared" si="142"/>
        <v>i.race i.black_pop_third i.hispanic_pop_third i.total_pop_third i.poverty_pop_third HardEmail i.assesment_third</v>
      </c>
      <c r="L1497" s="1" t="str">
        <f t="shared" si="143"/>
        <v>Yes</v>
      </c>
    </row>
    <row r="1498" spans="1:12" ht="43.2" x14ac:dyDescent="0.3">
      <c r="A1498" s="1" t="str">
        <f>VLOOKUP(B1498,DownloadedFiles!$B$2:$C$821,2,)</f>
        <v>doi:10.7910/DVN/1HOVTU</v>
      </c>
      <c r="B1498" s="1" t="s">
        <v>2214</v>
      </c>
      <c r="C1498" s="1" t="s">
        <v>698</v>
      </c>
      <c r="D1498" s="1" t="s">
        <v>766</v>
      </c>
      <c r="E1498" s="1" t="str">
        <f>VLOOKUP(D1498,StataFunctions!$E$2:$G$260,3,)</f>
        <v>Logistic regression</v>
      </c>
      <c r="F1498" s="18" t="s">
        <v>3581</v>
      </c>
      <c r="G1498" s="18" t="str">
        <f t="shared" si="138"/>
        <v>Response_Dichotomous</v>
      </c>
      <c r="H1498" s="18" t="str">
        <f t="shared" si="139"/>
        <v>i.race i.black_pop_third i.hispanic_pop_third i.total_pop_third i.poverty_pop_third HardEmail i.assesment_third</v>
      </c>
      <c r="I1498" s="18">
        <f t="shared" si="140"/>
        <v>0</v>
      </c>
      <c r="J1498" s="18" t="str">
        <f t="shared" si="141"/>
        <v>NA</v>
      </c>
      <c r="K1498" s="18" t="str">
        <f t="shared" si="142"/>
        <v>i.race i.black_pop_third i.hispanic_pop_third i.total_pop_third i.poverty_pop_third HardEmail i.assesment_third</v>
      </c>
      <c r="L1498" s="1" t="str">
        <f t="shared" si="143"/>
        <v>Yes</v>
      </c>
    </row>
    <row r="1499" spans="1:12" ht="43.2" x14ac:dyDescent="0.3">
      <c r="A1499" s="1" t="str">
        <f>VLOOKUP(B1499,DownloadedFiles!$B$2:$C$821,2,)</f>
        <v>doi:10.7910/DVN/1HOVTU</v>
      </c>
      <c r="B1499" s="1" t="s">
        <v>2214</v>
      </c>
      <c r="C1499" s="1" t="s">
        <v>698</v>
      </c>
      <c r="D1499" s="1" t="s">
        <v>766</v>
      </c>
      <c r="E1499" s="1" t="str">
        <f>VLOOKUP(D1499,StataFunctions!$E$2:$G$260,3,)</f>
        <v>Logistic regression</v>
      </c>
      <c r="F1499" s="18" t="s">
        <v>3596</v>
      </c>
      <c r="G1499" s="18" t="str">
        <f t="shared" si="138"/>
        <v>ProperName</v>
      </c>
      <c r="H1499" s="18" t="str">
        <f t="shared" si="139"/>
        <v>MainlyWhite HighBlack HighHispanic HighBlackAndHispanic i.total_pop_third i.poverty_pop_third HardEmail if race ==0</v>
      </c>
      <c r="I1499" s="18">
        <f t="shared" si="140"/>
        <v>1</v>
      </c>
      <c r="J1499" s="18" t="str">
        <f t="shared" si="141"/>
        <v xml:space="preserve"> race ==0</v>
      </c>
      <c r="K1499" s="18" t="str">
        <f t="shared" si="142"/>
        <v>MainlyWhite HighBlack HighHispanic HighBlackAndHispanic i.total_pop_third i.poverty_pop_third HardEmail</v>
      </c>
      <c r="L1499" s="1" t="str">
        <f t="shared" si="143"/>
        <v>Yes</v>
      </c>
    </row>
    <row r="1500" spans="1:12" ht="43.2" x14ac:dyDescent="0.3">
      <c r="A1500" s="1" t="str">
        <f>VLOOKUP(B1500,DownloadedFiles!$B$2:$C$821,2,)</f>
        <v>doi:10.7910/DVN/1HOVTU</v>
      </c>
      <c r="B1500" s="1" t="s">
        <v>2214</v>
      </c>
      <c r="C1500" s="1" t="s">
        <v>698</v>
      </c>
      <c r="D1500" s="1" t="s">
        <v>766</v>
      </c>
      <c r="E1500" s="1" t="str">
        <f>VLOOKUP(D1500,StataFunctions!$E$2:$G$260,3,)</f>
        <v>Logistic regression</v>
      </c>
      <c r="F1500" s="18" t="s">
        <v>3599</v>
      </c>
      <c r="G1500" s="18" t="str">
        <f t="shared" si="138"/>
        <v>ProperName</v>
      </c>
      <c r="H1500" s="18" t="str">
        <f t="shared" si="139"/>
        <v>MainlyWhite HighBlack HighHispanic HighBlackAndHispanic i.total_pop_third i.poverty_pop_third HardEmail if race ==0</v>
      </c>
      <c r="I1500" s="18">
        <f t="shared" si="140"/>
        <v>1</v>
      </c>
      <c r="J1500" s="18" t="str">
        <f t="shared" si="141"/>
        <v xml:space="preserve"> race ==0</v>
      </c>
      <c r="K1500" s="18" t="str">
        <f t="shared" si="142"/>
        <v>MainlyWhite HighBlack HighHispanic HighBlackAndHispanic i.total_pop_third i.poverty_pop_third HardEmail</v>
      </c>
      <c r="L1500" s="1" t="str">
        <f t="shared" si="143"/>
        <v>Yes</v>
      </c>
    </row>
    <row r="1501" spans="1:12" ht="43.2" x14ac:dyDescent="0.3">
      <c r="A1501" s="1" t="str">
        <f>VLOOKUP(B1501,DownloadedFiles!$B$2:$C$821,2,)</f>
        <v>doi:10.7910/DVN/1HOVTU</v>
      </c>
      <c r="B1501" s="1" t="s">
        <v>2214</v>
      </c>
      <c r="C1501" s="1" t="s">
        <v>698</v>
      </c>
      <c r="D1501" s="1" t="s">
        <v>766</v>
      </c>
      <c r="E1501" s="1" t="str">
        <f>VLOOKUP(D1501,StataFunctions!$E$2:$G$260,3,)</f>
        <v>Logistic regression</v>
      </c>
      <c r="F1501" s="18" t="s">
        <v>3590</v>
      </c>
      <c r="G1501" s="18" t="str">
        <f t="shared" si="138"/>
        <v>Response_Dichotomous</v>
      </c>
      <c r="H1501" s="18" t="str">
        <f t="shared" si="139"/>
        <v>MainlyWhite HighBlack HighHispanic HighBlackAndHispanic i.total_pop_third i.poverty_pop_third HardEmail if race ==0</v>
      </c>
      <c r="I1501" s="18">
        <f t="shared" si="140"/>
        <v>1</v>
      </c>
      <c r="J1501" s="18" t="str">
        <f t="shared" si="141"/>
        <v xml:space="preserve"> race ==0</v>
      </c>
      <c r="K1501" s="18" t="str">
        <f t="shared" si="142"/>
        <v>MainlyWhite HighBlack HighHispanic HighBlackAndHispanic i.total_pop_third i.poverty_pop_third HardEmail</v>
      </c>
      <c r="L1501" s="1" t="str">
        <f t="shared" si="143"/>
        <v>Yes</v>
      </c>
    </row>
    <row r="1502" spans="1:12" ht="43.2" x14ac:dyDescent="0.3">
      <c r="A1502" s="1" t="str">
        <f>VLOOKUP(B1502,DownloadedFiles!$B$2:$C$821,2,)</f>
        <v>doi:10.7910/DVN/1HOVTU</v>
      </c>
      <c r="B1502" s="1" t="s">
        <v>2214</v>
      </c>
      <c r="C1502" s="1" t="s">
        <v>698</v>
      </c>
      <c r="D1502" s="1" t="s">
        <v>766</v>
      </c>
      <c r="E1502" s="1" t="str">
        <f>VLOOKUP(D1502,StataFunctions!$E$2:$G$260,3,)</f>
        <v>Logistic regression</v>
      </c>
      <c r="F1502" s="18" t="s">
        <v>3593</v>
      </c>
      <c r="G1502" s="18" t="str">
        <f t="shared" si="138"/>
        <v>Response_Dichotomous</v>
      </c>
      <c r="H1502" s="18" t="str">
        <f t="shared" si="139"/>
        <v>MainlyWhite HighBlack HighHispanic HighBlackAndHispanic i.total_pop_third i.poverty_pop_third HardEmail if race ==0</v>
      </c>
      <c r="I1502" s="18">
        <f t="shared" si="140"/>
        <v>1</v>
      </c>
      <c r="J1502" s="18" t="str">
        <f t="shared" si="141"/>
        <v xml:space="preserve"> race ==0</v>
      </c>
      <c r="K1502" s="18" t="str">
        <f t="shared" si="142"/>
        <v>MainlyWhite HighBlack HighHispanic HighBlackAndHispanic i.total_pop_third i.poverty_pop_third HardEmail</v>
      </c>
      <c r="L1502" s="1" t="str">
        <f t="shared" si="143"/>
        <v>Yes</v>
      </c>
    </row>
    <row r="1503" spans="1:12" ht="43.2" x14ac:dyDescent="0.3">
      <c r="A1503" s="1" t="str">
        <f>VLOOKUP(B1503,DownloadedFiles!$B$2:$C$821,2,)</f>
        <v>doi:10.7910/DVN/1HOVTU</v>
      </c>
      <c r="B1503" s="1" t="s">
        <v>2214</v>
      </c>
      <c r="C1503" s="1" t="s">
        <v>698</v>
      </c>
      <c r="D1503" s="1" t="s">
        <v>766</v>
      </c>
      <c r="E1503" s="1" t="str">
        <f>VLOOKUP(D1503,StataFunctions!$E$2:$G$260,3,)</f>
        <v>Logistic regression</v>
      </c>
      <c r="F1503" s="18" t="s">
        <v>3597</v>
      </c>
      <c r="G1503" s="18" t="str">
        <f t="shared" si="138"/>
        <v>ProperName</v>
      </c>
      <c r="H1503" s="18" t="str">
        <f t="shared" si="139"/>
        <v>MainlyWhite HighBlack HighHispanic HighBlackAndHispanic i.total_pop_third i.poverty_pop_third HardEmail if race ==1</v>
      </c>
      <c r="I1503" s="18">
        <f t="shared" si="140"/>
        <v>1</v>
      </c>
      <c r="J1503" s="18" t="str">
        <f t="shared" si="141"/>
        <v xml:space="preserve"> race ==1</v>
      </c>
      <c r="K1503" s="18" t="str">
        <f t="shared" si="142"/>
        <v>MainlyWhite HighBlack HighHispanic HighBlackAndHispanic i.total_pop_third i.poverty_pop_third HardEmail</v>
      </c>
      <c r="L1503" s="1" t="str">
        <f t="shared" si="143"/>
        <v>Yes</v>
      </c>
    </row>
    <row r="1504" spans="1:12" ht="43.2" x14ac:dyDescent="0.3">
      <c r="A1504" s="1" t="str">
        <f>VLOOKUP(B1504,DownloadedFiles!$B$2:$C$821,2,)</f>
        <v>doi:10.7910/DVN/1HOVTU</v>
      </c>
      <c r="B1504" s="1" t="s">
        <v>2214</v>
      </c>
      <c r="C1504" s="1" t="s">
        <v>698</v>
      </c>
      <c r="D1504" s="1" t="s">
        <v>766</v>
      </c>
      <c r="E1504" s="1" t="str">
        <f>VLOOKUP(D1504,StataFunctions!$E$2:$G$260,3,)</f>
        <v>Logistic regression</v>
      </c>
      <c r="F1504" s="18" t="s">
        <v>3600</v>
      </c>
      <c r="G1504" s="18" t="str">
        <f t="shared" si="138"/>
        <v>ProperName</v>
      </c>
      <c r="H1504" s="18" t="str">
        <f t="shared" si="139"/>
        <v>MainlyWhite HighBlack HighHispanic HighBlackAndHispanic i.total_pop_third i.poverty_pop_third HardEmail if race ==1</v>
      </c>
      <c r="I1504" s="18">
        <f t="shared" si="140"/>
        <v>1</v>
      </c>
      <c r="J1504" s="18" t="str">
        <f t="shared" si="141"/>
        <v xml:space="preserve"> race ==1</v>
      </c>
      <c r="K1504" s="18" t="str">
        <f t="shared" si="142"/>
        <v>MainlyWhite HighBlack HighHispanic HighBlackAndHispanic i.total_pop_third i.poverty_pop_third HardEmail</v>
      </c>
      <c r="L1504" s="1" t="str">
        <f t="shared" si="143"/>
        <v>Yes</v>
      </c>
    </row>
    <row r="1505" spans="1:12" ht="43.2" x14ac:dyDescent="0.3">
      <c r="A1505" s="1" t="str">
        <f>VLOOKUP(B1505,DownloadedFiles!$B$2:$C$821,2,)</f>
        <v>doi:10.7910/DVN/1HOVTU</v>
      </c>
      <c r="B1505" s="1" t="s">
        <v>2214</v>
      </c>
      <c r="C1505" s="1" t="s">
        <v>698</v>
      </c>
      <c r="D1505" s="1" t="s">
        <v>766</v>
      </c>
      <c r="E1505" s="1" t="str">
        <f>VLOOKUP(D1505,StataFunctions!$E$2:$G$260,3,)</f>
        <v>Logistic regression</v>
      </c>
      <c r="F1505" s="18" t="s">
        <v>3600</v>
      </c>
      <c r="G1505" s="18" t="str">
        <f t="shared" si="138"/>
        <v>ProperName</v>
      </c>
      <c r="H1505" s="18" t="str">
        <f t="shared" si="139"/>
        <v>MainlyWhite HighBlack HighHispanic HighBlackAndHispanic i.total_pop_third i.poverty_pop_third HardEmail if race ==1</v>
      </c>
      <c r="I1505" s="18">
        <f t="shared" si="140"/>
        <v>1</v>
      </c>
      <c r="J1505" s="18" t="str">
        <f t="shared" si="141"/>
        <v xml:space="preserve"> race ==1</v>
      </c>
      <c r="K1505" s="18" t="str">
        <f t="shared" si="142"/>
        <v>MainlyWhite HighBlack HighHispanic HighBlackAndHispanic i.total_pop_third i.poverty_pop_third HardEmail</v>
      </c>
      <c r="L1505" s="1" t="str">
        <f t="shared" si="143"/>
        <v>Yes</v>
      </c>
    </row>
    <row r="1506" spans="1:12" ht="43.2" x14ac:dyDescent="0.3">
      <c r="A1506" s="1" t="str">
        <f>VLOOKUP(B1506,DownloadedFiles!$B$2:$C$821,2,)</f>
        <v>doi:10.7910/DVN/1HOVTU</v>
      </c>
      <c r="B1506" s="1" t="s">
        <v>2214</v>
      </c>
      <c r="C1506" s="1" t="s">
        <v>698</v>
      </c>
      <c r="D1506" s="1" t="s">
        <v>766</v>
      </c>
      <c r="E1506" s="1" t="str">
        <f>VLOOKUP(D1506,StataFunctions!$E$2:$G$260,3,)</f>
        <v>Logistic regression</v>
      </c>
      <c r="F1506" s="18" t="s">
        <v>3600</v>
      </c>
      <c r="G1506" s="18" t="str">
        <f t="shared" si="138"/>
        <v>ProperName</v>
      </c>
      <c r="H1506" s="18" t="str">
        <f t="shared" si="139"/>
        <v>MainlyWhite HighBlack HighHispanic HighBlackAndHispanic i.total_pop_third i.poverty_pop_third HardEmail if race ==1</v>
      </c>
      <c r="I1506" s="18">
        <f t="shared" si="140"/>
        <v>1</v>
      </c>
      <c r="J1506" s="18" t="str">
        <f t="shared" si="141"/>
        <v xml:space="preserve"> race ==1</v>
      </c>
      <c r="K1506" s="18" t="str">
        <f t="shared" si="142"/>
        <v>MainlyWhite HighBlack HighHispanic HighBlackAndHispanic i.total_pop_third i.poverty_pop_third HardEmail</v>
      </c>
      <c r="L1506" s="1" t="str">
        <f t="shared" si="143"/>
        <v>Yes</v>
      </c>
    </row>
    <row r="1507" spans="1:12" ht="43.2" x14ac:dyDescent="0.3">
      <c r="A1507" s="1" t="str">
        <f>VLOOKUP(B1507,DownloadedFiles!$B$2:$C$821,2,)</f>
        <v>doi:10.7910/DVN/1HOVTU</v>
      </c>
      <c r="B1507" s="1" t="s">
        <v>2214</v>
      </c>
      <c r="C1507" s="1" t="s">
        <v>698</v>
      </c>
      <c r="D1507" s="1" t="s">
        <v>766</v>
      </c>
      <c r="E1507" s="1" t="str">
        <f>VLOOKUP(D1507,StataFunctions!$E$2:$G$260,3,)</f>
        <v>Logistic regression</v>
      </c>
      <c r="F1507" s="18" t="s">
        <v>3591</v>
      </c>
      <c r="G1507" s="18" t="str">
        <f t="shared" si="138"/>
        <v>Response_Dichotomous</v>
      </c>
      <c r="H1507" s="18" t="str">
        <f t="shared" si="139"/>
        <v>MainlyWhite HighBlack HighHispanic HighBlackAndHispanic i.total_pop_third i.poverty_pop_third HardEmail if race ==1</v>
      </c>
      <c r="I1507" s="18">
        <f t="shared" si="140"/>
        <v>1</v>
      </c>
      <c r="J1507" s="18" t="str">
        <f t="shared" si="141"/>
        <v xml:space="preserve"> race ==1</v>
      </c>
      <c r="K1507" s="18" t="str">
        <f t="shared" si="142"/>
        <v>MainlyWhite HighBlack HighHispanic HighBlackAndHispanic i.total_pop_third i.poverty_pop_third HardEmail</v>
      </c>
      <c r="L1507" s="1" t="str">
        <f t="shared" si="143"/>
        <v>Yes</v>
      </c>
    </row>
    <row r="1508" spans="1:12" ht="43.2" x14ac:dyDescent="0.3">
      <c r="A1508" s="1" t="str">
        <f>VLOOKUP(B1508,DownloadedFiles!$B$2:$C$821,2,)</f>
        <v>doi:10.7910/DVN/1HOVTU</v>
      </c>
      <c r="B1508" s="1" t="s">
        <v>2214</v>
      </c>
      <c r="C1508" s="1" t="s">
        <v>698</v>
      </c>
      <c r="D1508" s="1" t="s">
        <v>766</v>
      </c>
      <c r="E1508" s="1" t="str">
        <f>VLOOKUP(D1508,StataFunctions!$E$2:$G$260,3,)</f>
        <v>Logistic regression</v>
      </c>
      <c r="F1508" s="18" t="s">
        <v>3594</v>
      </c>
      <c r="G1508" s="18" t="str">
        <f t="shared" si="138"/>
        <v>Response_Dichotomous</v>
      </c>
      <c r="H1508" s="18" t="str">
        <f t="shared" si="139"/>
        <v>MainlyWhite HighBlack HighHispanic HighBlackAndHispanic i.total_pop_third i.poverty_pop_third HardEmail if race ==1</v>
      </c>
      <c r="I1508" s="18">
        <f t="shared" si="140"/>
        <v>1</v>
      </c>
      <c r="J1508" s="18" t="str">
        <f t="shared" si="141"/>
        <v xml:space="preserve"> race ==1</v>
      </c>
      <c r="K1508" s="18" t="str">
        <f t="shared" si="142"/>
        <v>MainlyWhite HighBlack HighHispanic HighBlackAndHispanic i.total_pop_third i.poverty_pop_third HardEmail</v>
      </c>
      <c r="L1508" s="1" t="str">
        <f t="shared" si="143"/>
        <v>Yes</v>
      </c>
    </row>
    <row r="1509" spans="1:12" ht="43.2" x14ac:dyDescent="0.3">
      <c r="A1509" s="1" t="str">
        <f>VLOOKUP(B1509,DownloadedFiles!$B$2:$C$821,2,)</f>
        <v>doi:10.7910/DVN/1HOVTU</v>
      </c>
      <c r="B1509" s="1" t="s">
        <v>2214</v>
      </c>
      <c r="C1509" s="1" t="s">
        <v>698</v>
      </c>
      <c r="D1509" s="1" t="s">
        <v>766</v>
      </c>
      <c r="E1509" s="1" t="str">
        <f>VLOOKUP(D1509,StataFunctions!$E$2:$G$260,3,)</f>
        <v>Logistic regression</v>
      </c>
      <c r="F1509" s="18" t="s">
        <v>3594</v>
      </c>
      <c r="G1509" s="18" t="str">
        <f t="shared" si="138"/>
        <v>Response_Dichotomous</v>
      </c>
      <c r="H1509" s="18" t="str">
        <f t="shared" si="139"/>
        <v>MainlyWhite HighBlack HighHispanic HighBlackAndHispanic i.total_pop_third i.poverty_pop_third HardEmail if race ==1</v>
      </c>
      <c r="I1509" s="18">
        <f t="shared" si="140"/>
        <v>1</v>
      </c>
      <c r="J1509" s="18" t="str">
        <f t="shared" si="141"/>
        <v xml:space="preserve"> race ==1</v>
      </c>
      <c r="K1509" s="18" t="str">
        <f t="shared" si="142"/>
        <v>MainlyWhite HighBlack HighHispanic HighBlackAndHispanic i.total_pop_third i.poverty_pop_third HardEmail</v>
      </c>
      <c r="L1509" s="1" t="str">
        <f t="shared" si="143"/>
        <v>Yes</v>
      </c>
    </row>
    <row r="1510" spans="1:12" ht="43.2" x14ac:dyDescent="0.3">
      <c r="A1510" s="1" t="str">
        <f>VLOOKUP(B1510,DownloadedFiles!$B$2:$C$821,2,)</f>
        <v>doi:10.7910/DVN/1HOVTU</v>
      </c>
      <c r="B1510" s="1" t="s">
        <v>2214</v>
      </c>
      <c r="C1510" s="1" t="s">
        <v>698</v>
      </c>
      <c r="D1510" s="1" t="s">
        <v>766</v>
      </c>
      <c r="E1510" s="1" t="str">
        <f>VLOOKUP(D1510,StataFunctions!$E$2:$G$260,3,)</f>
        <v>Logistic regression</v>
      </c>
      <c r="F1510" s="18" t="s">
        <v>3594</v>
      </c>
      <c r="G1510" s="18" t="str">
        <f t="shared" si="138"/>
        <v>Response_Dichotomous</v>
      </c>
      <c r="H1510" s="18" t="str">
        <f t="shared" si="139"/>
        <v>MainlyWhite HighBlack HighHispanic HighBlackAndHispanic i.total_pop_third i.poverty_pop_third HardEmail if race ==1</v>
      </c>
      <c r="I1510" s="18">
        <f t="shared" si="140"/>
        <v>1</v>
      </c>
      <c r="J1510" s="18" t="str">
        <f t="shared" si="141"/>
        <v xml:space="preserve"> race ==1</v>
      </c>
      <c r="K1510" s="18" t="str">
        <f t="shared" si="142"/>
        <v>MainlyWhite HighBlack HighHispanic HighBlackAndHispanic i.total_pop_third i.poverty_pop_third HardEmail</v>
      </c>
      <c r="L1510" s="1" t="str">
        <f t="shared" si="143"/>
        <v>Yes</v>
      </c>
    </row>
    <row r="1511" spans="1:12" ht="43.2" x14ac:dyDescent="0.3">
      <c r="A1511" s="1" t="str">
        <f>VLOOKUP(B1511,DownloadedFiles!$B$2:$C$821,2,)</f>
        <v>doi:10.7910/DVN/1HOVTU</v>
      </c>
      <c r="B1511" s="1" t="s">
        <v>2214</v>
      </c>
      <c r="C1511" s="1" t="s">
        <v>698</v>
      </c>
      <c r="D1511" s="1" t="s">
        <v>766</v>
      </c>
      <c r="E1511" s="1" t="str">
        <f>VLOOKUP(D1511,StataFunctions!$E$2:$G$260,3,)</f>
        <v>Logistic regression</v>
      </c>
      <c r="F1511" s="18" t="s">
        <v>3598</v>
      </c>
      <c r="G1511" s="18" t="str">
        <f t="shared" si="138"/>
        <v>ProperName</v>
      </c>
      <c r="H1511" s="18" t="str">
        <f t="shared" si="139"/>
        <v>MainlyWhite HighBlack HighHispanic HighBlackAndHispanic i.total_pop_third i.poverty_pop_third HardEmail if race ==2</v>
      </c>
      <c r="I1511" s="18">
        <f t="shared" si="140"/>
        <v>1</v>
      </c>
      <c r="J1511" s="18" t="str">
        <f t="shared" si="141"/>
        <v xml:space="preserve"> race ==2</v>
      </c>
      <c r="K1511" s="18" t="str">
        <f t="shared" si="142"/>
        <v>MainlyWhite HighBlack HighHispanic HighBlackAndHispanic i.total_pop_third i.poverty_pop_third HardEmail</v>
      </c>
      <c r="L1511" s="1" t="str">
        <f t="shared" si="143"/>
        <v>Yes</v>
      </c>
    </row>
    <row r="1512" spans="1:12" ht="43.2" x14ac:dyDescent="0.3">
      <c r="A1512" s="1" t="str">
        <f>VLOOKUP(B1512,DownloadedFiles!$B$2:$C$821,2,)</f>
        <v>doi:10.7910/DVN/1HOVTU</v>
      </c>
      <c r="B1512" s="1" t="s">
        <v>2214</v>
      </c>
      <c r="C1512" s="1" t="s">
        <v>698</v>
      </c>
      <c r="D1512" s="1" t="s">
        <v>766</v>
      </c>
      <c r="E1512" s="1" t="str">
        <f>VLOOKUP(D1512,StataFunctions!$E$2:$G$260,3,)</f>
        <v>Logistic regression</v>
      </c>
      <c r="F1512" s="18" t="s">
        <v>3601</v>
      </c>
      <c r="G1512" s="18" t="str">
        <f t="shared" si="138"/>
        <v>ProperName</v>
      </c>
      <c r="H1512" s="18" t="str">
        <f t="shared" si="139"/>
        <v>MainlyWhite HighBlack HighHispanic HighBlackAndHispanic i.total_pop_third i.poverty_pop_third HardEmail if race ==2</v>
      </c>
      <c r="I1512" s="18">
        <f t="shared" si="140"/>
        <v>1</v>
      </c>
      <c r="J1512" s="18" t="str">
        <f t="shared" si="141"/>
        <v xml:space="preserve"> race ==2</v>
      </c>
      <c r="K1512" s="18" t="str">
        <f t="shared" si="142"/>
        <v>MainlyWhite HighBlack HighHispanic HighBlackAndHispanic i.total_pop_third i.poverty_pop_third HardEmail</v>
      </c>
      <c r="L1512" s="1" t="str">
        <f t="shared" si="143"/>
        <v>Yes</v>
      </c>
    </row>
    <row r="1513" spans="1:12" ht="43.2" x14ac:dyDescent="0.3">
      <c r="A1513" s="1" t="str">
        <f>VLOOKUP(B1513,DownloadedFiles!$B$2:$C$821,2,)</f>
        <v>doi:10.7910/DVN/1HOVTU</v>
      </c>
      <c r="B1513" s="1" t="s">
        <v>2214</v>
      </c>
      <c r="C1513" s="1" t="s">
        <v>698</v>
      </c>
      <c r="D1513" s="1" t="s">
        <v>766</v>
      </c>
      <c r="E1513" s="1" t="str">
        <f>VLOOKUP(D1513,StataFunctions!$E$2:$G$260,3,)</f>
        <v>Logistic regression</v>
      </c>
      <c r="F1513" s="18" t="s">
        <v>3601</v>
      </c>
      <c r="G1513" s="18" t="str">
        <f t="shared" si="138"/>
        <v>ProperName</v>
      </c>
      <c r="H1513" s="18" t="str">
        <f t="shared" si="139"/>
        <v>MainlyWhite HighBlack HighHispanic HighBlackAndHispanic i.total_pop_third i.poverty_pop_third HardEmail if race ==2</v>
      </c>
      <c r="I1513" s="18">
        <f t="shared" si="140"/>
        <v>1</v>
      </c>
      <c r="J1513" s="18" t="str">
        <f t="shared" si="141"/>
        <v xml:space="preserve"> race ==2</v>
      </c>
      <c r="K1513" s="18" t="str">
        <f t="shared" si="142"/>
        <v>MainlyWhite HighBlack HighHispanic HighBlackAndHispanic i.total_pop_third i.poverty_pop_third HardEmail</v>
      </c>
      <c r="L1513" s="1" t="str">
        <f t="shared" si="143"/>
        <v>Yes</v>
      </c>
    </row>
    <row r="1514" spans="1:12" ht="43.2" x14ac:dyDescent="0.3">
      <c r="A1514" s="1" t="str">
        <f>VLOOKUP(B1514,DownloadedFiles!$B$2:$C$821,2,)</f>
        <v>doi:10.7910/DVN/1HOVTU</v>
      </c>
      <c r="B1514" s="1" t="s">
        <v>2214</v>
      </c>
      <c r="C1514" s="1" t="s">
        <v>698</v>
      </c>
      <c r="D1514" s="1" t="s">
        <v>766</v>
      </c>
      <c r="E1514" s="1" t="str">
        <f>VLOOKUP(D1514,StataFunctions!$E$2:$G$260,3,)</f>
        <v>Logistic regression</v>
      </c>
      <c r="F1514" s="18" t="s">
        <v>3601</v>
      </c>
      <c r="G1514" s="18" t="str">
        <f t="shared" si="138"/>
        <v>ProperName</v>
      </c>
      <c r="H1514" s="18" t="str">
        <f t="shared" si="139"/>
        <v>MainlyWhite HighBlack HighHispanic HighBlackAndHispanic i.total_pop_third i.poverty_pop_third HardEmail if race ==2</v>
      </c>
      <c r="I1514" s="18">
        <f t="shared" si="140"/>
        <v>1</v>
      </c>
      <c r="J1514" s="18" t="str">
        <f t="shared" si="141"/>
        <v xml:space="preserve"> race ==2</v>
      </c>
      <c r="K1514" s="18" t="str">
        <f t="shared" si="142"/>
        <v>MainlyWhite HighBlack HighHispanic HighBlackAndHispanic i.total_pop_third i.poverty_pop_third HardEmail</v>
      </c>
      <c r="L1514" s="1" t="str">
        <f t="shared" si="143"/>
        <v>Yes</v>
      </c>
    </row>
    <row r="1515" spans="1:12" ht="43.2" x14ac:dyDescent="0.3">
      <c r="A1515" s="1" t="str">
        <f>VLOOKUP(B1515,DownloadedFiles!$B$2:$C$821,2,)</f>
        <v>doi:10.7910/DVN/1HOVTU</v>
      </c>
      <c r="B1515" s="1" t="s">
        <v>2214</v>
      </c>
      <c r="C1515" s="1" t="s">
        <v>698</v>
      </c>
      <c r="D1515" s="1" t="s">
        <v>766</v>
      </c>
      <c r="E1515" s="1" t="str">
        <f>VLOOKUP(D1515,StataFunctions!$E$2:$G$260,3,)</f>
        <v>Logistic regression</v>
      </c>
      <c r="F1515" s="18" t="s">
        <v>3592</v>
      </c>
      <c r="G1515" s="18" t="str">
        <f t="shared" si="138"/>
        <v>Response_Dichotomous</v>
      </c>
      <c r="H1515" s="18" t="str">
        <f t="shared" si="139"/>
        <v>MainlyWhite HighBlack HighHispanic HighBlackAndHispanic i.total_pop_third i.poverty_pop_third HardEmail if race ==2</v>
      </c>
      <c r="I1515" s="18">
        <f t="shared" si="140"/>
        <v>1</v>
      </c>
      <c r="J1515" s="18" t="str">
        <f t="shared" si="141"/>
        <v xml:space="preserve"> race ==2</v>
      </c>
      <c r="K1515" s="18" t="str">
        <f t="shared" si="142"/>
        <v>MainlyWhite HighBlack HighHispanic HighBlackAndHispanic i.total_pop_third i.poverty_pop_third HardEmail</v>
      </c>
      <c r="L1515" s="1" t="str">
        <f t="shared" si="143"/>
        <v>Yes</v>
      </c>
    </row>
    <row r="1516" spans="1:12" ht="43.2" x14ac:dyDescent="0.3">
      <c r="A1516" s="1" t="str">
        <f>VLOOKUP(B1516,DownloadedFiles!$B$2:$C$821,2,)</f>
        <v>doi:10.7910/DVN/1HOVTU</v>
      </c>
      <c r="B1516" s="1" t="s">
        <v>2214</v>
      </c>
      <c r="C1516" s="1" t="s">
        <v>698</v>
      </c>
      <c r="D1516" s="1" t="s">
        <v>766</v>
      </c>
      <c r="E1516" s="1" t="str">
        <f>VLOOKUP(D1516,StataFunctions!$E$2:$G$260,3,)</f>
        <v>Logistic regression</v>
      </c>
      <c r="F1516" s="18" t="s">
        <v>3595</v>
      </c>
      <c r="G1516" s="18" t="str">
        <f t="shared" si="138"/>
        <v>Response_Dichotomous</v>
      </c>
      <c r="H1516" s="18" t="str">
        <f t="shared" si="139"/>
        <v>MainlyWhite HighBlack HighHispanic HighBlackAndHispanic i.total_pop_third i.poverty_pop_third HardEmail if race ==2</v>
      </c>
      <c r="I1516" s="18">
        <f t="shared" si="140"/>
        <v>1</v>
      </c>
      <c r="J1516" s="18" t="str">
        <f t="shared" si="141"/>
        <v xml:space="preserve"> race ==2</v>
      </c>
      <c r="K1516" s="18" t="str">
        <f t="shared" si="142"/>
        <v>MainlyWhite HighBlack HighHispanic HighBlackAndHispanic i.total_pop_third i.poverty_pop_third HardEmail</v>
      </c>
      <c r="L1516" s="1" t="str">
        <f t="shared" si="143"/>
        <v>Yes</v>
      </c>
    </row>
    <row r="1517" spans="1:12" ht="43.2" x14ac:dyDescent="0.3">
      <c r="A1517" s="1" t="str">
        <f>VLOOKUP(B1517,DownloadedFiles!$B$2:$C$821,2,)</f>
        <v>doi:10.7910/DVN/1HOVTU</v>
      </c>
      <c r="B1517" s="1" t="s">
        <v>2214</v>
      </c>
      <c r="C1517" s="1" t="s">
        <v>698</v>
      </c>
      <c r="D1517" s="1" t="s">
        <v>766</v>
      </c>
      <c r="E1517" s="1" t="str">
        <f>VLOOKUP(D1517,StataFunctions!$E$2:$G$260,3,)</f>
        <v>Logistic regression</v>
      </c>
      <c r="F1517" s="18" t="s">
        <v>3595</v>
      </c>
      <c r="G1517" s="18" t="str">
        <f t="shared" si="138"/>
        <v>Response_Dichotomous</v>
      </c>
      <c r="H1517" s="18" t="str">
        <f t="shared" si="139"/>
        <v>MainlyWhite HighBlack HighHispanic HighBlackAndHispanic i.total_pop_third i.poverty_pop_third HardEmail if race ==2</v>
      </c>
      <c r="I1517" s="18">
        <f t="shared" si="140"/>
        <v>1</v>
      </c>
      <c r="J1517" s="18" t="str">
        <f t="shared" si="141"/>
        <v xml:space="preserve"> race ==2</v>
      </c>
      <c r="K1517" s="18" t="str">
        <f t="shared" si="142"/>
        <v>MainlyWhite HighBlack HighHispanic HighBlackAndHispanic i.total_pop_third i.poverty_pop_third HardEmail</v>
      </c>
      <c r="L1517" s="1" t="str">
        <f t="shared" si="143"/>
        <v>Yes</v>
      </c>
    </row>
    <row r="1518" spans="1:12" ht="43.2" x14ac:dyDescent="0.3">
      <c r="A1518" s="1" t="str">
        <f>VLOOKUP(B1518,DownloadedFiles!$B$2:$C$821,2,)</f>
        <v>doi:10.7910/DVN/1HOVTU</v>
      </c>
      <c r="B1518" s="1" t="s">
        <v>2214</v>
      </c>
      <c r="C1518" s="1" t="s">
        <v>698</v>
      </c>
      <c r="D1518" s="1" t="s">
        <v>766</v>
      </c>
      <c r="E1518" s="1" t="str">
        <f>VLOOKUP(D1518,StataFunctions!$E$2:$G$260,3,)</f>
        <v>Logistic regression</v>
      </c>
      <c r="F1518" s="18" t="s">
        <v>3595</v>
      </c>
      <c r="G1518" s="18" t="str">
        <f t="shared" si="138"/>
        <v>Response_Dichotomous</v>
      </c>
      <c r="H1518" s="18" t="str">
        <f t="shared" si="139"/>
        <v>MainlyWhite HighBlack HighHispanic HighBlackAndHispanic i.total_pop_third i.poverty_pop_third HardEmail if race ==2</v>
      </c>
      <c r="I1518" s="18">
        <f t="shared" si="140"/>
        <v>1</v>
      </c>
      <c r="J1518" s="18" t="str">
        <f t="shared" si="141"/>
        <v xml:space="preserve"> race ==2</v>
      </c>
      <c r="K1518" s="18" t="str">
        <f t="shared" si="142"/>
        <v>MainlyWhite HighBlack HighHispanic HighBlackAndHispanic i.total_pop_third i.poverty_pop_third HardEmail</v>
      </c>
      <c r="L1518" s="1" t="str">
        <f t="shared" si="143"/>
        <v>Yes</v>
      </c>
    </row>
    <row r="1519" spans="1:12" x14ac:dyDescent="0.3">
      <c r="A1519" s="1" t="str">
        <f>VLOOKUP(B1519,DownloadedFiles!$B$2:$C$821,2,)</f>
        <v>doi:10.7910/DVN/1HOVTU</v>
      </c>
      <c r="B1519" s="1" t="s">
        <v>2215</v>
      </c>
      <c r="C1519" s="1" t="s">
        <v>698</v>
      </c>
      <c r="D1519" s="1" t="s">
        <v>1244</v>
      </c>
      <c r="E1519" s="1" t="str">
        <f>VLOOKUP(D1519,StataFunctions!$E$2:$G$260,3,)</f>
        <v xml:space="preserve">Estimate totals </v>
      </c>
      <c r="F1519" s="18" t="s">
        <v>3648</v>
      </c>
      <c r="G1519" s="18" t="str">
        <f t="shared" si="138"/>
        <v>pop_third</v>
      </c>
      <c r="H1519" s="18" t="str">
        <f t="shared" si="139"/>
        <v>= . if total ==.</v>
      </c>
      <c r="I1519" s="18">
        <f t="shared" si="140"/>
        <v>1</v>
      </c>
      <c r="J1519" s="18" t="str">
        <f t="shared" si="141"/>
        <v xml:space="preserve"> total ==.</v>
      </c>
      <c r="K1519" s="18" t="str">
        <f t="shared" si="142"/>
        <v>= .</v>
      </c>
      <c r="L1519" s="1" t="str">
        <f t="shared" si="143"/>
        <v>Yes</v>
      </c>
    </row>
    <row r="1520" spans="1:12" x14ac:dyDescent="0.3">
      <c r="A1520" s="1" t="str">
        <f>VLOOKUP(B1520,DownloadedFiles!$B$2:$C$821,2,)</f>
        <v>doi:10.7910/DVN/1HOVTU</v>
      </c>
      <c r="B1520" s="1" t="s">
        <v>2215</v>
      </c>
      <c r="C1520" s="1" t="s">
        <v>698</v>
      </c>
      <c r="D1520" s="1" t="s">
        <v>1244</v>
      </c>
      <c r="E1520" s="1" t="str">
        <f>VLOOKUP(D1520,StataFunctions!$E$2:$G$260,3,)</f>
        <v xml:space="preserve">Estimate totals </v>
      </c>
      <c r="F1520" s="18" t="s">
        <v>3646</v>
      </c>
      <c r="G1520" s="18" t="str">
        <f t="shared" si="138"/>
        <v>pop_third</v>
      </c>
      <c r="H1520" s="18" t="str">
        <f t="shared" si="139"/>
        <v>= 1 if total &lt; 17573</v>
      </c>
      <c r="I1520" s="18">
        <f t="shared" si="140"/>
        <v>1</v>
      </c>
      <c r="J1520" s="18" t="str">
        <f t="shared" si="141"/>
        <v xml:space="preserve"> total &lt; 17573</v>
      </c>
      <c r="K1520" s="18" t="str">
        <f t="shared" si="142"/>
        <v>= 1</v>
      </c>
      <c r="L1520" s="1" t="str">
        <f t="shared" si="143"/>
        <v>Yes</v>
      </c>
    </row>
    <row r="1521" spans="1:12" x14ac:dyDescent="0.3">
      <c r="A1521" s="1" t="str">
        <f>VLOOKUP(B1521,DownloadedFiles!$B$2:$C$821,2,)</f>
        <v>doi:10.7910/DVN/1HOVTU</v>
      </c>
      <c r="B1521" s="1" t="s">
        <v>2215</v>
      </c>
      <c r="C1521" s="1" t="s">
        <v>698</v>
      </c>
      <c r="D1521" s="1" t="s">
        <v>1244</v>
      </c>
      <c r="E1521" s="1" t="str">
        <f>VLOOKUP(D1521,StataFunctions!$E$2:$G$260,3,)</f>
        <v xml:space="preserve">Estimate totals </v>
      </c>
      <c r="F1521" s="18" t="s">
        <v>3647</v>
      </c>
      <c r="G1521" s="18" t="str">
        <f t="shared" si="138"/>
        <v>pop_third</v>
      </c>
      <c r="H1521" s="18" t="str">
        <f t="shared" si="139"/>
        <v>= 3 if total &gt; 60008</v>
      </c>
      <c r="I1521" s="18">
        <f t="shared" si="140"/>
        <v>1</v>
      </c>
      <c r="J1521" s="18" t="str">
        <f t="shared" si="141"/>
        <v xml:space="preserve"> total &gt; 60008</v>
      </c>
      <c r="K1521" s="18" t="str">
        <f t="shared" si="142"/>
        <v>= 3</v>
      </c>
      <c r="L1521" s="1" t="str">
        <f t="shared" si="143"/>
        <v>Yes</v>
      </c>
    </row>
    <row r="1522" spans="1:12" ht="28.8" x14ac:dyDescent="0.3">
      <c r="A1522" s="1" t="str">
        <f>VLOOKUP(B1522,DownloadedFiles!$B$2:$C$821,2,)</f>
        <v>doi:10.7910/DVN/1HOVTU</v>
      </c>
      <c r="B1522" s="1" t="s">
        <v>2215</v>
      </c>
      <c r="C1522" s="1" t="s">
        <v>698</v>
      </c>
      <c r="D1522" s="1" t="s">
        <v>766</v>
      </c>
      <c r="E1522" s="1" t="str">
        <f>VLOOKUP(D1522,StataFunctions!$E$2:$G$260,3,)</f>
        <v>Logistic regression</v>
      </c>
      <c r="F1522" s="18" t="s">
        <v>3631</v>
      </c>
      <c r="G1522" s="18" t="str">
        <f t="shared" si="138"/>
        <v>ProperName</v>
      </c>
      <c r="H1522" s="18" t="str">
        <f t="shared" si="139"/>
        <v>i.black_pop_fifth i.hispanic_pop_fifth pov_rate Log_Population HardEmail if race ==0</v>
      </c>
      <c r="I1522" s="18">
        <f t="shared" si="140"/>
        <v>1</v>
      </c>
      <c r="J1522" s="18" t="str">
        <f t="shared" si="141"/>
        <v xml:space="preserve"> race ==0</v>
      </c>
      <c r="K1522" s="18" t="str">
        <f t="shared" si="142"/>
        <v>i.black_pop_fifth i.hispanic_pop_fifth pov_rate Log_Population HardEmail</v>
      </c>
      <c r="L1522" s="1" t="str">
        <f t="shared" si="143"/>
        <v>Yes</v>
      </c>
    </row>
    <row r="1523" spans="1:12" ht="28.8" x14ac:dyDescent="0.3">
      <c r="A1523" s="1" t="str">
        <f>VLOOKUP(B1523,DownloadedFiles!$B$2:$C$821,2,)</f>
        <v>doi:10.7910/DVN/1HOVTU</v>
      </c>
      <c r="B1523" s="1" t="s">
        <v>2215</v>
      </c>
      <c r="C1523" s="1" t="s">
        <v>698</v>
      </c>
      <c r="D1523" s="1" t="s">
        <v>766</v>
      </c>
      <c r="E1523" s="1" t="str">
        <f>VLOOKUP(D1523,StataFunctions!$E$2:$G$260,3,)</f>
        <v>Logistic regression</v>
      </c>
      <c r="F1523" s="18" t="s">
        <v>3625</v>
      </c>
      <c r="G1523" s="18" t="str">
        <f t="shared" si="138"/>
        <v>Response_Dichotomous</v>
      </c>
      <c r="H1523" s="18" t="str">
        <f t="shared" si="139"/>
        <v>i.black_pop_fifth i.hispanic_pop_fifth pov_rate Log_Population HardEmail if race ==0</v>
      </c>
      <c r="I1523" s="18">
        <f t="shared" si="140"/>
        <v>1</v>
      </c>
      <c r="J1523" s="18" t="str">
        <f t="shared" si="141"/>
        <v xml:space="preserve"> race ==0</v>
      </c>
      <c r="K1523" s="18" t="str">
        <f t="shared" si="142"/>
        <v>i.black_pop_fifth i.hispanic_pop_fifth pov_rate Log_Population HardEmail</v>
      </c>
      <c r="L1523" s="1" t="str">
        <f t="shared" si="143"/>
        <v>Yes</v>
      </c>
    </row>
    <row r="1524" spans="1:12" ht="28.8" x14ac:dyDescent="0.3">
      <c r="A1524" s="1" t="str">
        <f>VLOOKUP(B1524,DownloadedFiles!$B$2:$C$821,2,)</f>
        <v>doi:10.7910/DVN/1HOVTU</v>
      </c>
      <c r="B1524" s="1" t="s">
        <v>2215</v>
      </c>
      <c r="C1524" s="1" t="s">
        <v>698</v>
      </c>
      <c r="D1524" s="1" t="s">
        <v>766</v>
      </c>
      <c r="E1524" s="1" t="str">
        <f>VLOOKUP(D1524,StataFunctions!$E$2:$G$260,3,)</f>
        <v>Logistic regression</v>
      </c>
      <c r="F1524" s="18" t="s">
        <v>3632</v>
      </c>
      <c r="G1524" s="18" t="str">
        <f t="shared" si="138"/>
        <v>ProperName</v>
      </c>
      <c r="H1524" s="18" t="str">
        <f t="shared" si="139"/>
        <v>i.black_pop_fifth i.hispanic_pop_fifth pov_rate Log_Population HardEmail if race ==1</v>
      </c>
      <c r="I1524" s="18">
        <f t="shared" si="140"/>
        <v>1</v>
      </c>
      <c r="J1524" s="18" t="str">
        <f t="shared" si="141"/>
        <v xml:space="preserve"> race ==1</v>
      </c>
      <c r="K1524" s="18" t="str">
        <f t="shared" si="142"/>
        <v>i.black_pop_fifth i.hispanic_pop_fifth pov_rate Log_Population HardEmail</v>
      </c>
      <c r="L1524" s="1" t="str">
        <f t="shared" si="143"/>
        <v>Yes</v>
      </c>
    </row>
    <row r="1525" spans="1:12" ht="28.8" x14ac:dyDescent="0.3">
      <c r="A1525" s="1" t="str">
        <f>VLOOKUP(B1525,DownloadedFiles!$B$2:$C$821,2,)</f>
        <v>doi:10.7910/DVN/1HOVTU</v>
      </c>
      <c r="B1525" s="1" t="s">
        <v>2215</v>
      </c>
      <c r="C1525" s="1" t="s">
        <v>698</v>
      </c>
      <c r="D1525" s="1" t="s">
        <v>766</v>
      </c>
      <c r="E1525" s="1" t="str">
        <f>VLOOKUP(D1525,StataFunctions!$E$2:$G$260,3,)</f>
        <v>Logistic regression</v>
      </c>
      <c r="F1525" s="18" t="s">
        <v>3626</v>
      </c>
      <c r="G1525" s="18" t="str">
        <f t="shared" si="138"/>
        <v>Response_Dichotomous</v>
      </c>
      <c r="H1525" s="18" t="str">
        <f t="shared" si="139"/>
        <v>i.black_pop_fifth i.hispanic_pop_fifth pov_rate Log_Population HardEmail if race ==1</v>
      </c>
      <c r="I1525" s="18">
        <f t="shared" si="140"/>
        <v>1</v>
      </c>
      <c r="J1525" s="18" t="str">
        <f t="shared" si="141"/>
        <v xml:space="preserve"> race ==1</v>
      </c>
      <c r="K1525" s="18" t="str">
        <f t="shared" si="142"/>
        <v>i.black_pop_fifth i.hispanic_pop_fifth pov_rate Log_Population HardEmail</v>
      </c>
      <c r="L1525" s="1" t="str">
        <f t="shared" si="143"/>
        <v>Yes</v>
      </c>
    </row>
    <row r="1526" spans="1:12" ht="28.8" x14ac:dyDescent="0.3">
      <c r="A1526" s="1" t="str">
        <f>VLOOKUP(B1526,DownloadedFiles!$B$2:$C$821,2,)</f>
        <v>doi:10.7910/DVN/1HOVTU</v>
      </c>
      <c r="B1526" s="1" t="s">
        <v>2215</v>
      </c>
      <c r="C1526" s="1" t="s">
        <v>698</v>
      </c>
      <c r="D1526" s="1" t="s">
        <v>766</v>
      </c>
      <c r="E1526" s="1" t="str">
        <f>VLOOKUP(D1526,StataFunctions!$E$2:$G$260,3,)</f>
        <v>Logistic regression</v>
      </c>
      <c r="F1526" s="18" t="s">
        <v>3633</v>
      </c>
      <c r="G1526" s="18" t="str">
        <f t="shared" si="138"/>
        <v>ProperName</v>
      </c>
      <c r="H1526" s="18" t="str">
        <f t="shared" si="139"/>
        <v>i.black_pop_fifth i.hispanic_pop_fifth pov_rate Log_Population HardEmail if race ==2</v>
      </c>
      <c r="I1526" s="18">
        <f t="shared" si="140"/>
        <v>1</v>
      </c>
      <c r="J1526" s="18" t="str">
        <f t="shared" si="141"/>
        <v xml:space="preserve"> race ==2</v>
      </c>
      <c r="K1526" s="18" t="str">
        <f t="shared" si="142"/>
        <v>i.black_pop_fifth i.hispanic_pop_fifth pov_rate Log_Population HardEmail</v>
      </c>
      <c r="L1526" s="1" t="str">
        <f t="shared" si="143"/>
        <v>Yes</v>
      </c>
    </row>
    <row r="1527" spans="1:12" ht="28.8" x14ac:dyDescent="0.3">
      <c r="A1527" s="1" t="str">
        <f>VLOOKUP(B1527,DownloadedFiles!$B$2:$C$821,2,)</f>
        <v>doi:10.7910/DVN/1HOVTU</v>
      </c>
      <c r="B1527" s="1" t="s">
        <v>2215</v>
      </c>
      <c r="C1527" s="1" t="s">
        <v>698</v>
      </c>
      <c r="D1527" s="1" t="s">
        <v>766</v>
      </c>
      <c r="E1527" s="1" t="str">
        <f>VLOOKUP(D1527,StataFunctions!$E$2:$G$260,3,)</f>
        <v>Logistic regression</v>
      </c>
      <c r="F1527" s="18" t="s">
        <v>3627</v>
      </c>
      <c r="G1527" s="18" t="str">
        <f t="shared" si="138"/>
        <v>Response_Dichotomous</v>
      </c>
      <c r="H1527" s="18" t="str">
        <f t="shared" si="139"/>
        <v>i.black_pop_fifth i.hispanic_pop_fifth pov_rate Log_Population HardEmail if race ==2</v>
      </c>
      <c r="I1527" s="18">
        <f t="shared" si="140"/>
        <v>1</v>
      </c>
      <c r="J1527" s="18" t="str">
        <f t="shared" si="141"/>
        <v xml:space="preserve"> race ==2</v>
      </c>
      <c r="K1527" s="18" t="str">
        <f t="shared" si="142"/>
        <v>i.black_pop_fifth i.hispanic_pop_fifth pov_rate Log_Population HardEmail</v>
      </c>
      <c r="L1527" s="1" t="str">
        <f t="shared" si="143"/>
        <v>Yes</v>
      </c>
    </row>
    <row r="1528" spans="1:12" ht="28.8" x14ac:dyDescent="0.3">
      <c r="A1528" s="1" t="str">
        <f>VLOOKUP(B1528,DownloadedFiles!$B$2:$C$821,2,)</f>
        <v>doi:10.7910/DVN/1HOVTU</v>
      </c>
      <c r="B1528" s="1" t="s">
        <v>2215</v>
      </c>
      <c r="C1528" s="1" t="s">
        <v>698</v>
      </c>
      <c r="D1528" s="1" t="s">
        <v>766</v>
      </c>
      <c r="E1528" s="1" t="str">
        <f>VLOOKUP(D1528,StataFunctions!$E$2:$G$260,3,)</f>
        <v>Logistic regression</v>
      </c>
      <c r="F1528" s="18" t="s">
        <v>3628</v>
      </c>
      <c r="G1528" s="18" t="str">
        <f t="shared" si="138"/>
        <v>ProperName</v>
      </c>
      <c r="H1528" s="18" t="str">
        <f t="shared" si="139"/>
        <v>i.black_pop_fourth i.hispanic_pop_fourth pov_rate Log_Population HardEmail if race ==0</v>
      </c>
      <c r="I1528" s="18">
        <f t="shared" si="140"/>
        <v>1</v>
      </c>
      <c r="J1528" s="18" t="str">
        <f t="shared" si="141"/>
        <v xml:space="preserve"> race ==0</v>
      </c>
      <c r="K1528" s="18" t="str">
        <f t="shared" si="142"/>
        <v>i.black_pop_fourth i.hispanic_pop_fourth pov_rate Log_Population HardEmail</v>
      </c>
      <c r="L1528" s="1" t="str">
        <f t="shared" si="143"/>
        <v>Yes</v>
      </c>
    </row>
    <row r="1529" spans="1:12" ht="28.8" x14ac:dyDescent="0.3">
      <c r="A1529" s="1" t="str">
        <f>VLOOKUP(B1529,DownloadedFiles!$B$2:$C$821,2,)</f>
        <v>doi:10.7910/DVN/1HOVTU</v>
      </c>
      <c r="B1529" s="1" t="s">
        <v>2215</v>
      </c>
      <c r="C1529" s="1" t="s">
        <v>698</v>
      </c>
      <c r="D1529" s="1" t="s">
        <v>766</v>
      </c>
      <c r="E1529" s="1" t="str">
        <f>VLOOKUP(D1529,StataFunctions!$E$2:$G$260,3,)</f>
        <v>Logistic regression</v>
      </c>
      <c r="F1529" s="18" t="s">
        <v>3622</v>
      </c>
      <c r="G1529" s="18" t="str">
        <f t="shared" si="138"/>
        <v>Response_Dichotomous</v>
      </c>
      <c r="H1529" s="18" t="str">
        <f t="shared" si="139"/>
        <v>i.black_pop_fourth i.hispanic_pop_fourth pov_rate Log_Population HardEmail if race ==0</v>
      </c>
      <c r="I1529" s="18">
        <f t="shared" si="140"/>
        <v>1</v>
      </c>
      <c r="J1529" s="18" t="str">
        <f t="shared" si="141"/>
        <v xml:space="preserve"> race ==0</v>
      </c>
      <c r="K1529" s="18" t="str">
        <f t="shared" si="142"/>
        <v>i.black_pop_fourth i.hispanic_pop_fourth pov_rate Log_Population HardEmail</v>
      </c>
      <c r="L1529" s="1" t="str">
        <f t="shared" si="143"/>
        <v>Yes</v>
      </c>
    </row>
    <row r="1530" spans="1:12" ht="28.8" x14ac:dyDescent="0.3">
      <c r="A1530" s="1" t="str">
        <f>VLOOKUP(B1530,DownloadedFiles!$B$2:$C$821,2,)</f>
        <v>doi:10.7910/DVN/1HOVTU</v>
      </c>
      <c r="B1530" s="1" t="s">
        <v>2215</v>
      </c>
      <c r="C1530" s="1" t="s">
        <v>698</v>
      </c>
      <c r="D1530" s="1" t="s">
        <v>766</v>
      </c>
      <c r="E1530" s="1" t="str">
        <f>VLOOKUP(D1530,StataFunctions!$E$2:$G$260,3,)</f>
        <v>Logistic regression</v>
      </c>
      <c r="F1530" s="18" t="s">
        <v>3629</v>
      </c>
      <c r="G1530" s="18" t="str">
        <f t="shared" si="138"/>
        <v>ProperName</v>
      </c>
      <c r="H1530" s="18" t="str">
        <f t="shared" si="139"/>
        <v>i.black_pop_fourth i.hispanic_pop_fourth pov_rate Log_Population HardEmail if race ==1</v>
      </c>
      <c r="I1530" s="18">
        <f t="shared" si="140"/>
        <v>1</v>
      </c>
      <c r="J1530" s="18" t="str">
        <f t="shared" si="141"/>
        <v xml:space="preserve"> race ==1</v>
      </c>
      <c r="K1530" s="18" t="str">
        <f t="shared" si="142"/>
        <v>i.black_pop_fourth i.hispanic_pop_fourth pov_rate Log_Population HardEmail</v>
      </c>
      <c r="L1530" s="1" t="str">
        <f t="shared" si="143"/>
        <v>Yes</v>
      </c>
    </row>
    <row r="1531" spans="1:12" ht="28.8" x14ac:dyDescent="0.3">
      <c r="A1531" s="1" t="str">
        <f>VLOOKUP(B1531,DownloadedFiles!$B$2:$C$821,2,)</f>
        <v>doi:10.7910/DVN/1HOVTU</v>
      </c>
      <c r="B1531" s="1" t="s">
        <v>2215</v>
      </c>
      <c r="C1531" s="1" t="s">
        <v>698</v>
      </c>
      <c r="D1531" s="1" t="s">
        <v>766</v>
      </c>
      <c r="E1531" s="1" t="str">
        <f>VLOOKUP(D1531,StataFunctions!$E$2:$G$260,3,)</f>
        <v>Logistic regression</v>
      </c>
      <c r="F1531" s="18" t="s">
        <v>3623</v>
      </c>
      <c r="G1531" s="18" t="str">
        <f t="shared" si="138"/>
        <v>Response_Dichotomous</v>
      </c>
      <c r="H1531" s="18" t="str">
        <f t="shared" si="139"/>
        <v>i.black_pop_fourth i.hispanic_pop_fourth pov_rate Log_Population HardEmail if race ==1</v>
      </c>
      <c r="I1531" s="18">
        <f t="shared" si="140"/>
        <v>1</v>
      </c>
      <c r="J1531" s="18" t="str">
        <f t="shared" si="141"/>
        <v xml:space="preserve"> race ==1</v>
      </c>
      <c r="K1531" s="18" t="str">
        <f t="shared" si="142"/>
        <v>i.black_pop_fourth i.hispanic_pop_fourth pov_rate Log_Population HardEmail</v>
      </c>
      <c r="L1531" s="1" t="str">
        <f t="shared" si="143"/>
        <v>Yes</v>
      </c>
    </row>
    <row r="1532" spans="1:12" ht="28.8" x14ac:dyDescent="0.3">
      <c r="A1532" s="1" t="str">
        <f>VLOOKUP(B1532,DownloadedFiles!$B$2:$C$821,2,)</f>
        <v>doi:10.7910/DVN/1HOVTU</v>
      </c>
      <c r="B1532" s="1" t="s">
        <v>2215</v>
      </c>
      <c r="C1532" s="1" t="s">
        <v>698</v>
      </c>
      <c r="D1532" s="1" t="s">
        <v>766</v>
      </c>
      <c r="E1532" s="1" t="str">
        <f>VLOOKUP(D1532,StataFunctions!$E$2:$G$260,3,)</f>
        <v>Logistic regression</v>
      </c>
      <c r="F1532" s="18" t="s">
        <v>3630</v>
      </c>
      <c r="G1532" s="18" t="str">
        <f t="shared" si="138"/>
        <v>ProperName</v>
      </c>
      <c r="H1532" s="18" t="str">
        <f t="shared" si="139"/>
        <v>i.black_pop_fourth i.hispanic_pop_fourth pov_rate Log_Population HardEmail if race ==2</v>
      </c>
      <c r="I1532" s="18">
        <f t="shared" si="140"/>
        <v>1</v>
      </c>
      <c r="J1532" s="18" t="str">
        <f t="shared" si="141"/>
        <v xml:space="preserve"> race ==2</v>
      </c>
      <c r="K1532" s="18" t="str">
        <f t="shared" si="142"/>
        <v>i.black_pop_fourth i.hispanic_pop_fourth pov_rate Log_Population HardEmail</v>
      </c>
      <c r="L1532" s="1" t="str">
        <f t="shared" si="143"/>
        <v>Yes</v>
      </c>
    </row>
    <row r="1533" spans="1:12" ht="28.8" x14ac:dyDescent="0.3">
      <c r="A1533" s="1" t="str">
        <f>VLOOKUP(B1533,DownloadedFiles!$B$2:$C$821,2,)</f>
        <v>doi:10.7910/DVN/1HOVTU</v>
      </c>
      <c r="B1533" s="1" t="s">
        <v>2215</v>
      </c>
      <c r="C1533" s="1" t="s">
        <v>698</v>
      </c>
      <c r="D1533" s="1" t="s">
        <v>766</v>
      </c>
      <c r="E1533" s="1" t="str">
        <f>VLOOKUP(D1533,StataFunctions!$E$2:$G$260,3,)</f>
        <v>Logistic regression</v>
      </c>
      <c r="F1533" s="18" t="s">
        <v>3624</v>
      </c>
      <c r="G1533" s="18" t="str">
        <f t="shared" si="138"/>
        <v>Response_Dichotomous</v>
      </c>
      <c r="H1533" s="18" t="str">
        <f t="shared" si="139"/>
        <v>i.black_pop_fourth i.hispanic_pop_fourth pov_rate Log_Population HardEmail if race ==2</v>
      </c>
      <c r="I1533" s="18">
        <f t="shared" si="140"/>
        <v>1</v>
      </c>
      <c r="J1533" s="18" t="str">
        <f t="shared" si="141"/>
        <v xml:space="preserve"> race ==2</v>
      </c>
      <c r="K1533" s="18" t="str">
        <f t="shared" si="142"/>
        <v>i.black_pop_fourth i.hispanic_pop_fourth pov_rate Log_Population HardEmail</v>
      </c>
      <c r="L1533" s="1" t="str">
        <f t="shared" si="143"/>
        <v>Yes</v>
      </c>
    </row>
    <row r="1534" spans="1:12" ht="28.8" x14ac:dyDescent="0.3">
      <c r="A1534" s="1" t="str">
        <f>VLOOKUP(B1534,DownloadedFiles!$B$2:$C$821,2,)</f>
        <v>doi:10.7910/DVN/1HOVTU</v>
      </c>
      <c r="B1534" s="1" t="s">
        <v>2215</v>
      </c>
      <c r="C1534" s="1" t="s">
        <v>698</v>
      </c>
      <c r="D1534" s="1" t="s">
        <v>766</v>
      </c>
      <c r="E1534" s="1" t="str">
        <f>VLOOKUP(D1534,StataFunctions!$E$2:$G$260,3,)</f>
        <v>Logistic regression</v>
      </c>
      <c r="F1534" s="18" t="s">
        <v>3619</v>
      </c>
      <c r="G1534" s="18" t="str">
        <f t="shared" si="138"/>
        <v>ProperName</v>
      </c>
      <c r="H1534" s="18" t="str">
        <f t="shared" si="139"/>
        <v>i.black_pop_third i.hispanic_pop_third pov_rate Log_Population HardEmail if race ==0</v>
      </c>
      <c r="I1534" s="18">
        <f t="shared" si="140"/>
        <v>1</v>
      </c>
      <c r="J1534" s="18" t="str">
        <f t="shared" si="141"/>
        <v xml:space="preserve"> race ==0</v>
      </c>
      <c r="K1534" s="18" t="str">
        <f t="shared" si="142"/>
        <v>i.black_pop_third i.hispanic_pop_third pov_rate Log_Population HardEmail</v>
      </c>
      <c r="L1534" s="1" t="str">
        <f t="shared" si="143"/>
        <v>Yes</v>
      </c>
    </row>
    <row r="1535" spans="1:12" ht="28.8" x14ac:dyDescent="0.3">
      <c r="A1535" s="1" t="str">
        <f>VLOOKUP(B1535,DownloadedFiles!$B$2:$C$821,2,)</f>
        <v>doi:10.7910/DVN/1HOVTU</v>
      </c>
      <c r="B1535" s="1" t="s">
        <v>2215</v>
      </c>
      <c r="C1535" s="1" t="s">
        <v>698</v>
      </c>
      <c r="D1535" s="1" t="s">
        <v>766</v>
      </c>
      <c r="E1535" s="1" t="str">
        <f>VLOOKUP(D1535,StataFunctions!$E$2:$G$260,3,)</f>
        <v>Logistic regression</v>
      </c>
      <c r="F1535" s="18" t="s">
        <v>3619</v>
      </c>
      <c r="G1535" s="18" t="str">
        <f t="shared" si="138"/>
        <v>ProperName</v>
      </c>
      <c r="H1535" s="18" t="str">
        <f t="shared" si="139"/>
        <v>i.black_pop_third i.hispanic_pop_third pov_rate Log_Population HardEmail if race ==0</v>
      </c>
      <c r="I1535" s="18">
        <f t="shared" si="140"/>
        <v>1</v>
      </c>
      <c r="J1535" s="18" t="str">
        <f t="shared" si="141"/>
        <v xml:space="preserve"> race ==0</v>
      </c>
      <c r="K1535" s="18" t="str">
        <f t="shared" si="142"/>
        <v>i.black_pop_third i.hispanic_pop_third pov_rate Log_Population HardEmail</v>
      </c>
      <c r="L1535" s="1" t="str">
        <f t="shared" si="143"/>
        <v>Yes</v>
      </c>
    </row>
    <row r="1536" spans="1:12" ht="28.8" x14ac:dyDescent="0.3">
      <c r="A1536" s="1" t="str">
        <f>VLOOKUP(B1536,DownloadedFiles!$B$2:$C$821,2,)</f>
        <v>doi:10.7910/DVN/1HOVTU</v>
      </c>
      <c r="B1536" s="1" t="s">
        <v>2215</v>
      </c>
      <c r="C1536" s="1" t="s">
        <v>698</v>
      </c>
      <c r="D1536" s="1" t="s">
        <v>766</v>
      </c>
      <c r="E1536" s="1" t="str">
        <f>VLOOKUP(D1536,StataFunctions!$E$2:$G$260,3,)</f>
        <v>Logistic regression</v>
      </c>
      <c r="F1536" s="18" t="s">
        <v>3619</v>
      </c>
      <c r="G1536" s="18" t="str">
        <f t="shared" si="138"/>
        <v>ProperName</v>
      </c>
      <c r="H1536" s="18" t="str">
        <f t="shared" si="139"/>
        <v>i.black_pop_third i.hispanic_pop_third pov_rate Log_Population HardEmail if race ==0</v>
      </c>
      <c r="I1536" s="18">
        <f t="shared" si="140"/>
        <v>1</v>
      </c>
      <c r="J1536" s="18" t="str">
        <f t="shared" si="141"/>
        <v xml:space="preserve"> race ==0</v>
      </c>
      <c r="K1536" s="18" t="str">
        <f t="shared" si="142"/>
        <v>i.black_pop_third i.hispanic_pop_third pov_rate Log_Population HardEmail</v>
      </c>
      <c r="L1536" s="1" t="str">
        <f t="shared" si="143"/>
        <v>Yes</v>
      </c>
    </row>
    <row r="1537" spans="1:12" ht="28.8" x14ac:dyDescent="0.3">
      <c r="A1537" s="1" t="str">
        <f>VLOOKUP(B1537,DownloadedFiles!$B$2:$C$821,2,)</f>
        <v>doi:10.7910/DVN/1HOVTU</v>
      </c>
      <c r="B1537" s="1" t="s">
        <v>2215</v>
      </c>
      <c r="C1537" s="1" t="s">
        <v>698</v>
      </c>
      <c r="D1537" s="1" t="s">
        <v>766</v>
      </c>
      <c r="E1537" s="1" t="str">
        <f>VLOOKUP(D1537,StataFunctions!$E$2:$G$260,3,)</f>
        <v>Logistic regression</v>
      </c>
      <c r="F1537" s="18" t="s">
        <v>3616</v>
      </c>
      <c r="G1537" s="18" t="str">
        <f t="shared" si="138"/>
        <v>Response_Dichotomous</v>
      </c>
      <c r="H1537" s="18" t="str">
        <f t="shared" si="139"/>
        <v>i.black_pop_third i.hispanic_pop_third pov_rate Log_Population HardEmail if race ==0</v>
      </c>
      <c r="I1537" s="18">
        <f t="shared" si="140"/>
        <v>1</v>
      </c>
      <c r="J1537" s="18" t="str">
        <f t="shared" si="141"/>
        <v xml:space="preserve"> race ==0</v>
      </c>
      <c r="K1537" s="18" t="str">
        <f t="shared" si="142"/>
        <v>i.black_pop_third i.hispanic_pop_third pov_rate Log_Population HardEmail</v>
      </c>
      <c r="L1537" s="1" t="str">
        <f t="shared" si="143"/>
        <v>Yes</v>
      </c>
    </row>
    <row r="1538" spans="1:12" ht="28.8" x14ac:dyDescent="0.3">
      <c r="A1538" s="1" t="str">
        <f>VLOOKUP(B1538,DownloadedFiles!$B$2:$C$821,2,)</f>
        <v>doi:10.7910/DVN/1HOVTU</v>
      </c>
      <c r="B1538" s="1" t="s">
        <v>2215</v>
      </c>
      <c r="C1538" s="1" t="s">
        <v>698</v>
      </c>
      <c r="D1538" s="1" t="s">
        <v>766</v>
      </c>
      <c r="E1538" s="1" t="str">
        <f>VLOOKUP(D1538,StataFunctions!$E$2:$G$260,3,)</f>
        <v>Logistic regression</v>
      </c>
      <c r="F1538" s="18" t="s">
        <v>3616</v>
      </c>
      <c r="G1538" s="18" t="str">
        <f t="shared" ref="G1538:G1601" si="144">MID($F1538,LEN($D1538)+FIND($D1538,$F1538)+1,FIND(" ",$F1538,LEN(D1538)+FIND(D1538,F1538)+1)-(LEN($D1538)+FIND($D1538,$F1538)+1))</f>
        <v>Response_Dichotomous</v>
      </c>
      <c r="H1538" s="18" t="str">
        <f t="shared" ref="H1538:H1601" si="145">TRIM(MID(F1538,FIND(G1538,F1538)+LEN(G1538)+1,IFERROR(FIND(",",F1538),LEN(F1538)+1)-(FIND(G1538,F1538)+LEN(G1538)+1)))</f>
        <v>i.black_pop_third i.hispanic_pop_third pov_rate Log_Population HardEmail if race ==0</v>
      </c>
      <c r="I1538" s="18">
        <f t="shared" ref="I1538:I1601" si="146">IFERROR(IF(FIND(" if ",H1538)&gt;0,1,0),0)</f>
        <v>1</v>
      </c>
      <c r="J1538" s="18" t="str">
        <f t="shared" ref="J1538:J1601" si="147">IFERROR(MID(H1538,FIND(" if ",H1538)+3,LEN(H1538)+1),"NA")</f>
        <v xml:space="preserve"> race ==0</v>
      </c>
      <c r="K1538" s="18" t="str">
        <f t="shared" ref="K1538:K1601" si="148">IF(I1538=0,H1538,MID(H1538,1,FIND(J1538,H1538)-4))</f>
        <v>i.black_pop_third i.hispanic_pop_third pov_rate Log_Population HardEmail</v>
      </c>
      <c r="L1538" s="1" t="str">
        <f t="shared" ref="L1538:L1601" si="149">IFERROR(IF(FIND("///",F1538)&gt;0,"No",0),"Yes")</f>
        <v>Yes</v>
      </c>
    </row>
    <row r="1539" spans="1:12" ht="28.8" x14ac:dyDescent="0.3">
      <c r="A1539" s="1" t="str">
        <f>VLOOKUP(B1539,DownloadedFiles!$B$2:$C$821,2,)</f>
        <v>doi:10.7910/DVN/1HOVTU</v>
      </c>
      <c r="B1539" s="1" t="s">
        <v>2215</v>
      </c>
      <c r="C1539" s="1" t="s">
        <v>698</v>
      </c>
      <c r="D1539" s="1" t="s">
        <v>766</v>
      </c>
      <c r="E1539" s="1" t="str">
        <f>VLOOKUP(D1539,StataFunctions!$E$2:$G$260,3,)</f>
        <v>Logistic regression</v>
      </c>
      <c r="F1539" s="18" t="s">
        <v>3616</v>
      </c>
      <c r="G1539" s="18" t="str">
        <f t="shared" si="144"/>
        <v>Response_Dichotomous</v>
      </c>
      <c r="H1539" s="18" t="str">
        <f t="shared" si="145"/>
        <v>i.black_pop_third i.hispanic_pop_third pov_rate Log_Population HardEmail if race ==0</v>
      </c>
      <c r="I1539" s="18">
        <f t="shared" si="146"/>
        <v>1</v>
      </c>
      <c r="J1539" s="18" t="str">
        <f t="shared" si="147"/>
        <v xml:space="preserve"> race ==0</v>
      </c>
      <c r="K1539" s="18" t="str">
        <f t="shared" si="148"/>
        <v>i.black_pop_third i.hispanic_pop_third pov_rate Log_Population HardEmail</v>
      </c>
      <c r="L1539" s="1" t="str">
        <f t="shared" si="149"/>
        <v>Yes</v>
      </c>
    </row>
    <row r="1540" spans="1:12" ht="28.8" x14ac:dyDescent="0.3">
      <c r="A1540" s="1" t="str">
        <f>VLOOKUP(B1540,DownloadedFiles!$B$2:$C$821,2,)</f>
        <v>doi:10.7910/DVN/1HOVTU</v>
      </c>
      <c r="B1540" s="1" t="s">
        <v>2215</v>
      </c>
      <c r="C1540" s="1" t="s">
        <v>698</v>
      </c>
      <c r="D1540" s="1" t="s">
        <v>766</v>
      </c>
      <c r="E1540" s="1" t="str">
        <f>VLOOKUP(D1540,StataFunctions!$E$2:$G$260,3,)</f>
        <v>Logistic regression</v>
      </c>
      <c r="F1540" s="18" t="s">
        <v>3620</v>
      </c>
      <c r="G1540" s="18" t="str">
        <f t="shared" si="144"/>
        <v>ProperName</v>
      </c>
      <c r="H1540" s="18" t="str">
        <f t="shared" si="145"/>
        <v>i.black_pop_third i.hispanic_pop_third pov_rate Log_Population HardEmail if race ==1</v>
      </c>
      <c r="I1540" s="18">
        <f t="shared" si="146"/>
        <v>1</v>
      </c>
      <c r="J1540" s="18" t="str">
        <f t="shared" si="147"/>
        <v xml:space="preserve"> race ==1</v>
      </c>
      <c r="K1540" s="18" t="str">
        <f t="shared" si="148"/>
        <v>i.black_pop_third i.hispanic_pop_third pov_rate Log_Population HardEmail</v>
      </c>
      <c r="L1540" s="1" t="str">
        <f t="shared" si="149"/>
        <v>Yes</v>
      </c>
    </row>
    <row r="1541" spans="1:12" ht="28.8" x14ac:dyDescent="0.3">
      <c r="A1541" s="1" t="str">
        <f>VLOOKUP(B1541,DownloadedFiles!$B$2:$C$821,2,)</f>
        <v>doi:10.7910/DVN/1HOVTU</v>
      </c>
      <c r="B1541" s="1" t="s">
        <v>2215</v>
      </c>
      <c r="C1541" s="1" t="s">
        <v>698</v>
      </c>
      <c r="D1541" s="1" t="s">
        <v>766</v>
      </c>
      <c r="E1541" s="1" t="str">
        <f>VLOOKUP(D1541,StataFunctions!$E$2:$G$260,3,)</f>
        <v>Logistic regression</v>
      </c>
      <c r="F1541" s="18" t="s">
        <v>3620</v>
      </c>
      <c r="G1541" s="18" t="str">
        <f t="shared" si="144"/>
        <v>ProperName</v>
      </c>
      <c r="H1541" s="18" t="str">
        <f t="shared" si="145"/>
        <v>i.black_pop_third i.hispanic_pop_third pov_rate Log_Population HardEmail if race ==1</v>
      </c>
      <c r="I1541" s="18">
        <f t="shared" si="146"/>
        <v>1</v>
      </c>
      <c r="J1541" s="18" t="str">
        <f t="shared" si="147"/>
        <v xml:space="preserve"> race ==1</v>
      </c>
      <c r="K1541" s="18" t="str">
        <f t="shared" si="148"/>
        <v>i.black_pop_third i.hispanic_pop_third pov_rate Log_Population HardEmail</v>
      </c>
      <c r="L1541" s="1" t="str">
        <f t="shared" si="149"/>
        <v>Yes</v>
      </c>
    </row>
    <row r="1542" spans="1:12" ht="28.8" x14ac:dyDescent="0.3">
      <c r="A1542" s="1" t="str">
        <f>VLOOKUP(B1542,DownloadedFiles!$B$2:$C$821,2,)</f>
        <v>doi:10.7910/DVN/1HOVTU</v>
      </c>
      <c r="B1542" s="1" t="s">
        <v>2215</v>
      </c>
      <c r="C1542" s="1" t="s">
        <v>698</v>
      </c>
      <c r="D1542" s="1" t="s">
        <v>766</v>
      </c>
      <c r="E1542" s="1" t="str">
        <f>VLOOKUP(D1542,StataFunctions!$E$2:$G$260,3,)</f>
        <v>Logistic regression</v>
      </c>
      <c r="F1542" s="18" t="s">
        <v>3620</v>
      </c>
      <c r="G1542" s="18" t="str">
        <f t="shared" si="144"/>
        <v>ProperName</v>
      </c>
      <c r="H1542" s="18" t="str">
        <f t="shared" si="145"/>
        <v>i.black_pop_third i.hispanic_pop_third pov_rate Log_Population HardEmail if race ==1</v>
      </c>
      <c r="I1542" s="18">
        <f t="shared" si="146"/>
        <v>1</v>
      </c>
      <c r="J1542" s="18" t="str">
        <f t="shared" si="147"/>
        <v xml:space="preserve"> race ==1</v>
      </c>
      <c r="K1542" s="18" t="str">
        <f t="shared" si="148"/>
        <v>i.black_pop_third i.hispanic_pop_third pov_rate Log_Population HardEmail</v>
      </c>
      <c r="L1542" s="1" t="str">
        <f t="shared" si="149"/>
        <v>Yes</v>
      </c>
    </row>
    <row r="1543" spans="1:12" ht="28.8" x14ac:dyDescent="0.3">
      <c r="A1543" s="1" t="str">
        <f>VLOOKUP(B1543,DownloadedFiles!$B$2:$C$821,2,)</f>
        <v>doi:10.7910/DVN/1HOVTU</v>
      </c>
      <c r="B1543" s="1" t="s">
        <v>2215</v>
      </c>
      <c r="C1543" s="1" t="s">
        <v>698</v>
      </c>
      <c r="D1543" s="1" t="s">
        <v>766</v>
      </c>
      <c r="E1543" s="1" t="str">
        <f>VLOOKUP(D1543,StataFunctions!$E$2:$G$260,3,)</f>
        <v>Logistic regression</v>
      </c>
      <c r="F1543" s="18" t="s">
        <v>3617</v>
      </c>
      <c r="G1543" s="18" t="str">
        <f t="shared" si="144"/>
        <v>Response_Dichotomous</v>
      </c>
      <c r="H1543" s="18" t="str">
        <f t="shared" si="145"/>
        <v>i.black_pop_third i.hispanic_pop_third pov_rate Log_Population HardEmail if race ==1</v>
      </c>
      <c r="I1543" s="18">
        <f t="shared" si="146"/>
        <v>1</v>
      </c>
      <c r="J1543" s="18" t="str">
        <f t="shared" si="147"/>
        <v xml:space="preserve"> race ==1</v>
      </c>
      <c r="K1543" s="18" t="str">
        <f t="shared" si="148"/>
        <v>i.black_pop_third i.hispanic_pop_third pov_rate Log_Population HardEmail</v>
      </c>
      <c r="L1543" s="1" t="str">
        <f t="shared" si="149"/>
        <v>Yes</v>
      </c>
    </row>
    <row r="1544" spans="1:12" ht="28.8" x14ac:dyDescent="0.3">
      <c r="A1544" s="1" t="str">
        <f>VLOOKUP(B1544,DownloadedFiles!$B$2:$C$821,2,)</f>
        <v>doi:10.7910/DVN/1HOVTU</v>
      </c>
      <c r="B1544" s="1" t="s">
        <v>2215</v>
      </c>
      <c r="C1544" s="1" t="s">
        <v>698</v>
      </c>
      <c r="D1544" s="1" t="s">
        <v>766</v>
      </c>
      <c r="E1544" s="1" t="str">
        <f>VLOOKUP(D1544,StataFunctions!$E$2:$G$260,3,)</f>
        <v>Logistic regression</v>
      </c>
      <c r="F1544" s="18" t="s">
        <v>3617</v>
      </c>
      <c r="G1544" s="18" t="str">
        <f t="shared" si="144"/>
        <v>Response_Dichotomous</v>
      </c>
      <c r="H1544" s="18" t="str">
        <f t="shared" si="145"/>
        <v>i.black_pop_third i.hispanic_pop_third pov_rate Log_Population HardEmail if race ==1</v>
      </c>
      <c r="I1544" s="18">
        <f t="shared" si="146"/>
        <v>1</v>
      </c>
      <c r="J1544" s="18" t="str">
        <f t="shared" si="147"/>
        <v xml:space="preserve"> race ==1</v>
      </c>
      <c r="K1544" s="18" t="str">
        <f t="shared" si="148"/>
        <v>i.black_pop_third i.hispanic_pop_third pov_rate Log_Population HardEmail</v>
      </c>
      <c r="L1544" s="1" t="str">
        <f t="shared" si="149"/>
        <v>Yes</v>
      </c>
    </row>
    <row r="1545" spans="1:12" ht="28.8" x14ac:dyDescent="0.3">
      <c r="A1545" s="1" t="str">
        <f>VLOOKUP(B1545,DownloadedFiles!$B$2:$C$821,2,)</f>
        <v>doi:10.7910/DVN/1HOVTU</v>
      </c>
      <c r="B1545" s="1" t="s">
        <v>2215</v>
      </c>
      <c r="C1545" s="1" t="s">
        <v>698</v>
      </c>
      <c r="D1545" s="1" t="s">
        <v>766</v>
      </c>
      <c r="E1545" s="1" t="str">
        <f>VLOOKUP(D1545,StataFunctions!$E$2:$G$260,3,)</f>
        <v>Logistic regression</v>
      </c>
      <c r="F1545" s="18" t="s">
        <v>3617</v>
      </c>
      <c r="G1545" s="18" t="str">
        <f t="shared" si="144"/>
        <v>Response_Dichotomous</v>
      </c>
      <c r="H1545" s="18" t="str">
        <f t="shared" si="145"/>
        <v>i.black_pop_third i.hispanic_pop_third pov_rate Log_Population HardEmail if race ==1</v>
      </c>
      <c r="I1545" s="18">
        <f t="shared" si="146"/>
        <v>1</v>
      </c>
      <c r="J1545" s="18" t="str">
        <f t="shared" si="147"/>
        <v xml:space="preserve"> race ==1</v>
      </c>
      <c r="K1545" s="18" t="str">
        <f t="shared" si="148"/>
        <v>i.black_pop_third i.hispanic_pop_third pov_rate Log_Population HardEmail</v>
      </c>
      <c r="L1545" s="1" t="str">
        <f t="shared" si="149"/>
        <v>Yes</v>
      </c>
    </row>
    <row r="1546" spans="1:12" ht="28.8" x14ac:dyDescent="0.3">
      <c r="A1546" s="1" t="str">
        <f>VLOOKUP(B1546,DownloadedFiles!$B$2:$C$821,2,)</f>
        <v>doi:10.7910/DVN/1HOVTU</v>
      </c>
      <c r="B1546" s="1" t="s">
        <v>2215</v>
      </c>
      <c r="C1546" s="1" t="s">
        <v>698</v>
      </c>
      <c r="D1546" s="1" t="s">
        <v>766</v>
      </c>
      <c r="E1546" s="1" t="str">
        <f>VLOOKUP(D1546,StataFunctions!$E$2:$G$260,3,)</f>
        <v>Logistic regression</v>
      </c>
      <c r="F1546" s="18" t="s">
        <v>3621</v>
      </c>
      <c r="G1546" s="18" t="str">
        <f t="shared" si="144"/>
        <v>ProperName</v>
      </c>
      <c r="H1546" s="18" t="str">
        <f t="shared" si="145"/>
        <v>i.black_pop_third i.hispanic_pop_third pov_rate Log_Population HardEmail if race ==2</v>
      </c>
      <c r="I1546" s="18">
        <f t="shared" si="146"/>
        <v>1</v>
      </c>
      <c r="J1546" s="18" t="str">
        <f t="shared" si="147"/>
        <v xml:space="preserve"> race ==2</v>
      </c>
      <c r="K1546" s="18" t="str">
        <f t="shared" si="148"/>
        <v>i.black_pop_third i.hispanic_pop_third pov_rate Log_Population HardEmail</v>
      </c>
      <c r="L1546" s="1" t="str">
        <f t="shared" si="149"/>
        <v>Yes</v>
      </c>
    </row>
    <row r="1547" spans="1:12" ht="28.8" x14ac:dyDescent="0.3">
      <c r="A1547" s="1" t="str">
        <f>VLOOKUP(B1547,DownloadedFiles!$B$2:$C$821,2,)</f>
        <v>doi:10.7910/DVN/1HOVTU</v>
      </c>
      <c r="B1547" s="1" t="s">
        <v>2215</v>
      </c>
      <c r="C1547" s="1" t="s">
        <v>698</v>
      </c>
      <c r="D1547" s="1" t="s">
        <v>766</v>
      </c>
      <c r="E1547" s="1" t="str">
        <f>VLOOKUP(D1547,StataFunctions!$E$2:$G$260,3,)</f>
        <v>Logistic regression</v>
      </c>
      <c r="F1547" s="18" t="s">
        <v>3621</v>
      </c>
      <c r="G1547" s="18" t="str">
        <f t="shared" si="144"/>
        <v>ProperName</v>
      </c>
      <c r="H1547" s="18" t="str">
        <f t="shared" si="145"/>
        <v>i.black_pop_third i.hispanic_pop_third pov_rate Log_Population HardEmail if race ==2</v>
      </c>
      <c r="I1547" s="18">
        <f t="shared" si="146"/>
        <v>1</v>
      </c>
      <c r="J1547" s="18" t="str">
        <f t="shared" si="147"/>
        <v xml:space="preserve"> race ==2</v>
      </c>
      <c r="K1547" s="18" t="str">
        <f t="shared" si="148"/>
        <v>i.black_pop_third i.hispanic_pop_third pov_rate Log_Population HardEmail</v>
      </c>
      <c r="L1547" s="1" t="str">
        <f t="shared" si="149"/>
        <v>Yes</v>
      </c>
    </row>
    <row r="1548" spans="1:12" ht="28.8" x14ac:dyDescent="0.3">
      <c r="A1548" s="1" t="str">
        <f>VLOOKUP(B1548,DownloadedFiles!$B$2:$C$821,2,)</f>
        <v>doi:10.7910/DVN/1HOVTU</v>
      </c>
      <c r="B1548" s="1" t="s">
        <v>2215</v>
      </c>
      <c r="C1548" s="1" t="s">
        <v>698</v>
      </c>
      <c r="D1548" s="1" t="s">
        <v>766</v>
      </c>
      <c r="E1548" s="1" t="str">
        <f>VLOOKUP(D1548,StataFunctions!$E$2:$G$260,3,)</f>
        <v>Logistic regression</v>
      </c>
      <c r="F1548" s="18" t="s">
        <v>3621</v>
      </c>
      <c r="G1548" s="18" t="str">
        <f t="shared" si="144"/>
        <v>ProperName</v>
      </c>
      <c r="H1548" s="18" t="str">
        <f t="shared" si="145"/>
        <v>i.black_pop_third i.hispanic_pop_third pov_rate Log_Population HardEmail if race ==2</v>
      </c>
      <c r="I1548" s="18">
        <f t="shared" si="146"/>
        <v>1</v>
      </c>
      <c r="J1548" s="18" t="str">
        <f t="shared" si="147"/>
        <v xml:space="preserve"> race ==2</v>
      </c>
      <c r="K1548" s="18" t="str">
        <f t="shared" si="148"/>
        <v>i.black_pop_third i.hispanic_pop_third pov_rate Log_Population HardEmail</v>
      </c>
      <c r="L1548" s="1" t="str">
        <f t="shared" si="149"/>
        <v>Yes</v>
      </c>
    </row>
    <row r="1549" spans="1:12" ht="28.8" x14ac:dyDescent="0.3">
      <c r="A1549" s="1" t="str">
        <f>VLOOKUP(B1549,DownloadedFiles!$B$2:$C$821,2,)</f>
        <v>doi:10.7910/DVN/1HOVTU</v>
      </c>
      <c r="B1549" s="1" t="s">
        <v>2215</v>
      </c>
      <c r="C1549" s="1" t="s">
        <v>698</v>
      </c>
      <c r="D1549" s="1" t="s">
        <v>766</v>
      </c>
      <c r="E1549" s="1" t="str">
        <f>VLOOKUP(D1549,StataFunctions!$E$2:$G$260,3,)</f>
        <v>Logistic regression</v>
      </c>
      <c r="F1549" s="18" t="s">
        <v>3618</v>
      </c>
      <c r="G1549" s="18" t="str">
        <f t="shared" si="144"/>
        <v>Response_Dichotomous</v>
      </c>
      <c r="H1549" s="18" t="str">
        <f t="shared" si="145"/>
        <v>i.black_pop_third i.hispanic_pop_third pov_rate Log_Population HardEmail if race ==2</v>
      </c>
      <c r="I1549" s="18">
        <f t="shared" si="146"/>
        <v>1</v>
      </c>
      <c r="J1549" s="18" t="str">
        <f t="shared" si="147"/>
        <v xml:space="preserve"> race ==2</v>
      </c>
      <c r="K1549" s="18" t="str">
        <f t="shared" si="148"/>
        <v>i.black_pop_third i.hispanic_pop_third pov_rate Log_Population HardEmail</v>
      </c>
      <c r="L1549" s="1" t="str">
        <f t="shared" si="149"/>
        <v>Yes</v>
      </c>
    </row>
    <row r="1550" spans="1:12" ht="28.8" x14ac:dyDescent="0.3">
      <c r="A1550" s="1" t="str">
        <f>VLOOKUP(B1550,DownloadedFiles!$B$2:$C$821,2,)</f>
        <v>doi:10.7910/DVN/1HOVTU</v>
      </c>
      <c r="B1550" s="1" t="s">
        <v>2215</v>
      </c>
      <c r="C1550" s="1" t="s">
        <v>698</v>
      </c>
      <c r="D1550" s="1" t="s">
        <v>766</v>
      </c>
      <c r="E1550" s="1" t="str">
        <f>VLOOKUP(D1550,StataFunctions!$E$2:$G$260,3,)</f>
        <v>Logistic regression</v>
      </c>
      <c r="F1550" s="18" t="s">
        <v>3618</v>
      </c>
      <c r="G1550" s="18" t="str">
        <f t="shared" si="144"/>
        <v>Response_Dichotomous</v>
      </c>
      <c r="H1550" s="18" t="str">
        <f t="shared" si="145"/>
        <v>i.black_pop_third i.hispanic_pop_third pov_rate Log_Population HardEmail if race ==2</v>
      </c>
      <c r="I1550" s="18">
        <f t="shared" si="146"/>
        <v>1</v>
      </c>
      <c r="J1550" s="18" t="str">
        <f t="shared" si="147"/>
        <v xml:space="preserve"> race ==2</v>
      </c>
      <c r="K1550" s="18" t="str">
        <f t="shared" si="148"/>
        <v>i.black_pop_third i.hispanic_pop_third pov_rate Log_Population HardEmail</v>
      </c>
      <c r="L1550" s="1" t="str">
        <f t="shared" si="149"/>
        <v>Yes</v>
      </c>
    </row>
    <row r="1551" spans="1:12" ht="28.8" x14ac:dyDescent="0.3">
      <c r="A1551" s="1" t="str">
        <f>VLOOKUP(B1551,DownloadedFiles!$B$2:$C$821,2,)</f>
        <v>doi:10.7910/DVN/1HOVTU</v>
      </c>
      <c r="B1551" s="1" t="s">
        <v>2215</v>
      </c>
      <c r="C1551" s="1" t="s">
        <v>698</v>
      </c>
      <c r="D1551" s="1" t="s">
        <v>766</v>
      </c>
      <c r="E1551" s="1" t="str">
        <f>VLOOKUP(D1551,StataFunctions!$E$2:$G$260,3,)</f>
        <v>Logistic regression</v>
      </c>
      <c r="F1551" s="18" t="s">
        <v>3618</v>
      </c>
      <c r="G1551" s="18" t="str">
        <f t="shared" si="144"/>
        <v>Response_Dichotomous</v>
      </c>
      <c r="H1551" s="18" t="str">
        <f t="shared" si="145"/>
        <v>i.black_pop_third i.hispanic_pop_third pov_rate Log_Population HardEmail if race ==2</v>
      </c>
      <c r="I1551" s="18">
        <f t="shared" si="146"/>
        <v>1</v>
      </c>
      <c r="J1551" s="18" t="str">
        <f t="shared" si="147"/>
        <v xml:space="preserve"> race ==2</v>
      </c>
      <c r="K1551" s="18" t="str">
        <f t="shared" si="148"/>
        <v>i.black_pop_third i.hispanic_pop_third pov_rate Log_Population HardEmail</v>
      </c>
      <c r="L1551" s="1" t="str">
        <f t="shared" si="149"/>
        <v>Yes</v>
      </c>
    </row>
    <row r="1552" spans="1:12" x14ac:dyDescent="0.3">
      <c r="A1552" s="1" t="str">
        <f>VLOOKUP(B1552,DownloadedFiles!$B$2:$C$821,2,)</f>
        <v>doi:10.7910/DVN/1HOVTU</v>
      </c>
      <c r="B1552" s="1" t="s">
        <v>2215</v>
      </c>
      <c r="C1552" s="1" t="s">
        <v>698</v>
      </c>
      <c r="D1552" s="1" t="s">
        <v>766</v>
      </c>
      <c r="E1552" s="1" t="str">
        <f>VLOOKUP(D1552,StataFunctions!$E$2:$G$260,3,)</f>
        <v>Logistic regression</v>
      </c>
      <c r="F1552" s="18" t="s">
        <v>3578</v>
      </c>
      <c r="G1552" s="18" t="str">
        <f t="shared" si="144"/>
        <v>ProperName</v>
      </c>
      <c r="H1552" s="18" t="str">
        <f t="shared" si="145"/>
        <v>i.male i.race male#race</v>
      </c>
      <c r="I1552" s="18">
        <f t="shared" si="146"/>
        <v>0</v>
      </c>
      <c r="J1552" s="18" t="str">
        <f t="shared" si="147"/>
        <v>NA</v>
      </c>
      <c r="K1552" s="18" t="str">
        <f t="shared" si="148"/>
        <v>i.male i.race male#race</v>
      </c>
      <c r="L1552" s="1" t="str">
        <f t="shared" si="149"/>
        <v>Yes</v>
      </c>
    </row>
    <row r="1553" spans="1:12" x14ac:dyDescent="0.3">
      <c r="A1553" s="1" t="str">
        <f>VLOOKUP(B1553,DownloadedFiles!$B$2:$C$821,2,)</f>
        <v>doi:10.7910/DVN/1HOVTU</v>
      </c>
      <c r="B1553" s="1" t="s">
        <v>2215</v>
      </c>
      <c r="C1553" s="1" t="s">
        <v>698</v>
      </c>
      <c r="D1553" s="1" t="s">
        <v>766</v>
      </c>
      <c r="E1553" s="1" t="str">
        <f>VLOOKUP(D1553,StataFunctions!$E$2:$G$260,3,)</f>
        <v>Logistic regression</v>
      </c>
      <c r="F1553" s="18" t="s">
        <v>3575</v>
      </c>
      <c r="G1553" s="18" t="str">
        <f t="shared" si="144"/>
        <v>Respond24</v>
      </c>
      <c r="H1553" s="18" t="str">
        <f t="shared" si="145"/>
        <v>i.male i.race male#race</v>
      </c>
      <c r="I1553" s="18">
        <f t="shared" si="146"/>
        <v>0</v>
      </c>
      <c r="J1553" s="18" t="str">
        <f t="shared" si="147"/>
        <v>NA</v>
      </c>
      <c r="K1553" s="18" t="str">
        <f t="shared" si="148"/>
        <v>i.male i.race male#race</v>
      </c>
      <c r="L1553" s="1" t="str">
        <f t="shared" si="149"/>
        <v>Yes</v>
      </c>
    </row>
    <row r="1554" spans="1:12" x14ac:dyDescent="0.3">
      <c r="A1554" s="1" t="str">
        <f>VLOOKUP(B1554,DownloadedFiles!$B$2:$C$821,2,)</f>
        <v>doi:10.7910/DVN/1HOVTU</v>
      </c>
      <c r="B1554" s="1" t="s">
        <v>2215</v>
      </c>
      <c r="C1554" s="1" t="s">
        <v>698</v>
      </c>
      <c r="D1554" s="1" t="s">
        <v>766</v>
      </c>
      <c r="E1554" s="1" t="str">
        <f>VLOOKUP(D1554,StataFunctions!$E$2:$G$260,3,)</f>
        <v>Logistic regression</v>
      </c>
      <c r="F1554" s="18" t="s">
        <v>3572</v>
      </c>
      <c r="G1554" s="18" t="str">
        <f t="shared" si="144"/>
        <v>Response_Dichotomous</v>
      </c>
      <c r="H1554" s="18" t="str">
        <f t="shared" si="145"/>
        <v>i.male i.race male#race</v>
      </c>
      <c r="I1554" s="18">
        <f t="shared" si="146"/>
        <v>0</v>
      </c>
      <c r="J1554" s="18" t="str">
        <f t="shared" si="147"/>
        <v>NA</v>
      </c>
      <c r="K1554" s="18" t="str">
        <f t="shared" si="148"/>
        <v>i.male i.race male#race</v>
      </c>
      <c r="L1554" s="1" t="str">
        <f t="shared" si="149"/>
        <v>Yes</v>
      </c>
    </row>
    <row r="1555" spans="1:12" ht="28.8" x14ac:dyDescent="0.3">
      <c r="A1555" s="1" t="str">
        <f>VLOOKUP(B1555,DownloadedFiles!$B$2:$C$821,2,)</f>
        <v>doi:10.7910/DVN/1HOVTU</v>
      </c>
      <c r="B1555" s="1" t="s">
        <v>2215</v>
      </c>
      <c r="C1555" s="1" t="s">
        <v>698</v>
      </c>
      <c r="D1555" s="1" t="s">
        <v>766</v>
      </c>
      <c r="E1555" s="1" t="str">
        <f>VLOOKUP(D1555,StataFunctions!$E$2:$G$260,3,)</f>
        <v>Logistic regression</v>
      </c>
      <c r="F1555" s="18" t="s">
        <v>3612</v>
      </c>
      <c r="G1555" s="18" t="str">
        <f t="shared" si="144"/>
        <v>ProperName</v>
      </c>
      <c r="H1555" s="18" t="str">
        <f t="shared" si="145"/>
        <v>i.male i.race male#race per_black per_hispanic pov_rate Log_Population HardEmail</v>
      </c>
      <c r="I1555" s="18">
        <f t="shared" si="146"/>
        <v>0</v>
      </c>
      <c r="J1555" s="18" t="str">
        <f t="shared" si="147"/>
        <v>NA</v>
      </c>
      <c r="K1555" s="18" t="str">
        <f t="shared" si="148"/>
        <v>i.male i.race male#race per_black per_hispanic pov_rate Log_Population HardEmail</v>
      </c>
      <c r="L1555" s="1" t="str">
        <f t="shared" si="149"/>
        <v>Yes</v>
      </c>
    </row>
    <row r="1556" spans="1:12" ht="28.8" x14ac:dyDescent="0.3">
      <c r="A1556" s="1" t="str">
        <f>VLOOKUP(B1556,DownloadedFiles!$B$2:$C$821,2,)</f>
        <v>doi:10.7910/DVN/1HOVTU</v>
      </c>
      <c r="B1556" s="1" t="s">
        <v>2215</v>
      </c>
      <c r="C1556" s="1" t="s">
        <v>698</v>
      </c>
      <c r="D1556" s="1" t="s">
        <v>766</v>
      </c>
      <c r="E1556" s="1" t="str">
        <f>VLOOKUP(D1556,StataFunctions!$E$2:$G$260,3,)</f>
        <v>Logistic regression</v>
      </c>
      <c r="F1556" s="18" t="s">
        <v>3610</v>
      </c>
      <c r="G1556" s="18" t="str">
        <f t="shared" si="144"/>
        <v>Respond24</v>
      </c>
      <c r="H1556" s="18" t="str">
        <f t="shared" si="145"/>
        <v>i.male i.race male#race per_black per_hispanic pov_rate Log_Population HardEmail</v>
      </c>
      <c r="I1556" s="18">
        <f t="shared" si="146"/>
        <v>0</v>
      </c>
      <c r="J1556" s="18" t="str">
        <f t="shared" si="147"/>
        <v>NA</v>
      </c>
      <c r="K1556" s="18" t="str">
        <f t="shared" si="148"/>
        <v>i.male i.race male#race per_black per_hispanic pov_rate Log_Population HardEmail</v>
      </c>
      <c r="L1556" s="1" t="str">
        <f t="shared" si="149"/>
        <v>Yes</v>
      </c>
    </row>
    <row r="1557" spans="1:12" ht="28.8" x14ac:dyDescent="0.3">
      <c r="A1557" s="1" t="str">
        <f>VLOOKUP(B1557,DownloadedFiles!$B$2:$C$821,2,)</f>
        <v>doi:10.7910/DVN/1HOVTU</v>
      </c>
      <c r="B1557" s="1" t="s">
        <v>2215</v>
      </c>
      <c r="C1557" s="1" t="s">
        <v>698</v>
      </c>
      <c r="D1557" s="1" t="s">
        <v>766</v>
      </c>
      <c r="E1557" s="1" t="str">
        <f>VLOOKUP(D1557,StataFunctions!$E$2:$G$260,3,)</f>
        <v>Logistic regression</v>
      </c>
      <c r="F1557" s="18" t="s">
        <v>3608</v>
      </c>
      <c r="G1557" s="18" t="str">
        <f t="shared" si="144"/>
        <v>Response_Dichotomous</v>
      </c>
      <c r="H1557" s="18" t="str">
        <f t="shared" si="145"/>
        <v>i.male i.race male#race per_black per_hispanic pov_rate Log_Population HardEmail</v>
      </c>
      <c r="I1557" s="18">
        <f t="shared" si="146"/>
        <v>0</v>
      </c>
      <c r="J1557" s="18" t="str">
        <f t="shared" si="147"/>
        <v>NA</v>
      </c>
      <c r="K1557" s="18" t="str">
        <f t="shared" si="148"/>
        <v>i.male i.race male#race per_black per_hispanic pov_rate Log_Population HardEmail</v>
      </c>
      <c r="L1557" s="1" t="str">
        <f t="shared" si="149"/>
        <v>Yes</v>
      </c>
    </row>
    <row r="1558" spans="1:12" ht="28.8" x14ac:dyDescent="0.3">
      <c r="A1558" s="1" t="str">
        <f>VLOOKUP(B1558,DownloadedFiles!$B$2:$C$821,2,)</f>
        <v>doi:10.7910/DVN/1HOVTU</v>
      </c>
      <c r="B1558" s="1" t="s">
        <v>2215</v>
      </c>
      <c r="C1558" s="1" t="s">
        <v>698</v>
      </c>
      <c r="D1558" s="1" t="s">
        <v>766</v>
      </c>
      <c r="E1558" s="1" t="str">
        <f>VLOOKUP(D1558,StataFunctions!$E$2:$G$260,3,)</f>
        <v>Logistic regression</v>
      </c>
      <c r="F1558" s="18" t="s">
        <v>3571</v>
      </c>
      <c r="G1558" s="18" t="str">
        <f t="shared" si="144"/>
        <v>ProperName</v>
      </c>
      <c r="H1558" s="18" t="str">
        <f t="shared" si="145"/>
        <v>i.race i.black_pop_third i.hispanic_pop_third i.total_pop_third i.poverty_pop_third HardEmail</v>
      </c>
      <c r="I1558" s="18">
        <f t="shared" si="146"/>
        <v>0</v>
      </c>
      <c r="J1558" s="18" t="str">
        <f t="shared" si="147"/>
        <v>NA</v>
      </c>
      <c r="K1558" s="18" t="str">
        <f t="shared" si="148"/>
        <v>i.race i.black_pop_third i.hispanic_pop_third i.total_pop_third i.poverty_pop_third HardEmail</v>
      </c>
      <c r="L1558" s="1" t="str">
        <f t="shared" si="149"/>
        <v>Yes</v>
      </c>
    </row>
    <row r="1559" spans="1:12" ht="28.8" x14ac:dyDescent="0.3">
      <c r="A1559" s="1" t="str">
        <f>VLOOKUP(B1559,DownloadedFiles!$B$2:$C$821,2,)</f>
        <v>doi:10.7910/DVN/1HOVTU</v>
      </c>
      <c r="B1559" s="1" t="s">
        <v>2215</v>
      </c>
      <c r="C1559" s="1" t="s">
        <v>698</v>
      </c>
      <c r="D1559" s="1" t="s">
        <v>766</v>
      </c>
      <c r="E1559" s="1" t="str">
        <f>VLOOKUP(D1559,StataFunctions!$E$2:$G$260,3,)</f>
        <v>Logistic regression</v>
      </c>
      <c r="F1559" s="18" t="s">
        <v>3570</v>
      </c>
      <c r="G1559" s="18" t="str">
        <f t="shared" si="144"/>
        <v>Respond24</v>
      </c>
      <c r="H1559" s="18" t="str">
        <f t="shared" si="145"/>
        <v>i.race i.black_pop_third i.hispanic_pop_third i.total_pop_third i.poverty_pop_third HardEmail</v>
      </c>
      <c r="I1559" s="18">
        <f t="shared" si="146"/>
        <v>0</v>
      </c>
      <c r="J1559" s="18" t="str">
        <f t="shared" si="147"/>
        <v>NA</v>
      </c>
      <c r="K1559" s="18" t="str">
        <f t="shared" si="148"/>
        <v>i.race i.black_pop_third i.hispanic_pop_third i.total_pop_third i.poverty_pop_third HardEmail</v>
      </c>
      <c r="L1559" s="1" t="str">
        <f t="shared" si="149"/>
        <v>Yes</v>
      </c>
    </row>
    <row r="1560" spans="1:12" ht="28.8" x14ac:dyDescent="0.3">
      <c r="A1560" s="1" t="str">
        <f>VLOOKUP(B1560,DownloadedFiles!$B$2:$C$821,2,)</f>
        <v>doi:10.7910/DVN/1HOVTU</v>
      </c>
      <c r="B1560" s="1" t="s">
        <v>2215</v>
      </c>
      <c r="C1560" s="1" t="s">
        <v>698</v>
      </c>
      <c r="D1560" s="1" t="s">
        <v>766</v>
      </c>
      <c r="E1560" s="1" t="str">
        <f>VLOOKUP(D1560,StataFunctions!$E$2:$G$260,3,)</f>
        <v>Logistic regression</v>
      </c>
      <c r="F1560" s="18" t="s">
        <v>8237</v>
      </c>
      <c r="G1560" s="18" t="str">
        <f t="shared" si="144"/>
        <v>Response_Dichotomous</v>
      </c>
      <c r="H1560" s="18" t="str">
        <f t="shared" si="145"/>
        <v>i.race i.black_pop_third i.hispanic_pop_third i.total_pop_third i.poverty_pop_third HardEmail</v>
      </c>
      <c r="I1560" s="18">
        <f t="shared" si="146"/>
        <v>0</v>
      </c>
      <c r="J1560" s="18" t="str">
        <f t="shared" si="147"/>
        <v>NA</v>
      </c>
      <c r="K1560" s="18" t="str">
        <f t="shared" si="148"/>
        <v>i.race i.black_pop_third i.hispanic_pop_third i.total_pop_third i.poverty_pop_third HardEmail</v>
      </c>
      <c r="L1560" s="1" t="str">
        <f t="shared" si="149"/>
        <v>Yes</v>
      </c>
    </row>
    <row r="1561" spans="1:12" ht="28.8" x14ac:dyDescent="0.3">
      <c r="A1561" s="1" t="str">
        <f>VLOOKUP(B1561,DownloadedFiles!$B$2:$C$821,2,)</f>
        <v>doi:10.7910/DVN/1HOVTU</v>
      </c>
      <c r="B1561" s="1" t="s">
        <v>2215</v>
      </c>
      <c r="C1561" s="1" t="s">
        <v>698</v>
      </c>
      <c r="D1561" s="1" t="s">
        <v>766</v>
      </c>
      <c r="E1561" s="1" t="str">
        <f>VLOOKUP(D1561,StataFunctions!$E$2:$G$260,3,)</f>
        <v>Logistic regression</v>
      </c>
      <c r="F1561" s="18" t="s">
        <v>3606</v>
      </c>
      <c r="G1561" s="18" t="str">
        <f t="shared" si="144"/>
        <v>ProperName</v>
      </c>
      <c r="H1561" s="18" t="str">
        <f t="shared" si="145"/>
        <v>i.race per_black per_hispanic pov_rate Log_Population HardEmail</v>
      </c>
      <c r="I1561" s="18">
        <f t="shared" si="146"/>
        <v>0</v>
      </c>
      <c r="J1561" s="18" t="str">
        <f t="shared" si="147"/>
        <v>NA</v>
      </c>
      <c r="K1561" s="18" t="str">
        <f t="shared" si="148"/>
        <v>i.race per_black per_hispanic pov_rate Log_Population HardEmail</v>
      </c>
      <c r="L1561" s="1" t="str">
        <f t="shared" si="149"/>
        <v>Yes</v>
      </c>
    </row>
    <row r="1562" spans="1:12" ht="28.8" x14ac:dyDescent="0.3">
      <c r="A1562" s="1" t="str">
        <f>VLOOKUP(B1562,DownloadedFiles!$B$2:$C$821,2,)</f>
        <v>doi:10.7910/DVN/1HOVTU</v>
      </c>
      <c r="B1562" s="1" t="s">
        <v>2215</v>
      </c>
      <c r="C1562" s="1" t="s">
        <v>698</v>
      </c>
      <c r="D1562" s="1" t="s">
        <v>766</v>
      </c>
      <c r="E1562" s="1" t="str">
        <f>VLOOKUP(D1562,StataFunctions!$E$2:$G$260,3,)</f>
        <v>Logistic regression</v>
      </c>
      <c r="F1562" s="18" t="s">
        <v>3604</v>
      </c>
      <c r="G1562" s="18" t="str">
        <f t="shared" si="144"/>
        <v>Respond24</v>
      </c>
      <c r="H1562" s="18" t="str">
        <f t="shared" si="145"/>
        <v>i.race per_black per_hispanic pov_rate Log_Population HardEmail</v>
      </c>
      <c r="I1562" s="18">
        <f t="shared" si="146"/>
        <v>0</v>
      </c>
      <c r="J1562" s="18" t="str">
        <f t="shared" si="147"/>
        <v>NA</v>
      </c>
      <c r="K1562" s="18" t="str">
        <f t="shared" si="148"/>
        <v>i.race per_black per_hispanic pov_rate Log_Population HardEmail</v>
      </c>
      <c r="L1562" s="1" t="str">
        <f t="shared" si="149"/>
        <v>Yes</v>
      </c>
    </row>
    <row r="1563" spans="1:12" ht="28.8" x14ac:dyDescent="0.3">
      <c r="A1563" s="1" t="str">
        <f>VLOOKUP(B1563,DownloadedFiles!$B$2:$C$821,2,)</f>
        <v>doi:10.7910/DVN/1HOVTU</v>
      </c>
      <c r="B1563" s="1" t="s">
        <v>2215</v>
      </c>
      <c r="C1563" s="1" t="s">
        <v>698</v>
      </c>
      <c r="D1563" s="1" t="s">
        <v>766</v>
      </c>
      <c r="E1563" s="1" t="str">
        <f>VLOOKUP(D1563,StataFunctions!$E$2:$G$260,3,)</f>
        <v>Logistic regression</v>
      </c>
      <c r="F1563" s="18" t="s">
        <v>3604</v>
      </c>
      <c r="G1563" s="18" t="str">
        <f t="shared" si="144"/>
        <v>Respond24</v>
      </c>
      <c r="H1563" s="18" t="str">
        <f t="shared" si="145"/>
        <v>i.race per_black per_hispanic pov_rate Log_Population HardEmail</v>
      </c>
      <c r="I1563" s="18">
        <f t="shared" si="146"/>
        <v>0</v>
      </c>
      <c r="J1563" s="18" t="str">
        <f t="shared" si="147"/>
        <v>NA</v>
      </c>
      <c r="K1563" s="18" t="str">
        <f t="shared" si="148"/>
        <v>i.race per_black per_hispanic pov_rate Log_Population HardEmail</v>
      </c>
      <c r="L1563" s="1" t="str">
        <f t="shared" si="149"/>
        <v>Yes</v>
      </c>
    </row>
    <row r="1564" spans="1:12" ht="28.8" x14ac:dyDescent="0.3">
      <c r="A1564" s="1" t="str">
        <f>VLOOKUP(B1564,DownloadedFiles!$B$2:$C$821,2,)</f>
        <v>doi:10.7910/DVN/1HOVTU</v>
      </c>
      <c r="B1564" s="1" t="s">
        <v>2215</v>
      </c>
      <c r="C1564" s="1" t="s">
        <v>698</v>
      </c>
      <c r="D1564" s="1" t="s">
        <v>766</v>
      </c>
      <c r="E1564" s="1" t="str">
        <f>VLOOKUP(D1564,StataFunctions!$E$2:$G$260,3,)</f>
        <v>Logistic regression</v>
      </c>
      <c r="F1564" s="18" t="s">
        <v>3602</v>
      </c>
      <c r="G1564" s="18" t="str">
        <f t="shared" si="144"/>
        <v>Response_Dichotomous</v>
      </c>
      <c r="H1564" s="18" t="str">
        <f t="shared" si="145"/>
        <v>i.race per_black per_hispanic pov_rate Log_Population HardEmail</v>
      </c>
      <c r="I1564" s="18">
        <f t="shared" si="146"/>
        <v>0</v>
      </c>
      <c r="J1564" s="18" t="str">
        <f t="shared" si="147"/>
        <v>NA</v>
      </c>
      <c r="K1564" s="18" t="str">
        <f t="shared" si="148"/>
        <v>i.race per_black per_hispanic pov_rate Log_Population HardEmail</v>
      </c>
      <c r="L1564" s="1" t="str">
        <f t="shared" si="149"/>
        <v>Yes</v>
      </c>
    </row>
    <row r="1565" spans="1:12" ht="28.8" x14ac:dyDescent="0.3">
      <c r="A1565" s="1" t="str">
        <f>VLOOKUP(B1565,DownloadedFiles!$B$2:$C$821,2,)</f>
        <v>doi:10.7910/DVN/1HOVTU</v>
      </c>
      <c r="B1565" s="1" t="s">
        <v>2215</v>
      </c>
      <c r="C1565" s="1" t="s">
        <v>698</v>
      </c>
      <c r="D1565" s="1" t="s">
        <v>766</v>
      </c>
      <c r="E1565" s="1" t="str">
        <f>VLOOKUP(D1565,StataFunctions!$E$2:$G$260,3,)</f>
        <v>Logistic regression</v>
      </c>
      <c r="F1565" s="18" t="s">
        <v>3602</v>
      </c>
      <c r="G1565" s="18" t="str">
        <f t="shared" si="144"/>
        <v>Response_Dichotomous</v>
      </c>
      <c r="H1565" s="18" t="str">
        <f t="shared" si="145"/>
        <v>i.race per_black per_hispanic pov_rate Log_Population HardEmail</v>
      </c>
      <c r="I1565" s="18">
        <f t="shared" si="146"/>
        <v>0</v>
      </c>
      <c r="J1565" s="18" t="str">
        <f t="shared" si="147"/>
        <v>NA</v>
      </c>
      <c r="K1565" s="18" t="str">
        <f t="shared" si="148"/>
        <v>i.race per_black per_hispanic pov_rate Log_Population HardEmail</v>
      </c>
      <c r="L1565" s="1" t="str">
        <f t="shared" si="149"/>
        <v>Yes</v>
      </c>
    </row>
    <row r="1566" spans="1:12" ht="28.8" x14ac:dyDescent="0.3">
      <c r="A1566" s="1" t="str">
        <f>VLOOKUP(B1566,DownloadedFiles!$B$2:$C$821,2,)</f>
        <v>doi:10.7910/DVN/1HOVTU</v>
      </c>
      <c r="B1566" s="1" t="s">
        <v>2215</v>
      </c>
      <c r="C1566" s="1" t="s">
        <v>698</v>
      </c>
      <c r="D1566" s="1" t="s">
        <v>766</v>
      </c>
      <c r="E1566" s="1" t="str">
        <f>VLOOKUP(D1566,StataFunctions!$E$2:$G$260,3,)</f>
        <v>Logistic regression</v>
      </c>
      <c r="F1566" s="18" t="s">
        <v>3615</v>
      </c>
      <c r="G1566" s="18" t="str">
        <f t="shared" si="144"/>
        <v>ProperName</v>
      </c>
      <c r="H1566" s="18" t="str">
        <f t="shared" si="145"/>
        <v>i.race per_black per_hispanic pov_rate Log_Population HardEmail AssesmentScore</v>
      </c>
      <c r="I1566" s="18">
        <f t="shared" si="146"/>
        <v>0</v>
      </c>
      <c r="J1566" s="18" t="str">
        <f t="shared" si="147"/>
        <v>NA</v>
      </c>
      <c r="K1566" s="18" t="str">
        <f t="shared" si="148"/>
        <v>i.race per_black per_hispanic pov_rate Log_Population HardEmail AssesmentScore</v>
      </c>
      <c r="L1566" s="1" t="str">
        <f t="shared" si="149"/>
        <v>Yes</v>
      </c>
    </row>
    <row r="1567" spans="1:12" ht="28.8" x14ac:dyDescent="0.3">
      <c r="A1567" s="1" t="str">
        <f>VLOOKUP(B1567,DownloadedFiles!$B$2:$C$821,2,)</f>
        <v>doi:10.7910/DVN/1HOVTU</v>
      </c>
      <c r="B1567" s="1" t="s">
        <v>2215</v>
      </c>
      <c r="C1567" s="1" t="s">
        <v>698</v>
      </c>
      <c r="D1567" s="1" t="s">
        <v>766</v>
      </c>
      <c r="E1567" s="1" t="str">
        <f>VLOOKUP(D1567,StataFunctions!$E$2:$G$260,3,)</f>
        <v>Logistic regression</v>
      </c>
      <c r="F1567" s="18" t="s">
        <v>3614</v>
      </c>
      <c r="G1567" s="18" t="str">
        <f t="shared" si="144"/>
        <v>Respond24</v>
      </c>
      <c r="H1567" s="18" t="str">
        <f t="shared" si="145"/>
        <v>i.race per_black per_hispanic pov_rate Log_Population HardEmail AssesmentScore</v>
      </c>
      <c r="I1567" s="18">
        <f t="shared" si="146"/>
        <v>0</v>
      </c>
      <c r="J1567" s="18" t="str">
        <f t="shared" si="147"/>
        <v>NA</v>
      </c>
      <c r="K1567" s="18" t="str">
        <f t="shared" si="148"/>
        <v>i.race per_black per_hispanic pov_rate Log_Population HardEmail AssesmentScore</v>
      </c>
      <c r="L1567" s="1" t="str">
        <f t="shared" si="149"/>
        <v>Yes</v>
      </c>
    </row>
    <row r="1568" spans="1:12" ht="28.8" x14ac:dyDescent="0.3">
      <c r="A1568" s="1" t="str">
        <f>VLOOKUP(B1568,DownloadedFiles!$B$2:$C$821,2,)</f>
        <v>doi:10.7910/DVN/1HOVTU</v>
      </c>
      <c r="B1568" s="1" t="s">
        <v>2215</v>
      </c>
      <c r="C1568" s="1" t="s">
        <v>698</v>
      </c>
      <c r="D1568" s="1" t="s">
        <v>766</v>
      </c>
      <c r="E1568" s="1" t="str">
        <f>VLOOKUP(D1568,StataFunctions!$E$2:$G$260,3,)</f>
        <v>Logistic regression</v>
      </c>
      <c r="F1568" s="18" t="s">
        <v>3613</v>
      </c>
      <c r="G1568" s="18" t="str">
        <f t="shared" si="144"/>
        <v>Response_Dichotomous</v>
      </c>
      <c r="H1568" s="18" t="str">
        <f t="shared" si="145"/>
        <v>i.race per_black per_hispanic pov_rate Log_Population HardEmail AssesmentScore</v>
      </c>
      <c r="I1568" s="18">
        <f t="shared" si="146"/>
        <v>0</v>
      </c>
      <c r="J1568" s="18" t="str">
        <f t="shared" si="147"/>
        <v>NA</v>
      </c>
      <c r="K1568" s="18" t="str">
        <f t="shared" si="148"/>
        <v>i.race per_black per_hispanic pov_rate Log_Population HardEmail AssesmentScore</v>
      </c>
      <c r="L1568" s="1" t="str">
        <f t="shared" si="149"/>
        <v>Yes</v>
      </c>
    </row>
    <row r="1569" spans="1:12" ht="28.8" x14ac:dyDescent="0.3">
      <c r="A1569" s="1" t="str">
        <f>VLOOKUP(B1569,DownloadedFiles!$B$2:$C$821,2,)</f>
        <v>doi:10.7910/DVN/1HOVTU</v>
      </c>
      <c r="B1569" s="1" t="s">
        <v>2215</v>
      </c>
      <c r="C1569" s="1" t="s">
        <v>698</v>
      </c>
      <c r="D1569" s="1" t="s">
        <v>766</v>
      </c>
      <c r="E1569" s="1" t="str">
        <f>VLOOKUP(D1569,StataFunctions!$E$2:$G$260,3,)</f>
        <v>Logistic regression</v>
      </c>
      <c r="F1569" s="18" t="s">
        <v>3637</v>
      </c>
      <c r="G1569" s="18" t="str">
        <f t="shared" si="144"/>
        <v>ProperName</v>
      </c>
      <c r="H1569" s="18" t="str">
        <f t="shared" si="145"/>
        <v>MainlyWhite HighBlack HighHispanic HighBlackAndHispanic pov_rate Log_Population HardEmail if race ==0</v>
      </c>
      <c r="I1569" s="18">
        <f t="shared" si="146"/>
        <v>1</v>
      </c>
      <c r="J1569" s="18" t="str">
        <f t="shared" si="147"/>
        <v xml:space="preserve"> race ==0</v>
      </c>
      <c r="K1569" s="18" t="str">
        <f t="shared" si="148"/>
        <v>MainlyWhite HighBlack HighHispanic HighBlackAndHispanic pov_rate Log_Population HardEmail</v>
      </c>
      <c r="L1569" s="1" t="str">
        <f t="shared" si="149"/>
        <v>Yes</v>
      </c>
    </row>
    <row r="1570" spans="1:12" ht="28.8" x14ac:dyDescent="0.3">
      <c r="A1570" s="1" t="str">
        <f>VLOOKUP(B1570,DownloadedFiles!$B$2:$C$821,2,)</f>
        <v>doi:10.7910/DVN/1HOVTU</v>
      </c>
      <c r="B1570" s="1" t="s">
        <v>2215</v>
      </c>
      <c r="C1570" s="1" t="s">
        <v>698</v>
      </c>
      <c r="D1570" s="1" t="s">
        <v>766</v>
      </c>
      <c r="E1570" s="1" t="str">
        <f>VLOOKUP(D1570,StataFunctions!$E$2:$G$260,3,)</f>
        <v>Logistic regression</v>
      </c>
      <c r="F1570" s="18" t="s">
        <v>3637</v>
      </c>
      <c r="G1570" s="18" t="str">
        <f t="shared" si="144"/>
        <v>ProperName</v>
      </c>
      <c r="H1570" s="18" t="str">
        <f t="shared" si="145"/>
        <v>MainlyWhite HighBlack HighHispanic HighBlackAndHispanic pov_rate Log_Population HardEmail if race ==0</v>
      </c>
      <c r="I1570" s="18">
        <f t="shared" si="146"/>
        <v>1</v>
      </c>
      <c r="J1570" s="18" t="str">
        <f t="shared" si="147"/>
        <v xml:space="preserve"> race ==0</v>
      </c>
      <c r="K1570" s="18" t="str">
        <f t="shared" si="148"/>
        <v>MainlyWhite HighBlack HighHispanic HighBlackAndHispanic pov_rate Log_Population HardEmail</v>
      </c>
      <c r="L1570" s="1" t="str">
        <f t="shared" si="149"/>
        <v>Yes</v>
      </c>
    </row>
    <row r="1571" spans="1:12" ht="28.8" x14ac:dyDescent="0.3">
      <c r="A1571" s="1" t="str">
        <f>VLOOKUP(B1571,DownloadedFiles!$B$2:$C$821,2,)</f>
        <v>doi:10.7910/DVN/1HOVTU</v>
      </c>
      <c r="B1571" s="1" t="s">
        <v>2215</v>
      </c>
      <c r="C1571" s="1" t="s">
        <v>698</v>
      </c>
      <c r="D1571" s="1" t="s">
        <v>766</v>
      </c>
      <c r="E1571" s="1" t="str">
        <f>VLOOKUP(D1571,StataFunctions!$E$2:$G$260,3,)</f>
        <v>Logistic regression</v>
      </c>
      <c r="F1571" s="18" t="s">
        <v>3634</v>
      </c>
      <c r="G1571" s="18" t="str">
        <f t="shared" si="144"/>
        <v>Response_Dichotomous</v>
      </c>
      <c r="H1571" s="18" t="str">
        <f t="shared" si="145"/>
        <v>MainlyWhite HighBlack HighHispanic HighBlackAndHispanic pov_rate Log_Population HardEmail if race ==0</v>
      </c>
      <c r="I1571" s="18">
        <f t="shared" si="146"/>
        <v>1</v>
      </c>
      <c r="J1571" s="18" t="str">
        <f t="shared" si="147"/>
        <v xml:space="preserve"> race ==0</v>
      </c>
      <c r="K1571" s="18" t="str">
        <f t="shared" si="148"/>
        <v>MainlyWhite HighBlack HighHispanic HighBlackAndHispanic pov_rate Log_Population HardEmail</v>
      </c>
      <c r="L1571" s="1" t="str">
        <f t="shared" si="149"/>
        <v>Yes</v>
      </c>
    </row>
    <row r="1572" spans="1:12" ht="28.8" x14ac:dyDescent="0.3">
      <c r="A1572" s="1" t="str">
        <f>VLOOKUP(B1572,DownloadedFiles!$B$2:$C$821,2,)</f>
        <v>doi:10.7910/DVN/1HOVTU</v>
      </c>
      <c r="B1572" s="1" t="s">
        <v>2215</v>
      </c>
      <c r="C1572" s="1" t="s">
        <v>698</v>
      </c>
      <c r="D1572" s="1" t="s">
        <v>766</v>
      </c>
      <c r="E1572" s="1" t="str">
        <f>VLOOKUP(D1572,StataFunctions!$E$2:$G$260,3,)</f>
        <v>Logistic regression</v>
      </c>
      <c r="F1572" s="18" t="s">
        <v>3634</v>
      </c>
      <c r="G1572" s="18" t="str">
        <f t="shared" si="144"/>
        <v>Response_Dichotomous</v>
      </c>
      <c r="H1572" s="18" t="str">
        <f t="shared" si="145"/>
        <v>MainlyWhite HighBlack HighHispanic HighBlackAndHispanic pov_rate Log_Population HardEmail if race ==0</v>
      </c>
      <c r="I1572" s="18">
        <f t="shared" si="146"/>
        <v>1</v>
      </c>
      <c r="J1572" s="18" t="str">
        <f t="shared" si="147"/>
        <v xml:space="preserve"> race ==0</v>
      </c>
      <c r="K1572" s="18" t="str">
        <f t="shared" si="148"/>
        <v>MainlyWhite HighBlack HighHispanic HighBlackAndHispanic pov_rate Log_Population HardEmail</v>
      </c>
      <c r="L1572" s="1" t="str">
        <f t="shared" si="149"/>
        <v>Yes</v>
      </c>
    </row>
    <row r="1573" spans="1:12" ht="28.8" x14ac:dyDescent="0.3">
      <c r="A1573" s="1" t="str">
        <f>VLOOKUP(B1573,DownloadedFiles!$B$2:$C$821,2,)</f>
        <v>doi:10.7910/DVN/1HOVTU</v>
      </c>
      <c r="B1573" s="1" t="s">
        <v>2215</v>
      </c>
      <c r="C1573" s="1" t="s">
        <v>698</v>
      </c>
      <c r="D1573" s="1" t="s">
        <v>766</v>
      </c>
      <c r="E1573" s="1" t="str">
        <f>VLOOKUP(D1573,StataFunctions!$E$2:$G$260,3,)</f>
        <v>Logistic regression</v>
      </c>
      <c r="F1573" s="18" t="s">
        <v>3638</v>
      </c>
      <c r="G1573" s="18" t="str">
        <f t="shared" si="144"/>
        <v>ProperName</v>
      </c>
      <c r="H1573" s="18" t="str">
        <f t="shared" si="145"/>
        <v>MainlyWhite HighBlack HighHispanic HighBlackAndHispanic pov_rate Log_Population HardEmail if race ==1</v>
      </c>
      <c r="I1573" s="18">
        <f t="shared" si="146"/>
        <v>1</v>
      </c>
      <c r="J1573" s="18" t="str">
        <f t="shared" si="147"/>
        <v xml:space="preserve"> race ==1</v>
      </c>
      <c r="K1573" s="18" t="str">
        <f t="shared" si="148"/>
        <v>MainlyWhite HighBlack HighHispanic HighBlackAndHispanic pov_rate Log_Population HardEmail</v>
      </c>
      <c r="L1573" s="1" t="str">
        <f t="shared" si="149"/>
        <v>Yes</v>
      </c>
    </row>
    <row r="1574" spans="1:12" ht="28.8" x14ac:dyDescent="0.3">
      <c r="A1574" s="1" t="str">
        <f>VLOOKUP(B1574,DownloadedFiles!$B$2:$C$821,2,)</f>
        <v>doi:10.7910/DVN/1HOVTU</v>
      </c>
      <c r="B1574" s="1" t="s">
        <v>2215</v>
      </c>
      <c r="C1574" s="1" t="s">
        <v>698</v>
      </c>
      <c r="D1574" s="1" t="s">
        <v>766</v>
      </c>
      <c r="E1574" s="1" t="str">
        <f>VLOOKUP(D1574,StataFunctions!$E$2:$G$260,3,)</f>
        <v>Logistic regression</v>
      </c>
      <c r="F1574" s="18" t="s">
        <v>3638</v>
      </c>
      <c r="G1574" s="18" t="str">
        <f t="shared" si="144"/>
        <v>ProperName</v>
      </c>
      <c r="H1574" s="18" t="str">
        <f t="shared" si="145"/>
        <v>MainlyWhite HighBlack HighHispanic HighBlackAndHispanic pov_rate Log_Population HardEmail if race ==1</v>
      </c>
      <c r="I1574" s="18">
        <f t="shared" si="146"/>
        <v>1</v>
      </c>
      <c r="J1574" s="18" t="str">
        <f t="shared" si="147"/>
        <v xml:space="preserve"> race ==1</v>
      </c>
      <c r="K1574" s="18" t="str">
        <f t="shared" si="148"/>
        <v>MainlyWhite HighBlack HighHispanic HighBlackAndHispanic pov_rate Log_Population HardEmail</v>
      </c>
      <c r="L1574" s="1" t="str">
        <f t="shared" si="149"/>
        <v>Yes</v>
      </c>
    </row>
    <row r="1575" spans="1:12" ht="28.8" x14ac:dyDescent="0.3">
      <c r="A1575" s="1" t="str">
        <f>VLOOKUP(B1575,DownloadedFiles!$B$2:$C$821,2,)</f>
        <v>doi:10.7910/DVN/1HOVTU</v>
      </c>
      <c r="B1575" s="1" t="s">
        <v>2215</v>
      </c>
      <c r="C1575" s="1" t="s">
        <v>698</v>
      </c>
      <c r="D1575" s="1" t="s">
        <v>766</v>
      </c>
      <c r="E1575" s="1" t="str">
        <f>VLOOKUP(D1575,StataFunctions!$E$2:$G$260,3,)</f>
        <v>Logistic regression</v>
      </c>
      <c r="F1575" s="18" t="s">
        <v>3638</v>
      </c>
      <c r="G1575" s="18" t="str">
        <f t="shared" si="144"/>
        <v>ProperName</v>
      </c>
      <c r="H1575" s="18" t="str">
        <f t="shared" si="145"/>
        <v>MainlyWhite HighBlack HighHispanic HighBlackAndHispanic pov_rate Log_Population HardEmail if race ==1</v>
      </c>
      <c r="I1575" s="18">
        <f t="shared" si="146"/>
        <v>1</v>
      </c>
      <c r="J1575" s="18" t="str">
        <f t="shared" si="147"/>
        <v xml:space="preserve"> race ==1</v>
      </c>
      <c r="K1575" s="18" t="str">
        <f t="shared" si="148"/>
        <v>MainlyWhite HighBlack HighHispanic HighBlackAndHispanic pov_rate Log_Population HardEmail</v>
      </c>
      <c r="L1575" s="1" t="str">
        <f t="shared" si="149"/>
        <v>Yes</v>
      </c>
    </row>
    <row r="1576" spans="1:12" ht="28.8" x14ac:dyDescent="0.3">
      <c r="A1576" s="1" t="str">
        <f>VLOOKUP(B1576,DownloadedFiles!$B$2:$C$821,2,)</f>
        <v>doi:10.7910/DVN/1HOVTU</v>
      </c>
      <c r="B1576" s="1" t="s">
        <v>2215</v>
      </c>
      <c r="C1576" s="1" t="s">
        <v>698</v>
      </c>
      <c r="D1576" s="1" t="s">
        <v>766</v>
      </c>
      <c r="E1576" s="1" t="str">
        <f>VLOOKUP(D1576,StataFunctions!$E$2:$G$260,3,)</f>
        <v>Logistic regression</v>
      </c>
      <c r="F1576" s="18" t="s">
        <v>3638</v>
      </c>
      <c r="G1576" s="18" t="str">
        <f t="shared" si="144"/>
        <v>ProperName</v>
      </c>
      <c r="H1576" s="18" t="str">
        <f t="shared" si="145"/>
        <v>MainlyWhite HighBlack HighHispanic HighBlackAndHispanic pov_rate Log_Population HardEmail if race ==1</v>
      </c>
      <c r="I1576" s="18">
        <f t="shared" si="146"/>
        <v>1</v>
      </c>
      <c r="J1576" s="18" t="str">
        <f t="shared" si="147"/>
        <v xml:space="preserve"> race ==1</v>
      </c>
      <c r="K1576" s="18" t="str">
        <f t="shared" si="148"/>
        <v>MainlyWhite HighBlack HighHispanic HighBlackAndHispanic pov_rate Log_Population HardEmail</v>
      </c>
      <c r="L1576" s="1" t="str">
        <f t="shared" si="149"/>
        <v>Yes</v>
      </c>
    </row>
    <row r="1577" spans="1:12" ht="28.8" x14ac:dyDescent="0.3">
      <c r="A1577" s="1" t="str">
        <f>VLOOKUP(B1577,DownloadedFiles!$B$2:$C$821,2,)</f>
        <v>doi:10.7910/DVN/1HOVTU</v>
      </c>
      <c r="B1577" s="1" t="s">
        <v>2215</v>
      </c>
      <c r="C1577" s="1" t="s">
        <v>698</v>
      </c>
      <c r="D1577" s="1" t="s">
        <v>766</v>
      </c>
      <c r="E1577" s="1" t="str">
        <f>VLOOKUP(D1577,StataFunctions!$E$2:$G$260,3,)</f>
        <v>Logistic regression</v>
      </c>
      <c r="F1577" s="18" t="s">
        <v>3635</v>
      </c>
      <c r="G1577" s="18" t="str">
        <f t="shared" si="144"/>
        <v>Response_Dichotomous</v>
      </c>
      <c r="H1577" s="18" t="str">
        <f t="shared" si="145"/>
        <v>MainlyWhite HighBlack HighHispanic HighBlackAndHispanic pov_rate Log_Population HardEmail if race ==1</v>
      </c>
      <c r="I1577" s="18">
        <f t="shared" si="146"/>
        <v>1</v>
      </c>
      <c r="J1577" s="18" t="str">
        <f t="shared" si="147"/>
        <v xml:space="preserve"> race ==1</v>
      </c>
      <c r="K1577" s="18" t="str">
        <f t="shared" si="148"/>
        <v>MainlyWhite HighBlack HighHispanic HighBlackAndHispanic pov_rate Log_Population HardEmail</v>
      </c>
      <c r="L1577" s="1" t="str">
        <f t="shared" si="149"/>
        <v>Yes</v>
      </c>
    </row>
    <row r="1578" spans="1:12" ht="28.8" x14ac:dyDescent="0.3">
      <c r="A1578" s="1" t="str">
        <f>VLOOKUP(B1578,DownloadedFiles!$B$2:$C$821,2,)</f>
        <v>doi:10.7910/DVN/1HOVTU</v>
      </c>
      <c r="B1578" s="1" t="s">
        <v>2215</v>
      </c>
      <c r="C1578" s="1" t="s">
        <v>698</v>
      </c>
      <c r="D1578" s="1" t="s">
        <v>766</v>
      </c>
      <c r="E1578" s="1" t="str">
        <f>VLOOKUP(D1578,StataFunctions!$E$2:$G$260,3,)</f>
        <v>Logistic regression</v>
      </c>
      <c r="F1578" s="18" t="s">
        <v>3635</v>
      </c>
      <c r="G1578" s="18" t="str">
        <f t="shared" si="144"/>
        <v>Response_Dichotomous</v>
      </c>
      <c r="H1578" s="18" t="str">
        <f t="shared" si="145"/>
        <v>MainlyWhite HighBlack HighHispanic HighBlackAndHispanic pov_rate Log_Population HardEmail if race ==1</v>
      </c>
      <c r="I1578" s="18">
        <f t="shared" si="146"/>
        <v>1</v>
      </c>
      <c r="J1578" s="18" t="str">
        <f t="shared" si="147"/>
        <v xml:space="preserve"> race ==1</v>
      </c>
      <c r="K1578" s="18" t="str">
        <f t="shared" si="148"/>
        <v>MainlyWhite HighBlack HighHispanic HighBlackAndHispanic pov_rate Log_Population HardEmail</v>
      </c>
      <c r="L1578" s="1" t="str">
        <f t="shared" si="149"/>
        <v>Yes</v>
      </c>
    </row>
    <row r="1579" spans="1:12" ht="28.8" x14ac:dyDescent="0.3">
      <c r="A1579" s="1" t="str">
        <f>VLOOKUP(B1579,DownloadedFiles!$B$2:$C$821,2,)</f>
        <v>doi:10.7910/DVN/1HOVTU</v>
      </c>
      <c r="B1579" s="1" t="s">
        <v>2215</v>
      </c>
      <c r="C1579" s="1" t="s">
        <v>698</v>
      </c>
      <c r="D1579" s="1" t="s">
        <v>766</v>
      </c>
      <c r="E1579" s="1" t="str">
        <f>VLOOKUP(D1579,StataFunctions!$E$2:$G$260,3,)</f>
        <v>Logistic regression</v>
      </c>
      <c r="F1579" s="18" t="s">
        <v>3635</v>
      </c>
      <c r="G1579" s="18" t="str">
        <f t="shared" si="144"/>
        <v>Response_Dichotomous</v>
      </c>
      <c r="H1579" s="18" t="str">
        <f t="shared" si="145"/>
        <v>MainlyWhite HighBlack HighHispanic HighBlackAndHispanic pov_rate Log_Population HardEmail if race ==1</v>
      </c>
      <c r="I1579" s="18">
        <f t="shared" si="146"/>
        <v>1</v>
      </c>
      <c r="J1579" s="18" t="str">
        <f t="shared" si="147"/>
        <v xml:space="preserve"> race ==1</v>
      </c>
      <c r="K1579" s="18" t="str">
        <f t="shared" si="148"/>
        <v>MainlyWhite HighBlack HighHispanic HighBlackAndHispanic pov_rate Log_Population HardEmail</v>
      </c>
      <c r="L1579" s="1" t="str">
        <f t="shared" si="149"/>
        <v>Yes</v>
      </c>
    </row>
    <row r="1580" spans="1:12" ht="28.8" x14ac:dyDescent="0.3">
      <c r="A1580" s="1" t="str">
        <f>VLOOKUP(B1580,DownloadedFiles!$B$2:$C$821,2,)</f>
        <v>doi:10.7910/DVN/1HOVTU</v>
      </c>
      <c r="B1580" s="1" t="s">
        <v>2215</v>
      </c>
      <c r="C1580" s="1" t="s">
        <v>698</v>
      </c>
      <c r="D1580" s="1" t="s">
        <v>766</v>
      </c>
      <c r="E1580" s="1" t="str">
        <f>VLOOKUP(D1580,StataFunctions!$E$2:$G$260,3,)</f>
        <v>Logistic regression</v>
      </c>
      <c r="F1580" s="18" t="s">
        <v>3635</v>
      </c>
      <c r="G1580" s="18" t="str">
        <f t="shared" si="144"/>
        <v>Response_Dichotomous</v>
      </c>
      <c r="H1580" s="18" t="str">
        <f t="shared" si="145"/>
        <v>MainlyWhite HighBlack HighHispanic HighBlackAndHispanic pov_rate Log_Population HardEmail if race ==1</v>
      </c>
      <c r="I1580" s="18">
        <f t="shared" si="146"/>
        <v>1</v>
      </c>
      <c r="J1580" s="18" t="str">
        <f t="shared" si="147"/>
        <v xml:space="preserve"> race ==1</v>
      </c>
      <c r="K1580" s="18" t="str">
        <f t="shared" si="148"/>
        <v>MainlyWhite HighBlack HighHispanic HighBlackAndHispanic pov_rate Log_Population HardEmail</v>
      </c>
      <c r="L1580" s="1" t="str">
        <f t="shared" si="149"/>
        <v>Yes</v>
      </c>
    </row>
    <row r="1581" spans="1:12" ht="28.8" x14ac:dyDescent="0.3">
      <c r="A1581" s="1" t="str">
        <f>VLOOKUP(B1581,DownloadedFiles!$B$2:$C$821,2,)</f>
        <v>doi:10.7910/DVN/1HOVTU</v>
      </c>
      <c r="B1581" s="1" t="s">
        <v>2215</v>
      </c>
      <c r="C1581" s="1" t="s">
        <v>698</v>
      </c>
      <c r="D1581" s="1" t="s">
        <v>766</v>
      </c>
      <c r="E1581" s="1" t="str">
        <f>VLOOKUP(D1581,StataFunctions!$E$2:$G$260,3,)</f>
        <v>Logistic regression</v>
      </c>
      <c r="F1581" s="18" t="s">
        <v>3639</v>
      </c>
      <c r="G1581" s="18" t="str">
        <f t="shared" si="144"/>
        <v>ProperName</v>
      </c>
      <c r="H1581" s="18" t="str">
        <f t="shared" si="145"/>
        <v>MainlyWhite HighBlack HighHispanic HighBlackAndHispanic pov_rate Log_Population HardEmail if race ==2</v>
      </c>
      <c r="I1581" s="18">
        <f t="shared" si="146"/>
        <v>1</v>
      </c>
      <c r="J1581" s="18" t="str">
        <f t="shared" si="147"/>
        <v xml:space="preserve"> race ==2</v>
      </c>
      <c r="K1581" s="18" t="str">
        <f t="shared" si="148"/>
        <v>MainlyWhite HighBlack HighHispanic HighBlackAndHispanic pov_rate Log_Population HardEmail</v>
      </c>
      <c r="L1581" s="1" t="str">
        <f t="shared" si="149"/>
        <v>Yes</v>
      </c>
    </row>
    <row r="1582" spans="1:12" ht="28.8" x14ac:dyDescent="0.3">
      <c r="A1582" s="1" t="str">
        <f>VLOOKUP(B1582,DownloadedFiles!$B$2:$C$821,2,)</f>
        <v>doi:10.7910/DVN/1HOVTU</v>
      </c>
      <c r="B1582" s="1" t="s">
        <v>2215</v>
      </c>
      <c r="C1582" s="1" t="s">
        <v>698</v>
      </c>
      <c r="D1582" s="1" t="s">
        <v>766</v>
      </c>
      <c r="E1582" s="1" t="str">
        <f>VLOOKUP(D1582,StataFunctions!$E$2:$G$260,3,)</f>
        <v>Logistic regression</v>
      </c>
      <c r="F1582" s="18" t="s">
        <v>3639</v>
      </c>
      <c r="G1582" s="18" t="str">
        <f t="shared" si="144"/>
        <v>ProperName</v>
      </c>
      <c r="H1582" s="18" t="str">
        <f t="shared" si="145"/>
        <v>MainlyWhite HighBlack HighHispanic HighBlackAndHispanic pov_rate Log_Population HardEmail if race ==2</v>
      </c>
      <c r="I1582" s="18">
        <f t="shared" si="146"/>
        <v>1</v>
      </c>
      <c r="J1582" s="18" t="str">
        <f t="shared" si="147"/>
        <v xml:space="preserve"> race ==2</v>
      </c>
      <c r="K1582" s="18" t="str">
        <f t="shared" si="148"/>
        <v>MainlyWhite HighBlack HighHispanic HighBlackAndHispanic pov_rate Log_Population HardEmail</v>
      </c>
      <c r="L1582" s="1" t="str">
        <f t="shared" si="149"/>
        <v>Yes</v>
      </c>
    </row>
    <row r="1583" spans="1:12" ht="28.8" x14ac:dyDescent="0.3">
      <c r="A1583" s="1" t="str">
        <f>VLOOKUP(B1583,DownloadedFiles!$B$2:$C$821,2,)</f>
        <v>doi:10.7910/DVN/1HOVTU</v>
      </c>
      <c r="B1583" s="1" t="s">
        <v>2215</v>
      </c>
      <c r="C1583" s="1" t="s">
        <v>698</v>
      </c>
      <c r="D1583" s="1" t="s">
        <v>766</v>
      </c>
      <c r="E1583" s="1" t="str">
        <f>VLOOKUP(D1583,StataFunctions!$E$2:$G$260,3,)</f>
        <v>Logistic regression</v>
      </c>
      <c r="F1583" s="18" t="s">
        <v>3639</v>
      </c>
      <c r="G1583" s="18" t="str">
        <f t="shared" si="144"/>
        <v>ProperName</v>
      </c>
      <c r="H1583" s="18" t="str">
        <f t="shared" si="145"/>
        <v>MainlyWhite HighBlack HighHispanic HighBlackAndHispanic pov_rate Log_Population HardEmail if race ==2</v>
      </c>
      <c r="I1583" s="18">
        <f t="shared" si="146"/>
        <v>1</v>
      </c>
      <c r="J1583" s="18" t="str">
        <f t="shared" si="147"/>
        <v xml:space="preserve"> race ==2</v>
      </c>
      <c r="K1583" s="18" t="str">
        <f t="shared" si="148"/>
        <v>MainlyWhite HighBlack HighHispanic HighBlackAndHispanic pov_rate Log_Population HardEmail</v>
      </c>
      <c r="L1583" s="1" t="str">
        <f t="shared" si="149"/>
        <v>Yes</v>
      </c>
    </row>
    <row r="1584" spans="1:12" ht="28.8" x14ac:dyDescent="0.3">
      <c r="A1584" s="1" t="str">
        <f>VLOOKUP(B1584,DownloadedFiles!$B$2:$C$821,2,)</f>
        <v>doi:10.7910/DVN/1HOVTU</v>
      </c>
      <c r="B1584" s="1" t="s">
        <v>2215</v>
      </c>
      <c r="C1584" s="1" t="s">
        <v>698</v>
      </c>
      <c r="D1584" s="1" t="s">
        <v>766</v>
      </c>
      <c r="E1584" s="1" t="str">
        <f>VLOOKUP(D1584,StataFunctions!$E$2:$G$260,3,)</f>
        <v>Logistic regression</v>
      </c>
      <c r="F1584" s="18" t="s">
        <v>3639</v>
      </c>
      <c r="G1584" s="18" t="str">
        <f t="shared" si="144"/>
        <v>ProperName</v>
      </c>
      <c r="H1584" s="18" t="str">
        <f t="shared" si="145"/>
        <v>MainlyWhite HighBlack HighHispanic HighBlackAndHispanic pov_rate Log_Population HardEmail if race ==2</v>
      </c>
      <c r="I1584" s="18">
        <f t="shared" si="146"/>
        <v>1</v>
      </c>
      <c r="J1584" s="18" t="str">
        <f t="shared" si="147"/>
        <v xml:space="preserve"> race ==2</v>
      </c>
      <c r="K1584" s="18" t="str">
        <f t="shared" si="148"/>
        <v>MainlyWhite HighBlack HighHispanic HighBlackAndHispanic pov_rate Log_Population HardEmail</v>
      </c>
      <c r="L1584" s="1" t="str">
        <f t="shared" si="149"/>
        <v>Yes</v>
      </c>
    </row>
    <row r="1585" spans="1:12" ht="28.8" x14ac:dyDescent="0.3">
      <c r="A1585" s="1" t="str">
        <f>VLOOKUP(B1585,DownloadedFiles!$B$2:$C$821,2,)</f>
        <v>doi:10.7910/DVN/1HOVTU</v>
      </c>
      <c r="B1585" s="1" t="s">
        <v>2215</v>
      </c>
      <c r="C1585" s="1" t="s">
        <v>698</v>
      </c>
      <c r="D1585" s="1" t="s">
        <v>766</v>
      </c>
      <c r="E1585" s="1" t="str">
        <f>VLOOKUP(D1585,StataFunctions!$E$2:$G$260,3,)</f>
        <v>Logistic regression</v>
      </c>
      <c r="F1585" s="18" t="s">
        <v>3636</v>
      </c>
      <c r="G1585" s="18" t="str">
        <f t="shared" si="144"/>
        <v>Response_Dichotomous</v>
      </c>
      <c r="H1585" s="18" t="str">
        <f t="shared" si="145"/>
        <v>MainlyWhite HighBlack HighHispanic HighBlackAndHispanic pov_rate Log_Population HardEmail if race ==2</v>
      </c>
      <c r="I1585" s="18">
        <f t="shared" si="146"/>
        <v>1</v>
      </c>
      <c r="J1585" s="18" t="str">
        <f t="shared" si="147"/>
        <v xml:space="preserve"> race ==2</v>
      </c>
      <c r="K1585" s="18" t="str">
        <f t="shared" si="148"/>
        <v>MainlyWhite HighBlack HighHispanic HighBlackAndHispanic pov_rate Log_Population HardEmail</v>
      </c>
      <c r="L1585" s="1" t="str">
        <f t="shared" si="149"/>
        <v>Yes</v>
      </c>
    </row>
    <row r="1586" spans="1:12" ht="28.8" x14ac:dyDescent="0.3">
      <c r="A1586" s="1" t="str">
        <f>VLOOKUP(B1586,DownloadedFiles!$B$2:$C$821,2,)</f>
        <v>doi:10.7910/DVN/1HOVTU</v>
      </c>
      <c r="B1586" s="1" t="s">
        <v>2215</v>
      </c>
      <c r="C1586" s="1" t="s">
        <v>698</v>
      </c>
      <c r="D1586" s="1" t="s">
        <v>766</v>
      </c>
      <c r="E1586" s="1" t="str">
        <f>VLOOKUP(D1586,StataFunctions!$E$2:$G$260,3,)</f>
        <v>Logistic regression</v>
      </c>
      <c r="F1586" s="18" t="s">
        <v>3636</v>
      </c>
      <c r="G1586" s="18" t="str">
        <f t="shared" si="144"/>
        <v>Response_Dichotomous</v>
      </c>
      <c r="H1586" s="18" t="str">
        <f t="shared" si="145"/>
        <v>MainlyWhite HighBlack HighHispanic HighBlackAndHispanic pov_rate Log_Population HardEmail if race ==2</v>
      </c>
      <c r="I1586" s="18">
        <f t="shared" si="146"/>
        <v>1</v>
      </c>
      <c r="J1586" s="18" t="str">
        <f t="shared" si="147"/>
        <v xml:space="preserve"> race ==2</v>
      </c>
      <c r="K1586" s="18" t="str">
        <f t="shared" si="148"/>
        <v>MainlyWhite HighBlack HighHispanic HighBlackAndHispanic pov_rate Log_Population HardEmail</v>
      </c>
      <c r="L1586" s="1" t="str">
        <f t="shared" si="149"/>
        <v>Yes</v>
      </c>
    </row>
    <row r="1587" spans="1:12" ht="28.8" x14ac:dyDescent="0.3">
      <c r="A1587" s="1" t="str">
        <f>VLOOKUP(B1587,DownloadedFiles!$B$2:$C$821,2,)</f>
        <v>doi:10.7910/DVN/1HOVTU</v>
      </c>
      <c r="B1587" s="1" t="s">
        <v>2215</v>
      </c>
      <c r="C1587" s="1" t="s">
        <v>698</v>
      </c>
      <c r="D1587" s="1" t="s">
        <v>766</v>
      </c>
      <c r="E1587" s="1" t="str">
        <f>VLOOKUP(D1587,StataFunctions!$E$2:$G$260,3,)</f>
        <v>Logistic regression</v>
      </c>
      <c r="F1587" s="18" t="s">
        <v>3636</v>
      </c>
      <c r="G1587" s="18" t="str">
        <f t="shared" si="144"/>
        <v>Response_Dichotomous</v>
      </c>
      <c r="H1587" s="18" t="str">
        <f t="shared" si="145"/>
        <v>MainlyWhite HighBlack HighHispanic HighBlackAndHispanic pov_rate Log_Population HardEmail if race ==2</v>
      </c>
      <c r="I1587" s="18">
        <f t="shared" si="146"/>
        <v>1</v>
      </c>
      <c r="J1587" s="18" t="str">
        <f t="shared" si="147"/>
        <v xml:space="preserve"> race ==2</v>
      </c>
      <c r="K1587" s="18" t="str">
        <f t="shared" si="148"/>
        <v>MainlyWhite HighBlack HighHispanic HighBlackAndHispanic pov_rate Log_Population HardEmail</v>
      </c>
      <c r="L1587" s="1" t="str">
        <f t="shared" si="149"/>
        <v>Yes</v>
      </c>
    </row>
    <row r="1588" spans="1:12" ht="28.8" x14ac:dyDescent="0.3">
      <c r="A1588" s="1" t="str">
        <f>VLOOKUP(B1588,DownloadedFiles!$B$2:$C$821,2,)</f>
        <v>doi:10.7910/DVN/1HOVTU</v>
      </c>
      <c r="B1588" s="1" t="s">
        <v>2215</v>
      </c>
      <c r="C1588" s="1" t="s">
        <v>698</v>
      </c>
      <c r="D1588" s="1" t="s">
        <v>766</v>
      </c>
      <c r="E1588" s="1" t="str">
        <f>VLOOKUP(D1588,StataFunctions!$E$2:$G$260,3,)</f>
        <v>Logistic regression</v>
      </c>
      <c r="F1588" s="18" t="s">
        <v>3636</v>
      </c>
      <c r="G1588" s="18" t="str">
        <f t="shared" si="144"/>
        <v>Response_Dichotomous</v>
      </c>
      <c r="H1588" s="18" t="str">
        <f t="shared" si="145"/>
        <v>MainlyWhite HighBlack HighHispanic HighBlackAndHispanic pov_rate Log_Population HardEmail if race ==2</v>
      </c>
      <c r="I1588" s="18">
        <f t="shared" si="146"/>
        <v>1</v>
      </c>
      <c r="J1588" s="18" t="str">
        <f t="shared" si="147"/>
        <v xml:space="preserve"> race ==2</v>
      </c>
      <c r="K1588" s="18" t="str">
        <f t="shared" si="148"/>
        <v>MainlyWhite HighBlack HighHispanic HighBlackAndHispanic pov_rate Log_Population HardEmail</v>
      </c>
      <c r="L1588" s="1" t="str">
        <f t="shared" si="149"/>
        <v>Yes</v>
      </c>
    </row>
    <row r="1589" spans="1:12" ht="28.8" x14ac:dyDescent="0.3">
      <c r="A1589" s="1" t="str">
        <f>VLOOKUP(B1589,DownloadedFiles!$B$2:$C$821,2,)</f>
        <v>doi:10.7910/DVN/1HOVTU</v>
      </c>
      <c r="B1589" s="1" t="s">
        <v>2215</v>
      </c>
      <c r="C1589" s="1" t="s">
        <v>698</v>
      </c>
      <c r="D1589" s="1" t="s">
        <v>766</v>
      </c>
      <c r="E1589" s="1" t="str">
        <f>VLOOKUP(D1589,StataFunctions!$E$2:$G$260,3,)</f>
        <v>Logistic regression</v>
      </c>
      <c r="F1589" s="18" t="s">
        <v>3643</v>
      </c>
      <c r="G1589" s="18" t="str">
        <f t="shared" si="144"/>
        <v>ProperName</v>
      </c>
      <c r="H1589" s="18" t="str">
        <f t="shared" si="145"/>
        <v>MainlyWhite4 HighBlack4 HighHispanic4 HighBlackAndHispanic4 pov_rate Log_Population HardEmail if race ==0</v>
      </c>
      <c r="I1589" s="18">
        <f t="shared" si="146"/>
        <v>1</v>
      </c>
      <c r="J1589" s="18" t="str">
        <f t="shared" si="147"/>
        <v xml:space="preserve"> race ==0</v>
      </c>
      <c r="K1589" s="18" t="str">
        <f t="shared" si="148"/>
        <v>MainlyWhite4 HighBlack4 HighHispanic4 HighBlackAndHispanic4 pov_rate Log_Population HardEmail</v>
      </c>
      <c r="L1589" s="1" t="str">
        <f t="shared" si="149"/>
        <v>Yes</v>
      </c>
    </row>
    <row r="1590" spans="1:12" ht="28.8" x14ac:dyDescent="0.3">
      <c r="A1590" s="1" t="str">
        <f>VLOOKUP(B1590,DownloadedFiles!$B$2:$C$821,2,)</f>
        <v>doi:10.7910/DVN/1HOVTU</v>
      </c>
      <c r="B1590" s="1" t="s">
        <v>2215</v>
      </c>
      <c r="C1590" s="1" t="s">
        <v>698</v>
      </c>
      <c r="D1590" s="1" t="s">
        <v>766</v>
      </c>
      <c r="E1590" s="1" t="str">
        <f>VLOOKUP(D1590,StataFunctions!$E$2:$G$260,3,)</f>
        <v>Logistic regression</v>
      </c>
      <c r="F1590" s="18" t="s">
        <v>3640</v>
      </c>
      <c r="G1590" s="18" t="str">
        <f t="shared" si="144"/>
        <v>Response_Dichotomous</v>
      </c>
      <c r="H1590" s="18" t="str">
        <f t="shared" si="145"/>
        <v>MainlyWhite4 HighBlack4 HighHispanic4 HighBlackAndHispanic4 pov_rate Log_Population HardEmail if race ==0</v>
      </c>
      <c r="I1590" s="18">
        <f t="shared" si="146"/>
        <v>1</v>
      </c>
      <c r="J1590" s="18" t="str">
        <f t="shared" si="147"/>
        <v xml:space="preserve"> race ==0</v>
      </c>
      <c r="K1590" s="18" t="str">
        <f t="shared" si="148"/>
        <v>MainlyWhite4 HighBlack4 HighHispanic4 HighBlackAndHispanic4 pov_rate Log_Population HardEmail</v>
      </c>
      <c r="L1590" s="1" t="str">
        <f t="shared" si="149"/>
        <v>Yes</v>
      </c>
    </row>
    <row r="1591" spans="1:12" ht="28.8" x14ac:dyDescent="0.3">
      <c r="A1591" s="1" t="str">
        <f>VLOOKUP(B1591,DownloadedFiles!$B$2:$C$821,2,)</f>
        <v>doi:10.7910/DVN/1HOVTU</v>
      </c>
      <c r="B1591" s="1" t="s">
        <v>2215</v>
      </c>
      <c r="C1591" s="1" t="s">
        <v>698</v>
      </c>
      <c r="D1591" s="1" t="s">
        <v>766</v>
      </c>
      <c r="E1591" s="1" t="str">
        <f>VLOOKUP(D1591,StataFunctions!$E$2:$G$260,3,)</f>
        <v>Logistic regression</v>
      </c>
      <c r="F1591" s="18" t="s">
        <v>3644</v>
      </c>
      <c r="G1591" s="18" t="str">
        <f t="shared" si="144"/>
        <v>ProperName</v>
      </c>
      <c r="H1591" s="18" t="str">
        <f t="shared" si="145"/>
        <v>MainlyWhite4 HighBlack4 HighHispanic4 HighBlackAndHispanic4 pov_rate Log_Population HardEmail if race ==1</v>
      </c>
      <c r="I1591" s="18">
        <f t="shared" si="146"/>
        <v>1</v>
      </c>
      <c r="J1591" s="18" t="str">
        <f t="shared" si="147"/>
        <v xml:space="preserve"> race ==1</v>
      </c>
      <c r="K1591" s="18" t="str">
        <f t="shared" si="148"/>
        <v>MainlyWhite4 HighBlack4 HighHispanic4 HighBlackAndHispanic4 pov_rate Log_Population HardEmail</v>
      </c>
      <c r="L1591" s="1" t="str">
        <f t="shared" si="149"/>
        <v>Yes</v>
      </c>
    </row>
    <row r="1592" spans="1:12" ht="28.8" x14ac:dyDescent="0.3">
      <c r="A1592" s="1" t="str">
        <f>VLOOKUP(B1592,DownloadedFiles!$B$2:$C$821,2,)</f>
        <v>doi:10.7910/DVN/1HOVTU</v>
      </c>
      <c r="B1592" s="1" t="s">
        <v>2215</v>
      </c>
      <c r="C1592" s="1" t="s">
        <v>698</v>
      </c>
      <c r="D1592" s="1" t="s">
        <v>766</v>
      </c>
      <c r="E1592" s="1" t="str">
        <f>VLOOKUP(D1592,StataFunctions!$E$2:$G$260,3,)</f>
        <v>Logistic regression</v>
      </c>
      <c r="F1592" s="18" t="s">
        <v>3641</v>
      </c>
      <c r="G1592" s="18" t="str">
        <f t="shared" si="144"/>
        <v>Response_Dichotomous</v>
      </c>
      <c r="H1592" s="18" t="str">
        <f t="shared" si="145"/>
        <v>MainlyWhite4 HighBlack4 HighHispanic4 HighBlackAndHispanic4 pov_rate Log_Population HardEmail if race ==1</v>
      </c>
      <c r="I1592" s="18">
        <f t="shared" si="146"/>
        <v>1</v>
      </c>
      <c r="J1592" s="18" t="str">
        <f t="shared" si="147"/>
        <v xml:space="preserve"> race ==1</v>
      </c>
      <c r="K1592" s="18" t="str">
        <f t="shared" si="148"/>
        <v>MainlyWhite4 HighBlack4 HighHispanic4 HighBlackAndHispanic4 pov_rate Log_Population HardEmail</v>
      </c>
      <c r="L1592" s="1" t="str">
        <f t="shared" si="149"/>
        <v>Yes</v>
      </c>
    </row>
    <row r="1593" spans="1:12" ht="28.8" x14ac:dyDescent="0.3">
      <c r="A1593" s="1" t="str">
        <f>VLOOKUP(B1593,DownloadedFiles!$B$2:$C$821,2,)</f>
        <v>doi:10.7910/DVN/1HOVTU</v>
      </c>
      <c r="B1593" s="1" t="s">
        <v>2215</v>
      </c>
      <c r="C1593" s="1" t="s">
        <v>698</v>
      </c>
      <c r="D1593" s="1" t="s">
        <v>766</v>
      </c>
      <c r="E1593" s="1" t="str">
        <f>VLOOKUP(D1593,StataFunctions!$E$2:$G$260,3,)</f>
        <v>Logistic regression</v>
      </c>
      <c r="F1593" s="18" t="s">
        <v>3645</v>
      </c>
      <c r="G1593" s="18" t="str">
        <f t="shared" si="144"/>
        <v>ProperName</v>
      </c>
      <c r="H1593" s="18" t="str">
        <f t="shared" si="145"/>
        <v>MainlyWhite4 HighBlack4 HighHispanic4 HighBlackAndHispanic4 pov_rate Log_Population HardEmail if race ==2</v>
      </c>
      <c r="I1593" s="18">
        <f t="shared" si="146"/>
        <v>1</v>
      </c>
      <c r="J1593" s="18" t="str">
        <f t="shared" si="147"/>
        <v xml:space="preserve"> race ==2</v>
      </c>
      <c r="K1593" s="18" t="str">
        <f t="shared" si="148"/>
        <v>MainlyWhite4 HighBlack4 HighHispanic4 HighBlackAndHispanic4 pov_rate Log_Population HardEmail</v>
      </c>
      <c r="L1593" s="1" t="str">
        <f t="shared" si="149"/>
        <v>Yes</v>
      </c>
    </row>
    <row r="1594" spans="1:12" ht="28.8" x14ac:dyDescent="0.3">
      <c r="A1594" s="1" t="str">
        <f>VLOOKUP(B1594,DownloadedFiles!$B$2:$C$821,2,)</f>
        <v>doi:10.7910/DVN/1HOVTU</v>
      </c>
      <c r="B1594" s="1" t="s">
        <v>2215</v>
      </c>
      <c r="C1594" s="1" t="s">
        <v>698</v>
      </c>
      <c r="D1594" s="1" t="s">
        <v>766</v>
      </c>
      <c r="E1594" s="1" t="str">
        <f>VLOOKUP(D1594,StataFunctions!$E$2:$G$260,3,)</f>
        <v>Logistic regression</v>
      </c>
      <c r="F1594" s="18" t="s">
        <v>3645</v>
      </c>
      <c r="G1594" s="18" t="str">
        <f t="shared" si="144"/>
        <v>ProperName</v>
      </c>
      <c r="H1594" s="18" t="str">
        <f t="shared" si="145"/>
        <v>MainlyWhite4 HighBlack4 HighHispanic4 HighBlackAndHispanic4 pov_rate Log_Population HardEmail if race ==2</v>
      </c>
      <c r="I1594" s="18">
        <f t="shared" si="146"/>
        <v>1</v>
      </c>
      <c r="J1594" s="18" t="str">
        <f t="shared" si="147"/>
        <v xml:space="preserve"> race ==2</v>
      </c>
      <c r="K1594" s="18" t="str">
        <f t="shared" si="148"/>
        <v>MainlyWhite4 HighBlack4 HighHispanic4 HighBlackAndHispanic4 pov_rate Log_Population HardEmail</v>
      </c>
      <c r="L1594" s="1" t="str">
        <f t="shared" si="149"/>
        <v>Yes</v>
      </c>
    </row>
    <row r="1595" spans="1:12" ht="28.8" x14ac:dyDescent="0.3">
      <c r="A1595" s="1" t="str">
        <f>VLOOKUP(B1595,DownloadedFiles!$B$2:$C$821,2,)</f>
        <v>doi:10.7910/DVN/1HOVTU</v>
      </c>
      <c r="B1595" s="1" t="s">
        <v>2215</v>
      </c>
      <c r="C1595" s="1" t="s">
        <v>698</v>
      </c>
      <c r="D1595" s="1" t="s">
        <v>766</v>
      </c>
      <c r="E1595" s="1" t="str">
        <f>VLOOKUP(D1595,StataFunctions!$E$2:$G$260,3,)</f>
        <v>Logistic regression</v>
      </c>
      <c r="F1595" s="18" t="s">
        <v>3645</v>
      </c>
      <c r="G1595" s="18" t="str">
        <f t="shared" si="144"/>
        <v>ProperName</v>
      </c>
      <c r="H1595" s="18" t="str">
        <f t="shared" si="145"/>
        <v>MainlyWhite4 HighBlack4 HighHispanic4 HighBlackAndHispanic4 pov_rate Log_Population HardEmail if race ==2</v>
      </c>
      <c r="I1595" s="18">
        <f t="shared" si="146"/>
        <v>1</v>
      </c>
      <c r="J1595" s="18" t="str">
        <f t="shared" si="147"/>
        <v xml:space="preserve"> race ==2</v>
      </c>
      <c r="K1595" s="18" t="str">
        <f t="shared" si="148"/>
        <v>MainlyWhite4 HighBlack4 HighHispanic4 HighBlackAndHispanic4 pov_rate Log_Population HardEmail</v>
      </c>
      <c r="L1595" s="1" t="str">
        <f t="shared" si="149"/>
        <v>Yes</v>
      </c>
    </row>
    <row r="1596" spans="1:12" ht="28.8" x14ac:dyDescent="0.3">
      <c r="A1596" s="1" t="str">
        <f>VLOOKUP(B1596,DownloadedFiles!$B$2:$C$821,2,)</f>
        <v>doi:10.7910/DVN/1HOVTU</v>
      </c>
      <c r="B1596" s="1" t="s">
        <v>2215</v>
      </c>
      <c r="C1596" s="1" t="s">
        <v>698</v>
      </c>
      <c r="D1596" s="1" t="s">
        <v>766</v>
      </c>
      <c r="E1596" s="1" t="str">
        <f>VLOOKUP(D1596,StataFunctions!$E$2:$G$260,3,)</f>
        <v>Logistic regression</v>
      </c>
      <c r="F1596" s="18" t="s">
        <v>3645</v>
      </c>
      <c r="G1596" s="18" t="str">
        <f t="shared" si="144"/>
        <v>ProperName</v>
      </c>
      <c r="H1596" s="18" t="str">
        <f t="shared" si="145"/>
        <v>MainlyWhite4 HighBlack4 HighHispanic4 HighBlackAndHispanic4 pov_rate Log_Population HardEmail if race ==2</v>
      </c>
      <c r="I1596" s="18">
        <f t="shared" si="146"/>
        <v>1</v>
      </c>
      <c r="J1596" s="18" t="str">
        <f t="shared" si="147"/>
        <v xml:space="preserve"> race ==2</v>
      </c>
      <c r="K1596" s="18" t="str">
        <f t="shared" si="148"/>
        <v>MainlyWhite4 HighBlack4 HighHispanic4 HighBlackAndHispanic4 pov_rate Log_Population HardEmail</v>
      </c>
      <c r="L1596" s="1" t="str">
        <f t="shared" si="149"/>
        <v>Yes</v>
      </c>
    </row>
    <row r="1597" spans="1:12" ht="28.8" x14ac:dyDescent="0.3">
      <c r="A1597" s="1" t="str">
        <f>VLOOKUP(B1597,DownloadedFiles!$B$2:$C$821,2,)</f>
        <v>doi:10.7910/DVN/1HOVTU</v>
      </c>
      <c r="B1597" s="1" t="s">
        <v>2215</v>
      </c>
      <c r="C1597" s="1" t="s">
        <v>698</v>
      </c>
      <c r="D1597" s="1" t="s">
        <v>766</v>
      </c>
      <c r="E1597" s="1" t="str">
        <f>VLOOKUP(D1597,StataFunctions!$E$2:$G$260,3,)</f>
        <v>Logistic regression</v>
      </c>
      <c r="F1597" s="18" t="s">
        <v>3642</v>
      </c>
      <c r="G1597" s="18" t="str">
        <f t="shared" si="144"/>
        <v>Response_Dichotomous</v>
      </c>
      <c r="H1597" s="18" t="str">
        <f t="shared" si="145"/>
        <v>MainlyWhite4 HighBlack4 HighHispanic4 HighBlackAndHispanic4 pov_rate Log_Population HardEmail if race ==2</v>
      </c>
      <c r="I1597" s="18">
        <f t="shared" si="146"/>
        <v>1</v>
      </c>
      <c r="J1597" s="18" t="str">
        <f t="shared" si="147"/>
        <v xml:space="preserve"> race ==2</v>
      </c>
      <c r="K1597" s="18" t="str">
        <f t="shared" si="148"/>
        <v>MainlyWhite4 HighBlack4 HighHispanic4 HighBlackAndHispanic4 pov_rate Log_Population HardEmail</v>
      </c>
      <c r="L1597" s="1" t="str">
        <f t="shared" si="149"/>
        <v>Yes</v>
      </c>
    </row>
    <row r="1598" spans="1:12" ht="28.8" x14ac:dyDescent="0.3">
      <c r="A1598" s="1" t="str">
        <f>VLOOKUP(B1598,DownloadedFiles!$B$2:$C$821,2,)</f>
        <v>doi:10.7910/DVN/1HOVTU</v>
      </c>
      <c r="B1598" s="1" t="s">
        <v>2215</v>
      </c>
      <c r="C1598" s="1" t="s">
        <v>698</v>
      </c>
      <c r="D1598" s="1" t="s">
        <v>766</v>
      </c>
      <c r="E1598" s="1" t="str">
        <f>VLOOKUP(D1598,StataFunctions!$E$2:$G$260,3,)</f>
        <v>Logistic regression</v>
      </c>
      <c r="F1598" s="18" t="s">
        <v>3611</v>
      </c>
      <c r="G1598" s="18" t="str">
        <f t="shared" si="144"/>
        <v>ProperName</v>
      </c>
      <c r="H1598" s="18" t="str">
        <f t="shared" si="145"/>
        <v>per_black per_hispanic pov_rate Log_Population HardEmail</v>
      </c>
      <c r="I1598" s="18">
        <f t="shared" si="146"/>
        <v>0</v>
      </c>
      <c r="J1598" s="18" t="str">
        <f t="shared" si="147"/>
        <v>NA</v>
      </c>
      <c r="K1598" s="18" t="str">
        <f t="shared" si="148"/>
        <v>per_black per_hispanic pov_rate Log_Population HardEmail</v>
      </c>
      <c r="L1598" s="1" t="str">
        <f t="shared" si="149"/>
        <v>Yes</v>
      </c>
    </row>
    <row r="1599" spans="1:12" ht="28.8" x14ac:dyDescent="0.3">
      <c r="A1599" s="1" t="str">
        <f>VLOOKUP(B1599,DownloadedFiles!$B$2:$C$821,2,)</f>
        <v>doi:10.7910/DVN/1HOVTU</v>
      </c>
      <c r="B1599" s="1" t="s">
        <v>2215</v>
      </c>
      <c r="C1599" s="1" t="s">
        <v>698</v>
      </c>
      <c r="D1599" s="1" t="s">
        <v>766</v>
      </c>
      <c r="E1599" s="1" t="str">
        <f>VLOOKUP(D1599,StataFunctions!$E$2:$G$260,3,)</f>
        <v>Logistic regression</v>
      </c>
      <c r="F1599" s="18" t="s">
        <v>3605</v>
      </c>
      <c r="G1599" s="18" t="str">
        <f t="shared" si="144"/>
        <v>Respond24</v>
      </c>
      <c r="H1599" s="18" t="str">
        <f t="shared" si="145"/>
        <v>per_black per_hispanic pov_rate Log_Population HardEmail</v>
      </c>
      <c r="I1599" s="18">
        <f t="shared" si="146"/>
        <v>0</v>
      </c>
      <c r="J1599" s="18" t="str">
        <f t="shared" si="147"/>
        <v>NA</v>
      </c>
      <c r="K1599" s="18" t="str">
        <f t="shared" si="148"/>
        <v>per_black per_hispanic pov_rate Log_Population HardEmail</v>
      </c>
      <c r="L1599" s="1" t="str">
        <f t="shared" si="149"/>
        <v>Yes</v>
      </c>
    </row>
    <row r="1600" spans="1:12" ht="28.8" x14ac:dyDescent="0.3">
      <c r="A1600" s="1" t="str">
        <f>VLOOKUP(B1600,DownloadedFiles!$B$2:$C$821,2,)</f>
        <v>doi:10.7910/DVN/1HOVTU</v>
      </c>
      <c r="B1600" s="1" t="s">
        <v>2215</v>
      </c>
      <c r="C1600" s="1" t="s">
        <v>698</v>
      </c>
      <c r="D1600" s="1" t="s">
        <v>766</v>
      </c>
      <c r="E1600" s="1" t="str">
        <f>VLOOKUP(D1600,StataFunctions!$E$2:$G$260,3,)</f>
        <v>Logistic regression</v>
      </c>
      <c r="F1600" s="18" t="s">
        <v>3609</v>
      </c>
      <c r="G1600" s="18" t="str">
        <f t="shared" si="144"/>
        <v>Respond24</v>
      </c>
      <c r="H1600" s="18" t="str">
        <f t="shared" si="145"/>
        <v>per_black per_hispanic pov_rate Log_Population HardEmail</v>
      </c>
      <c r="I1600" s="18">
        <f t="shared" si="146"/>
        <v>0</v>
      </c>
      <c r="J1600" s="18" t="str">
        <f t="shared" si="147"/>
        <v>NA</v>
      </c>
      <c r="K1600" s="18" t="str">
        <f t="shared" si="148"/>
        <v>per_black per_hispanic pov_rate Log_Population HardEmail</v>
      </c>
      <c r="L1600" s="1" t="str">
        <f t="shared" si="149"/>
        <v>Yes</v>
      </c>
    </row>
    <row r="1601" spans="1:12" ht="28.8" x14ac:dyDescent="0.3">
      <c r="A1601" s="1" t="str">
        <f>VLOOKUP(B1601,DownloadedFiles!$B$2:$C$821,2,)</f>
        <v>doi:10.7910/DVN/1HOVTU</v>
      </c>
      <c r="B1601" s="1" t="s">
        <v>2215</v>
      </c>
      <c r="C1601" s="1" t="s">
        <v>698</v>
      </c>
      <c r="D1601" s="1" t="s">
        <v>766</v>
      </c>
      <c r="E1601" s="1" t="str">
        <f>VLOOKUP(D1601,StataFunctions!$E$2:$G$260,3,)</f>
        <v>Logistic regression</v>
      </c>
      <c r="F1601" s="18" t="s">
        <v>3603</v>
      </c>
      <c r="G1601" s="18" t="str">
        <f t="shared" si="144"/>
        <v>Response_Dichotomous</v>
      </c>
      <c r="H1601" s="18" t="str">
        <f t="shared" si="145"/>
        <v>per_black per_hispanic pov_rate Log_Population HardEmail</v>
      </c>
      <c r="I1601" s="18">
        <f t="shared" si="146"/>
        <v>0</v>
      </c>
      <c r="J1601" s="18" t="str">
        <f t="shared" si="147"/>
        <v>NA</v>
      </c>
      <c r="K1601" s="18" t="str">
        <f t="shared" si="148"/>
        <v>per_black per_hispanic pov_rate Log_Population HardEmail</v>
      </c>
      <c r="L1601" s="1" t="str">
        <f t="shared" si="149"/>
        <v>Yes</v>
      </c>
    </row>
    <row r="1602" spans="1:12" ht="28.8" x14ac:dyDescent="0.3">
      <c r="A1602" s="1" t="str">
        <f>VLOOKUP(B1602,DownloadedFiles!$B$2:$C$821,2,)</f>
        <v>doi:10.7910/DVN/1HOVTU</v>
      </c>
      <c r="B1602" s="1" t="s">
        <v>2215</v>
      </c>
      <c r="C1602" s="1" t="s">
        <v>698</v>
      </c>
      <c r="D1602" s="1" t="s">
        <v>766</v>
      </c>
      <c r="E1602" s="1" t="str">
        <f>VLOOKUP(D1602,StataFunctions!$E$2:$G$260,3,)</f>
        <v>Logistic regression</v>
      </c>
      <c r="F1602" s="18" t="s">
        <v>3607</v>
      </c>
      <c r="G1602" s="18" t="str">
        <f t="shared" ref="G1602:G1665" si="150">MID($F1602,LEN($D1602)+FIND($D1602,$F1602)+1,FIND(" ",$F1602,LEN(D1602)+FIND(D1602,F1602)+1)-(LEN($D1602)+FIND($D1602,$F1602)+1))</f>
        <v>Response_Dichotomous</v>
      </c>
      <c r="H1602" s="18" t="str">
        <f t="shared" ref="H1602:H1665" si="151">TRIM(MID(F1602,FIND(G1602,F1602)+LEN(G1602)+1,IFERROR(FIND(",",F1602),LEN(F1602)+1)-(FIND(G1602,F1602)+LEN(G1602)+1)))</f>
        <v>per_black per_hispanic pov_rate Log_Population HardEmail</v>
      </c>
      <c r="I1602" s="18">
        <f t="shared" ref="I1602:I1665" si="152">IFERROR(IF(FIND(" if ",H1602)&gt;0,1,0),0)</f>
        <v>0</v>
      </c>
      <c r="J1602" s="18" t="str">
        <f t="shared" ref="J1602:J1665" si="153">IFERROR(MID(H1602,FIND(" if ",H1602)+3,LEN(H1602)+1),"NA")</f>
        <v>NA</v>
      </c>
      <c r="K1602" s="18" t="str">
        <f t="shared" ref="K1602:K1665" si="154">IF(I1602=0,H1602,MID(H1602,1,FIND(J1602,H1602)-4))</f>
        <v>per_black per_hispanic pov_rate Log_Population HardEmail</v>
      </c>
      <c r="L1602" s="1" t="str">
        <f t="shared" ref="L1602:L1665" si="155">IFERROR(IF(FIND("///",F1602)&gt;0,"No",0),"Yes")</f>
        <v>Yes</v>
      </c>
    </row>
    <row r="1603" spans="1:12" ht="28.8" x14ac:dyDescent="0.3">
      <c r="A1603" s="1" t="str">
        <f>VLOOKUP(B1603,DownloadedFiles!$B$2:$C$821,2,)</f>
        <v>doi:10.7910/DVN/STOQ1Q</v>
      </c>
      <c r="B1603" s="1" t="s">
        <v>2187</v>
      </c>
      <c r="C1603" s="1" t="s">
        <v>698</v>
      </c>
      <c r="D1603" s="1" t="s">
        <v>1116</v>
      </c>
      <c r="E1603" s="1" t="str">
        <f>VLOOKUP(D1603,StataFunctions!$E$2:$G$260,3,)</f>
        <v>Linear regression with a large dummy-variable set</v>
      </c>
      <c r="F1603" s="18" t="s">
        <v>6507</v>
      </c>
      <c r="G1603" s="18" t="str">
        <f t="shared" si="150"/>
        <v>mNom</v>
      </c>
      <c r="H1603" s="18" t="str">
        <f t="shared" si="151"/>
        <v>c.RefStatus13ar c.Klass2 Kon InvBakgrund i.FodelseAr i.FodelseAr_far i.FodelseAr_mor</v>
      </c>
      <c r="I1603" s="18">
        <f t="shared" si="152"/>
        <v>0</v>
      </c>
      <c r="J1603" s="18" t="str">
        <f t="shared" si="153"/>
        <v>NA</v>
      </c>
      <c r="K1603" s="18" t="str">
        <f t="shared" si="154"/>
        <v>c.RefStatus13ar c.Klass2 Kon InvBakgrund i.FodelseAr i.FodelseAr_far i.FodelseAr_mor</v>
      </c>
      <c r="L1603" s="1" t="str">
        <f t="shared" si="155"/>
        <v>Yes</v>
      </c>
    </row>
    <row r="1604" spans="1:12" ht="28.8" x14ac:dyDescent="0.3">
      <c r="A1604" s="1" t="str">
        <f>VLOOKUP(B1604,DownloadedFiles!$B$2:$C$821,2,)</f>
        <v>doi:10.7910/DVN/STOQ1Q</v>
      </c>
      <c r="B1604" s="1" t="s">
        <v>2187</v>
      </c>
      <c r="C1604" s="1" t="s">
        <v>698</v>
      </c>
      <c r="D1604" s="1" t="s">
        <v>1116</v>
      </c>
      <c r="E1604" s="1" t="str">
        <f>VLOOKUP(D1604,StataFunctions!$E$2:$G$260,3,)</f>
        <v>Linear regression with a large dummy-variable set</v>
      </c>
      <c r="F1604" s="18" t="s">
        <v>8026</v>
      </c>
      <c r="G1604" s="18" t="str">
        <f t="shared" si="150"/>
        <v>mNom</v>
      </c>
      <c r="H1604" s="18" t="str">
        <f t="shared" si="151"/>
        <v>c.RefStatus13ar##c.Klass2 Kon InvBakgrund i.FodelseAr i.FodelseAr_far i.FodelseAr_mor</v>
      </c>
      <c r="I1604" s="18">
        <f t="shared" si="152"/>
        <v>0</v>
      </c>
      <c r="J1604" s="18" t="str">
        <f t="shared" si="153"/>
        <v>NA</v>
      </c>
      <c r="K1604" s="18" t="str">
        <f t="shared" si="154"/>
        <v>c.RefStatus13ar##c.Klass2 Kon InvBakgrund i.FodelseAr i.FodelseAr_far i.FodelseAr_mor</v>
      </c>
      <c r="L1604" s="1" t="str">
        <f t="shared" si="155"/>
        <v>Yes</v>
      </c>
    </row>
    <row r="1605" spans="1:12" ht="28.8" x14ac:dyDescent="0.3">
      <c r="A1605" s="1" t="str">
        <f>VLOOKUP(B1605,DownloadedFiles!$B$2:$C$821,2,)</f>
        <v>doi:10.7910/DVN/STOQ1Q</v>
      </c>
      <c r="B1605" s="1" t="s">
        <v>2187</v>
      </c>
      <c r="C1605" s="1" t="s">
        <v>698</v>
      </c>
      <c r="D1605" s="1" t="s">
        <v>1116</v>
      </c>
      <c r="E1605" s="1" t="str">
        <f>VLOOKUP(D1605,StataFunctions!$E$2:$G$260,3,)</f>
        <v>Linear regression with a large dummy-variable set</v>
      </c>
      <c r="F1605" s="18" t="s">
        <v>6511</v>
      </c>
      <c r="G1605" s="18" t="str">
        <f t="shared" si="150"/>
        <v>mNom</v>
      </c>
      <c r="H1605" s="18" t="str">
        <f t="shared" si="151"/>
        <v>Klass2 RefStatus13ar c.RefStatus13ar#c.Klass2 c.Kon c.InvBakgrund i.FodelseAr i.FodelseAr_far i.FodelseAr_mor ///</v>
      </c>
      <c r="I1605" s="18">
        <f t="shared" si="152"/>
        <v>0</v>
      </c>
      <c r="J1605" s="18" t="str">
        <f t="shared" si="153"/>
        <v>NA</v>
      </c>
      <c r="K1605" s="18" t="str">
        <f t="shared" si="154"/>
        <v>Klass2 RefStatus13ar c.RefStatus13ar#c.Klass2 c.Kon c.InvBakgrund i.FodelseAr i.FodelseAr_far i.FodelseAr_mor ///</v>
      </c>
      <c r="L1605" s="1" t="str">
        <f t="shared" si="155"/>
        <v>No</v>
      </c>
    </row>
    <row r="1606" spans="1:12" ht="43.2" x14ac:dyDescent="0.3">
      <c r="A1606" s="1" t="str">
        <f>VLOOKUP(B1606,DownloadedFiles!$B$2:$C$821,2,)</f>
        <v>doi:10.7910/DVN/STOQ1Q</v>
      </c>
      <c r="B1606" s="1" t="s">
        <v>2187</v>
      </c>
      <c r="C1606" s="1" t="s">
        <v>698</v>
      </c>
      <c r="D1606" s="1" t="s">
        <v>1116</v>
      </c>
      <c r="E1606" s="1" t="str">
        <f>VLOOKUP(D1606,StataFunctions!$E$2:$G$260,3,)</f>
        <v>Linear regression with a large dummy-variable set</v>
      </c>
      <c r="F1606" s="18" t="s">
        <v>6510</v>
      </c>
      <c r="G1606" s="18" t="str">
        <f t="shared" si="150"/>
        <v>mNom</v>
      </c>
      <c r="H1606" s="18" t="str">
        <f t="shared" si="151"/>
        <v>Klass2 RefStatus13ar c.RefStatus13ar#c.Klass2 Kon InvBakgrund i.FodelseAr c.Klass2#FodelseAr c.Klass2#Kommun i.FodelseAr_far i.FodelseAr_mor</v>
      </c>
      <c r="I1606" s="18">
        <f t="shared" si="152"/>
        <v>0</v>
      </c>
      <c r="J1606" s="18" t="str">
        <f t="shared" si="153"/>
        <v>NA</v>
      </c>
      <c r="K1606" s="18" t="str">
        <f t="shared" si="154"/>
        <v>Klass2 RefStatus13ar c.RefStatus13ar#c.Klass2 Kon InvBakgrund i.FodelseAr c.Klass2#FodelseAr c.Klass2#Kommun i.FodelseAr_far i.FodelseAr_mor</v>
      </c>
      <c r="L1606" s="1" t="str">
        <f t="shared" si="155"/>
        <v>Yes</v>
      </c>
    </row>
    <row r="1607" spans="1:12" ht="43.2" x14ac:dyDescent="0.3">
      <c r="A1607" s="1" t="str">
        <f>VLOOKUP(B1607,DownloadedFiles!$B$2:$C$821,2,)</f>
        <v>doi:10.7910/DVN/STOQ1Q</v>
      </c>
      <c r="B1607" s="1" t="s">
        <v>2187</v>
      </c>
      <c r="C1607" s="1" t="s">
        <v>698</v>
      </c>
      <c r="D1607" s="1" t="s">
        <v>1116</v>
      </c>
      <c r="E1607" s="1" t="str">
        <f>VLOOKUP(D1607,StataFunctions!$E$2:$G$260,3,)</f>
        <v>Linear regression with a large dummy-variable set</v>
      </c>
      <c r="F1607" s="18" t="s">
        <v>6508</v>
      </c>
      <c r="G1607" s="18" t="str">
        <f t="shared" si="150"/>
        <v>mNom</v>
      </c>
      <c r="H1607" s="18" t="str">
        <f t="shared" si="151"/>
        <v>Klass2 RefStatus13ar c.RefStatus13ar#c.Klass2 Kon InvBakgrund i.FodelseAr c.Klass2#FodelseAr i.FodelseAr_far i.FodelseAr_mor</v>
      </c>
      <c r="I1607" s="18">
        <f t="shared" si="152"/>
        <v>0</v>
      </c>
      <c r="J1607" s="18" t="str">
        <f t="shared" si="153"/>
        <v>NA</v>
      </c>
      <c r="K1607" s="18" t="str">
        <f t="shared" si="154"/>
        <v>Klass2 RefStatus13ar c.RefStatus13ar#c.Klass2 Kon InvBakgrund i.FodelseAr c.Klass2#FodelseAr i.FodelseAr_far i.FodelseAr_mor</v>
      </c>
      <c r="L1607" s="1" t="str">
        <f t="shared" si="155"/>
        <v>Yes</v>
      </c>
    </row>
    <row r="1608" spans="1:12" ht="43.2" x14ac:dyDescent="0.3">
      <c r="A1608" s="1" t="str">
        <f>VLOOKUP(B1608,DownloadedFiles!$B$2:$C$821,2,)</f>
        <v>doi:10.7910/DVN/STOQ1Q</v>
      </c>
      <c r="B1608" s="1" t="s">
        <v>2187</v>
      </c>
      <c r="C1608" s="1" t="s">
        <v>698</v>
      </c>
      <c r="D1608" s="1" t="s">
        <v>1116</v>
      </c>
      <c r="E1608" s="1" t="str">
        <f>VLOOKUP(D1608,StataFunctions!$E$2:$G$260,3,)</f>
        <v>Linear regression with a large dummy-variable set</v>
      </c>
      <c r="F1608" s="18" t="s">
        <v>6509</v>
      </c>
      <c r="G1608" s="18" t="str">
        <f t="shared" si="150"/>
        <v>mNom</v>
      </c>
      <c r="H1608" s="18" t="str">
        <f t="shared" si="151"/>
        <v>Klass2 RefStatus13ar c.RefStatus13ar#c.Klass2 Kon InvBakgrund i.FodelseAr c.Klass2#Kommun i.FodelseAr_far i.FodelseAr_mor</v>
      </c>
      <c r="I1608" s="18">
        <f t="shared" si="152"/>
        <v>0</v>
      </c>
      <c r="J1608" s="18" t="str">
        <f t="shared" si="153"/>
        <v>NA</v>
      </c>
      <c r="K1608" s="18" t="str">
        <f t="shared" si="154"/>
        <v>Klass2 RefStatus13ar c.RefStatus13ar#c.Klass2 Kon InvBakgrund i.FodelseAr c.Klass2#Kommun i.FodelseAr_far i.FodelseAr_mor</v>
      </c>
      <c r="L1608" s="1" t="str">
        <f t="shared" si="155"/>
        <v>Yes</v>
      </c>
    </row>
    <row r="1609" spans="1:12" ht="43.2" x14ac:dyDescent="0.3">
      <c r="A1609" s="1" t="str">
        <f>VLOOKUP(B1609,DownloadedFiles!$B$2:$C$821,2,)</f>
        <v>doi:10.7910/DVN/STOQ1Q</v>
      </c>
      <c r="B1609" s="1" t="s">
        <v>2188</v>
      </c>
      <c r="C1609" s="1" t="s">
        <v>698</v>
      </c>
      <c r="D1609" s="1" t="s">
        <v>654</v>
      </c>
      <c r="E1609" s="1" t="str">
        <f>VLOOKUP(D1609,StataFunctions!$E$2:$G$260,3,)</f>
        <v>Linear Regression</v>
      </c>
      <c r="F1609" s="18" t="s">
        <v>6622</v>
      </c>
      <c r="G1609" s="18" t="str">
        <f t="shared" si="150"/>
        <v>PartyMember</v>
      </c>
      <c r="H1609" s="18" t="str">
        <f t="shared" si="151"/>
        <v>c.hhClass2##c.Reform Male c.hhClass2##yrbrn c.hhClass2##ncntry i.essround if inrange(Window</v>
      </c>
      <c r="I1609" s="18">
        <f t="shared" si="152"/>
        <v>1</v>
      </c>
      <c r="J1609" s="18" t="str">
        <f t="shared" si="153"/>
        <v xml:space="preserve"> inrange(Window</v>
      </c>
      <c r="K1609" s="18" t="str">
        <f t="shared" si="154"/>
        <v>c.hhClass2##c.Reform Male c.hhClass2##yrbrn c.hhClass2##ncntry i.essround</v>
      </c>
      <c r="L1609" s="1" t="str">
        <f t="shared" si="155"/>
        <v>Yes</v>
      </c>
    </row>
    <row r="1610" spans="1:12" ht="43.2" x14ac:dyDescent="0.3">
      <c r="A1610" s="1" t="str">
        <f>VLOOKUP(B1610,DownloadedFiles!$B$2:$C$821,2,)</f>
        <v>doi:10.7910/DVN/STOQ1Q</v>
      </c>
      <c r="B1610" s="1" t="s">
        <v>2188</v>
      </c>
      <c r="C1610" s="1" t="s">
        <v>698</v>
      </c>
      <c r="D1610" s="1" t="s">
        <v>654</v>
      </c>
      <c r="E1610" s="1" t="str">
        <f>VLOOKUP(D1610,StataFunctions!$E$2:$G$260,3,)</f>
        <v>Linear Regression</v>
      </c>
      <c r="F1610" s="18" t="s">
        <v>6621</v>
      </c>
      <c r="G1610" s="18" t="str">
        <f t="shared" si="150"/>
        <v>PartyWork</v>
      </c>
      <c r="H1610" s="18" t="str">
        <f t="shared" si="151"/>
        <v>c.hhClass2##c.Reform Male c.hhClass2##yrbrn c.hhClass2##ncntry i.essround if inrange(Window</v>
      </c>
      <c r="I1610" s="18">
        <f t="shared" si="152"/>
        <v>1</v>
      </c>
      <c r="J1610" s="18" t="str">
        <f t="shared" si="153"/>
        <v xml:space="preserve"> inrange(Window</v>
      </c>
      <c r="K1610" s="18" t="str">
        <f t="shared" si="154"/>
        <v>c.hhClass2##c.Reform Male c.hhClass2##yrbrn c.hhClass2##ncntry i.essround</v>
      </c>
      <c r="L1610" s="1" t="str">
        <f t="shared" si="155"/>
        <v>Yes</v>
      </c>
    </row>
    <row r="1611" spans="1:12" ht="28.8" x14ac:dyDescent="0.3">
      <c r="A1611" s="1" t="str">
        <f>VLOOKUP(B1611,DownloadedFiles!$B$2:$C$821,2,)</f>
        <v>doi:10.7910/DVN/STOQ1Q</v>
      </c>
      <c r="B1611" s="1" t="s">
        <v>2188</v>
      </c>
      <c r="C1611" s="1" t="s">
        <v>698</v>
      </c>
      <c r="D1611" s="1" t="s">
        <v>654</v>
      </c>
      <c r="E1611" s="1" t="str">
        <f>VLOOKUP(D1611,StataFunctions!$E$2:$G$260,3,)</f>
        <v>Linear Regression</v>
      </c>
      <c r="F1611" s="18" t="s">
        <v>6620</v>
      </c>
      <c r="G1611" s="18" t="str">
        <f t="shared" si="150"/>
        <v>PartyMember</v>
      </c>
      <c r="H1611" s="18" t="str">
        <f t="shared" si="151"/>
        <v>hhClass2 Male i.yrbrn i.essround if cntry=="SE" &amp; inrange(yrbrn</v>
      </c>
      <c r="I1611" s="18">
        <f t="shared" si="152"/>
        <v>1</v>
      </c>
      <c r="J1611" s="18" t="str">
        <f t="shared" si="153"/>
        <v xml:space="preserve"> cntry=="SE" &amp; inrange(yrbrn</v>
      </c>
      <c r="K1611" s="18" t="str">
        <f t="shared" si="154"/>
        <v>hhClass2 Male i.yrbrn i.essround</v>
      </c>
      <c r="L1611" s="1" t="str">
        <f t="shared" si="155"/>
        <v>Yes</v>
      </c>
    </row>
    <row r="1612" spans="1:12" ht="28.8" x14ac:dyDescent="0.3">
      <c r="A1612" s="1" t="str">
        <f>VLOOKUP(B1612,DownloadedFiles!$B$2:$C$821,2,)</f>
        <v>doi:10.7910/DVN/STOQ1Q</v>
      </c>
      <c r="B1612" s="1" t="s">
        <v>2188</v>
      </c>
      <c r="C1612" s="1" t="s">
        <v>698</v>
      </c>
      <c r="D1612" s="1" t="s">
        <v>654</v>
      </c>
      <c r="E1612" s="1" t="str">
        <f>VLOOKUP(D1612,StataFunctions!$E$2:$G$260,3,)</f>
        <v>Linear Regression</v>
      </c>
      <c r="F1612" s="18" t="s">
        <v>6618</v>
      </c>
      <c r="G1612" s="18" t="str">
        <f t="shared" si="150"/>
        <v>PartyWork</v>
      </c>
      <c r="H1612" s="18" t="str">
        <f t="shared" si="151"/>
        <v>hhClass2 Male i.yrbrn i.essround if cntry=="SE" &amp; inrange(yrbrn</v>
      </c>
      <c r="I1612" s="18">
        <f t="shared" si="152"/>
        <v>1</v>
      </c>
      <c r="J1612" s="18" t="str">
        <f t="shared" si="153"/>
        <v xml:space="preserve"> cntry=="SE" &amp; inrange(yrbrn</v>
      </c>
      <c r="K1612" s="18" t="str">
        <f t="shared" si="154"/>
        <v>hhClass2 Male i.yrbrn i.essround</v>
      </c>
      <c r="L1612" s="1" t="str">
        <f t="shared" si="155"/>
        <v>Yes</v>
      </c>
    </row>
    <row r="1613" spans="1:12" ht="28.8" x14ac:dyDescent="0.3">
      <c r="A1613" s="1" t="str">
        <f>VLOOKUP(B1613,DownloadedFiles!$B$2:$C$821,2,)</f>
        <v>doi:10.7910/DVN/STOQ1Q</v>
      </c>
      <c r="B1613" s="1" t="s">
        <v>2188</v>
      </c>
      <c r="C1613" s="1" t="s">
        <v>698</v>
      </c>
      <c r="D1613" s="1" t="s">
        <v>654</v>
      </c>
      <c r="E1613" s="1" t="str">
        <f>VLOOKUP(D1613,StataFunctions!$E$2:$G$260,3,)</f>
        <v>Linear Regression</v>
      </c>
      <c r="F1613" s="18" t="s">
        <v>6619</v>
      </c>
      <c r="G1613" s="18" t="str">
        <f t="shared" si="150"/>
        <v>PartyMember</v>
      </c>
      <c r="H1613" s="18" t="str">
        <f t="shared" si="151"/>
        <v>hhClass2 Male i.yrbrn i.ncntry i.essround if cntry!="SE" &amp; inrange(yrbrn</v>
      </c>
      <c r="I1613" s="18">
        <f t="shared" si="152"/>
        <v>1</v>
      </c>
      <c r="J1613" s="18" t="str">
        <f t="shared" si="153"/>
        <v xml:space="preserve"> cntry!="SE" &amp; inrange(yrbrn</v>
      </c>
      <c r="K1613" s="18" t="str">
        <f t="shared" si="154"/>
        <v>hhClass2 Male i.yrbrn i.ncntry i.essround</v>
      </c>
      <c r="L1613" s="1" t="str">
        <f t="shared" si="155"/>
        <v>Yes</v>
      </c>
    </row>
    <row r="1614" spans="1:12" ht="28.8" x14ac:dyDescent="0.3">
      <c r="A1614" s="1" t="str">
        <f>VLOOKUP(B1614,DownloadedFiles!$B$2:$C$821,2,)</f>
        <v>doi:10.7910/DVN/STOQ1Q</v>
      </c>
      <c r="B1614" s="1" t="s">
        <v>2188</v>
      </c>
      <c r="C1614" s="1" t="s">
        <v>698</v>
      </c>
      <c r="D1614" s="1" t="s">
        <v>654</v>
      </c>
      <c r="E1614" s="1" t="str">
        <f>VLOOKUP(D1614,StataFunctions!$E$2:$G$260,3,)</f>
        <v>Linear Regression</v>
      </c>
      <c r="F1614" s="18" t="s">
        <v>6617</v>
      </c>
      <c r="G1614" s="18" t="str">
        <f t="shared" si="150"/>
        <v>PartyWork</v>
      </c>
      <c r="H1614" s="18" t="str">
        <f t="shared" si="151"/>
        <v>hhClass2 Male i.yrbrn i.ncntry i.essround if cntry!="SE" &amp; inrange(yrbrn</v>
      </c>
      <c r="I1614" s="18">
        <f t="shared" si="152"/>
        <v>1</v>
      </c>
      <c r="J1614" s="18" t="str">
        <f t="shared" si="153"/>
        <v xml:space="preserve"> cntry!="SE" &amp; inrange(yrbrn</v>
      </c>
      <c r="K1614" s="18" t="str">
        <f t="shared" si="154"/>
        <v>hhClass2 Male i.yrbrn i.ncntry i.essround</v>
      </c>
      <c r="L1614" s="1" t="str">
        <f t="shared" si="155"/>
        <v>Yes</v>
      </c>
    </row>
    <row r="1615" spans="1:12" ht="28.8" x14ac:dyDescent="0.3">
      <c r="A1615" s="1" t="str">
        <f>VLOOKUP(B1615,DownloadedFiles!$B$2:$C$821,2,)</f>
        <v>doi:10.7910/DVN/STOQ1Q</v>
      </c>
      <c r="B1615" s="1" t="s">
        <v>2189</v>
      </c>
      <c r="C1615" s="1" t="s">
        <v>698</v>
      </c>
      <c r="D1615" s="1" t="s">
        <v>654</v>
      </c>
      <c r="E1615" s="1" t="str">
        <f>VLOOKUP(D1615,StataFunctions!$E$2:$G$260,3,)</f>
        <v>Linear Regression</v>
      </c>
      <c r="F1615" s="18" t="s">
        <v>6623</v>
      </c>
      <c r="G1615" s="18" t="str">
        <f t="shared" si="150"/>
        <v>PolInt</v>
      </c>
      <c r="H1615" s="18" t="str">
        <f t="shared" si="151"/>
        <v>i.nSchoolType Male i.Election i.BirthYear if Immigrated==0</v>
      </c>
      <c r="I1615" s="18">
        <f t="shared" si="152"/>
        <v>1</v>
      </c>
      <c r="J1615" s="18" t="str">
        <f t="shared" si="153"/>
        <v xml:space="preserve"> Immigrated==0</v>
      </c>
      <c r="K1615" s="18" t="str">
        <f t="shared" si="154"/>
        <v>i.nSchoolType Male i.Election i.BirthYear</v>
      </c>
      <c r="L1615" s="1" t="str">
        <f t="shared" si="155"/>
        <v>Yes</v>
      </c>
    </row>
    <row r="1616" spans="1:12" ht="28.8" x14ac:dyDescent="0.3">
      <c r="A1616" s="1" t="str">
        <f>VLOOKUP(B1616,DownloadedFiles!$B$2:$C$821,2,)</f>
        <v>doi:10.7910/DVN/STOQ1Q</v>
      </c>
      <c r="B1616" s="1" t="s">
        <v>2189</v>
      </c>
      <c r="C1616" s="1" t="s">
        <v>698</v>
      </c>
      <c r="D1616" s="1" t="s">
        <v>654</v>
      </c>
      <c r="E1616" s="1" t="str">
        <f>VLOOKUP(D1616,StataFunctions!$E$2:$G$260,3,)</f>
        <v>Linear Regression</v>
      </c>
      <c r="F1616" s="18" t="s">
        <v>6624</v>
      </c>
      <c r="G1616" s="18" t="str">
        <f t="shared" si="150"/>
        <v>PolKnowledge</v>
      </c>
      <c r="H1616" s="18" t="str">
        <f t="shared" si="151"/>
        <v>i.nSchoolType Male i.Election i.BirthYear if Immigrated==0</v>
      </c>
      <c r="I1616" s="18">
        <f t="shared" si="152"/>
        <v>1</v>
      </c>
      <c r="J1616" s="18" t="str">
        <f t="shared" si="153"/>
        <v xml:space="preserve"> Immigrated==0</v>
      </c>
      <c r="K1616" s="18" t="str">
        <f t="shared" si="154"/>
        <v>i.nSchoolType Male i.Election i.BirthYear</v>
      </c>
      <c r="L1616" s="1" t="str">
        <f t="shared" si="155"/>
        <v>Yes</v>
      </c>
    </row>
    <row r="1617" spans="1:12" ht="28.8" x14ac:dyDescent="0.3">
      <c r="A1617" s="1" t="str">
        <f>VLOOKUP(B1617,DownloadedFiles!$B$2:$C$821,2,)</f>
        <v>doi:10.7910/DVN/STOQ1Q</v>
      </c>
      <c r="B1617" s="1" t="s">
        <v>2189</v>
      </c>
      <c r="C1617" s="1" t="s">
        <v>698</v>
      </c>
      <c r="D1617" s="1" t="s">
        <v>654</v>
      </c>
      <c r="E1617" s="1" t="str">
        <f>VLOOKUP(D1617,StataFunctions!$E$2:$G$260,3,)</f>
        <v>Linear Regression</v>
      </c>
      <c r="F1617" s="18" t="s">
        <v>6625</v>
      </c>
      <c r="G1617" s="18" t="str">
        <f t="shared" si="150"/>
        <v>PolNetwork</v>
      </c>
      <c r="H1617" s="18" t="str">
        <f t="shared" si="151"/>
        <v>i.nSchoolType Male i.Election i.BirthYear if Immigrated==0</v>
      </c>
      <c r="I1617" s="18">
        <f t="shared" si="152"/>
        <v>1</v>
      </c>
      <c r="J1617" s="18" t="str">
        <f t="shared" si="153"/>
        <v xml:space="preserve"> Immigrated==0</v>
      </c>
      <c r="K1617" s="18" t="str">
        <f t="shared" si="154"/>
        <v>i.nSchoolType Male i.Election i.BirthYear</v>
      </c>
      <c r="L1617" s="1" t="str">
        <f t="shared" si="155"/>
        <v>Yes</v>
      </c>
    </row>
    <row r="1618" spans="1:12" ht="43.2" x14ac:dyDescent="0.3">
      <c r="A1618" s="1" t="str">
        <f>VLOOKUP(B1618,DownloadedFiles!$B$2:$C$821,2,)</f>
        <v>doi:10.7910/DVN/STOQ1Q</v>
      </c>
      <c r="B1618" s="1" t="s">
        <v>2190</v>
      </c>
      <c r="C1618" s="1" t="s">
        <v>698</v>
      </c>
      <c r="D1618" s="1" t="s">
        <v>1116</v>
      </c>
      <c r="E1618" s="1" t="str">
        <f>VLOOKUP(D1618,StataFunctions!$E$2:$G$260,3,)</f>
        <v>Linear regression with a large dummy-variable set</v>
      </c>
      <c r="F1618" s="18" t="s">
        <v>7885</v>
      </c>
      <c r="G1618" s="18" t="str">
        <f t="shared" si="150"/>
        <v>IQ</v>
      </c>
      <c r="H1618" s="18" t="str">
        <f t="shared" si="151"/>
        <v>ib2.nSkolform i.FodelseAr i.FodelseAr_* Kon Invandrad if inrange(FodelseAr</v>
      </c>
      <c r="I1618" s="18">
        <f t="shared" si="152"/>
        <v>1</v>
      </c>
      <c r="J1618" s="18" t="str">
        <f t="shared" si="153"/>
        <v xml:space="preserve"> inrange(FodelseAr</v>
      </c>
      <c r="K1618" s="18" t="str">
        <f t="shared" si="154"/>
        <v>ib2.nSkolform i.FodelseAr i.FodelseAr_* Kon Invandrad</v>
      </c>
      <c r="L1618" s="1" t="str">
        <f t="shared" si="155"/>
        <v>Yes</v>
      </c>
    </row>
    <row r="1619" spans="1:12" ht="43.2" x14ac:dyDescent="0.3">
      <c r="A1619" s="1" t="str">
        <f>VLOOKUP(B1619,DownloadedFiles!$B$2:$C$821,2,)</f>
        <v>doi:10.7910/DVN/STOQ1Q</v>
      </c>
      <c r="B1619" s="1" t="s">
        <v>2190</v>
      </c>
      <c r="C1619" s="1" t="s">
        <v>698</v>
      </c>
      <c r="D1619" s="1" t="s">
        <v>1116</v>
      </c>
      <c r="E1619" s="1" t="str">
        <f>VLOOKUP(D1619,StataFunctions!$E$2:$G$260,3,)</f>
        <v>Linear regression with a large dummy-variable set</v>
      </c>
      <c r="F1619" s="18" t="s">
        <v>6512</v>
      </c>
      <c r="G1619" s="18" t="str">
        <f t="shared" si="150"/>
        <v>mNom</v>
      </c>
      <c r="H1619" s="18" t="str">
        <f t="shared" si="151"/>
        <v>ib2.nSkolform i.FodelseAr i.FodelseAr_* Kon Invandrad if inrange(FodelseAr</v>
      </c>
      <c r="I1619" s="18">
        <f t="shared" si="152"/>
        <v>1</v>
      </c>
      <c r="J1619" s="18" t="str">
        <f t="shared" si="153"/>
        <v xml:space="preserve"> inrange(FodelseAr</v>
      </c>
      <c r="K1619" s="18" t="str">
        <f t="shared" si="154"/>
        <v>ib2.nSkolform i.FodelseAr i.FodelseAr_* Kon Invandrad</v>
      </c>
      <c r="L1619" s="1" t="str">
        <f t="shared" si="155"/>
        <v>Yes</v>
      </c>
    </row>
    <row r="1620" spans="1:12" ht="43.2" x14ac:dyDescent="0.3">
      <c r="A1620" s="1" t="str">
        <f>VLOOKUP(B1620,DownloadedFiles!$B$2:$C$821,2,)</f>
        <v>doi:10.7910/DVN/STOQ1Q</v>
      </c>
      <c r="B1620" s="1" t="s">
        <v>2190</v>
      </c>
      <c r="C1620" s="1" t="s">
        <v>698</v>
      </c>
      <c r="D1620" s="1" t="s">
        <v>1116</v>
      </c>
      <c r="E1620" s="1" t="str">
        <f>VLOOKUP(D1620,StataFunctions!$E$2:$G$260,3,)</f>
        <v>Linear regression with a large dummy-variable set</v>
      </c>
      <c r="F1620" s="18" t="s">
        <v>6513</v>
      </c>
      <c r="G1620" s="18" t="str">
        <f t="shared" si="150"/>
        <v>pLon</v>
      </c>
      <c r="H1620" s="18" t="str">
        <f t="shared" si="151"/>
        <v>ib2.nSkolform i.FodelseAr i.FodelseAr_* Kon Invandrad if inrange(FodelseAr</v>
      </c>
      <c r="I1620" s="18">
        <f t="shared" si="152"/>
        <v>1</v>
      </c>
      <c r="J1620" s="18" t="str">
        <f t="shared" si="153"/>
        <v xml:space="preserve"> inrange(FodelseAr</v>
      </c>
      <c r="K1620" s="18" t="str">
        <f t="shared" si="154"/>
        <v>ib2.nSkolform i.FodelseAr i.FodelseAr_* Kon Invandrad</v>
      </c>
      <c r="L1620" s="1" t="str">
        <f t="shared" si="155"/>
        <v>Yes</v>
      </c>
    </row>
    <row r="1621" spans="1:12" ht="43.2" x14ac:dyDescent="0.3">
      <c r="A1621" s="1" t="str">
        <f>VLOOKUP(B1621,DownloadedFiles!$B$2:$C$821,2,)</f>
        <v>doi:10.7910/DVN/STOQ1Q</v>
      </c>
      <c r="B1621" s="1" t="s">
        <v>2190</v>
      </c>
      <c r="C1621" s="1" t="s">
        <v>698</v>
      </c>
      <c r="D1621" s="1" t="s">
        <v>1116</v>
      </c>
      <c r="E1621" s="1" t="str">
        <f>VLOOKUP(D1621,StataFunctions!$E$2:$G$260,3,)</f>
        <v>Linear regression with a large dummy-variable set</v>
      </c>
      <c r="F1621" s="18" t="s">
        <v>8483</v>
      </c>
      <c r="G1621" s="18" t="str">
        <f t="shared" si="150"/>
        <v>YrkStatus</v>
      </c>
      <c r="H1621" s="18" t="str">
        <f t="shared" si="151"/>
        <v>ib2.nSkolform i.FodelseAr i.FodelseAr_* Kon Invandrad if inrange(FodelseAr</v>
      </c>
      <c r="I1621" s="18">
        <f t="shared" si="152"/>
        <v>1</v>
      </c>
      <c r="J1621" s="18" t="str">
        <f t="shared" si="153"/>
        <v xml:space="preserve"> inrange(FodelseAr</v>
      </c>
      <c r="K1621" s="18" t="str">
        <f t="shared" si="154"/>
        <v>ib2.nSkolform i.FodelseAr i.FodelseAr_* Kon Invandrad</v>
      </c>
      <c r="L1621" s="1" t="str">
        <f t="shared" si="155"/>
        <v>Yes</v>
      </c>
    </row>
    <row r="1622" spans="1:12" ht="28.8" x14ac:dyDescent="0.3">
      <c r="A1622" s="1" t="str">
        <f>VLOOKUP(B1622,DownloadedFiles!$B$2:$C$821,2,)</f>
        <v>doi:10.7910/DVN/STOQ1Q</v>
      </c>
      <c r="B1622" s="1" t="s">
        <v>2195</v>
      </c>
      <c r="C1622" s="1" t="s">
        <v>698</v>
      </c>
      <c r="D1622" s="1" t="s">
        <v>1116</v>
      </c>
      <c r="E1622" s="1" t="str">
        <f>VLOOKUP(D1622,StataFunctions!$E$2:$G$260,3,)</f>
        <v>Linear regression with a large dummy-variable set</v>
      </c>
      <c r="F1622" s="18" t="s">
        <v>6515</v>
      </c>
      <c r="G1622" s="18" t="str">
        <f t="shared" si="150"/>
        <v>logmArea</v>
      </c>
      <c r="H1622" s="18" t="str">
        <f t="shared" si="151"/>
        <v>mCompSchool i.Year if inrange(mReformYear</v>
      </c>
      <c r="I1622" s="18">
        <f t="shared" si="152"/>
        <v>1</v>
      </c>
      <c r="J1622" s="18" t="str">
        <f t="shared" si="153"/>
        <v xml:space="preserve"> inrange(mReformYear</v>
      </c>
      <c r="K1622" s="18" t="str">
        <f t="shared" si="154"/>
        <v>mCompSchool i.Year</v>
      </c>
      <c r="L1622" s="1" t="str">
        <f t="shared" si="155"/>
        <v>Yes</v>
      </c>
    </row>
    <row r="1623" spans="1:12" ht="28.8" x14ac:dyDescent="0.3">
      <c r="A1623" s="1" t="str">
        <f>VLOOKUP(B1623,DownloadedFiles!$B$2:$C$821,2,)</f>
        <v>doi:10.7910/DVN/STOQ1Q</v>
      </c>
      <c r="B1623" s="1" t="s">
        <v>2195</v>
      </c>
      <c r="C1623" s="1" t="s">
        <v>698</v>
      </c>
      <c r="D1623" s="1" t="s">
        <v>1116</v>
      </c>
      <c r="E1623" s="1" t="str">
        <f>VLOOKUP(D1623,StataFunctions!$E$2:$G$260,3,)</f>
        <v>Linear regression with a large dummy-variable set</v>
      </c>
      <c r="F1623" s="18" t="s">
        <v>6521</v>
      </c>
      <c r="G1623" s="18" t="str">
        <f t="shared" si="150"/>
        <v>logmArea</v>
      </c>
      <c r="H1623" s="18" t="str">
        <f t="shared" si="151"/>
        <v>mCompSchool i.Year if inrange(mReformYear</v>
      </c>
      <c r="I1623" s="18">
        <f t="shared" si="152"/>
        <v>1</v>
      </c>
      <c r="J1623" s="18" t="str">
        <f t="shared" si="153"/>
        <v xml:space="preserve"> inrange(mReformYear</v>
      </c>
      <c r="K1623" s="18" t="str">
        <f t="shared" si="154"/>
        <v>mCompSchool i.Year</v>
      </c>
      <c r="L1623" s="1" t="str">
        <f t="shared" si="155"/>
        <v>Yes</v>
      </c>
    </row>
    <row r="1624" spans="1:12" ht="28.8" x14ac:dyDescent="0.3">
      <c r="A1624" s="1" t="str">
        <f>VLOOKUP(B1624,DownloadedFiles!$B$2:$C$821,2,)</f>
        <v>doi:10.7910/DVN/STOQ1Q</v>
      </c>
      <c r="B1624" s="1" t="s">
        <v>2195</v>
      </c>
      <c r="C1624" s="1" t="s">
        <v>698</v>
      </c>
      <c r="D1624" s="1" t="s">
        <v>1116</v>
      </c>
      <c r="E1624" s="1" t="str">
        <f>VLOOKUP(D1624,StataFunctions!$E$2:$G$260,3,)</f>
        <v>Linear regression with a large dummy-variable set</v>
      </c>
      <c r="F1624" s="18" t="s">
        <v>6514</v>
      </c>
      <c r="G1624" s="18" t="str">
        <f t="shared" si="150"/>
        <v>logmPopulation</v>
      </c>
      <c r="H1624" s="18" t="str">
        <f t="shared" si="151"/>
        <v>mCompSchool i.Year if inrange(mReformYear</v>
      </c>
      <c r="I1624" s="18">
        <f t="shared" si="152"/>
        <v>1</v>
      </c>
      <c r="J1624" s="18" t="str">
        <f t="shared" si="153"/>
        <v xml:space="preserve"> inrange(mReformYear</v>
      </c>
      <c r="K1624" s="18" t="str">
        <f t="shared" si="154"/>
        <v>mCompSchool i.Year</v>
      </c>
      <c r="L1624" s="1" t="str">
        <f t="shared" si="155"/>
        <v>Yes</v>
      </c>
    </row>
    <row r="1625" spans="1:12" ht="28.8" x14ac:dyDescent="0.3">
      <c r="A1625" s="1" t="str">
        <f>VLOOKUP(B1625,DownloadedFiles!$B$2:$C$821,2,)</f>
        <v>doi:10.7910/DVN/STOQ1Q</v>
      </c>
      <c r="B1625" s="1" t="s">
        <v>2195</v>
      </c>
      <c r="C1625" s="1" t="s">
        <v>698</v>
      </c>
      <c r="D1625" s="1" t="s">
        <v>1116</v>
      </c>
      <c r="E1625" s="1" t="str">
        <f>VLOOKUP(D1625,StataFunctions!$E$2:$G$260,3,)</f>
        <v>Linear regression with a large dummy-variable set</v>
      </c>
      <c r="F1625" s="18" t="s">
        <v>6520</v>
      </c>
      <c r="G1625" s="18" t="str">
        <f t="shared" si="150"/>
        <v>logmPopulation</v>
      </c>
      <c r="H1625" s="18" t="str">
        <f t="shared" si="151"/>
        <v>mCompSchool i.Year if inrange(mReformYear</v>
      </c>
      <c r="I1625" s="18">
        <f t="shared" si="152"/>
        <v>1</v>
      </c>
      <c r="J1625" s="18" t="str">
        <f t="shared" si="153"/>
        <v xml:space="preserve"> inrange(mReformYear</v>
      </c>
      <c r="K1625" s="18" t="str">
        <f t="shared" si="154"/>
        <v>mCompSchool i.Year</v>
      </c>
      <c r="L1625" s="1" t="str">
        <f t="shared" si="155"/>
        <v>Yes</v>
      </c>
    </row>
    <row r="1626" spans="1:12" ht="28.8" x14ac:dyDescent="0.3">
      <c r="A1626" s="1" t="str">
        <f>VLOOKUP(B1626,DownloadedFiles!$B$2:$C$821,2,)</f>
        <v>doi:10.7910/DVN/STOQ1Q</v>
      </c>
      <c r="B1626" s="1" t="s">
        <v>2195</v>
      </c>
      <c r="C1626" s="1" t="s">
        <v>698</v>
      </c>
      <c r="D1626" s="1" t="s">
        <v>1116</v>
      </c>
      <c r="E1626" s="1" t="str">
        <f>VLOOKUP(D1626,StataFunctions!$E$2:$G$260,3,)</f>
        <v>Linear regression with a large dummy-variable set</v>
      </c>
      <c r="F1626" s="18" t="s">
        <v>6516</v>
      </c>
      <c r="G1626" s="18" t="str">
        <f t="shared" si="150"/>
        <v>mAgLandShare</v>
      </c>
      <c r="H1626" s="18" t="str">
        <f t="shared" si="151"/>
        <v>mCompSchool i.Year if inrange(mReformYear</v>
      </c>
      <c r="I1626" s="18">
        <f t="shared" si="152"/>
        <v>1</v>
      </c>
      <c r="J1626" s="18" t="str">
        <f t="shared" si="153"/>
        <v xml:space="preserve"> inrange(mReformYear</v>
      </c>
      <c r="K1626" s="18" t="str">
        <f t="shared" si="154"/>
        <v>mCompSchool i.Year</v>
      </c>
      <c r="L1626" s="1" t="str">
        <f t="shared" si="155"/>
        <v>Yes</v>
      </c>
    </row>
    <row r="1627" spans="1:12" ht="28.8" x14ac:dyDescent="0.3">
      <c r="A1627" s="1" t="str">
        <f>VLOOKUP(B1627,DownloadedFiles!$B$2:$C$821,2,)</f>
        <v>doi:10.7910/DVN/STOQ1Q</v>
      </c>
      <c r="B1627" s="1" t="s">
        <v>2195</v>
      </c>
      <c r="C1627" s="1" t="s">
        <v>698</v>
      </c>
      <c r="D1627" s="1" t="s">
        <v>1116</v>
      </c>
      <c r="E1627" s="1" t="str">
        <f>VLOOKUP(D1627,StataFunctions!$E$2:$G$260,3,)</f>
        <v>Linear regression with a large dummy-variable set</v>
      </c>
      <c r="F1627" s="18" t="s">
        <v>6522</v>
      </c>
      <c r="G1627" s="18" t="str">
        <f t="shared" si="150"/>
        <v>mAgLandShare</v>
      </c>
      <c r="H1627" s="18" t="str">
        <f t="shared" si="151"/>
        <v>mCompSchool i.Year if inrange(mReformYear</v>
      </c>
      <c r="I1627" s="18">
        <f t="shared" si="152"/>
        <v>1</v>
      </c>
      <c r="J1627" s="18" t="str">
        <f t="shared" si="153"/>
        <v xml:space="preserve"> inrange(mReformYear</v>
      </c>
      <c r="K1627" s="18" t="str">
        <f t="shared" si="154"/>
        <v>mCompSchool i.Year</v>
      </c>
      <c r="L1627" s="1" t="str">
        <f t="shared" si="155"/>
        <v>Yes</v>
      </c>
    </row>
    <row r="1628" spans="1:12" ht="28.8" x14ac:dyDescent="0.3">
      <c r="A1628" s="1" t="str">
        <f>VLOOKUP(B1628,DownloadedFiles!$B$2:$C$821,2,)</f>
        <v>doi:10.7910/DVN/STOQ1Q</v>
      </c>
      <c r="B1628" s="1" t="s">
        <v>2195</v>
      </c>
      <c r="C1628" s="1" t="s">
        <v>698</v>
      </c>
      <c r="D1628" s="1" t="s">
        <v>1116</v>
      </c>
      <c r="E1628" s="1" t="str">
        <f>VLOOKUP(D1628,StataFunctions!$E$2:$G$260,3,)</f>
        <v>Linear regression with a large dummy-variable set</v>
      </c>
      <c r="F1628" s="18" t="s">
        <v>6517</v>
      </c>
      <c r="G1628" s="18" t="str">
        <f t="shared" si="150"/>
        <v>mAgValueShare</v>
      </c>
      <c r="H1628" s="18" t="str">
        <f t="shared" si="151"/>
        <v>mCompSchool i.Year if inrange(mReformYear</v>
      </c>
      <c r="I1628" s="18">
        <f t="shared" si="152"/>
        <v>1</v>
      </c>
      <c r="J1628" s="18" t="str">
        <f t="shared" si="153"/>
        <v xml:space="preserve"> inrange(mReformYear</v>
      </c>
      <c r="K1628" s="18" t="str">
        <f t="shared" si="154"/>
        <v>mCompSchool i.Year</v>
      </c>
      <c r="L1628" s="1" t="str">
        <f t="shared" si="155"/>
        <v>Yes</v>
      </c>
    </row>
    <row r="1629" spans="1:12" ht="28.8" x14ac:dyDescent="0.3">
      <c r="A1629" s="1" t="str">
        <f>VLOOKUP(B1629,DownloadedFiles!$B$2:$C$821,2,)</f>
        <v>doi:10.7910/DVN/STOQ1Q</v>
      </c>
      <c r="B1629" s="1" t="s">
        <v>2195</v>
      </c>
      <c r="C1629" s="1" t="s">
        <v>698</v>
      </c>
      <c r="D1629" s="1" t="s">
        <v>1116</v>
      </c>
      <c r="E1629" s="1" t="str">
        <f>VLOOKUP(D1629,StataFunctions!$E$2:$G$260,3,)</f>
        <v>Linear regression with a large dummy-variable set</v>
      </c>
      <c r="F1629" s="18" t="s">
        <v>6523</v>
      </c>
      <c r="G1629" s="18" t="str">
        <f t="shared" si="150"/>
        <v>mAgValueShare</v>
      </c>
      <c r="H1629" s="18" t="str">
        <f t="shared" si="151"/>
        <v>mCompSchool i.Year if inrange(mReformYear</v>
      </c>
      <c r="I1629" s="18">
        <f t="shared" si="152"/>
        <v>1</v>
      </c>
      <c r="J1629" s="18" t="str">
        <f t="shared" si="153"/>
        <v xml:space="preserve"> inrange(mReformYear</v>
      </c>
      <c r="K1629" s="18" t="str">
        <f t="shared" si="154"/>
        <v>mCompSchool i.Year</v>
      </c>
      <c r="L1629" s="1" t="str">
        <f t="shared" si="155"/>
        <v>Yes</v>
      </c>
    </row>
    <row r="1630" spans="1:12" ht="28.8" x14ac:dyDescent="0.3">
      <c r="A1630" s="1" t="str">
        <f>VLOOKUP(B1630,DownloadedFiles!$B$2:$C$821,2,)</f>
        <v>doi:10.7910/DVN/STOQ1Q</v>
      </c>
      <c r="B1630" s="1" t="s">
        <v>2195</v>
      </c>
      <c r="C1630" s="1" t="s">
        <v>698</v>
      </c>
      <c r="D1630" s="1" t="s">
        <v>1116</v>
      </c>
      <c r="E1630" s="1" t="str">
        <f>VLOOKUP(D1630,StataFunctions!$E$2:$G$260,3,)</f>
        <v>Linear regression with a large dummy-variable set</v>
      </c>
      <c r="F1630" s="18" t="s">
        <v>6518</v>
      </c>
      <c r="G1630" s="18" t="str">
        <f t="shared" si="150"/>
        <v>mIncome</v>
      </c>
      <c r="H1630" s="18" t="str">
        <f t="shared" si="151"/>
        <v>mCompSchool i.Year if inrange(mReformYear</v>
      </c>
      <c r="I1630" s="18">
        <f t="shared" si="152"/>
        <v>1</v>
      </c>
      <c r="J1630" s="18" t="str">
        <f t="shared" si="153"/>
        <v xml:space="preserve"> inrange(mReformYear</v>
      </c>
      <c r="K1630" s="18" t="str">
        <f t="shared" si="154"/>
        <v>mCompSchool i.Year</v>
      </c>
      <c r="L1630" s="1" t="str">
        <f t="shared" si="155"/>
        <v>Yes</v>
      </c>
    </row>
    <row r="1631" spans="1:12" ht="28.8" x14ac:dyDescent="0.3">
      <c r="A1631" s="1" t="str">
        <f>VLOOKUP(B1631,DownloadedFiles!$B$2:$C$821,2,)</f>
        <v>doi:10.7910/DVN/STOQ1Q</v>
      </c>
      <c r="B1631" s="1" t="s">
        <v>2195</v>
      </c>
      <c r="C1631" s="1" t="s">
        <v>698</v>
      </c>
      <c r="D1631" s="1" t="s">
        <v>1116</v>
      </c>
      <c r="E1631" s="1" t="str">
        <f>VLOOKUP(D1631,StataFunctions!$E$2:$G$260,3,)</f>
        <v>Linear regression with a large dummy-variable set</v>
      </c>
      <c r="F1631" s="18" t="s">
        <v>6524</v>
      </c>
      <c r="G1631" s="18" t="str">
        <f t="shared" si="150"/>
        <v>mIncome</v>
      </c>
      <c r="H1631" s="18" t="str">
        <f t="shared" si="151"/>
        <v>mCompSchool i.Year if inrange(mReformYear</v>
      </c>
      <c r="I1631" s="18">
        <f t="shared" si="152"/>
        <v>1</v>
      </c>
      <c r="J1631" s="18" t="str">
        <f t="shared" si="153"/>
        <v xml:space="preserve"> inrange(mReformYear</v>
      </c>
      <c r="K1631" s="18" t="str">
        <f t="shared" si="154"/>
        <v>mCompSchool i.Year</v>
      </c>
      <c r="L1631" s="1" t="str">
        <f t="shared" si="155"/>
        <v>Yes</v>
      </c>
    </row>
    <row r="1632" spans="1:12" ht="28.8" x14ac:dyDescent="0.3">
      <c r="A1632" s="1" t="str">
        <f>VLOOKUP(B1632,DownloadedFiles!$B$2:$C$821,2,)</f>
        <v>doi:10.7910/DVN/STOQ1Q</v>
      </c>
      <c r="B1632" s="1" t="s">
        <v>2195</v>
      </c>
      <c r="C1632" s="1" t="s">
        <v>698</v>
      </c>
      <c r="D1632" s="1" t="s">
        <v>1116</v>
      </c>
      <c r="E1632" s="1" t="str">
        <f>VLOOKUP(D1632,StataFunctions!$E$2:$G$260,3,)</f>
        <v>Linear regression with a large dummy-variable set</v>
      </c>
      <c r="F1632" s="18" t="s">
        <v>6519</v>
      </c>
      <c r="G1632" s="18" t="str">
        <f t="shared" si="150"/>
        <v>mRealEstVal</v>
      </c>
      <c r="H1632" s="18" t="str">
        <f t="shared" si="151"/>
        <v>mCompSchool i.Year if inrange(mReformYear</v>
      </c>
      <c r="I1632" s="18">
        <f t="shared" si="152"/>
        <v>1</v>
      </c>
      <c r="J1632" s="18" t="str">
        <f t="shared" si="153"/>
        <v xml:space="preserve"> inrange(mReformYear</v>
      </c>
      <c r="K1632" s="18" t="str">
        <f t="shared" si="154"/>
        <v>mCompSchool i.Year</v>
      </c>
      <c r="L1632" s="1" t="str">
        <f t="shared" si="155"/>
        <v>Yes</v>
      </c>
    </row>
    <row r="1633" spans="1:12" ht="28.8" x14ac:dyDescent="0.3">
      <c r="A1633" s="1" t="str">
        <f>VLOOKUP(B1633,DownloadedFiles!$B$2:$C$821,2,)</f>
        <v>doi:10.7910/DVN/STOQ1Q</v>
      </c>
      <c r="B1633" s="1" t="s">
        <v>2195</v>
      </c>
      <c r="C1633" s="1" t="s">
        <v>698</v>
      </c>
      <c r="D1633" s="1" t="s">
        <v>1116</v>
      </c>
      <c r="E1633" s="1" t="str">
        <f>VLOOKUP(D1633,StataFunctions!$E$2:$G$260,3,)</f>
        <v>Linear regression with a large dummy-variable set</v>
      </c>
      <c r="F1633" s="18" t="s">
        <v>6525</v>
      </c>
      <c r="G1633" s="18" t="str">
        <f t="shared" si="150"/>
        <v>mRealEstVal</v>
      </c>
      <c r="H1633" s="18" t="str">
        <f t="shared" si="151"/>
        <v>mCompSchool i.Year if inrange(mReformYear</v>
      </c>
      <c r="I1633" s="18">
        <f t="shared" si="152"/>
        <v>1</v>
      </c>
      <c r="J1633" s="18" t="str">
        <f t="shared" si="153"/>
        <v xml:space="preserve"> inrange(mReformYear</v>
      </c>
      <c r="K1633" s="18" t="str">
        <f t="shared" si="154"/>
        <v>mCompSchool i.Year</v>
      </c>
      <c r="L1633" s="1" t="str">
        <f t="shared" si="155"/>
        <v>Yes</v>
      </c>
    </row>
    <row r="1634" spans="1:12" ht="28.8" x14ac:dyDescent="0.3">
      <c r="A1634" s="1" t="str">
        <f>VLOOKUP(B1634,DownloadedFiles!$B$2:$C$821,2,)</f>
        <v>doi:10.7910/DVN/STOQ1Q</v>
      </c>
      <c r="B1634" s="1" t="s">
        <v>2195</v>
      </c>
      <c r="C1634" s="1" t="s">
        <v>698</v>
      </c>
      <c r="D1634" s="1" t="s">
        <v>699</v>
      </c>
      <c r="E1634" s="1" t="str">
        <f>VLOOKUP(D1634,StataFunctions!$E$2:$G$260,3,)</f>
        <v>Linear regression</v>
      </c>
      <c r="F1634" s="18" t="s">
        <v>6801</v>
      </c>
      <c r="G1634" s="18" t="str">
        <f t="shared" si="150"/>
        <v>logmArea</v>
      </c>
      <c r="H1634" s="18" t="str">
        <f t="shared" si="151"/>
        <v>mCompSchool i.Year if inrange(mReformYear</v>
      </c>
      <c r="I1634" s="18">
        <f t="shared" si="152"/>
        <v>1</v>
      </c>
      <c r="J1634" s="18" t="str">
        <f t="shared" si="153"/>
        <v xml:space="preserve"> inrange(mReformYear</v>
      </c>
      <c r="K1634" s="18" t="str">
        <f t="shared" si="154"/>
        <v>mCompSchool i.Year</v>
      </c>
      <c r="L1634" s="1" t="str">
        <f t="shared" si="155"/>
        <v>Yes</v>
      </c>
    </row>
    <row r="1635" spans="1:12" ht="28.8" x14ac:dyDescent="0.3">
      <c r="A1635" s="1" t="str">
        <f>VLOOKUP(B1635,DownloadedFiles!$B$2:$C$821,2,)</f>
        <v>doi:10.7910/DVN/STOQ1Q</v>
      </c>
      <c r="B1635" s="1" t="s">
        <v>2195</v>
      </c>
      <c r="C1635" s="1" t="s">
        <v>698</v>
      </c>
      <c r="D1635" s="1" t="s">
        <v>699</v>
      </c>
      <c r="E1635" s="1" t="str">
        <f>VLOOKUP(D1635,StataFunctions!$E$2:$G$260,3,)</f>
        <v>Linear regression</v>
      </c>
      <c r="F1635" s="18" t="s">
        <v>6800</v>
      </c>
      <c r="G1635" s="18" t="str">
        <f t="shared" si="150"/>
        <v>logmPopulation</v>
      </c>
      <c r="H1635" s="18" t="str">
        <f t="shared" si="151"/>
        <v>mCompSchool i.Year if inrange(mReformYear</v>
      </c>
      <c r="I1635" s="18">
        <f t="shared" si="152"/>
        <v>1</v>
      </c>
      <c r="J1635" s="18" t="str">
        <f t="shared" si="153"/>
        <v xml:space="preserve"> inrange(mReformYear</v>
      </c>
      <c r="K1635" s="18" t="str">
        <f t="shared" si="154"/>
        <v>mCompSchool i.Year</v>
      </c>
      <c r="L1635" s="1" t="str">
        <f t="shared" si="155"/>
        <v>Yes</v>
      </c>
    </row>
    <row r="1636" spans="1:12" ht="28.8" x14ac:dyDescent="0.3">
      <c r="A1636" s="1" t="str">
        <f>VLOOKUP(B1636,DownloadedFiles!$B$2:$C$821,2,)</f>
        <v>doi:10.7910/DVN/STOQ1Q</v>
      </c>
      <c r="B1636" s="1" t="s">
        <v>2195</v>
      </c>
      <c r="C1636" s="1" t="s">
        <v>698</v>
      </c>
      <c r="D1636" s="1" t="s">
        <v>699</v>
      </c>
      <c r="E1636" s="1" t="str">
        <f>VLOOKUP(D1636,StataFunctions!$E$2:$G$260,3,)</f>
        <v>Linear regression</v>
      </c>
      <c r="F1636" s="18" t="s">
        <v>6802</v>
      </c>
      <c r="G1636" s="18" t="str">
        <f t="shared" si="150"/>
        <v>mAgLandShare</v>
      </c>
      <c r="H1636" s="18" t="str">
        <f t="shared" si="151"/>
        <v>mCompSchool i.Year if inrange(mReformYear</v>
      </c>
      <c r="I1636" s="18">
        <f t="shared" si="152"/>
        <v>1</v>
      </c>
      <c r="J1636" s="18" t="str">
        <f t="shared" si="153"/>
        <v xml:space="preserve"> inrange(mReformYear</v>
      </c>
      <c r="K1636" s="18" t="str">
        <f t="shared" si="154"/>
        <v>mCompSchool i.Year</v>
      </c>
      <c r="L1636" s="1" t="str">
        <f t="shared" si="155"/>
        <v>Yes</v>
      </c>
    </row>
    <row r="1637" spans="1:12" ht="28.8" x14ac:dyDescent="0.3">
      <c r="A1637" s="1" t="str">
        <f>VLOOKUP(B1637,DownloadedFiles!$B$2:$C$821,2,)</f>
        <v>doi:10.7910/DVN/STOQ1Q</v>
      </c>
      <c r="B1637" s="1" t="s">
        <v>2195</v>
      </c>
      <c r="C1637" s="1" t="s">
        <v>698</v>
      </c>
      <c r="D1637" s="1" t="s">
        <v>699</v>
      </c>
      <c r="E1637" s="1" t="str">
        <f>VLOOKUP(D1637,StataFunctions!$E$2:$G$260,3,)</f>
        <v>Linear regression</v>
      </c>
      <c r="F1637" s="18" t="s">
        <v>6803</v>
      </c>
      <c r="G1637" s="18" t="str">
        <f t="shared" si="150"/>
        <v>mAgValueShare</v>
      </c>
      <c r="H1637" s="18" t="str">
        <f t="shared" si="151"/>
        <v>mCompSchool i.Year if inrange(mReformYear</v>
      </c>
      <c r="I1637" s="18">
        <f t="shared" si="152"/>
        <v>1</v>
      </c>
      <c r="J1637" s="18" t="str">
        <f t="shared" si="153"/>
        <v xml:space="preserve"> inrange(mReformYear</v>
      </c>
      <c r="K1637" s="18" t="str">
        <f t="shared" si="154"/>
        <v>mCompSchool i.Year</v>
      </c>
      <c r="L1637" s="1" t="str">
        <f t="shared" si="155"/>
        <v>Yes</v>
      </c>
    </row>
    <row r="1638" spans="1:12" ht="28.8" x14ac:dyDescent="0.3">
      <c r="A1638" s="1" t="str">
        <f>VLOOKUP(B1638,DownloadedFiles!$B$2:$C$821,2,)</f>
        <v>doi:10.7910/DVN/STOQ1Q</v>
      </c>
      <c r="B1638" s="1" t="s">
        <v>2195</v>
      </c>
      <c r="C1638" s="1" t="s">
        <v>698</v>
      </c>
      <c r="D1638" s="1" t="s">
        <v>699</v>
      </c>
      <c r="E1638" s="1" t="str">
        <f>VLOOKUP(D1638,StataFunctions!$E$2:$G$260,3,)</f>
        <v>Linear regression</v>
      </c>
      <c r="F1638" s="18" t="s">
        <v>6804</v>
      </c>
      <c r="G1638" s="18" t="str">
        <f t="shared" si="150"/>
        <v>mIncome</v>
      </c>
      <c r="H1638" s="18" t="str">
        <f t="shared" si="151"/>
        <v>mCompSchool i.Year if inrange(mReformYear</v>
      </c>
      <c r="I1638" s="18">
        <f t="shared" si="152"/>
        <v>1</v>
      </c>
      <c r="J1638" s="18" t="str">
        <f t="shared" si="153"/>
        <v xml:space="preserve"> inrange(mReformYear</v>
      </c>
      <c r="K1638" s="18" t="str">
        <f t="shared" si="154"/>
        <v>mCompSchool i.Year</v>
      </c>
      <c r="L1638" s="1" t="str">
        <f t="shared" si="155"/>
        <v>Yes</v>
      </c>
    </row>
    <row r="1639" spans="1:12" ht="28.8" x14ac:dyDescent="0.3">
      <c r="A1639" s="1" t="str">
        <f>VLOOKUP(B1639,DownloadedFiles!$B$2:$C$821,2,)</f>
        <v>doi:10.7910/DVN/STOQ1Q</v>
      </c>
      <c r="B1639" s="1" t="s">
        <v>2195</v>
      </c>
      <c r="C1639" s="1" t="s">
        <v>698</v>
      </c>
      <c r="D1639" s="1" t="s">
        <v>699</v>
      </c>
      <c r="E1639" s="1" t="str">
        <f>VLOOKUP(D1639,StataFunctions!$E$2:$G$260,3,)</f>
        <v>Linear regression</v>
      </c>
      <c r="F1639" s="18" t="s">
        <v>6805</v>
      </c>
      <c r="G1639" s="18" t="str">
        <f t="shared" si="150"/>
        <v>mRealEstVal</v>
      </c>
      <c r="H1639" s="18" t="str">
        <f t="shared" si="151"/>
        <v>mCompSchool i.Year if inrange(mReformYear</v>
      </c>
      <c r="I1639" s="18">
        <f t="shared" si="152"/>
        <v>1</v>
      </c>
      <c r="J1639" s="18" t="str">
        <f t="shared" si="153"/>
        <v xml:space="preserve"> inrange(mReformYear</v>
      </c>
      <c r="K1639" s="18" t="str">
        <f t="shared" si="154"/>
        <v>mCompSchool i.Year</v>
      </c>
      <c r="L1639" s="1" t="str">
        <f t="shared" si="155"/>
        <v>Yes</v>
      </c>
    </row>
    <row r="1640" spans="1:12" ht="43.2" x14ac:dyDescent="0.3">
      <c r="A1640" s="1" t="str">
        <f>VLOOKUP(B1640,DownloadedFiles!$B$2:$C$821,2,)</f>
        <v>doi:10.7910/DVN/STOQ1Q</v>
      </c>
      <c r="B1640" s="1" t="s">
        <v>2191</v>
      </c>
      <c r="C1640" s="1" t="s">
        <v>698</v>
      </c>
      <c r="D1640" s="1" t="s">
        <v>1116</v>
      </c>
      <c r="E1640" s="1" t="str">
        <f>VLOOKUP(D1640,StataFunctions!$E$2:$G$260,3,)</f>
        <v>Linear regression with a large dummy-variable set</v>
      </c>
      <c r="F1640" s="18" t="s">
        <v>6527</v>
      </c>
      <c r="G1640" s="18" t="str">
        <f t="shared" si="150"/>
        <v>mNom</v>
      </c>
      <c r="H1640" s="18" t="str">
        <f t="shared" si="151"/>
        <v>aKlass2 RefStatus13ar c.RefStatus13ar#c.aKlass2 Kon InvBakgrund i.FodelseAr c.aKlass2#FodelseAr c.aKlass2#Kommun i.FodelseAr_far i.FodelseAr_mor</v>
      </c>
      <c r="I1640" s="18">
        <f t="shared" si="152"/>
        <v>0</v>
      </c>
      <c r="J1640" s="18" t="str">
        <f t="shared" si="153"/>
        <v>NA</v>
      </c>
      <c r="K1640" s="18" t="str">
        <f t="shared" si="154"/>
        <v>aKlass2 RefStatus13ar c.RefStatus13ar#c.aKlass2 Kon InvBakgrund i.FodelseAr c.aKlass2#FodelseAr c.aKlass2#Kommun i.FodelseAr_far i.FodelseAr_mor</v>
      </c>
      <c r="L1640" s="1" t="str">
        <f t="shared" si="155"/>
        <v>Yes</v>
      </c>
    </row>
    <row r="1641" spans="1:12" ht="43.2" x14ac:dyDescent="0.3">
      <c r="A1641" s="1" t="str">
        <f>VLOOKUP(B1641,DownloadedFiles!$B$2:$C$821,2,)</f>
        <v>doi:10.7910/DVN/STOQ1Q</v>
      </c>
      <c r="B1641" s="1" t="s">
        <v>2191</v>
      </c>
      <c r="C1641" s="1" t="s">
        <v>698</v>
      </c>
      <c r="D1641" s="1" t="s">
        <v>1116</v>
      </c>
      <c r="E1641" s="1" t="str">
        <f>VLOOKUP(D1641,StataFunctions!$E$2:$G$260,3,)</f>
        <v>Linear regression with a large dummy-variable set</v>
      </c>
      <c r="F1641" s="18" t="s">
        <v>6530</v>
      </c>
      <c r="G1641" s="18" t="str">
        <f t="shared" si="150"/>
        <v>mNom</v>
      </c>
      <c r="H1641" s="18" t="str">
        <f t="shared" si="151"/>
        <v>c.RefStatus##KU Kon InvBakgrund KU#FodelseAr KU#Kommun i.FodelseAr i.FodelseAr_far i.FodelseAr_mor</v>
      </c>
      <c r="I1641" s="18">
        <f t="shared" si="152"/>
        <v>0</v>
      </c>
      <c r="J1641" s="18" t="str">
        <f t="shared" si="153"/>
        <v>NA</v>
      </c>
      <c r="K1641" s="18" t="str">
        <f t="shared" si="154"/>
        <v>c.RefStatus##KU Kon InvBakgrund KU#FodelseAr KU#Kommun i.FodelseAr i.FodelseAr_far i.FodelseAr_mor</v>
      </c>
      <c r="L1641" s="1" t="str">
        <f t="shared" si="155"/>
        <v>Yes</v>
      </c>
    </row>
    <row r="1642" spans="1:12" ht="43.2" x14ac:dyDescent="0.3">
      <c r="A1642" s="1" t="str">
        <f>VLOOKUP(B1642,DownloadedFiles!$B$2:$C$821,2,)</f>
        <v>doi:10.7910/DVN/STOQ1Q</v>
      </c>
      <c r="B1642" s="1" t="s">
        <v>2191</v>
      </c>
      <c r="C1642" s="1" t="s">
        <v>698</v>
      </c>
      <c r="D1642" s="1" t="s">
        <v>1116</v>
      </c>
      <c r="E1642" s="1" t="str">
        <f>VLOOKUP(D1642,StataFunctions!$E$2:$G$260,3,)</f>
        <v>Linear regression with a large dummy-variable set</v>
      </c>
      <c r="F1642" s="18" t="s">
        <v>6529</v>
      </c>
      <c r="G1642" s="18" t="str">
        <f t="shared" si="150"/>
        <v>mNom</v>
      </c>
      <c r="H1642" s="18" t="str">
        <f t="shared" si="151"/>
        <v>i.Klass5 RefStatus13ar c.RefStatus13ar#Klass5 Kon InvBakgrund i.FodelseAr Klass5#FodelseAr Klass5#Kommun i.FodelseAr_far i.FodelseAr_mor</v>
      </c>
      <c r="I1642" s="18">
        <f t="shared" si="152"/>
        <v>0</v>
      </c>
      <c r="J1642" s="18" t="str">
        <f t="shared" si="153"/>
        <v>NA</v>
      </c>
      <c r="K1642" s="18" t="str">
        <f t="shared" si="154"/>
        <v>i.Klass5 RefStatus13ar c.RefStatus13ar#Klass5 Kon InvBakgrund i.FodelseAr Klass5#FodelseAr Klass5#Kommun i.FodelseAr_far i.FodelseAr_mor</v>
      </c>
      <c r="L1642" s="1" t="str">
        <f t="shared" si="155"/>
        <v>Yes</v>
      </c>
    </row>
    <row r="1643" spans="1:12" ht="57.6" x14ac:dyDescent="0.3">
      <c r="A1643" s="1" t="str">
        <f>VLOOKUP(B1643,DownloadedFiles!$B$2:$C$821,2,)</f>
        <v>doi:10.7910/DVN/STOQ1Q</v>
      </c>
      <c r="B1643" s="1" t="s">
        <v>2191</v>
      </c>
      <c r="C1643" s="1" t="s">
        <v>698</v>
      </c>
      <c r="D1643" s="1" t="s">
        <v>1116</v>
      </c>
      <c r="E1643" s="1" t="str">
        <f>VLOOKUP(D1643,StataFunctions!$E$2:$G$260,3,)</f>
        <v>Linear regression with a large dummy-variable set</v>
      </c>
      <c r="F1643" s="18" t="s">
        <v>6528</v>
      </c>
      <c r="G1643" s="18" t="str">
        <f t="shared" si="150"/>
        <v>mNom</v>
      </c>
      <c r="H1643" s="18" t="str">
        <f t="shared" si="151"/>
        <v>Klass2 RefStatus13ar c.RefStatus13ar#c.Klass2 Kon InvBakgrund i.FodelseAr c.Klass2#FodelseAr c.Klass2#Kommun i.FodelseAr_far i.FodelseAr_mor if Klass7!=4</v>
      </c>
      <c r="I1643" s="18">
        <f t="shared" si="152"/>
        <v>1</v>
      </c>
      <c r="J1643" s="18" t="str">
        <f t="shared" si="153"/>
        <v xml:space="preserve"> Klass7!=4</v>
      </c>
      <c r="K1643" s="18" t="str">
        <f t="shared" si="154"/>
        <v>Klass2 RefStatus13ar c.RefStatus13ar#c.Klass2 Kon InvBakgrund i.FodelseAr c.Klass2#FodelseAr c.Klass2#Kommun i.FodelseAr_far i.FodelseAr_mor</v>
      </c>
      <c r="L1643" s="1" t="str">
        <f t="shared" si="155"/>
        <v>Yes</v>
      </c>
    </row>
    <row r="1644" spans="1:12" ht="57.6" x14ac:dyDescent="0.3">
      <c r="A1644" s="1" t="str">
        <f>VLOOKUP(B1644,DownloadedFiles!$B$2:$C$821,2,)</f>
        <v>doi:10.7910/DVN/STOQ1Q</v>
      </c>
      <c r="B1644" s="1" t="s">
        <v>2191</v>
      </c>
      <c r="C1644" s="1" t="s">
        <v>698</v>
      </c>
      <c r="D1644" s="1" t="s">
        <v>1116</v>
      </c>
      <c r="E1644" s="1" t="str">
        <f>VLOOKUP(D1644,StataFunctions!$E$2:$G$260,3,)</f>
        <v>Linear regression with a large dummy-variable set</v>
      </c>
      <c r="F1644" s="18" t="s">
        <v>6526</v>
      </c>
      <c r="G1644" s="18" t="str">
        <f t="shared" si="150"/>
        <v>mNom</v>
      </c>
      <c r="H1644" s="18" t="str">
        <f t="shared" si="151"/>
        <v>Klass2 RefStatus13ar c.RefStatus13ar#c.Klass2 Kon InvBakgrund i.FodelseAr c.Klass2#FodelseAr c.Klass2#Kommun i.FodelseAr_far i.FodelseAr_mor if Sammanboende==1</v>
      </c>
      <c r="I1644" s="18">
        <f t="shared" si="152"/>
        <v>1</v>
      </c>
      <c r="J1644" s="18" t="str">
        <f t="shared" si="153"/>
        <v xml:space="preserve"> Sammanboende==1</v>
      </c>
      <c r="K1644" s="18" t="str">
        <f t="shared" si="154"/>
        <v>Klass2 RefStatus13ar c.RefStatus13ar#c.Klass2 Kon InvBakgrund i.FodelseAr c.Klass2#FodelseAr c.Klass2#Kommun i.FodelseAr_far i.FodelseAr_mor</v>
      </c>
      <c r="L1644" s="1" t="str">
        <f t="shared" si="155"/>
        <v>Yes</v>
      </c>
    </row>
    <row r="1645" spans="1:12" ht="43.2" x14ac:dyDescent="0.3">
      <c r="A1645" s="1" t="str">
        <f>VLOOKUP(B1645,DownloadedFiles!$B$2:$C$821,2,)</f>
        <v>doi:10.7910/DVN/STOQ1Q</v>
      </c>
      <c r="B1645" s="1" t="s">
        <v>2192</v>
      </c>
      <c r="C1645" s="1" t="s">
        <v>698</v>
      </c>
      <c r="D1645" s="1" t="s">
        <v>654</v>
      </c>
      <c r="E1645" s="1" t="str">
        <f>VLOOKUP(D1645,StataFunctions!$E$2:$G$260,3,)</f>
        <v>Linear Regression</v>
      </c>
      <c r="F1645" s="18" t="s">
        <v>6633</v>
      </c>
      <c r="G1645" s="18" t="str">
        <f t="shared" si="150"/>
        <v>mNom</v>
      </c>
      <c r="H1645" s="18" t="str">
        <f t="shared" si="151"/>
        <v>c.c_xbManNetInk##c.RefStatus c.c_xbManNetInk#FodelseAr c.c_xbManNetInk#Kommun Kon Inv i.FodelseAr i.FodelseAr_far i.FodelseAr_mor</v>
      </c>
      <c r="I1645" s="18">
        <f t="shared" si="152"/>
        <v>0</v>
      </c>
      <c r="J1645" s="18" t="str">
        <f t="shared" si="153"/>
        <v>NA</v>
      </c>
      <c r="K1645" s="18" t="str">
        <f t="shared" si="154"/>
        <v>c.c_xbManNetInk##c.RefStatus c.c_xbManNetInk#FodelseAr c.c_xbManNetInk#Kommun Kon Inv i.FodelseAr i.FodelseAr_far i.FodelseAr_mor</v>
      </c>
      <c r="L1645" s="1" t="str">
        <f t="shared" si="155"/>
        <v>Yes</v>
      </c>
    </row>
    <row r="1646" spans="1:12" ht="43.2" x14ac:dyDescent="0.3">
      <c r="A1646" s="1" t="str">
        <f>VLOOKUP(B1646,DownloadedFiles!$B$2:$C$821,2,)</f>
        <v>doi:10.7910/DVN/STOQ1Q</v>
      </c>
      <c r="B1646" s="1" t="s">
        <v>2192</v>
      </c>
      <c r="C1646" s="1" t="s">
        <v>698</v>
      </c>
      <c r="D1646" s="1" t="s">
        <v>654</v>
      </c>
      <c r="E1646" s="1" t="str">
        <f>VLOOKUP(D1646,StataFunctions!$E$2:$G$260,3,)</f>
        <v>Linear Regression</v>
      </c>
      <c r="F1646" s="18" t="s">
        <v>6633</v>
      </c>
      <c r="G1646" s="18" t="str">
        <f t="shared" si="150"/>
        <v>mNom</v>
      </c>
      <c r="H1646" s="18" t="str">
        <f t="shared" si="151"/>
        <v>c.c_xbManNetInk##c.RefStatus c.c_xbManNetInk#FodelseAr c.c_xbManNetInk#Kommun Kon Inv i.FodelseAr i.FodelseAr_far i.FodelseAr_mor</v>
      </c>
      <c r="I1646" s="18">
        <f t="shared" si="152"/>
        <v>0</v>
      </c>
      <c r="J1646" s="18" t="str">
        <f t="shared" si="153"/>
        <v>NA</v>
      </c>
      <c r="K1646" s="18" t="str">
        <f t="shared" si="154"/>
        <v>c.c_xbManNetInk##c.RefStatus c.c_xbManNetInk#FodelseAr c.c_xbManNetInk#Kommun Kon Inv i.FodelseAr i.FodelseAr_far i.FodelseAr_mor</v>
      </c>
      <c r="L1646" s="1" t="str">
        <f t="shared" si="155"/>
        <v>Yes</v>
      </c>
    </row>
    <row r="1647" spans="1:12" ht="43.2" x14ac:dyDescent="0.3">
      <c r="A1647" s="1" t="str">
        <f>VLOOKUP(B1647,DownloadedFiles!$B$2:$C$821,2,)</f>
        <v>doi:10.7910/DVN/STOQ1Q</v>
      </c>
      <c r="B1647" s="1" t="s">
        <v>2192</v>
      </c>
      <c r="C1647" s="1" t="s">
        <v>698</v>
      </c>
      <c r="D1647" s="1" t="s">
        <v>654</v>
      </c>
      <c r="E1647" s="1" t="str">
        <f>VLOOKUP(D1647,StataFunctions!$E$2:$G$260,3,)</f>
        <v>Linear Regression</v>
      </c>
      <c r="F1647" s="18" t="s">
        <v>6632</v>
      </c>
      <c r="G1647" s="18" t="str">
        <f t="shared" si="150"/>
        <v>mNom</v>
      </c>
      <c r="H1647" s="18" t="str">
        <f t="shared" si="151"/>
        <v>c.c_xbUtbAr##c.RefStatus c.c_xbUtbAr#FodelseAr c.c_xbUtbAr#Kommun Kon Inv i.FodelseAr i.FodelseAr_far i.FodelseAr_mor</v>
      </c>
      <c r="I1647" s="18">
        <f t="shared" si="152"/>
        <v>0</v>
      </c>
      <c r="J1647" s="18" t="str">
        <f t="shared" si="153"/>
        <v>NA</v>
      </c>
      <c r="K1647" s="18" t="str">
        <f t="shared" si="154"/>
        <v>c.c_xbUtbAr##c.RefStatus c.c_xbUtbAr#FodelseAr c.c_xbUtbAr#Kommun Kon Inv i.FodelseAr i.FodelseAr_far i.FodelseAr_mor</v>
      </c>
      <c r="L1647" s="1" t="str">
        <f t="shared" si="155"/>
        <v>Yes</v>
      </c>
    </row>
    <row r="1648" spans="1:12" ht="43.2" x14ac:dyDescent="0.3">
      <c r="A1648" s="1" t="str">
        <f>VLOOKUP(B1648,DownloadedFiles!$B$2:$C$821,2,)</f>
        <v>doi:10.7910/DVN/STOQ1Q</v>
      </c>
      <c r="B1648" s="1" t="s">
        <v>2192</v>
      </c>
      <c r="C1648" s="1" t="s">
        <v>698</v>
      </c>
      <c r="D1648" s="1" t="s">
        <v>654</v>
      </c>
      <c r="E1648" s="1" t="str">
        <f>VLOOKUP(D1648,StataFunctions!$E$2:$G$260,3,)</f>
        <v>Linear Regression</v>
      </c>
      <c r="F1648" s="18" t="s">
        <v>6632</v>
      </c>
      <c r="G1648" s="18" t="str">
        <f t="shared" si="150"/>
        <v>mNom</v>
      </c>
      <c r="H1648" s="18" t="str">
        <f t="shared" si="151"/>
        <v>c.c_xbUtbAr##c.RefStatus c.c_xbUtbAr#FodelseAr c.c_xbUtbAr#Kommun Kon Inv i.FodelseAr i.FodelseAr_far i.FodelseAr_mor</v>
      </c>
      <c r="I1648" s="18">
        <f t="shared" si="152"/>
        <v>0</v>
      </c>
      <c r="J1648" s="18" t="str">
        <f t="shared" si="153"/>
        <v>NA</v>
      </c>
      <c r="K1648" s="18" t="str">
        <f t="shared" si="154"/>
        <v>c.c_xbUtbAr##c.RefStatus c.c_xbUtbAr#FodelseAr c.c_xbUtbAr#Kommun Kon Inv i.FodelseAr i.FodelseAr_far i.FodelseAr_mor</v>
      </c>
      <c r="L1648" s="1" t="str">
        <f t="shared" si="155"/>
        <v>Yes</v>
      </c>
    </row>
    <row r="1649" spans="1:12" ht="43.2" x14ac:dyDescent="0.3">
      <c r="A1649" s="1" t="str">
        <f>VLOOKUP(B1649,DownloadedFiles!$B$2:$C$821,2,)</f>
        <v>doi:10.7910/DVN/STOQ1Q</v>
      </c>
      <c r="B1649" s="1" t="s">
        <v>2192</v>
      </c>
      <c r="C1649" s="1" t="s">
        <v>698</v>
      </c>
      <c r="D1649" s="1" t="s">
        <v>654</v>
      </c>
      <c r="E1649" s="1" t="str">
        <f>VLOOKUP(D1649,StataFunctions!$E$2:$G$260,3,)</f>
        <v>Linear Regression</v>
      </c>
      <c r="F1649" s="18" t="s">
        <v>6634</v>
      </c>
      <c r="G1649" s="18" t="str">
        <f t="shared" si="150"/>
        <v>mNom</v>
      </c>
      <c r="H1649" s="18" t="str">
        <f t="shared" si="151"/>
        <v>c.EGP_Duncan##c.RefStatus c.EGP_Duncan#FodelseAr c.EGP_Duncan#Kommun Kon Inv i.FodelseAr i.FodelseAr_far i.FodelseAr_mor</v>
      </c>
      <c r="I1649" s="18">
        <f t="shared" si="152"/>
        <v>0</v>
      </c>
      <c r="J1649" s="18" t="str">
        <f t="shared" si="153"/>
        <v>NA</v>
      </c>
      <c r="K1649" s="18" t="str">
        <f t="shared" si="154"/>
        <v>c.EGP_Duncan##c.RefStatus c.EGP_Duncan#FodelseAr c.EGP_Duncan#Kommun Kon Inv i.FodelseAr i.FodelseAr_far i.FodelseAr_mor</v>
      </c>
      <c r="L1649" s="1" t="str">
        <f t="shared" si="155"/>
        <v>Yes</v>
      </c>
    </row>
    <row r="1650" spans="1:12" ht="43.2" x14ac:dyDescent="0.3">
      <c r="A1650" s="1" t="str">
        <f>VLOOKUP(B1650,DownloadedFiles!$B$2:$C$821,2,)</f>
        <v>doi:10.7910/DVN/STOQ1Q</v>
      </c>
      <c r="B1650" s="1" t="s">
        <v>2192</v>
      </c>
      <c r="C1650" s="1" t="s">
        <v>698</v>
      </c>
      <c r="D1650" s="1" t="s">
        <v>654</v>
      </c>
      <c r="E1650" s="1" t="str">
        <f>VLOOKUP(D1650,StataFunctions!$E$2:$G$260,3,)</f>
        <v>Linear Regression</v>
      </c>
      <c r="F1650" s="18" t="s">
        <v>6634</v>
      </c>
      <c r="G1650" s="18" t="str">
        <f t="shared" si="150"/>
        <v>mNom</v>
      </c>
      <c r="H1650" s="18" t="str">
        <f t="shared" si="151"/>
        <v>c.EGP_Duncan##c.RefStatus c.EGP_Duncan#FodelseAr c.EGP_Duncan#Kommun Kon Inv i.FodelseAr i.FodelseAr_far i.FodelseAr_mor</v>
      </c>
      <c r="I1650" s="18">
        <f t="shared" si="152"/>
        <v>0</v>
      </c>
      <c r="J1650" s="18" t="str">
        <f t="shared" si="153"/>
        <v>NA</v>
      </c>
      <c r="K1650" s="18" t="str">
        <f t="shared" si="154"/>
        <v>c.EGP_Duncan##c.RefStatus c.EGP_Duncan#FodelseAr c.EGP_Duncan#Kommun Kon Inv i.FodelseAr i.FodelseAr_far i.FodelseAr_mor</v>
      </c>
      <c r="L1650" s="1" t="str">
        <f t="shared" si="155"/>
        <v>Yes</v>
      </c>
    </row>
    <row r="1651" spans="1:12" ht="28.8" x14ac:dyDescent="0.3">
      <c r="A1651" s="1" t="str">
        <f>VLOOKUP(B1651,DownloadedFiles!$B$2:$C$821,2,)</f>
        <v>doi:10.7910/DVN/STOQ1Q</v>
      </c>
      <c r="B1651" s="1" t="s">
        <v>2192</v>
      </c>
      <c r="C1651" s="1" t="s">
        <v>698</v>
      </c>
      <c r="D1651" s="1" t="s">
        <v>654</v>
      </c>
      <c r="E1651" s="1" t="str">
        <f>VLOOKUP(D1651,StataFunctions!$E$2:$G$260,3,)</f>
        <v>Linear Regression</v>
      </c>
      <c r="F1651" s="18" t="s">
        <v>6631</v>
      </c>
      <c r="G1651" s="18" t="str">
        <f t="shared" si="150"/>
        <v>c_ManArbInk</v>
      </c>
      <c r="H1651" s="18" t="str">
        <f t="shared" si="151"/>
        <v>i.Klass7 i.FodelseAr if inrange(FodelseAr</v>
      </c>
      <c r="I1651" s="18">
        <f t="shared" si="152"/>
        <v>1</v>
      </c>
      <c r="J1651" s="18" t="str">
        <f t="shared" si="153"/>
        <v xml:space="preserve"> inrange(FodelseAr</v>
      </c>
      <c r="K1651" s="18" t="str">
        <f t="shared" si="154"/>
        <v>i.Klass7 i.FodelseAr</v>
      </c>
      <c r="L1651" s="1" t="str">
        <f t="shared" si="155"/>
        <v>Yes</v>
      </c>
    </row>
    <row r="1652" spans="1:12" ht="28.8" x14ac:dyDescent="0.3">
      <c r="A1652" s="1" t="str">
        <f>VLOOKUP(B1652,DownloadedFiles!$B$2:$C$821,2,)</f>
        <v>doi:10.7910/DVN/STOQ1Q</v>
      </c>
      <c r="B1652" s="1" t="s">
        <v>2192</v>
      </c>
      <c r="C1652" s="1" t="s">
        <v>698</v>
      </c>
      <c r="D1652" s="1" t="s">
        <v>654</v>
      </c>
      <c r="E1652" s="1" t="str">
        <f>VLOOKUP(D1652,StataFunctions!$E$2:$G$260,3,)</f>
        <v>Linear Regression</v>
      </c>
      <c r="F1652" s="18" t="s">
        <v>6630</v>
      </c>
      <c r="G1652" s="18" t="str">
        <f t="shared" si="150"/>
        <v>c_ManNetInk</v>
      </c>
      <c r="H1652" s="18" t="str">
        <f t="shared" si="151"/>
        <v>i.Klass7 i.FodelseAr if inrange(FodelseAr</v>
      </c>
      <c r="I1652" s="18">
        <f t="shared" si="152"/>
        <v>1</v>
      </c>
      <c r="J1652" s="18" t="str">
        <f t="shared" si="153"/>
        <v xml:space="preserve"> inrange(FodelseAr</v>
      </c>
      <c r="K1652" s="18" t="str">
        <f t="shared" si="154"/>
        <v>i.Klass7 i.FodelseAr</v>
      </c>
      <c r="L1652" s="1" t="str">
        <f t="shared" si="155"/>
        <v>Yes</v>
      </c>
    </row>
    <row r="1653" spans="1:12" ht="28.8" x14ac:dyDescent="0.3">
      <c r="A1653" s="1" t="str">
        <f>VLOOKUP(B1653,DownloadedFiles!$B$2:$C$821,2,)</f>
        <v>doi:10.7910/DVN/STOQ1Q</v>
      </c>
      <c r="B1653" s="1" t="s">
        <v>2192</v>
      </c>
      <c r="C1653" s="1" t="s">
        <v>698</v>
      </c>
      <c r="D1653" s="1" t="s">
        <v>654</v>
      </c>
      <c r="E1653" s="1" t="str">
        <f>VLOOKUP(D1653,StataFunctions!$E$2:$G$260,3,)</f>
        <v>Linear Regression</v>
      </c>
      <c r="F1653" s="18" t="s">
        <v>6629</v>
      </c>
      <c r="G1653" s="18" t="str">
        <f t="shared" si="150"/>
        <v>c_UtbArOld</v>
      </c>
      <c r="H1653" s="18" t="str">
        <f t="shared" si="151"/>
        <v>i.Klass7 i.FodelseAr if inrange(FodelseAr</v>
      </c>
      <c r="I1653" s="18">
        <f t="shared" si="152"/>
        <v>1</v>
      </c>
      <c r="J1653" s="18" t="str">
        <f t="shared" si="153"/>
        <v xml:space="preserve"> inrange(FodelseAr</v>
      </c>
      <c r="K1653" s="18" t="str">
        <f t="shared" si="154"/>
        <v>i.Klass7 i.FodelseAr</v>
      </c>
      <c r="L1653" s="1" t="str">
        <f t="shared" si="155"/>
        <v>Yes</v>
      </c>
    </row>
    <row r="1654" spans="1:12" ht="28.8" x14ac:dyDescent="0.3">
      <c r="A1654" s="1" t="str">
        <f>VLOOKUP(B1654,DownloadedFiles!$B$2:$C$821,2,)</f>
        <v>doi:10.7910/DVN/STOQ1Q</v>
      </c>
      <c r="B1654" s="1" t="s">
        <v>2192</v>
      </c>
      <c r="C1654" s="1" t="s">
        <v>698</v>
      </c>
      <c r="D1654" s="1" t="s">
        <v>654</v>
      </c>
      <c r="E1654" s="1" t="str">
        <f>VLOOKUP(D1654,StataFunctions!$E$2:$G$260,3,)</f>
        <v>Linear Regression</v>
      </c>
      <c r="F1654" s="18" t="s">
        <v>6628</v>
      </c>
      <c r="G1654" s="18" t="str">
        <f t="shared" si="150"/>
        <v>ManArbInk</v>
      </c>
      <c r="H1654" s="18" t="str">
        <f t="shared" si="151"/>
        <v>i.Klass7 i.FodelseAr if inrange(FodelseAr</v>
      </c>
      <c r="I1654" s="18">
        <f t="shared" si="152"/>
        <v>1</v>
      </c>
      <c r="J1654" s="18" t="str">
        <f t="shared" si="153"/>
        <v xml:space="preserve"> inrange(FodelseAr</v>
      </c>
      <c r="K1654" s="18" t="str">
        <f t="shared" si="154"/>
        <v>i.Klass7 i.FodelseAr</v>
      </c>
      <c r="L1654" s="1" t="str">
        <f t="shared" si="155"/>
        <v>Yes</v>
      </c>
    </row>
    <row r="1655" spans="1:12" ht="28.8" x14ac:dyDescent="0.3">
      <c r="A1655" s="1" t="str">
        <f>VLOOKUP(B1655,DownloadedFiles!$B$2:$C$821,2,)</f>
        <v>doi:10.7910/DVN/STOQ1Q</v>
      </c>
      <c r="B1655" s="1" t="s">
        <v>2192</v>
      </c>
      <c r="C1655" s="1" t="s">
        <v>698</v>
      </c>
      <c r="D1655" s="1" t="s">
        <v>654</v>
      </c>
      <c r="E1655" s="1" t="str">
        <f>VLOOKUP(D1655,StataFunctions!$E$2:$G$260,3,)</f>
        <v>Linear Regression</v>
      </c>
      <c r="F1655" s="18" t="s">
        <v>6627</v>
      </c>
      <c r="G1655" s="18" t="str">
        <f t="shared" si="150"/>
        <v>ManNetInk</v>
      </c>
      <c r="H1655" s="18" t="str">
        <f t="shared" si="151"/>
        <v>i.Klass7 i.FodelseAr if inrange(FodelseAr</v>
      </c>
      <c r="I1655" s="18">
        <f t="shared" si="152"/>
        <v>1</v>
      </c>
      <c r="J1655" s="18" t="str">
        <f t="shared" si="153"/>
        <v xml:space="preserve"> inrange(FodelseAr</v>
      </c>
      <c r="K1655" s="18" t="str">
        <f t="shared" si="154"/>
        <v>i.Klass7 i.FodelseAr</v>
      </c>
      <c r="L1655" s="1" t="str">
        <f t="shared" si="155"/>
        <v>Yes</v>
      </c>
    </row>
    <row r="1656" spans="1:12" ht="28.8" x14ac:dyDescent="0.3">
      <c r="A1656" s="1" t="str">
        <f>VLOOKUP(B1656,DownloadedFiles!$B$2:$C$821,2,)</f>
        <v>doi:10.7910/DVN/STOQ1Q</v>
      </c>
      <c r="B1656" s="1" t="s">
        <v>2192</v>
      </c>
      <c r="C1656" s="1" t="s">
        <v>698</v>
      </c>
      <c r="D1656" s="1" t="s">
        <v>654</v>
      </c>
      <c r="E1656" s="1" t="str">
        <f>VLOOKUP(D1656,StataFunctions!$E$2:$G$260,3,)</f>
        <v>Linear Regression</v>
      </c>
      <c r="F1656" s="18" t="s">
        <v>6626</v>
      </c>
      <c r="G1656" s="18" t="str">
        <f t="shared" si="150"/>
        <v>UtbArOld</v>
      </c>
      <c r="H1656" s="18" t="str">
        <f t="shared" si="151"/>
        <v>i.Klass7 i.FodelseAr if inrange(FodelseAr</v>
      </c>
      <c r="I1656" s="18">
        <f t="shared" si="152"/>
        <v>1</v>
      </c>
      <c r="J1656" s="18" t="str">
        <f t="shared" si="153"/>
        <v xml:space="preserve"> inrange(FodelseAr</v>
      </c>
      <c r="K1656" s="18" t="str">
        <f t="shared" si="154"/>
        <v>i.Klass7 i.FodelseAr</v>
      </c>
      <c r="L1656" s="1" t="str">
        <f t="shared" si="155"/>
        <v>Yes</v>
      </c>
    </row>
    <row r="1657" spans="1:12" ht="28.8" x14ac:dyDescent="0.3">
      <c r="A1657" s="1" t="str">
        <f>VLOOKUP(B1657,DownloadedFiles!$B$2:$C$821,2,)</f>
        <v>doi:10.7910/DVN/STOQ1Q</v>
      </c>
      <c r="B1657" s="1" t="s">
        <v>2193</v>
      </c>
      <c r="C1657" s="1" t="s">
        <v>698</v>
      </c>
      <c r="D1657" s="1" t="s">
        <v>1116</v>
      </c>
      <c r="E1657" s="1" t="str">
        <f>VLOOKUP(D1657,StataFunctions!$E$2:$G$260,3,)</f>
        <v>Linear regression with a large dummy-variable set</v>
      </c>
      <c r="F1657" s="18" t="s">
        <v>6531</v>
      </c>
      <c r="G1657" s="18" t="str">
        <f t="shared" si="150"/>
        <v>UtbAr</v>
      </c>
      <c r="H1657" s="18" t="str">
        <f t="shared" si="151"/>
        <v>c.RefStatus13ar c.Klass2 Kon InvBakgrund i.FodelseAr i.FodelseAr_far i.FodelseAr_mor</v>
      </c>
      <c r="I1657" s="18">
        <f t="shared" si="152"/>
        <v>0</v>
      </c>
      <c r="J1657" s="18" t="str">
        <f t="shared" si="153"/>
        <v>NA</v>
      </c>
      <c r="K1657" s="18" t="str">
        <f t="shared" si="154"/>
        <v>c.RefStatus13ar c.Klass2 Kon InvBakgrund i.FodelseAr i.FodelseAr_far i.FodelseAr_mor</v>
      </c>
      <c r="L1657" s="1" t="str">
        <f t="shared" si="155"/>
        <v>Yes</v>
      </c>
    </row>
    <row r="1658" spans="1:12" ht="28.8" x14ac:dyDescent="0.3">
      <c r="A1658" s="1" t="str">
        <f>VLOOKUP(B1658,DownloadedFiles!$B$2:$C$821,2,)</f>
        <v>doi:10.7910/DVN/STOQ1Q</v>
      </c>
      <c r="B1658" s="1" t="s">
        <v>2193</v>
      </c>
      <c r="C1658" s="1" t="s">
        <v>698</v>
      </c>
      <c r="D1658" s="1" t="s">
        <v>1116</v>
      </c>
      <c r="E1658" s="1" t="str">
        <f>VLOOKUP(D1658,StataFunctions!$E$2:$G$260,3,)</f>
        <v>Linear regression with a large dummy-variable set</v>
      </c>
      <c r="F1658" s="18" t="s">
        <v>8352</v>
      </c>
      <c r="G1658" s="18" t="str">
        <f t="shared" si="150"/>
        <v>UtbAr</v>
      </c>
      <c r="H1658" s="18" t="str">
        <f t="shared" si="151"/>
        <v>c.RefStatus13ar##c.Klass2 Kon InvBakgrund i.FodelseAr i.FodelseAr_far i.FodelseAr_mor</v>
      </c>
      <c r="I1658" s="18">
        <f t="shared" si="152"/>
        <v>0</v>
      </c>
      <c r="J1658" s="18" t="str">
        <f t="shared" si="153"/>
        <v>NA</v>
      </c>
      <c r="K1658" s="18" t="str">
        <f t="shared" si="154"/>
        <v>c.RefStatus13ar##c.Klass2 Kon InvBakgrund i.FodelseAr i.FodelseAr_far i.FodelseAr_mor</v>
      </c>
      <c r="L1658" s="1" t="str">
        <f t="shared" si="155"/>
        <v>Yes</v>
      </c>
    </row>
    <row r="1659" spans="1:12" ht="28.8" x14ac:dyDescent="0.3">
      <c r="A1659" s="1" t="str">
        <f>VLOOKUP(B1659,DownloadedFiles!$B$2:$C$821,2,)</f>
        <v>doi:10.7910/DVN/STOQ1Q</v>
      </c>
      <c r="B1659" s="1" t="s">
        <v>2193</v>
      </c>
      <c r="C1659" s="1" t="s">
        <v>698</v>
      </c>
      <c r="D1659" s="1" t="s">
        <v>1116</v>
      </c>
      <c r="E1659" s="1" t="str">
        <f>VLOOKUP(D1659,StataFunctions!$E$2:$G$260,3,)</f>
        <v>Linear regression with a large dummy-variable set</v>
      </c>
      <c r="F1659" s="18" t="s">
        <v>6535</v>
      </c>
      <c r="G1659" s="18" t="str">
        <f t="shared" si="150"/>
        <v>UtbAr</v>
      </c>
      <c r="H1659" s="18" t="str">
        <f t="shared" si="151"/>
        <v>Klass2 RefStatus13ar c.RefStatus13ar#c.Klass2 c.Kon c.InvBakgrund i.FodelseAr i.FodelseAr_far i.FodelseAr_mor ///</v>
      </c>
      <c r="I1659" s="18">
        <f t="shared" si="152"/>
        <v>0</v>
      </c>
      <c r="J1659" s="18" t="str">
        <f t="shared" si="153"/>
        <v>NA</v>
      </c>
      <c r="K1659" s="18" t="str">
        <f t="shared" si="154"/>
        <v>Klass2 RefStatus13ar c.RefStatus13ar#c.Klass2 c.Kon c.InvBakgrund i.FodelseAr i.FodelseAr_far i.FodelseAr_mor ///</v>
      </c>
      <c r="L1659" s="1" t="str">
        <f t="shared" si="155"/>
        <v>No</v>
      </c>
    </row>
    <row r="1660" spans="1:12" ht="43.2" x14ac:dyDescent="0.3">
      <c r="A1660" s="1" t="str">
        <f>VLOOKUP(B1660,DownloadedFiles!$B$2:$C$821,2,)</f>
        <v>doi:10.7910/DVN/STOQ1Q</v>
      </c>
      <c r="B1660" s="1" t="s">
        <v>2193</v>
      </c>
      <c r="C1660" s="1" t="s">
        <v>698</v>
      </c>
      <c r="D1660" s="1" t="s">
        <v>1116</v>
      </c>
      <c r="E1660" s="1" t="str">
        <f>VLOOKUP(D1660,StataFunctions!$E$2:$G$260,3,)</f>
        <v>Linear regression with a large dummy-variable set</v>
      </c>
      <c r="F1660" s="18" t="s">
        <v>6534</v>
      </c>
      <c r="G1660" s="18" t="str">
        <f t="shared" si="150"/>
        <v>UtbAr</v>
      </c>
      <c r="H1660" s="18" t="str">
        <f t="shared" si="151"/>
        <v>Klass2 RefStatus13ar c.RefStatus13ar#c.Klass2 Kon InvBakgrund i.FodelseAr c.Klass2#FodelseAr c.Klass2#Kommun i.FodelseAr_far i.FodelseAr_mor</v>
      </c>
      <c r="I1660" s="18">
        <f t="shared" si="152"/>
        <v>0</v>
      </c>
      <c r="J1660" s="18" t="str">
        <f t="shared" si="153"/>
        <v>NA</v>
      </c>
      <c r="K1660" s="18" t="str">
        <f t="shared" si="154"/>
        <v>Klass2 RefStatus13ar c.RefStatus13ar#c.Klass2 Kon InvBakgrund i.FodelseAr c.Klass2#FodelseAr c.Klass2#Kommun i.FodelseAr_far i.FodelseAr_mor</v>
      </c>
      <c r="L1660" s="1" t="str">
        <f t="shared" si="155"/>
        <v>Yes</v>
      </c>
    </row>
    <row r="1661" spans="1:12" ht="43.2" x14ac:dyDescent="0.3">
      <c r="A1661" s="1" t="str">
        <f>VLOOKUP(B1661,DownloadedFiles!$B$2:$C$821,2,)</f>
        <v>doi:10.7910/DVN/STOQ1Q</v>
      </c>
      <c r="B1661" s="1" t="s">
        <v>2193</v>
      </c>
      <c r="C1661" s="1" t="s">
        <v>698</v>
      </c>
      <c r="D1661" s="1" t="s">
        <v>1116</v>
      </c>
      <c r="E1661" s="1" t="str">
        <f>VLOOKUP(D1661,StataFunctions!$E$2:$G$260,3,)</f>
        <v>Linear regression with a large dummy-variable set</v>
      </c>
      <c r="F1661" s="18" t="s">
        <v>6532</v>
      </c>
      <c r="G1661" s="18" t="str">
        <f t="shared" si="150"/>
        <v>UtbAr</v>
      </c>
      <c r="H1661" s="18" t="str">
        <f t="shared" si="151"/>
        <v>Klass2 RefStatus13ar c.RefStatus13ar#c.Klass2 Kon InvBakgrund i.FodelseAr c.Klass2#FodelseAr i.FodelseAr_far i.FodelseAr_mor</v>
      </c>
      <c r="I1661" s="18">
        <f t="shared" si="152"/>
        <v>0</v>
      </c>
      <c r="J1661" s="18" t="str">
        <f t="shared" si="153"/>
        <v>NA</v>
      </c>
      <c r="K1661" s="18" t="str">
        <f t="shared" si="154"/>
        <v>Klass2 RefStatus13ar c.RefStatus13ar#c.Klass2 Kon InvBakgrund i.FodelseAr c.Klass2#FodelseAr i.FodelseAr_far i.FodelseAr_mor</v>
      </c>
      <c r="L1661" s="1" t="str">
        <f t="shared" si="155"/>
        <v>Yes</v>
      </c>
    </row>
    <row r="1662" spans="1:12" ht="43.2" x14ac:dyDescent="0.3">
      <c r="A1662" s="1" t="str">
        <f>VLOOKUP(B1662,DownloadedFiles!$B$2:$C$821,2,)</f>
        <v>doi:10.7910/DVN/STOQ1Q</v>
      </c>
      <c r="B1662" s="1" t="s">
        <v>2193</v>
      </c>
      <c r="C1662" s="1" t="s">
        <v>698</v>
      </c>
      <c r="D1662" s="1" t="s">
        <v>1116</v>
      </c>
      <c r="E1662" s="1" t="str">
        <f>VLOOKUP(D1662,StataFunctions!$E$2:$G$260,3,)</f>
        <v>Linear regression with a large dummy-variable set</v>
      </c>
      <c r="F1662" s="18" t="s">
        <v>6533</v>
      </c>
      <c r="G1662" s="18" t="str">
        <f t="shared" si="150"/>
        <v>UtbAr</v>
      </c>
      <c r="H1662" s="18" t="str">
        <f t="shared" si="151"/>
        <v>Klass2 RefStatus13ar c.RefStatus13ar#c.Klass2 Kon InvBakgrund i.FodelseAr c.Klass2#Kommun i.FodelseAr_far i.FodelseAr_mor</v>
      </c>
      <c r="I1662" s="18">
        <f t="shared" si="152"/>
        <v>0</v>
      </c>
      <c r="J1662" s="18" t="str">
        <f t="shared" si="153"/>
        <v>NA</v>
      </c>
      <c r="K1662" s="18" t="str">
        <f t="shared" si="154"/>
        <v>Klass2 RefStatus13ar c.RefStatus13ar#c.Klass2 Kon InvBakgrund i.FodelseAr c.Klass2#Kommun i.FodelseAr_far i.FodelseAr_mor</v>
      </c>
      <c r="L1662" s="1" t="str">
        <f t="shared" si="155"/>
        <v>Yes</v>
      </c>
    </row>
    <row r="1663" spans="1:12" ht="28.8" x14ac:dyDescent="0.3">
      <c r="A1663" s="1" t="str">
        <f>VLOOKUP(B1663,DownloadedFiles!$B$2:$C$821,2,)</f>
        <v>doi:10.7910/DVN/STOQ1Q</v>
      </c>
      <c r="B1663" s="1" t="s">
        <v>2194</v>
      </c>
      <c r="C1663" s="1" t="s">
        <v>698</v>
      </c>
      <c r="D1663" s="1" t="s">
        <v>654</v>
      </c>
      <c r="E1663" s="1" t="str">
        <f>VLOOKUP(D1663,StataFunctions!$E$2:$G$260,3,)</f>
        <v>Linear Regression</v>
      </c>
      <c r="F1663" s="18" t="s">
        <v>6635</v>
      </c>
      <c r="G1663" s="18" t="str">
        <f t="shared" si="150"/>
        <v>mNom</v>
      </c>
      <c r="H1663" s="18" t="str">
        <f t="shared" si="151"/>
        <v>Klass2 UtbAr c.Kon c.InvBakgrund i.FodelseAr i.FodelseAr_far i.FodelseAr_mor ///</v>
      </c>
      <c r="I1663" s="18">
        <f t="shared" si="152"/>
        <v>0</v>
      </c>
      <c r="J1663" s="18" t="str">
        <f t="shared" si="153"/>
        <v>NA</v>
      </c>
      <c r="K1663" s="18" t="str">
        <f t="shared" si="154"/>
        <v>Klass2 UtbAr c.Kon c.InvBakgrund i.FodelseAr i.FodelseAr_far i.FodelseAr_mor ///</v>
      </c>
      <c r="L1663" s="1" t="str">
        <f t="shared" si="155"/>
        <v>No</v>
      </c>
    </row>
    <row r="1664" spans="1:12" ht="28.8" x14ac:dyDescent="0.3">
      <c r="A1664" s="1" t="str">
        <f>VLOOKUP(B1664,DownloadedFiles!$B$2:$C$821,2,)</f>
        <v>doi:10.7910/DVN/STOQ1Q</v>
      </c>
      <c r="B1664" s="1" t="s">
        <v>2194</v>
      </c>
      <c r="C1664" s="1" t="s">
        <v>698</v>
      </c>
      <c r="D1664" s="1" t="s">
        <v>654</v>
      </c>
      <c r="E1664" s="1" t="str">
        <f>VLOOKUP(D1664,StataFunctions!$E$2:$G$260,3,)</f>
        <v>Linear Regression</v>
      </c>
      <c r="F1664" s="18" t="s">
        <v>6636</v>
      </c>
      <c r="G1664" s="18" t="str">
        <f t="shared" si="150"/>
        <v>mNom</v>
      </c>
      <c r="H1664" s="18" t="str">
        <f t="shared" si="151"/>
        <v>Klass2 UtbAr c.UtbAr#c.Klass2 c.Kon c.InvBakgrund i.FodelseAr i.FodelseAr_far i.FodelseAr_mor ///</v>
      </c>
      <c r="I1664" s="18">
        <f t="shared" si="152"/>
        <v>0</v>
      </c>
      <c r="J1664" s="18" t="str">
        <f t="shared" si="153"/>
        <v>NA</v>
      </c>
      <c r="K1664" s="18" t="str">
        <f t="shared" si="154"/>
        <v>Klass2 UtbAr c.UtbAr#c.Klass2 c.Kon c.InvBakgrund i.FodelseAr i.FodelseAr_far i.FodelseAr_mor ///</v>
      </c>
      <c r="L1664" s="1" t="str">
        <f t="shared" si="155"/>
        <v>No</v>
      </c>
    </row>
    <row r="1665" spans="1:12" ht="28.8" x14ac:dyDescent="0.3">
      <c r="A1665" s="1" t="str">
        <f>VLOOKUP(B1665,DownloadedFiles!$B$2:$C$821,2,)</f>
        <v>doi:10.7910/DVN/STOQ1Q</v>
      </c>
      <c r="B1665" s="1" t="s">
        <v>2194</v>
      </c>
      <c r="C1665" s="1" t="s">
        <v>698</v>
      </c>
      <c r="D1665" s="1" t="s">
        <v>654</v>
      </c>
      <c r="E1665" s="1" t="str">
        <f>VLOOKUP(D1665,StataFunctions!$E$2:$G$260,3,)</f>
        <v>Linear Regression</v>
      </c>
      <c r="F1665" s="18" t="s">
        <v>6636</v>
      </c>
      <c r="G1665" s="18" t="str">
        <f t="shared" si="150"/>
        <v>mNom</v>
      </c>
      <c r="H1665" s="18" t="str">
        <f t="shared" si="151"/>
        <v>Klass2 UtbAr c.UtbAr#c.Klass2 c.Kon c.InvBakgrund i.FodelseAr i.FodelseAr_far i.FodelseAr_mor ///</v>
      </c>
      <c r="I1665" s="18">
        <f t="shared" si="152"/>
        <v>0</v>
      </c>
      <c r="J1665" s="18" t="str">
        <f t="shared" si="153"/>
        <v>NA</v>
      </c>
      <c r="K1665" s="18" t="str">
        <f t="shared" si="154"/>
        <v>Klass2 UtbAr c.UtbAr#c.Klass2 c.Kon c.InvBakgrund i.FodelseAr i.FodelseAr_far i.FodelseAr_mor ///</v>
      </c>
      <c r="L1665" s="1" t="str">
        <f t="shared" si="155"/>
        <v>No</v>
      </c>
    </row>
    <row r="1666" spans="1:12" ht="28.8" x14ac:dyDescent="0.3">
      <c r="A1666" s="1" t="str">
        <f>VLOOKUP(B1666,DownloadedFiles!$B$2:$C$821,2,)</f>
        <v>doi:10.7910/DVN/STOQ1Q</v>
      </c>
      <c r="B1666" s="1" t="s">
        <v>2194</v>
      </c>
      <c r="C1666" s="1" t="s">
        <v>698</v>
      </c>
      <c r="D1666" s="1" t="s">
        <v>654</v>
      </c>
      <c r="E1666" s="1" t="str">
        <f>VLOOKUP(D1666,StataFunctions!$E$2:$G$260,3,)</f>
        <v>Linear Regression</v>
      </c>
      <c r="F1666" s="18" t="s">
        <v>6636</v>
      </c>
      <c r="G1666" s="18" t="str">
        <f t="shared" ref="G1666:G1729" si="156">MID($F1666,LEN($D1666)+FIND($D1666,$F1666)+1,FIND(" ",$F1666,LEN(D1666)+FIND(D1666,F1666)+1)-(LEN($D1666)+FIND($D1666,$F1666)+1))</f>
        <v>mNom</v>
      </c>
      <c r="H1666" s="18" t="str">
        <f t="shared" ref="H1666:H1729" si="157">TRIM(MID(F1666,FIND(G1666,F1666)+LEN(G1666)+1,IFERROR(FIND(",",F1666),LEN(F1666)+1)-(FIND(G1666,F1666)+LEN(G1666)+1)))</f>
        <v>Klass2 UtbAr c.UtbAr#c.Klass2 c.Kon c.InvBakgrund i.FodelseAr i.FodelseAr_far i.FodelseAr_mor ///</v>
      </c>
      <c r="I1666" s="18">
        <f t="shared" ref="I1666:I1729" si="158">IFERROR(IF(FIND(" if ",H1666)&gt;0,1,0),0)</f>
        <v>0</v>
      </c>
      <c r="J1666" s="18" t="str">
        <f t="shared" ref="J1666:J1729" si="159">IFERROR(MID(H1666,FIND(" if ",H1666)+3,LEN(H1666)+1),"NA")</f>
        <v>NA</v>
      </c>
      <c r="K1666" s="18" t="str">
        <f t="shared" ref="K1666:K1729" si="160">IF(I1666=0,H1666,MID(H1666,1,FIND(J1666,H1666)-4))</f>
        <v>Klass2 UtbAr c.UtbAr#c.Klass2 c.Kon c.InvBakgrund i.FodelseAr i.FodelseAr_far i.FodelseAr_mor ///</v>
      </c>
      <c r="L1666" s="1" t="str">
        <f t="shared" ref="L1666:L1729" si="161">IFERROR(IF(FIND("///",F1666)&gt;0,"No",0),"Yes")</f>
        <v>No</v>
      </c>
    </row>
    <row r="1667" spans="1:12" ht="28.8" x14ac:dyDescent="0.3">
      <c r="A1667" s="1" t="str">
        <f>VLOOKUP(B1667,DownloadedFiles!$B$2:$C$821,2,)</f>
        <v>doi:10.7910/DVN/STOQ1Q</v>
      </c>
      <c r="B1667" s="1" t="s">
        <v>2194</v>
      </c>
      <c r="C1667" s="1" t="s">
        <v>698</v>
      </c>
      <c r="D1667" s="1" t="s">
        <v>654</v>
      </c>
      <c r="E1667" s="1" t="str">
        <f>VLOOKUP(D1667,StataFunctions!$E$2:$G$260,3,)</f>
        <v>Linear Regression</v>
      </c>
      <c r="F1667" s="18" t="s">
        <v>6636</v>
      </c>
      <c r="G1667" s="18" t="str">
        <f t="shared" si="156"/>
        <v>mNom</v>
      </c>
      <c r="H1667" s="18" t="str">
        <f t="shared" si="157"/>
        <v>Klass2 UtbAr c.UtbAr#c.Klass2 c.Kon c.InvBakgrund i.FodelseAr i.FodelseAr_far i.FodelseAr_mor ///</v>
      </c>
      <c r="I1667" s="18">
        <f t="shared" si="158"/>
        <v>0</v>
      </c>
      <c r="J1667" s="18" t="str">
        <f t="shared" si="159"/>
        <v>NA</v>
      </c>
      <c r="K1667" s="18" t="str">
        <f t="shared" si="160"/>
        <v>Klass2 UtbAr c.UtbAr#c.Klass2 c.Kon c.InvBakgrund i.FodelseAr i.FodelseAr_far i.FodelseAr_mor ///</v>
      </c>
      <c r="L1667" s="1" t="str">
        <f t="shared" si="161"/>
        <v>No</v>
      </c>
    </row>
    <row r="1668" spans="1:12" ht="28.8" x14ac:dyDescent="0.3">
      <c r="A1668" s="1" t="str">
        <f>VLOOKUP(B1668,DownloadedFiles!$B$2:$C$821,2,)</f>
        <v>doi:10.7910/DVN/STOQ1Q</v>
      </c>
      <c r="B1668" s="1" t="s">
        <v>2196</v>
      </c>
      <c r="C1668" s="1" t="s">
        <v>698</v>
      </c>
      <c r="D1668" s="1" t="s">
        <v>1116</v>
      </c>
      <c r="E1668" s="1" t="str">
        <f>VLOOKUP(D1668,StataFunctions!$E$2:$G$260,3,)</f>
        <v>Linear regression with a large dummy-variable set</v>
      </c>
      <c r="F1668" s="18" t="s">
        <v>6538</v>
      </c>
      <c r="G1668" s="18" t="str">
        <f t="shared" si="156"/>
        <v>mFarmShare</v>
      </c>
      <c r="H1668" s="18" t="str">
        <f t="shared" si="157"/>
        <v>mCompSchool i.Year if inrange(mReformYear</v>
      </c>
      <c r="I1668" s="18">
        <f t="shared" si="158"/>
        <v>1</v>
      </c>
      <c r="J1668" s="18" t="str">
        <f t="shared" si="159"/>
        <v xml:space="preserve"> inrange(mReformYear</v>
      </c>
      <c r="K1668" s="18" t="str">
        <f t="shared" si="160"/>
        <v>mCompSchool i.Year</v>
      </c>
      <c r="L1668" s="1" t="str">
        <f t="shared" si="161"/>
        <v>Yes</v>
      </c>
    </row>
    <row r="1669" spans="1:12" ht="43.2" x14ac:dyDescent="0.3">
      <c r="A1669" s="1" t="str">
        <f>VLOOKUP(B1669,DownloadedFiles!$B$2:$C$821,2,)</f>
        <v>doi:10.7910/DVN/STOQ1Q</v>
      </c>
      <c r="B1669" s="1" t="s">
        <v>2196</v>
      </c>
      <c r="C1669" s="1" t="s">
        <v>698</v>
      </c>
      <c r="D1669" s="1" t="s">
        <v>1116</v>
      </c>
      <c r="E1669" s="1" t="str">
        <f>VLOOKUP(D1669,StataFunctions!$E$2:$G$260,3,)</f>
        <v>Linear regression with a large dummy-variable set</v>
      </c>
      <c r="F1669" s="18" t="s">
        <v>6542</v>
      </c>
      <c r="G1669" s="18" t="str">
        <f t="shared" si="156"/>
        <v>mFarmShare</v>
      </c>
      <c r="H1669" s="18" t="str">
        <f t="shared" si="157"/>
        <v>mCompSchool i.Year if inrange(mReformYear</v>
      </c>
      <c r="I1669" s="18">
        <f t="shared" si="158"/>
        <v>1</v>
      </c>
      <c r="J1669" s="18" t="str">
        <f t="shared" si="159"/>
        <v xml:space="preserve"> inrange(mReformYear</v>
      </c>
      <c r="K1669" s="18" t="str">
        <f t="shared" si="160"/>
        <v>mCompSchool i.Year</v>
      </c>
      <c r="L1669" s="1" t="str">
        <f t="shared" si="161"/>
        <v>Yes</v>
      </c>
    </row>
    <row r="1670" spans="1:12" ht="28.8" x14ac:dyDescent="0.3">
      <c r="A1670" s="1" t="str">
        <f>VLOOKUP(B1670,DownloadedFiles!$B$2:$C$821,2,)</f>
        <v>doi:10.7910/DVN/STOQ1Q</v>
      </c>
      <c r="B1670" s="1" t="s">
        <v>2196</v>
      </c>
      <c r="C1670" s="1" t="s">
        <v>698</v>
      </c>
      <c r="D1670" s="1" t="s">
        <v>1116</v>
      </c>
      <c r="E1670" s="1" t="str">
        <f>VLOOKUP(D1670,StataFunctions!$E$2:$G$260,3,)</f>
        <v>Linear regression with a large dummy-variable set</v>
      </c>
      <c r="F1670" s="18" t="s">
        <v>6536</v>
      </c>
      <c r="G1670" s="18" t="str">
        <f t="shared" si="156"/>
        <v>mLeftShare</v>
      </c>
      <c r="H1670" s="18" t="str">
        <f t="shared" si="157"/>
        <v>mCompSchool i.Year if inrange(mReformYear</v>
      </c>
      <c r="I1670" s="18">
        <f t="shared" si="158"/>
        <v>1</v>
      </c>
      <c r="J1670" s="18" t="str">
        <f t="shared" si="159"/>
        <v xml:space="preserve"> inrange(mReformYear</v>
      </c>
      <c r="K1670" s="18" t="str">
        <f t="shared" si="160"/>
        <v>mCompSchool i.Year</v>
      </c>
      <c r="L1670" s="1" t="str">
        <f t="shared" si="161"/>
        <v>Yes</v>
      </c>
    </row>
    <row r="1671" spans="1:12" ht="43.2" x14ac:dyDescent="0.3">
      <c r="A1671" s="1" t="str">
        <f>VLOOKUP(B1671,DownloadedFiles!$B$2:$C$821,2,)</f>
        <v>doi:10.7910/DVN/STOQ1Q</v>
      </c>
      <c r="B1671" s="1" t="s">
        <v>2196</v>
      </c>
      <c r="C1671" s="1" t="s">
        <v>698</v>
      </c>
      <c r="D1671" s="1" t="s">
        <v>1116</v>
      </c>
      <c r="E1671" s="1" t="str">
        <f>VLOOKUP(D1671,StataFunctions!$E$2:$G$260,3,)</f>
        <v>Linear regression with a large dummy-variable set</v>
      </c>
      <c r="F1671" s="18" t="s">
        <v>6540</v>
      </c>
      <c r="G1671" s="18" t="str">
        <f t="shared" si="156"/>
        <v>mLeftShare</v>
      </c>
      <c r="H1671" s="18" t="str">
        <f t="shared" si="157"/>
        <v>mCompSchool i.Year if inrange(mReformYear</v>
      </c>
      <c r="I1671" s="18">
        <f t="shared" si="158"/>
        <v>1</v>
      </c>
      <c r="J1671" s="18" t="str">
        <f t="shared" si="159"/>
        <v xml:space="preserve"> inrange(mReformYear</v>
      </c>
      <c r="K1671" s="18" t="str">
        <f t="shared" si="160"/>
        <v>mCompSchool i.Year</v>
      </c>
      <c r="L1671" s="1" t="str">
        <f t="shared" si="161"/>
        <v>Yes</v>
      </c>
    </row>
    <row r="1672" spans="1:12" ht="28.8" x14ac:dyDescent="0.3">
      <c r="A1672" s="1" t="str">
        <f>VLOOKUP(B1672,DownloadedFiles!$B$2:$C$821,2,)</f>
        <v>doi:10.7910/DVN/STOQ1Q</v>
      </c>
      <c r="B1672" s="1" t="s">
        <v>2196</v>
      </c>
      <c r="C1672" s="1" t="s">
        <v>698</v>
      </c>
      <c r="D1672" s="1" t="s">
        <v>1116</v>
      </c>
      <c r="E1672" s="1" t="str">
        <f>VLOOKUP(D1672,StataFunctions!$E$2:$G$260,3,)</f>
        <v>Linear regression with a large dummy-variable set</v>
      </c>
      <c r="F1672" s="18" t="s">
        <v>6537</v>
      </c>
      <c r="G1672" s="18" t="str">
        <f t="shared" si="156"/>
        <v>mRightShare</v>
      </c>
      <c r="H1672" s="18" t="str">
        <f t="shared" si="157"/>
        <v>mCompSchool i.Year if inrange(mReformYear</v>
      </c>
      <c r="I1672" s="18">
        <f t="shared" si="158"/>
        <v>1</v>
      </c>
      <c r="J1672" s="18" t="str">
        <f t="shared" si="159"/>
        <v xml:space="preserve"> inrange(mReformYear</v>
      </c>
      <c r="K1672" s="18" t="str">
        <f t="shared" si="160"/>
        <v>mCompSchool i.Year</v>
      </c>
      <c r="L1672" s="1" t="str">
        <f t="shared" si="161"/>
        <v>Yes</v>
      </c>
    </row>
    <row r="1673" spans="1:12" ht="43.2" x14ac:dyDescent="0.3">
      <c r="A1673" s="1" t="str">
        <f>VLOOKUP(B1673,DownloadedFiles!$B$2:$C$821,2,)</f>
        <v>doi:10.7910/DVN/STOQ1Q</v>
      </c>
      <c r="B1673" s="1" t="s">
        <v>2196</v>
      </c>
      <c r="C1673" s="1" t="s">
        <v>698</v>
      </c>
      <c r="D1673" s="1" t="s">
        <v>1116</v>
      </c>
      <c r="E1673" s="1" t="str">
        <f>VLOOKUP(D1673,StataFunctions!$E$2:$G$260,3,)</f>
        <v>Linear regression with a large dummy-variable set</v>
      </c>
      <c r="F1673" s="18" t="s">
        <v>6541</v>
      </c>
      <c r="G1673" s="18" t="str">
        <f t="shared" si="156"/>
        <v>mRightShare</v>
      </c>
      <c r="H1673" s="18" t="str">
        <f t="shared" si="157"/>
        <v>mCompSchool i.Year if inrange(mReformYear</v>
      </c>
      <c r="I1673" s="18">
        <f t="shared" si="158"/>
        <v>1</v>
      </c>
      <c r="J1673" s="18" t="str">
        <f t="shared" si="159"/>
        <v xml:space="preserve"> inrange(mReformYear</v>
      </c>
      <c r="K1673" s="18" t="str">
        <f t="shared" si="160"/>
        <v>mCompSchool i.Year</v>
      </c>
      <c r="L1673" s="1" t="str">
        <f t="shared" si="161"/>
        <v>Yes</v>
      </c>
    </row>
    <row r="1674" spans="1:12" ht="28.8" x14ac:dyDescent="0.3">
      <c r="A1674" s="1" t="str">
        <f>VLOOKUP(B1674,DownloadedFiles!$B$2:$C$821,2,)</f>
        <v>doi:10.7910/DVN/STOQ1Q</v>
      </c>
      <c r="B1674" s="1" t="s">
        <v>2196</v>
      </c>
      <c r="C1674" s="1" t="s">
        <v>698</v>
      </c>
      <c r="D1674" s="1" t="s">
        <v>1116</v>
      </c>
      <c r="E1674" s="1" t="str">
        <f>VLOOKUP(D1674,StataFunctions!$E$2:$G$260,3,)</f>
        <v>Linear regression with a large dummy-variable set</v>
      </c>
      <c r="F1674" s="18" t="s">
        <v>6539</v>
      </c>
      <c r="G1674" s="18" t="str">
        <f t="shared" si="156"/>
        <v>mTurnout</v>
      </c>
      <c r="H1674" s="18" t="str">
        <f t="shared" si="157"/>
        <v>mCompSchool i.Year if inrange(mReformYear</v>
      </c>
      <c r="I1674" s="18">
        <f t="shared" si="158"/>
        <v>1</v>
      </c>
      <c r="J1674" s="18" t="str">
        <f t="shared" si="159"/>
        <v xml:space="preserve"> inrange(mReformYear</v>
      </c>
      <c r="K1674" s="18" t="str">
        <f t="shared" si="160"/>
        <v>mCompSchool i.Year</v>
      </c>
      <c r="L1674" s="1" t="str">
        <f t="shared" si="161"/>
        <v>Yes</v>
      </c>
    </row>
    <row r="1675" spans="1:12" ht="43.2" x14ac:dyDescent="0.3">
      <c r="A1675" s="1" t="str">
        <f>VLOOKUP(B1675,DownloadedFiles!$B$2:$C$821,2,)</f>
        <v>doi:10.7910/DVN/STOQ1Q</v>
      </c>
      <c r="B1675" s="1" t="s">
        <v>2196</v>
      </c>
      <c r="C1675" s="1" t="s">
        <v>698</v>
      </c>
      <c r="D1675" s="1" t="s">
        <v>1116</v>
      </c>
      <c r="E1675" s="1" t="str">
        <f>VLOOKUP(D1675,StataFunctions!$E$2:$G$260,3,)</f>
        <v>Linear regression with a large dummy-variable set</v>
      </c>
      <c r="F1675" s="18" t="s">
        <v>6543</v>
      </c>
      <c r="G1675" s="18" t="str">
        <f t="shared" si="156"/>
        <v>mTurnout</v>
      </c>
      <c r="H1675" s="18" t="str">
        <f t="shared" si="157"/>
        <v>mCompSchool i.Year if inrange(mReformYear</v>
      </c>
      <c r="I1675" s="18">
        <f t="shared" si="158"/>
        <v>1</v>
      </c>
      <c r="J1675" s="18" t="str">
        <f t="shared" si="159"/>
        <v xml:space="preserve"> inrange(mReformYear</v>
      </c>
      <c r="K1675" s="18" t="str">
        <f t="shared" si="160"/>
        <v>mCompSchool i.Year</v>
      </c>
      <c r="L1675" s="1" t="str">
        <f t="shared" si="161"/>
        <v>Yes</v>
      </c>
    </row>
    <row r="1676" spans="1:12" ht="28.8" x14ac:dyDescent="0.3">
      <c r="A1676" s="1" t="str">
        <f>VLOOKUP(B1676,DownloadedFiles!$B$2:$C$821,2,)</f>
        <v>doi:10.7910/DVN/STOQ1Q</v>
      </c>
      <c r="B1676" s="1" t="s">
        <v>2196</v>
      </c>
      <c r="C1676" s="1" t="s">
        <v>698</v>
      </c>
      <c r="D1676" s="1" t="s">
        <v>699</v>
      </c>
      <c r="E1676" s="1" t="str">
        <f>VLOOKUP(D1676,StataFunctions!$E$2:$G$260,3,)</f>
        <v>Linear regression</v>
      </c>
      <c r="F1676" s="18" t="s">
        <v>6808</v>
      </c>
      <c r="G1676" s="18" t="str">
        <f t="shared" si="156"/>
        <v>mFarmShare</v>
      </c>
      <c r="H1676" s="18" t="str">
        <f t="shared" si="157"/>
        <v>mCompSchool i.Year if inrange(mReformYear</v>
      </c>
      <c r="I1676" s="18">
        <f t="shared" si="158"/>
        <v>1</v>
      </c>
      <c r="J1676" s="18" t="str">
        <f t="shared" si="159"/>
        <v xml:space="preserve"> inrange(mReformYear</v>
      </c>
      <c r="K1676" s="18" t="str">
        <f t="shared" si="160"/>
        <v>mCompSchool i.Year</v>
      </c>
      <c r="L1676" s="1" t="str">
        <f t="shared" si="161"/>
        <v>Yes</v>
      </c>
    </row>
    <row r="1677" spans="1:12" ht="28.8" x14ac:dyDescent="0.3">
      <c r="A1677" s="1" t="str">
        <f>VLOOKUP(B1677,DownloadedFiles!$B$2:$C$821,2,)</f>
        <v>doi:10.7910/DVN/STOQ1Q</v>
      </c>
      <c r="B1677" s="1" t="s">
        <v>2196</v>
      </c>
      <c r="C1677" s="1" t="s">
        <v>698</v>
      </c>
      <c r="D1677" s="1" t="s">
        <v>699</v>
      </c>
      <c r="E1677" s="1" t="str">
        <f>VLOOKUP(D1677,StataFunctions!$E$2:$G$260,3,)</f>
        <v>Linear regression</v>
      </c>
      <c r="F1677" s="18" t="s">
        <v>6806</v>
      </c>
      <c r="G1677" s="18" t="str">
        <f t="shared" si="156"/>
        <v>mLeftShare</v>
      </c>
      <c r="H1677" s="18" t="str">
        <f t="shared" si="157"/>
        <v>mCompSchool i.Year if inrange(mReformYear</v>
      </c>
      <c r="I1677" s="18">
        <f t="shared" si="158"/>
        <v>1</v>
      </c>
      <c r="J1677" s="18" t="str">
        <f t="shared" si="159"/>
        <v xml:space="preserve"> inrange(mReformYear</v>
      </c>
      <c r="K1677" s="18" t="str">
        <f t="shared" si="160"/>
        <v>mCompSchool i.Year</v>
      </c>
      <c r="L1677" s="1" t="str">
        <f t="shared" si="161"/>
        <v>Yes</v>
      </c>
    </row>
    <row r="1678" spans="1:12" ht="28.8" x14ac:dyDescent="0.3">
      <c r="A1678" s="1" t="str">
        <f>VLOOKUP(B1678,DownloadedFiles!$B$2:$C$821,2,)</f>
        <v>doi:10.7910/DVN/STOQ1Q</v>
      </c>
      <c r="B1678" s="1" t="s">
        <v>2196</v>
      </c>
      <c r="C1678" s="1" t="s">
        <v>698</v>
      </c>
      <c r="D1678" s="1" t="s">
        <v>699</v>
      </c>
      <c r="E1678" s="1" t="str">
        <f>VLOOKUP(D1678,StataFunctions!$E$2:$G$260,3,)</f>
        <v>Linear regression</v>
      </c>
      <c r="F1678" s="18" t="s">
        <v>6807</v>
      </c>
      <c r="G1678" s="18" t="str">
        <f t="shared" si="156"/>
        <v>mRightShare</v>
      </c>
      <c r="H1678" s="18" t="str">
        <f t="shared" si="157"/>
        <v>mCompSchool i.Year if inrange(mReformYear</v>
      </c>
      <c r="I1678" s="18">
        <f t="shared" si="158"/>
        <v>1</v>
      </c>
      <c r="J1678" s="18" t="str">
        <f t="shared" si="159"/>
        <v xml:space="preserve"> inrange(mReformYear</v>
      </c>
      <c r="K1678" s="18" t="str">
        <f t="shared" si="160"/>
        <v>mCompSchool i.Year</v>
      </c>
      <c r="L1678" s="1" t="str">
        <f t="shared" si="161"/>
        <v>Yes</v>
      </c>
    </row>
    <row r="1679" spans="1:12" ht="28.8" x14ac:dyDescent="0.3">
      <c r="A1679" s="1" t="str">
        <f>VLOOKUP(B1679,DownloadedFiles!$B$2:$C$821,2,)</f>
        <v>doi:10.7910/DVN/STOQ1Q</v>
      </c>
      <c r="B1679" s="1" t="s">
        <v>2196</v>
      </c>
      <c r="C1679" s="1" t="s">
        <v>698</v>
      </c>
      <c r="D1679" s="1" t="s">
        <v>699</v>
      </c>
      <c r="E1679" s="1" t="str">
        <f>VLOOKUP(D1679,StataFunctions!$E$2:$G$260,3,)</f>
        <v>Linear regression</v>
      </c>
      <c r="F1679" s="18" t="s">
        <v>6809</v>
      </c>
      <c r="G1679" s="18" t="str">
        <f t="shared" si="156"/>
        <v>mTurnout</v>
      </c>
      <c r="H1679" s="18" t="str">
        <f t="shared" si="157"/>
        <v>mCompSchool i.Year if inrange(mReformYear</v>
      </c>
      <c r="I1679" s="18">
        <f t="shared" si="158"/>
        <v>1</v>
      </c>
      <c r="J1679" s="18" t="str">
        <f t="shared" si="159"/>
        <v xml:space="preserve"> inrange(mReformYear</v>
      </c>
      <c r="K1679" s="18" t="str">
        <f t="shared" si="160"/>
        <v>mCompSchool i.Year</v>
      </c>
      <c r="L1679" s="1" t="str">
        <f t="shared" si="161"/>
        <v>Yes</v>
      </c>
    </row>
    <row r="1680" spans="1:12" ht="43.2" x14ac:dyDescent="0.3">
      <c r="A1680" s="1" t="str">
        <f>VLOOKUP(B1680,DownloadedFiles!$B$2:$C$821,2,)</f>
        <v>doi:10.7910/DVN/STOQ1Q</v>
      </c>
      <c r="B1680" s="1" t="s">
        <v>2197</v>
      </c>
      <c r="C1680" s="1" t="s">
        <v>698</v>
      </c>
      <c r="D1680" s="1" t="s">
        <v>1116</v>
      </c>
      <c r="E1680" s="1" t="str">
        <f>VLOOKUP(D1680,StataFunctions!$E$2:$G$260,3,)</f>
        <v>Linear regression with a large dummy-variable set</v>
      </c>
      <c r="F1680" s="18" t="s">
        <v>6555</v>
      </c>
      <c r="G1680" s="18" t="str">
        <f t="shared" si="156"/>
        <v>AntBoHh_Mor60</v>
      </c>
      <c r="H1680" s="18" t="str">
        <f t="shared" si="157"/>
        <v>c.RefStatus13ar Kon InvBakgrund i.FodelseAr i.FodelseAr_far i.FodelseAr_mor if inrange(ReformAr</v>
      </c>
      <c r="I1680" s="18">
        <f t="shared" si="158"/>
        <v>1</v>
      </c>
      <c r="J1680" s="18" t="str">
        <f t="shared" si="159"/>
        <v xml:space="preserve"> inrange(ReformAr</v>
      </c>
      <c r="K1680" s="18" t="str">
        <f t="shared" si="160"/>
        <v>c.RefStatus13ar Kon InvBakgrund i.FodelseAr i.FodelseAr_far i.FodelseAr_mor</v>
      </c>
      <c r="L1680" s="1" t="str">
        <f t="shared" si="161"/>
        <v>Yes</v>
      </c>
    </row>
    <row r="1681" spans="1:12" ht="43.2" x14ac:dyDescent="0.3">
      <c r="A1681" s="1" t="str">
        <f>VLOOKUP(B1681,DownloadedFiles!$B$2:$C$821,2,)</f>
        <v>doi:10.7910/DVN/STOQ1Q</v>
      </c>
      <c r="B1681" s="1" t="s">
        <v>2197</v>
      </c>
      <c r="C1681" s="1" t="s">
        <v>698</v>
      </c>
      <c r="D1681" s="1" t="s">
        <v>1116</v>
      </c>
      <c r="E1681" s="1" t="str">
        <f>VLOOKUP(D1681,StataFunctions!$E$2:$G$260,3,)</f>
        <v>Linear regression with a large dummy-variable set</v>
      </c>
      <c r="F1681" s="18" t="s">
        <v>6545</v>
      </c>
      <c r="G1681" s="18" t="str">
        <f t="shared" si="156"/>
        <v>Klass2</v>
      </c>
      <c r="H1681" s="18" t="str">
        <f t="shared" si="157"/>
        <v>c.RefStatus13ar Kon InvBakgrund i.FodelseAr i.FodelseAr_far i.FodelseAr_mor if inrange(ReformAr</v>
      </c>
      <c r="I1681" s="18">
        <f t="shared" si="158"/>
        <v>1</v>
      </c>
      <c r="J1681" s="18" t="str">
        <f t="shared" si="159"/>
        <v xml:space="preserve"> inrange(ReformAr</v>
      </c>
      <c r="K1681" s="18" t="str">
        <f t="shared" si="160"/>
        <v>c.RefStatus13ar Kon InvBakgrund i.FodelseAr i.FodelseAr_far i.FodelseAr_mor</v>
      </c>
      <c r="L1681" s="1" t="str">
        <f t="shared" si="161"/>
        <v>Yes</v>
      </c>
    </row>
    <row r="1682" spans="1:12" ht="43.2" x14ac:dyDescent="0.3">
      <c r="A1682" s="1" t="str">
        <f>VLOOKUP(B1682,DownloadedFiles!$B$2:$C$821,2,)</f>
        <v>doi:10.7910/DVN/STOQ1Q</v>
      </c>
      <c r="B1682" s="1" t="s">
        <v>2197</v>
      </c>
      <c r="C1682" s="1" t="s">
        <v>698</v>
      </c>
      <c r="D1682" s="1" t="s">
        <v>1116</v>
      </c>
      <c r="E1682" s="1" t="str">
        <f>VLOOKUP(D1682,StataFunctions!$E$2:$G$260,3,)</f>
        <v>Linear regression with a large dummy-variable set</v>
      </c>
      <c r="F1682" s="18" t="s">
        <v>6551</v>
      </c>
      <c r="G1682" s="18" t="str">
        <f t="shared" si="156"/>
        <v>ManInk_Far</v>
      </c>
      <c r="H1682" s="18" t="str">
        <f t="shared" si="157"/>
        <v>c.RefStatus13ar Kon InvBakgrund i.FodelseAr i.FodelseAr_far i.FodelseAr_mor if inrange(ReformAr</v>
      </c>
      <c r="I1682" s="18">
        <f t="shared" si="158"/>
        <v>1</v>
      </c>
      <c r="J1682" s="18" t="str">
        <f t="shared" si="159"/>
        <v xml:space="preserve"> inrange(ReformAr</v>
      </c>
      <c r="K1682" s="18" t="str">
        <f t="shared" si="160"/>
        <v>c.RefStatus13ar Kon InvBakgrund i.FodelseAr i.FodelseAr_far i.FodelseAr_mor</v>
      </c>
      <c r="L1682" s="1" t="str">
        <f t="shared" si="161"/>
        <v>Yes</v>
      </c>
    </row>
    <row r="1683" spans="1:12" ht="43.2" x14ac:dyDescent="0.3">
      <c r="A1683" s="1" t="str">
        <f>VLOOKUP(B1683,DownloadedFiles!$B$2:$C$821,2,)</f>
        <v>doi:10.7910/DVN/STOQ1Q</v>
      </c>
      <c r="B1683" s="1" t="s">
        <v>2197</v>
      </c>
      <c r="C1683" s="1" t="s">
        <v>698</v>
      </c>
      <c r="D1683" s="1" t="s">
        <v>1116</v>
      </c>
      <c r="E1683" s="1" t="str">
        <f>VLOOKUP(D1683,StataFunctions!$E$2:$G$260,3,)</f>
        <v>Linear regression with a large dummy-variable set</v>
      </c>
      <c r="F1683" s="18" t="s">
        <v>6553</v>
      </c>
      <c r="G1683" s="18" t="str">
        <f t="shared" si="156"/>
        <v>ManInk_Mor</v>
      </c>
      <c r="H1683" s="18" t="str">
        <f t="shared" si="157"/>
        <v>c.RefStatus13ar Kon InvBakgrund i.FodelseAr i.FodelseAr_far i.FodelseAr_mor if inrange(ReformAr</v>
      </c>
      <c r="I1683" s="18">
        <f t="shared" si="158"/>
        <v>1</v>
      </c>
      <c r="J1683" s="18" t="str">
        <f t="shared" si="159"/>
        <v xml:space="preserve"> inrange(ReformAr</v>
      </c>
      <c r="K1683" s="18" t="str">
        <f t="shared" si="160"/>
        <v>c.RefStatus13ar Kon InvBakgrund i.FodelseAr i.FodelseAr_far i.FodelseAr_mor</v>
      </c>
      <c r="L1683" s="1" t="str">
        <f t="shared" si="161"/>
        <v>Yes</v>
      </c>
    </row>
    <row r="1684" spans="1:12" ht="43.2" x14ac:dyDescent="0.3">
      <c r="A1684" s="1" t="str">
        <f>VLOOKUP(B1684,DownloadedFiles!$B$2:$C$821,2,)</f>
        <v>doi:10.7910/DVN/STOQ1Q</v>
      </c>
      <c r="B1684" s="1" t="s">
        <v>2197</v>
      </c>
      <c r="C1684" s="1" t="s">
        <v>698</v>
      </c>
      <c r="D1684" s="1" t="s">
        <v>1116</v>
      </c>
      <c r="E1684" s="1" t="str">
        <f>VLOOKUP(D1684,StataFunctions!$E$2:$G$260,3,)</f>
        <v>Linear regression with a large dummy-variable set</v>
      </c>
      <c r="F1684" s="18" t="s">
        <v>6557</v>
      </c>
      <c r="G1684" s="18" t="str">
        <f t="shared" si="156"/>
        <v>TrangBodd</v>
      </c>
      <c r="H1684" s="18" t="str">
        <f t="shared" si="157"/>
        <v>c.RefStatus13ar Kon InvBakgrund i.FodelseAr i.FodelseAr_far i.FodelseAr_mor if inrange(ReformAr</v>
      </c>
      <c r="I1684" s="18">
        <f t="shared" si="158"/>
        <v>1</v>
      </c>
      <c r="J1684" s="18" t="str">
        <f t="shared" si="159"/>
        <v xml:space="preserve"> inrange(ReformAr</v>
      </c>
      <c r="K1684" s="18" t="str">
        <f t="shared" si="160"/>
        <v>c.RefStatus13ar Kon InvBakgrund i.FodelseAr i.FodelseAr_far i.FodelseAr_mor</v>
      </c>
      <c r="L1684" s="1" t="str">
        <f t="shared" si="161"/>
        <v>Yes</v>
      </c>
    </row>
    <row r="1685" spans="1:12" ht="43.2" x14ac:dyDescent="0.3">
      <c r="A1685" s="1" t="str">
        <f>VLOOKUP(B1685,DownloadedFiles!$B$2:$C$821,2,)</f>
        <v>doi:10.7910/DVN/STOQ1Q</v>
      </c>
      <c r="B1685" s="1" t="s">
        <v>2197</v>
      </c>
      <c r="C1685" s="1" t="s">
        <v>698</v>
      </c>
      <c r="D1685" s="1" t="s">
        <v>1116</v>
      </c>
      <c r="E1685" s="1" t="str">
        <f>VLOOKUP(D1685,StataFunctions!$E$2:$G$260,3,)</f>
        <v>Linear regression with a large dummy-variable set</v>
      </c>
      <c r="F1685" s="18" t="s">
        <v>6547</v>
      </c>
      <c r="G1685" s="18" t="str">
        <f t="shared" si="156"/>
        <v>UtbAr_Far</v>
      </c>
      <c r="H1685" s="18" t="str">
        <f t="shared" si="157"/>
        <v>c.RefStatus13ar Kon InvBakgrund i.FodelseAr i.FodelseAr_far i.FodelseAr_mor if inrange(ReformAr</v>
      </c>
      <c r="I1685" s="18">
        <f t="shared" si="158"/>
        <v>1</v>
      </c>
      <c r="J1685" s="18" t="str">
        <f t="shared" si="159"/>
        <v xml:space="preserve"> inrange(ReformAr</v>
      </c>
      <c r="K1685" s="18" t="str">
        <f t="shared" si="160"/>
        <v>c.RefStatus13ar Kon InvBakgrund i.FodelseAr i.FodelseAr_far i.FodelseAr_mor</v>
      </c>
      <c r="L1685" s="1" t="str">
        <f t="shared" si="161"/>
        <v>Yes</v>
      </c>
    </row>
    <row r="1686" spans="1:12" ht="43.2" x14ac:dyDescent="0.3">
      <c r="A1686" s="1" t="str">
        <f>VLOOKUP(B1686,DownloadedFiles!$B$2:$C$821,2,)</f>
        <v>doi:10.7910/DVN/STOQ1Q</v>
      </c>
      <c r="B1686" s="1" t="s">
        <v>2197</v>
      </c>
      <c r="C1686" s="1" t="s">
        <v>698</v>
      </c>
      <c r="D1686" s="1" t="s">
        <v>1116</v>
      </c>
      <c r="E1686" s="1" t="str">
        <f>VLOOKUP(D1686,StataFunctions!$E$2:$G$260,3,)</f>
        <v>Linear regression with a large dummy-variable set</v>
      </c>
      <c r="F1686" s="18" t="s">
        <v>6549</v>
      </c>
      <c r="G1686" s="18" t="str">
        <f t="shared" si="156"/>
        <v>UtbAr_Mor</v>
      </c>
      <c r="H1686" s="18" t="str">
        <f t="shared" si="157"/>
        <v>c.RefStatus13ar Kon InvBakgrund i.FodelseAr i.FodelseAr_far i.FodelseAr_mor if inrange(ReformAr</v>
      </c>
      <c r="I1686" s="18">
        <f t="shared" si="158"/>
        <v>1</v>
      </c>
      <c r="J1686" s="18" t="str">
        <f t="shared" si="159"/>
        <v xml:space="preserve"> inrange(ReformAr</v>
      </c>
      <c r="K1686" s="18" t="str">
        <f t="shared" si="160"/>
        <v>c.RefStatus13ar Kon InvBakgrund i.FodelseAr i.FodelseAr_far i.FodelseAr_mor</v>
      </c>
      <c r="L1686" s="1" t="str">
        <f t="shared" si="161"/>
        <v>Yes</v>
      </c>
    </row>
    <row r="1687" spans="1:12" ht="28.8" x14ac:dyDescent="0.3">
      <c r="A1687" s="1" t="str">
        <f>VLOOKUP(B1687,DownloadedFiles!$B$2:$C$821,2,)</f>
        <v>doi:10.7910/DVN/STOQ1Q</v>
      </c>
      <c r="B1687" s="1" t="s">
        <v>2197</v>
      </c>
      <c r="C1687" s="1" t="s">
        <v>698</v>
      </c>
      <c r="D1687" s="1" t="s">
        <v>1116</v>
      </c>
      <c r="E1687" s="1" t="str">
        <f>VLOOKUP(D1687,StataFunctions!$E$2:$G$260,3,)</f>
        <v>Linear regression with a large dummy-variable set</v>
      </c>
      <c r="F1687" s="18" t="s">
        <v>6554</v>
      </c>
      <c r="G1687" s="18" t="str">
        <f t="shared" si="156"/>
        <v>AntBoHh_Mor60</v>
      </c>
      <c r="H1687" s="18" t="str">
        <f t="shared" si="157"/>
        <v>c.RefStatus13ar Kon InvBakgrund i.FodelseAr i.FodelseAr_far i.FodelseAr_mor</v>
      </c>
      <c r="I1687" s="18">
        <f t="shared" si="158"/>
        <v>0</v>
      </c>
      <c r="J1687" s="18" t="str">
        <f t="shared" si="159"/>
        <v>NA</v>
      </c>
      <c r="K1687" s="18" t="str">
        <f t="shared" si="160"/>
        <v>c.RefStatus13ar Kon InvBakgrund i.FodelseAr i.FodelseAr_far i.FodelseAr_mor</v>
      </c>
      <c r="L1687" s="1" t="str">
        <f t="shared" si="161"/>
        <v>Yes</v>
      </c>
    </row>
    <row r="1688" spans="1:12" ht="28.8" x14ac:dyDescent="0.3">
      <c r="A1688" s="1" t="str">
        <f>VLOOKUP(B1688,DownloadedFiles!$B$2:$C$821,2,)</f>
        <v>doi:10.7910/DVN/STOQ1Q</v>
      </c>
      <c r="B1688" s="1" t="s">
        <v>2197</v>
      </c>
      <c r="C1688" s="1" t="s">
        <v>698</v>
      </c>
      <c r="D1688" s="1" t="s">
        <v>1116</v>
      </c>
      <c r="E1688" s="1" t="str">
        <f>VLOOKUP(D1688,StataFunctions!$E$2:$G$260,3,)</f>
        <v>Linear regression with a large dummy-variable set</v>
      </c>
      <c r="F1688" s="18" t="s">
        <v>6544</v>
      </c>
      <c r="G1688" s="18" t="str">
        <f t="shared" si="156"/>
        <v>Klass2</v>
      </c>
      <c r="H1688" s="18" t="str">
        <f t="shared" si="157"/>
        <v>c.RefStatus13ar Kon InvBakgrund i.FodelseAr i.FodelseAr_far i.FodelseAr_mor</v>
      </c>
      <c r="I1688" s="18">
        <f t="shared" si="158"/>
        <v>0</v>
      </c>
      <c r="J1688" s="18" t="str">
        <f t="shared" si="159"/>
        <v>NA</v>
      </c>
      <c r="K1688" s="18" t="str">
        <f t="shared" si="160"/>
        <v>c.RefStatus13ar Kon InvBakgrund i.FodelseAr i.FodelseAr_far i.FodelseAr_mor</v>
      </c>
      <c r="L1688" s="1" t="str">
        <f t="shared" si="161"/>
        <v>Yes</v>
      </c>
    </row>
    <row r="1689" spans="1:12" ht="28.8" x14ac:dyDescent="0.3">
      <c r="A1689" s="1" t="str">
        <f>VLOOKUP(B1689,DownloadedFiles!$B$2:$C$821,2,)</f>
        <v>doi:10.7910/DVN/STOQ1Q</v>
      </c>
      <c r="B1689" s="1" t="s">
        <v>2197</v>
      </c>
      <c r="C1689" s="1" t="s">
        <v>698</v>
      </c>
      <c r="D1689" s="1" t="s">
        <v>1116</v>
      </c>
      <c r="E1689" s="1" t="str">
        <f>VLOOKUP(D1689,StataFunctions!$E$2:$G$260,3,)</f>
        <v>Linear regression with a large dummy-variable set</v>
      </c>
      <c r="F1689" s="18" t="s">
        <v>6550</v>
      </c>
      <c r="G1689" s="18" t="str">
        <f t="shared" si="156"/>
        <v>ManInk_Far</v>
      </c>
      <c r="H1689" s="18" t="str">
        <f t="shared" si="157"/>
        <v>c.RefStatus13ar Kon InvBakgrund i.FodelseAr i.FodelseAr_far i.FodelseAr_mor</v>
      </c>
      <c r="I1689" s="18">
        <f t="shared" si="158"/>
        <v>0</v>
      </c>
      <c r="J1689" s="18" t="str">
        <f t="shared" si="159"/>
        <v>NA</v>
      </c>
      <c r="K1689" s="18" t="str">
        <f t="shared" si="160"/>
        <v>c.RefStatus13ar Kon InvBakgrund i.FodelseAr i.FodelseAr_far i.FodelseAr_mor</v>
      </c>
      <c r="L1689" s="1" t="str">
        <f t="shared" si="161"/>
        <v>Yes</v>
      </c>
    </row>
    <row r="1690" spans="1:12" ht="28.8" x14ac:dyDescent="0.3">
      <c r="A1690" s="1" t="str">
        <f>VLOOKUP(B1690,DownloadedFiles!$B$2:$C$821,2,)</f>
        <v>doi:10.7910/DVN/STOQ1Q</v>
      </c>
      <c r="B1690" s="1" t="s">
        <v>2197</v>
      </c>
      <c r="C1690" s="1" t="s">
        <v>698</v>
      </c>
      <c r="D1690" s="1" t="s">
        <v>1116</v>
      </c>
      <c r="E1690" s="1" t="str">
        <f>VLOOKUP(D1690,StataFunctions!$E$2:$G$260,3,)</f>
        <v>Linear regression with a large dummy-variable set</v>
      </c>
      <c r="F1690" s="18" t="s">
        <v>6552</v>
      </c>
      <c r="G1690" s="18" t="str">
        <f t="shared" si="156"/>
        <v>ManInk_Mor</v>
      </c>
      <c r="H1690" s="18" t="str">
        <f t="shared" si="157"/>
        <v>c.RefStatus13ar Kon InvBakgrund i.FodelseAr i.FodelseAr_far i.FodelseAr_mor</v>
      </c>
      <c r="I1690" s="18">
        <f t="shared" si="158"/>
        <v>0</v>
      </c>
      <c r="J1690" s="18" t="str">
        <f t="shared" si="159"/>
        <v>NA</v>
      </c>
      <c r="K1690" s="18" t="str">
        <f t="shared" si="160"/>
        <v>c.RefStatus13ar Kon InvBakgrund i.FodelseAr i.FodelseAr_far i.FodelseAr_mor</v>
      </c>
      <c r="L1690" s="1" t="str">
        <f t="shared" si="161"/>
        <v>Yes</v>
      </c>
    </row>
    <row r="1691" spans="1:12" ht="28.8" x14ac:dyDescent="0.3">
      <c r="A1691" s="1" t="str">
        <f>VLOOKUP(B1691,DownloadedFiles!$B$2:$C$821,2,)</f>
        <v>doi:10.7910/DVN/STOQ1Q</v>
      </c>
      <c r="B1691" s="1" t="s">
        <v>2197</v>
      </c>
      <c r="C1691" s="1" t="s">
        <v>698</v>
      </c>
      <c r="D1691" s="1" t="s">
        <v>1116</v>
      </c>
      <c r="E1691" s="1" t="str">
        <f>VLOOKUP(D1691,StataFunctions!$E$2:$G$260,3,)</f>
        <v>Linear regression with a large dummy-variable set</v>
      </c>
      <c r="F1691" s="18" t="s">
        <v>6556</v>
      </c>
      <c r="G1691" s="18" t="str">
        <f t="shared" si="156"/>
        <v>TrangBodd</v>
      </c>
      <c r="H1691" s="18" t="str">
        <f t="shared" si="157"/>
        <v>c.RefStatus13ar Kon InvBakgrund i.FodelseAr i.FodelseAr_far i.FodelseAr_mor</v>
      </c>
      <c r="I1691" s="18">
        <f t="shared" si="158"/>
        <v>0</v>
      </c>
      <c r="J1691" s="18" t="str">
        <f t="shared" si="159"/>
        <v>NA</v>
      </c>
      <c r="K1691" s="18" t="str">
        <f t="shared" si="160"/>
        <v>c.RefStatus13ar Kon InvBakgrund i.FodelseAr i.FodelseAr_far i.FodelseAr_mor</v>
      </c>
      <c r="L1691" s="1" t="str">
        <f t="shared" si="161"/>
        <v>Yes</v>
      </c>
    </row>
    <row r="1692" spans="1:12" ht="28.8" x14ac:dyDescent="0.3">
      <c r="A1692" s="1" t="str">
        <f>VLOOKUP(B1692,DownloadedFiles!$B$2:$C$821,2,)</f>
        <v>doi:10.7910/DVN/STOQ1Q</v>
      </c>
      <c r="B1692" s="1" t="s">
        <v>2197</v>
      </c>
      <c r="C1692" s="1" t="s">
        <v>698</v>
      </c>
      <c r="D1692" s="1" t="s">
        <v>1116</v>
      </c>
      <c r="E1692" s="1" t="str">
        <f>VLOOKUP(D1692,StataFunctions!$E$2:$G$260,3,)</f>
        <v>Linear regression with a large dummy-variable set</v>
      </c>
      <c r="F1692" s="18" t="s">
        <v>6546</v>
      </c>
      <c r="G1692" s="18" t="str">
        <f t="shared" si="156"/>
        <v>UtbAr_Far</v>
      </c>
      <c r="H1692" s="18" t="str">
        <f t="shared" si="157"/>
        <v>c.RefStatus13ar Kon InvBakgrund i.FodelseAr i.FodelseAr_far i.FodelseAr_mor</v>
      </c>
      <c r="I1692" s="18">
        <f t="shared" si="158"/>
        <v>0</v>
      </c>
      <c r="J1692" s="18" t="str">
        <f t="shared" si="159"/>
        <v>NA</v>
      </c>
      <c r="K1692" s="18" t="str">
        <f t="shared" si="160"/>
        <v>c.RefStatus13ar Kon InvBakgrund i.FodelseAr i.FodelseAr_far i.FodelseAr_mor</v>
      </c>
      <c r="L1692" s="1" t="str">
        <f t="shared" si="161"/>
        <v>Yes</v>
      </c>
    </row>
    <row r="1693" spans="1:12" ht="28.8" x14ac:dyDescent="0.3">
      <c r="A1693" s="1" t="str">
        <f>VLOOKUP(B1693,DownloadedFiles!$B$2:$C$821,2,)</f>
        <v>doi:10.7910/DVN/STOQ1Q</v>
      </c>
      <c r="B1693" s="1" t="s">
        <v>2197</v>
      </c>
      <c r="C1693" s="1" t="s">
        <v>698</v>
      </c>
      <c r="D1693" s="1" t="s">
        <v>1116</v>
      </c>
      <c r="E1693" s="1" t="str">
        <f>VLOOKUP(D1693,StataFunctions!$E$2:$G$260,3,)</f>
        <v>Linear regression with a large dummy-variable set</v>
      </c>
      <c r="F1693" s="18" t="s">
        <v>6548</v>
      </c>
      <c r="G1693" s="18" t="str">
        <f t="shared" si="156"/>
        <v>UtbAr_Mor</v>
      </c>
      <c r="H1693" s="18" t="str">
        <f t="shared" si="157"/>
        <v>c.RefStatus13ar Kon InvBakgrund i.FodelseAr i.FodelseAr_far i.FodelseAr_mor</v>
      </c>
      <c r="I1693" s="18">
        <f t="shared" si="158"/>
        <v>0</v>
      </c>
      <c r="J1693" s="18" t="str">
        <f t="shared" si="159"/>
        <v>NA</v>
      </c>
      <c r="K1693" s="18" t="str">
        <f t="shared" si="160"/>
        <v>c.RefStatus13ar Kon InvBakgrund i.FodelseAr i.FodelseAr_far i.FodelseAr_mor</v>
      </c>
      <c r="L1693" s="1" t="str">
        <f t="shared" si="161"/>
        <v>Yes</v>
      </c>
    </row>
    <row r="1694" spans="1:12" ht="28.8" x14ac:dyDescent="0.3">
      <c r="A1694" s="1" t="str">
        <f>VLOOKUP(B1694,DownloadedFiles!$B$2:$C$821,2,)</f>
        <v>doi:10.7910/DVN/STOQ1Q</v>
      </c>
      <c r="B1694" s="1" t="s">
        <v>2197</v>
      </c>
      <c r="C1694" s="1" t="s">
        <v>698</v>
      </c>
      <c r="D1694" s="1" t="s">
        <v>654</v>
      </c>
      <c r="E1694" s="1" t="str">
        <f>VLOOKUP(D1694,StataFunctions!$E$2:$G$260,3,)</f>
        <v>Linear Regression</v>
      </c>
      <c r="F1694" s="18" t="s">
        <v>6642</v>
      </c>
      <c r="G1694" s="18" t="str">
        <f t="shared" si="156"/>
        <v>AntBoHh_Mor60</v>
      </c>
      <c r="H1694" s="18" t="str">
        <f t="shared" si="157"/>
        <v>c.RefStatus13ar Kon InvBakgrund i.FodelseAr i.FodelseAr_far i.FodelseAr_mor</v>
      </c>
      <c r="I1694" s="18">
        <f t="shared" si="158"/>
        <v>0</v>
      </c>
      <c r="J1694" s="18" t="str">
        <f t="shared" si="159"/>
        <v>NA</v>
      </c>
      <c r="K1694" s="18" t="str">
        <f t="shared" si="160"/>
        <v>c.RefStatus13ar Kon InvBakgrund i.FodelseAr i.FodelseAr_far i.FodelseAr_mor</v>
      </c>
      <c r="L1694" s="1" t="str">
        <f t="shared" si="161"/>
        <v>Yes</v>
      </c>
    </row>
    <row r="1695" spans="1:12" ht="28.8" x14ac:dyDescent="0.3">
      <c r="A1695" s="1" t="str">
        <f>VLOOKUP(B1695,DownloadedFiles!$B$2:$C$821,2,)</f>
        <v>doi:10.7910/DVN/STOQ1Q</v>
      </c>
      <c r="B1695" s="1" t="s">
        <v>2197</v>
      </c>
      <c r="C1695" s="1" t="s">
        <v>698</v>
      </c>
      <c r="D1695" s="1" t="s">
        <v>654</v>
      </c>
      <c r="E1695" s="1" t="str">
        <f>VLOOKUP(D1695,StataFunctions!$E$2:$G$260,3,)</f>
        <v>Linear Regression</v>
      </c>
      <c r="F1695" s="18" t="s">
        <v>6637</v>
      </c>
      <c r="G1695" s="18" t="str">
        <f t="shared" si="156"/>
        <v>Klass2</v>
      </c>
      <c r="H1695" s="18" t="str">
        <f t="shared" si="157"/>
        <v>c.RefStatus13ar Kon InvBakgrund i.FodelseAr i.FodelseAr_far i.FodelseAr_mor</v>
      </c>
      <c r="I1695" s="18">
        <f t="shared" si="158"/>
        <v>0</v>
      </c>
      <c r="J1695" s="18" t="str">
        <f t="shared" si="159"/>
        <v>NA</v>
      </c>
      <c r="K1695" s="18" t="str">
        <f t="shared" si="160"/>
        <v>c.RefStatus13ar Kon InvBakgrund i.FodelseAr i.FodelseAr_far i.FodelseAr_mor</v>
      </c>
      <c r="L1695" s="1" t="str">
        <f t="shared" si="161"/>
        <v>Yes</v>
      </c>
    </row>
    <row r="1696" spans="1:12" ht="28.8" x14ac:dyDescent="0.3">
      <c r="A1696" s="1" t="str">
        <f>VLOOKUP(B1696,DownloadedFiles!$B$2:$C$821,2,)</f>
        <v>doi:10.7910/DVN/STOQ1Q</v>
      </c>
      <c r="B1696" s="1" t="s">
        <v>2197</v>
      </c>
      <c r="C1696" s="1" t="s">
        <v>698</v>
      </c>
      <c r="D1696" s="1" t="s">
        <v>654</v>
      </c>
      <c r="E1696" s="1" t="str">
        <f>VLOOKUP(D1696,StataFunctions!$E$2:$G$260,3,)</f>
        <v>Linear Regression</v>
      </c>
      <c r="F1696" s="18" t="s">
        <v>6640</v>
      </c>
      <c r="G1696" s="18" t="str">
        <f t="shared" si="156"/>
        <v>ManInk_Far</v>
      </c>
      <c r="H1696" s="18" t="str">
        <f t="shared" si="157"/>
        <v>c.RefStatus13ar Kon InvBakgrund i.FodelseAr i.FodelseAr_far i.FodelseAr_mor</v>
      </c>
      <c r="I1696" s="18">
        <f t="shared" si="158"/>
        <v>0</v>
      </c>
      <c r="J1696" s="18" t="str">
        <f t="shared" si="159"/>
        <v>NA</v>
      </c>
      <c r="K1696" s="18" t="str">
        <f t="shared" si="160"/>
        <v>c.RefStatus13ar Kon InvBakgrund i.FodelseAr i.FodelseAr_far i.FodelseAr_mor</v>
      </c>
      <c r="L1696" s="1" t="str">
        <f t="shared" si="161"/>
        <v>Yes</v>
      </c>
    </row>
    <row r="1697" spans="1:12" ht="28.8" x14ac:dyDescent="0.3">
      <c r="A1697" s="1" t="str">
        <f>VLOOKUP(B1697,DownloadedFiles!$B$2:$C$821,2,)</f>
        <v>doi:10.7910/DVN/STOQ1Q</v>
      </c>
      <c r="B1697" s="1" t="s">
        <v>2197</v>
      </c>
      <c r="C1697" s="1" t="s">
        <v>698</v>
      </c>
      <c r="D1697" s="1" t="s">
        <v>654</v>
      </c>
      <c r="E1697" s="1" t="str">
        <f>VLOOKUP(D1697,StataFunctions!$E$2:$G$260,3,)</f>
        <v>Linear Regression</v>
      </c>
      <c r="F1697" s="18" t="s">
        <v>6641</v>
      </c>
      <c r="G1697" s="18" t="str">
        <f t="shared" si="156"/>
        <v>ManInk_Mor</v>
      </c>
      <c r="H1697" s="18" t="str">
        <f t="shared" si="157"/>
        <v>c.RefStatus13ar Kon InvBakgrund i.FodelseAr i.FodelseAr_far i.FodelseAr_mor</v>
      </c>
      <c r="I1697" s="18">
        <f t="shared" si="158"/>
        <v>0</v>
      </c>
      <c r="J1697" s="18" t="str">
        <f t="shared" si="159"/>
        <v>NA</v>
      </c>
      <c r="K1697" s="18" t="str">
        <f t="shared" si="160"/>
        <v>c.RefStatus13ar Kon InvBakgrund i.FodelseAr i.FodelseAr_far i.FodelseAr_mor</v>
      </c>
      <c r="L1697" s="1" t="str">
        <f t="shared" si="161"/>
        <v>Yes</v>
      </c>
    </row>
    <row r="1698" spans="1:12" ht="28.8" x14ac:dyDescent="0.3">
      <c r="A1698" s="1" t="str">
        <f>VLOOKUP(B1698,DownloadedFiles!$B$2:$C$821,2,)</f>
        <v>doi:10.7910/DVN/STOQ1Q</v>
      </c>
      <c r="B1698" s="1" t="s">
        <v>2197</v>
      </c>
      <c r="C1698" s="1" t="s">
        <v>698</v>
      </c>
      <c r="D1698" s="1" t="s">
        <v>654</v>
      </c>
      <c r="E1698" s="1" t="str">
        <f>VLOOKUP(D1698,StataFunctions!$E$2:$G$260,3,)</f>
        <v>Linear Regression</v>
      </c>
      <c r="F1698" s="18" t="s">
        <v>6643</v>
      </c>
      <c r="G1698" s="18" t="str">
        <f t="shared" si="156"/>
        <v>TrangBodd</v>
      </c>
      <c r="H1698" s="18" t="str">
        <f t="shared" si="157"/>
        <v>c.RefStatus13ar Kon InvBakgrund i.FodelseAr i.FodelseAr_far i.FodelseAr_mor</v>
      </c>
      <c r="I1698" s="18">
        <f t="shared" si="158"/>
        <v>0</v>
      </c>
      <c r="J1698" s="18" t="str">
        <f t="shared" si="159"/>
        <v>NA</v>
      </c>
      <c r="K1698" s="18" t="str">
        <f t="shared" si="160"/>
        <v>c.RefStatus13ar Kon InvBakgrund i.FodelseAr i.FodelseAr_far i.FodelseAr_mor</v>
      </c>
      <c r="L1698" s="1" t="str">
        <f t="shared" si="161"/>
        <v>Yes</v>
      </c>
    </row>
    <row r="1699" spans="1:12" ht="28.8" x14ac:dyDescent="0.3">
      <c r="A1699" s="1" t="str">
        <f>VLOOKUP(B1699,DownloadedFiles!$B$2:$C$821,2,)</f>
        <v>doi:10.7910/DVN/STOQ1Q</v>
      </c>
      <c r="B1699" s="1" t="s">
        <v>2197</v>
      </c>
      <c r="C1699" s="1" t="s">
        <v>698</v>
      </c>
      <c r="D1699" s="1" t="s">
        <v>654</v>
      </c>
      <c r="E1699" s="1" t="str">
        <f>VLOOKUP(D1699,StataFunctions!$E$2:$G$260,3,)</f>
        <v>Linear Regression</v>
      </c>
      <c r="F1699" s="18" t="s">
        <v>6638</v>
      </c>
      <c r="G1699" s="18" t="str">
        <f t="shared" si="156"/>
        <v>UtbAr_Far</v>
      </c>
      <c r="H1699" s="18" t="str">
        <f t="shared" si="157"/>
        <v>c.RefStatus13ar Kon InvBakgrund i.FodelseAr i.FodelseAr_far i.FodelseAr_mor</v>
      </c>
      <c r="I1699" s="18">
        <f t="shared" si="158"/>
        <v>0</v>
      </c>
      <c r="J1699" s="18" t="str">
        <f t="shared" si="159"/>
        <v>NA</v>
      </c>
      <c r="K1699" s="18" t="str">
        <f t="shared" si="160"/>
        <v>c.RefStatus13ar Kon InvBakgrund i.FodelseAr i.FodelseAr_far i.FodelseAr_mor</v>
      </c>
      <c r="L1699" s="1" t="str">
        <f t="shared" si="161"/>
        <v>Yes</v>
      </c>
    </row>
    <row r="1700" spans="1:12" ht="28.8" x14ac:dyDescent="0.3">
      <c r="A1700" s="1" t="str">
        <f>VLOOKUP(B1700,DownloadedFiles!$B$2:$C$821,2,)</f>
        <v>doi:10.7910/DVN/STOQ1Q</v>
      </c>
      <c r="B1700" s="1" t="s">
        <v>2197</v>
      </c>
      <c r="C1700" s="1" t="s">
        <v>698</v>
      </c>
      <c r="D1700" s="1" t="s">
        <v>654</v>
      </c>
      <c r="E1700" s="1" t="str">
        <f>VLOOKUP(D1700,StataFunctions!$E$2:$G$260,3,)</f>
        <v>Linear Regression</v>
      </c>
      <c r="F1700" s="18" t="s">
        <v>6639</v>
      </c>
      <c r="G1700" s="18" t="str">
        <f t="shared" si="156"/>
        <v>UtbAr_Mor</v>
      </c>
      <c r="H1700" s="18" t="str">
        <f t="shared" si="157"/>
        <v>c.RefStatus13ar Kon InvBakgrund i.FodelseAr i.FodelseAr_far i.FodelseAr_mor</v>
      </c>
      <c r="I1700" s="18">
        <f t="shared" si="158"/>
        <v>0</v>
      </c>
      <c r="J1700" s="18" t="str">
        <f t="shared" si="159"/>
        <v>NA</v>
      </c>
      <c r="K1700" s="18" t="str">
        <f t="shared" si="160"/>
        <v>c.RefStatus13ar Kon InvBakgrund i.FodelseAr i.FodelseAr_far i.FodelseAr_mor</v>
      </c>
      <c r="L1700" s="1" t="str">
        <f t="shared" si="161"/>
        <v>Yes</v>
      </c>
    </row>
    <row r="1701" spans="1:12" ht="28.8" x14ac:dyDescent="0.3">
      <c r="A1701" s="1" t="str">
        <f>VLOOKUP(B1701,DownloadedFiles!$B$2:$C$821,2,)</f>
        <v>doi:10.7910/DVN/STOQ1Q</v>
      </c>
      <c r="B1701" s="1" t="s">
        <v>2198</v>
      </c>
      <c r="C1701" s="1" t="s">
        <v>698</v>
      </c>
      <c r="D1701" s="1" t="s">
        <v>1116</v>
      </c>
      <c r="E1701" s="1" t="str">
        <f>VLOOKUP(D1701,StataFunctions!$E$2:$G$260,3,)</f>
        <v>Linear regression with a large dummy-variable set</v>
      </c>
      <c r="F1701" s="18" t="s">
        <v>6562</v>
      </c>
      <c r="G1701" s="18" t="str">
        <f t="shared" si="156"/>
        <v>mNom</v>
      </c>
      <c r="H1701" s="18" t="str">
        <f t="shared" si="157"/>
        <v>Klass2 RefStatus13ar c.RefStatus13ar#c.Klass2 c.Placebo2##c.Klass2 ///</v>
      </c>
      <c r="I1701" s="18">
        <f t="shared" si="158"/>
        <v>0</v>
      </c>
      <c r="J1701" s="18" t="str">
        <f t="shared" si="159"/>
        <v>NA</v>
      </c>
      <c r="K1701" s="18" t="str">
        <f t="shared" si="160"/>
        <v>Klass2 RefStatus13ar c.RefStatus13ar#c.Klass2 c.Placebo2##c.Klass2 ///</v>
      </c>
      <c r="L1701" s="1" t="str">
        <f t="shared" si="161"/>
        <v>No</v>
      </c>
    </row>
    <row r="1702" spans="1:12" ht="28.8" x14ac:dyDescent="0.3">
      <c r="A1702" s="1" t="str">
        <f>VLOOKUP(B1702,DownloadedFiles!$B$2:$C$821,2,)</f>
        <v>doi:10.7910/DVN/STOQ1Q</v>
      </c>
      <c r="B1702" s="1" t="s">
        <v>2198</v>
      </c>
      <c r="C1702" s="1" t="s">
        <v>698</v>
      </c>
      <c r="D1702" s="1" t="s">
        <v>1116</v>
      </c>
      <c r="E1702" s="1" t="str">
        <f>VLOOKUP(D1702,StataFunctions!$E$2:$G$260,3,)</f>
        <v>Linear regression with a large dummy-variable set</v>
      </c>
      <c r="F1702" s="18" t="s">
        <v>6561</v>
      </c>
      <c r="G1702" s="18" t="str">
        <f t="shared" si="156"/>
        <v>mNom</v>
      </c>
      <c r="H1702" s="18" t="str">
        <f t="shared" si="157"/>
        <v>Klass2 RefStatus13ar c.RefStatus13ar#c.Klass2 c.Placebo3##c.Klass2 ///</v>
      </c>
      <c r="I1702" s="18">
        <f t="shared" si="158"/>
        <v>0</v>
      </c>
      <c r="J1702" s="18" t="str">
        <f t="shared" si="159"/>
        <v>NA</v>
      </c>
      <c r="K1702" s="18" t="str">
        <f t="shared" si="160"/>
        <v>Klass2 RefStatus13ar c.RefStatus13ar#c.Klass2 c.Placebo3##c.Klass2 ///</v>
      </c>
      <c r="L1702" s="1" t="str">
        <f t="shared" si="161"/>
        <v>No</v>
      </c>
    </row>
    <row r="1703" spans="1:12" ht="28.8" x14ac:dyDescent="0.3">
      <c r="A1703" s="1" t="str">
        <f>VLOOKUP(B1703,DownloadedFiles!$B$2:$C$821,2,)</f>
        <v>doi:10.7910/DVN/STOQ1Q</v>
      </c>
      <c r="B1703" s="1" t="s">
        <v>2198</v>
      </c>
      <c r="C1703" s="1" t="s">
        <v>698</v>
      </c>
      <c r="D1703" s="1" t="s">
        <v>1116</v>
      </c>
      <c r="E1703" s="1" t="str">
        <f>VLOOKUP(D1703,StataFunctions!$E$2:$G$260,3,)</f>
        <v>Linear regression with a large dummy-variable set</v>
      </c>
      <c r="F1703" s="18" t="s">
        <v>6560</v>
      </c>
      <c r="G1703" s="18" t="str">
        <f t="shared" si="156"/>
        <v>mNom</v>
      </c>
      <c r="H1703" s="18" t="str">
        <f t="shared" si="157"/>
        <v>Klass2 RefStatus13ar c.RefStatus13ar#c.Klass2 c.Placebo4##c.Klass2 ///</v>
      </c>
      <c r="I1703" s="18">
        <f t="shared" si="158"/>
        <v>0</v>
      </c>
      <c r="J1703" s="18" t="str">
        <f t="shared" si="159"/>
        <v>NA</v>
      </c>
      <c r="K1703" s="18" t="str">
        <f t="shared" si="160"/>
        <v>Klass2 RefStatus13ar c.RefStatus13ar#c.Klass2 c.Placebo4##c.Klass2 ///</v>
      </c>
      <c r="L1703" s="1" t="str">
        <f t="shared" si="161"/>
        <v>No</v>
      </c>
    </row>
    <row r="1704" spans="1:12" ht="28.8" x14ac:dyDescent="0.3">
      <c r="A1704" s="1" t="str">
        <f>VLOOKUP(B1704,DownloadedFiles!$B$2:$C$821,2,)</f>
        <v>doi:10.7910/DVN/STOQ1Q</v>
      </c>
      <c r="B1704" s="1" t="s">
        <v>2198</v>
      </c>
      <c r="C1704" s="1" t="s">
        <v>698</v>
      </c>
      <c r="D1704" s="1" t="s">
        <v>1116</v>
      </c>
      <c r="E1704" s="1" t="str">
        <f>VLOOKUP(D1704,StataFunctions!$E$2:$G$260,3,)</f>
        <v>Linear regression with a large dummy-variable set</v>
      </c>
      <c r="F1704" s="18" t="s">
        <v>6559</v>
      </c>
      <c r="G1704" s="18" t="str">
        <f t="shared" si="156"/>
        <v>mNom</v>
      </c>
      <c r="H1704" s="18" t="str">
        <f t="shared" si="157"/>
        <v>Klass2 RefStatus13ar c.RefStatus13ar#c.Klass2 c.Placebo5##c.Klass2 ///</v>
      </c>
      <c r="I1704" s="18">
        <f t="shared" si="158"/>
        <v>0</v>
      </c>
      <c r="J1704" s="18" t="str">
        <f t="shared" si="159"/>
        <v>NA</v>
      </c>
      <c r="K1704" s="18" t="str">
        <f t="shared" si="160"/>
        <v>Klass2 RefStatus13ar c.RefStatus13ar#c.Klass2 c.Placebo5##c.Klass2 ///</v>
      </c>
      <c r="L1704" s="1" t="str">
        <f t="shared" si="161"/>
        <v>No</v>
      </c>
    </row>
    <row r="1705" spans="1:12" ht="28.8" x14ac:dyDescent="0.3">
      <c r="A1705" s="1" t="str">
        <f>VLOOKUP(B1705,DownloadedFiles!$B$2:$C$821,2,)</f>
        <v>doi:10.7910/DVN/STOQ1Q</v>
      </c>
      <c r="B1705" s="1" t="s">
        <v>2198</v>
      </c>
      <c r="C1705" s="1" t="s">
        <v>698</v>
      </c>
      <c r="D1705" s="1" t="s">
        <v>1116</v>
      </c>
      <c r="E1705" s="1" t="str">
        <f>VLOOKUP(D1705,StataFunctions!$E$2:$G$260,3,)</f>
        <v>Linear regression with a large dummy-variable set</v>
      </c>
      <c r="F1705" s="18" t="s">
        <v>6558</v>
      </c>
      <c r="G1705" s="18" t="str">
        <f t="shared" si="156"/>
        <v>mNom</v>
      </c>
      <c r="H1705" s="18" t="str">
        <f t="shared" si="157"/>
        <v>Klass2 RefStatus13ar c.RefStatus13ar#c.Klass2 c.Placebo6##c.Klass2 ///</v>
      </c>
      <c r="I1705" s="18">
        <f t="shared" si="158"/>
        <v>0</v>
      </c>
      <c r="J1705" s="18" t="str">
        <f t="shared" si="159"/>
        <v>NA</v>
      </c>
      <c r="K1705" s="18" t="str">
        <f t="shared" si="160"/>
        <v>Klass2 RefStatus13ar c.RefStatus13ar#c.Klass2 c.Placebo6##c.Klass2 ///</v>
      </c>
      <c r="L1705" s="1" t="str">
        <f t="shared" si="161"/>
        <v>No</v>
      </c>
    </row>
    <row r="1706" spans="1:12" ht="28.8" x14ac:dyDescent="0.3">
      <c r="A1706" s="1" t="str">
        <f>VLOOKUP(B1706,DownloadedFiles!$B$2:$C$821,2,)</f>
        <v>doi:10.7910/DVN/STOQ1Q</v>
      </c>
      <c r="B1706" s="1" t="s">
        <v>2199</v>
      </c>
      <c r="C1706" s="1" t="s">
        <v>698</v>
      </c>
      <c r="D1706" s="1" t="s">
        <v>1116</v>
      </c>
      <c r="E1706" s="1" t="str">
        <f>VLOOKUP(D1706,StataFunctions!$E$2:$G$260,3,)</f>
        <v>Linear regression with a large dummy-variable set</v>
      </c>
      <c r="F1706" s="18" t="s">
        <v>6507</v>
      </c>
      <c r="G1706" s="18" t="str">
        <f t="shared" si="156"/>
        <v>mNom</v>
      </c>
      <c r="H1706" s="18" t="str">
        <f t="shared" si="157"/>
        <v>c.RefStatus13ar c.Klass2 Kon InvBakgrund i.FodelseAr i.FodelseAr_far i.FodelseAr_mor</v>
      </c>
      <c r="I1706" s="18">
        <f t="shared" si="158"/>
        <v>0</v>
      </c>
      <c r="J1706" s="18" t="str">
        <f t="shared" si="159"/>
        <v>NA</v>
      </c>
      <c r="K1706" s="18" t="str">
        <f t="shared" si="160"/>
        <v>c.RefStatus13ar c.Klass2 Kon InvBakgrund i.FodelseAr i.FodelseAr_far i.FodelseAr_mor</v>
      </c>
      <c r="L1706" s="1" t="str">
        <f t="shared" si="161"/>
        <v>Yes</v>
      </c>
    </row>
    <row r="1707" spans="1:12" ht="28.8" x14ac:dyDescent="0.3">
      <c r="A1707" s="1" t="str">
        <f>VLOOKUP(B1707,DownloadedFiles!$B$2:$C$821,2,)</f>
        <v>doi:10.7910/DVN/STOQ1Q</v>
      </c>
      <c r="B1707" s="1" t="s">
        <v>2199</v>
      </c>
      <c r="C1707" s="1" t="s">
        <v>698</v>
      </c>
      <c r="D1707" s="1" t="s">
        <v>1116</v>
      </c>
      <c r="E1707" s="1" t="str">
        <f>VLOOKUP(D1707,StataFunctions!$E$2:$G$260,3,)</f>
        <v>Linear regression with a large dummy-variable set</v>
      </c>
      <c r="F1707" s="18" t="s">
        <v>8026</v>
      </c>
      <c r="G1707" s="18" t="str">
        <f t="shared" si="156"/>
        <v>mNom</v>
      </c>
      <c r="H1707" s="18" t="str">
        <f t="shared" si="157"/>
        <v>c.RefStatus13ar##c.Klass2 Kon InvBakgrund i.FodelseAr i.FodelseAr_far i.FodelseAr_mor</v>
      </c>
      <c r="I1707" s="18">
        <f t="shared" si="158"/>
        <v>0</v>
      </c>
      <c r="J1707" s="18" t="str">
        <f t="shared" si="159"/>
        <v>NA</v>
      </c>
      <c r="K1707" s="18" t="str">
        <f t="shared" si="160"/>
        <v>c.RefStatus13ar##c.Klass2 Kon InvBakgrund i.FodelseAr i.FodelseAr_far i.FodelseAr_mor</v>
      </c>
      <c r="L1707" s="1" t="str">
        <f t="shared" si="161"/>
        <v>Yes</v>
      </c>
    </row>
    <row r="1708" spans="1:12" ht="28.8" x14ac:dyDescent="0.3">
      <c r="A1708" s="1" t="str">
        <f>VLOOKUP(B1708,DownloadedFiles!$B$2:$C$821,2,)</f>
        <v>doi:10.7910/DVN/STOQ1Q</v>
      </c>
      <c r="B1708" s="1" t="s">
        <v>2199</v>
      </c>
      <c r="C1708" s="1" t="s">
        <v>698</v>
      </c>
      <c r="D1708" s="1" t="s">
        <v>1116</v>
      </c>
      <c r="E1708" s="1" t="str">
        <f>VLOOKUP(D1708,StataFunctions!$E$2:$G$260,3,)</f>
        <v>Linear regression with a large dummy-variable set</v>
      </c>
      <c r="F1708" s="18" t="s">
        <v>6511</v>
      </c>
      <c r="G1708" s="18" t="str">
        <f t="shared" si="156"/>
        <v>mNom</v>
      </c>
      <c r="H1708" s="18" t="str">
        <f t="shared" si="157"/>
        <v>Klass2 RefStatus13ar c.RefStatus13ar#c.Klass2 c.Kon c.InvBakgrund i.FodelseAr i.FodelseAr_far i.FodelseAr_mor ///</v>
      </c>
      <c r="I1708" s="18">
        <f t="shared" si="158"/>
        <v>0</v>
      </c>
      <c r="J1708" s="18" t="str">
        <f t="shared" si="159"/>
        <v>NA</v>
      </c>
      <c r="K1708" s="18" t="str">
        <f t="shared" si="160"/>
        <v>Klass2 RefStatus13ar c.RefStatus13ar#c.Klass2 c.Kon c.InvBakgrund i.FodelseAr i.FodelseAr_far i.FodelseAr_mor ///</v>
      </c>
      <c r="L1708" s="1" t="str">
        <f t="shared" si="161"/>
        <v>No</v>
      </c>
    </row>
    <row r="1709" spans="1:12" ht="43.2" x14ac:dyDescent="0.3">
      <c r="A1709" s="1" t="str">
        <f>VLOOKUP(B1709,DownloadedFiles!$B$2:$C$821,2,)</f>
        <v>doi:10.7910/DVN/STOQ1Q</v>
      </c>
      <c r="B1709" s="1" t="s">
        <v>2199</v>
      </c>
      <c r="C1709" s="1" t="s">
        <v>698</v>
      </c>
      <c r="D1709" s="1" t="s">
        <v>1116</v>
      </c>
      <c r="E1709" s="1" t="str">
        <f>VLOOKUP(D1709,StataFunctions!$E$2:$G$260,3,)</f>
        <v>Linear regression with a large dummy-variable set</v>
      </c>
      <c r="F1709" s="18" t="s">
        <v>6510</v>
      </c>
      <c r="G1709" s="18" t="str">
        <f t="shared" si="156"/>
        <v>mNom</v>
      </c>
      <c r="H1709" s="18" t="str">
        <f t="shared" si="157"/>
        <v>Klass2 RefStatus13ar c.RefStatus13ar#c.Klass2 Kon InvBakgrund i.FodelseAr c.Klass2#FodelseAr c.Klass2#Kommun i.FodelseAr_far i.FodelseAr_mor</v>
      </c>
      <c r="I1709" s="18">
        <f t="shared" si="158"/>
        <v>0</v>
      </c>
      <c r="J1709" s="18" t="str">
        <f t="shared" si="159"/>
        <v>NA</v>
      </c>
      <c r="K1709" s="18" t="str">
        <f t="shared" si="160"/>
        <v>Klass2 RefStatus13ar c.RefStatus13ar#c.Klass2 Kon InvBakgrund i.FodelseAr c.Klass2#FodelseAr c.Klass2#Kommun i.FodelseAr_far i.FodelseAr_mor</v>
      </c>
      <c r="L1709" s="1" t="str">
        <f t="shared" si="161"/>
        <v>Yes</v>
      </c>
    </row>
    <row r="1710" spans="1:12" ht="43.2" x14ac:dyDescent="0.3">
      <c r="A1710" s="1" t="str">
        <f>VLOOKUP(B1710,DownloadedFiles!$B$2:$C$821,2,)</f>
        <v>doi:10.7910/DVN/STOQ1Q</v>
      </c>
      <c r="B1710" s="1" t="s">
        <v>2199</v>
      </c>
      <c r="C1710" s="1" t="s">
        <v>698</v>
      </c>
      <c r="D1710" s="1" t="s">
        <v>1116</v>
      </c>
      <c r="E1710" s="1" t="str">
        <f>VLOOKUP(D1710,StataFunctions!$E$2:$G$260,3,)</f>
        <v>Linear regression with a large dummy-variable set</v>
      </c>
      <c r="F1710" s="18" t="s">
        <v>6508</v>
      </c>
      <c r="G1710" s="18" t="str">
        <f t="shared" si="156"/>
        <v>mNom</v>
      </c>
      <c r="H1710" s="18" t="str">
        <f t="shared" si="157"/>
        <v>Klass2 RefStatus13ar c.RefStatus13ar#c.Klass2 Kon InvBakgrund i.FodelseAr c.Klass2#FodelseAr i.FodelseAr_far i.FodelseAr_mor</v>
      </c>
      <c r="I1710" s="18">
        <f t="shared" si="158"/>
        <v>0</v>
      </c>
      <c r="J1710" s="18" t="str">
        <f t="shared" si="159"/>
        <v>NA</v>
      </c>
      <c r="K1710" s="18" t="str">
        <f t="shared" si="160"/>
        <v>Klass2 RefStatus13ar c.RefStatus13ar#c.Klass2 Kon InvBakgrund i.FodelseAr c.Klass2#FodelseAr i.FodelseAr_far i.FodelseAr_mor</v>
      </c>
      <c r="L1710" s="1" t="str">
        <f t="shared" si="161"/>
        <v>Yes</v>
      </c>
    </row>
    <row r="1711" spans="1:12" ht="43.2" x14ac:dyDescent="0.3">
      <c r="A1711" s="1" t="str">
        <f>VLOOKUP(B1711,DownloadedFiles!$B$2:$C$821,2,)</f>
        <v>doi:10.7910/DVN/STOQ1Q</v>
      </c>
      <c r="B1711" s="1" t="s">
        <v>2199</v>
      </c>
      <c r="C1711" s="1" t="s">
        <v>698</v>
      </c>
      <c r="D1711" s="1" t="s">
        <v>1116</v>
      </c>
      <c r="E1711" s="1" t="str">
        <f>VLOOKUP(D1711,StataFunctions!$E$2:$G$260,3,)</f>
        <v>Linear regression with a large dummy-variable set</v>
      </c>
      <c r="F1711" s="18" t="s">
        <v>6509</v>
      </c>
      <c r="G1711" s="18" t="str">
        <f t="shared" si="156"/>
        <v>mNom</v>
      </c>
      <c r="H1711" s="18" t="str">
        <f t="shared" si="157"/>
        <v>Klass2 RefStatus13ar c.RefStatus13ar#c.Klass2 Kon InvBakgrund i.FodelseAr c.Klass2#Kommun i.FodelseAr_far i.FodelseAr_mor</v>
      </c>
      <c r="I1711" s="18">
        <f t="shared" si="158"/>
        <v>0</v>
      </c>
      <c r="J1711" s="18" t="str">
        <f t="shared" si="159"/>
        <v>NA</v>
      </c>
      <c r="K1711" s="18" t="str">
        <f t="shared" si="160"/>
        <v>Klass2 RefStatus13ar c.RefStatus13ar#c.Klass2 Kon InvBakgrund i.FodelseAr c.Klass2#Kommun i.FodelseAr_far i.FodelseAr_mor</v>
      </c>
      <c r="L1711" s="1" t="str">
        <f t="shared" si="161"/>
        <v>Yes</v>
      </c>
    </row>
    <row r="1712" spans="1:12" ht="43.2" x14ac:dyDescent="0.3">
      <c r="A1712" s="1" t="str">
        <f>VLOOKUP(B1712,DownloadedFiles!$B$2:$C$821,2,)</f>
        <v>doi:10.7910/DVN/STOQ1Q</v>
      </c>
      <c r="B1712" s="1" t="s">
        <v>2200</v>
      </c>
      <c r="C1712" s="1" t="s">
        <v>698</v>
      </c>
      <c r="D1712" s="1" t="s">
        <v>766</v>
      </c>
      <c r="E1712" s="1" t="str">
        <f>VLOOKUP(D1712,StataFunctions!$E$2:$G$260,3,)</f>
        <v>Logistic regression</v>
      </c>
      <c r="F1712" s="18" t="s">
        <v>6588</v>
      </c>
      <c r="G1712" s="18" t="str">
        <f t="shared" si="156"/>
        <v>mNom</v>
      </c>
      <c r="H1712" s="18" t="str">
        <f t="shared" si="157"/>
        <v>Klass2 RefStatus13ar c.Klass2 Kon InvBakgrund i.FodelseAr c.Alder60_far##c.Alder60_far c.Alder60_mor##c.Alder60_mor i.Kommun if sample==1</v>
      </c>
      <c r="I1712" s="18">
        <f t="shared" si="158"/>
        <v>1</v>
      </c>
      <c r="J1712" s="18" t="str">
        <f t="shared" si="159"/>
        <v xml:space="preserve"> sample==1</v>
      </c>
      <c r="K1712" s="18" t="str">
        <f t="shared" si="160"/>
        <v>Klass2 RefStatus13ar c.Klass2 Kon InvBakgrund i.FodelseAr c.Alder60_far##c.Alder60_far c.Alder60_mor##c.Alder60_mor i.Kommun</v>
      </c>
      <c r="L1712" s="1" t="str">
        <f t="shared" si="161"/>
        <v>Yes</v>
      </c>
    </row>
    <row r="1713" spans="1:12" ht="72" x14ac:dyDescent="0.3">
      <c r="A1713" s="1" t="str">
        <f>VLOOKUP(B1713,DownloadedFiles!$B$2:$C$821,2,)</f>
        <v>doi:10.7910/DVN/STOQ1Q</v>
      </c>
      <c r="B1713" s="1" t="s">
        <v>2200</v>
      </c>
      <c r="C1713" s="1" t="s">
        <v>698</v>
      </c>
      <c r="D1713" s="1" t="s">
        <v>766</v>
      </c>
      <c r="E1713" s="1" t="str">
        <f>VLOOKUP(D1713,StataFunctions!$E$2:$G$260,3,)</f>
        <v>Logistic regression</v>
      </c>
      <c r="F1713" s="18" t="s">
        <v>6593</v>
      </c>
      <c r="G1713" s="18" t="str">
        <f t="shared" si="156"/>
        <v>mNom</v>
      </c>
      <c r="H1713" s="18" t="str">
        <f t="shared" si="157"/>
        <v>Klass2 RefStatus13ar c.RefStatus13ar#c.Klass2 c.Kon##c.Klass2 c.InvBakgrund##c.Klass2 i.FodelseAr c.Alder60_far##c.Alder60_far##c.Klass2 c.Alder60_mor##c.Alder60_mor##c.Klass2 c.Klass2#Kommun i.Kommun c.Klass2#FodelseAr if sample==1</v>
      </c>
      <c r="I1713" s="18">
        <f t="shared" si="158"/>
        <v>1</v>
      </c>
      <c r="J1713" s="18" t="str">
        <f t="shared" si="159"/>
        <v xml:space="preserve"> sample==1</v>
      </c>
      <c r="K1713" s="18" t="str">
        <f t="shared" si="160"/>
        <v>Klass2 RefStatus13ar c.RefStatus13ar#c.Klass2 c.Kon##c.Klass2 c.InvBakgrund##c.Klass2 i.FodelseAr c.Alder60_far##c.Alder60_far##c.Klass2 c.Alder60_mor##c.Alder60_mor##c.Klass2 c.Klass2#Kommun i.Kommun c.Klass2#FodelseAr</v>
      </c>
      <c r="L1713" s="1" t="str">
        <f t="shared" si="161"/>
        <v>Yes</v>
      </c>
    </row>
    <row r="1714" spans="1:12" ht="57.6" x14ac:dyDescent="0.3">
      <c r="A1714" s="1" t="str">
        <f>VLOOKUP(B1714,DownloadedFiles!$B$2:$C$821,2,)</f>
        <v>doi:10.7910/DVN/STOQ1Q</v>
      </c>
      <c r="B1714" s="1" t="s">
        <v>2200</v>
      </c>
      <c r="C1714" s="1" t="s">
        <v>698</v>
      </c>
      <c r="D1714" s="1" t="s">
        <v>766</v>
      </c>
      <c r="E1714" s="1" t="str">
        <f>VLOOKUP(D1714,StataFunctions!$E$2:$G$260,3,)</f>
        <v>Logistic regression</v>
      </c>
      <c r="F1714" s="18" t="s">
        <v>6591</v>
      </c>
      <c r="G1714" s="18" t="str">
        <f t="shared" si="156"/>
        <v>mNom</v>
      </c>
      <c r="H1714" s="18" t="str">
        <f t="shared" si="157"/>
        <v>Klass2 RefStatus13ar c.RefStatus13ar#c.Klass2 Kon InvBakgrund i.FodelseAr c.Alder60_far##c.Alder60_far c.Alder60_mor##c.Alder60_mor c.Klass2#FodelseAr i.Kommun if sample==1</v>
      </c>
      <c r="I1714" s="18">
        <f t="shared" si="158"/>
        <v>1</v>
      </c>
      <c r="J1714" s="18" t="str">
        <f t="shared" si="159"/>
        <v xml:space="preserve"> sample==1</v>
      </c>
      <c r="K1714" s="18" t="str">
        <f t="shared" si="160"/>
        <v>Klass2 RefStatus13ar c.RefStatus13ar#c.Klass2 Kon InvBakgrund i.FodelseAr c.Alder60_far##c.Alder60_far c.Alder60_mor##c.Alder60_mor c.Klass2#FodelseAr i.Kommun</v>
      </c>
      <c r="L1714" s="1" t="str">
        <f t="shared" si="161"/>
        <v>Yes</v>
      </c>
    </row>
    <row r="1715" spans="1:12" ht="57.6" x14ac:dyDescent="0.3">
      <c r="A1715" s="1" t="str">
        <f>VLOOKUP(B1715,DownloadedFiles!$B$2:$C$821,2,)</f>
        <v>doi:10.7910/DVN/STOQ1Q</v>
      </c>
      <c r="B1715" s="1" t="s">
        <v>2200</v>
      </c>
      <c r="C1715" s="1" t="s">
        <v>698</v>
      </c>
      <c r="D1715" s="1" t="s">
        <v>766</v>
      </c>
      <c r="E1715" s="1" t="str">
        <f>VLOOKUP(D1715,StataFunctions!$E$2:$G$260,3,)</f>
        <v>Logistic regression</v>
      </c>
      <c r="F1715" s="18" t="s">
        <v>6590</v>
      </c>
      <c r="G1715" s="18" t="str">
        <f t="shared" si="156"/>
        <v>mNom</v>
      </c>
      <c r="H1715" s="18" t="str">
        <f t="shared" si="157"/>
        <v>Klass2 RefStatus13ar c.RefStatus13ar#c.Klass2 Kon InvBakgrund i.FodelseAr c.Alder60_far##c.Alder60_far c.Alder60_mor##c.Alder60_mor c.Klass2#Kommun i.Kommun if sample==1</v>
      </c>
      <c r="I1715" s="18">
        <f t="shared" si="158"/>
        <v>1</v>
      </c>
      <c r="J1715" s="18" t="str">
        <f t="shared" si="159"/>
        <v xml:space="preserve"> sample==1</v>
      </c>
      <c r="K1715" s="18" t="str">
        <f t="shared" si="160"/>
        <v>Klass2 RefStatus13ar c.RefStatus13ar#c.Klass2 Kon InvBakgrund i.FodelseAr c.Alder60_far##c.Alder60_far c.Alder60_mor##c.Alder60_mor c.Klass2#Kommun i.Kommun</v>
      </c>
      <c r="L1715" s="1" t="str">
        <f t="shared" si="161"/>
        <v>Yes</v>
      </c>
    </row>
    <row r="1716" spans="1:12" ht="57.6" x14ac:dyDescent="0.3">
      <c r="A1716" s="1" t="str">
        <f>VLOOKUP(B1716,DownloadedFiles!$B$2:$C$821,2,)</f>
        <v>doi:10.7910/DVN/STOQ1Q</v>
      </c>
      <c r="B1716" s="1" t="s">
        <v>2200</v>
      </c>
      <c r="C1716" s="1" t="s">
        <v>698</v>
      </c>
      <c r="D1716" s="1" t="s">
        <v>766</v>
      </c>
      <c r="E1716" s="1" t="str">
        <f>VLOOKUP(D1716,StataFunctions!$E$2:$G$260,3,)</f>
        <v>Logistic regression</v>
      </c>
      <c r="F1716" s="18" t="s">
        <v>6592</v>
      </c>
      <c r="G1716" s="18" t="str">
        <f t="shared" si="156"/>
        <v>mNom</v>
      </c>
      <c r="H1716" s="18" t="str">
        <f t="shared" si="157"/>
        <v>Klass2 RefStatus13ar c.RefStatus13ar#c.Klass2 Kon InvBakgrund i.FodelseAr c.Alder60_far##c.Alder60_far c.Alder60_mor##c.Alder60_mor c.Klass2#Kommun i.Kommun c.Klass2#FodelseAr if sample==1</v>
      </c>
      <c r="I1716" s="18">
        <f t="shared" si="158"/>
        <v>1</v>
      </c>
      <c r="J1716" s="18" t="str">
        <f t="shared" si="159"/>
        <v xml:space="preserve"> sample==1</v>
      </c>
      <c r="K1716" s="18" t="str">
        <f t="shared" si="160"/>
        <v>Klass2 RefStatus13ar c.RefStatus13ar#c.Klass2 Kon InvBakgrund i.FodelseAr c.Alder60_far##c.Alder60_far c.Alder60_mor##c.Alder60_mor c.Klass2#Kommun i.Kommun c.Klass2#FodelseAr</v>
      </c>
      <c r="L1716" s="1" t="str">
        <f t="shared" si="161"/>
        <v>Yes</v>
      </c>
    </row>
    <row r="1717" spans="1:12" ht="57.6" x14ac:dyDescent="0.3">
      <c r="A1717" s="1" t="str">
        <f>VLOOKUP(B1717,DownloadedFiles!$B$2:$C$821,2,)</f>
        <v>doi:10.7910/DVN/STOQ1Q</v>
      </c>
      <c r="B1717" s="1" t="s">
        <v>2200</v>
      </c>
      <c r="C1717" s="1" t="s">
        <v>698</v>
      </c>
      <c r="D1717" s="1" t="s">
        <v>766</v>
      </c>
      <c r="E1717" s="1" t="str">
        <f>VLOOKUP(D1717,StataFunctions!$E$2:$G$260,3,)</f>
        <v>Logistic regression</v>
      </c>
      <c r="F1717" s="18" t="s">
        <v>6589</v>
      </c>
      <c r="G1717" s="18" t="str">
        <f t="shared" si="156"/>
        <v>mNom</v>
      </c>
      <c r="H1717" s="18" t="str">
        <f t="shared" si="157"/>
        <v>Klass2 RefStatus13ar c.RefStatus13ar#c.Klass2 Kon InvBakgrund i.FodelseAr c.Alder60_far##c.Alder60_far c.Alder60_mor##c.Alder60_mor i.Kommun if sample==1</v>
      </c>
      <c r="I1717" s="18">
        <f t="shared" si="158"/>
        <v>1</v>
      </c>
      <c r="J1717" s="18" t="str">
        <f t="shared" si="159"/>
        <v xml:space="preserve"> sample==1</v>
      </c>
      <c r="K1717" s="18" t="str">
        <f t="shared" si="160"/>
        <v>Klass2 RefStatus13ar c.RefStatus13ar#c.Klass2 Kon InvBakgrund i.FodelseAr c.Alder60_far##c.Alder60_far c.Alder60_mor##c.Alder60_mor i.Kommun</v>
      </c>
      <c r="L1717" s="1" t="str">
        <f t="shared" si="161"/>
        <v>Yes</v>
      </c>
    </row>
    <row r="1718" spans="1:12" ht="43.2" x14ac:dyDescent="0.3">
      <c r="A1718" s="1" t="str">
        <f>VLOOKUP(B1718,DownloadedFiles!$B$2:$C$821,2,)</f>
        <v>doi:10.7910/DVN/STOQ1Q</v>
      </c>
      <c r="B1718" s="1" t="s">
        <v>2200</v>
      </c>
      <c r="C1718" s="1" t="s">
        <v>698</v>
      </c>
      <c r="D1718" s="1" t="s">
        <v>766</v>
      </c>
      <c r="E1718" s="1" t="str">
        <f>VLOOKUP(D1718,StataFunctions!$E$2:$G$260,3,)</f>
        <v>Logistic regression</v>
      </c>
      <c r="F1718" s="18" t="s">
        <v>6587</v>
      </c>
      <c r="G1718" s="18" t="str">
        <f t="shared" si="156"/>
        <v>mNom</v>
      </c>
      <c r="H1718" s="18" t="str">
        <f t="shared" si="157"/>
        <v>Kon InvBakgrund i.KlassFod i.KlassKom c.Alder60_far##c.Alder60_far c.Alder60_mor##c.Alder60_mor RefStatus13ar c.RefStatus13ar#c.Klass2</v>
      </c>
      <c r="I1718" s="18">
        <f t="shared" si="158"/>
        <v>0</v>
      </c>
      <c r="J1718" s="18" t="str">
        <f t="shared" si="159"/>
        <v>NA</v>
      </c>
      <c r="K1718" s="18" t="str">
        <f t="shared" si="160"/>
        <v>Kon InvBakgrund i.KlassFod i.KlassKom c.Alder60_far##c.Alder60_far c.Alder60_mor##c.Alder60_mor RefStatus13ar c.RefStatus13ar#c.Klass2</v>
      </c>
      <c r="L1718" s="1" t="str">
        <f t="shared" si="161"/>
        <v>Yes</v>
      </c>
    </row>
    <row r="1719" spans="1:12" ht="57.6" x14ac:dyDescent="0.3">
      <c r="A1719" s="1" t="str">
        <f>VLOOKUP(B1719,DownloadedFiles!$B$2:$C$821,2,)</f>
        <v>doi:10.7910/DVN/STOQ1Q</v>
      </c>
      <c r="B1719" s="1" t="s">
        <v>2201</v>
      </c>
      <c r="C1719" s="1" t="s">
        <v>698</v>
      </c>
      <c r="D1719" s="1" t="s">
        <v>1116</v>
      </c>
      <c r="E1719" s="1" t="str">
        <f>VLOOKUP(D1719,StataFunctions!$E$2:$G$260,3,)</f>
        <v>Linear regression with a large dummy-variable set</v>
      </c>
      <c r="F1719" s="18" t="s">
        <v>6567</v>
      </c>
      <c r="G1719" s="18" t="str">
        <f t="shared" si="156"/>
        <v>mNom</v>
      </c>
      <c r="H1719" s="18" t="str">
        <f t="shared" si="157"/>
        <v>Klass2 RefStatus13ar c.RefStatus13ar#c.Klass2 InvBakgrund i.FodelseAr c.Klass2#FodelseAr c.Klass2#Kommun i.FodelseAr_far i.FodelseAr_mor if inrange(firstcohort</v>
      </c>
      <c r="I1719" s="18">
        <f t="shared" si="158"/>
        <v>1</v>
      </c>
      <c r="J1719" s="18" t="str">
        <f t="shared" si="159"/>
        <v xml:space="preserve"> inrange(firstcohort</v>
      </c>
      <c r="K1719" s="18" t="str">
        <f t="shared" si="160"/>
        <v>Klass2 RefStatus13ar c.RefStatus13ar#c.Klass2 InvBakgrund i.FodelseAr c.Klass2#FodelseAr c.Klass2#Kommun i.FodelseAr_far i.FodelseAr_mor</v>
      </c>
      <c r="L1719" s="1" t="str">
        <f t="shared" si="161"/>
        <v>Yes</v>
      </c>
    </row>
    <row r="1720" spans="1:12" ht="57.6" x14ac:dyDescent="0.3">
      <c r="A1720" s="1" t="str">
        <f>VLOOKUP(B1720,DownloadedFiles!$B$2:$C$821,2,)</f>
        <v>doi:10.7910/DVN/STOQ1Q</v>
      </c>
      <c r="B1720" s="1" t="s">
        <v>2201</v>
      </c>
      <c r="C1720" s="1" t="s">
        <v>698</v>
      </c>
      <c r="D1720" s="1" t="s">
        <v>1116</v>
      </c>
      <c r="E1720" s="1" t="str">
        <f>VLOOKUP(D1720,StataFunctions!$E$2:$G$260,3,)</f>
        <v>Linear regression with a large dummy-variable set</v>
      </c>
      <c r="F1720" s="18" t="s">
        <v>6568</v>
      </c>
      <c r="G1720" s="18" t="str">
        <f t="shared" si="156"/>
        <v>mNom</v>
      </c>
      <c r="H1720" s="18" t="str">
        <f t="shared" si="157"/>
        <v>Klass2 RefStatus13ar c.RefStatus13ar#c.Klass2 InvBakgrund i.FodelseAr c.Klass2#FodelseAr c.Klass2#Kommun i.FodelseAr_far i.FodelseAr_mor if inrange(firstcohort</v>
      </c>
      <c r="I1720" s="18">
        <f t="shared" si="158"/>
        <v>1</v>
      </c>
      <c r="J1720" s="18" t="str">
        <f t="shared" si="159"/>
        <v xml:space="preserve"> inrange(firstcohort</v>
      </c>
      <c r="K1720" s="18" t="str">
        <f t="shared" si="160"/>
        <v>Klass2 RefStatus13ar c.RefStatus13ar#c.Klass2 InvBakgrund i.FodelseAr c.Klass2#FodelseAr c.Klass2#Kommun i.FodelseAr_far i.FodelseAr_mor</v>
      </c>
      <c r="L1720" s="1" t="str">
        <f t="shared" si="161"/>
        <v>Yes</v>
      </c>
    </row>
    <row r="1721" spans="1:12" ht="57.6" x14ac:dyDescent="0.3">
      <c r="A1721" s="1" t="str">
        <f>VLOOKUP(B1721,DownloadedFiles!$B$2:$C$821,2,)</f>
        <v>doi:10.7910/DVN/STOQ1Q</v>
      </c>
      <c r="B1721" s="1" t="s">
        <v>2201</v>
      </c>
      <c r="C1721" s="1" t="s">
        <v>698</v>
      </c>
      <c r="D1721" s="1" t="s">
        <v>1116</v>
      </c>
      <c r="E1721" s="1" t="str">
        <f>VLOOKUP(D1721,StataFunctions!$E$2:$G$260,3,)</f>
        <v>Linear regression with a large dummy-variable set</v>
      </c>
      <c r="F1721" s="18" t="s">
        <v>6565</v>
      </c>
      <c r="G1721" s="18" t="str">
        <f t="shared" si="156"/>
        <v>mNom</v>
      </c>
      <c r="H1721" s="18" t="str">
        <f t="shared" si="157"/>
        <v>Klass2 RefStatus13ar c.RefStatus13ar#c.Klass2 InvBakgrund i.FodelseAr c.Klass2#FodelseAr c.Klass2#Kommun i.FodelseAr_far i.FodelseAr_mor if inrange(KomStor</v>
      </c>
      <c r="I1721" s="18">
        <f t="shared" si="158"/>
        <v>1</v>
      </c>
      <c r="J1721" s="18" t="str">
        <f t="shared" si="159"/>
        <v xml:space="preserve"> inrange(KomStor</v>
      </c>
      <c r="K1721" s="18" t="str">
        <f t="shared" si="160"/>
        <v>Klass2 RefStatus13ar c.RefStatus13ar#c.Klass2 InvBakgrund i.FodelseAr c.Klass2#FodelseAr c.Klass2#Kommun i.FodelseAr_far i.FodelseAr_mor</v>
      </c>
      <c r="L1721" s="1" t="str">
        <f t="shared" si="161"/>
        <v>Yes</v>
      </c>
    </row>
    <row r="1722" spans="1:12" ht="57.6" x14ac:dyDescent="0.3">
      <c r="A1722" s="1" t="str">
        <f>VLOOKUP(B1722,DownloadedFiles!$B$2:$C$821,2,)</f>
        <v>doi:10.7910/DVN/STOQ1Q</v>
      </c>
      <c r="B1722" s="1" t="s">
        <v>2201</v>
      </c>
      <c r="C1722" s="1" t="s">
        <v>698</v>
      </c>
      <c r="D1722" s="1" t="s">
        <v>1116</v>
      </c>
      <c r="E1722" s="1" t="str">
        <f>VLOOKUP(D1722,StataFunctions!$E$2:$G$260,3,)</f>
        <v>Linear regression with a large dummy-variable set</v>
      </c>
      <c r="F1722" s="18" t="s">
        <v>6566</v>
      </c>
      <c r="G1722" s="18" t="str">
        <f t="shared" si="156"/>
        <v>mNom</v>
      </c>
      <c r="H1722" s="18" t="str">
        <f t="shared" si="157"/>
        <v>Klass2 RefStatus13ar c.RefStatus13ar#c.Klass2 InvBakgrund i.FodelseAr c.Klass2#FodelseAr c.Klass2#Kommun i.FodelseAr_far i.FodelseAr_mor if inrange(KomStor</v>
      </c>
      <c r="I1722" s="18">
        <f t="shared" si="158"/>
        <v>1</v>
      </c>
      <c r="J1722" s="18" t="str">
        <f t="shared" si="159"/>
        <v xml:space="preserve"> inrange(KomStor</v>
      </c>
      <c r="K1722" s="18" t="str">
        <f t="shared" si="160"/>
        <v>Klass2 RefStatus13ar c.RefStatus13ar#c.Klass2 InvBakgrund i.FodelseAr c.Klass2#FodelseAr c.Klass2#Kommun i.FodelseAr_far i.FodelseAr_mor</v>
      </c>
      <c r="L1722" s="1" t="str">
        <f t="shared" si="161"/>
        <v>Yes</v>
      </c>
    </row>
    <row r="1723" spans="1:12" ht="43.2" x14ac:dyDescent="0.3">
      <c r="A1723" s="1" t="str">
        <f>VLOOKUP(B1723,DownloadedFiles!$B$2:$C$821,2,)</f>
        <v>doi:10.7910/DVN/STOQ1Q</v>
      </c>
      <c r="B1723" s="1" t="s">
        <v>2201</v>
      </c>
      <c r="C1723" s="1" t="s">
        <v>698</v>
      </c>
      <c r="D1723" s="1" t="s">
        <v>1116</v>
      </c>
      <c r="E1723" s="1" t="str">
        <f>VLOOKUP(D1723,StataFunctions!$E$2:$G$260,3,)</f>
        <v>Linear regression with a large dummy-variable set</v>
      </c>
      <c r="F1723" s="18" t="s">
        <v>6564</v>
      </c>
      <c r="G1723" s="18" t="str">
        <f t="shared" si="156"/>
        <v>mNom</v>
      </c>
      <c r="H1723" s="18" t="str">
        <f t="shared" si="157"/>
        <v>Klass2 RefStatus13ar c.RefStatus13ar#c.Klass2 InvBakgrund i.FodelseAr c.Klass2#FodelseAr c.Klass2#Kommun i.FodelseAr_far i.FodelseAr_mor if Kon==0</v>
      </c>
      <c r="I1723" s="18">
        <f t="shared" si="158"/>
        <v>1</v>
      </c>
      <c r="J1723" s="18" t="str">
        <f t="shared" si="159"/>
        <v xml:space="preserve"> Kon==0</v>
      </c>
      <c r="K1723" s="18" t="str">
        <f t="shared" si="160"/>
        <v>Klass2 RefStatus13ar c.RefStatus13ar#c.Klass2 InvBakgrund i.FodelseAr c.Klass2#FodelseAr c.Klass2#Kommun i.FodelseAr_far i.FodelseAr_mor</v>
      </c>
      <c r="L1723" s="1" t="str">
        <f t="shared" si="161"/>
        <v>Yes</v>
      </c>
    </row>
    <row r="1724" spans="1:12" ht="43.2" x14ac:dyDescent="0.3">
      <c r="A1724" s="1" t="str">
        <f>VLOOKUP(B1724,DownloadedFiles!$B$2:$C$821,2,)</f>
        <v>doi:10.7910/DVN/STOQ1Q</v>
      </c>
      <c r="B1724" s="1" t="s">
        <v>2201</v>
      </c>
      <c r="C1724" s="1" t="s">
        <v>698</v>
      </c>
      <c r="D1724" s="1" t="s">
        <v>1116</v>
      </c>
      <c r="E1724" s="1" t="str">
        <f>VLOOKUP(D1724,StataFunctions!$E$2:$G$260,3,)</f>
        <v>Linear regression with a large dummy-variable set</v>
      </c>
      <c r="F1724" s="18" t="s">
        <v>6563</v>
      </c>
      <c r="G1724" s="18" t="str">
        <f t="shared" si="156"/>
        <v>mNom</v>
      </c>
      <c r="H1724" s="18" t="str">
        <f t="shared" si="157"/>
        <v>Klass2 RefStatus13ar c.RefStatus13ar#c.Klass2 InvBakgrund i.FodelseAr c.Klass2#FodelseAr c.Klass2#Kommun i.FodelseAr_far i.FodelseAr_mor if Kon==1</v>
      </c>
      <c r="I1724" s="18">
        <f t="shared" si="158"/>
        <v>1</v>
      </c>
      <c r="J1724" s="18" t="str">
        <f t="shared" si="159"/>
        <v xml:space="preserve"> Kon==1</v>
      </c>
      <c r="K1724" s="18" t="str">
        <f t="shared" si="160"/>
        <v>Klass2 RefStatus13ar c.RefStatus13ar#c.Klass2 InvBakgrund i.FodelseAr c.Klass2#FodelseAr c.Klass2#Kommun i.FodelseAr_far i.FodelseAr_mor</v>
      </c>
      <c r="L1724" s="1" t="str">
        <f t="shared" si="161"/>
        <v>Yes</v>
      </c>
    </row>
    <row r="1725" spans="1:12" ht="43.2" x14ac:dyDescent="0.3">
      <c r="A1725" s="1" t="str">
        <f>VLOOKUP(B1725,DownloadedFiles!$B$2:$C$821,2,)</f>
        <v>doi:10.7910/DVN/STOQ1Q</v>
      </c>
      <c r="B1725" s="1" t="s">
        <v>2202</v>
      </c>
      <c r="C1725" s="1" t="s">
        <v>698</v>
      </c>
      <c r="D1725" s="1" t="s">
        <v>1116</v>
      </c>
      <c r="E1725" s="1" t="str">
        <f>VLOOKUP(D1725,StataFunctions!$E$2:$G$260,3,)</f>
        <v>Linear regression with a large dummy-variable set</v>
      </c>
      <c r="F1725" s="18" t="s">
        <v>6833</v>
      </c>
      <c r="G1725" s="18" t="str">
        <f t="shared" si="156"/>
        <v>`yval'</v>
      </c>
      <c r="H1725" s="18" t="str">
        <f t="shared" si="157"/>
        <v>Klass2 RefStatus13ar c.RefStatus13ar#c.Klass2 Kon InvBakgrund i.FodelseAr c.Klass2#FodelseAr c.Klass2#Kommun i.FodelseAr_far i.FodelseAr_mor</v>
      </c>
      <c r="I1725" s="18">
        <f t="shared" si="158"/>
        <v>0</v>
      </c>
      <c r="J1725" s="18" t="str">
        <f t="shared" si="159"/>
        <v>NA</v>
      </c>
      <c r="K1725" s="18" t="str">
        <f t="shared" si="160"/>
        <v>Klass2 RefStatus13ar c.RefStatus13ar#c.Klass2 Kon InvBakgrund i.FodelseAr c.Klass2#FodelseAr c.Klass2#Kommun i.FodelseAr_far i.FodelseAr_mor</v>
      </c>
      <c r="L1725" s="1" t="str">
        <f t="shared" si="161"/>
        <v>Yes</v>
      </c>
    </row>
    <row r="1726" spans="1:12" ht="43.2" x14ac:dyDescent="0.3">
      <c r="A1726" s="1" t="str">
        <f>VLOOKUP(B1726,DownloadedFiles!$B$2:$C$821,2,)</f>
        <v>doi:10.7910/DVN/STOQ1Q</v>
      </c>
      <c r="B1726" s="1" t="s">
        <v>2202</v>
      </c>
      <c r="C1726" s="1" t="s">
        <v>698</v>
      </c>
      <c r="D1726" s="1" t="s">
        <v>1116</v>
      </c>
      <c r="E1726" s="1" t="str">
        <f>VLOOKUP(D1726,StataFunctions!$E$2:$G$260,3,)</f>
        <v>Linear regression with a large dummy-variable set</v>
      </c>
      <c r="F1726" s="18" t="s">
        <v>6834</v>
      </c>
      <c r="G1726" s="18" t="str">
        <f t="shared" si="156"/>
        <v>`yval'</v>
      </c>
      <c r="H1726" s="18" t="str">
        <f t="shared" si="157"/>
        <v>Klass2 RefStatus13ar c.RefStatus13ar#c.Klass2 Kon InvBakgrund i.FodelseAr c.Klass2#FodelseAr c.Klass2#Kommun i.FodelseAr_far i.FodelseAr_mor i.Ar</v>
      </c>
      <c r="I1726" s="18">
        <f t="shared" si="158"/>
        <v>0</v>
      </c>
      <c r="J1726" s="18" t="str">
        <f t="shared" si="159"/>
        <v>NA</v>
      </c>
      <c r="K1726" s="18" t="str">
        <f t="shared" si="160"/>
        <v>Klass2 RefStatus13ar c.RefStatus13ar#c.Klass2 Kon InvBakgrund i.FodelseAr c.Klass2#FodelseAr c.Klass2#Kommun i.FodelseAr_far i.FodelseAr_mor i.Ar</v>
      </c>
      <c r="L1726" s="1" t="str">
        <f t="shared" si="161"/>
        <v>Yes</v>
      </c>
    </row>
    <row r="1727" spans="1:12" ht="28.8" x14ac:dyDescent="0.3">
      <c r="A1727" s="1" t="str">
        <f>VLOOKUP(B1727,DownloadedFiles!$B$2:$C$821,2,)</f>
        <v>doi:10.7910/DVN/STOQ1Q</v>
      </c>
      <c r="B1727" s="1" t="s">
        <v>2203</v>
      </c>
      <c r="C1727" s="1" t="s">
        <v>698</v>
      </c>
      <c r="D1727" s="1" t="s">
        <v>1116</v>
      </c>
      <c r="E1727" s="1" t="str">
        <f>VLOOKUP(D1727,StataFunctions!$E$2:$G$260,3,)</f>
        <v>Linear regression with a large dummy-variable set</v>
      </c>
      <c r="F1727" s="18" t="s">
        <v>6835</v>
      </c>
      <c r="G1727" s="18" t="str">
        <f t="shared" si="156"/>
        <v>`yval'</v>
      </c>
      <c r="H1727" s="18" t="str">
        <f t="shared" si="157"/>
        <v>c.RefStatus13ar c.Klass2 Kon InvBakgrund i.FodelseAr i.FodelseAr_far i.FodelseAr_mor</v>
      </c>
      <c r="I1727" s="18">
        <f t="shared" si="158"/>
        <v>0</v>
      </c>
      <c r="J1727" s="18" t="str">
        <f t="shared" si="159"/>
        <v>NA</v>
      </c>
      <c r="K1727" s="18" t="str">
        <f t="shared" si="160"/>
        <v>c.RefStatus13ar c.Klass2 Kon InvBakgrund i.FodelseAr i.FodelseAr_far i.FodelseAr_mor</v>
      </c>
      <c r="L1727" s="1" t="str">
        <f t="shared" si="161"/>
        <v>Yes</v>
      </c>
    </row>
    <row r="1728" spans="1:12" ht="28.8" x14ac:dyDescent="0.3">
      <c r="A1728" s="1" t="str">
        <f>VLOOKUP(B1728,DownloadedFiles!$B$2:$C$821,2,)</f>
        <v>doi:10.7910/DVN/STOQ1Q</v>
      </c>
      <c r="B1728" s="1" t="s">
        <v>2203</v>
      </c>
      <c r="C1728" s="1" t="s">
        <v>698</v>
      </c>
      <c r="D1728" s="1" t="s">
        <v>1116</v>
      </c>
      <c r="E1728" s="1" t="str">
        <f>VLOOKUP(D1728,StataFunctions!$E$2:$G$260,3,)</f>
        <v>Linear regression with a large dummy-variable set</v>
      </c>
      <c r="F1728" s="18" t="s">
        <v>7380</v>
      </c>
      <c r="G1728" s="18" t="str">
        <f t="shared" si="156"/>
        <v>`yval'</v>
      </c>
      <c r="H1728" s="18" t="str">
        <f t="shared" si="157"/>
        <v>c.RefStatus13ar##c.Klass2 Kon InvBakgrund i.FodelseAr i.FodelseAr_far i.FodelseAr_mor</v>
      </c>
      <c r="I1728" s="18">
        <f t="shared" si="158"/>
        <v>0</v>
      </c>
      <c r="J1728" s="18" t="str">
        <f t="shared" si="159"/>
        <v>NA</v>
      </c>
      <c r="K1728" s="18" t="str">
        <f t="shared" si="160"/>
        <v>c.RefStatus13ar##c.Klass2 Kon InvBakgrund i.FodelseAr i.FodelseAr_far i.FodelseAr_mor</v>
      </c>
      <c r="L1728" s="1" t="str">
        <f t="shared" si="161"/>
        <v>Yes</v>
      </c>
    </row>
    <row r="1729" spans="1:12" ht="28.8" x14ac:dyDescent="0.3">
      <c r="A1729" s="1" t="str">
        <f>VLOOKUP(B1729,DownloadedFiles!$B$2:$C$821,2,)</f>
        <v>doi:10.7910/DVN/STOQ1Q</v>
      </c>
      <c r="B1729" s="1" t="s">
        <v>2203</v>
      </c>
      <c r="C1729" s="1" t="s">
        <v>698</v>
      </c>
      <c r="D1729" s="1" t="s">
        <v>1116</v>
      </c>
      <c r="E1729" s="1" t="str">
        <f>VLOOKUP(D1729,StataFunctions!$E$2:$G$260,3,)</f>
        <v>Linear regression with a large dummy-variable set</v>
      </c>
      <c r="F1729" s="18" t="s">
        <v>6839</v>
      </c>
      <c r="G1729" s="18" t="str">
        <f t="shared" si="156"/>
        <v>`yval'</v>
      </c>
      <c r="H1729" s="18" t="str">
        <f t="shared" si="157"/>
        <v>Klass2 RefStatus13ar c.RefStatus13ar#c.Klass2 c.Kon c.InvBakgrund i.FodelseAr i.FodelseAr_far i.FodelseAr_mor ///"</v>
      </c>
      <c r="I1729" s="18">
        <f t="shared" si="158"/>
        <v>0</v>
      </c>
      <c r="J1729" s="18" t="str">
        <f t="shared" si="159"/>
        <v>NA</v>
      </c>
      <c r="K1729" s="18" t="str">
        <f t="shared" si="160"/>
        <v>Klass2 RefStatus13ar c.RefStatus13ar#c.Klass2 c.Kon c.InvBakgrund i.FodelseAr i.FodelseAr_far i.FodelseAr_mor ///"</v>
      </c>
      <c r="L1729" s="1" t="str">
        <f t="shared" si="161"/>
        <v>No</v>
      </c>
    </row>
    <row r="1730" spans="1:12" ht="43.2" x14ac:dyDescent="0.3">
      <c r="A1730" s="1" t="str">
        <f>VLOOKUP(B1730,DownloadedFiles!$B$2:$C$821,2,)</f>
        <v>doi:10.7910/DVN/STOQ1Q</v>
      </c>
      <c r="B1730" s="1" t="s">
        <v>2203</v>
      </c>
      <c r="C1730" s="1" t="s">
        <v>698</v>
      </c>
      <c r="D1730" s="1" t="s">
        <v>1116</v>
      </c>
      <c r="E1730" s="1" t="str">
        <f>VLOOKUP(D1730,StataFunctions!$E$2:$G$260,3,)</f>
        <v>Linear regression with a large dummy-variable set</v>
      </c>
      <c r="F1730" s="18" t="s">
        <v>6838</v>
      </c>
      <c r="G1730" s="18" t="str">
        <f t="shared" ref="G1730:G1793" si="162">MID($F1730,LEN($D1730)+FIND($D1730,$F1730)+1,FIND(" ",$F1730,LEN(D1730)+FIND(D1730,F1730)+1)-(LEN($D1730)+FIND($D1730,$F1730)+1))</f>
        <v>`yval'</v>
      </c>
      <c r="H1730" s="18" t="str">
        <f t="shared" ref="H1730:H1793" si="163">TRIM(MID(F1730,FIND(G1730,F1730)+LEN(G1730)+1,IFERROR(FIND(",",F1730),LEN(F1730)+1)-(FIND(G1730,F1730)+LEN(G1730)+1)))</f>
        <v>Klass2 RefStatus13ar c.RefStatus13ar#c.Klass2 Kon InvBakgrund i.FodelseAr c.Klass2#FodelseAr c.Klass2#Kommun i.FodelseAr_far i.FodelseAr_mor</v>
      </c>
      <c r="I1730" s="18">
        <f t="shared" ref="I1730:I1793" si="164">IFERROR(IF(FIND(" if ",H1730)&gt;0,1,0),0)</f>
        <v>0</v>
      </c>
      <c r="J1730" s="18" t="str">
        <f t="shared" ref="J1730:J1793" si="165">IFERROR(MID(H1730,FIND(" if ",H1730)+3,LEN(H1730)+1),"NA")</f>
        <v>NA</v>
      </c>
      <c r="K1730" s="18" t="str">
        <f t="shared" ref="K1730:K1793" si="166">IF(I1730=0,H1730,MID(H1730,1,FIND(J1730,H1730)-4))</f>
        <v>Klass2 RefStatus13ar c.RefStatus13ar#c.Klass2 Kon InvBakgrund i.FodelseAr c.Klass2#FodelseAr c.Klass2#Kommun i.FodelseAr_far i.FodelseAr_mor</v>
      </c>
      <c r="L1730" s="1" t="str">
        <f t="shared" ref="L1730:L1793" si="167">IFERROR(IF(FIND("///",F1730)&gt;0,"No",0),"Yes")</f>
        <v>Yes</v>
      </c>
    </row>
    <row r="1731" spans="1:12" ht="43.2" x14ac:dyDescent="0.3">
      <c r="A1731" s="1" t="str">
        <f>VLOOKUP(B1731,DownloadedFiles!$B$2:$C$821,2,)</f>
        <v>doi:10.7910/DVN/STOQ1Q</v>
      </c>
      <c r="B1731" s="1" t="s">
        <v>2203</v>
      </c>
      <c r="C1731" s="1" t="s">
        <v>698</v>
      </c>
      <c r="D1731" s="1" t="s">
        <v>1116</v>
      </c>
      <c r="E1731" s="1" t="str">
        <f>VLOOKUP(D1731,StataFunctions!$E$2:$G$260,3,)</f>
        <v>Linear regression with a large dummy-variable set</v>
      </c>
      <c r="F1731" s="18" t="s">
        <v>6836</v>
      </c>
      <c r="G1731" s="18" t="str">
        <f t="shared" si="162"/>
        <v>`yval'</v>
      </c>
      <c r="H1731" s="18" t="str">
        <f t="shared" si="163"/>
        <v>Klass2 RefStatus13ar c.RefStatus13ar#c.Klass2 Kon InvBakgrund i.FodelseAr c.Klass2#FodelseAr i.FodelseAr_far i.FodelseAr_mor</v>
      </c>
      <c r="I1731" s="18">
        <f t="shared" si="164"/>
        <v>0</v>
      </c>
      <c r="J1731" s="18" t="str">
        <f t="shared" si="165"/>
        <v>NA</v>
      </c>
      <c r="K1731" s="18" t="str">
        <f t="shared" si="166"/>
        <v>Klass2 RefStatus13ar c.RefStatus13ar#c.Klass2 Kon InvBakgrund i.FodelseAr c.Klass2#FodelseAr i.FodelseAr_far i.FodelseAr_mor</v>
      </c>
      <c r="L1731" s="1" t="str">
        <f t="shared" si="167"/>
        <v>Yes</v>
      </c>
    </row>
    <row r="1732" spans="1:12" ht="43.2" x14ac:dyDescent="0.3">
      <c r="A1732" s="1" t="str">
        <f>VLOOKUP(B1732,DownloadedFiles!$B$2:$C$821,2,)</f>
        <v>doi:10.7910/DVN/STOQ1Q</v>
      </c>
      <c r="B1732" s="1" t="s">
        <v>2203</v>
      </c>
      <c r="C1732" s="1" t="s">
        <v>698</v>
      </c>
      <c r="D1732" s="1" t="s">
        <v>1116</v>
      </c>
      <c r="E1732" s="1" t="str">
        <f>VLOOKUP(D1732,StataFunctions!$E$2:$G$260,3,)</f>
        <v>Linear regression with a large dummy-variable set</v>
      </c>
      <c r="F1732" s="18" t="s">
        <v>6837</v>
      </c>
      <c r="G1732" s="18" t="str">
        <f t="shared" si="162"/>
        <v>`yval'</v>
      </c>
      <c r="H1732" s="18" t="str">
        <f t="shared" si="163"/>
        <v>Klass2 RefStatus13ar c.RefStatus13ar#c.Klass2 Kon InvBakgrund i.FodelseAr c.Klass2#Kommun i.FodelseAr_far i.FodelseAr_mor</v>
      </c>
      <c r="I1732" s="18">
        <f t="shared" si="164"/>
        <v>0</v>
      </c>
      <c r="J1732" s="18" t="str">
        <f t="shared" si="165"/>
        <v>NA</v>
      </c>
      <c r="K1732" s="18" t="str">
        <f t="shared" si="166"/>
        <v>Klass2 RefStatus13ar c.RefStatus13ar#c.Klass2 Kon InvBakgrund i.FodelseAr c.Klass2#Kommun i.FodelseAr_far i.FodelseAr_mor</v>
      </c>
      <c r="L1732" s="1" t="str">
        <f t="shared" si="167"/>
        <v>Yes</v>
      </c>
    </row>
    <row r="1733" spans="1:12" ht="43.2" x14ac:dyDescent="0.3">
      <c r="A1733" s="1" t="str">
        <f>VLOOKUP(B1733,DownloadedFiles!$B$2:$C$821,2,)</f>
        <v>doi:10.7910/DVN/STOQ1Q</v>
      </c>
      <c r="B1733" s="1" t="s">
        <v>2203</v>
      </c>
      <c r="C1733" s="1" t="s">
        <v>698</v>
      </c>
      <c r="D1733" s="1" t="s">
        <v>1116</v>
      </c>
      <c r="E1733" s="1" t="str">
        <f>VLOOKUP(D1733,StataFunctions!$E$2:$G$260,3,)</f>
        <v>Linear regression with a large dummy-variable set</v>
      </c>
      <c r="F1733" s="18" t="s">
        <v>6840</v>
      </c>
      <c r="G1733" s="18" t="str">
        <f t="shared" si="162"/>
        <v>`yval'</v>
      </c>
      <c r="H1733" s="18" t="str">
        <f t="shared" si="163"/>
        <v>RefStatus13ar c.Kon c.InvBakgrund i.FodelseAr i.FodelseAr_far i.FodelseAr_mor if Klass2==0</v>
      </c>
      <c r="I1733" s="18">
        <f t="shared" si="164"/>
        <v>1</v>
      </c>
      <c r="J1733" s="18" t="str">
        <f t="shared" si="165"/>
        <v xml:space="preserve"> Klass2==0</v>
      </c>
      <c r="K1733" s="18" t="str">
        <f t="shared" si="166"/>
        <v>RefStatus13ar c.Kon c.InvBakgrund i.FodelseAr i.FodelseAr_far i.FodelseAr_mor</v>
      </c>
      <c r="L1733" s="1" t="str">
        <f t="shared" si="167"/>
        <v>Yes</v>
      </c>
    </row>
    <row r="1734" spans="1:12" ht="43.2" x14ac:dyDescent="0.3">
      <c r="A1734" s="1" t="str">
        <f>VLOOKUP(B1734,DownloadedFiles!$B$2:$C$821,2,)</f>
        <v>doi:10.7910/DVN/STOQ1Q</v>
      </c>
      <c r="B1734" s="1" t="s">
        <v>2203</v>
      </c>
      <c r="C1734" s="1" t="s">
        <v>698</v>
      </c>
      <c r="D1734" s="1" t="s">
        <v>1116</v>
      </c>
      <c r="E1734" s="1" t="str">
        <f>VLOOKUP(D1734,StataFunctions!$E$2:$G$260,3,)</f>
        <v>Linear regression with a large dummy-variable set</v>
      </c>
      <c r="F1734" s="18" t="s">
        <v>6841</v>
      </c>
      <c r="G1734" s="18" t="str">
        <f t="shared" si="162"/>
        <v>`yval'</v>
      </c>
      <c r="H1734" s="18" t="str">
        <f t="shared" si="163"/>
        <v>RefStatus13ar c.Kon c.InvBakgrund i.FodelseAr i.FodelseAr_far i.FodelseAr_mor if Klass2==1</v>
      </c>
      <c r="I1734" s="18">
        <f t="shared" si="164"/>
        <v>1</v>
      </c>
      <c r="J1734" s="18" t="str">
        <f t="shared" si="165"/>
        <v xml:space="preserve"> Klass2==1</v>
      </c>
      <c r="K1734" s="18" t="str">
        <f t="shared" si="166"/>
        <v>RefStatus13ar c.Kon c.InvBakgrund i.FodelseAr i.FodelseAr_far i.FodelseAr_mor</v>
      </c>
      <c r="L1734" s="1" t="str">
        <f t="shared" si="167"/>
        <v>Yes</v>
      </c>
    </row>
    <row r="1735" spans="1:12" ht="43.2" x14ac:dyDescent="0.3">
      <c r="A1735" s="1" t="str">
        <f>VLOOKUP(B1735,DownloadedFiles!$B$2:$C$821,2,)</f>
        <v>doi:10.7910/DVN/STOQ1Q</v>
      </c>
      <c r="B1735" s="1" t="s">
        <v>2204</v>
      </c>
      <c r="C1735" s="1" t="s">
        <v>698</v>
      </c>
      <c r="D1735" s="1" t="s">
        <v>1116</v>
      </c>
      <c r="E1735" s="1" t="str">
        <f>VLOOKUP(D1735,StataFunctions!$E$2:$G$260,3,)</f>
        <v>Linear regression with a large dummy-variable set</v>
      </c>
      <c r="F1735" s="18" t="s">
        <v>8028</v>
      </c>
      <c r="G1735" s="18" t="str">
        <f t="shared" si="162"/>
        <v>mNom</v>
      </c>
      <c r="H1735" s="18" t="str">
        <f t="shared" si="163"/>
        <v>Klass2 c.Klass2#c.Tid c.Klass2#c.Tid#afirstcohort_13 c.Klass2#afirstcohort_13 Kon InvBakgrund i.FodelseAr i.FodelseAr_far i.FodelseAr_mor ///</v>
      </c>
      <c r="I1735" s="18">
        <f t="shared" si="164"/>
        <v>0</v>
      </c>
      <c r="J1735" s="18" t="str">
        <f t="shared" si="165"/>
        <v>NA</v>
      </c>
      <c r="K1735" s="18" t="str">
        <f t="shared" si="166"/>
        <v>Klass2 c.Klass2#c.Tid c.Klass2#c.Tid#afirstcohort_13 c.Klass2#afirstcohort_13 Kon InvBakgrund i.FodelseAr i.FodelseAr_far i.FodelseAr_mor ///</v>
      </c>
      <c r="L1735" s="1" t="str">
        <f t="shared" si="167"/>
        <v>No</v>
      </c>
    </row>
    <row r="1736" spans="1:12" ht="43.2" x14ac:dyDescent="0.3">
      <c r="A1736" s="1" t="str">
        <f>VLOOKUP(B1736,DownloadedFiles!$B$2:$C$821,2,)</f>
        <v>doi:10.7910/DVN/STOQ1Q</v>
      </c>
      <c r="B1736" s="1" t="s">
        <v>2204</v>
      </c>
      <c r="C1736" s="1" t="s">
        <v>698</v>
      </c>
      <c r="D1736" s="1" t="s">
        <v>1116</v>
      </c>
      <c r="E1736" s="1" t="str">
        <f>VLOOKUP(D1736,StataFunctions!$E$2:$G$260,3,)</f>
        <v>Linear regression with a large dummy-variable set</v>
      </c>
      <c r="F1736" s="18" t="s">
        <v>8027</v>
      </c>
      <c r="G1736" s="18" t="str">
        <f t="shared" si="162"/>
        <v>mNom</v>
      </c>
      <c r="H1736" s="18" t="str">
        <f t="shared" si="163"/>
        <v>Klass2 c.Klass2#c.Tid c.Klass2#c.Tid#firstcohort_13 c.Klass2#firstcohort_13 Kon InvBakgrund i.FodelseAr i.FodelseAr_far i.FodelseAr_mor ///</v>
      </c>
      <c r="I1736" s="18">
        <f t="shared" si="164"/>
        <v>0</v>
      </c>
      <c r="J1736" s="18" t="str">
        <f t="shared" si="165"/>
        <v>NA</v>
      </c>
      <c r="K1736" s="18" t="str">
        <f t="shared" si="166"/>
        <v>Klass2 c.Klass2#c.Tid c.Klass2#c.Tid#firstcohort_13 c.Klass2#firstcohort_13 Kon InvBakgrund i.FodelseAr i.FodelseAr_far i.FodelseAr_mor ///</v>
      </c>
      <c r="L1736" s="1" t="str">
        <f t="shared" si="167"/>
        <v>No</v>
      </c>
    </row>
    <row r="1737" spans="1:12" ht="43.2" x14ac:dyDescent="0.3">
      <c r="A1737" s="1" t="str">
        <f>VLOOKUP(B1737,DownloadedFiles!$B$2:$C$821,2,)</f>
        <v>doi:10.7910/DVN/STOQ1Q</v>
      </c>
      <c r="B1737" s="1" t="s">
        <v>2204</v>
      </c>
      <c r="C1737" s="1" t="s">
        <v>698</v>
      </c>
      <c r="D1737" s="1" t="s">
        <v>1116</v>
      </c>
      <c r="E1737" s="1" t="str">
        <f>VLOOKUP(D1737,StataFunctions!$E$2:$G$260,3,)</f>
        <v>Linear regression with a large dummy-variable set</v>
      </c>
      <c r="F1737" s="18" t="s">
        <v>8027</v>
      </c>
      <c r="G1737" s="18" t="str">
        <f t="shared" si="162"/>
        <v>mNom</v>
      </c>
      <c r="H1737" s="18" t="str">
        <f t="shared" si="163"/>
        <v>Klass2 c.Klass2#c.Tid c.Klass2#c.Tid#firstcohort_13 c.Klass2#firstcohort_13 Kon InvBakgrund i.FodelseAr i.FodelseAr_far i.FodelseAr_mor ///</v>
      </c>
      <c r="I1737" s="18">
        <f t="shared" si="164"/>
        <v>0</v>
      </c>
      <c r="J1737" s="18" t="str">
        <f t="shared" si="165"/>
        <v>NA</v>
      </c>
      <c r="K1737" s="18" t="str">
        <f t="shared" si="166"/>
        <v>Klass2 c.Klass2#c.Tid c.Klass2#c.Tid#firstcohort_13 c.Klass2#firstcohort_13 Kon InvBakgrund i.FodelseAr i.FodelseAr_far i.FodelseAr_mor ///</v>
      </c>
      <c r="L1737" s="1" t="str">
        <f t="shared" si="167"/>
        <v>No</v>
      </c>
    </row>
    <row r="1738" spans="1:12" ht="43.2" x14ac:dyDescent="0.3">
      <c r="A1738" s="1" t="str">
        <f>VLOOKUP(B1738,DownloadedFiles!$B$2:$C$821,2,)</f>
        <v>hdl:1902.1/18803</v>
      </c>
      <c r="B1738" s="1" t="s">
        <v>2432</v>
      </c>
      <c r="C1738" s="1" t="s">
        <v>698</v>
      </c>
      <c r="D1738" s="1" t="s">
        <v>1410</v>
      </c>
      <c r="E1738" s="1" t="str">
        <f>VLOOKUP(D1738,StataFunctions!$E$2:$G$260,3,)</f>
        <v>Linear regression with panel-corrected standard errors</v>
      </c>
      <c r="F1738" s="18" t="s">
        <v>3721</v>
      </c>
      <c r="G1738" s="18" t="str">
        <f t="shared" si="162"/>
        <v>drenew_capacity_nh_share</v>
      </c>
      <c r="H1738" s="18" t="str">
        <f t="shared" si="163"/>
        <v>left_to_right right_to_left linnovation_x_oil oilcrude_price2007dollar_bp lrenewpc left_executive right_executive election_year</v>
      </c>
      <c r="I1738" s="18">
        <f t="shared" si="164"/>
        <v>0</v>
      </c>
      <c r="J1738" s="18" t="str">
        <f t="shared" si="165"/>
        <v>NA</v>
      </c>
      <c r="K1738" s="18" t="str">
        <f t="shared" si="166"/>
        <v>left_to_right right_to_left linnovation_x_oil oilcrude_price2007dollar_bp lrenewpc left_executive right_executive election_year</v>
      </c>
      <c r="L1738" s="1" t="str">
        <f t="shared" si="167"/>
        <v>Yes</v>
      </c>
    </row>
    <row r="1739" spans="1:12" ht="43.2" x14ac:dyDescent="0.3">
      <c r="A1739" s="1" t="str">
        <f>VLOOKUP(B1739,DownloadedFiles!$B$2:$C$821,2,)</f>
        <v>hdl:1902.1/18803</v>
      </c>
      <c r="B1739" s="1" t="s">
        <v>2432</v>
      </c>
      <c r="C1739" s="1" t="s">
        <v>698</v>
      </c>
      <c r="D1739" s="1" t="s">
        <v>1410</v>
      </c>
      <c r="E1739" s="1" t="str">
        <f>VLOOKUP(D1739,StataFunctions!$E$2:$G$260,3,)</f>
        <v>Linear regression with panel-corrected standard errors</v>
      </c>
      <c r="F1739" s="18" t="s">
        <v>3721</v>
      </c>
      <c r="G1739" s="18" t="str">
        <f t="shared" si="162"/>
        <v>drenew_capacity_nh_share</v>
      </c>
      <c r="H1739" s="18" t="str">
        <f t="shared" si="163"/>
        <v>left_to_right right_to_left linnovation_x_oil oilcrude_price2007dollar_bp lrenewpc left_executive right_executive election_year</v>
      </c>
      <c r="I1739" s="18">
        <f t="shared" si="164"/>
        <v>0</v>
      </c>
      <c r="J1739" s="18" t="str">
        <f t="shared" si="165"/>
        <v>NA</v>
      </c>
      <c r="K1739" s="18" t="str">
        <f t="shared" si="166"/>
        <v>left_to_right right_to_left linnovation_x_oil oilcrude_price2007dollar_bp lrenewpc left_executive right_executive election_year</v>
      </c>
      <c r="L1739" s="1" t="str">
        <f t="shared" si="167"/>
        <v>Yes</v>
      </c>
    </row>
    <row r="1740" spans="1:12" ht="57.6" x14ac:dyDescent="0.3">
      <c r="A1740" s="1" t="str">
        <f>VLOOKUP(B1740,DownloadedFiles!$B$2:$C$821,2,)</f>
        <v>hdl:1902.1/18803</v>
      </c>
      <c r="B1740" s="1" t="s">
        <v>2432</v>
      </c>
      <c r="C1740" s="1" t="s">
        <v>698</v>
      </c>
      <c r="D1740" s="1" t="s">
        <v>1410</v>
      </c>
      <c r="E1740" s="1" t="str">
        <f>VLOOKUP(D1740,StataFunctions!$E$2:$G$260,3,)</f>
        <v>Linear regression with panel-corrected standard errors</v>
      </c>
      <c r="F1740" s="18" t="s">
        <v>3773</v>
      </c>
      <c r="G1740" s="18" t="str">
        <f t="shared" si="162"/>
        <v>drenew_capacity_nh_share</v>
      </c>
      <c r="H1740" s="18" t="str">
        <f t="shared" si="163"/>
        <v>left_to_right right_to_left linnovation_x_oil oilcrude_price2007dollar_bp lrenewpc left_executive right_executive election_year renewablecapacity_3yr_average hydronuclear_3yr year trad_electricityshare_cap_3y</v>
      </c>
      <c r="I1740" s="18">
        <f t="shared" si="164"/>
        <v>0</v>
      </c>
      <c r="J1740" s="18" t="str">
        <f t="shared" si="165"/>
        <v>NA</v>
      </c>
      <c r="K1740" s="18" t="str">
        <f t="shared" si="166"/>
        <v>left_to_right right_to_left linnovation_x_oil oilcrude_price2007dollar_bp lrenewpc left_executive right_executive election_year renewablecapacity_3yr_average hydronuclear_3yr year trad_electricityshare_cap_3y</v>
      </c>
      <c r="L1740" s="1" t="str">
        <f t="shared" si="167"/>
        <v>Yes</v>
      </c>
    </row>
    <row r="1741" spans="1:12" ht="72" x14ac:dyDescent="0.3">
      <c r="A1741" s="1" t="str">
        <f>VLOOKUP(B1741,DownloadedFiles!$B$2:$C$821,2,)</f>
        <v>hdl:1902.1/18803</v>
      </c>
      <c r="B1741" s="1" t="s">
        <v>2432</v>
      </c>
      <c r="C1741" s="1" t="s">
        <v>698</v>
      </c>
      <c r="D1741" s="1" t="s">
        <v>1410</v>
      </c>
      <c r="E1741" s="1" t="str">
        <f>VLOOKUP(D1741,StataFunctions!$E$2:$G$260,3,)</f>
        <v>Linear regression with panel-corrected standard errors</v>
      </c>
      <c r="F1741" s="18" t="s">
        <v>3775</v>
      </c>
      <c r="G1741" s="18" t="str">
        <f t="shared" si="162"/>
        <v>drenew_capacity_nh_share</v>
      </c>
      <c r="H1741" s="18" t="str">
        <f t="shared" si="163"/>
        <v>left_to_right right_to_left linnovation_x_oil oilcrude_price2007dollar_bp lrenewpc left_executive right_executive election_year renewablecapacity_3yr_average hydronuclear_3yr year trad_electricityshare_cap_3y gdpcapk kg ki openk income_growth</v>
      </c>
      <c r="I1741" s="18">
        <f t="shared" si="164"/>
        <v>0</v>
      </c>
      <c r="J1741" s="18" t="str">
        <f t="shared" si="165"/>
        <v>NA</v>
      </c>
      <c r="K1741" s="18" t="str">
        <f t="shared" si="166"/>
        <v>left_to_right right_to_left linnovation_x_oil oilcrude_price2007dollar_bp lrenewpc left_executive right_executive election_year renewablecapacity_3yr_average hydronuclear_3yr year trad_electricityshare_cap_3y gdpcapk kg ki openk income_growth</v>
      </c>
      <c r="L1741" s="1" t="str">
        <f t="shared" si="167"/>
        <v>Yes</v>
      </c>
    </row>
    <row r="1742" spans="1:12" ht="72" x14ac:dyDescent="0.3">
      <c r="A1742" s="1" t="str">
        <f>VLOOKUP(B1742,DownloadedFiles!$B$2:$C$821,2,)</f>
        <v>hdl:1902.1/18803</v>
      </c>
      <c r="B1742" s="1" t="s">
        <v>2432</v>
      </c>
      <c r="C1742" s="1" t="s">
        <v>698</v>
      </c>
      <c r="D1742" s="1" t="s">
        <v>1410</v>
      </c>
      <c r="E1742" s="1" t="str">
        <f>VLOOKUP(D1742,StataFunctions!$E$2:$G$260,3,)</f>
        <v>Linear regression with panel-corrected standard errors</v>
      </c>
      <c r="F1742" s="18" t="s">
        <v>3776</v>
      </c>
      <c r="G1742" s="18" t="str">
        <f t="shared" si="162"/>
        <v>drenew_capacity_nh_share</v>
      </c>
      <c r="H1742" s="18" t="str">
        <f t="shared" si="163"/>
        <v>left_to_right right_to_left linnovation_x_oil oilcrude_price2007dollar_bp lrenewpc left_executive right_executive election_year renewablecapacity_3yr_average hydronuclear_3yr year trad_electricityshare_cap_3y gdpcapk kg ki openk income_growth year_dummy*</v>
      </c>
      <c r="I1742" s="18">
        <f t="shared" si="164"/>
        <v>0</v>
      </c>
      <c r="J1742" s="18" t="str">
        <f t="shared" si="165"/>
        <v>NA</v>
      </c>
      <c r="K1742" s="18" t="str">
        <f t="shared" si="166"/>
        <v>left_to_right right_to_left linnovation_x_oil oilcrude_price2007dollar_bp lrenewpc left_executive right_executive election_year renewablecapacity_3yr_average hydronuclear_3yr year trad_electricityshare_cap_3y gdpcapk kg ki openk income_growth year_dummy*</v>
      </c>
      <c r="L1742" s="1" t="str">
        <f t="shared" si="167"/>
        <v>Yes</v>
      </c>
    </row>
    <row r="1743" spans="1:12" ht="57.6" x14ac:dyDescent="0.3">
      <c r="A1743" s="1" t="str">
        <f>VLOOKUP(B1743,DownloadedFiles!$B$2:$C$821,2,)</f>
        <v>hdl:1902.1/18803</v>
      </c>
      <c r="B1743" s="1" t="s">
        <v>2432</v>
      </c>
      <c r="C1743" s="1" t="s">
        <v>698</v>
      </c>
      <c r="D1743" s="1" t="s">
        <v>1410</v>
      </c>
      <c r="E1743" s="1" t="str">
        <f>VLOOKUP(D1743,StataFunctions!$E$2:$G$260,3,)</f>
        <v>Linear regression with panel-corrected standard errors</v>
      </c>
      <c r="F1743" s="18" t="s">
        <v>3774</v>
      </c>
      <c r="G1743" s="18" t="str">
        <f t="shared" si="162"/>
        <v>drenew_capacity_nh_share</v>
      </c>
      <c r="H1743" s="18" t="str">
        <f t="shared" si="163"/>
        <v>left_to_right right_to_left linnovation_x_oil oilcrude_price2007dollar_bp lrenewpc left_executive right_executive election_year renewablecapacity_3yr_average hydronuclear_3yr year trad_electricityshare_cap_3y year_dummy*</v>
      </c>
      <c r="I1743" s="18">
        <f t="shared" si="164"/>
        <v>0</v>
      </c>
      <c r="J1743" s="18" t="str">
        <f t="shared" si="165"/>
        <v>NA</v>
      </c>
      <c r="K1743" s="18" t="str">
        <f t="shared" si="166"/>
        <v>left_to_right right_to_left linnovation_x_oil oilcrude_price2007dollar_bp lrenewpc left_executive right_executive election_year renewablecapacity_3yr_average hydronuclear_3yr year trad_electricityshare_cap_3y year_dummy*</v>
      </c>
      <c r="L1743" s="1" t="str">
        <f t="shared" si="167"/>
        <v>Yes</v>
      </c>
    </row>
    <row r="1744" spans="1:12" ht="57.6" x14ac:dyDescent="0.3">
      <c r="A1744" s="1" t="str">
        <f>VLOOKUP(B1744,DownloadedFiles!$B$2:$C$821,2,)</f>
        <v>hdl:1902.1/18803</v>
      </c>
      <c r="B1744" s="1" t="s">
        <v>2432</v>
      </c>
      <c r="C1744" s="1" t="s">
        <v>698</v>
      </c>
      <c r="D1744" s="1" t="s">
        <v>1410</v>
      </c>
      <c r="E1744" s="1" t="str">
        <f>VLOOKUP(D1744,StataFunctions!$E$2:$G$260,3,)</f>
        <v>Linear regression with panel-corrected standard errors</v>
      </c>
      <c r="F1744" s="18" t="s">
        <v>3723</v>
      </c>
      <c r="G1744" s="18" t="str">
        <f t="shared" si="162"/>
        <v>drenew_capacity_nh_share</v>
      </c>
      <c r="H1744" s="18" t="str">
        <f t="shared" si="163"/>
        <v>left_to_right right_to_left linnovation_x_oil oilcrude_price2007dollar_bp lrenewpc left_executive right_executive election_year renewablecapacity_3yr_average hydronuclear_3yr year traditional_electricity_share</v>
      </c>
      <c r="I1744" s="18">
        <f t="shared" si="164"/>
        <v>0</v>
      </c>
      <c r="J1744" s="18" t="str">
        <f t="shared" si="165"/>
        <v>NA</v>
      </c>
      <c r="K1744" s="18" t="str">
        <f t="shared" si="166"/>
        <v>left_to_right right_to_left linnovation_x_oil oilcrude_price2007dollar_bp lrenewpc left_executive right_executive election_year renewablecapacity_3yr_average hydronuclear_3yr year traditional_electricity_share</v>
      </c>
      <c r="L1744" s="1" t="str">
        <f t="shared" si="167"/>
        <v>Yes</v>
      </c>
    </row>
    <row r="1745" spans="1:12" ht="72" x14ac:dyDescent="0.3">
      <c r="A1745" s="1" t="str">
        <f>VLOOKUP(B1745,DownloadedFiles!$B$2:$C$821,2,)</f>
        <v>hdl:1902.1/18803</v>
      </c>
      <c r="B1745" s="1" t="s">
        <v>2432</v>
      </c>
      <c r="C1745" s="1" t="s">
        <v>698</v>
      </c>
      <c r="D1745" s="1" t="s">
        <v>1410</v>
      </c>
      <c r="E1745" s="1" t="str">
        <f>VLOOKUP(D1745,StataFunctions!$E$2:$G$260,3,)</f>
        <v>Linear regression with panel-corrected standard errors</v>
      </c>
      <c r="F1745" s="18" t="s">
        <v>3725</v>
      </c>
      <c r="G1745" s="18" t="str">
        <f t="shared" si="162"/>
        <v>drenew_capacity_nh_share</v>
      </c>
      <c r="H1745" s="18" t="str">
        <f t="shared" si="163"/>
        <v>left_to_right right_to_left linnovation_x_oil oilcrude_price2007dollar_bp lrenewpc left_executive right_executive election_year renewablecapacity_3yr_average hydronuclear_3yr year traditional_electricity_share gdpcapk kg ki openk income_growth</v>
      </c>
      <c r="I1745" s="18">
        <f t="shared" si="164"/>
        <v>0</v>
      </c>
      <c r="J1745" s="18" t="str">
        <f t="shared" si="165"/>
        <v>NA</v>
      </c>
      <c r="K1745" s="18" t="str">
        <f t="shared" si="166"/>
        <v>left_to_right right_to_left linnovation_x_oil oilcrude_price2007dollar_bp lrenewpc left_executive right_executive election_year renewablecapacity_3yr_average hydronuclear_3yr year traditional_electricity_share gdpcapk kg ki openk income_growth</v>
      </c>
      <c r="L1745" s="1" t="str">
        <f t="shared" si="167"/>
        <v>Yes</v>
      </c>
    </row>
    <row r="1746" spans="1:12" ht="72" x14ac:dyDescent="0.3">
      <c r="A1746" s="1" t="str">
        <f>VLOOKUP(B1746,DownloadedFiles!$B$2:$C$821,2,)</f>
        <v>hdl:1902.1/18803</v>
      </c>
      <c r="B1746" s="1" t="s">
        <v>2432</v>
      </c>
      <c r="C1746" s="1" t="s">
        <v>698</v>
      </c>
      <c r="D1746" s="1" t="s">
        <v>1410</v>
      </c>
      <c r="E1746" s="1" t="str">
        <f>VLOOKUP(D1746,StataFunctions!$E$2:$G$260,3,)</f>
        <v>Linear regression with panel-corrected standard errors</v>
      </c>
      <c r="F1746" s="18" t="s">
        <v>3726</v>
      </c>
      <c r="G1746" s="18" t="str">
        <f t="shared" si="162"/>
        <v>drenew_capacity_nh_share</v>
      </c>
      <c r="H1746" s="18" t="str">
        <f t="shared" si="163"/>
        <v>left_to_right right_to_left linnovation_x_oil oilcrude_price2007dollar_bp lrenewpc left_executive right_executive election_year renewablecapacity_3yr_average hydronuclear_3yr year traditional_electricity_share gdpcapk kg ki openk income_growth year_dummy*</v>
      </c>
      <c r="I1746" s="18">
        <f t="shared" si="164"/>
        <v>0</v>
      </c>
      <c r="J1746" s="18" t="str">
        <f t="shared" si="165"/>
        <v>NA</v>
      </c>
      <c r="K1746" s="18" t="str">
        <f t="shared" si="166"/>
        <v>left_to_right right_to_left linnovation_x_oil oilcrude_price2007dollar_bp lrenewpc left_executive right_executive election_year renewablecapacity_3yr_average hydronuclear_3yr year traditional_electricity_share gdpcapk kg ki openk income_growth year_dummy*</v>
      </c>
      <c r="L1746" s="1" t="str">
        <f t="shared" si="167"/>
        <v>Yes</v>
      </c>
    </row>
    <row r="1747" spans="1:12" ht="57.6" x14ac:dyDescent="0.3">
      <c r="A1747" s="1" t="str">
        <f>VLOOKUP(B1747,DownloadedFiles!$B$2:$C$821,2,)</f>
        <v>hdl:1902.1/18803</v>
      </c>
      <c r="B1747" s="1" t="s">
        <v>2432</v>
      </c>
      <c r="C1747" s="1" t="s">
        <v>698</v>
      </c>
      <c r="D1747" s="1" t="s">
        <v>1410</v>
      </c>
      <c r="E1747" s="1" t="str">
        <f>VLOOKUP(D1747,StataFunctions!$E$2:$G$260,3,)</f>
        <v>Linear regression with panel-corrected standard errors</v>
      </c>
      <c r="F1747" s="18" t="s">
        <v>3724</v>
      </c>
      <c r="G1747" s="18" t="str">
        <f t="shared" si="162"/>
        <v>drenew_capacity_nh_share</v>
      </c>
      <c r="H1747" s="18" t="str">
        <f t="shared" si="163"/>
        <v>left_to_right right_to_left linnovation_x_oil oilcrude_price2007dollar_bp lrenewpc left_executive right_executive election_year renewablecapacity_3yr_average hydronuclear_3yr year traditional_electricity_share year_dummy*</v>
      </c>
      <c r="I1747" s="18">
        <f t="shared" si="164"/>
        <v>0</v>
      </c>
      <c r="J1747" s="18" t="str">
        <f t="shared" si="165"/>
        <v>NA</v>
      </c>
      <c r="K1747" s="18" t="str">
        <f t="shared" si="166"/>
        <v>left_to_right right_to_left linnovation_x_oil oilcrude_price2007dollar_bp lrenewpc left_executive right_executive election_year renewablecapacity_3yr_average hydronuclear_3yr year traditional_electricity_share year_dummy*</v>
      </c>
      <c r="L1747" s="1" t="str">
        <f t="shared" si="167"/>
        <v>Yes</v>
      </c>
    </row>
    <row r="1748" spans="1:12" ht="43.2" x14ac:dyDescent="0.3">
      <c r="A1748" s="1" t="str">
        <f>VLOOKUP(B1748,DownloadedFiles!$B$2:$C$821,2,)</f>
        <v>hdl:1902.1/18803</v>
      </c>
      <c r="B1748" s="1" t="s">
        <v>2432</v>
      </c>
      <c r="C1748" s="1" t="s">
        <v>698</v>
      </c>
      <c r="D1748" s="1" t="s">
        <v>1410</v>
      </c>
      <c r="E1748" s="1" t="str">
        <f>VLOOKUP(D1748,StataFunctions!$E$2:$G$260,3,)</f>
        <v>Linear regression with panel-corrected standard errors</v>
      </c>
      <c r="F1748" s="18" t="s">
        <v>3722</v>
      </c>
      <c r="G1748" s="18" t="str">
        <f t="shared" si="162"/>
        <v>drenew_capacity_nh_share</v>
      </c>
      <c r="H1748" s="18" t="str">
        <f t="shared" si="163"/>
        <v>left_to_right right_to_left linnovation_x_oil oilcrude_price2007dollar_bp lrenewpc left_executive right_executive election_year year_dummy*</v>
      </c>
      <c r="I1748" s="18">
        <f t="shared" si="164"/>
        <v>0</v>
      </c>
      <c r="J1748" s="18" t="str">
        <f t="shared" si="165"/>
        <v>NA</v>
      </c>
      <c r="K1748" s="18" t="str">
        <f t="shared" si="166"/>
        <v>left_to_right right_to_left linnovation_x_oil oilcrude_price2007dollar_bp lrenewpc left_executive right_executive election_year year_dummy*</v>
      </c>
      <c r="L1748" s="1" t="str">
        <f t="shared" si="167"/>
        <v>Yes</v>
      </c>
    </row>
    <row r="1749" spans="1:12" ht="43.2" x14ac:dyDescent="0.3">
      <c r="A1749" s="1" t="str">
        <f>VLOOKUP(B1749,DownloadedFiles!$B$2:$C$821,2,)</f>
        <v>hdl:1902.1/18803</v>
      </c>
      <c r="B1749" s="1" t="s">
        <v>2432</v>
      </c>
      <c r="C1749" s="1" t="s">
        <v>698</v>
      </c>
      <c r="D1749" s="1" t="s">
        <v>1410</v>
      </c>
      <c r="E1749" s="1" t="str">
        <f>VLOOKUP(D1749,StataFunctions!$E$2:$G$260,3,)</f>
        <v>Linear regression with panel-corrected standard errors</v>
      </c>
      <c r="F1749" s="18" t="s">
        <v>3722</v>
      </c>
      <c r="G1749" s="18" t="str">
        <f t="shared" si="162"/>
        <v>drenew_capacity_nh_share</v>
      </c>
      <c r="H1749" s="18" t="str">
        <f t="shared" si="163"/>
        <v>left_to_right right_to_left linnovation_x_oil oilcrude_price2007dollar_bp lrenewpc left_executive right_executive election_year year_dummy*</v>
      </c>
      <c r="I1749" s="18">
        <f t="shared" si="164"/>
        <v>0</v>
      </c>
      <c r="J1749" s="18" t="str">
        <f t="shared" si="165"/>
        <v>NA</v>
      </c>
      <c r="K1749" s="18" t="str">
        <f t="shared" si="166"/>
        <v>left_to_right right_to_left linnovation_x_oil oilcrude_price2007dollar_bp lrenewpc left_executive right_executive election_year year_dummy*</v>
      </c>
      <c r="L1749" s="1" t="str">
        <f t="shared" si="167"/>
        <v>Yes</v>
      </c>
    </row>
    <row r="1750" spans="1:12" x14ac:dyDescent="0.3">
      <c r="A1750" s="1" t="str">
        <f>VLOOKUP(B1750,DownloadedFiles!$B$2:$C$821,2,)</f>
        <v>hdl:1902.1/18803</v>
      </c>
      <c r="B1750" s="1" t="s">
        <v>2432</v>
      </c>
      <c r="C1750" s="1" t="s">
        <v>698</v>
      </c>
      <c r="D1750" s="1" t="s">
        <v>654</v>
      </c>
      <c r="E1750" s="1" t="str">
        <f>VLOOKUP(D1750,StataFunctions!$E$2:$G$260,3,)</f>
        <v>Linear Regression</v>
      </c>
      <c r="F1750" s="18" t="s">
        <v>3777</v>
      </c>
      <c r="G1750" s="18" t="str">
        <f t="shared" si="162"/>
        <v>lrenewpc</v>
      </c>
      <c r="H1750" s="18" t="str">
        <f t="shared" si="163"/>
        <v>lemployment_hightech_pc</v>
      </c>
      <c r="I1750" s="18">
        <f t="shared" si="164"/>
        <v>0</v>
      </c>
      <c r="J1750" s="18" t="str">
        <f t="shared" si="165"/>
        <v>NA</v>
      </c>
      <c r="K1750" s="18" t="str">
        <f t="shared" si="166"/>
        <v>lemployment_hightech_pc</v>
      </c>
      <c r="L1750" s="1" t="str">
        <f t="shared" si="167"/>
        <v>Yes</v>
      </c>
    </row>
    <row r="1751" spans="1:12" ht="72" x14ac:dyDescent="0.3">
      <c r="A1751" s="1" t="str">
        <f>VLOOKUP(B1751,DownloadedFiles!$B$2:$C$821,2,)</f>
        <v>hdl:1902.1/18803</v>
      </c>
      <c r="B1751" s="1" t="s">
        <v>2432</v>
      </c>
      <c r="C1751" s="1" t="s">
        <v>698</v>
      </c>
      <c r="D1751" s="1" t="s">
        <v>1410</v>
      </c>
      <c r="E1751" s="1" t="str">
        <f>VLOOKUP(D1751,StataFunctions!$E$2:$G$260,3,)</f>
        <v>Linear regression with panel-corrected standard errors</v>
      </c>
      <c r="F1751" s="18" t="s">
        <v>3759</v>
      </c>
      <c r="G1751" s="18" t="str">
        <f t="shared" si="162"/>
        <v>drenew_capacity_nh_share</v>
      </c>
      <c r="H1751" s="18" t="str">
        <f t="shared" si="163"/>
        <v>lemployment_hightech_pc oilcrude_price2007dollar_bp lemphtpc_x_oil left_executive right_executive left_to_right right_to_left election_year renewablecapacity_3yr_average hydronuclear_3yr year traditional_electricity_share</v>
      </c>
      <c r="I1751" s="18">
        <f t="shared" si="164"/>
        <v>0</v>
      </c>
      <c r="J1751" s="18" t="str">
        <f t="shared" si="165"/>
        <v>NA</v>
      </c>
      <c r="K1751" s="18" t="str">
        <f t="shared" si="166"/>
        <v>lemployment_hightech_pc oilcrude_price2007dollar_bp lemphtpc_x_oil left_executive right_executive left_to_right right_to_left election_year renewablecapacity_3yr_average hydronuclear_3yr year traditional_electricity_share</v>
      </c>
      <c r="L1751" s="1" t="str">
        <f t="shared" si="167"/>
        <v>Yes</v>
      </c>
    </row>
    <row r="1752" spans="1:12" ht="72" x14ac:dyDescent="0.3">
      <c r="A1752" s="1" t="str">
        <f>VLOOKUP(B1752,DownloadedFiles!$B$2:$C$821,2,)</f>
        <v>hdl:1902.1/18803</v>
      </c>
      <c r="B1752" s="1" t="s">
        <v>2432</v>
      </c>
      <c r="C1752" s="1" t="s">
        <v>698</v>
      </c>
      <c r="D1752" s="1" t="s">
        <v>1410</v>
      </c>
      <c r="E1752" s="1" t="str">
        <f>VLOOKUP(D1752,StataFunctions!$E$2:$G$260,3,)</f>
        <v>Linear regression with panel-corrected standard errors</v>
      </c>
      <c r="F1752" s="18" t="s">
        <v>3760</v>
      </c>
      <c r="G1752" s="18" t="str">
        <f t="shared" si="162"/>
        <v>drenew_capacity_nh_share</v>
      </c>
      <c r="H1752" s="18" t="str">
        <f t="shared" si="163"/>
        <v>lemployment_hightech_pc oilcrude_price2007dollar_bp lemphtpc_x_oil left_executive right_executive left_to_right right_to_left election_year renewablecapacity_3yr_average hydronuclear_3yr year traditional_electricity_share gdpcapk kg ki openk income_growth</v>
      </c>
      <c r="I1752" s="18">
        <f t="shared" si="164"/>
        <v>0</v>
      </c>
      <c r="J1752" s="18" t="str">
        <f t="shared" si="165"/>
        <v>NA</v>
      </c>
      <c r="K1752" s="18" t="str">
        <f t="shared" si="166"/>
        <v>lemployment_hightech_pc oilcrude_price2007dollar_bp lemphtpc_x_oil left_executive right_executive left_to_right right_to_left election_year renewablecapacity_3yr_average hydronuclear_3yr year traditional_electricity_share gdpcapk kg ki openk income_growth</v>
      </c>
      <c r="L1752" s="1" t="str">
        <f t="shared" si="167"/>
        <v>Yes</v>
      </c>
    </row>
    <row r="1753" spans="1:12" x14ac:dyDescent="0.3">
      <c r="A1753" s="1" t="str">
        <f>VLOOKUP(B1753,DownloadedFiles!$B$2:$C$821,2,)</f>
        <v>hdl:1902.1/18803</v>
      </c>
      <c r="B1753" s="1" t="s">
        <v>2432</v>
      </c>
      <c r="C1753" s="1" t="s">
        <v>698</v>
      </c>
      <c r="D1753" s="1" t="s">
        <v>654</v>
      </c>
      <c r="E1753" s="1" t="str">
        <f>VLOOKUP(D1753,StataFunctions!$E$2:$G$260,3,)</f>
        <v>Linear Regression</v>
      </c>
      <c r="F1753" s="18" t="s">
        <v>3778</v>
      </c>
      <c r="G1753" s="18" t="str">
        <f t="shared" si="162"/>
        <v>lrenewpc</v>
      </c>
      <c r="H1753" s="18" t="str">
        <f t="shared" si="163"/>
        <v>lemployment_hightech_pc year_dummy*</v>
      </c>
      <c r="I1753" s="18">
        <f t="shared" si="164"/>
        <v>0</v>
      </c>
      <c r="J1753" s="18" t="str">
        <f t="shared" si="165"/>
        <v>NA</v>
      </c>
      <c r="K1753" s="18" t="str">
        <f t="shared" si="166"/>
        <v>lemployment_hightech_pc year_dummy*</v>
      </c>
      <c r="L1753" s="1" t="str">
        <f t="shared" si="167"/>
        <v>Yes</v>
      </c>
    </row>
    <row r="1754" spans="1:12" x14ac:dyDescent="0.3">
      <c r="A1754" s="1" t="str">
        <f>VLOOKUP(B1754,DownloadedFiles!$B$2:$C$821,2,)</f>
        <v>hdl:1902.1/18803</v>
      </c>
      <c r="B1754" s="1" t="s">
        <v>2432</v>
      </c>
      <c r="C1754" s="1" t="s">
        <v>698</v>
      </c>
      <c r="D1754" s="1" t="s">
        <v>781</v>
      </c>
      <c r="E1754" s="1" t="str">
        <f>VLOOKUP(D1754,StataFunctions!$E$2:$G$260,3,)</f>
        <v>Regression on panel data</v>
      </c>
      <c r="F1754" s="18" t="s">
        <v>3765</v>
      </c>
      <c r="G1754" s="18" t="str">
        <f t="shared" si="162"/>
        <v>drenew_capacity_nh_share</v>
      </c>
      <c r="H1754" s="18" t="str">
        <f t="shared" si="163"/>
        <v>lmeanfeedin_urpelainen</v>
      </c>
      <c r="I1754" s="18">
        <f t="shared" si="164"/>
        <v>0</v>
      </c>
      <c r="J1754" s="18" t="str">
        <f t="shared" si="165"/>
        <v>NA</v>
      </c>
      <c r="K1754" s="18" t="str">
        <f t="shared" si="166"/>
        <v>lmeanfeedin_urpelainen</v>
      </c>
      <c r="L1754" s="1" t="str">
        <f t="shared" si="167"/>
        <v>Yes</v>
      </c>
    </row>
    <row r="1755" spans="1:12" ht="43.2" x14ac:dyDescent="0.3">
      <c r="A1755" s="1" t="str">
        <f>VLOOKUP(B1755,DownloadedFiles!$B$2:$C$821,2,)</f>
        <v>hdl:1902.1/18803</v>
      </c>
      <c r="B1755" s="1" t="s">
        <v>2432</v>
      </c>
      <c r="C1755" s="1" t="s">
        <v>698</v>
      </c>
      <c r="D1755" s="1" t="s">
        <v>781</v>
      </c>
      <c r="E1755" s="1" t="str">
        <f>VLOOKUP(D1755,StataFunctions!$E$2:$G$260,3,)</f>
        <v>Regression on panel data</v>
      </c>
      <c r="F1755" s="18" t="s">
        <v>3767</v>
      </c>
      <c r="G1755" s="18" t="str">
        <f t="shared" si="162"/>
        <v>drenew_capacity_nh_share</v>
      </c>
      <c r="H1755" s="18" t="str">
        <f t="shared" si="163"/>
        <v>lmeanfeedin_urpelainen rgdpl kg ki openk income_growth renewablecapacity_3yr_average hydronuclear_3yr year traditional_electricity_share</v>
      </c>
      <c r="I1755" s="18">
        <f t="shared" si="164"/>
        <v>0</v>
      </c>
      <c r="J1755" s="18" t="str">
        <f t="shared" si="165"/>
        <v>NA</v>
      </c>
      <c r="K1755" s="18" t="str">
        <f t="shared" si="166"/>
        <v>lmeanfeedin_urpelainen rgdpl kg ki openk income_growth renewablecapacity_3yr_average hydronuclear_3yr year traditional_electricity_share</v>
      </c>
      <c r="L1755" s="1" t="str">
        <f t="shared" si="167"/>
        <v>Yes</v>
      </c>
    </row>
    <row r="1756" spans="1:12" ht="43.2" x14ac:dyDescent="0.3">
      <c r="A1756" s="1" t="str">
        <f>VLOOKUP(B1756,DownloadedFiles!$B$2:$C$821,2,)</f>
        <v>hdl:1902.1/18803</v>
      </c>
      <c r="B1756" s="1" t="s">
        <v>2432</v>
      </c>
      <c r="C1756" s="1" t="s">
        <v>698</v>
      </c>
      <c r="D1756" s="1" t="s">
        <v>781</v>
      </c>
      <c r="E1756" s="1" t="str">
        <f>VLOOKUP(D1756,StataFunctions!$E$2:$G$260,3,)</f>
        <v>Regression on panel data</v>
      </c>
      <c r="F1756" s="18" t="s">
        <v>3768</v>
      </c>
      <c r="G1756" s="18" t="str">
        <f t="shared" si="162"/>
        <v>drenew_capacity_nh_share</v>
      </c>
      <c r="H1756" s="18" t="str">
        <f t="shared" si="163"/>
        <v>lmeanfeedin_urpelainen rgdpl kg ki openk income_growth renewablecapacity_3yr_average hydronuclear_3yr year traditional_electricity_share year_dummy*</v>
      </c>
      <c r="I1756" s="18">
        <f t="shared" si="164"/>
        <v>0</v>
      </c>
      <c r="J1756" s="18" t="str">
        <f t="shared" si="165"/>
        <v>NA</v>
      </c>
      <c r="K1756" s="18" t="str">
        <f t="shared" si="166"/>
        <v>lmeanfeedin_urpelainen rgdpl kg ki openk income_growth renewablecapacity_3yr_average hydronuclear_3yr year traditional_electricity_share year_dummy*</v>
      </c>
      <c r="L1756" s="1" t="str">
        <f t="shared" si="167"/>
        <v>Yes</v>
      </c>
    </row>
    <row r="1757" spans="1:12" ht="28.8" x14ac:dyDescent="0.3">
      <c r="A1757" s="1" t="str">
        <f>VLOOKUP(B1757,DownloadedFiles!$B$2:$C$821,2,)</f>
        <v>hdl:1902.1/18803</v>
      </c>
      <c r="B1757" s="1" t="s">
        <v>2432</v>
      </c>
      <c r="C1757" s="1" t="s">
        <v>698</v>
      </c>
      <c r="D1757" s="1" t="s">
        <v>781</v>
      </c>
      <c r="E1757" s="1" t="str">
        <f>VLOOKUP(D1757,StataFunctions!$E$2:$G$260,3,)</f>
        <v>Regression on panel data</v>
      </c>
      <c r="F1757" s="18" t="s">
        <v>3766</v>
      </c>
      <c r="G1757" s="18" t="str">
        <f t="shared" si="162"/>
        <v>drenew_capacity_nh_share</v>
      </c>
      <c r="H1757" s="18" t="str">
        <f t="shared" si="163"/>
        <v>lmeanfeedin_urpelainen year_dummy*</v>
      </c>
      <c r="I1757" s="18">
        <f t="shared" si="164"/>
        <v>0</v>
      </c>
      <c r="J1757" s="18" t="str">
        <f t="shared" si="165"/>
        <v>NA</v>
      </c>
      <c r="K1757" s="18" t="str">
        <f t="shared" si="166"/>
        <v>lmeanfeedin_urpelainen year_dummy*</v>
      </c>
      <c r="L1757" s="1" t="str">
        <f t="shared" si="167"/>
        <v>Yes</v>
      </c>
    </row>
    <row r="1758" spans="1:12" ht="72" x14ac:dyDescent="0.3">
      <c r="A1758" s="1" t="str">
        <f>VLOOKUP(B1758,DownloadedFiles!$B$2:$C$821,2,)</f>
        <v>hdl:1902.1/18803</v>
      </c>
      <c r="B1758" s="1" t="s">
        <v>2432</v>
      </c>
      <c r="C1758" s="1" t="s">
        <v>698</v>
      </c>
      <c r="D1758" s="1" t="s">
        <v>1410</v>
      </c>
      <c r="E1758" s="1" t="str">
        <f>VLOOKUP(D1758,StataFunctions!$E$2:$G$260,3,)</f>
        <v>Linear regression with panel-corrected standard errors</v>
      </c>
      <c r="F1758" s="18" t="s">
        <v>3756</v>
      </c>
      <c r="G1758" s="18" t="str">
        <f t="shared" si="162"/>
        <v>drenew_capacity_nh_share</v>
      </c>
      <c r="H1758" s="18" t="str">
        <f t="shared" si="163"/>
        <v>lnlrenewpc oilcrude_price2007dollar_bp lnlinnovation_x_oil left_executive right_executive left_to_right right_to_left election_year renewablecapacity_3yr_average hydronuclear_3yr gdpcapk kg ki openk year traditional_electricity_share income_growth</v>
      </c>
      <c r="I1758" s="18">
        <f t="shared" si="164"/>
        <v>0</v>
      </c>
      <c r="J1758" s="18" t="str">
        <f t="shared" si="165"/>
        <v>NA</v>
      </c>
      <c r="K1758" s="18" t="str">
        <f t="shared" si="166"/>
        <v>lnlrenewpc oilcrude_price2007dollar_bp lnlinnovation_x_oil left_executive right_executive left_to_right right_to_left election_year renewablecapacity_3yr_average hydronuclear_3yr gdpcapk kg ki openk year traditional_electricity_share income_growth</v>
      </c>
      <c r="L1758" s="1" t="str">
        <f t="shared" si="167"/>
        <v>Yes</v>
      </c>
    </row>
    <row r="1759" spans="1:12" ht="57.6" x14ac:dyDescent="0.3">
      <c r="A1759" s="1" t="str">
        <f>VLOOKUP(B1759,DownloadedFiles!$B$2:$C$821,2,)</f>
        <v>hdl:1902.1/18803</v>
      </c>
      <c r="B1759" s="1" t="s">
        <v>2432</v>
      </c>
      <c r="C1759" s="1" t="s">
        <v>698</v>
      </c>
      <c r="D1759" s="1" t="s">
        <v>1410</v>
      </c>
      <c r="E1759" s="1" t="str">
        <f>VLOOKUP(D1759,StataFunctions!$E$2:$G$260,3,)</f>
        <v>Linear regression with panel-corrected standard errors</v>
      </c>
      <c r="F1759" s="18" t="s">
        <v>3755</v>
      </c>
      <c r="G1759" s="18" t="str">
        <f t="shared" si="162"/>
        <v>drenew_capacity_nh_share</v>
      </c>
      <c r="H1759" s="18" t="str">
        <f t="shared" si="163"/>
        <v>lnlrenewpc oilcrude_price2007dollar_bp lnlinnovation_x_oil left_executive right_executive left_to_right right_to_left election_year renewablecapacity_3yr_average hydronuclear_3yr year</v>
      </c>
      <c r="I1759" s="18">
        <f t="shared" si="164"/>
        <v>0</v>
      </c>
      <c r="J1759" s="18" t="str">
        <f t="shared" si="165"/>
        <v>NA</v>
      </c>
      <c r="K1759" s="18" t="str">
        <f t="shared" si="166"/>
        <v>lnlrenewpc oilcrude_price2007dollar_bp lnlinnovation_x_oil left_executive right_executive left_to_right right_to_left election_year renewablecapacity_3yr_average hydronuclear_3yr year</v>
      </c>
      <c r="L1759" s="1" t="str">
        <f t="shared" si="167"/>
        <v>Yes</v>
      </c>
    </row>
    <row r="1760" spans="1:12" ht="72" x14ac:dyDescent="0.3">
      <c r="A1760" s="1" t="str">
        <f>VLOOKUP(B1760,DownloadedFiles!$B$2:$C$821,2,)</f>
        <v>hdl:1902.1/18803</v>
      </c>
      <c r="B1760" s="1" t="s">
        <v>2432</v>
      </c>
      <c r="C1760" s="1" t="s">
        <v>698</v>
      </c>
      <c r="D1760" s="1" t="s">
        <v>1410</v>
      </c>
      <c r="E1760" s="1" t="str">
        <f>VLOOKUP(D1760,StataFunctions!$E$2:$G$260,3,)</f>
        <v>Linear regression with panel-corrected standard errors</v>
      </c>
      <c r="F1760" s="18" t="s">
        <v>3729</v>
      </c>
      <c r="G1760" s="18" t="str">
        <f t="shared" si="162"/>
        <v>drenew_capacity_nh_share</v>
      </c>
      <c r="H1760" s="18" t="str">
        <f t="shared" si="163"/>
        <v>lrenewepopc oilcrude_price2007dollar_bp linnovationEU_x_oil left_executive right_executive left_to_right right_to_left election_year renewablecapacity_3yr_average hydronuclear_3yr gdpcapk kg ki openk year traditional_electricity_share income_growth</v>
      </c>
      <c r="I1760" s="18">
        <f t="shared" si="164"/>
        <v>0</v>
      </c>
      <c r="J1760" s="18" t="str">
        <f t="shared" si="165"/>
        <v>NA</v>
      </c>
      <c r="K1760" s="18" t="str">
        <f t="shared" si="166"/>
        <v>lrenewepopc oilcrude_price2007dollar_bp linnovationEU_x_oil left_executive right_executive left_to_right right_to_left election_year renewablecapacity_3yr_average hydronuclear_3yr gdpcapk kg ki openk year traditional_electricity_share income_growth</v>
      </c>
      <c r="L1760" s="1" t="str">
        <f t="shared" si="167"/>
        <v>Yes</v>
      </c>
    </row>
    <row r="1761" spans="1:12" ht="72" x14ac:dyDescent="0.3">
      <c r="A1761" s="1" t="str">
        <f>VLOOKUP(B1761,DownloadedFiles!$B$2:$C$821,2,)</f>
        <v>hdl:1902.1/18803</v>
      </c>
      <c r="B1761" s="1" t="s">
        <v>2432</v>
      </c>
      <c r="C1761" s="1" t="s">
        <v>698</v>
      </c>
      <c r="D1761" s="1" t="s">
        <v>1410</v>
      </c>
      <c r="E1761" s="1" t="str">
        <f>VLOOKUP(D1761,StataFunctions!$E$2:$G$260,3,)</f>
        <v>Linear regression with panel-corrected standard errors</v>
      </c>
      <c r="F1761" s="18" t="s">
        <v>3730</v>
      </c>
      <c r="G1761" s="18" t="str">
        <f t="shared" si="162"/>
        <v>drenew_capacity_nh_share</v>
      </c>
      <c r="H1761" s="18" t="str">
        <f t="shared" si="163"/>
        <v>lrenewepopc oilcrude_price2007dollar_bp linnovationEU_x_oil left_executive right_executive left_to_right right_to_left election_year renewablecapacity_3yr_average hydronuclear_3yr gdpcapk kg ki openk year traditional_electricity_share income_growth year_dummy*</v>
      </c>
      <c r="I1761" s="18">
        <f t="shared" si="164"/>
        <v>0</v>
      </c>
      <c r="J1761" s="18" t="str">
        <f t="shared" si="165"/>
        <v>NA</v>
      </c>
      <c r="K1761" s="18" t="str">
        <f t="shared" si="166"/>
        <v>lrenewepopc oilcrude_price2007dollar_bp linnovationEU_x_oil left_executive right_executive left_to_right right_to_left election_year renewablecapacity_3yr_average hydronuclear_3yr gdpcapk kg ki openk year traditional_electricity_share income_growth year_dummy*</v>
      </c>
      <c r="L1761" s="1" t="str">
        <f t="shared" si="167"/>
        <v>Yes</v>
      </c>
    </row>
    <row r="1762" spans="1:12" ht="57.6" x14ac:dyDescent="0.3">
      <c r="A1762" s="1" t="str">
        <f>VLOOKUP(B1762,DownloadedFiles!$B$2:$C$821,2,)</f>
        <v>hdl:1902.1/18803</v>
      </c>
      <c r="B1762" s="1" t="s">
        <v>2432</v>
      </c>
      <c r="C1762" s="1" t="s">
        <v>698</v>
      </c>
      <c r="D1762" s="1" t="s">
        <v>1410</v>
      </c>
      <c r="E1762" s="1" t="str">
        <f>VLOOKUP(D1762,StataFunctions!$E$2:$G$260,3,)</f>
        <v>Linear regression with panel-corrected standard errors</v>
      </c>
      <c r="F1762" s="18" t="s">
        <v>3727</v>
      </c>
      <c r="G1762" s="18" t="str">
        <f t="shared" si="162"/>
        <v>drenew_capacity_nh_share</v>
      </c>
      <c r="H1762" s="18" t="str">
        <f t="shared" si="163"/>
        <v>lrenewepopc oilcrude_price2007dollar_bp linnovationEU_x_oil left_executive right_executive left_to_right right_to_left election_year renewablecapacity_3yr_average hydronuclear_3yr year</v>
      </c>
      <c r="I1762" s="18">
        <f t="shared" si="164"/>
        <v>0</v>
      </c>
      <c r="J1762" s="18" t="str">
        <f t="shared" si="165"/>
        <v>NA</v>
      </c>
      <c r="K1762" s="18" t="str">
        <f t="shared" si="166"/>
        <v>lrenewepopc oilcrude_price2007dollar_bp linnovationEU_x_oil left_executive right_executive left_to_right right_to_left election_year renewablecapacity_3yr_average hydronuclear_3yr year</v>
      </c>
      <c r="L1762" s="1" t="str">
        <f t="shared" si="167"/>
        <v>Yes</v>
      </c>
    </row>
    <row r="1763" spans="1:12" ht="57.6" x14ac:dyDescent="0.3">
      <c r="A1763" s="1" t="str">
        <f>VLOOKUP(B1763,DownloadedFiles!$B$2:$C$821,2,)</f>
        <v>hdl:1902.1/18803</v>
      </c>
      <c r="B1763" s="1" t="s">
        <v>2432</v>
      </c>
      <c r="C1763" s="1" t="s">
        <v>698</v>
      </c>
      <c r="D1763" s="1" t="s">
        <v>1410</v>
      </c>
      <c r="E1763" s="1" t="str">
        <f>VLOOKUP(D1763,StataFunctions!$E$2:$G$260,3,)</f>
        <v>Linear regression with panel-corrected standard errors</v>
      </c>
      <c r="F1763" s="18" t="s">
        <v>3728</v>
      </c>
      <c r="G1763" s="18" t="str">
        <f t="shared" si="162"/>
        <v>drenew_capacity_nh_share</v>
      </c>
      <c r="H1763" s="18" t="str">
        <f t="shared" si="163"/>
        <v>lrenewepopc oilcrude_price2007dollar_bp linnovationEU_x_oil left_executive right_executive left_to_right right_to_left election_year renewablecapacity_3yr_average hydronuclear_3yr year year_dummy*</v>
      </c>
      <c r="I1763" s="18">
        <f t="shared" si="164"/>
        <v>0</v>
      </c>
      <c r="J1763" s="18" t="str">
        <f t="shared" si="165"/>
        <v>NA</v>
      </c>
      <c r="K1763" s="18" t="str">
        <f t="shared" si="166"/>
        <v>lrenewepopc oilcrude_price2007dollar_bp linnovationEU_x_oil left_executive right_executive left_to_right right_to_left election_year renewablecapacity_3yr_average hydronuclear_3yr year year_dummy*</v>
      </c>
      <c r="L1763" s="1" t="str">
        <f t="shared" si="167"/>
        <v>Yes</v>
      </c>
    </row>
    <row r="1764" spans="1:12" ht="72" x14ac:dyDescent="0.3">
      <c r="A1764" s="1" t="str">
        <f>VLOOKUP(B1764,DownloadedFiles!$B$2:$C$821,2,)</f>
        <v>hdl:1902.1/18803</v>
      </c>
      <c r="B1764" s="1" t="s">
        <v>2432</v>
      </c>
      <c r="C1764" s="1" t="s">
        <v>698</v>
      </c>
      <c r="D1764" s="1" t="s">
        <v>1410</v>
      </c>
      <c r="E1764" s="1" t="str">
        <f>VLOOKUP(D1764,StataFunctions!$E$2:$G$260,3,)</f>
        <v>Linear regression with panel-corrected standard errors</v>
      </c>
      <c r="F1764" s="18" t="s">
        <v>3733</v>
      </c>
      <c r="G1764" s="18" t="str">
        <f t="shared" si="162"/>
        <v>drenew_capacity_nh_share</v>
      </c>
      <c r="H1764" s="18" t="str">
        <f t="shared" si="163"/>
        <v>lrenewpc oil_3year_average linnovation_x_oil3 left_executive right_executive left_to_right right_to_left election_year renewablecapacity_3yr_average hydronuclear_3yr gdpcapk kg ki openk year traditional_electricity_share income_growth</v>
      </c>
      <c r="I1764" s="18">
        <f t="shared" si="164"/>
        <v>0</v>
      </c>
      <c r="J1764" s="18" t="str">
        <f t="shared" si="165"/>
        <v>NA</v>
      </c>
      <c r="K1764" s="18" t="str">
        <f t="shared" si="166"/>
        <v>lrenewpc oil_3year_average linnovation_x_oil3 left_executive right_executive left_to_right right_to_left election_year renewablecapacity_3yr_average hydronuclear_3yr gdpcapk kg ki openk year traditional_electricity_share income_growth</v>
      </c>
      <c r="L1764" s="1" t="str">
        <f t="shared" si="167"/>
        <v>Yes</v>
      </c>
    </row>
    <row r="1765" spans="1:12" ht="72" x14ac:dyDescent="0.3">
      <c r="A1765" s="1" t="str">
        <f>VLOOKUP(B1765,DownloadedFiles!$B$2:$C$821,2,)</f>
        <v>hdl:1902.1/18803</v>
      </c>
      <c r="B1765" s="1" t="s">
        <v>2432</v>
      </c>
      <c r="C1765" s="1" t="s">
        <v>698</v>
      </c>
      <c r="D1765" s="1" t="s">
        <v>1410</v>
      </c>
      <c r="E1765" s="1" t="str">
        <f>VLOOKUP(D1765,StataFunctions!$E$2:$G$260,3,)</f>
        <v>Linear regression with panel-corrected standard errors</v>
      </c>
      <c r="F1765" s="18" t="s">
        <v>3734</v>
      </c>
      <c r="G1765" s="18" t="str">
        <f t="shared" si="162"/>
        <v>drenew_capacity_nh_share</v>
      </c>
      <c r="H1765" s="18" t="str">
        <f t="shared" si="163"/>
        <v>lrenewpc oil_3year_average linnovation_x_oil3 left_executive right_executive left_to_right right_to_left election_year renewablecapacity_3yr_average hydronuclear_3yr gdpcapk kg ki openk year traditional_electricity_share income_growth year_dummy*</v>
      </c>
      <c r="I1765" s="18">
        <f t="shared" si="164"/>
        <v>0</v>
      </c>
      <c r="J1765" s="18" t="str">
        <f t="shared" si="165"/>
        <v>NA</v>
      </c>
      <c r="K1765" s="18" t="str">
        <f t="shared" si="166"/>
        <v>lrenewpc oil_3year_average linnovation_x_oil3 left_executive right_executive left_to_right right_to_left election_year renewablecapacity_3yr_average hydronuclear_3yr gdpcapk kg ki openk year traditional_electricity_share income_growth year_dummy*</v>
      </c>
      <c r="L1765" s="1" t="str">
        <f t="shared" si="167"/>
        <v>Yes</v>
      </c>
    </row>
    <row r="1766" spans="1:12" ht="57.6" x14ac:dyDescent="0.3">
      <c r="A1766" s="1" t="str">
        <f>VLOOKUP(B1766,DownloadedFiles!$B$2:$C$821,2,)</f>
        <v>hdl:1902.1/18803</v>
      </c>
      <c r="B1766" s="1" t="s">
        <v>2432</v>
      </c>
      <c r="C1766" s="1" t="s">
        <v>698</v>
      </c>
      <c r="D1766" s="1" t="s">
        <v>1410</v>
      </c>
      <c r="E1766" s="1" t="str">
        <f>VLOOKUP(D1766,StataFunctions!$E$2:$G$260,3,)</f>
        <v>Linear regression with panel-corrected standard errors</v>
      </c>
      <c r="F1766" s="18" t="s">
        <v>3731</v>
      </c>
      <c r="G1766" s="18" t="str">
        <f t="shared" si="162"/>
        <v>drenew_capacity_nh_share</v>
      </c>
      <c r="H1766" s="18" t="str">
        <f t="shared" si="163"/>
        <v>lrenewpc oil_3year_average linnovation_x_oil3 left_executive right_executive left_to_right right_to_left election_year renewablecapacity_3yr_average hydronuclear_3yr year</v>
      </c>
      <c r="I1766" s="18">
        <f t="shared" si="164"/>
        <v>0</v>
      </c>
      <c r="J1766" s="18" t="str">
        <f t="shared" si="165"/>
        <v>NA</v>
      </c>
      <c r="K1766" s="18" t="str">
        <f t="shared" si="166"/>
        <v>lrenewpc oil_3year_average linnovation_x_oil3 left_executive right_executive left_to_right right_to_left election_year renewablecapacity_3yr_average hydronuclear_3yr year</v>
      </c>
      <c r="L1766" s="1" t="str">
        <f t="shared" si="167"/>
        <v>Yes</v>
      </c>
    </row>
    <row r="1767" spans="1:12" ht="57.6" x14ac:dyDescent="0.3">
      <c r="A1767" s="1" t="str">
        <f>VLOOKUP(B1767,DownloadedFiles!$B$2:$C$821,2,)</f>
        <v>hdl:1902.1/18803</v>
      </c>
      <c r="B1767" s="1" t="s">
        <v>2432</v>
      </c>
      <c r="C1767" s="1" t="s">
        <v>698</v>
      </c>
      <c r="D1767" s="1" t="s">
        <v>1410</v>
      </c>
      <c r="E1767" s="1" t="str">
        <f>VLOOKUP(D1767,StataFunctions!$E$2:$G$260,3,)</f>
        <v>Linear regression with panel-corrected standard errors</v>
      </c>
      <c r="F1767" s="18" t="s">
        <v>3732</v>
      </c>
      <c r="G1767" s="18" t="str">
        <f t="shared" si="162"/>
        <v>drenew_capacity_nh_share</v>
      </c>
      <c r="H1767" s="18" t="str">
        <f t="shared" si="163"/>
        <v>lrenewpc oil_3year_average linnovation_x_oil3 left_executive right_executive left_to_right right_to_left election_year renewablecapacity_3yr_average hydronuclear_3yr year year_dummy*</v>
      </c>
      <c r="I1767" s="18">
        <f t="shared" si="164"/>
        <v>0</v>
      </c>
      <c r="J1767" s="18" t="str">
        <f t="shared" si="165"/>
        <v>NA</v>
      </c>
      <c r="K1767" s="18" t="str">
        <f t="shared" si="166"/>
        <v>lrenewpc oil_3year_average linnovation_x_oil3 left_executive right_executive left_to_right right_to_left election_year renewablecapacity_3yr_average hydronuclear_3yr year year_dummy*</v>
      </c>
      <c r="L1767" s="1" t="str">
        <f t="shared" si="167"/>
        <v>Yes</v>
      </c>
    </row>
    <row r="1768" spans="1:12" ht="72" x14ac:dyDescent="0.3">
      <c r="A1768" s="1" t="str">
        <f>VLOOKUP(B1768,DownloadedFiles!$B$2:$C$821,2,)</f>
        <v>hdl:1902.1/18803</v>
      </c>
      <c r="B1768" s="1" t="s">
        <v>2432</v>
      </c>
      <c r="C1768" s="1" t="s">
        <v>698</v>
      </c>
      <c r="D1768" s="1" t="s">
        <v>1410</v>
      </c>
      <c r="E1768" s="1" t="str">
        <f>VLOOKUP(D1768,StataFunctions!$E$2:$G$260,3,)</f>
        <v>Linear regression with panel-corrected standard errors</v>
      </c>
      <c r="F1768" s="18" t="s">
        <v>3745</v>
      </c>
      <c r="G1768" s="18" t="str">
        <f t="shared" si="162"/>
        <v>drenew_capacity_nh_share</v>
      </c>
      <c r="H1768" s="18" t="str">
        <f t="shared" si="163"/>
        <v>lrenewpc oilcrude_price2007dollar_bp linnovation_x_oil left_executive right_executive left_to_right right_to_left election_year renewablecapacity_3yr_average hydronuclear_3yr gdpcapk kg ki openk year traditional_electricity_share income_growth if flag_oecd == 0</v>
      </c>
      <c r="I1768" s="18">
        <f t="shared" si="164"/>
        <v>1</v>
      </c>
      <c r="J1768" s="18" t="str">
        <f t="shared" si="165"/>
        <v xml:space="preserve"> flag_oecd == 0</v>
      </c>
      <c r="K1768"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68" s="1" t="str">
        <f t="shared" si="167"/>
        <v>Yes</v>
      </c>
    </row>
    <row r="1769" spans="1:12" ht="72" x14ac:dyDescent="0.3">
      <c r="A1769" s="1" t="str">
        <f>VLOOKUP(B1769,DownloadedFiles!$B$2:$C$821,2,)</f>
        <v>hdl:1902.1/18803</v>
      </c>
      <c r="B1769" s="1" t="s">
        <v>2432</v>
      </c>
      <c r="C1769" s="1" t="s">
        <v>698</v>
      </c>
      <c r="D1769" s="1" t="s">
        <v>1410</v>
      </c>
      <c r="E1769" s="1" t="str">
        <f>VLOOKUP(D1769,StataFunctions!$E$2:$G$260,3,)</f>
        <v>Linear regression with panel-corrected standard errors</v>
      </c>
      <c r="F1769" s="18" t="s">
        <v>3741</v>
      </c>
      <c r="G1769" s="18" t="str">
        <f t="shared" si="162"/>
        <v>drenew_capacity_nh_share</v>
      </c>
      <c r="H1769" s="18" t="str">
        <f t="shared" si="163"/>
        <v>lrenewpc oilcrude_price2007dollar_bp linnovation_x_oil left_executive right_executive left_to_right right_to_left election_year renewablecapacity_3yr_average hydronuclear_3yr gdpcapk kg ki openk year traditional_electricity_share income_growth if year &gt;= 1995</v>
      </c>
      <c r="I1769" s="18">
        <f t="shared" si="164"/>
        <v>1</v>
      </c>
      <c r="J1769" s="18" t="str">
        <f t="shared" si="165"/>
        <v xml:space="preserve"> year &gt;= 1995</v>
      </c>
      <c r="K1769"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69" s="1" t="str">
        <f t="shared" si="167"/>
        <v>Yes</v>
      </c>
    </row>
    <row r="1770" spans="1:12" ht="72" x14ac:dyDescent="0.3">
      <c r="A1770" s="1" t="str">
        <f>VLOOKUP(B1770,DownloadedFiles!$B$2:$C$821,2,)</f>
        <v>hdl:1902.1/18803</v>
      </c>
      <c r="B1770" s="1" t="s">
        <v>2432</v>
      </c>
      <c r="C1770" s="1" t="s">
        <v>698</v>
      </c>
      <c r="D1770" s="1" t="s">
        <v>654</v>
      </c>
      <c r="E1770" s="1" t="str">
        <f>VLOOKUP(D1770,StataFunctions!$E$2:$G$260,3,)</f>
        <v>Linear Regression</v>
      </c>
      <c r="F1770" s="18" t="s">
        <v>3749</v>
      </c>
      <c r="G1770" s="18" t="str">
        <f t="shared" si="162"/>
        <v>drenew_capacity_nh_share</v>
      </c>
      <c r="H1770" s="18" t="str">
        <f t="shared" si="163"/>
        <v>lrenewpc oilcrude_price2007dollar_bp linnovation_x_oil left_executive right_executive left_to_right right_to_left election_year renewablecapacity_3yr_average hydronuclear_3yr gdpcapk kg ki openk year traditional_electricity_share income_growth</v>
      </c>
      <c r="I1770" s="18">
        <f t="shared" si="164"/>
        <v>0</v>
      </c>
      <c r="J1770" s="18" t="str">
        <f t="shared" si="165"/>
        <v>NA</v>
      </c>
      <c r="K1770"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70" s="1" t="str">
        <f t="shared" si="167"/>
        <v>Yes</v>
      </c>
    </row>
    <row r="1771" spans="1:12" ht="72" x14ac:dyDescent="0.3">
      <c r="A1771" s="1" t="str">
        <f>VLOOKUP(B1771,DownloadedFiles!$B$2:$C$821,2,)</f>
        <v>hdl:1902.1/18803</v>
      </c>
      <c r="B1771" s="1" t="s">
        <v>2432</v>
      </c>
      <c r="C1771" s="1" t="s">
        <v>698</v>
      </c>
      <c r="D1771" s="1" t="s">
        <v>1410</v>
      </c>
      <c r="E1771" s="1" t="str">
        <f>VLOOKUP(D1771,StataFunctions!$E$2:$G$260,3,)</f>
        <v>Linear regression with panel-corrected standard errors</v>
      </c>
      <c r="F1771" s="18" t="s">
        <v>3758</v>
      </c>
      <c r="G1771" s="18" t="str">
        <f t="shared" si="162"/>
        <v>dlnrenew_capacity_nh_share</v>
      </c>
      <c r="H1771" s="18" t="str">
        <f t="shared" si="163"/>
        <v>lrenewpc oilcrude_price2007dollar_bp linnovation_x_oil left_executive right_executive left_to_right right_to_left election_year renewablecapacity_3yr_average hydronuclear_3yr gdpcapk kg ki openk year traditional_electricity_share income_growth</v>
      </c>
      <c r="I1771" s="18">
        <f t="shared" si="164"/>
        <v>0</v>
      </c>
      <c r="J1771" s="18" t="str">
        <f t="shared" si="165"/>
        <v>NA</v>
      </c>
      <c r="K1771"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71" s="1" t="str">
        <f t="shared" si="167"/>
        <v>Yes</v>
      </c>
    </row>
    <row r="1772" spans="1:12" ht="72" x14ac:dyDescent="0.3">
      <c r="A1772" s="1" t="str">
        <f>VLOOKUP(B1772,DownloadedFiles!$B$2:$C$821,2,)</f>
        <v>hdl:1902.1/18803</v>
      </c>
      <c r="B1772" s="1" t="s">
        <v>2432</v>
      </c>
      <c r="C1772" s="1" t="s">
        <v>698</v>
      </c>
      <c r="D1772" s="1" t="s">
        <v>1410</v>
      </c>
      <c r="E1772" s="1" t="str">
        <f>VLOOKUP(D1772,StataFunctions!$E$2:$G$260,3,)</f>
        <v>Linear regression with panel-corrected standard errors</v>
      </c>
      <c r="F1772" s="18" t="s">
        <v>3753</v>
      </c>
      <c r="G1772" s="18" t="str">
        <f t="shared" si="162"/>
        <v>drenew_capacity_nh_share</v>
      </c>
      <c r="H1772" s="18" t="str">
        <f t="shared" si="163"/>
        <v>lrenewpc oilcrude_price2007dollar_bp linnovation_x_oil left_executive right_executive left_to_right right_to_left election_year renewablecapacity_3yr_average hydronuclear_3yr gdpcapk kg ki openk year traditional_electricity_share income_growth</v>
      </c>
      <c r="I1772" s="18">
        <f t="shared" si="164"/>
        <v>0</v>
      </c>
      <c r="J1772" s="18" t="str">
        <f t="shared" si="165"/>
        <v>NA</v>
      </c>
      <c r="K1772"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72" s="1" t="str">
        <f t="shared" si="167"/>
        <v>Yes</v>
      </c>
    </row>
    <row r="1773" spans="1:12" ht="57.6" x14ac:dyDescent="0.3">
      <c r="A1773" s="1" t="str">
        <f>VLOOKUP(B1773,DownloadedFiles!$B$2:$C$821,2,)</f>
        <v>hdl:1902.1/18803</v>
      </c>
      <c r="B1773" s="1" t="s">
        <v>2432</v>
      </c>
      <c r="C1773" s="1" t="s">
        <v>698</v>
      </c>
      <c r="D1773" s="1" t="s">
        <v>1410</v>
      </c>
      <c r="E1773" s="1" t="str">
        <f>VLOOKUP(D1773,StataFunctions!$E$2:$G$260,3,)</f>
        <v>Linear regression with panel-corrected standard errors</v>
      </c>
      <c r="F1773" s="18" t="s">
        <v>3737</v>
      </c>
      <c r="G1773" s="18" t="str">
        <f t="shared" si="162"/>
        <v>drenewableshare</v>
      </c>
      <c r="H1773" s="18" t="str">
        <f t="shared" si="163"/>
        <v>lrenewpc oilcrude_price2007dollar_bp linnovation_x_oil left_executive right_executive left_to_right right_to_left election_year renewablecapacity_3yr_average hydronuclear_3yr gdpcapk kg ki openk year traditional_electricity_share income_growth</v>
      </c>
      <c r="I1773" s="18">
        <f t="shared" si="164"/>
        <v>0</v>
      </c>
      <c r="J1773" s="18" t="str">
        <f t="shared" si="165"/>
        <v>NA</v>
      </c>
      <c r="K1773" s="18" t="str">
        <f t="shared" si="166"/>
        <v>lrenewpc oilcrude_price2007dollar_bp linnovation_x_oil left_executive right_executive left_to_right right_to_left election_year renewablecapacity_3yr_average hydronuclear_3yr gdpcapk kg ki openk year traditional_electricity_share income_growth</v>
      </c>
      <c r="L1773" s="1" t="str">
        <f t="shared" si="167"/>
        <v>Yes</v>
      </c>
    </row>
    <row r="1774" spans="1:12" ht="86.4" x14ac:dyDescent="0.3">
      <c r="A1774" s="1" t="str">
        <f>VLOOKUP(B1774,DownloadedFiles!$B$2:$C$821,2,)</f>
        <v>hdl:1902.1/18803</v>
      </c>
      <c r="B1774" s="1" t="s">
        <v>2432</v>
      </c>
      <c r="C1774" s="1" t="s">
        <v>698</v>
      </c>
      <c r="D1774" s="1" t="s">
        <v>1410</v>
      </c>
      <c r="E1774" s="1" t="str">
        <f>VLOOKUP(D1774,StataFunctions!$E$2:$G$260,3,)</f>
        <v>Linear regression with panel-corrected standard errors</v>
      </c>
      <c r="F1774" s="18" t="s">
        <v>3746</v>
      </c>
      <c r="G1774" s="18" t="str">
        <f t="shared" si="162"/>
        <v>drenew_capacity_nh_share</v>
      </c>
      <c r="H1774" s="18" t="str">
        <f t="shared" si="163"/>
        <v>lrenewpc oilcrude_price2007dollar_bp linnovation_x_oil left_executive right_executive left_to_right right_to_left election_year renewablecapacity_3yr_average hydronuclear_3yr gdpcapk kg ki openk year traditional_electricity_share income_growth year_dummy* if flag_oecd == 0</v>
      </c>
      <c r="I1774" s="18">
        <f t="shared" si="164"/>
        <v>1</v>
      </c>
      <c r="J1774" s="18" t="str">
        <f t="shared" si="165"/>
        <v xml:space="preserve"> flag_oecd == 0</v>
      </c>
      <c r="K1774" s="18" t="str">
        <f t="shared" si="166"/>
        <v>lrenewpc oilcrude_price2007dollar_bp linnovation_x_oil left_executive right_executive left_to_right right_to_left election_year renewablecapacity_3yr_average hydronuclear_3yr gdpcapk kg ki openk year traditional_electricity_share income_growth year_dummy*</v>
      </c>
      <c r="L1774" s="1" t="str">
        <f t="shared" si="167"/>
        <v>Yes</v>
      </c>
    </row>
    <row r="1775" spans="1:12" ht="86.4" x14ac:dyDescent="0.3">
      <c r="A1775" s="1" t="str">
        <f>VLOOKUP(B1775,DownloadedFiles!$B$2:$C$821,2,)</f>
        <v>hdl:1902.1/18803</v>
      </c>
      <c r="B1775" s="1" t="s">
        <v>2432</v>
      </c>
      <c r="C1775" s="1" t="s">
        <v>698</v>
      </c>
      <c r="D1775" s="1" t="s">
        <v>1410</v>
      </c>
      <c r="E1775" s="1" t="str">
        <f>VLOOKUP(D1775,StataFunctions!$E$2:$G$260,3,)</f>
        <v>Linear regression with panel-corrected standard errors</v>
      </c>
      <c r="F1775" s="18" t="s">
        <v>3742</v>
      </c>
      <c r="G1775" s="18" t="str">
        <f t="shared" si="162"/>
        <v>drenew_capacity_nh_share</v>
      </c>
      <c r="H1775" s="18" t="str">
        <f t="shared" si="163"/>
        <v>lrenewpc oilcrude_price2007dollar_bp linnovation_x_oil left_executive right_executive left_to_right right_to_left election_year renewablecapacity_3yr_average hydronuclear_3yr gdpcapk kg ki openk year traditional_electricity_share income_growth year_dummy* if year &gt;= 1995</v>
      </c>
      <c r="I1775" s="18">
        <f t="shared" si="164"/>
        <v>1</v>
      </c>
      <c r="J1775" s="18" t="str">
        <f t="shared" si="165"/>
        <v xml:space="preserve"> year &gt;= 1995</v>
      </c>
      <c r="K1775" s="18" t="str">
        <f t="shared" si="166"/>
        <v>lrenewpc oilcrude_price2007dollar_bp linnovation_x_oil left_executive right_executive left_to_right right_to_left election_year renewablecapacity_3yr_average hydronuclear_3yr gdpcapk kg ki openk year traditional_electricity_share income_growth year_dummy*</v>
      </c>
      <c r="L1775" s="1" t="str">
        <f t="shared" si="167"/>
        <v>Yes</v>
      </c>
    </row>
    <row r="1776" spans="1:12" ht="86.4" x14ac:dyDescent="0.3">
      <c r="A1776" s="1" t="str">
        <f>VLOOKUP(B1776,DownloadedFiles!$B$2:$C$821,2,)</f>
        <v>hdl:1902.1/18803</v>
      </c>
      <c r="B1776" s="1" t="s">
        <v>2432</v>
      </c>
      <c r="C1776" s="1" t="s">
        <v>698</v>
      </c>
      <c r="D1776" s="1" t="s">
        <v>654</v>
      </c>
      <c r="E1776" s="1" t="str">
        <f>VLOOKUP(D1776,StataFunctions!$E$2:$G$260,3,)</f>
        <v>Linear Regression</v>
      </c>
      <c r="F1776" s="18" t="s">
        <v>3750</v>
      </c>
      <c r="G1776" s="18" t="str">
        <f t="shared" si="162"/>
        <v>drenew_capacity_nh_share</v>
      </c>
      <c r="H1776" s="18" t="str">
        <f t="shared" si="163"/>
        <v>lrenewpc oilcrude_price2007dollar_bp linnovation_x_oil left_executive right_executive left_to_right right_to_left election_year renewablecapacity_3yr_average hydronuclear_3yr gdpcapk kg ki openk year traditional_electricity_share income_growth year_dummy*</v>
      </c>
      <c r="I1776" s="18">
        <f t="shared" si="164"/>
        <v>0</v>
      </c>
      <c r="J1776" s="18" t="str">
        <f t="shared" si="165"/>
        <v>NA</v>
      </c>
      <c r="K1776" s="18" t="str">
        <f t="shared" si="166"/>
        <v>lrenewpc oilcrude_price2007dollar_bp linnovation_x_oil left_executive right_executive left_to_right right_to_left election_year renewablecapacity_3yr_average hydronuclear_3yr gdpcapk kg ki openk year traditional_electricity_share income_growth year_dummy*</v>
      </c>
      <c r="L1776" s="1" t="str">
        <f t="shared" si="167"/>
        <v>Yes</v>
      </c>
    </row>
    <row r="1777" spans="1:12" ht="86.4" x14ac:dyDescent="0.3">
      <c r="A1777" s="1" t="str">
        <f>VLOOKUP(B1777,DownloadedFiles!$B$2:$C$821,2,)</f>
        <v>hdl:1902.1/18803</v>
      </c>
      <c r="B1777" s="1" t="s">
        <v>2432</v>
      </c>
      <c r="C1777" s="1" t="s">
        <v>698</v>
      </c>
      <c r="D1777" s="1" t="s">
        <v>1410</v>
      </c>
      <c r="E1777" s="1" t="str">
        <f>VLOOKUP(D1777,StataFunctions!$E$2:$G$260,3,)</f>
        <v>Linear regression with panel-corrected standard errors</v>
      </c>
      <c r="F1777" s="18" t="s">
        <v>3754</v>
      </c>
      <c r="G1777" s="18" t="str">
        <f t="shared" si="162"/>
        <v>drenew_capacity_nh_share</v>
      </c>
      <c r="H1777" s="18" t="str">
        <f t="shared" si="163"/>
        <v>lrenewpc oilcrude_price2007dollar_bp linnovation_x_oil left_executive right_executive left_to_right right_to_left election_year renewablecapacity_3yr_average hydronuclear_3yr gdpcapk kg ki openk year traditional_electricity_share income_growth year_dummy*</v>
      </c>
      <c r="I1777" s="18">
        <f t="shared" si="164"/>
        <v>0</v>
      </c>
      <c r="J1777" s="18" t="str">
        <f t="shared" si="165"/>
        <v>NA</v>
      </c>
      <c r="K1777" s="18" t="str">
        <f t="shared" si="166"/>
        <v>lrenewpc oilcrude_price2007dollar_bp linnovation_x_oil left_executive right_executive left_to_right right_to_left election_year renewablecapacity_3yr_average hydronuclear_3yr gdpcapk kg ki openk year traditional_electricity_share income_growth year_dummy*</v>
      </c>
      <c r="L1777" s="1" t="str">
        <f t="shared" si="167"/>
        <v>Yes</v>
      </c>
    </row>
    <row r="1778" spans="1:12" ht="72" x14ac:dyDescent="0.3">
      <c r="A1778" s="1" t="str">
        <f>VLOOKUP(B1778,DownloadedFiles!$B$2:$C$821,2,)</f>
        <v>hdl:1902.1/18803</v>
      </c>
      <c r="B1778" s="1" t="s">
        <v>2432</v>
      </c>
      <c r="C1778" s="1" t="s">
        <v>698</v>
      </c>
      <c r="D1778" s="1" t="s">
        <v>1410</v>
      </c>
      <c r="E1778" s="1" t="str">
        <f>VLOOKUP(D1778,StataFunctions!$E$2:$G$260,3,)</f>
        <v>Linear regression with panel-corrected standard errors</v>
      </c>
      <c r="F1778" s="18" t="s">
        <v>3738</v>
      </c>
      <c r="G1778" s="18" t="str">
        <f t="shared" si="162"/>
        <v>drenewableshare</v>
      </c>
      <c r="H1778" s="18" t="str">
        <f t="shared" si="163"/>
        <v>lrenewpc oilcrude_price2007dollar_bp linnovation_x_oil left_executive right_executive left_to_right right_to_left election_year renewablecapacity_3yr_average hydronuclear_3yr gdpcapk kg ki openk year traditional_electricity_share income_growth year_dummy*</v>
      </c>
      <c r="I1778" s="18">
        <f t="shared" si="164"/>
        <v>0</v>
      </c>
      <c r="J1778" s="18" t="str">
        <f t="shared" si="165"/>
        <v>NA</v>
      </c>
      <c r="K1778" s="18" t="str">
        <f t="shared" si="166"/>
        <v>lrenewpc oilcrude_price2007dollar_bp linnovation_x_oil left_executive right_executive left_to_right right_to_left election_year renewablecapacity_3yr_average hydronuclear_3yr gdpcapk kg ki openk year traditional_electricity_share income_growth year_dummy*</v>
      </c>
      <c r="L1778" s="1" t="str">
        <f t="shared" si="167"/>
        <v>Yes</v>
      </c>
    </row>
    <row r="1779" spans="1:12" ht="57.6" x14ac:dyDescent="0.3">
      <c r="A1779" s="1" t="str">
        <f>VLOOKUP(B1779,DownloadedFiles!$B$2:$C$821,2,)</f>
        <v>hdl:1902.1/18803</v>
      </c>
      <c r="B1779" s="1" t="s">
        <v>2432</v>
      </c>
      <c r="C1779" s="1" t="s">
        <v>698</v>
      </c>
      <c r="D1779" s="1" t="s">
        <v>1410</v>
      </c>
      <c r="E1779" s="1" t="str">
        <f>VLOOKUP(D1779,StataFunctions!$E$2:$G$260,3,)</f>
        <v>Linear regression with panel-corrected standard errors</v>
      </c>
      <c r="F1779" s="18" t="s">
        <v>3743</v>
      </c>
      <c r="G1779" s="18" t="str">
        <f t="shared" si="162"/>
        <v>drenew_capacity_nh_share</v>
      </c>
      <c r="H1779" s="18" t="str">
        <f t="shared" si="163"/>
        <v>lrenewpc oilcrude_price2007dollar_bp linnovation_x_oil left_executive right_executive left_to_right right_to_left election_year renewablecapacity_3yr_average hydronuclear_3yr year if flag_oecd == 0</v>
      </c>
      <c r="I1779" s="18">
        <f t="shared" si="164"/>
        <v>1</v>
      </c>
      <c r="J1779" s="18" t="str">
        <f t="shared" si="165"/>
        <v xml:space="preserve"> flag_oecd == 0</v>
      </c>
      <c r="K1779" s="18" t="str">
        <f t="shared" si="166"/>
        <v>lrenewpc oilcrude_price2007dollar_bp linnovation_x_oil left_executive right_executive left_to_right right_to_left election_year renewablecapacity_3yr_average hydronuclear_3yr year</v>
      </c>
      <c r="L1779" s="1" t="str">
        <f t="shared" si="167"/>
        <v>Yes</v>
      </c>
    </row>
    <row r="1780" spans="1:12" ht="57.6" x14ac:dyDescent="0.3">
      <c r="A1780" s="1" t="str">
        <f>VLOOKUP(B1780,DownloadedFiles!$B$2:$C$821,2,)</f>
        <v>hdl:1902.1/18803</v>
      </c>
      <c r="B1780" s="1" t="s">
        <v>2432</v>
      </c>
      <c r="C1780" s="1" t="s">
        <v>698</v>
      </c>
      <c r="D1780" s="1" t="s">
        <v>1410</v>
      </c>
      <c r="E1780" s="1" t="str">
        <f>VLOOKUP(D1780,StataFunctions!$E$2:$G$260,3,)</f>
        <v>Linear regression with panel-corrected standard errors</v>
      </c>
      <c r="F1780" s="18" t="s">
        <v>3739</v>
      </c>
      <c r="G1780" s="18" t="str">
        <f t="shared" si="162"/>
        <v>drenew_capacity_nh_share</v>
      </c>
      <c r="H1780" s="18" t="str">
        <f t="shared" si="163"/>
        <v>lrenewpc oilcrude_price2007dollar_bp linnovation_x_oil left_executive right_executive left_to_right right_to_left election_year renewablecapacity_3yr_average hydronuclear_3yr year if year &gt;= 1995</v>
      </c>
      <c r="I1780" s="18">
        <f t="shared" si="164"/>
        <v>1</v>
      </c>
      <c r="J1780" s="18" t="str">
        <f t="shared" si="165"/>
        <v xml:space="preserve"> year &gt;= 1995</v>
      </c>
      <c r="K1780" s="18" t="str">
        <f t="shared" si="166"/>
        <v>lrenewpc oilcrude_price2007dollar_bp linnovation_x_oil left_executive right_executive left_to_right right_to_left election_year renewablecapacity_3yr_average hydronuclear_3yr year</v>
      </c>
      <c r="L1780" s="1" t="str">
        <f t="shared" si="167"/>
        <v>Yes</v>
      </c>
    </row>
    <row r="1781" spans="1:12" ht="57.6" x14ac:dyDescent="0.3">
      <c r="A1781" s="1" t="str">
        <f>VLOOKUP(B1781,DownloadedFiles!$B$2:$C$821,2,)</f>
        <v>hdl:1902.1/18803</v>
      </c>
      <c r="B1781" s="1" t="s">
        <v>2432</v>
      </c>
      <c r="C1781" s="1" t="s">
        <v>698</v>
      </c>
      <c r="D1781" s="1" t="s">
        <v>654</v>
      </c>
      <c r="E1781" s="1" t="str">
        <f>VLOOKUP(D1781,StataFunctions!$E$2:$G$260,3,)</f>
        <v>Linear Regression</v>
      </c>
      <c r="F1781" s="18" t="s">
        <v>3747</v>
      </c>
      <c r="G1781" s="18" t="str">
        <f t="shared" si="162"/>
        <v>drenew_capacity_nh_share</v>
      </c>
      <c r="H1781" s="18" t="str">
        <f t="shared" si="163"/>
        <v>lrenewpc oilcrude_price2007dollar_bp linnovation_x_oil left_executive right_executive left_to_right right_to_left election_year renewablecapacity_3yr_average hydronuclear_3yr year</v>
      </c>
      <c r="I1781" s="18">
        <f t="shared" si="164"/>
        <v>0</v>
      </c>
      <c r="J1781" s="18" t="str">
        <f t="shared" si="165"/>
        <v>NA</v>
      </c>
      <c r="K1781" s="18" t="str">
        <f t="shared" si="166"/>
        <v>lrenewpc oilcrude_price2007dollar_bp linnovation_x_oil left_executive right_executive left_to_right right_to_left election_year renewablecapacity_3yr_average hydronuclear_3yr year</v>
      </c>
      <c r="L1781" s="1" t="str">
        <f t="shared" si="167"/>
        <v>Yes</v>
      </c>
    </row>
    <row r="1782" spans="1:12" ht="57.6" x14ac:dyDescent="0.3">
      <c r="A1782" s="1" t="str">
        <f>VLOOKUP(B1782,DownloadedFiles!$B$2:$C$821,2,)</f>
        <v>hdl:1902.1/18803</v>
      </c>
      <c r="B1782" s="1" t="s">
        <v>2432</v>
      </c>
      <c r="C1782" s="1" t="s">
        <v>698</v>
      </c>
      <c r="D1782" s="1" t="s">
        <v>1410</v>
      </c>
      <c r="E1782" s="1" t="str">
        <f>VLOOKUP(D1782,StataFunctions!$E$2:$G$260,3,)</f>
        <v>Linear regression with panel-corrected standard errors</v>
      </c>
      <c r="F1782" s="18" t="s">
        <v>3757</v>
      </c>
      <c r="G1782" s="18" t="str">
        <f t="shared" si="162"/>
        <v>dlnrenew_capacity_nh_share</v>
      </c>
      <c r="H1782" s="18" t="str">
        <f t="shared" si="163"/>
        <v>lrenewpc oilcrude_price2007dollar_bp linnovation_x_oil left_executive right_executive left_to_right right_to_left election_year renewablecapacity_3yr_average hydronuclear_3yr year</v>
      </c>
      <c r="I1782" s="18">
        <f t="shared" si="164"/>
        <v>0</v>
      </c>
      <c r="J1782" s="18" t="str">
        <f t="shared" si="165"/>
        <v>NA</v>
      </c>
      <c r="K1782" s="18" t="str">
        <f t="shared" si="166"/>
        <v>lrenewpc oilcrude_price2007dollar_bp linnovation_x_oil left_executive right_executive left_to_right right_to_left election_year renewablecapacity_3yr_average hydronuclear_3yr year</v>
      </c>
      <c r="L1782" s="1" t="str">
        <f t="shared" si="167"/>
        <v>Yes</v>
      </c>
    </row>
    <row r="1783" spans="1:12" ht="57.6" x14ac:dyDescent="0.3">
      <c r="A1783" s="1" t="str">
        <f>VLOOKUP(B1783,DownloadedFiles!$B$2:$C$821,2,)</f>
        <v>hdl:1902.1/18803</v>
      </c>
      <c r="B1783" s="1" t="s">
        <v>2432</v>
      </c>
      <c r="C1783" s="1" t="s">
        <v>698</v>
      </c>
      <c r="D1783" s="1" t="s">
        <v>1410</v>
      </c>
      <c r="E1783" s="1" t="str">
        <f>VLOOKUP(D1783,StataFunctions!$E$2:$G$260,3,)</f>
        <v>Linear regression with panel-corrected standard errors</v>
      </c>
      <c r="F1783" s="18" t="s">
        <v>3751</v>
      </c>
      <c r="G1783" s="18" t="str">
        <f t="shared" si="162"/>
        <v>drenew_capacity_nh_share</v>
      </c>
      <c r="H1783" s="18" t="str">
        <f t="shared" si="163"/>
        <v>lrenewpc oilcrude_price2007dollar_bp linnovation_x_oil left_executive right_executive left_to_right right_to_left election_year renewablecapacity_3yr_average hydronuclear_3yr year</v>
      </c>
      <c r="I1783" s="18">
        <f t="shared" si="164"/>
        <v>0</v>
      </c>
      <c r="J1783" s="18" t="str">
        <f t="shared" si="165"/>
        <v>NA</v>
      </c>
      <c r="K1783" s="18" t="str">
        <f t="shared" si="166"/>
        <v>lrenewpc oilcrude_price2007dollar_bp linnovation_x_oil left_executive right_executive left_to_right right_to_left election_year renewablecapacity_3yr_average hydronuclear_3yr year</v>
      </c>
      <c r="L1783" s="1" t="str">
        <f t="shared" si="167"/>
        <v>Yes</v>
      </c>
    </row>
    <row r="1784" spans="1:12" ht="43.2" x14ac:dyDescent="0.3">
      <c r="A1784" s="1" t="str">
        <f>VLOOKUP(B1784,DownloadedFiles!$B$2:$C$821,2,)</f>
        <v>hdl:1902.1/18803</v>
      </c>
      <c r="B1784" s="1" t="s">
        <v>2432</v>
      </c>
      <c r="C1784" s="1" t="s">
        <v>698</v>
      </c>
      <c r="D1784" s="1" t="s">
        <v>1410</v>
      </c>
      <c r="E1784" s="1" t="str">
        <f>VLOOKUP(D1784,StataFunctions!$E$2:$G$260,3,)</f>
        <v>Linear regression with panel-corrected standard errors</v>
      </c>
      <c r="F1784" s="18" t="s">
        <v>3735</v>
      </c>
      <c r="G1784" s="18" t="str">
        <f t="shared" si="162"/>
        <v>drenewableshare</v>
      </c>
      <c r="H1784" s="18" t="str">
        <f t="shared" si="163"/>
        <v>lrenewpc oilcrude_price2007dollar_bp linnovation_x_oil left_executive right_executive left_to_right right_to_left election_year renewablecapacity_3yr_average hydronuclear_3yr year</v>
      </c>
      <c r="I1784" s="18">
        <f t="shared" si="164"/>
        <v>0</v>
      </c>
      <c r="J1784" s="18" t="str">
        <f t="shared" si="165"/>
        <v>NA</v>
      </c>
      <c r="K1784" s="18" t="str">
        <f t="shared" si="166"/>
        <v>lrenewpc oilcrude_price2007dollar_bp linnovation_x_oil left_executive right_executive left_to_right right_to_left election_year renewablecapacity_3yr_average hydronuclear_3yr year</v>
      </c>
      <c r="L1784" s="1" t="str">
        <f t="shared" si="167"/>
        <v>Yes</v>
      </c>
    </row>
    <row r="1785" spans="1:12" ht="72" x14ac:dyDescent="0.3">
      <c r="A1785" s="1" t="str">
        <f>VLOOKUP(B1785,DownloadedFiles!$B$2:$C$821,2,)</f>
        <v>hdl:1902.1/18803</v>
      </c>
      <c r="B1785" s="1" t="s">
        <v>2432</v>
      </c>
      <c r="C1785" s="1" t="s">
        <v>698</v>
      </c>
      <c r="D1785" s="1" t="s">
        <v>654</v>
      </c>
      <c r="E1785" s="1" t="str">
        <f>VLOOKUP(D1785,StataFunctions!$E$2:$G$260,3,)</f>
        <v>Linear Regression</v>
      </c>
      <c r="F1785" s="18" t="s">
        <v>3720</v>
      </c>
      <c r="G1785" s="18" t="str">
        <f t="shared" si="162"/>
        <v>drenew_capacity_nh_share</v>
      </c>
      <c r="H1785" s="18" t="str">
        <f t="shared" si="163"/>
        <v>lrenewpc oilcrude_price2007dollar_bp linnovation_x_oil left_executive right_executive left_to_right right_to_left election_year renewablecapacity_3yr_average hydronuclear_3yr year traditional_electricity_share</v>
      </c>
      <c r="I1785" s="18">
        <f t="shared" si="164"/>
        <v>0</v>
      </c>
      <c r="J1785" s="18" t="str">
        <f t="shared" si="165"/>
        <v>NA</v>
      </c>
      <c r="K1785" s="18" t="str">
        <f t="shared" si="166"/>
        <v>lrenewpc oilcrude_price2007dollar_bp linnovation_x_oil left_executive right_executive left_to_right right_to_left election_year renewablecapacity_3yr_average hydronuclear_3yr year traditional_electricity_share</v>
      </c>
      <c r="L1785" s="1" t="str">
        <f t="shared" si="167"/>
        <v>Yes</v>
      </c>
    </row>
    <row r="1786" spans="1:12" ht="57.6" x14ac:dyDescent="0.3">
      <c r="A1786" s="1" t="str">
        <f>VLOOKUP(B1786,DownloadedFiles!$B$2:$C$821,2,)</f>
        <v>hdl:1902.1/18803</v>
      </c>
      <c r="B1786" s="1" t="s">
        <v>2432</v>
      </c>
      <c r="C1786" s="1" t="s">
        <v>698</v>
      </c>
      <c r="D1786" s="1" t="s">
        <v>1410</v>
      </c>
      <c r="E1786" s="1" t="str">
        <f>VLOOKUP(D1786,StataFunctions!$E$2:$G$260,3,)</f>
        <v>Linear regression with panel-corrected standard errors</v>
      </c>
      <c r="F1786" s="18" t="s">
        <v>3779</v>
      </c>
      <c r="G1786" s="18" t="str">
        <f t="shared" si="162"/>
        <v>drenew_capacity_nh_share</v>
      </c>
      <c r="H1786" s="18" t="str">
        <f t="shared" si="163"/>
        <v>lrenewpc oilcrude_price2007dollar_bp linnovation_x_oil left_executive right_executive left_to_right right_to_left election_year renewablecapacity_3yr_average hydronuclear_3yr year traditional_electricity_share</v>
      </c>
      <c r="I1786" s="18">
        <f t="shared" si="164"/>
        <v>0</v>
      </c>
      <c r="J1786" s="18" t="str">
        <f t="shared" si="165"/>
        <v>NA</v>
      </c>
      <c r="K1786" s="18" t="str">
        <f t="shared" si="166"/>
        <v>lrenewpc oilcrude_price2007dollar_bp linnovation_x_oil left_executive right_executive left_to_right right_to_left election_year renewablecapacity_3yr_average hydronuclear_3yr year traditional_electricity_share</v>
      </c>
      <c r="L1786" s="1" t="str">
        <f t="shared" si="167"/>
        <v>Yes</v>
      </c>
    </row>
    <row r="1787" spans="1:12" ht="72" x14ac:dyDescent="0.3">
      <c r="A1787" s="1" t="str">
        <f>VLOOKUP(B1787,DownloadedFiles!$B$2:$C$821,2,)</f>
        <v>hdl:1902.1/18803</v>
      </c>
      <c r="B1787" s="1" t="s">
        <v>2432</v>
      </c>
      <c r="C1787" s="1" t="s">
        <v>698</v>
      </c>
      <c r="D1787" s="1" t="s">
        <v>1410</v>
      </c>
      <c r="E1787" s="1" t="str">
        <f>VLOOKUP(D1787,StataFunctions!$E$2:$G$260,3,)</f>
        <v>Linear regression with panel-corrected standard errors</v>
      </c>
      <c r="F1787" s="18" t="s">
        <v>3769</v>
      </c>
      <c r="G1787" s="18" t="str">
        <f t="shared" si="162"/>
        <v>drenew_capacity_nh_share</v>
      </c>
      <c r="H1787" s="18" t="str">
        <f t="shared" si="163"/>
        <v>lrenewpc oilcrude_price2007dollar_bp linnovation_x_oil left_executive right_executive left_to_right right_to_left election_year renewablecapacity_3yr_average hydronuclear_3yr year traditional_electricity_share country_dummy*</v>
      </c>
      <c r="I1787" s="18">
        <f t="shared" si="164"/>
        <v>0</v>
      </c>
      <c r="J1787" s="18" t="str">
        <f t="shared" si="165"/>
        <v>NA</v>
      </c>
      <c r="K1787" s="18" t="str">
        <f t="shared" si="166"/>
        <v>lrenewpc oilcrude_price2007dollar_bp linnovation_x_oil left_executive right_executive left_to_right right_to_left election_year renewablecapacity_3yr_average hydronuclear_3yr year traditional_electricity_share country_dummy*</v>
      </c>
      <c r="L1787" s="1" t="str">
        <f t="shared" si="167"/>
        <v>Yes</v>
      </c>
    </row>
    <row r="1788" spans="1:12" ht="72" x14ac:dyDescent="0.3">
      <c r="A1788" s="1" t="str">
        <f>VLOOKUP(B1788,DownloadedFiles!$B$2:$C$821,2,)</f>
        <v>hdl:1902.1/18803</v>
      </c>
      <c r="B1788" s="1" t="s">
        <v>2432</v>
      </c>
      <c r="C1788" s="1" t="s">
        <v>698</v>
      </c>
      <c r="D1788" s="1" t="s">
        <v>1410</v>
      </c>
      <c r="E1788" s="1" t="str">
        <f>VLOOKUP(D1788,StataFunctions!$E$2:$G$260,3,)</f>
        <v>Linear regression with panel-corrected standard errors</v>
      </c>
      <c r="F1788" s="18" t="s">
        <v>3770</v>
      </c>
      <c r="G1788" s="18" t="str">
        <f t="shared" si="162"/>
        <v>drenew_capacity_nh_share</v>
      </c>
      <c r="H1788" s="18" t="str">
        <f t="shared" si="163"/>
        <v>lrenewpc oilcrude_price2007dollar_bp linnovation_x_oil left_executive right_executive left_to_right right_to_left election_year renewablecapacity_3yr_average hydronuclear_3yr year traditional_electricity_share country_dummy* year_dummy*</v>
      </c>
      <c r="I1788" s="18">
        <f t="shared" si="164"/>
        <v>0</v>
      </c>
      <c r="J1788" s="18" t="str">
        <f t="shared" si="165"/>
        <v>NA</v>
      </c>
      <c r="K1788" s="18" t="str">
        <f t="shared" si="166"/>
        <v>lrenewpc oilcrude_price2007dollar_bp linnovation_x_oil left_executive right_executive left_to_right right_to_left election_year renewablecapacity_3yr_average hydronuclear_3yr year traditional_electricity_share country_dummy* year_dummy*</v>
      </c>
      <c r="L1788" s="1" t="str">
        <f t="shared" si="167"/>
        <v>Yes</v>
      </c>
    </row>
    <row r="1789" spans="1:12" ht="86.4" x14ac:dyDescent="0.3">
      <c r="A1789" s="1" t="str">
        <f>VLOOKUP(B1789,DownloadedFiles!$B$2:$C$821,2,)</f>
        <v>hdl:1902.1/18803</v>
      </c>
      <c r="B1789" s="1" t="s">
        <v>2432</v>
      </c>
      <c r="C1789" s="1" t="s">
        <v>698</v>
      </c>
      <c r="D1789" s="1" t="s">
        <v>1410</v>
      </c>
      <c r="E1789" s="1" t="str">
        <f>VLOOKUP(D1789,StataFunctions!$E$2:$G$260,3,)</f>
        <v>Linear regression with panel-corrected standard errors</v>
      </c>
      <c r="F1789" s="18" t="s">
        <v>3771</v>
      </c>
      <c r="G1789" s="18" t="str">
        <f t="shared" si="162"/>
        <v>drenew_capacity_nh_share</v>
      </c>
      <c r="H1789" s="18" t="str">
        <f t="shared" si="163"/>
        <v>lrenewpc oilcrude_price2007dollar_bp linnovation_x_oil left_executive right_executive left_to_right right_to_left election_year renewablecapacity_3yr_average hydronuclear_3yr year traditional_electricity_share gdpcapk kg ki openk income_growth country_dummy*</v>
      </c>
      <c r="I1789" s="18">
        <f t="shared" si="164"/>
        <v>0</v>
      </c>
      <c r="J1789" s="18" t="str">
        <f t="shared" si="165"/>
        <v>NA</v>
      </c>
      <c r="K1789" s="18" t="str">
        <f t="shared" si="166"/>
        <v>lrenewpc oilcrude_price2007dollar_bp linnovation_x_oil left_executive right_executive left_to_right right_to_left election_year renewablecapacity_3yr_average hydronuclear_3yr year traditional_electricity_share gdpcapk kg ki openk income_growth country_dummy*</v>
      </c>
      <c r="L1789" s="1" t="str">
        <f t="shared" si="167"/>
        <v>Yes</v>
      </c>
    </row>
    <row r="1790" spans="1:12" ht="86.4" x14ac:dyDescent="0.3">
      <c r="A1790" s="1" t="str">
        <f>VLOOKUP(B1790,DownloadedFiles!$B$2:$C$821,2,)</f>
        <v>hdl:1902.1/18803</v>
      </c>
      <c r="B1790" s="1" t="s">
        <v>2432</v>
      </c>
      <c r="C1790" s="1" t="s">
        <v>698</v>
      </c>
      <c r="D1790" s="1" t="s">
        <v>1410</v>
      </c>
      <c r="E1790" s="1" t="str">
        <f>VLOOKUP(D1790,StataFunctions!$E$2:$G$260,3,)</f>
        <v>Linear regression with panel-corrected standard errors</v>
      </c>
      <c r="F1790" s="18" t="s">
        <v>3772</v>
      </c>
      <c r="G1790" s="18" t="str">
        <f t="shared" si="162"/>
        <v>drenew_capacity_nh_share</v>
      </c>
      <c r="H1790" s="18" t="str">
        <f t="shared" si="163"/>
        <v>lrenewpc oilcrude_price2007dollar_bp linnovation_x_oil left_executive right_executive left_to_right right_to_left election_year renewablecapacity_3yr_average hydronuclear_3yr year traditional_electricity_share gdpcapk kg ki openk income_growth country_dummy* year_dummy*</v>
      </c>
      <c r="I1790" s="18">
        <f t="shared" si="164"/>
        <v>0</v>
      </c>
      <c r="J1790" s="18" t="str">
        <f t="shared" si="165"/>
        <v>NA</v>
      </c>
      <c r="K1790" s="18" t="str">
        <f t="shared" si="166"/>
        <v>lrenewpc oilcrude_price2007dollar_bp linnovation_x_oil left_executive right_executive left_to_right right_to_left election_year renewablecapacity_3yr_average hydronuclear_3yr year traditional_electricity_share gdpcapk kg ki openk income_growth country_dummy* year_dummy*</v>
      </c>
      <c r="L1790" s="1" t="str">
        <f t="shared" si="167"/>
        <v>Yes</v>
      </c>
    </row>
    <row r="1791" spans="1:12" ht="72" x14ac:dyDescent="0.3">
      <c r="A1791" s="1" t="str">
        <f>VLOOKUP(B1791,DownloadedFiles!$B$2:$C$821,2,)</f>
        <v>hdl:1902.1/18803</v>
      </c>
      <c r="B1791" s="1" t="s">
        <v>2432</v>
      </c>
      <c r="C1791" s="1" t="s">
        <v>698</v>
      </c>
      <c r="D1791" s="1" t="s">
        <v>1410</v>
      </c>
      <c r="E1791" s="1" t="str">
        <f>VLOOKUP(D1791,StataFunctions!$E$2:$G$260,3,)</f>
        <v>Linear regression with panel-corrected standard errors</v>
      </c>
      <c r="F1791" s="18" t="s">
        <v>3744</v>
      </c>
      <c r="G1791" s="18" t="str">
        <f t="shared" si="162"/>
        <v>drenew_capacity_nh_share</v>
      </c>
      <c r="H1791" s="18" t="str">
        <f t="shared" si="163"/>
        <v>lrenewpc oilcrude_price2007dollar_bp linnovation_x_oil left_executive right_executive left_to_right right_to_left election_year renewablecapacity_3yr_average hydronuclear_3yr year year_dummy* if flag_oecd == 0</v>
      </c>
      <c r="I1791" s="18">
        <f t="shared" si="164"/>
        <v>1</v>
      </c>
      <c r="J1791" s="18" t="str">
        <f t="shared" si="165"/>
        <v xml:space="preserve"> flag_oecd == 0</v>
      </c>
      <c r="K1791" s="18" t="str">
        <f t="shared" si="166"/>
        <v>lrenewpc oilcrude_price2007dollar_bp linnovation_x_oil left_executive right_executive left_to_right right_to_left election_year renewablecapacity_3yr_average hydronuclear_3yr year year_dummy*</v>
      </c>
      <c r="L1791" s="1" t="str">
        <f t="shared" si="167"/>
        <v>Yes</v>
      </c>
    </row>
    <row r="1792" spans="1:12" ht="72" x14ac:dyDescent="0.3">
      <c r="A1792" s="1" t="str">
        <f>VLOOKUP(B1792,DownloadedFiles!$B$2:$C$821,2,)</f>
        <v>hdl:1902.1/18803</v>
      </c>
      <c r="B1792" s="1" t="s">
        <v>2432</v>
      </c>
      <c r="C1792" s="1" t="s">
        <v>698</v>
      </c>
      <c r="D1792" s="1" t="s">
        <v>1410</v>
      </c>
      <c r="E1792" s="1" t="str">
        <f>VLOOKUP(D1792,StataFunctions!$E$2:$G$260,3,)</f>
        <v>Linear regression with panel-corrected standard errors</v>
      </c>
      <c r="F1792" s="18" t="s">
        <v>3740</v>
      </c>
      <c r="G1792" s="18" t="str">
        <f t="shared" si="162"/>
        <v>drenew_capacity_nh_share</v>
      </c>
      <c r="H1792" s="18" t="str">
        <f t="shared" si="163"/>
        <v>lrenewpc oilcrude_price2007dollar_bp linnovation_x_oil left_executive right_executive left_to_right right_to_left election_year renewablecapacity_3yr_average hydronuclear_3yr year year_dummy* if year &gt;= 1995</v>
      </c>
      <c r="I1792" s="18">
        <f t="shared" si="164"/>
        <v>1</v>
      </c>
      <c r="J1792" s="18" t="str">
        <f t="shared" si="165"/>
        <v xml:space="preserve"> year &gt;= 1995</v>
      </c>
      <c r="K1792" s="18" t="str">
        <f t="shared" si="166"/>
        <v>lrenewpc oilcrude_price2007dollar_bp linnovation_x_oil left_executive right_executive left_to_right right_to_left election_year renewablecapacity_3yr_average hydronuclear_3yr year year_dummy*</v>
      </c>
      <c r="L1792" s="1" t="str">
        <f t="shared" si="167"/>
        <v>Yes</v>
      </c>
    </row>
    <row r="1793" spans="1:12" ht="72" x14ac:dyDescent="0.3">
      <c r="A1793" s="1" t="str">
        <f>VLOOKUP(B1793,DownloadedFiles!$B$2:$C$821,2,)</f>
        <v>hdl:1902.1/18803</v>
      </c>
      <c r="B1793" s="1" t="s">
        <v>2432</v>
      </c>
      <c r="C1793" s="1" t="s">
        <v>698</v>
      </c>
      <c r="D1793" s="1" t="s">
        <v>654</v>
      </c>
      <c r="E1793" s="1" t="str">
        <f>VLOOKUP(D1793,StataFunctions!$E$2:$G$260,3,)</f>
        <v>Linear Regression</v>
      </c>
      <c r="F1793" s="18" t="s">
        <v>3748</v>
      </c>
      <c r="G1793" s="18" t="str">
        <f t="shared" si="162"/>
        <v>drenew_capacity_nh_share</v>
      </c>
      <c r="H1793" s="18" t="str">
        <f t="shared" si="163"/>
        <v>lrenewpc oilcrude_price2007dollar_bp linnovation_x_oil left_executive right_executive left_to_right right_to_left election_year renewablecapacity_3yr_average hydronuclear_3yr year year_dummy*</v>
      </c>
      <c r="I1793" s="18">
        <f t="shared" si="164"/>
        <v>0</v>
      </c>
      <c r="J1793" s="18" t="str">
        <f t="shared" si="165"/>
        <v>NA</v>
      </c>
      <c r="K1793" s="18" t="str">
        <f t="shared" si="166"/>
        <v>lrenewpc oilcrude_price2007dollar_bp linnovation_x_oil left_executive right_executive left_to_right right_to_left election_year renewablecapacity_3yr_average hydronuclear_3yr year year_dummy*</v>
      </c>
      <c r="L1793" s="1" t="str">
        <f t="shared" si="167"/>
        <v>Yes</v>
      </c>
    </row>
    <row r="1794" spans="1:12" ht="72" x14ac:dyDescent="0.3">
      <c r="A1794" s="1" t="str">
        <f>VLOOKUP(B1794,DownloadedFiles!$B$2:$C$821,2,)</f>
        <v>hdl:1902.1/18803</v>
      </c>
      <c r="B1794" s="1" t="s">
        <v>2432</v>
      </c>
      <c r="C1794" s="1" t="s">
        <v>698</v>
      </c>
      <c r="D1794" s="1" t="s">
        <v>1410</v>
      </c>
      <c r="E1794" s="1" t="str">
        <f>VLOOKUP(D1794,StataFunctions!$E$2:$G$260,3,)</f>
        <v>Linear regression with panel-corrected standard errors</v>
      </c>
      <c r="F1794" s="18" t="s">
        <v>3752</v>
      </c>
      <c r="G1794" s="18" t="str">
        <f t="shared" ref="G1794:G1857" si="168">MID($F1794,LEN($D1794)+FIND($D1794,$F1794)+1,FIND(" ",$F1794,LEN(D1794)+FIND(D1794,F1794)+1)-(LEN($D1794)+FIND($D1794,$F1794)+1))</f>
        <v>drenew_capacity_nh_share</v>
      </c>
      <c r="H1794" s="18" t="str">
        <f t="shared" ref="H1794:H1857" si="169">TRIM(MID(F1794,FIND(G1794,F1794)+LEN(G1794)+1,IFERROR(FIND(",",F1794),LEN(F1794)+1)-(FIND(G1794,F1794)+LEN(G1794)+1)))</f>
        <v>lrenewpc oilcrude_price2007dollar_bp linnovation_x_oil left_executive right_executive left_to_right right_to_left election_year renewablecapacity_3yr_average hydronuclear_3yr year year_dummy*</v>
      </c>
      <c r="I1794" s="18">
        <f t="shared" ref="I1794:I1857" si="170">IFERROR(IF(FIND(" if ",H1794)&gt;0,1,0),0)</f>
        <v>0</v>
      </c>
      <c r="J1794" s="18" t="str">
        <f t="shared" ref="J1794:J1839" si="171">IFERROR(MID(H1794,FIND(" if ",H1794)+3,LEN(H1794)+1),"NA")</f>
        <v>NA</v>
      </c>
      <c r="K1794" s="18" t="str">
        <f t="shared" ref="K1794:K1857" si="172">IF(I1794=0,H1794,MID(H1794,1,FIND(J1794,H1794)-4))</f>
        <v>lrenewpc oilcrude_price2007dollar_bp linnovation_x_oil left_executive right_executive left_to_right right_to_left election_year renewablecapacity_3yr_average hydronuclear_3yr year year_dummy*</v>
      </c>
      <c r="L1794" s="1" t="str">
        <f t="shared" ref="L1794:L1857" si="173">IFERROR(IF(FIND("///",F1794)&gt;0,"No",0),"Yes")</f>
        <v>Yes</v>
      </c>
    </row>
    <row r="1795" spans="1:12" ht="57.6" x14ac:dyDescent="0.3">
      <c r="A1795" s="1" t="str">
        <f>VLOOKUP(B1795,DownloadedFiles!$B$2:$C$821,2,)</f>
        <v>hdl:1902.1/18803</v>
      </c>
      <c r="B1795" s="1" t="s">
        <v>2432</v>
      </c>
      <c r="C1795" s="1" t="s">
        <v>698</v>
      </c>
      <c r="D1795" s="1" t="s">
        <v>1410</v>
      </c>
      <c r="E1795" s="1" t="str">
        <f>VLOOKUP(D1795,StataFunctions!$E$2:$G$260,3,)</f>
        <v>Linear regression with panel-corrected standard errors</v>
      </c>
      <c r="F1795" s="18" t="s">
        <v>3736</v>
      </c>
      <c r="G1795" s="18" t="str">
        <f t="shared" si="168"/>
        <v>drenewableshare</v>
      </c>
      <c r="H1795" s="18" t="str">
        <f t="shared" si="169"/>
        <v>lrenewpc oilcrude_price2007dollar_bp linnovation_x_oil left_executive right_executive left_to_right right_to_left election_year renewablecapacity_3yr_average hydronuclear_3yr year year_dummy*</v>
      </c>
      <c r="I1795" s="18">
        <f t="shared" si="170"/>
        <v>0</v>
      </c>
      <c r="J1795" s="18" t="str">
        <f t="shared" si="171"/>
        <v>NA</v>
      </c>
      <c r="K1795" s="18" t="str">
        <f t="shared" si="172"/>
        <v>lrenewpc oilcrude_price2007dollar_bp linnovation_x_oil left_executive right_executive left_to_right right_to_left election_year renewablecapacity_3yr_average hydronuclear_3yr year year_dummy*</v>
      </c>
      <c r="L1795" s="1" t="str">
        <f t="shared" si="173"/>
        <v>Yes</v>
      </c>
    </row>
    <row r="1796" spans="1:12" ht="86.4" x14ac:dyDescent="0.3">
      <c r="A1796" s="1" t="str">
        <f>VLOOKUP(B1796,DownloadedFiles!$B$2:$C$821,2,)</f>
        <v>hdl:1902.1/18803</v>
      </c>
      <c r="B1796" s="1" t="s">
        <v>2432</v>
      </c>
      <c r="C1796" s="1" t="s">
        <v>698</v>
      </c>
      <c r="D1796" s="1" t="s">
        <v>8536</v>
      </c>
      <c r="E1796" s="1" t="s">
        <v>799</v>
      </c>
      <c r="F1796" s="18" t="s">
        <v>3763</v>
      </c>
      <c r="G1796" s="18" t="str">
        <f t="shared" si="168"/>
        <v>drenew_capacity_nh_share</v>
      </c>
      <c r="H1796" s="18" t="str">
        <f t="shared" si="169"/>
        <v>oilcrude_price2007dollar_bp left_executive right_executive left_to_right right_to_left election_year renewablecapacity_3yr_average hydronuclear_3yr gdpcapk kg ki openk year traditional_electricity_share income_growth (lrenewpc linnovation_x_oil = lemployment_hightech_pc lemphtpc_x_oil)</v>
      </c>
      <c r="I1796" s="18">
        <f t="shared" si="170"/>
        <v>0</v>
      </c>
      <c r="J1796" s="18" t="str">
        <f t="shared" si="171"/>
        <v>NA</v>
      </c>
      <c r="K1796" s="18" t="str">
        <f t="shared" si="172"/>
        <v>oilcrude_price2007dollar_bp left_executive right_executive left_to_right right_to_left election_year renewablecapacity_3yr_average hydronuclear_3yr gdpcapk kg ki openk year traditional_electricity_share income_growth (lrenewpc linnovation_x_oil = lemployment_hightech_pc lemphtpc_x_oil)</v>
      </c>
      <c r="L1796" s="1" t="str">
        <f t="shared" si="173"/>
        <v>Yes</v>
      </c>
    </row>
    <row r="1797" spans="1:12" ht="86.4" x14ac:dyDescent="0.3">
      <c r="A1797" s="1" t="str">
        <f>VLOOKUP(B1797,DownloadedFiles!$B$2:$C$821,2,)</f>
        <v>hdl:1902.1/18803</v>
      </c>
      <c r="B1797" s="1" t="s">
        <v>2432</v>
      </c>
      <c r="C1797" s="1" t="s">
        <v>698</v>
      </c>
      <c r="D1797" s="1" t="s">
        <v>8536</v>
      </c>
      <c r="E1797" s="1" t="s">
        <v>799</v>
      </c>
      <c r="F1797" s="18" t="s">
        <v>3764</v>
      </c>
      <c r="G1797" s="18" t="str">
        <f t="shared" si="168"/>
        <v>drenew_capacity_nh_share</v>
      </c>
      <c r="H1797" s="18" t="str">
        <f t="shared" si="169"/>
        <v>oilcrude_price2007dollar_bp left_executive right_executive left_to_right right_to_left election_year renewablecapacity_3yr_average hydronuclear_3yr gdpcapk kg ki openk year traditional_electricity_share income_growth year_dummy* (lrenewpc linnovation_x_oil = lemployment_hightech_pc lemphtpc_x_oil)</v>
      </c>
      <c r="I1797" s="18">
        <f t="shared" si="170"/>
        <v>0</v>
      </c>
      <c r="J1797" s="18" t="str">
        <f t="shared" si="171"/>
        <v>NA</v>
      </c>
      <c r="K1797" s="18" t="str">
        <f t="shared" si="172"/>
        <v>oilcrude_price2007dollar_bp left_executive right_executive left_to_right right_to_left election_year renewablecapacity_3yr_average hydronuclear_3yr gdpcapk kg ki openk year traditional_electricity_share income_growth year_dummy* (lrenewpc linnovation_x_oil = lemployment_hightech_pc lemphtpc_x_oil)</v>
      </c>
      <c r="L1797" s="1" t="str">
        <f t="shared" si="173"/>
        <v>Yes</v>
      </c>
    </row>
    <row r="1798" spans="1:12" ht="72" x14ac:dyDescent="0.3">
      <c r="A1798" s="1" t="str">
        <f>VLOOKUP(B1798,DownloadedFiles!$B$2:$C$821,2,)</f>
        <v>hdl:1902.1/18803</v>
      </c>
      <c r="B1798" s="1" t="s">
        <v>2432</v>
      </c>
      <c r="C1798" s="1" t="s">
        <v>698</v>
      </c>
      <c r="D1798" s="1" t="s">
        <v>8536</v>
      </c>
      <c r="E1798" s="1" t="s">
        <v>799</v>
      </c>
      <c r="F1798" s="18" t="s">
        <v>3761</v>
      </c>
      <c r="G1798" s="18" t="str">
        <f t="shared" si="168"/>
        <v>drenew_capacity_nh_share</v>
      </c>
      <c r="H1798" s="18" t="str">
        <f t="shared" si="169"/>
        <v>oilcrude_price2007dollar_bp left_executive right_executive left_to_right right_to_left election_year renewablecapacity_3yr_average hydronuclear_3yr year (lrenewpc linnovation_x_oil = lemployment_hightech_pc lemphtpc_x_oil)</v>
      </c>
      <c r="I1798" s="18">
        <f t="shared" si="170"/>
        <v>0</v>
      </c>
      <c r="J1798" s="18" t="str">
        <f t="shared" si="171"/>
        <v>NA</v>
      </c>
      <c r="K1798" s="18" t="str">
        <f t="shared" si="172"/>
        <v>oilcrude_price2007dollar_bp left_executive right_executive left_to_right right_to_left election_year renewablecapacity_3yr_average hydronuclear_3yr year (lrenewpc linnovation_x_oil = lemployment_hightech_pc lemphtpc_x_oil)</v>
      </c>
      <c r="L1798" s="1" t="str">
        <f t="shared" si="173"/>
        <v>Yes</v>
      </c>
    </row>
    <row r="1799" spans="1:12" ht="72" x14ac:dyDescent="0.3">
      <c r="A1799" s="1" t="str">
        <f>VLOOKUP(B1799,DownloadedFiles!$B$2:$C$821,2,)</f>
        <v>hdl:1902.1/18803</v>
      </c>
      <c r="B1799" s="1" t="s">
        <v>2432</v>
      </c>
      <c r="C1799" s="1" t="s">
        <v>698</v>
      </c>
      <c r="D1799" s="1" t="s">
        <v>8536</v>
      </c>
      <c r="E1799" s="1" t="s">
        <v>799</v>
      </c>
      <c r="F1799" s="18" t="s">
        <v>3762</v>
      </c>
      <c r="G1799" s="18" t="str">
        <f t="shared" si="168"/>
        <v>drenew_capacity_nh_share</v>
      </c>
      <c r="H1799" s="18" t="str">
        <f t="shared" si="169"/>
        <v>oilcrude_price2007dollar_bp left_executive right_executive left_to_right right_to_left election_year renewablecapacity_3yr_average hydronuclear_3yr year year_dummy* (lrenewpc linnovation_x_oil = lemployment_hightech_pc lemphtpc_x_oil)</v>
      </c>
      <c r="I1799" s="18">
        <f t="shared" si="170"/>
        <v>0</v>
      </c>
      <c r="J1799" s="18" t="str">
        <f t="shared" si="171"/>
        <v>NA</v>
      </c>
      <c r="K1799" s="18" t="str">
        <f t="shared" si="172"/>
        <v>oilcrude_price2007dollar_bp left_executive right_executive left_to_right right_to_left election_year renewablecapacity_3yr_average hydronuclear_3yr year year_dummy* (lrenewpc linnovation_x_oil = lemployment_hightech_pc lemphtpc_x_oil)</v>
      </c>
      <c r="L1799" s="1" t="str">
        <f t="shared" si="173"/>
        <v>Yes</v>
      </c>
    </row>
    <row r="1800" spans="1:12" ht="57.6" x14ac:dyDescent="0.3">
      <c r="A1800" s="1" t="str">
        <f>VLOOKUP(B1800,DownloadedFiles!$B$2:$C$821,2,)</f>
        <v>hdl:1902.1/18803</v>
      </c>
      <c r="B1800" s="1" t="s">
        <v>2432</v>
      </c>
      <c r="C1800" s="1" t="s">
        <v>698</v>
      </c>
      <c r="D1800" s="1" t="s">
        <v>1410</v>
      </c>
      <c r="E1800" s="1" t="str">
        <f>VLOOKUP(D1800,StataFunctions!$E$2:$G$260,3,)</f>
        <v>Linear regression with panel-corrected standard errors</v>
      </c>
      <c r="F1800" s="18" t="s">
        <v>3780</v>
      </c>
      <c r="G1800" s="18" t="str">
        <f t="shared" si="168"/>
        <v>drenew_capacity_nh_share</v>
      </c>
      <c r="H1800" s="18" t="str">
        <f t="shared" si="169"/>
        <v>oilcrude_price2007dollar_bp lrenewpc linnovation_x_oil left_executive right_executive left_to_right right_to_left election_year renewablecapacity_3yr_average hydronuclear_3yr year traditional_electricity_share</v>
      </c>
      <c r="I1800" s="18">
        <f t="shared" si="170"/>
        <v>0</v>
      </c>
      <c r="J1800" s="18" t="str">
        <f t="shared" si="171"/>
        <v>NA</v>
      </c>
      <c r="K1800" s="18" t="str">
        <f t="shared" si="172"/>
        <v>oilcrude_price2007dollar_bp lrenewpc linnovation_x_oil left_executive right_executive left_to_right right_to_left election_year renewablecapacity_3yr_average hydronuclear_3yr year traditional_electricity_share</v>
      </c>
      <c r="L1800" s="1" t="str">
        <f t="shared" si="173"/>
        <v>Yes</v>
      </c>
    </row>
    <row r="1801" spans="1:12" x14ac:dyDescent="0.3">
      <c r="A1801" s="1" t="str">
        <f>VLOOKUP(B1801,DownloadedFiles!$B$2:$C$821,2,)</f>
        <v>doi:10.7910/DVN/PL2XFD</v>
      </c>
      <c r="B1801" s="1" t="s">
        <v>1893</v>
      </c>
      <c r="C1801" s="1" t="s">
        <v>6351</v>
      </c>
      <c r="D1801" s="1" t="s">
        <v>894</v>
      </c>
      <c r="E1801" s="1" t="str">
        <f>VLOOKUP(D1801,StataFunctions!$E$2:$G$260,3,)</f>
        <v>Ordered probit regression</v>
      </c>
      <c r="F1801" s="18" t="s">
        <v>3791</v>
      </c>
      <c r="G1801" s="18" t="str">
        <f t="shared" si="168"/>
        <v>wta</v>
      </c>
      <c r="H1801" s="18" t="str">
        <f t="shared" si="169"/>
        <v>extfold imp relev mc</v>
      </c>
      <c r="I1801" s="18">
        <f t="shared" si="170"/>
        <v>0</v>
      </c>
      <c r="J1801" s="18" t="str">
        <f t="shared" si="171"/>
        <v>NA</v>
      </c>
      <c r="K1801" s="18" t="str">
        <f t="shared" si="172"/>
        <v>extfold imp relev mc</v>
      </c>
      <c r="L1801" s="1" t="str">
        <f t="shared" si="173"/>
        <v>Yes</v>
      </c>
    </row>
    <row r="1802" spans="1:12" x14ac:dyDescent="0.3">
      <c r="A1802" s="1" t="str">
        <f>VLOOKUP(B1802,DownloadedFiles!$B$2:$C$821,2,)</f>
        <v>doi:10.7910/DVN/PL2XFD</v>
      </c>
      <c r="B1802" s="1" t="s">
        <v>1893</v>
      </c>
      <c r="C1802" s="1" t="s">
        <v>6351</v>
      </c>
      <c r="D1802" s="1" t="s">
        <v>654</v>
      </c>
      <c r="E1802" s="1" t="str">
        <f>VLOOKUP(D1802,StataFunctions!$E$2:$G$260,3,)</f>
        <v>Linear Regression</v>
      </c>
      <c r="F1802" s="18" t="s">
        <v>3788</v>
      </c>
      <c r="G1802" s="18" t="str">
        <f t="shared" si="168"/>
        <v>comppref</v>
      </c>
      <c r="H1802" s="18" t="str">
        <f t="shared" si="169"/>
        <v>extfold imp relev mc</v>
      </c>
      <c r="I1802" s="18">
        <f t="shared" si="170"/>
        <v>0</v>
      </c>
      <c r="J1802" s="18" t="str">
        <f t="shared" si="171"/>
        <v>NA</v>
      </c>
      <c r="K1802" s="18" t="str">
        <f t="shared" si="172"/>
        <v>extfold imp relev mc</v>
      </c>
      <c r="L1802" s="1" t="str">
        <f t="shared" si="173"/>
        <v>Yes</v>
      </c>
    </row>
    <row r="1803" spans="1:12" ht="28.8" x14ac:dyDescent="0.3">
      <c r="A1803" s="1" t="str">
        <f>VLOOKUP(B1803,DownloadedFiles!$B$2:$C$821,2,)</f>
        <v>doi:10.7910/DVN/PL2XFD</v>
      </c>
      <c r="B1803" s="1" t="s">
        <v>1893</v>
      </c>
      <c r="C1803" s="1" t="s">
        <v>6351</v>
      </c>
      <c r="D1803" s="1" t="s">
        <v>894</v>
      </c>
      <c r="E1803" s="1" t="str">
        <f>VLOOKUP(D1803,StataFunctions!$E$2:$G$260,3,)</f>
        <v>Ordered probit regression</v>
      </c>
      <c r="F1803" s="18" t="s">
        <v>3794</v>
      </c>
      <c r="G1803" s="18" t="str">
        <f t="shared" si="168"/>
        <v>wta</v>
      </c>
      <c r="H1803" s="18" t="str">
        <f t="shared" si="169"/>
        <v>extfold imp relev mc dpidstr rpidstr church if socsecop&lt;.5 &amp; socsecop!=.</v>
      </c>
      <c r="I1803" s="18">
        <f t="shared" si="170"/>
        <v>1</v>
      </c>
      <c r="J1803" s="18" t="str">
        <f t="shared" si="171"/>
        <v xml:space="preserve"> socsecop&lt;.5 &amp; socsecop!=.</v>
      </c>
      <c r="K1803" s="18" t="str">
        <f t="shared" si="172"/>
        <v>extfold imp relev mc dpidstr rpidstr church</v>
      </c>
      <c r="L1803" s="1" t="str">
        <f t="shared" si="173"/>
        <v>Yes</v>
      </c>
    </row>
    <row r="1804" spans="1:12" ht="28.8" x14ac:dyDescent="0.3">
      <c r="A1804" s="1" t="str">
        <f>VLOOKUP(B1804,DownloadedFiles!$B$2:$C$821,2,)</f>
        <v>doi:10.7910/DVN/PL2XFD</v>
      </c>
      <c r="B1804" s="1" t="s">
        <v>1893</v>
      </c>
      <c r="C1804" s="1" t="s">
        <v>6351</v>
      </c>
      <c r="D1804" s="1" t="s">
        <v>894</v>
      </c>
      <c r="E1804" s="1" t="str">
        <f>VLOOKUP(D1804,StataFunctions!$E$2:$G$260,3,)</f>
        <v>Ordered probit regression</v>
      </c>
      <c r="F1804" s="18" t="s">
        <v>3795</v>
      </c>
      <c r="G1804" s="18" t="str">
        <f t="shared" si="168"/>
        <v>wta</v>
      </c>
      <c r="H1804" s="18" t="str">
        <f t="shared" si="169"/>
        <v>extfold imp relev mc dpidstr rpidstr church if socsecop&gt;.5 &amp; socsecop!=.</v>
      </c>
      <c r="I1804" s="18">
        <f t="shared" si="170"/>
        <v>1</v>
      </c>
      <c r="J1804" s="18" t="str">
        <f t="shared" si="171"/>
        <v xml:space="preserve"> socsecop&gt;.5 &amp; socsecop!=.</v>
      </c>
      <c r="K1804" s="18" t="str">
        <f t="shared" si="172"/>
        <v>extfold imp relev mc dpidstr rpidstr church</v>
      </c>
      <c r="L1804" s="1" t="str">
        <f t="shared" si="173"/>
        <v>Yes</v>
      </c>
    </row>
    <row r="1805" spans="1:12" x14ac:dyDescent="0.3">
      <c r="A1805" s="1" t="str">
        <f>VLOOKUP(B1805,DownloadedFiles!$B$2:$C$821,2,)</f>
        <v>doi:10.7910/DVN/PL2XFD</v>
      </c>
      <c r="B1805" s="1" t="s">
        <v>1893</v>
      </c>
      <c r="C1805" s="1" t="s">
        <v>6351</v>
      </c>
      <c r="D1805" s="1" t="s">
        <v>894</v>
      </c>
      <c r="E1805" s="1" t="str">
        <f>VLOOKUP(D1805,StataFunctions!$E$2:$G$260,3,)</f>
        <v>Ordered probit regression</v>
      </c>
      <c r="F1805" s="18" t="s">
        <v>3793</v>
      </c>
      <c r="G1805" s="18" t="str">
        <f t="shared" si="168"/>
        <v>wta</v>
      </c>
      <c r="H1805" s="18" t="str">
        <f t="shared" si="169"/>
        <v>extfold imp relev mc dpidstr rpidstr church</v>
      </c>
      <c r="I1805" s="18">
        <f t="shared" si="170"/>
        <v>0</v>
      </c>
      <c r="J1805" s="18" t="str">
        <f t="shared" si="171"/>
        <v>NA</v>
      </c>
      <c r="K1805" s="18" t="str">
        <f t="shared" si="172"/>
        <v>extfold imp relev mc dpidstr rpidstr church</v>
      </c>
      <c r="L1805" s="1" t="str">
        <f t="shared" si="173"/>
        <v>Yes</v>
      </c>
    </row>
    <row r="1806" spans="1:12" x14ac:dyDescent="0.3">
      <c r="A1806" s="1" t="str">
        <f>VLOOKUP(B1806,DownloadedFiles!$B$2:$C$821,2,)</f>
        <v>doi:10.7910/DVN/PL2XFD</v>
      </c>
      <c r="B1806" s="1" t="s">
        <v>1893</v>
      </c>
      <c r="C1806" s="1" t="s">
        <v>6351</v>
      </c>
      <c r="D1806" s="1" t="s">
        <v>654</v>
      </c>
      <c r="E1806" s="1" t="str">
        <f>VLOOKUP(D1806,StataFunctions!$E$2:$G$260,3,)</f>
        <v>Linear Regression</v>
      </c>
      <c r="F1806" s="18" t="s">
        <v>3790</v>
      </c>
      <c r="G1806" s="18" t="str">
        <f t="shared" si="168"/>
        <v>comppref</v>
      </c>
      <c r="H1806" s="18" t="str">
        <f t="shared" si="169"/>
        <v>extfold imp relev mc dpidstr rpidstr church</v>
      </c>
      <c r="I1806" s="18">
        <f t="shared" si="170"/>
        <v>0</v>
      </c>
      <c r="J1806" s="18" t="str">
        <f t="shared" si="171"/>
        <v>NA</v>
      </c>
      <c r="K1806" s="18" t="str">
        <f t="shared" si="172"/>
        <v>extfold imp relev mc dpidstr rpidstr church</v>
      </c>
      <c r="L1806" s="1" t="str">
        <f t="shared" si="173"/>
        <v>Yes</v>
      </c>
    </row>
    <row r="1807" spans="1:12" x14ac:dyDescent="0.3">
      <c r="A1807" s="1" t="str">
        <f>VLOOKUP(B1807,DownloadedFiles!$B$2:$C$821,2,)</f>
        <v>doi:10.7910/DVN/PL2XFD</v>
      </c>
      <c r="B1807" s="1" t="s">
        <v>1893</v>
      </c>
      <c r="C1807" s="1" t="s">
        <v>6351</v>
      </c>
      <c r="D1807" s="1" t="s">
        <v>894</v>
      </c>
      <c r="E1807" s="1" t="str">
        <f>VLOOKUP(D1807,StataFunctions!$E$2:$G$260,3,)</f>
        <v>Ordered probit regression</v>
      </c>
      <c r="F1807" s="18" t="s">
        <v>3792</v>
      </c>
      <c r="G1807" s="18" t="str">
        <f t="shared" si="168"/>
        <v>wta</v>
      </c>
      <c r="H1807" s="18" t="str">
        <f t="shared" si="169"/>
        <v>extfold imp relev mc income</v>
      </c>
      <c r="I1807" s="18">
        <f t="shared" si="170"/>
        <v>0</v>
      </c>
      <c r="J1807" s="18" t="str">
        <f t="shared" si="171"/>
        <v>NA</v>
      </c>
      <c r="K1807" s="18" t="str">
        <f t="shared" si="172"/>
        <v>extfold imp relev mc income</v>
      </c>
      <c r="L1807" s="1" t="str">
        <f t="shared" si="173"/>
        <v>Yes</v>
      </c>
    </row>
    <row r="1808" spans="1:12" x14ac:dyDescent="0.3">
      <c r="A1808" s="1" t="str">
        <f>VLOOKUP(B1808,DownloadedFiles!$B$2:$C$821,2,)</f>
        <v>doi:10.7910/DVN/PL2XFD</v>
      </c>
      <c r="B1808" s="1" t="s">
        <v>1893</v>
      </c>
      <c r="C1808" s="1" t="s">
        <v>6351</v>
      </c>
      <c r="D1808" s="1" t="s">
        <v>654</v>
      </c>
      <c r="E1808" s="1" t="str">
        <f>VLOOKUP(D1808,StataFunctions!$E$2:$G$260,3,)</f>
        <v>Linear Regression</v>
      </c>
      <c r="F1808" s="18" t="s">
        <v>3789</v>
      </c>
      <c r="G1808" s="18" t="str">
        <f t="shared" si="168"/>
        <v>comppref</v>
      </c>
      <c r="H1808" s="18" t="str">
        <f t="shared" si="169"/>
        <v>extfold imp relev mc income</v>
      </c>
      <c r="I1808" s="18">
        <f t="shared" si="170"/>
        <v>0</v>
      </c>
      <c r="J1808" s="18" t="str">
        <f t="shared" si="171"/>
        <v>NA</v>
      </c>
      <c r="K1808" s="18" t="str">
        <f t="shared" si="172"/>
        <v>extfold imp relev mc income</v>
      </c>
      <c r="L1808" s="1" t="str">
        <f t="shared" si="173"/>
        <v>Yes</v>
      </c>
    </row>
    <row r="1809" spans="1:12" x14ac:dyDescent="0.3">
      <c r="A1809" s="1" t="str">
        <f>VLOOKUP(B1809,DownloadedFiles!$B$2:$C$821,2,)</f>
        <v>doi:10.7910/DVN/PL2XFD</v>
      </c>
      <c r="B1809" s="1" t="s">
        <v>1893</v>
      </c>
      <c r="C1809" s="1" t="s">
        <v>6347</v>
      </c>
      <c r="D1809" s="1" t="s">
        <v>781</v>
      </c>
      <c r="E1809" s="1" t="str">
        <f>VLOOKUP(D1809,StataFunctions!$E$2:$G$260,3,)</f>
        <v>Regression on panel data</v>
      </c>
      <c r="F1809" s="18" t="s">
        <v>3784</v>
      </c>
      <c r="G1809" s="18" t="str">
        <f t="shared" si="168"/>
        <v>comp</v>
      </c>
      <c r="H1809" s="18" t="str">
        <f t="shared" si="169"/>
        <v>extfold imp relev smor i.issue</v>
      </c>
      <c r="I1809" s="18">
        <f t="shared" si="170"/>
        <v>0</v>
      </c>
      <c r="J1809" s="18" t="str">
        <f t="shared" si="171"/>
        <v>NA</v>
      </c>
      <c r="K1809" s="18" t="str">
        <f t="shared" si="172"/>
        <v>extfold imp relev smor i.issue</v>
      </c>
      <c r="L1809" s="1" t="str">
        <f t="shared" si="173"/>
        <v>Yes</v>
      </c>
    </row>
    <row r="1810" spans="1:12" x14ac:dyDescent="0.3">
      <c r="A1810" s="1" t="str">
        <f>VLOOKUP(B1810,DownloadedFiles!$B$2:$C$821,2,)</f>
        <v>doi:10.7910/DVN/PL2XFD</v>
      </c>
      <c r="B1810" s="1" t="s">
        <v>1893</v>
      </c>
      <c r="C1810" s="1" t="s">
        <v>6348</v>
      </c>
      <c r="D1810" s="1" t="s">
        <v>781</v>
      </c>
      <c r="E1810" s="1" t="str">
        <f>VLOOKUP(D1810,StataFunctions!$E$2:$G$260,3,)</f>
        <v>Regression on panel data</v>
      </c>
      <c r="F1810" s="18" t="s">
        <v>3784</v>
      </c>
      <c r="G1810" s="18" t="str">
        <f t="shared" si="168"/>
        <v>comp</v>
      </c>
      <c r="H1810" s="18" t="str">
        <f t="shared" si="169"/>
        <v>extfold imp relev smor i.issue</v>
      </c>
      <c r="I1810" s="18">
        <f t="shared" si="170"/>
        <v>0</v>
      </c>
      <c r="J1810" s="18" t="str">
        <f t="shared" si="171"/>
        <v>NA</v>
      </c>
      <c r="K1810" s="18" t="str">
        <f t="shared" si="172"/>
        <v>extfold imp relev smor i.issue</v>
      </c>
      <c r="L1810" s="1" t="str">
        <f t="shared" si="173"/>
        <v>Yes</v>
      </c>
    </row>
    <row r="1811" spans="1:12" x14ac:dyDescent="0.3">
      <c r="A1811" s="1" t="str">
        <f>VLOOKUP(B1811,DownloadedFiles!$B$2:$C$821,2,)</f>
        <v>doi:10.7910/DVN/PL2XFD</v>
      </c>
      <c r="B1811" s="1" t="s">
        <v>1893</v>
      </c>
      <c r="C1811" s="1" t="s">
        <v>6349</v>
      </c>
      <c r="D1811" s="1" t="s">
        <v>781</v>
      </c>
      <c r="E1811" s="1" t="str">
        <f>VLOOKUP(D1811,StataFunctions!$E$2:$G$260,3,)</f>
        <v>Regression on panel data</v>
      </c>
      <c r="F1811" s="18" t="s">
        <v>3784</v>
      </c>
      <c r="G1811" s="18" t="str">
        <f t="shared" si="168"/>
        <v>comp</v>
      </c>
      <c r="H1811" s="18" t="str">
        <f t="shared" si="169"/>
        <v>extfold imp relev smor i.issue</v>
      </c>
      <c r="I1811" s="18">
        <f t="shared" si="170"/>
        <v>0</v>
      </c>
      <c r="J1811" s="18" t="str">
        <f t="shared" si="171"/>
        <v>NA</v>
      </c>
      <c r="K1811" s="18" t="str">
        <f t="shared" si="172"/>
        <v>extfold imp relev smor i.issue</v>
      </c>
      <c r="L1811" s="1" t="str">
        <f t="shared" si="173"/>
        <v>Yes</v>
      </c>
    </row>
    <row r="1812" spans="1:12" x14ac:dyDescent="0.3">
      <c r="A1812" s="1" t="str">
        <f>VLOOKUP(B1812,DownloadedFiles!$B$2:$C$821,2,)</f>
        <v>doi:10.7910/DVN/PL2XFD</v>
      </c>
      <c r="B1812" s="1" t="s">
        <v>1893</v>
      </c>
      <c r="C1812" s="1" t="s">
        <v>6350</v>
      </c>
      <c r="D1812" s="1" t="s">
        <v>781</v>
      </c>
      <c r="E1812" s="1" t="str">
        <f>VLOOKUP(D1812,StataFunctions!$E$2:$G$260,3,)</f>
        <v>Regression on panel data</v>
      </c>
      <c r="F1812" s="18" t="s">
        <v>3784</v>
      </c>
      <c r="G1812" s="18" t="str">
        <f t="shared" si="168"/>
        <v>comp</v>
      </c>
      <c r="H1812" s="18" t="str">
        <f t="shared" si="169"/>
        <v>extfold imp relev smor i.issue</v>
      </c>
      <c r="I1812" s="18">
        <f t="shared" si="170"/>
        <v>0</v>
      </c>
      <c r="J1812" s="18" t="str">
        <f t="shared" si="171"/>
        <v>NA</v>
      </c>
      <c r="K1812" s="18" t="str">
        <f t="shared" si="172"/>
        <v>extfold imp relev smor i.issue</v>
      </c>
      <c r="L1812" s="1" t="str">
        <f t="shared" si="173"/>
        <v>Yes</v>
      </c>
    </row>
    <row r="1813" spans="1:12" x14ac:dyDescent="0.3">
      <c r="A1813" s="1" t="str">
        <f>VLOOKUP(B1813,DownloadedFiles!$B$2:$C$821,2,)</f>
        <v>doi:10.7910/DVN/QUHIIE</v>
      </c>
      <c r="B1813" s="1" t="s">
        <v>2224</v>
      </c>
      <c r="C1813" s="1" t="s">
        <v>6347</v>
      </c>
      <c r="D1813" s="1" t="s">
        <v>781</v>
      </c>
      <c r="E1813" s="1" t="str">
        <f>VLOOKUP(D1813,StataFunctions!$E$2:$G$260,3,)</f>
        <v>Regression on panel data</v>
      </c>
      <c r="F1813" s="18" t="s">
        <v>3785</v>
      </c>
      <c r="G1813" s="18" t="str">
        <f t="shared" si="168"/>
        <v>comp</v>
      </c>
      <c r="H1813" s="18" t="str">
        <f t="shared" si="169"/>
        <v>c.extfold##c.imp relev smor i.issue</v>
      </c>
      <c r="I1813" s="18">
        <f t="shared" si="170"/>
        <v>0</v>
      </c>
      <c r="J1813" s="18" t="str">
        <f t="shared" si="171"/>
        <v>NA</v>
      </c>
      <c r="K1813" s="18" t="str">
        <f t="shared" si="172"/>
        <v>c.extfold##c.imp relev smor i.issue</v>
      </c>
      <c r="L1813" s="1" t="str">
        <f t="shared" si="173"/>
        <v>Yes</v>
      </c>
    </row>
    <row r="1814" spans="1:12" x14ac:dyDescent="0.3">
      <c r="A1814" s="1" t="str">
        <f>VLOOKUP(B1814,DownloadedFiles!$B$2:$C$821,2,)</f>
        <v>doi:10.7910/DVN/QUHIIE</v>
      </c>
      <c r="B1814" s="1" t="s">
        <v>2224</v>
      </c>
      <c r="C1814" s="1" t="s">
        <v>6348</v>
      </c>
      <c r="D1814" s="1" t="s">
        <v>781</v>
      </c>
      <c r="E1814" s="1" t="str">
        <f>VLOOKUP(D1814,StataFunctions!$E$2:$G$260,3,)</f>
        <v>Regression on panel data</v>
      </c>
      <c r="F1814" s="18" t="s">
        <v>3785</v>
      </c>
      <c r="G1814" s="18" t="str">
        <f t="shared" si="168"/>
        <v>comp</v>
      </c>
      <c r="H1814" s="18" t="str">
        <f t="shared" si="169"/>
        <v>c.extfold##c.imp relev smor i.issue</v>
      </c>
      <c r="I1814" s="18">
        <f t="shared" si="170"/>
        <v>0</v>
      </c>
      <c r="J1814" s="18" t="str">
        <f t="shared" si="171"/>
        <v>NA</v>
      </c>
      <c r="K1814" s="18" t="str">
        <f t="shared" si="172"/>
        <v>c.extfold##c.imp relev smor i.issue</v>
      </c>
      <c r="L1814" s="1" t="str">
        <f t="shared" si="173"/>
        <v>Yes</v>
      </c>
    </row>
    <row r="1815" spans="1:12" x14ac:dyDescent="0.3">
      <c r="A1815" s="1" t="str">
        <f>VLOOKUP(B1815,DownloadedFiles!$B$2:$C$821,2,)</f>
        <v>doi:10.7910/DVN/QUHIIE</v>
      </c>
      <c r="B1815" s="1" t="s">
        <v>2224</v>
      </c>
      <c r="C1815" s="1" t="s">
        <v>6349</v>
      </c>
      <c r="D1815" s="1" t="s">
        <v>781</v>
      </c>
      <c r="E1815" s="1" t="str">
        <f>VLOOKUP(D1815,StataFunctions!$E$2:$G$260,3,)</f>
        <v>Regression on panel data</v>
      </c>
      <c r="F1815" s="18" t="s">
        <v>3785</v>
      </c>
      <c r="G1815" s="18" t="str">
        <f t="shared" si="168"/>
        <v>comp</v>
      </c>
      <c r="H1815" s="18" t="str">
        <f t="shared" si="169"/>
        <v>c.extfold##c.imp relev smor i.issue</v>
      </c>
      <c r="I1815" s="18">
        <f t="shared" si="170"/>
        <v>0</v>
      </c>
      <c r="J1815" s="18" t="str">
        <f t="shared" si="171"/>
        <v>NA</v>
      </c>
      <c r="K1815" s="18" t="str">
        <f t="shared" si="172"/>
        <v>c.extfold##c.imp relev smor i.issue</v>
      </c>
      <c r="L1815" s="1" t="str">
        <f t="shared" si="173"/>
        <v>Yes</v>
      </c>
    </row>
    <row r="1816" spans="1:12" x14ac:dyDescent="0.3">
      <c r="A1816" s="1" t="str">
        <f>VLOOKUP(B1816,DownloadedFiles!$B$2:$C$821,2,)</f>
        <v>doi:10.7910/DVN/QUHIIE</v>
      </c>
      <c r="B1816" s="1" t="s">
        <v>2224</v>
      </c>
      <c r="C1816" s="1" t="s">
        <v>6350</v>
      </c>
      <c r="D1816" s="1" t="s">
        <v>781</v>
      </c>
      <c r="E1816" s="1" t="str">
        <f>VLOOKUP(D1816,StataFunctions!$E$2:$G$260,3,)</f>
        <v>Regression on panel data</v>
      </c>
      <c r="F1816" s="18" t="s">
        <v>3785</v>
      </c>
      <c r="G1816" s="18" t="str">
        <f t="shared" si="168"/>
        <v>comp</v>
      </c>
      <c r="H1816" s="18" t="str">
        <f t="shared" si="169"/>
        <v>c.extfold##c.imp relev smor i.issue</v>
      </c>
      <c r="I1816" s="18">
        <f t="shared" si="170"/>
        <v>0</v>
      </c>
      <c r="J1816" s="18" t="str">
        <f t="shared" si="171"/>
        <v>NA</v>
      </c>
      <c r="K1816" s="18" t="str">
        <f t="shared" si="172"/>
        <v>c.extfold##c.imp relev smor i.issue</v>
      </c>
      <c r="L1816" s="1" t="str">
        <f t="shared" si="173"/>
        <v>Yes</v>
      </c>
    </row>
    <row r="1817" spans="1:12" x14ac:dyDescent="0.3">
      <c r="A1817" s="1" t="str">
        <f>VLOOKUP(B1817,DownloadedFiles!$B$2:$C$821,2,)</f>
        <v>doi:10.7910/DVN/QUHIIE</v>
      </c>
      <c r="B1817" s="1" t="s">
        <v>2224</v>
      </c>
      <c r="C1817" s="1" t="s">
        <v>6347</v>
      </c>
      <c r="D1817" s="1" t="s">
        <v>781</v>
      </c>
      <c r="E1817" s="1" t="str">
        <f>VLOOKUP(D1817,StataFunctions!$E$2:$G$260,3,)</f>
        <v>Regression on panel data</v>
      </c>
      <c r="F1817" s="18" t="s">
        <v>3784</v>
      </c>
      <c r="G1817" s="18" t="str">
        <f t="shared" si="168"/>
        <v>comp</v>
      </c>
      <c r="H1817" s="18" t="str">
        <f t="shared" si="169"/>
        <v>extfold imp relev smor i.issue</v>
      </c>
      <c r="I1817" s="18">
        <f t="shared" si="170"/>
        <v>0</v>
      </c>
      <c r="J1817" s="18" t="str">
        <f t="shared" si="171"/>
        <v>NA</v>
      </c>
      <c r="K1817" s="18" t="str">
        <f t="shared" si="172"/>
        <v>extfold imp relev smor i.issue</v>
      </c>
      <c r="L1817" s="1" t="str">
        <f t="shared" si="173"/>
        <v>Yes</v>
      </c>
    </row>
    <row r="1818" spans="1:12" x14ac:dyDescent="0.3">
      <c r="A1818" s="1" t="str">
        <f>VLOOKUP(B1818,DownloadedFiles!$B$2:$C$821,2,)</f>
        <v>doi:10.7910/DVN/QUHIIE</v>
      </c>
      <c r="B1818" s="1" t="s">
        <v>2224</v>
      </c>
      <c r="C1818" s="1" t="s">
        <v>6348</v>
      </c>
      <c r="D1818" s="1" t="s">
        <v>781</v>
      </c>
      <c r="E1818" s="1" t="str">
        <f>VLOOKUP(D1818,StataFunctions!$E$2:$G$260,3,)</f>
        <v>Regression on panel data</v>
      </c>
      <c r="F1818" s="18" t="s">
        <v>3784</v>
      </c>
      <c r="G1818" s="18" t="str">
        <f t="shared" si="168"/>
        <v>comp</v>
      </c>
      <c r="H1818" s="18" t="str">
        <f t="shared" si="169"/>
        <v>extfold imp relev smor i.issue</v>
      </c>
      <c r="I1818" s="18">
        <f t="shared" si="170"/>
        <v>0</v>
      </c>
      <c r="J1818" s="18" t="str">
        <f t="shared" si="171"/>
        <v>NA</v>
      </c>
      <c r="K1818" s="18" t="str">
        <f t="shared" si="172"/>
        <v>extfold imp relev smor i.issue</v>
      </c>
      <c r="L1818" s="1" t="str">
        <f t="shared" si="173"/>
        <v>Yes</v>
      </c>
    </row>
    <row r="1819" spans="1:12" x14ac:dyDescent="0.3">
      <c r="A1819" s="1" t="str">
        <f>VLOOKUP(B1819,DownloadedFiles!$B$2:$C$821,2,)</f>
        <v>doi:10.7910/DVN/QUHIIE</v>
      </c>
      <c r="B1819" s="1" t="s">
        <v>2224</v>
      </c>
      <c r="C1819" s="1" t="s">
        <v>6349</v>
      </c>
      <c r="D1819" s="1" t="s">
        <v>781</v>
      </c>
      <c r="E1819" s="1" t="str">
        <f>VLOOKUP(D1819,StataFunctions!$E$2:$G$260,3,)</f>
        <v>Regression on panel data</v>
      </c>
      <c r="F1819" s="18" t="s">
        <v>3784</v>
      </c>
      <c r="G1819" s="18" t="str">
        <f t="shared" si="168"/>
        <v>comp</v>
      </c>
      <c r="H1819" s="18" t="str">
        <f t="shared" si="169"/>
        <v>extfold imp relev smor i.issue</v>
      </c>
      <c r="I1819" s="18">
        <f t="shared" si="170"/>
        <v>0</v>
      </c>
      <c r="J1819" s="18" t="str">
        <f t="shared" si="171"/>
        <v>NA</v>
      </c>
      <c r="K1819" s="18" t="str">
        <f t="shared" si="172"/>
        <v>extfold imp relev smor i.issue</v>
      </c>
      <c r="L1819" s="1" t="str">
        <f t="shared" si="173"/>
        <v>Yes</v>
      </c>
    </row>
    <row r="1820" spans="1:12" x14ac:dyDescent="0.3">
      <c r="A1820" s="1" t="str">
        <f>VLOOKUP(B1820,DownloadedFiles!$B$2:$C$821,2,)</f>
        <v>doi:10.7910/DVN/QUHIIE</v>
      </c>
      <c r="B1820" s="1" t="s">
        <v>2224</v>
      </c>
      <c r="C1820" s="1" t="s">
        <v>6350</v>
      </c>
      <c r="D1820" s="1" t="s">
        <v>781</v>
      </c>
      <c r="E1820" s="1" t="str">
        <f>VLOOKUP(D1820,StataFunctions!$E$2:$G$260,3,)</f>
        <v>Regression on panel data</v>
      </c>
      <c r="F1820" s="18" t="s">
        <v>3784</v>
      </c>
      <c r="G1820" s="18" t="str">
        <f t="shared" si="168"/>
        <v>comp</v>
      </c>
      <c r="H1820" s="18" t="str">
        <f t="shared" si="169"/>
        <v>extfold imp relev smor i.issue</v>
      </c>
      <c r="I1820" s="18">
        <f t="shared" si="170"/>
        <v>0</v>
      </c>
      <c r="J1820" s="18" t="str">
        <f t="shared" si="171"/>
        <v>NA</v>
      </c>
      <c r="K1820" s="18" t="str">
        <f t="shared" si="172"/>
        <v>extfold imp relev smor i.issue</v>
      </c>
      <c r="L1820" s="1" t="str">
        <f t="shared" si="173"/>
        <v>Yes</v>
      </c>
    </row>
    <row r="1821" spans="1:12" x14ac:dyDescent="0.3">
      <c r="A1821" s="1" t="str">
        <f>VLOOKUP(B1821,DownloadedFiles!$B$2:$C$821,2,)</f>
        <v>doi:10.7910/DVN/QUHIIE</v>
      </c>
      <c r="B1821" s="1" t="s">
        <v>2224</v>
      </c>
      <c r="C1821" s="1" t="s">
        <v>6347</v>
      </c>
      <c r="D1821" s="1" t="s">
        <v>781</v>
      </c>
      <c r="E1821" s="1" t="str">
        <f>VLOOKUP(D1821,StataFunctions!$E$2:$G$260,3,)</f>
        <v>Regression on panel data</v>
      </c>
      <c r="F1821" s="18" t="s">
        <v>3781</v>
      </c>
      <c r="G1821" s="18" t="str">
        <f t="shared" si="168"/>
        <v>comp</v>
      </c>
      <c r="H1821" s="18" t="str">
        <f t="shared" si="169"/>
        <v>extfold imp relev smor1 i.issue</v>
      </c>
      <c r="I1821" s="18">
        <f t="shared" si="170"/>
        <v>0</v>
      </c>
      <c r="J1821" s="18" t="str">
        <f t="shared" si="171"/>
        <v>NA</v>
      </c>
      <c r="K1821" s="18" t="str">
        <f t="shared" si="172"/>
        <v>extfold imp relev smor1 i.issue</v>
      </c>
      <c r="L1821" s="1" t="str">
        <f t="shared" si="173"/>
        <v>Yes</v>
      </c>
    </row>
    <row r="1822" spans="1:12" x14ac:dyDescent="0.3">
      <c r="A1822" s="1" t="str">
        <f>VLOOKUP(B1822,DownloadedFiles!$B$2:$C$821,2,)</f>
        <v>doi:10.7910/DVN/QUHIIE</v>
      </c>
      <c r="B1822" s="1" t="s">
        <v>2224</v>
      </c>
      <c r="C1822" s="1" t="s">
        <v>6348</v>
      </c>
      <c r="D1822" s="1" t="s">
        <v>781</v>
      </c>
      <c r="E1822" s="1" t="str">
        <f>VLOOKUP(D1822,StataFunctions!$E$2:$G$260,3,)</f>
        <v>Regression on panel data</v>
      </c>
      <c r="F1822" s="18" t="s">
        <v>3781</v>
      </c>
      <c r="G1822" s="18" t="str">
        <f t="shared" si="168"/>
        <v>comp</v>
      </c>
      <c r="H1822" s="18" t="str">
        <f t="shared" si="169"/>
        <v>extfold imp relev smor1 i.issue</v>
      </c>
      <c r="I1822" s="18">
        <f t="shared" si="170"/>
        <v>0</v>
      </c>
      <c r="J1822" s="18" t="str">
        <f t="shared" si="171"/>
        <v>NA</v>
      </c>
      <c r="K1822" s="18" t="str">
        <f t="shared" si="172"/>
        <v>extfold imp relev smor1 i.issue</v>
      </c>
      <c r="L1822" s="1" t="str">
        <f t="shared" si="173"/>
        <v>Yes</v>
      </c>
    </row>
    <row r="1823" spans="1:12" x14ac:dyDescent="0.3">
      <c r="A1823" s="1" t="str">
        <f>VLOOKUP(B1823,DownloadedFiles!$B$2:$C$821,2,)</f>
        <v>doi:10.7910/DVN/QUHIIE</v>
      </c>
      <c r="B1823" s="1" t="s">
        <v>2224</v>
      </c>
      <c r="C1823" s="1" t="s">
        <v>6349</v>
      </c>
      <c r="D1823" s="1" t="s">
        <v>781</v>
      </c>
      <c r="E1823" s="1" t="str">
        <f>VLOOKUP(D1823,StataFunctions!$E$2:$G$260,3,)</f>
        <v>Regression on panel data</v>
      </c>
      <c r="F1823" s="18" t="s">
        <v>3782</v>
      </c>
      <c r="G1823" s="18" t="str">
        <f t="shared" si="168"/>
        <v>comp</v>
      </c>
      <c r="H1823" s="18" t="str">
        <f t="shared" si="169"/>
        <v>extfold imp relev smor2 i.issue</v>
      </c>
      <c r="I1823" s="18">
        <f t="shared" si="170"/>
        <v>0</v>
      </c>
      <c r="J1823" s="18" t="str">
        <f t="shared" si="171"/>
        <v>NA</v>
      </c>
      <c r="K1823" s="18" t="str">
        <f t="shared" si="172"/>
        <v>extfold imp relev smor2 i.issue</v>
      </c>
      <c r="L1823" s="1" t="str">
        <f t="shared" si="173"/>
        <v>Yes</v>
      </c>
    </row>
    <row r="1824" spans="1:12" x14ac:dyDescent="0.3">
      <c r="A1824" s="1" t="str">
        <f>VLOOKUP(B1824,DownloadedFiles!$B$2:$C$821,2,)</f>
        <v>doi:10.7910/DVN/QUHIIE</v>
      </c>
      <c r="B1824" s="1" t="s">
        <v>2224</v>
      </c>
      <c r="C1824" s="1" t="s">
        <v>6350</v>
      </c>
      <c r="D1824" s="1" t="s">
        <v>781</v>
      </c>
      <c r="E1824" s="1" t="str">
        <f>VLOOKUP(D1824,StataFunctions!$E$2:$G$260,3,)</f>
        <v>Regression on panel data</v>
      </c>
      <c r="F1824" s="18" t="s">
        <v>3782</v>
      </c>
      <c r="G1824" s="18" t="str">
        <f t="shared" si="168"/>
        <v>comp</v>
      </c>
      <c r="H1824" s="18" t="str">
        <f t="shared" si="169"/>
        <v>extfold imp relev smor2 i.issue</v>
      </c>
      <c r="I1824" s="18">
        <f t="shared" si="170"/>
        <v>0</v>
      </c>
      <c r="J1824" s="18" t="str">
        <f t="shared" si="171"/>
        <v>NA</v>
      </c>
      <c r="K1824" s="18" t="str">
        <f t="shared" si="172"/>
        <v>extfold imp relev smor2 i.issue</v>
      </c>
      <c r="L1824" s="1" t="str">
        <f t="shared" si="173"/>
        <v>Yes</v>
      </c>
    </row>
    <row r="1825" spans="1:12" x14ac:dyDescent="0.3">
      <c r="A1825" s="1" t="str">
        <f>VLOOKUP(B1825,DownloadedFiles!$B$2:$C$821,2,)</f>
        <v>doi:10.7910/DVN/QUHIIE</v>
      </c>
      <c r="B1825" s="1" t="s">
        <v>2224</v>
      </c>
      <c r="C1825" s="1" t="s">
        <v>6347</v>
      </c>
      <c r="D1825" s="1" t="s">
        <v>781</v>
      </c>
      <c r="E1825" s="1" t="str">
        <f>VLOOKUP(D1825,StataFunctions!$E$2:$G$260,3,)</f>
        <v>Regression on panel data</v>
      </c>
      <c r="F1825" s="18" t="s">
        <v>3783</v>
      </c>
      <c r="G1825" s="18" t="str">
        <f t="shared" si="168"/>
        <v>comp</v>
      </c>
      <c r="H1825" s="18" t="str">
        <f t="shared" si="169"/>
        <v>intense relev smor i.issue</v>
      </c>
      <c r="I1825" s="18">
        <f t="shared" si="170"/>
        <v>0</v>
      </c>
      <c r="J1825" s="18" t="str">
        <f t="shared" si="171"/>
        <v>NA</v>
      </c>
      <c r="K1825" s="18" t="str">
        <f t="shared" si="172"/>
        <v>intense relev smor i.issue</v>
      </c>
      <c r="L1825" s="1" t="str">
        <f t="shared" si="173"/>
        <v>Yes</v>
      </c>
    </row>
    <row r="1826" spans="1:12" x14ac:dyDescent="0.3">
      <c r="A1826" s="1" t="str">
        <f>VLOOKUP(B1826,DownloadedFiles!$B$2:$C$821,2,)</f>
        <v>doi:10.7910/DVN/QUHIIE</v>
      </c>
      <c r="B1826" s="1" t="s">
        <v>2224</v>
      </c>
      <c r="C1826" s="1" t="s">
        <v>6348</v>
      </c>
      <c r="D1826" s="1" t="s">
        <v>781</v>
      </c>
      <c r="E1826" s="1" t="str">
        <f>VLOOKUP(D1826,StataFunctions!$E$2:$G$260,3,)</f>
        <v>Regression on panel data</v>
      </c>
      <c r="F1826" s="18" t="s">
        <v>3783</v>
      </c>
      <c r="G1826" s="18" t="str">
        <f t="shared" si="168"/>
        <v>comp</v>
      </c>
      <c r="H1826" s="18" t="str">
        <f t="shared" si="169"/>
        <v>intense relev smor i.issue</v>
      </c>
      <c r="I1826" s="18">
        <f t="shared" si="170"/>
        <v>0</v>
      </c>
      <c r="J1826" s="18" t="str">
        <f t="shared" si="171"/>
        <v>NA</v>
      </c>
      <c r="K1826" s="18" t="str">
        <f t="shared" si="172"/>
        <v>intense relev smor i.issue</v>
      </c>
      <c r="L1826" s="1" t="str">
        <f t="shared" si="173"/>
        <v>Yes</v>
      </c>
    </row>
    <row r="1827" spans="1:12" x14ac:dyDescent="0.3">
      <c r="A1827" s="1" t="str">
        <f>VLOOKUP(B1827,DownloadedFiles!$B$2:$C$821,2,)</f>
        <v>doi:10.7910/DVN/QUHIIE</v>
      </c>
      <c r="B1827" s="1" t="s">
        <v>2224</v>
      </c>
      <c r="C1827" s="1" t="s">
        <v>6349</v>
      </c>
      <c r="D1827" s="1" t="s">
        <v>781</v>
      </c>
      <c r="E1827" s="1" t="str">
        <f>VLOOKUP(D1827,StataFunctions!$E$2:$G$260,3,)</f>
        <v>Regression on panel data</v>
      </c>
      <c r="F1827" s="18" t="s">
        <v>3783</v>
      </c>
      <c r="G1827" s="18" t="str">
        <f t="shared" si="168"/>
        <v>comp</v>
      </c>
      <c r="H1827" s="18" t="str">
        <f t="shared" si="169"/>
        <v>intense relev smor i.issue</v>
      </c>
      <c r="I1827" s="18">
        <f t="shared" si="170"/>
        <v>0</v>
      </c>
      <c r="J1827" s="18" t="str">
        <f t="shared" si="171"/>
        <v>NA</v>
      </c>
      <c r="K1827" s="18" t="str">
        <f t="shared" si="172"/>
        <v>intense relev smor i.issue</v>
      </c>
      <c r="L1827" s="1" t="str">
        <f t="shared" si="173"/>
        <v>Yes</v>
      </c>
    </row>
    <row r="1828" spans="1:12" x14ac:dyDescent="0.3">
      <c r="A1828" s="1" t="str">
        <f>VLOOKUP(B1828,DownloadedFiles!$B$2:$C$821,2,)</f>
        <v>doi:10.7910/DVN/QUHIIE</v>
      </c>
      <c r="B1828" s="1" t="s">
        <v>2224</v>
      </c>
      <c r="C1828" s="1" t="s">
        <v>6350</v>
      </c>
      <c r="D1828" s="1" t="s">
        <v>781</v>
      </c>
      <c r="E1828" s="1" t="str">
        <f>VLOOKUP(D1828,StataFunctions!$E$2:$G$260,3,)</f>
        <v>Regression on panel data</v>
      </c>
      <c r="F1828" s="18" t="s">
        <v>3783</v>
      </c>
      <c r="G1828" s="18" t="str">
        <f t="shared" si="168"/>
        <v>comp</v>
      </c>
      <c r="H1828" s="18" t="str">
        <f t="shared" si="169"/>
        <v>intense relev smor i.issue</v>
      </c>
      <c r="I1828" s="18">
        <f t="shared" si="170"/>
        <v>0</v>
      </c>
      <c r="J1828" s="18" t="str">
        <f t="shared" si="171"/>
        <v>NA</v>
      </c>
      <c r="K1828" s="18" t="str">
        <f t="shared" si="172"/>
        <v>intense relev smor i.issue</v>
      </c>
      <c r="L1828" s="1" t="str">
        <f t="shared" si="173"/>
        <v>Yes</v>
      </c>
    </row>
    <row r="1829" spans="1:12" x14ac:dyDescent="0.3">
      <c r="A1829" s="1" t="str">
        <f>VLOOKUP(B1829,DownloadedFiles!$B$2:$C$821,2,)</f>
        <v>doi:10.7910/DVN/QUHIIE</v>
      </c>
      <c r="B1829" s="1" t="s">
        <v>2224</v>
      </c>
      <c r="C1829" s="1" t="s">
        <v>6352</v>
      </c>
      <c r="D1829" s="1" t="s">
        <v>781</v>
      </c>
      <c r="E1829" s="1" t="str">
        <f>VLOOKUP(D1829,StataFunctions!$E$2:$G$260,3,)</f>
        <v>Regression on panel data</v>
      </c>
      <c r="F1829" s="18" t="s">
        <v>3786</v>
      </c>
      <c r="G1829" s="18" t="str">
        <f t="shared" si="168"/>
        <v>compromise</v>
      </c>
      <c r="H1829" s="18" t="str">
        <f t="shared" si="169"/>
        <v>issmor issrelev issimp issextfoldt1</v>
      </c>
      <c r="I1829" s="18">
        <f t="shared" si="170"/>
        <v>0</v>
      </c>
      <c r="J1829" s="18" t="str">
        <f t="shared" si="171"/>
        <v>NA</v>
      </c>
      <c r="K1829" s="18" t="str">
        <f t="shared" si="172"/>
        <v>issmor issrelev issimp issextfoldt1</v>
      </c>
      <c r="L1829" s="1" t="str">
        <f t="shared" si="173"/>
        <v>Yes</v>
      </c>
    </row>
    <row r="1830" spans="1:12" ht="28.8" x14ac:dyDescent="0.3">
      <c r="A1830" s="1" t="str">
        <f>VLOOKUP(B1830,DownloadedFiles!$B$2:$C$821,2,)</f>
        <v>doi:10.7910/DVN/QUHIIE</v>
      </c>
      <c r="B1830" s="1" t="s">
        <v>2224</v>
      </c>
      <c r="C1830" s="1" t="s">
        <v>6352</v>
      </c>
      <c r="D1830" s="1" t="s">
        <v>781</v>
      </c>
      <c r="E1830" s="1" t="str">
        <f>VLOOKUP(D1830,StataFunctions!$E$2:$G$260,3,)</f>
        <v>Regression on panel data</v>
      </c>
      <c r="F1830" s="18" t="s">
        <v>3787</v>
      </c>
      <c r="G1830" s="18" t="str">
        <f t="shared" si="168"/>
        <v>compromise</v>
      </c>
      <c r="H1830" s="18" t="str">
        <f t="shared" si="169"/>
        <v>issmor issrelev issimp issextfoldt1</v>
      </c>
      <c r="I1830" s="18">
        <f t="shared" si="170"/>
        <v>0</v>
      </c>
      <c r="J1830" s="18" t="str">
        <f t="shared" si="171"/>
        <v>NA</v>
      </c>
      <c r="K1830" s="18" t="str">
        <f t="shared" si="172"/>
        <v>issmor issrelev issimp issextfoldt1</v>
      </c>
      <c r="L1830" s="1" t="str">
        <f t="shared" si="173"/>
        <v>Yes</v>
      </c>
    </row>
    <row r="1831" spans="1:12" x14ac:dyDescent="0.3">
      <c r="A1831" s="1" t="str">
        <f>VLOOKUP(B1831,DownloadedFiles!$B$2:$C$821,2,)</f>
        <v>doi:10.7910/DVN/QUHIIE</v>
      </c>
      <c r="B1831" s="1" t="s">
        <v>2224</v>
      </c>
      <c r="C1831" s="1" t="s">
        <v>6347</v>
      </c>
      <c r="D1831" s="1" t="s">
        <v>1234</v>
      </c>
      <c r="E1831" s="1" t="str">
        <f>VLOOKUP(D1831,StataFunctions!$E$2:$G$260,3,)</f>
        <v>Zellner’s seemingly unrelated regression</v>
      </c>
      <c r="F1831" s="18" t="s">
        <v>7346</v>
      </c>
      <c r="G1831" s="18" t="str">
        <f t="shared" si="168"/>
        <v/>
      </c>
      <c r="H1831" s="18" t="str">
        <f t="shared" si="169"/>
        <v>ureg (compcb extfoldcb impcb relevcb smorcb) ///</v>
      </c>
      <c r="I1831" s="18">
        <f t="shared" si="170"/>
        <v>0</v>
      </c>
      <c r="J1831" s="18" t="str">
        <f t="shared" si="171"/>
        <v>NA</v>
      </c>
      <c r="K1831" s="18" t="str">
        <f t="shared" si="172"/>
        <v>ureg (compcb extfoldcb impcb relevcb smorcb) ///</v>
      </c>
      <c r="L1831" s="1" t="str">
        <f t="shared" si="173"/>
        <v>No</v>
      </c>
    </row>
    <row r="1832" spans="1:12" x14ac:dyDescent="0.3">
      <c r="A1832" s="1" t="str">
        <f>VLOOKUP(B1832,DownloadedFiles!$B$2:$C$821,2,)</f>
        <v>doi:10.7910/DVN/QUHIIE</v>
      </c>
      <c r="B1832" s="1" t="s">
        <v>2224</v>
      </c>
      <c r="C1832" s="1" t="s">
        <v>6347</v>
      </c>
      <c r="D1832" s="1" t="s">
        <v>1234</v>
      </c>
      <c r="E1832" s="1" t="str">
        <f>VLOOKUP(D1832,StataFunctions!$E$2:$G$260,3,)</f>
        <v>Zellner’s seemingly unrelated regression</v>
      </c>
      <c r="F1832" s="18" t="s">
        <v>7346</v>
      </c>
      <c r="G1832" s="18" t="str">
        <f t="shared" si="168"/>
        <v/>
      </c>
      <c r="H1832" s="18" t="str">
        <f t="shared" si="169"/>
        <v>ureg (compcb extfoldcb impcb relevcb smorcb) ///</v>
      </c>
      <c r="I1832" s="18">
        <f t="shared" si="170"/>
        <v>0</v>
      </c>
      <c r="J1832" s="18" t="str">
        <f t="shared" si="171"/>
        <v>NA</v>
      </c>
      <c r="K1832" s="18" t="str">
        <f t="shared" si="172"/>
        <v>ureg (compcb extfoldcb impcb relevcb smorcb) ///</v>
      </c>
      <c r="L1832" s="1" t="str">
        <f t="shared" si="173"/>
        <v>No</v>
      </c>
    </row>
    <row r="1833" spans="1:12" x14ac:dyDescent="0.3">
      <c r="A1833" s="1" t="str">
        <f>VLOOKUP(B1833,DownloadedFiles!$B$2:$C$821,2,)</f>
        <v>doi:10.7910/DVN/QUHIIE</v>
      </c>
      <c r="B1833" s="1" t="s">
        <v>2224</v>
      </c>
      <c r="C1833" s="1" t="s">
        <v>6348</v>
      </c>
      <c r="D1833" s="1" t="s">
        <v>1234</v>
      </c>
      <c r="E1833" s="1" t="str">
        <f>VLOOKUP(D1833,StataFunctions!$E$2:$G$260,3,)</f>
        <v>Zellner’s seemingly unrelated regression</v>
      </c>
      <c r="F1833" s="18" t="s">
        <v>7346</v>
      </c>
      <c r="G1833" s="18" t="str">
        <f t="shared" si="168"/>
        <v/>
      </c>
      <c r="H1833" s="18" t="str">
        <f t="shared" si="169"/>
        <v>ureg (compcb extfoldcb impcb relevcb smorcb) ///</v>
      </c>
      <c r="I1833" s="18">
        <f t="shared" si="170"/>
        <v>0</v>
      </c>
      <c r="J1833" s="18" t="str">
        <f t="shared" si="171"/>
        <v>NA</v>
      </c>
      <c r="K1833" s="18" t="str">
        <f t="shared" si="172"/>
        <v>ureg (compcb extfoldcb impcb relevcb smorcb) ///</v>
      </c>
      <c r="L1833" s="1" t="str">
        <f t="shared" si="173"/>
        <v>No</v>
      </c>
    </row>
    <row r="1834" spans="1:12" x14ac:dyDescent="0.3">
      <c r="A1834" s="1" t="str">
        <f>VLOOKUP(B1834,DownloadedFiles!$B$2:$C$821,2,)</f>
        <v>doi:10.7910/DVN/QUHIIE</v>
      </c>
      <c r="B1834" s="1" t="s">
        <v>2224</v>
      </c>
      <c r="C1834" s="1" t="s">
        <v>6348</v>
      </c>
      <c r="D1834" s="1" t="s">
        <v>1234</v>
      </c>
      <c r="E1834" s="1" t="str">
        <f>VLOOKUP(D1834,StataFunctions!$E$2:$G$260,3,)</f>
        <v>Zellner’s seemingly unrelated regression</v>
      </c>
      <c r="F1834" s="18" t="s">
        <v>7346</v>
      </c>
      <c r="G1834" s="18" t="str">
        <f t="shared" si="168"/>
        <v/>
      </c>
      <c r="H1834" s="18" t="str">
        <f t="shared" si="169"/>
        <v>ureg (compcb extfoldcb impcb relevcb smorcb) ///</v>
      </c>
      <c r="I1834" s="18">
        <f t="shared" si="170"/>
        <v>0</v>
      </c>
      <c r="J1834" s="18" t="str">
        <f t="shared" si="171"/>
        <v>NA</v>
      </c>
      <c r="K1834" s="18" t="str">
        <f t="shared" si="172"/>
        <v>ureg (compcb extfoldcb impcb relevcb smorcb) ///</v>
      </c>
      <c r="L1834" s="1" t="str">
        <f t="shared" si="173"/>
        <v>No</v>
      </c>
    </row>
    <row r="1835" spans="1:12" x14ac:dyDescent="0.3">
      <c r="A1835" s="1" t="str">
        <f>VLOOKUP(B1835,DownloadedFiles!$B$2:$C$821,2,)</f>
        <v>doi:10.7910/DVN/QUHIIE</v>
      </c>
      <c r="B1835" s="1" t="s">
        <v>2224</v>
      </c>
      <c r="C1835" s="1" t="s">
        <v>6349</v>
      </c>
      <c r="D1835" s="1" t="s">
        <v>1234</v>
      </c>
      <c r="E1835" s="1" t="str">
        <f>VLOOKUP(D1835,StataFunctions!$E$2:$G$260,3,)</f>
        <v>Zellner’s seemingly unrelated regression</v>
      </c>
      <c r="F1835" s="18" t="s">
        <v>7346</v>
      </c>
      <c r="G1835" s="18" t="str">
        <f t="shared" si="168"/>
        <v/>
      </c>
      <c r="H1835" s="18" t="str">
        <f t="shared" si="169"/>
        <v>ureg (compcb extfoldcb impcb relevcb smorcb) ///</v>
      </c>
      <c r="I1835" s="18">
        <f t="shared" si="170"/>
        <v>0</v>
      </c>
      <c r="J1835" s="18" t="str">
        <f t="shared" si="171"/>
        <v>NA</v>
      </c>
      <c r="K1835" s="18" t="str">
        <f t="shared" si="172"/>
        <v>ureg (compcb extfoldcb impcb relevcb smorcb) ///</v>
      </c>
      <c r="L1835" s="1" t="str">
        <f t="shared" si="173"/>
        <v>No</v>
      </c>
    </row>
    <row r="1836" spans="1:12" x14ac:dyDescent="0.3">
      <c r="A1836" s="1" t="str">
        <f>VLOOKUP(B1836,DownloadedFiles!$B$2:$C$821,2,)</f>
        <v>doi:10.7910/DVN/QUHIIE</v>
      </c>
      <c r="B1836" s="1" t="s">
        <v>2224</v>
      </c>
      <c r="C1836" s="1" t="s">
        <v>6349</v>
      </c>
      <c r="D1836" s="1" t="s">
        <v>1234</v>
      </c>
      <c r="E1836" s="1" t="str">
        <f>VLOOKUP(D1836,StataFunctions!$E$2:$G$260,3,)</f>
        <v>Zellner’s seemingly unrelated regression</v>
      </c>
      <c r="F1836" s="18" t="s">
        <v>7346</v>
      </c>
      <c r="G1836" s="18" t="str">
        <f t="shared" si="168"/>
        <v/>
      </c>
      <c r="H1836" s="18" t="str">
        <f t="shared" si="169"/>
        <v>ureg (compcb extfoldcb impcb relevcb smorcb) ///</v>
      </c>
      <c r="I1836" s="18">
        <f t="shared" si="170"/>
        <v>0</v>
      </c>
      <c r="J1836" s="18" t="str">
        <f t="shared" si="171"/>
        <v>NA</v>
      </c>
      <c r="K1836" s="18" t="str">
        <f t="shared" si="172"/>
        <v>ureg (compcb extfoldcb impcb relevcb smorcb) ///</v>
      </c>
      <c r="L1836" s="1" t="str">
        <f t="shared" si="173"/>
        <v>No</v>
      </c>
    </row>
    <row r="1837" spans="1:12" x14ac:dyDescent="0.3">
      <c r="A1837" s="1" t="str">
        <f>VLOOKUP(B1837,DownloadedFiles!$B$2:$C$821,2,)</f>
        <v>doi:10.7910/DVN/QUHIIE</v>
      </c>
      <c r="B1837" s="1" t="s">
        <v>2224</v>
      </c>
      <c r="C1837" s="1" t="s">
        <v>6350</v>
      </c>
      <c r="D1837" s="1" t="s">
        <v>1234</v>
      </c>
      <c r="E1837" s="1" t="str">
        <f>VLOOKUP(D1837,StataFunctions!$E$2:$G$260,3,)</f>
        <v>Zellner’s seemingly unrelated regression</v>
      </c>
      <c r="F1837" s="18" t="s">
        <v>7346</v>
      </c>
      <c r="G1837" s="18" t="str">
        <f t="shared" si="168"/>
        <v/>
      </c>
      <c r="H1837" s="18" t="str">
        <f t="shared" si="169"/>
        <v>ureg (compcb extfoldcb impcb relevcb smorcb) ///</v>
      </c>
      <c r="I1837" s="18">
        <f t="shared" si="170"/>
        <v>0</v>
      </c>
      <c r="J1837" s="18" t="str">
        <f t="shared" si="171"/>
        <v>NA</v>
      </c>
      <c r="K1837" s="18" t="str">
        <f t="shared" si="172"/>
        <v>ureg (compcb extfoldcb impcb relevcb smorcb) ///</v>
      </c>
      <c r="L1837" s="1" t="str">
        <f t="shared" si="173"/>
        <v>No</v>
      </c>
    </row>
    <row r="1838" spans="1:12" x14ac:dyDescent="0.3">
      <c r="A1838" s="1" t="str">
        <f>VLOOKUP(B1838,DownloadedFiles!$B$2:$C$821,2,)</f>
        <v>doi:10.7910/DVN/QUHIIE</v>
      </c>
      <c r="B1838" s="1" t="s">
        <v>2224</v>
      </c>
      <c r="C1838" s="1" t="s">
        <v>6350</v>
      </c>
      <c r="D1838" s="1" t="s">
        <v>1234</v>
      </c>
      <c r="E1838" s="1" t="str">
        <f>VLOOKUP(D1838,StataFunctions!$E$2:$G$260,3,)</f>
        <v>Zellner’s seemingly unrelated regression</v>
      </c>
      <c r="F1838" s="18" t="s">
        <v>7346</v>
      </c>
      <c r="G1838" s="18" t="str">
        <f t="shared" si="168"/>
        <v/>
      </c>
      <c r="H1838" s="18" t="str">
        <f t="shared" si="169"/>
        <v>ureg (compcb extfoldcb impcb relevcb smorcb) ///</v>
      </c>
      <c r="I1838" s="18">
        <f t="shared" si="170"/>
        <v>0</v>
      </c>
      <c r="J1838" s="18" t="str">
        <f t="shared" si="171"/>
        <v>NA</v>
      </c>
      <c r="K1838" s="18" t="str">
        <f t="shared" si="172"/>
        <v>ureg (compcb extfoldcb impcb relevcb smorcb) ///</v>
      </c>
      <c r="L1838" s="1" t="str">
        <f t="shared" si="173"/>
        <v>No</v>
      </c>
    </row>
    <row r="1839" spans="1:12" ht="28.8" x14ac:dyDescent="0.3">
      <c r="A1839" s="1" t="str">
        <f>VLOOKUP(B1839,DownloadedFiles!$B$2:$C$821,2,)</f>
        <v>doi:10.7910/DVN/25423</v>
      </c>
      <c r="B1839" s="1" t="s">
        <v>2552</v>
      </c>
      <c r="C1839" s="1" t="s">
        <v>6353</v>
      </c>
      <c r="D1839" s="1" t="s">
        <v>806</v>
      </c>
      <c r="E1839" s="1" t="str">
        <f>VLOOKUP(D1839,StataFunctions!$E$2:$G$260,3,)</f>
        <v>Fixed-effects Logistic Regression</v>
      </c>
      <c r="F1839" s="18" t="s">
        <v>3899</v>
      </c>
      <c r="G1839" s="18" t="str">
        <f t="shared" si="168"/>
        <v>poldowndummy</v>
      </c>
      <c r="H1839" s="18" t="str">
        <f t="shared" si="169"/>
        <v>c.tenld##i.lpol2n6andup agenew1 llngdppc oneyrgrowth l.lnantigov i.year if l.polity2&gt;-10&amp;year&gt;1874&amp;year&lt;2005</v>
      </c>
      <c r="I1839" s="18">
        <f t="shared" si="170"/>
        <v>1</v>
      </c>
      <c r="J1839" s="18" t="str">
        <f t="shared" si="171"/>
        <v xml:space="preserve"> l.polity2&gt;-10&amp;year&gt;1874&amp;year&lt;2005</v>
      </c>
      <c r="K1839" s="18" t="str">
        <f t="shared" si="172"/>
        <v>c.tenld##i.lpol2n6andup agenew1 llngdppc oneyrgrowth l.lnantigov i.year</v>
      </c>
      <c r="L1839" s="1" t="str">
        <f t="shared" si="173"/>
        <v>Yes</v>
      </c>
    </row>
    <row r="1840" spans="1:12" ht="28.8" x14ac:dyDescent="0.3">
      <c r="A1840" s="1" t="str">
        <f>VLOOKUP(B1840,DownloadedFiles!$B$2:$C$821,2,)</f>
        <v>doi:10.7910/DVN/25423</v>
      </c>
      <c r="B1840" s="1" t="s">
        <v>2552</v>
      </c>
      <c r="C1840" s="1" t="s">
        <v>6353</v>
      </c>
      <c r="D1840" s="1" t="s">
        <v>806</v>
      </c>
      <c r="E1840" s="1" t="str">
        <f>VLOOKUP(D1840,StataFunctions!$E$2:$G$260,3,)</f>
        <v>Fixed-effects Logistic Regression</v>
      </c>
      <c r="F1840" s="18" t="s">
        <v>8144</v>
      </c>
      <c r="G1840" s="18" t="str">
        <f t="shared" si="168"/>
        <v>polupdummy</v>
      </c>
      <c r="H1840" s="18" t="str">
        <f t="shared" si="169"/>
        <v>c.tenld##i.lpol2n6andup agenew1 llngdppc oneyrgrowth l.lnantigov i.year if l.polity2&lt;10&amp;year&gt;1874&amp;year&lt;2005</v>
      </c>
      <c r="I1840" s="18">
        <f>IFERROR(IF(FIND("if",H1840)&gt;0,1,0),0)</f>
        <v>1</v>
      </c>
      <c r="J1840" s="18" t="str">
        <f>IFERROR(MID(H1840,FIND("if",H1840)+3,LEN(H1840)+1),"NA")</f>
        <v>l.polity2&lt;10&amp;year&gt;1874&amp;year&lt;2005</v>
      </c>
      <c r="K1840" s="18" t="str">
        <f t="shared" si="172"/>
        <v xml:space="preserve">c.tenld##i.lpol2n6andup agenew1 llngdppc oneyrgrowth l.lnantigov i.year </v>
      </c>
      <c r="L1840" s="1" t="str">
        <f t="shared" si="173"/>
        <v>Yes</v>
      </c>
    </row>
    <row r="1841" spans="1:12" ht="43.2" x14ac:dyDescent="0.3">
      <c r="A1841" s="1" t="str">
        <f>VLOOKUP(B1841,DownloadedFiles!$B$2:$C$821,2,)</f>
        <v>doi:10.7910/DVN/25423</v>
      </c>
      <c r="B1841" s="1" t="s">
        <v>2552</v>
      </c>
      <c r="C1841" s="1" t="s">
        <v>6353</v>
      </c>
      <c r="D1841" s="1" t="s">
        <v>654</v>
      </c>
      <c r="E1841" s="1" t="str">
        <f>VLOOKUP(D1841,StataFunctions!$E$2:$G$260,3,)</f>
        <v>Linear Regression</v>
      </c>
      <c r="F1841" s="18" t="s">
        <v>3900</v>
      </c>
      <c r="G1841" s="18" t="str">
        <f t="shared" si="168"/>
        <v>poldowndummy</v>
      </c>
      <c r="H1841" s="18" t="str">
        <f t="shared" si="169"/>
        <v>c.tenld##i.lpol2n6andup agenew1 llngdppc oneyrgrowth l.lnantigov i.year i.ccode if l.polity2&gt;-10&amp;year&gt;1874&amp;year&lt;2005</v>
      </c>
      <c r="I1841" s="18">
        <f>IFERROR(IF(FIND(" if ",H1841)&gt;0,1,0),0)</f>
        <v>1</v>
      </c>
      <c r="J1841" s="18" t="str">
        <f>IFERROR(MID(H1841,FIND(" if ",H1841)+3,LEN(H1841)+1),"NA")</f>
        <v xml:space="preserve"> l.polity2&gt;-10&amp;year&gt;1874&amp;year&lt;2005</v>
      </c>
      <c r="K1841" s="18" t="str">
        <f t="shared" si="172"/>
        <v>c.tenld##i.lpol2n6andup agenew1 llngdppc oneyrgrowth l.lnantigov i.year i.ccode</v>
      </c>
      <c r="L1841" s="1" t="str">
        <f t="shared" si="173"/>
        <v>Yes</v>
      </c>
    </row>
    <row r="1842" spans="1:12" ht="43.2" x14ac:dyDescent="0.3">
      <c r="A1842" s="1" t="str">
        <f>VLOOKUP(B1842,DownloadedFiles!$B$2:$C$821,2,)</f>
        <v>doi:10.7910/DVN/25423</v>
      </c>
      <c r="B1842" s="1" t="s">
        <v>2552</v>
      </c>
      <c r="C1842" s="1" t="s">
        <v>6353</v>
      </c>
      <c r="D1842" s="1" t="s">
        <v>654</v>
      </c>
      <c r="E1842" s="1" t="str">
        <f>VLOOKUP(D1842,StataFunctions!$E$2:$G$260,3,)</f>
        <v>Linear Regression</v>
      </c>
      <c r="F1842" s="18" t="s">
        <v>8143</v>
      </c>
      <c r="G1842" s="18" t="str">
        <f t="shared" si="168"/>
        <v>polupdummy</v>
      </c>
      <c r="H1842" s="18" t="str">
        <f t="shared" si="169"/>
        <v>c.tenld##i.lpol2n6andup agenew1 llngdppc oneyrgrowth l.lnantigov i.year i.ccode if l.polity2&lt;10&amp;year&gt;1874&amp;year&lt;2005</v>
      </c>
      <c r="I1842" s="18">
        <f>IFERROR(IF(FIND("if",H1842)&gt;0,1,0),0)</f>
        <v>1</v>
      </c>
      <c r="J1842" s="18" t="str">
        <f>IFERROR(MID(H1842,FIND("if",H1842)+3,LEN(H1842)+1),"NA")</f>
        <v>l.polity2&lt;10&amp;year&gt;1874&amp;year&lt;2005</v>
      </c>
      <c r="K1842" s="18" t="str">
        <f t="shared" si="172"/>
        <v xml:space="preserve">c.tenld##i.lpol2n6andup agenew1 llngdppc oneyrgrowth l.lnantigov i.year i.ccode </v>
      </c>
      <c r="L1842" s="1" t="str">
        <f t="shared" si="173"/>
        <v>Yes</v>
      </c>
    </row>
    <row r="1843" spans="1:12" ht="28.8" x14ac:dyDescent="0.3">
      <c r="A1843" s="1" t="str">
        <f>VLOOKUP(B1843,DownloadedFiles!$B$2:$C$821,2,)</f>
        <v>doi:10.7910/DVN/25423</v>
      </c>
      <c r="B1843" s="1" t="s">
        <v>2552</v>
      </c>
      <c r="C1843" s="1" t="s">
        <v>6353</v>
      </c>
      <c r="D1843" s="1" t="s">
        <v>806</v>
      </c>
      <c r="E1843" s="1" t="str">
        <f>VLOOKUP(D1843,StataFunctions!$E$2:$G$260,3,)</f>
        <v>Fixed-effects Logistic Regression</v>
      </c>
      <c r="F1843" s="18" t="s">
        <v>7409</v>
      </c>
      <c r="G1843" s="18" t="str">
        <f t="shared" si="168"/>
        <v>banksconch</v>
      </c>
      <c r="H1843" s="18" t="str">
        <f t="shared" si="169"/>
        <v>c.tenld1##i.lpol2n6andup agenew llngdppc oneyrgrowth l.lnantigov i.year if year&gt;1874&amp;year&lt;2005</v>
      </c>
      <c r="I1843" s="18">
        <f>IFERROR(IF(FIND("if",H1843)&gt;0,1,0),0)</f>
        <v>1</v>
      </c>
      <c r="J1843" s="18" t="str">
        <f>IFERROR(MID(H1843,FIND("if",H1843)+3,LEN(H1843)+1),"NA")</f>
        <v>year&gt;1874&amp;year&lt;2005</v>
      </c>
      <c r="K1843" s="18" t="str">
        <f t="shared" si="172"/>
        <v xml:space="preserve">c.tenld1##i.lpol2n6andup agenew llngdppc oneyrgrowth l.lnantigov i.year </v>
      </c>
      <c r="L1843" s="1" t="str">
        <f t="shared" si="173"/>
        <v>Yes</v>
      </c>
    </row>
    <row r="1844" spans="1:12" ht="28.8" x14ac:dyDescent="0.3">
      <c r="A1844" s="1" t="str">
        <f>VLOOKUP(B1844,DownloadedFiles!$B$2:$C$821,2,)</f>
        <v>doi:10.7910/DVN/25423</v>
      </c>
      <c r="B1844" s="1" t="s">
        <v>2552</v>
      </c>
      <c r="C1844" s="1" t="s">
        <v>6353</v>
      </c>
      <c r="D1844" s="1" t="s">
        <v>654</v>
      </c>
      <c r="E1844" s="1" t="str">
        <f>VLOOKUP(D1844,StataFunctions!$E$2:$G$260,3,)</f>
        <v>Linear Regression</v>
      </c>
      <c r="F1844" s="18" t="s">
        <v>3901</v>
      </c>
      <c r="G1844" s="18" t="str">
        <f t="shared" si="168"/>
        <v>banksconch</v>
      </c>
      <c r="H1844" s="18" t="str">
        <f t="shared" si="169"/>
        <v>c.tenld1##i.lpol2n6andup agenew llngdppc oneyrgrowth l.lnantigov i.year i.ccode if year&gt;1874&amp;year&lt;2005</v>
      </c>
      <c r="I1844" s="18">
        <f>IFERROR(IF(FIND(" if ",H1844)&gt;0,1,0),0)</f>
        <v>1</v>
      </c>
      <c r="J1844" s="18" t="str">
        <f>IFERROR(MID(H1844,FIND(" if ",H1844)+3,LEN(H1844)+1),"NA")</f>
        <v xml:space="preserve"> year&gt;1874&amp;year&lt;2005</v>
      </c>
      <c r="K1844" s="18" t="str">
        <f t="shared" si="172"/>
        <v>c.tenld1##i.lpol2n6andup agenew llngdppc oneyrgrowth l.lnantigov i.year i.ccode</v>
      </c>
      <c r="L1844" s="1" t="str">
        <f t="shared" si="173"/>
        <v>Yes</v>
      </c>
    </row>
    <row r="1845" spans="1:12" ht="43.2" x14ac:dyDescent="0.3">
      <c r="A1845" s="1" t="str">
        <f>VLOOKUP(B1845,DownloadedFiles!$B$2:$C$821,2,)</f>
        <v>doi:10.7910/DVN/25423</v>
      </c>
      <c r="B1845" s="1" t="s">
        <v>2552</v>
      </c>
      <c r="C1845" s="1" t="s">
        <v>6353</v>
      </c>
      <c r="D1845" s="1" t="s">
        <v>806</v>
      </c>
      <c r="E1845" s="1" t="str">
        <f>VLOOKUP(D1845,StataFunctions!$E$2:$G$260,3,)</f>
        <v>Fixed-effects Logistic Regression</v>
      </c>
      <c r="F1845" s="18" t="s">
        <v>7954</v>
      </c>
      <c r="G1845" s="18" t="str">
        <f t="shared" si="168"/>
        <v>mid</v>
      </c>
      <c r="H1845" s="18" t="str">
        <f t="shared" si="169"/>
        <v>c.tenld1##i.lpol2n6andup agenew2 llngdppc oneyrgrowth l.lnantigov l.pastmidfreq l.cinc l.tradegdp militaryregime i.year if year&gt;1874&amp;year&lt;2005</v>
      </c>
      <c r="I1845" s="18">
        <f>IFERROR(IF(FIND("if",H1845)&gt;0,1,0),0)</f>
        <v>1</v>
      </c>
      <c r="J1845" s="18" t="str">
        <f>IFERROR(MID(H1845,FIND("if",H1845)+3,LEN(H1845)+1),"NA")</f>
        <v>year&gt;1874&amp;year&lt;2005</v>
      </c>
      <c r="K1845" s="18" t="str">
        <f t="shared" si="172"/>
        <v xml:space="preserve">c.tenld1##i.lpol2n6andup agenew2 llngdppc oneyrgrowth l.lnantigov l.pastmidfreq l.cinc l.tradegdp militaryregime i.year </v>
      </c>
      <c r="L1845" s="1" t="str">
        <f t="shared" si="173"/>
        <v>Yes</v>
      </c>
    </row>
    <row r="1846" spans="1:12" ht="43.2" x14ac:dyDescent="0.3">
      <c r="A1846" s="1" t="str">
        <f>VLOOKUP(B1846,DownloadedFiles!$B$2:$C$821,2,)</f>
        <v>doi:10.7910/DVN/25423</v>
      </c>
      <c r="B1846" s="1" t="s">
        <v>2552</v>
      </c>
      <c r="C1846" s="1" t="s">
        <v>6353</v>
      </c>
      <c r="D1846" s="1" t="s">
        <v>654</v>
      </c>
      <c r="E1846" s="1" t="str">
        <f>VLOOKUP(D1846,StataFunctions!$E$2:$G$260,3,)</f>
        <v>Linear Regression</v>
      </c>
      <c r="F1846" s="18" t="s">
        <v>3902</v>
      </c>
      <c r="G1846" s="18" t="str">
        <f t="shared" si="168"/>
        <v>mid</v>
      </c>
      <c r="H1846" s="18" t="str">
        <f t="shared" si="169"/>
        <v>c.tenld1##i.lpol2n6andup agenew2 llngdppc oneyrgrowth l.lnantigov l.pastmidfreq l.cinc l.tradegdp militaryregime i.year i.ccode if year&gt;1874&amp;year&lt;2005</v>
      </c>
      <c r="I1846" s="18">
        <f t="shared" ref="I1846:I1909" si="174">IFERROR(IF(FIND(" if ",H1846)&gt;0,1,0),0)</f>
        <v>1</v>
      </c>
      <c r="J1846" s="18" t="str">
        <f t="shared" ref="J1846:J1909" si="175">IFERROR(MID(H1846,FIND(" if ",H1846)+3,LEN(H1846)+1),"NA")</f>
        <v xml:space="preserve"> year&gt;1874&amp;year&lt;2005</v>
      </c>
      <c r="K1846" s="18" t="str">
        <f t="shared" si="172"/>
        <v>c.tenld1##i.lpol2n6andup agenew2 llngdppc oneyrgrowth l.lnantigov l.pastmidfreq l.cinc l.tradegdp militaryregime i.year i.ccode</v>
      </c>
      <c r="L1846" s="1" t="str">
        <f t="shared" si="173"/>
        <v>Yes</v>
      </c>
    </row>
    <row r="1847" spans="1:12" ht="43.2" x14ac:dyDescent="0.3">
      <c r="A1847" s="1" t="str">
        <f>VLOOKUP(B1847,DownloadedFiles!$B$2:$C$821,2,)</f>
        <v>doi:10.7910/DVN/25423</v>
      </c>
      <c r="B1847" s="1" t="s">
        <v>2552</v>
      </c>
      <c r="C1847" s="1" t="s">
        <v>6353</v>
      </c>
      <c r="D1847" s="1" t="s">
        <v>654</v>
      </c>
      <c r="E1847" s="1" t="str">
        <f>VLOOKUP(D1847,StataFunctions!$E$2:$G$260,3,)</f>
        <v>Linear Regression</v>
      </c>
      <c r="F1847" s="18" t="s">
        <v>7599</v>
      </c>
      <c r="G1847" s="18" t="str">
        <f t="shared" si="168"/>
        <v>dpol2</v>
      </c>
      <c r="H1847" s="18" t="str">
        <f t="shared" si="169"/>
        <v>dlnturn lpol2turn llnturn dlnnoturn lpol2noturn llnnoturn l.leaderturn i.ccodeturn i.ccodenoturn i.yearturn i.yearnoturn if l.polity2&lt;6&amp;year&gt;1874&amp;year&lt;2005</v>
      </c>
      <c r="I1847" s="18">
        <f t="shared" si="174"/>
        <v>1</v>
      </c>
      <c r="J1847" s="18" t="str">
        <f t="shared" si="175"/>
        <v xml:space="preserve"> l.polity2&lt;6&amp;year&gt;1874&amp;year&lt;2005</v>
      </c>
      <c r="K1847" s="18" t="str">
        <f t="shared" si="172"/>
        <v>dlnturn lpol2turn llnturn dlnnoturn lpol2noturn llnnoturn l.leaderturn i.ccodeturn i.ccodenoturn i.yearturn i.yearnoturn</v>
      </c>
      <c r="L1847" s="1" t="str">
        <f t="shared" si="173"/>
        <v>Yes</v>
      </c>
    </row>
    <row r="1848" spans="1:12" ht="28.8" x14ac:dyDescent="0.3">
      <c r="A1848" s="1" t="str">
        <f>VLOOKUP(B1848,DownloadedFiles!$B$2:$C$821,2,)</f>
        <v>doi:10.7910/DVN/25423</v>
      </c>
      <c r="B1848" s="1" t="s">
        <v>2552</v>
      </c>
      <c r="C1848" s="1" t="s">
        <v>6353</v>
      </c>
      <c r="D1848" s="1" t="s">
        <v>654</v>
      </c>
      <c r="E1848" s="1" t="str">
        <f>VLOOKUP(D1848,StataFunctions!$E$2:$G$260,3,)</f>
        <v>Linear Regression</v>
      </c>
      <c r="F1848" s="18" t="s">
        <v>3885</v>
      </c>
      <c r="G1848" s="18" t="str">
        <f t="shared" si="168"/>
        <v>banksagd</v>
      </c>
      <c r="H1848" s="18" t="str">
        <f t="shared" si="169"/>
        <v>f3lead f2lead f1lead lead l1lead l2lead l3lead i.year i.ccode if l.polity2&lt;6&amp;year&gt;1874&amp;year&lt;2005</v>
      </c>
      <c r="I1848" s="18">
        <f t="shared" si="174"/>
        <v>1</v>
      </c>
      <c r="J1848" s="18" t="str">
        <f t="shared" si="175"/>
        <v xml:space="preserve"> l.polity2&lt;6&amp;year&gt;1874&amp;year&lt;2005</v>
      </c>
      <c r="K1848" s="18" t="str">
        <f t="shared" si="172"/>
        <v>f3lead f2lead f1lead lead l1lead l2lead l3lead i.year i.ccode</v>
      </c>
      <c r="L1848" s="1" t="str">
        <f t="shared" si="173"/>
        <v>Yes</v>
      </c>
    </row>
    <row r="1849" spans="1:12" ht="28.8" x14ac:dyDescent="0.3">
      <c r="A1849" s="1" t="str">
        <f>VLOOKUP(B1849,DownloadedFiles!$B$2:$C$821,2,)</f>
        <v>doi:10.7910/DVN/25423</v>
      </c>
      <c r="B1849" s="1" t="s">
        <v>2552</v>
      </c>
      <c r="C1849" s="1" t="s">
        <v>6353</v>
      </c>
      <c r="D1849" s="1" t="s">
        <v>654</v>
      </c>
      <c r="E1849" s="1" t="str">
        <f>VLOOKUP(D1849,StataFunctions!$E$2:$G$260,3,)</f>
        <v>Linear Regression</v>
      </c>
      <c r="F1849" s="18" t="s">
        <v>3888</v>
      </c>
      <c r="G1849" s="18" t="str">
        <f t="shared" si="168"/>
        <v>banksrev</v>
      </c>
      <c r="H1849" s="18" t="str">
        <f t="shared" si="169"/>
        <v>f3lead f2lead f1lead lead l1lead l2lead l3lead i.year i.ccode if l.polity2&lt;6&amp;year&gt;1874&amp;year&lt;2005</v>
      </c>
      <c r="I1849" s="18">
        <f t="shared" si="174"/>
        <v>1</v>
      </c>
      <c r="J1849" s="18" t="str">
        <f t="shared" si="175"/>
        <v xml:space="preserve"> l.polity2&lt;6&amp;year&gt;1874&amp;year&lt;2005</v>
      </c>
      <c r="K1849" s="18" t="str">
        <f t="shared" si="172"/>
        <v>f3lead f2lead f1lead lead l1lead l2lead l3lead i.year i.ccode</v>
      </c>
      <c r="L1849" s="1" t="str">
        <f t="shared" si="173"/>
        <v>Yes</v>
      </c>
    </row>
    <row r="1850" spans="1:12" ht="28.8" x14ac:dyDescent="0.3">
      <c r="A1850" s="1" t="str">
        <f>VLOOKUP(B1850,DownloadedFiles!$B$2:$C$821,2,)</f>
        <v>doi:10.7910/DVN/25423</v>
      </c>
      <c r="B1850" s="1" t="s">
        <v>2552</v>
      </c>
      <c r="C1850" s="1" t="s">
        <v>6353</v>
      </c>
      <c r="D1850" s="1" t="s">
        <v>654</v>
      </c>
      <c r="E1850" s="1" t="str">
        <f>VLOOKUP(D1850,StataFunctions!$E$2:$G$260,3,)</f>
        <v>Linear Regression</v>
      </c>
      <c r="F1850" s="18" t="s">
        <v>3887</v>
      </c>
      <c r="G1850" s="18" t="str">
        <f t="shared" si="168"/>
        <v>banksriots</v>
      </c>
      <c r="H1850" s="18" t="str">
        <f t="shared" si="169"/>
        <v>f3lead f2lead f1lead lead l1lead l2lead l3lead i.year i.ccode if l.polity2&lt;6&amp;year&gt;1874&amp;year&lt;2005</v>
      </c>
      <c r="I1850" s="18">
        <f t="shared" si="174"/>
        <v>1</v>
      </c>
      <c r="J1850" s="18" t="str">
        <f t="shared" si="175"/>
        <v xml:space="preserve"> l.polity2&lt;6&amp;year&gt;1874&amp;year&lt;2005</v>
      </c>
      <c r="K1850" s="18" t="str">
        <f t="shared" si="172"/>
        <v>f3lead f2lead f1lead lead l1lead l2lead l3lead i.year i.ccode</v>
      </c>
      <c r="L1850" s="1" t="str">
        <f t="shared" si="173"/>
        <v>Yes</v>
      </c>
    </row>
    <row r="1851" spans="1:12" ht="28.8" x14ac:dyDescent="0.3">
      <c r="A1851" s="1" t="str">
        <f>VLOOKUP(B1851,DownloadedFiles!$B$2:$C$821,2,)</f>
        <v>doi:10.7910/DVN/25423</v>
      </c>
      <c r="B1851" s="1" t="s">
        <v>2552</v>
      </c>
      <c r="C1851" s="1" t="s">
        <v>6353</v>
      </c>
      <c r="D1851" s="1" t="s">
        <v>654</v>
      </c>
      <c r="E1851" s="1" t="str">
        <f>VLOOKUP(D1851,StataFunctions!$E$2:$G$260,3,)</f>
        <v>Linear Regression</v>
      </c>
      <c r="F1851" s="18" t="s">
        <v>3886</v>
      </c>
      <c r="G1851" s="18" t="str">
        <f t="shared" si="168"/>
        <v>banksstrikes</v>
      </c>
      <c r="H1851" s="18" t="str">
        <f t="shared" si="169"/>
        <v>f3lead f2lead f1lead lead l1lead l2lead l3lead i.year i.ccode if l.polity2&lt;6&amp;year&gt;1874&amp;year&lt;2005</v>
      </c>
      <c r="I1851" s="18">
        <f t="shared" si="174"/>
        <v>1</v>
      </c>
      <c r="J1851" s="18" t="str">
        <f t="shared" si="175"/>
        <v xml:space="preserve"> l.polity2&lt;6&amp;year&gt;1874&amp;year&lt;2005</v>
      </c>
      <c r="K1851" s="18" t="str">
        <f t="shared" si="172"/>
        <v>f3lead f2lead f1lead lead l1lead l2lead l3lead i.year i.ccode</v>
      </c>
      <c r="L1851" s="1" t="str">
        <f t="shared" si="173"/>
        <v>Yes</v>
      </c>
    </row>
    <row r="1852" spans="1:12" ht="28.8" x14ac:dyDescent="0.3">
      <c r="A1852" s="1" t="str">
        <f>VLOOKUP(B1852,DownloadedFiles!$B$2:$C$821,2,)</f>
        <v>doi:10.7910/DVN/25423</v>
      </c>
      <c r="B1852" s="1" t="s">
        <v>2552</v>
      </c>
      <c r="C1852" s="1" t="s">
        <v>6353</v>
      </c>
      <c r="D1852" s="1" t="s">
        <v>654</v>
      </c>
      <c r="E1852" s="1" t="str">
        <f>VLOOKUP(D1852,StataFunctions!$E$2:$G$260,3,)</f>
        <v>Linear Regression</v>
      </c>
      <c r="F1852" s="18" t="s">
        <v>3891</v>
      </c>
      <c r="G1852" s="18" t="str">
        <f t="shared" si="168"/>
        <v>banksagd</v>
      </c>
      <c r="H1852" s="18" t="str">
        <f t="shared" si="169"/>
        <v>f3nat f2nat f1nat nat l1nat l2nat l3nat l4nat i.year i.ccode if l.polity2&lt;6&amp;year&gt;1874&amp;year&lt;2005</v>
      </c>
      <c r="I1852" s="18">
        <f t="shared" si="174"/>
        <v>1</v>
      </c>
      <c r="J1852" s="18" t="str">
        <f t="shared" si="175"/>
        <v xml:space="preserve"> l.polity2&lt;6&amp;year&gt;1874&amp;year&lt;2005</v>
      </c>
      <c r="K1852" s="18" t="str">
        <f t="shared" si="172"/>
        <v>f3nat f2nat f1nat nat l1nat l2nat l3nat l4nat i.year i.ccode</v>
      </c>
      <c r="L1852" s="1" t="str">
        <f t="shared" si="173"/>
        <v>Yes</v>
      </c>
    </row>
    <row r="1853" spans="1:12" ht="28.8" x14ac:dyDescent="0.3">
      <c r="A1853" s="1" t="str">
        <f>VLOOKUP(B1853,DownloadedFiles!$B$2:$C$821,2,)</f>
        <v>doi:10.7910/DVN/25423</v>
      </c>
      <c r="B1853" s="1" t="s">
        <v>2552</v>
      </c>
      <c r="C1853" s="1" t="s">
        <v>6353</v>
      </c>
      <c r="D1853" s="1" t="s">
        <v>654</v>
      </c>
      <c r="E1853" s="1" t="str">
        <f>VLOOKUP(D1853,StataFunctions!$E$2:$G$260,3,)</f>
        <v>Linear Regression</v>
      </c>
      <c r="F1853" s="18" t="s">
        <v>3890</v>
      </c>
      <c r="G1853" s="18" t="str">
        <f t="shared" si="168"/>
        <v>banksagd</v>
      </c>
      <c r="H1853" s="18" t="str">
        <f t="shared" si="169"/>
        <v>f3reg f2reg f1reg reg l1reg l2reg l3reg l4reg i.year i.ccode if l.polity2&lt;6&amp;year&gt;1874&amp;year&lt;2005</v>
      </c>
      <c r="I1853" s="18">
        <f t="shared" si="174"/>
        <v>1</v>
      </c>
      <c r="J1853" s="18" t="str">
        <f t="shared" si="175"/>
        <v xml:space="preserve"> l.polity2&lt;6&amp;year&gt;1874&amp;year&lt;2005</v>
      </c>
      <c r="K1853" s="18" t="str">
        <f t="shared" si="172"/>
        <v>f3reg f2reg f1reg reg l1reg l2reg l3reg l4reg i.year i.ccode</v>
      </c>
      <c r="L1853" s="1" t="str">
        <f t="shared" si="173"/>
        <v>Yes</v>
      </c>
    </row>
    <row r="1854" spans="1:12" ht="28.8" x14ac:dyDescent="0.3">
      <c r="A1854" s="1" t="str">
        <f>VLOOKUP(B1854,DownloadedFiles!$B$2:$C$821,2,)</f>
        <v>doi:10.7910/DVN/25423</v>
      </c>
      <c r="B1854" s="1" t="s">
        <v>2552</v>
      </c>
      <c r="C1854" s="1" t="s">
        <v>6353</v>
      </c>
      <c r="D1854" s="1" t="s">
        <v>654</v>
      </c>
      <c r="E1854" s="1" t="str">
        <f>VLOOKUP(D1854,StataFunctions!$E$2:$G$260,3,)</f>
        <v>Linear Regression</v>
      </c>
      <c r="F1854" s="18" t="s">
        <v>3865</v>
      </c>
      <c r="G1854" s="18" t="str">
        <f t="shared" si="168"/>
        <v>lnagdmean</v>
      </c>
      <c r="H1854" s="18" t="str">
        <f t="shared" si="169"/>
        <v>fhpresrevmean pol2normmean lngdppcmean oneyrgrowmean if year==2000</v>
      </c>
      <c r="I1854" s="18">
        <f t="shared" si="174"/>
        <v>1</v>
      </c>
      <c r="J1854" s="18" t="str">
        <f t="shared" si="175"/>
        <v xml:space="preserve"> year==2000</v>
      </c>
      <c r="K1854" s="18" t="str">
        <f t="shared" si="172"/>
        <v>fhpresrevmean pol2normmean lngdppcmean oneyrgrowmean</v>
      </c>
      <c r="L1854" s="1" t="str">
        <f t="shared" si="173"/>
        <v>Yes</v>
      </c>
    </row>
    <row r="1855" spans="1:12" ht="28.8" x14ac:dyDescent="0.3">
      <c r="A1855" s="1" t="str">
        <f>VLOOKUP(B1855,DownloadedFiles!$B$2:$C$821,2,)</f>
        <v>doi:10.7910/DVN/25423</v>
      </c>
      <c r="B1855" s="1" t="s">
        <v>2552</v>
      </c>
      <c r="C1855" s="1" t="s">
        <v>6353</v>
      </c>
      <c r="D1855" s="1" t="s">
        <v>654</v>
      </c>
      <c r="E1855" s="1" t="str">
        <f>VLOOKUP(D1855,StataFunctions!$E$2:$G$260,3,)</f>
        <v>Linear Regression</v>
      </c>
      <c r="F1855" s="18" t="s">
        <v>3868</v>
      </c>
      <c r="G1855" s="18" t="str">
        <f t="shared" si="168"/>
        <v>lnrevmean</v>
      </c>
      <c r="H1855" s="18" t="str">
        <f t="shared" si="169"/>
        <v>fhpresrevmean pol2normmean lngdppcmean oneyrgrowmean if year==2000</v>
      </c>
      <c r="I1855" s="18">
        <f t="shared" si="174"/>
        <v>1</v>
      </c>
      <c r="J1855" s="18" t="str">
        <f t="shared" si="175"/>
        <v xml:space="preserve"> year==2000</v>
      </c>
      <c r="K1855" s="18" t="str">
        <f t="shared" si="172"/>
        <v>fhpresrevmean pol2normmean lngdppcmean oneyrgrowmean</v>
      </c>
      <c r="L1855" s="1" t="str">
        <f t="shared" si="173"/>
        <v>Yes</v>
      </c>
    </row>
    <row r="1856" spans="1:12" ht="28.8" x14ac:dyDescent="0.3">
      <c r="A1856" s="1" t="str">
        <f>VLOOKUP(B1856,DownloadedFiles!$B$2:$C$821,2,)</f>
        <v>doi:10.7910/DVN/25423</v>
      </c>
      <c r="B1856" s="1" t="s">
        <v>2552</v>
      </c>
      <c r="C1856" s="1" t="s">
        <v>6353</v>
      </c>
      <c r="D1856" s="1" t="s">
        <v>654</v>
      </c>
      <c r="E1856" s="1" t="str">
        <f>VLOOKUP(D1856,StataFunctions!$E$2:$G$260,3,)</f>
        <v>Linear Regression</v>
      </c>
      <c r="F1856" s="18" t="s">
        <v>3866</v>
      </c>
      <c r="G1856" s="18" t="str">
        <f t="shared" si="168"/>
        <v>lnriotsmean</v>
      </c>
      <c r="H1856" s="18" t="str">
        <f t="shared" si="169"/>
        <v>fhpresrevmean pol2normmean lngdppcmean oneyrgrowmean if year==2000</v>
      </c>
      <c r="I1856" s="18">
        <f t="shared" si="174"/>
        <v>1</v>
      </c>
      <c r="J1856" s="18" t="str">
        <f t="shared" si="175"/>
        <v xml:space="preserve"> year==2000</v>
      </c>
      <c r="K1856" s="18" t="str">
        <f t="shared" si="172"/>
        <v>fhpresrevmean pol2normmean lngdppcmean oneyrgrowmean</v>
      </c>
      <c r="L1856" s="1" t="str">
        <f t="shared" si="173"/>
        <v>Yes</v>
      </c>
    </row>
    <row r="1857" spans="1:12" ht="28.8" x14ac:dyDescent="0.3">
      <c r="A1857" s="1" t="str">
        <f>VLOOKUP(B1857,DownloadedFiles!$B$2:$C$821,2,)</f>
        <v>doi:10.7910/DVN/25423</v>
      </c>
      <c r="B1857" s="1" t="s">
        <v>2552</v>
      </c>
      <c r="C1857" s="1" t="s">
        <v>6353</v>
      </c>
      <c r="D1857" s="1" t="s">
        <v>654</v>
      </c>
      <c r="E1857" s="1" t="str">
        <f>VLOOKUP(D1857,StataFunctions!$E$2:$G$260,3,)</f>
        <v>Linear Regression</v>
      </c>
      <c r="F1857" s="18" t="s">
        <v>3867</v>
      </c>
      <c r="G1857" s="18" t="str">
        <f t="shared" si="168"/>
        <v>lnstrikesmean</v>
      </c>
      <c r="H1857" s="18" t="str">
        <f t="shared" si="169"/>
        <v>fhpresrevmean pol2normmean lngdppcmean oneyrgrowmean if year==2000</v>
      </c>
      <c r="I1857" s="18">
        <f t="shared" si="174"/>
        <v>1</v>
      </c>
      <c r="J1857" s="18" t="str">
        <f t="shared" si="175"/>
        <v xml:space="preserve"> year==2000</v>
      </c>
      <c r="K1857" s="18" t="str">
        <f t="shared" si="172"/>
        <v>fhpresrevmean pol2normmean lngdppcmean oneyrgrowmean</v>
      </c>
      <c r="L1857" s="1" t="str">
        <f t="shared" si="173"/>
        <v>Yes</v>
      </c>
    </row>
    <row r="1858" spans="1:12" ht="28.8" x14ac:dyDescent="0.3">
      <c r="A1858" s="1" t="str">
        <f>VLOOKUP(B1858,DownloadedFiles!$B$2:$C$821,2,)</f>
        <v>doi:10.7910/DVN/25423</v>
      </c>
      <c r="B1858" s="1" t="s">
        <v>2552</v>
      </c>
      <c r="C1858" s="1" t="s">
        <v>6353</v>
      </c>
      <c r="D1858" s="1" t="s">
        <v>654</v>
      </c>
      <c r="E1858" s="1" t="str">
        <f>VLOOKUP(D1858,StataFunctions!$E$2:$G$260,3,)</f>
        <v>Linear Regression</v>
      </c>
      <c r="F1858" s="18" t="s">
        <v>3893</v>
      </c>
      <c r="G1858" s="18" t="str">
        <f t="shared" ref="G1858:G1921" si="176">MID($F1858,LEN($D1858)+FIND($D1858,$F1858)+1,FIND(" ",$F1858,LEN(D1858)+FIND(D1858,F1858)+1)-(LEN($D1858)+FIND($D1858,$F1858)+1))</f>
        <v>collegedegree</v>
      </c>
      <c r="H1858" s="18" t="str">
        <f t="shared" ref="H1858:H1921" si="177">TRIM(MID(F1858,FIND(G1858,F1858)+LEN(G1858)+1,IFERROR(FIND(",",F1858),LEN(F1858)+1)-(FIND(G1858,F1858)+LEN(G1858)+1)))</f>
        <v>i.tenld i.year i.ccode if polity2&lt;6&amp;year&gt;1874&amp;year&lt;2005</v>
      </c>
      <c r="I1858" s="18">
        <f t="shared" si="174"/>
        <v>1</v>
      </c>
      <c r="J1858" s="18" t="str">
        <f t="shared" si="175"/>
        <v xml:space="preserve"> polity2&lt;6&amp;year&gt;1874&amp;year&lt;2005</v>
      </c>
      <c r="K1858" s="18" t="str">
        <f t="shared" ref="K1858:K1921" si="178">IF(I1858=0,H1858,MID(H1858,1,FIND(J1858,H1858)-4))</f>
        <v>i.tenld i.year i.ccode</v>
      </c>
      <c r="L1858" s="1" t="str">
        <f t="shared" ref="L1858:L1921" si="179">IFERROR(IF(FIND("///",F1858)&gt;0,"No",0),"Yes")</f>
        <v>Yes</v>
      </c>
    </row>
    <row r="1859" spans="1:12" ht="28.8" x14ac:dyDescent="0.3">
      <c r="A1859" s="1" t="str">
        <f>VLOOKUP(B1859,DownloadedFiles!$B$2:$C$821,2,)</f>
        <v>doi:10.7910/DVN/25423</v>
      </c>
      <c r="B1859" s="1" t="s">
        <v>2552</v>
      </c>
      <c r="C1859" s="1" t="s">
        <v>6353</v>
      </c>
      <c r="D1859" s="1" t="s">
        <v>654</v>
      </c>
      <c r="E1859" s="1" t="str">
        <f>VLOOKUP(D1859,StataFunctions!$E$2:$G$260,3,)</f>
        <v>Linear Regression</v>
      </c>
      <c r="F1859" s="18" t="s">
        <v>3897</v>
      </c>
      <c r="G1859" s="18" t="str">
        <f t="shared" si="176"/>
        <v>gwf_military</v>
      </c>
      <c r="H1859" s="18" t="str">
        <f t="shared" si="177"/>
        <v>i.tenld i.year i.ccode if polity2&lt;6&amp;year&gt;1874&amp;year&lt;2005</v>
      </c>
      <c r="I1859" s="18">
        <f t="shared" si="174"/>
        <v>1</v>
      </c>
      <c r="J1859" s="18" t="str">
        <f t="shared" si="175"/>
        <v xml:space="preserve"> polity2&lt;6&amp;year&gt;1874&amp;year&lt;2005</v>
      </c>
      <c r="K1859" s="18" t="str">
        <f t="shared" si="178"/>
        <v>i.tenld i.year i.ccode</v>
      </c>
      <c r="L1859" s="1" t="str">
        <f t="shared" si="179"/>
        <v>Yes</v>
      </c>
    </row>
    <row r="1860" spans="1:12" ht="28.8" x14ac:dyDescent="0.3">
      <c r="A1860" s="1" t="str">
        <f>VLOOKUP(B1860,DownloadedFiles!$B$2:$C$821,2,)</f>
        <v>doi:10.7910/DVN/25423</v>
      </c>
      <c r="B1860" s="1" t="s">
        <v>2552</v>
      </c>
      <c r="C1860" s="1" t="s">
        <v>6353</v>
      </c>
      <c r="D1860" s="1" t="s">
        <v>654</v>
      </c>
      <c r="E1860" s="1" t="str">
        <f>VLOOKUP(D1860,StataFunctions!$E$2:$G$260,3,)</f>
        <v>Linear Regression</v>
      </c>
      <c r="F1860" s="18" t="s">
        <v>3895</v>
      </c>
      <c r="G1860" s="18" t="str">
        <f t="shared" si="176"/>
        <v>gdpyoung</v>
      </c>
      <c r="H1860" s="18" t="str">
        <f t="shared" si="177"/>
        <v>i.tenld i.year i.ccode llngdppc if polity2&lt;6&amp;year&gt;1874&amp;year&lt;2005</v>
      </c>
      <c r="I1860" s="18">
        <f t="shared" si="174"/>
        <v>1</v>
      </c>
      <c r="J1860" s="18" t="str">
        <f t="shared" si="175"/>
        <v xml:space="preserve"> polity2&lt;6&amp;year&gt;1874&amp;year&lt;2005</v>
      </c>
      <c r="K1860" s="18" t="str">
        <f t="shared" si="178"/>
        <v>i.tenld i.year i.ccode llngdppc</v>
      </c>
      <c r="L1860" s="1" t="str">
        <f t="shared" si="179"/>
        <v>Yes</v>
      </c>
    </row>
    <row r="1861" spans="1:12" ht="57.6" x14ac:dyDescent="0.3">
      <c r="A1861" s="1" t="str">
        <f>VLOOKUP(B1861,DownloadedFiles!$B$2:$C$821,2,)</f>
        <v>doi:10.7910/DVN/25423</v>
      </c>
      <c r="B1861" s="1" t="s">
        <v>2552</v>
      </c>
      <c r="C1861" s="1" t="s">
        <v>6353</v>
      </c>
      <c r="D1861" s="1" t="s">
        <v>806</v>
      </c>
      <c r="E1861" s="1" t="str">
        <f>VLOOKUP(D1861,StataFunctions!$E$2:$G$260,3,)</f>
        <v>Fixed-effects Logistic Regression</v>
      </c>
      <c r="F1861" s="18" t="s">
        <v>7126</v>
      </c>
      <c r="G1861" s="18" t="str">
        <f t="shared" si="176"/>
        <v>leaderfalls</v>
      </c>
      <c r="H1861" s="18" t="str">
        <f t="shared" si="177"/>
        <v>l.banksassass l.gwar l.civilwar l.crisis l.dem llngdppc l.regotherlfalls l.agenew l.prevtimes l.tenureleader ldembanksass ldemgwar ldemcivilwar ldemcrisis ldemlln ldemlreg ldemlage ldemlprev ldemtenure i.year if year&gt;1874&amp;year&lt;2005</v>
      </c>
      <c r="I1861" s="18">
        <f t="shared" si="174"/>
        <v>1</v>
      </c>
      <c r="J1861" s="18" t="str">
        <f t="shared" si="175"/>
        <v xml:space="preserve"> year&gt;1874&amp;year&lt;2005</v>
      </c>
      <c r="K1861" s="18" t="str">
        <f t="shared" si="178"/>
        <v>l.banksassass l.gwar l.civilwar l.crisis l.dem llngdppc l.regotherlfalls l.agenew l.prevtimes l.tenureleader ldembanksass ldemgwar ldemcivilwar ldemcrisis ldemlln ldemlreg ldemlage ldemlprev ldemtenure i.year</v>
      </c>
      <c r="L1861" s="1" t="str">
        <f t="shared" si="179"/>
        <v>Yes</v>
      </c>
    </row>
    <row r="1862" spans="1:12" ht="57.6" x14ac:dyDescent="0.3">
      <c r="A1862" s="1" t="str">
        <f>VLOOKUP(B1862,DownloadedFiles!$B$2:$C$821,2,)</f>
        <v>doi:10.7910/DVN/25423</v>
      </c>
      <c r="B1862" s="1" t="s">
        <v>2552</v>
      </c>
      <c r="C1862" s="1" t="s">
        <v>6353</v>
      </c>
      <c r="D1862" s="1" t="s">
        <v>806</v>
      </c>
      <c r="E1862" s="1" t="str">
        <f>VLOOKUP(D1862,StataFunctions!$E$2:$G$260,3,)</f>
        <v>Fixed-effects Logistic Regression</v>
      </c>
      <c r="F1862" s="18" t="s">
        <v>7128</v>
      </c>
      <c r="G1862" s="18" t="str">
        <f t="shared" si="176"/>
        <v>leaderfalls</v>
      </c>
      <c r="H1862" s="18" t="str">
        <f t="shared" si="177"/>
        <v>l.gwf_milit l.gwf_personal l.gwf_monarchy l.gwfmisc llngdppc l.dem l.regotherlfalls l.agenew l.prevtimes l.tenureleader ldemlln ldemlreg ldemlage ldemlprev ldemtenure i.year if year&gt;1874&amp;year&lt;2005</v>
      </c>
      <c r="I1862" s="18">
        <f t="shared" si="174"/>
        <v>1</v>
      </c>
      <c r="J1862" s="18" t="str">
        <f t="shared" si="175"/>
        <v xml:space="preserve"> year&gt;1874&amp;year&lt;2005</v>
      </c>
      <c r="K1862" s="18" t="str">
        <f t="shared" si="178"/>
        <v>l.gwf_milit l.gwf_personal l.gwf_monarchy l.gwfmisc llngdppc l.dem l.regotherlfalls l.agenew l.prevtimes l.tenureleader ldemlln ldemlreg ldemlage ldemlprev ldemtenure i.year</v>
      </c>
      <c r="L1862" s="1" t="str">
        <f t="shared" si="179"/>
        <v>Yes</v>
      </c>
    </row>
    <row r="1863" spans="1:12" ht="57.6" x14ac:dyDescent="0.3">
      <c r="A1863" s="1" t="str">
        <f>VLOOKUP(B1863,DownloadedFiles!$B$2:$C$821,2,)</f>
        <v>doi:10.7910/DVN/25423</v>
      </c>
      <c r="B1863" s="1" t="s">
        <v>2552</v>
      </c>
      <c r="C1863" s="1" t="s">
        <v>6353</v>
      </c>
      <c r="D1863" s="1" t="s">
        <v>806</v>
      </c>
      <c r="E1863" s="1" t="str">
        <f>VLOOKUP(D1863,StataFunctions!$E$2:$G$260,3,)</f>
        <v>Fixed-effects Logistic Regression</v>
      </c>
      <c r="F1863" s="18" t="s">
        <v>7125</v>
      </c>
      <c r="G1863" s="18" t="str">
        <f t="shared" si="176"/>
        <v>leaderfalls</v>
      </c>
      <c r="H1863" s="18" t="str">
        <f t="shared" si="177"/>
        <v>l2.lnantigov l.dantigov l.dem llngdppc l.regotherlfalls l.agenew l.prevtimes l.tenureleader ldeml2lnantigov ldemldantigov ldemlln ldemlreg ldemlage ldemlprev ldemtenure i.year if year&gt;1874&amp;year&lt;2005</v>
      </c>
      <c r="I1863" s="18">
        <f t="shared" si="174"/>
        <v>1</v>
      </c>
      <c r="J1863" s="18" t="str">
        <f t="shared" si="175"/>
        <v xml:space="preserve"> year&gt;1874&amp;year&lt;2005</v>
      </c>
      <c r="K1863" s="18" t="str">
        <f t="shared" si="178"/>
        <v>l2.lnantigov l.dantigov l.dem llngdppc l.regotherlfalls l.agenew l.prevtimes l.tenureleader ldeml2lnantigov ldemldantigov ldemlln ldemlreg ldemlage ldemlprev ldemtenure i.year</v>
      </c>
      <c r="L1863" s="1" t="str">
        <f t="shared" si="179"/>
        <v>Yes</v>
      </c>
    </row>
    <row r="1864" spans="1:12" ht="43.2" x14ac:dyDescent="0.3">
      <c r="A1864" s="1" t="str">
        <f>VLOOKUP(B1864,DownloadedFiles!$B$2:$C$821,2,)</f>
        <v>doi:10.7910/DVN/25423</v>
      </c>
      <c r="B1864" s="1" t="s">
        <v>2552</v>
      </c>
      <c r="C1864" s="1" t="s">
        <v>6358</v>
      </c>
      <c r="D1864" s="1" t="s">
        <v>754</v>
      </c>
      <c r="E1864" s="1" t="str">
        <f>VLOOKUP(D1864,StataFunctions!$E$2:$G$260,3,)</f>
        <v>Parametric survival models</v>
      </c>
      <c r="F1864" s="18" t="s">
        <v>7343</v>
      </c>
      <c r="G1864" s="18" t="str">
        <f t="shared" si="176"/>
        <v>oneyrgrowth</v>
      </c>
      <c r="H1864" s="18" t="str">
        <f t="shared" si="177"/>
        <v>ldem ldemoneyr mildef ldemmildef llngdppc lregotherlfalls lagenew lprevtimes ltenureleader ldemlln ldemlreg ldemlage ldemlprev ldemtenure</v>
      </c>
      <c r="I1864" s="18">
        <f t="shared" si="174"/>
        <v>0</v>
      </c>
      <c r="J1864" s="18" t="str">
        <f t="shared" si="175"/>
        <v>NA</v>
      </c>
      <c r="K1864" s="18" t="str">
        <f t="shared" si="178"/>
        <v>ldem ldemoneyr mildef ldemmildef llngdppc lregotherlfalls lagenew lprevtimes ltenureleader ldemlln ldemlreg ldemlage ldemlprev ldemtenure</v>
      </c>
      <c r="L1864" s="1" t="str">
        <f t="shared" si="179"/>
        <v>Yes</v>
      </c>
    </row>
    <row r="1865" spans="1:12" ht="28.8" x14ac:dyDescent="0.3">
      <c r="A1865" s="1" t="str">
        <f>VLOOKUP(B1865,DownloadedFiles!$B$2:$C$821,2,)</f>
        <v>doi:10.7910/DVN/25423</v>
      </c>
      <c r="B1865" s="1" t="s">
        <v>2552</v>
      </c>
      <c r="C1865" s="1" t="s">
        <v>6353</v>
      </c>
      <c r="D1865" s="1" t="s">
        <v>654</v>
      </c>
      <c r="E1865" s="1" t="str">
        <f>VLOOKUP(D1865,StataFunctions!$E$2:$G$260,3,)</f>
        <v>Linear Regression</v>
      </c>
      <c r="F1865" s="18" t="s">
        <v>3807</v>
      </c>
      <c r="G1865" s="18" t="str">
        <f t="shared" si="176"/>
        <v>brosdembmr</v>
      </c>
      <c r="H1865" s="18" t="str">
        <f t="shared" si="177"/>
        <v>llngdppc i.year i.ccode if l.brosdembmr==0</v>
      </c>
      <c r="I1865" s="18">
        <f t="shared" si="174"/>
        <v>1</v>
      </c>
      <c r="J1865" s="18" t="str">
        <f t="shared" si="175"/>
        <v xml:space="preserve"> l.brosdembmr==0</v>
      </c>
      <c r="K1865" s="18" t="str">
        <f t="shared" si="178"/>
        <v>llngdppc i.year i.ccode</v>
      </c>
      <c r="L1865" s="1" t="str">
        <f t="shared" si="179"/>
        <v>Yes</v>
      </c>
    </row>
    <row r="1866" spans="1:12" ht="28.8" x14ac:dyDescent="0.3">
      <c r="A1866" s="1" t="str">
        <f>VLOOKUP(B1866,DownloadedFiles!$B$2:$C$821,2,)</f>
        <v>doi:10.7910/DVN/25423</v>
      </c>
      <c r="B1866" s="1" t="s">
        <v>2552</v>
      </c>
      <c r="C1866" s="1" t="s">
        <v>6354</v>
      </c>
      <c r="D1866" s="1" t="s">
        <v>654</v>
      </c>
      <c r="E1866" s="1" t="str">
        <f>VLOOKUP(D1866,StataFunctions!$E$2:$G$260,3,)</f>
        <v>Linear Regression</v>
      </c>
      <c r="F1866" s="18" t="s">
        <v>3807</v>
      </c>
      <c r="G1866" s="18" t="str">
        <f t="shared" si="176"/>
        <v>brosdembmr</v>
      </c>
      <c r="H1866" s="18" t="str">
        <f t="shared" si="177"/>
        <v>llngdppc i.year i.ccode if l.brosdembmr==0</v>
      </c>
      <c r="I1866" s="18">
        <f t="shared" si="174"/>
        <v>1</v>
      </c>
      <c r="J1866" s="18" t="str">
        <f t="shared" si="175"/>
        <v xml:space="preserve"> l.brosdembmr==0</v>
      </c>
      <c r="K1866" s="18" t="str">
        <f t="shared" si="178"/>
        <v>llngdppc i.year i.ccode</v>
      </c>
      <c r="L1866" s="1" t="str">
        <f t="shared" si="179"/>
        <v>Yes</v>
      </c>
    </row>
    <row r="1867" spans="1:12" ht="28.8" x14ac:dyDescent="0.3">
      <c r="A1867" s="1" t="str">
        <f>VLOOKUP(B1867,DownloadedFiles!$B$2:$C$821,2,)</f>
        <v>doi:10.7910/DVN/25423</v>
      </c>
      <c r="B1867" s="1" t="s">
        <v>2552</v>
      </c>
      <c r="C1867" s="1" t="s">
        <v>6355</v>
      </c>
      <c r="D1867" s="1" t="s">
        <v>654</v>
      </c>
      <c r="E1867" s="1" t="str">
        <f>VLOOKUP(D1867,StataFunctions!$E$2:$G$260,3,)</f>
        <v>Linear Regression</v>
      </c>
      <c r="F1867" s="18" t="s">
        <v>3807</v>
      </c>
      <c r="G1867" s="18" t="str">
        <f t="shared" si="176"/>
        <v>brosdembmr</v>
      </c>
      <c r="H1867" s="18" t="str">
        <f t="shared" si="177"/>
        <v>llngdppc i.year i.ccode if l.brosdembmr==0</v>
      </c>
      <c r="I1867" s="18">
        <f t="shared" si="174"/>
        <v>1</v>
      </c>
      <c r="J1867" s="18" t="str">
        <f t="shared" si="175"/>
        <v xml:space="preserve"> l.brosdembmr==0</v>
      </c>
      <c r="K1867" s="18" t="str">
        <f t="shared" si="178"/>
        <v>llngdppc i.year i.ccode</v>
      </c>
      <c r="L1867" s="1" t="str">
        <f t="shared" si="179"/>
        <v>Yes</v>
      </c>
    </row>
    <row r="1868" spans="1:12" ht="28.8" x14ac:dyDescent="0.3">
      <c r="A1868" s="1" t="str">
        <f>VLOOKUP(B1868,DownloadedFiles!$B$2:$C$821,2,)</f>
        <v>doi:10.7910/DVN/25423</v>
      </c>
      <c r="B1868" s="1" t="s">
        <v>2552</v>
      </c>
      <c r="C1868" s="1" t="s">
        <v>6356</v>
      </c>
      <c r="D1868" s="1" t="s">
        <v>654</v>
      </c>
      <c r="E1868" s="1" t="str">
        <f>VLOOKUP(D1868,StataFunctions!$E$2:$G$260,3,)</f>
        <v>Linear Regression</v>
      </c>
      <c r="F1868" s="18" t="s">
        <v>3807</v>
      </c>
      <c r="G1868" s="18" t="str">
        <f t="shared" si="176"/>
        <v>brosdembmr</v>
      </c>
      <c r="H1868" s="18" t="str">
        <f t="shared" si="177"/>
        <v>llngdppc i.year i.ccode if l.brosdembmr==0</v>
      </c>
      <c r="I1868" s="18">
        <f t="shared" si="174"/>
        <v>1</v>
      </c>
      <c r="J1868" s="18" t="str">
        <f t="shared" si="175"/>
        <v xml:space="preserve"> l.brosdembmr==0</v>
      </c>
      <c r="K1868" s="18" t="str">
        <f t="shared" si="178"/>
        <v>llngdppc i.year i.ccode</v>
      </c>
      <c r="L1868" s="1" t="str">
        <f t="shared" si="179"/>
        <v>Yes</v>
      </c>
    </row>
    <row r="1869" spans="1:12" ht="28.8" x14ac:dyDescent="0.3">
      <c r="A1869" s="1" t="str">
        <f>VLOOKUP(B1869,DownloadedFiles!$B$2:$C$821,2,)</f>
        <v>doi:10.7910/DVN/25423</v>
      </c>
      <c r="B1869" s="1" t="s">
        <v>2552</v>
      </c>
      <c r="C1869" s="1" t="s">
        <v>6357</v>
      </c>
      <c r="D1869" s="1" t="s">
        <v>654</v>
      </c>
      <c r="E1869" s="1" t="str">
        <f>VLOOKUP(D1869,StataFunctions!$E$2:$G$260,3,)</f>
        <v>Linear Regression</v>
      </c>
      <c r="F1869" s="18" t="s">
        <v>3807</v>
      </c>
      <c r="G1869" s="18" t="str">
        <f t="shared" si="176"/>
        <v>brosdembmr</v>
      </c>
      <c r="H1869" s="18" t="str">
        <f t="shared" si="177"/>
        <v>llngdppc i.year i.ccode if l.brosdembmr==0</v>
      </c>
      <c r="I1869" s="18">
        <f t="shared" si="174"/>
        <v>1</v>
      </c>
      <c r="J1869" s="18" t="str">
        <f t="shared" si="175"/>
        <v xml:space="preserve"> l.brosdembmr==0</v>
      </c>
      <c r="K1869" s="18" t="str">
        <f t="shared" si="178"/>
        <v>llngdppc i.year i.ccode</v>
      </c>
      <c r="L1869" s="1" t="str">
        <f t="shared" si="179"/>
        <v>Yes</v>
      </c>
    </row>
    <row r="1870" spans="1:12" ht="57.6" x14ac:dyDescent="0.3">
      <c r="A1870" s="1" t="str">
        <f>VLOOKUP(B1870,DownloadedFiles!$B$2:$C$821,2,)</f>
        <v>doi:10.7910/DVN/25423</v>
      </c>
      <c r="B1870" s="1" t="s">
        <v>2552</v>
      </c>
      <c r="C1870" s="1" t="s">
        <v>6353</v>
      </c>
      <c r="D1870" s="1" t="s">
        <v>654</v>
      </c>
      <c r="E1870" s="1" t="str">
        <f>VLOOKUP(D1870,StataFunctions!$E$2:$G$260,3,)</f>
        <v>Linear Regression</v>
      </c>
      <c r="F1870" s="18" t="s">
        <v>3880</v>
      </c>
      <c r="G1870" s="18" t="str">
        <f t="shared" si="176"/>
        <v>brosdembmr</v>
      </c>
      <c r="H1870" s="18" t="str">
        <f t="shared" si="177"/>
        <v>llngdppc l.regular l.irregular l.natcauses l.deposed l.suicide l.retired regllngdp irregllng natcausellng deposedllng suicidellng retiredllng i.year i.ccode if l.brosdembmr==0&amp;year&gt;1874&amp;year&lt;2005</v>
      </c>
      <c r="I1870" s="18">
        <f t="shared" si="174"/>
        <v>1</v>
      </c>
      <c r="J1870" s="18" t="str">
        <f t="shared" si="175"/>
        <v xml:space="preserve"> l.brosdembmr==0&amp;year&gt;1874&amp;year&lt;2005</v>
      </c>
      <c r="K1870" s="18" t="str">
        <f t="shared" si="178"/>
        <v>llngdppc l.regular l.irregular l.natcauses l.deposed l.suicide l.retired regllngdp irregllng natcausellng deposedllng suicidellng retiredllng i.year i.ccode</v>
      </c>
      <c r="L1870" s="1" t="str">
        <f t="shared" si="179"/>
        <v>Yes</v>
      </c>
    </row>
    <row r="1871" spans="1:12" ht="28.8" x14ac:dyDescent="0.3">
      <c r="A1871" s="1" t="str">
        <f>VLOOKUP(B1871,DownloadedFiles!$B$2:$C$821,2,)</f>
        <v>doi:10.7910/DVN/25423</v>
      </c>
      <c r="B1871" s="1" t="s">
        <v>2552</v>
      </c>
      <c r="C1871" s="1" t="s">
        <v>6353</v>
      </c>
      <c r="D1871" s="1" t="s">
        <v>654</v>
      </c>
      <c r="E1871" s="1" t="str">
        <f>VLOOKUP(D1871,StataFunctions!$E$2:$G$260,3,)</f>
        <v>Linear Regression</v>
      </c>
      <c r="F1871" s="18" t="s">
        <v>3809</v>
      </c>
      <c r="G1871" s="18" t="str">
        <f t="shared" si="176"/>
        <v>brosdembmr</v>
      </c>
      <c r="H1871" s="18" t="str">
        <f t="shared" si="177"/>
        <v>llngdppc llngdpturn1 l.leaderturn i.year i.ccode if l.brosdembmr==0&amp;year&gt;1874&amp;year&lt;2005</v>
      </c>
      <c r="I1871" s="18">
        <f t="shared" si="174"/>
        <v>1</v>
      </c>
      <c r="J1871" s="18" t="str">
        <f t="shared" si="175"/>
        <v xml:space="preserve"> l.brosdembmr==0&amp;year&gt;1874&amp;year&lt;2005</v>
      </c>
      <c r="K1871" s="18" t="str">
        <f t="shared" si="178"/>
        <v>llngdppc llngdpturn1 l.leaderturn i.year i.ccode</v>
      </c>
      <c r="L1871" s="1" t="str">
        <f t="shared" si="179"/>
        <v>Yes</v>
      </c>
    </row>
    <row r="1872" spans="1:12" ht="28.8" x14ac:dyDescent="0.3">
      <c r="A1872" s="1" t="str">
        <f>VLOOKUP(B1872,DownloadedFiles!$B$2:$C$821,2,)</f>
        <v>doi:10.7910/DVN/25423</v>
      </c>
      <c r="B1872" s="1" t="s">
        <v>2552</v>
      </c>
      <c r="C1872" s="1" t="s">
        <v>6353</v>
      </c>
      <c r="D1872" s="1" t="s">
        <v>654</v>
      </c>
      <c r="E1872" s="1" t="str">
        <f>VLOOKUP(D1872,StataFunctions!$E$2:$G$260,3,)</f>
        <v>Linear Regression</v>
      </c>
      <c r="F1872" s="18" t="s">
        <v>3825</v>
      </c>
      <c r="G1872" s="18" t="str">
        <f t="shared" si="176"/>
        <v>pol2norm</v>
      </c>
      <c r="H1872" s="18" t="str">
        <f t="shared" si="177"/>
        <v>llngdppc llngdpturn1 l.leaderturn i.year i.ccode if l.polity2&lt;6&amp;year&gt;1874&amp;year&lt;2005</v>
      </c>
      <c r="I1872" s="18">
        <f t="shared" si="174"/>
        <v>1</v>
      </c>
      <c r="J1872" s="18" t="str">
        <f t="shared" si="175"/>
        <v xml:space="preserve"> l.polity2&lt;6&amp;year&gt;1874&amp;year&lt;2005</v>
      </c>
      <c r="K1872" s="18" t="str">
        <f t="shared" si="178"/>
        <v>llngdppc llngdpturn1 l.leaderturn i.year i.ccode</v>
      </c>
      <c r="L1872" s="1" t="str">
        <f t="shared" si="179"/>
        <v>Yes</v>
      </c>
    </row>
    <row r="1873" spans="1:12" ht="28.8" x14ac:dyDescent="0.3">
      <c r="A1873" s="1" t="str">
        <f>VLOOKUP(B1873,DownloadedFiles!$B$2:$C$821,2,)</f>
        <v>doi:10.7910/DVN/25423</v>
      </c>
      <c r="B1873" s="1" t="s">
        <v>2552</v>
      </c>
      <c r="C1873" s="1" t="s">
        <v>6355</v>
      </c>
      <c r="D1873" s="1" t="s">
        <v>654</v>
      </c>
      <c r="E1873" s="1" t="str">
        <f>VLOOKUP(D1873,StataFunctions!$E$2:$G$260,3,)</f>
        <v>Linear Regression</v>
      </c>
      <c r="F1873" s="18" t="s">
        <v>3811</v>
      </c>
      <c r="G1873" s="18" t="str">
        <f t="shared" si="176"/>
        <v>brosdembmr</v>
      </c>
      <c r="H1873" s="18" t="str">
        <f t="shared" si="177"/>
        <v>llngdppc llngdpturn10 ltdiff10 i.year i.ccode if l.brosdembmr ==0&amp;year&gt;1874&amp;year&lt;2005</v>
      </c>
      <c r="I1873" s="18">
        <f t="shared" si="174"/>
        <v>1</v>
      </c>
      <c r="J1873" s="18" t="str">
        <f t="shared" si="175"/>
        <v xml:space="preserve"> l.brosdembmr ==0&amp;year&gt;1874&amp;year&lt;2005</v>
      </c>
      <c r="K1873" s="18" t="str">
        <f t="shared" si="178"/>
        <v>llngdppc llngdpturn10 ltdiff10 i.year i.ccode</v>
      </c>
      <c r="L1873" s="1" t="str">
        <f t="shared" si="179"/>
        <v>Yes</v>
      </c>
    </row>
    <row r="1874" spans="1:12" ht="28.8" x14ac:dyDescent="0.3">
      <c r="A1874" s="1" t="str">
        <f>VLOOKUP(B1874,DownloadedFiles!$B$2:$C$821,2,)</f>
        <v>doi:10.7910/DVN/25423</v>
      </c>
      <c r="B1874" s="1" t="s">
        <v>2552</v>
      </c>
      <c r="C1874" s="1" t="s">
        <v>6356</v>
      </c>
      <c r="D1874" s="1" t="s">
        <v>654</v>
      </c>
      <c r="E1874" s="1" t="str">
        <f>VLOOKUP(D1874,StataFunctions!$E$2:$G$260,3,)</f>
        <v>Linear Regression</v>
      </c>
      <c r="F1874" s="18" t="s">
        <v>3812</v>
      </c>
      <c r="G1874" s="18" t="str">
        <f t="shared" si="176"/>
        <v>brosdembmr</v>
      </c>
      <c r="H1874" s="18" t="str">
        <f t="shared" si="177"/>
        <v>llngdppc llngdpturn15 ltdiff15 i.year i.ccode if l.brosdembmr ==0&amp;year&gt;1874&amp;year&lt;2005</v>
      </c>
      <c r="I1874" s="18">
        <f t="shared" si="174"/>
        <v>1</v>
      </c>
      <c r="J1874" s="18" t="str">
        <f t="shared" si="175"/>
        <v xml:space="preserve"> l.brosdembmr ==0&amp;year&gt;1874&amp;year&lt;2005</v>
      </c>
      <c r="K1874" s="18" t="str">
        <f t="shared" si="178"/>
        <v>llngdppc llngdpturn15 ltdiff15 i.year i.ccode</v>
      </c>
      <c r="L1874" s="1" t="str">
        <f t="shared" si="179"/>
        <v>Yes</v>
      </c>
    </row>
    <row r="1875" spans="1:12" ht="28.8" x14ac:dyDescent="0.3">
      <c r="A1875" s="1" t="str">
        <f>VLOOKUP(B1875,DownloadedFiles!$B$2:$C$821,2,)</f>
        <v>doi:10.7910/DVN/25423</v>
      </c>
      <c r="B1875" s="1" t="s">
        <v>2552</v>
      </c>
      <c r="C1875" s="1" t="s">
        <v>6357</v>
      </c>
      <c r="D1875" s="1" t="s">
        <v>654</v>
      </c>
      <c r="E1875" s="1" t="str">
        <f>VLOOKUP(D1875,StataFunctions!$E$2:$G$260,3,)</f>
        <v>Linear Regression</v>
      </c>
      <c r="F1875" s="18" t="s">
        <v>3813</v>
      </c>
      <c r="G1875" s="18" t="str">
        <f t="shared" si="176"/>
        <v>brosdembmr</v>
      </c>
      <c r="H1875" s="18" t="str">
        <f t="shared" si="177"/>
        <v>llngdppc llngdpturn20 ltdiff20 i.year i.ccode if l.brosdembmr==0&amp;year&gt;1874&amp;year&lt;2005</v>
      </c>
      <c r="I1875" s="18">
        <f t="shared" si="174"/>
        <v>1</v>
      </c>
      <c r="J1875" s="18" t="str">
        <f t="shared" si="175"/>
        <v xml:space="preserve"> l.brosdembmr==0&amp;year&gt;1874&amp;year&lt;2005</v>
      </c>
      <c r="K1875" s="18" t="str">
        <f t="shared" si="178"/>
        <v>llngdppc llngdpturn20 ltdiff20 i.year i.ccode</v>
      </c>
      <c r="L1875" s="1" t="str">
        <f t="shared" si="179"/>
        <v>Yes</v>
      </c>
    </row>
    <row r="1876" spans="1:12" ht="28.8" x14ac:dyDescent="0.3">
      <c r="A1876" s="1" t="str">
        <f>VLOOKUP(B1876,DownloadedFiles!$B$2:$C$821,2,)</f>
        <v>doi:10.7910/DVN/25423</v>
      </c>
      <c r="B1876" s="1" t="s">
        <v>2552</v>
      </c>
      <c r="C1876" s="1" t="s">
        <v>6354</v>
      </c>
      <c r="D1876" s="1" t="s">
        <v>654</v>
      </c>
      <c r="E1876" s="1" t="str">
        <f>VLOOKUP(D1876,StataFunctions!$E$2:$G$260,3,)</f>
        <v>Linear Regression</v>
      </c>
      <c r="F1876" s="18" t="s">
        <v>3810</v>
      </c>
      <c r="G1876" s="18" t="str">
        <f t="shared" si="176"/>
        <v>brosdembmr</v>
      </c>
      <c r="H1876" s="18" t="str">
        <f t="shared" si="177"/>
        <v>llngdppc llngdpturn5 ltdiff5 i.year i.ccode if l.brosdembmr ==0&amp;year&gt;1874&amp;year&lt;2005</v>
      </c>
      <c r="I1876" s="18">
        <f t="shared" si="174"/>
        <v>1</v>
      </c>
      <c r="J1876" s="18" t="str">
        <f t="shared" si="175"/>
        <v xml:space="preserve"> l.brosdembmr ==0&amp;year&gt;1874&amp;year&lt;2005</v>
      </c>
      <c r="K1876" s="18" t="str">
        <f t="shared" si="178"/>
        <v>llngdppc llngdpturn5 ltdiff5 i.year i.ccode</v>
      </c>
      <c r="L1876" s="1" t="str">
        <f t="shared" si="179"/>
        <v>Yes</v>
      </c>
    </row>
    <row r="1877" spans="1:12" ht="28.8" x14ac:dyDescent="0.3">
      <c r="A1877" s="1" t="str">
        <f>VLOOKUP(B1877,DownloadedFiles!$B$2:$C$821,2,)</f>
        <v>doi:10.7910/DVN/25423</v>
      </c>
      <c r="B1877" s="1" t="s">
        <v>2552</v>
      </c>
      <c r="C1877" s="1" t="s">
        <v>6355</v>
      </c>
      <c r="D1877" s="1" t="s">
        <v>654</v>
      </c>
      <c r="E1877" s="1" t="str">
        <f>VLOOKUP(D1877,StataFunctions!$E$2:$G$260,3,)</f>
        <v>Linear Regression</v>
      </c>
      <c r="F1877" s="18" t="s">
        <v>3827</v>
      </c>
      <c r="G1877" s="18" t="str">
        <f t="shared" si="176"/>
        <v>pol2norm</v>
      </c>
      <c r="H1877" s="18" t="str">
        <f t="shared" si="177"/>
        <v>llngdppc ltdiff10 llngdpturn10 i.year i.ccode if l.polity2&lt;6&amp;year&gt;1874&amp;year&lt;2005</v>
      </c>
      <c r="I1877" s="18">
        <f t="shared" si="174"/>
        <v>1</v>
      </c>
      <c r="J1877" s="18" t="str">
        <f t="shared" si="175"/>
        <v xml:space="preserve"> l.polity2&lt;6&amp;year&gt;1874&amp;year&lt;2005</v>
      </c>
      <c r="K1877" s="18" t="str">
        <f t="shared" si="178"/>
        <v>llngdppc ltdiff10 llngdpturn10 i.year i.ccode</v>
      </c>
      <c r="L1877" s="1" t="str">
        <f t="shared" si="179"/>
        <v>Yes</v>
      </c>
    </row>
    <row r="1878" spans="1:12" ht="28.8" x14ac:dyDescent="0.3">
      <c r="A1878" s="1" t="str">
        <f>VLOOKUP(B1878,DownloadedFiles!$B$2:$C$821,2,)</f>
        <v>doi:10.7910/DVN/25423</v>
      </c>
      <c r="B1878" s="1" t="s">
        <v>2552</v>
      </c>
      <c r="C1878" s="1" t="s">
        <v>6356</v>
      </c>
      <c r="D1878" s="1" t="s">
        <v>654</v>
      </c>
      <c r="E1878" s="1" t="str">
        <f>VLOOKUP(D1878,StataFunctions!$E$2:$G$260,3,)</f>
        <v>Linear Regression</v>
      </c>
      <c r="F1878" s="18" t="s">
        <v>3828</v>
      </c>
      <c r="G1878" s="18" t="str">
        <f t="shared" si="176"/>
        <v>pol2norm</v>
      </c>
      <c r="H1878" s="18" t="str">
        <f t="shared" si="177"/>
        <v>llngdppc ltdiff15 llngdpturn15 i.year i.ccode if l.polity2&lt;6&amp;year&gt;1874&amp;year&lt;2005</v>
      </c>
      <c r="I1878" s="18">
        <f t="shared" si="174"/>
        <v>1</v>
      </c>
      <c r="J1878" s="18" t="str">
        <f t="shared" si="175"/>
        <v xml:space="preserve"> l.polity2&lt;6&amp;year&gt;1874&amp;year&lt;2005</v>
      </c>
      <c r="K1878" s="18" t="str">
        <f t="shared" si="178"/>
        <v>llngdppc ltdiff15 llngdpturn15 i.year i.ccode</v>
      </c>
      <c r="L1878" s="1" t="str">
        <f t="shared" si="179"/>
        <v>Yes</v>
      </c>
    </row>
    <row r="1879" spans="1:12" ht="28.8" x14ac:dyDescent="0.3">
      <c r="A1879" s="1" t="str">
        <f>VLOOKUP(B1879,DownloadedFiles!$B$2:$C$821,2,)</f>
        <v>doi:10.7910/DVN/25423</v>
      </c>
      <c r="B1879" s="1" t="s">
        <v>2552</v>
      </c>
      <c r="C1879" s="1" t="s">
        <v>6357</v>
      </c>
      <c r="D1879" s="1" t="s">
        <v>654</v>
      </c>
      <c r="E1879" s="1" t="str">
        <f>VLOOKUP(D1879,StataFunctions!$E$2:$G$260,3,)</f>
        <v>Linear Regression</v>
      </c>
      <c r="F1879" s="18" t="s">
        <v>3829</v>
      </c>
      <c r="G1879" s="18" t="str">
        <f t="shared" si="176"/>
        <v>pol2norm</v>
      </c>
      <c r="H1879" s="18" t="str">
        <f t="shared" si="177"/>
        <v>llngdppc ltdiff20 llngdpturn20 i.year i.ccode if l.polity2&lt;6&amp;year&gt;1874&amp;year&lt;2005</v>
      </c>
      <c r="I1879" s="18">
        <f t="shared" si="174"/>
        <v>1</v>
      </c>
      <c r="J1879" s="18" t="str">
        <f t="shared" si="175"/>
        <v xml:space="preserve"> l.polity2&lt;6&amp;year&gt;1874&amp;year&lt;2005</v>
      </c>
      <c r="K1879" s="18" t="str">
        <f t="shared" si="178"/>
        <v>llngdppc ltdiff20 llngdpturn20 i.year i.ccode</v>
      </c>
      <c r="L1879" s="1" t="str">
        <f t="shared" si="179"/>
        <v>Yes</v>
      </c>
    </row>
    <row r="1880" spans="1:12" ht="28.8" x14ac:dyDescent="0.3">
      <c r="A1880" s="1" t="str">
        <f>VLOOKUP(B1880,DownloadedFiles!$B$2:$C$821,2,)</f>
        <v>doi:10.7910/DVN/25423</v>
      </c>
      <c r="B1880" s="1" t="s">
        <v>2552</v>
      </c>
      <c r="C1880" s="1" t="s">
        <v>6354</v>
      </c>
      <c r="D1880" s="1" t="s">
        <v>654</v>
      </c>
      <c r="E1880" s="1" t="str">
        <f>VLOOKUP(D1880,StataFunctions!$E$2:$G$260,3,)</f>
        <v>Linear Regression</v>
      </c>
      <c r="F1880" s="18" t="s">
        <v>3826</v>
      </c>
      <c r="G1880" s="18" t="str">
        <f t="shared" si="176"/>
        <v>pol2norm</v>
      </c>
      <c r="H1880" s="18" t="str">
        <f t="shared" si="177"/>
        <v>llngdppc ltdiff5 llngdpturn5 i.year i.ccode if l.polity2&lt;6&amp;year&gt;1874&amp;year&lt;2005</v>
      </c>
      <c r="I1880" s="18">
        <f t="shared" si="174"/>
        <v>1</v>
      </c>
      <c r="J1880" s="18" t="str">
        <f t="shared" si="175"/>
        <v xml:space="preserve"> l.polity2&lt;6&amp;year&gt;1874&amp;year&lt;2005</v>
      </c>
      <c r="K1880" s="18" t="str">
        <f t="shared" si="178"/>
        <v>llngdppc ltdiff5 llngdpturn5 i.year i.ccode</v>
      </c>
      <c r="L1880" s="1" t="str">
        <f t="shared" si="179"/>
        <v>Yes</v>
      </c>
    </row>
    <row r="1881" spans="1:12" ht="57.6" x14ac:dyDescent="0.3">
      <c r="A1881" s="1" t="str">
        <f>VLOOKUP(B1881,DownloadedFiles!$B$2:$C$821,2,)</f>
        <v>doi:10.7910/DVN/25423</v>
      </c>
      <c r="B1881" s="1" t="s">
        <v>2552</v>
      </c>
      <c r="C1881" s="1" t="s">
        <v>6355</v>
      </c>
      <c r="D1881" s="1" t="s">
        <v>654</v>
      </c>
      <c r="E1881" s="1" t="str">
        <f>VLOOKUP(D1881,StataFunctions!$E$2:$G$260,3,)</f>
        <v>Linear Regression</v>
      </c>
      <c r="F1881" s="18" t="s">
        <v>3882</v>
      </c>
      <c r="G1881" s="18" t="str">
        <f t="shared" si="176"/>
        <v>brosdembmr</v>
      </c>
      <c r="H1881" s="18" t="str">
        <f t="shared" si="177"/>
        <v>llngdppc regdiff10 natcausesdiff10 irregdiff10 depdiff10 suidiff10 retdiff10 regllngdp irregllng natcausellng deposedllng suicidellng retiredllng i.year i.ccode if l.brosdembmr==0&amp;year&gt;1874&amp;year&lt;2005</v>
      </c>
      <c r="I1881" s="18">
        <f t="shared" si="174"/>
        <v>1</v>
      </c>
      <c r="J1881" s="18" t="str">
        <f t="shared" si="175"/>
        <v xml:space="preserve"> l.brosdembmr==0&amp;year&gt;1874&amp;year&lt;2005</v>
      </c>
      <c r="K1881" s="18" t="str">
        <f t="shared" si="178"/>
        <v>llngdppc regdiff10 natcausesdiff10 irregdiff10 depdiff10 suidiff10 retdiff10 regllngdp irregllng natcausellng deposedllng suicidellng retiredllng i.year i.ccode</v>
      </c>
      <c r="L1881" s="1" t="str">
        <f t="shared" si="179"/>
        <v>Yes</v>
      </c>
    </row>
    <row r="1882" spans="1:12" ht="57.6" x14ac:dyDescent="0.3">
      <c r="A1882" s="1" t="str">
        <f>VLOOKUP(B1882,DownloadedFiles!$B$2:$C$821,2,)</f>
        <v>doi:10.7910/DVN/25423</v>
      </c>
      <c r="B1882" s="1" t="s">
        <v>2552</v>
      </c>
      <c r="C1882" s="1" t="s">
        <v>6356</v>
      </c>
      <c r="D1882" s="1" t="s">
        <v>654</v>
      </c>
      <c r="E1882" s="1" t="str">
        <f>VLOOKUP(D1882,StataFunctions!$E$2:$G$260,3,)</f>
        <v>Linear Regression</v>
      </c>
      <c r="F1882" s="18" t="s">
        <v>3883</v>
      </c>
      <c r="G1882" s="18" t="str">
        <f t="shared" si="176"/>
        <v>brosdembmr</v>
      </c>
      <c r="H1882" s="18" t="str">
        <f t="shared" si="177"/>
        <v>llngdppc regdiff15 natcausesdiff15 irregdiff15 depdiff15 suidiff15 retdiff15 regllngdp irregllng natcausellng deposedllng suicidellng retiredllng i.year i.ccode if l.brosdembmr==0&amp;year&gt;1874&amp;year&lt;2005</v>
      </c>
      <c r="I1882" s="18">
        <f t="shared" si="174"/>
        <v>1</v>
      </c>
      <c r="J1882" s="18" t="str">
        <f t="shared" si="175"/>
        <v xml:space="preserve"> l.brosdembmr==0&amp;year&gt;1874&amp;year&lt;2005</v>
      </c>
      <c r="K1882" s="18" t="str">
        <f t="shared" si="178"/>
        <v>llngdppc regdiff15 natcausesdiff15 irregdiff15 depdiff15 suidiff15 retdiff15 regllngdp irregllng natcausellng deposedllng suicidellng retiredllng i.year i.ccode</v>
      </c>
      <c r="L1882" s="1" t="str">
        <f t="shared" si="179"/>
        <v>Yes</v>
      </c>
    </row>
    <row r="1883" spans="1:12" ht="57.6" x14ac:dyDescent="0.3">
      <c r="A1883" s="1" t="str">
        <f>VLOOKUP(B1883,DownloadedFiles!$B$2:$C$821,2,)</f>
        <v>doi:10.7910/DVN/25423</v>
      </c>
      <c r="B1883" s="1" t="s">
        <v>2552</v>
      </c>
      <c r="C1883" s="1" t="s">
        <v>6357</v>
      </c>
      <c r="D1883" s="1" t="s">
        <v>654</v>
      </c>
      <c r="E1883" s="1" t="str">
        <f>VLOOKUP(D1883,StataFunctions!$E$2:$G$260,3,)</f>
        <v>Linear Regression</v>
      </c>
      <c r="F1883" s="18" t="s">
        <v>3884</v>
      </c>
      <c r="G1883" s="18" t="str">
        <f t="shared" si="176"/>
        <v>brosdembmr</v>
      </c>
      <c r="H1883" s="18" t="str">
        <f t="shared" si="177"/>
        <v>llngdppc regdiff20 natcausesdiff20 irregdiff20 depdiff20 suidiff20 retdiff20 regllngdp irregllng natcausellng deposedllng suicidellng retiredllng i.year i.ccode if l.brosdembmr==0&amp;year&gt;1874&amp;year&lt;2005</v>
      </c>
      <c r="I1883" s="18">
        <f t="shared" si="174"/>
        <v>1</v>
      </c>
      <c r="J1883" s="18" t="str">
        <f t="shared" si="175"/>
        <v xml:space="preserve"> l.brosdembmr==0&amp;year&gt;1874&amp;year&lt;2005</v>
      </c>
      <c r="K1883" s="18" t="str">
        <f t="shared" si="178"/>
        <v>llngdppc regdiff20 natcausesdiff20 irregdiff20 depdiff20 suidiff20 retdiff20 regllngdp irregllng natcausellng deposedllng suicidellng retiredllng i.year i.ccode</v>
      </c>
      <c r="L1883" s="1" t="str">
        <f t="shared" si="179"/>
        <v>Yes</v>
      </c>
    </row>
    <row r="1884" spans="1:12" ht="57.6" x14ac:dyDescent="0.3">
      <c r="A1884" s="1" t="str">
        <f>VLOOKUP(B1884,DownloadedFiles!$B$2:$C$821,2,)</f>
        <v>doi:10.7910/DVN/25423</v>
      </c>
      <c r="B1884" s="1" t="s">
        <v>2552</v>
      </c>
      <c r="C1884" s="1" t="s">
        <v>6354</v>
      </c>
      <c r="D1884" s="1" t="s">
        <v>654</v>
      </c>
      <c r="E1884" s="1" t="str">
        <f>VLOOKUP(D1884,StataFunctions!$E$2:$G$260,3,)</f>
        <v>Linear Regression</v>
      </c>
      <c r="F1884" s="18" t="s">
        <v>3881</v>
      </c>
      <c r="G1884" s="18" t="str">
        <f t="shared" si="176"/>
        <v>brosdembmr</v>
      </c>
      <c r="H1884" s="18" t="str">
        <f t="shared" si="177"/>
        <v>llngdppc regdiff5 natcausesdiff5 irregdiff5 depdiff5 suidiff5 retdiff5 regllngdp irregllng natcausellng deposedllng suicidellng retiredllng i.year i.ccode if l.brosdembmr==0&amp;year&gt;1874&amp;year&lt;2005</v>
      </c>
      <c r="I1884" s="18">
        <f t="shared" si="174"/>
        <v>1</v>
      </c>
      <c r="J1884" s="18" t="str">
        <f t="shared" si="175"/>
        <v xml:space="preserve"> l.brosdembmr==0&amp;year&gt;1874&amp;year&lt;2005</v>
      </c>
      <c r="K1884" s="18" t="str">
        <f t="shared" si="178"/>
        <v>llngdppc regdiff5 natcausesdiff5 irregdiff5 depdiff5 suidiff5 retdiff5 regllngdp irregllng natcausellng deposedllng suicidellng retiredllng i.year i.ccode</v>
      </c>
      <c r="L1884" s="1" t="str">
        <f t="shared" si="179"/>
        <v>Yes</v>
      </c>
    </row>
    <row r="1885" spans="1:12" ht="43.2" x14ac:dyDescent="0.3">
      <c r="A1885" s="1" t="str">
        <f>VLOOKUP(B1885,DownloadedFiles!$B$2:$C$821,2,)</f>
        <v>doi:10.7910/DVN/25423</v>
      </c>
      <c r="B1885" s="1" t="s">
        <v>2552</v>
      </c>
      <c r="C1885" s="1" t="s">
        <v>6353</v>
      </c>
      <c r="D1885" s="1" t="s">
        <v>654</v>
      </c>
      <c r="E1885" s="1" t="str">
        <f>VLOOKUP(D1885,StataFunctions!$E$2:$G$260,3,)</f>
        <v>Linear Regression</v>
      </c>
      <c r="F1885" s="18" t="s">
        <v>3858</v>
      </c>
      <c r="G1885" s="18" t="str">
        <f t="shared" si="176"/>
        <v>df10pol2</v>
      </c>
      <c r="H1885" s="18" t="str">
        <f t="shared" si="177"/>
        <v>lloggdppc if globrecnolt10==1&amp;polity2&lt;6&amp;year&gt;1874&amp;year&lt;2005</v>
      </c>
      <c r="I1885" s="18">
        <f t="shared" si="174"/>
        <v>1</v>
      </c>
      <c r="J1885" s="18" t="str">
        <f t="shared" si="175"/>
        <v xml:space="preserve"> globrecnolt10==1&amp;polity2&lt;6&amp;year&gt;1874&amp;year&lt;2005</v>
      </c>
      <c r="K1885" s="18" t="str">
        <f t="shared" si="178"/>
        <v>lloggdppc</v>
      </c>
      <c r="L1885" s="1" t="str">
        <f t="shared" si="179"/>
        <v>Yes</v>
      </c>
    </row>
    <row r="1886" spans="1:12" ht="43.2" x14ac:dyDescent="0.3">
      <c r="A1886" s="1" t="str">
        <f>VLOOKUP(B1886,DownloadedFiles!$B$2:$C$821,2,)</f>
        <v>doi:10.7910/DVN/25423</v>
      </c>
      <c r="B1886" s="1" t="s">
        <v>2552</v>
      </c>
      <c r="C1886" s="1" t="s">
        <v>6353</v>
      </c>
      <c r="D1886" s="1" t="s">
        <v>654</v>
      </c>
      <c r="E1886" s="1" t="str">
        <f>VLOOKUP(D1886,StataFunctions!$E$2:$G$260,3,)</f>
        <v>Linear Regression</v>
      </c>
      <c r="F1886" s="18" t="s">
        <v>3859</v>
      </c>
      <c r="G1886" s="18" t="str">
        <f t="shared" si="176"/>
        <v>df10pol2</v>
      </c>
      <c r="H1886" s="18" t="str">
        <f t="shared" si="177"/>
        <v>lloggdppc if globrecnolt3==1&amp;polity2&lt;6&amp;year&gt;1874&amp;year&lt;2005</v>
      </c>
      <c r="I1886" s="18">
        <f t="shared" si="174"/>
        <v>1</v>
      </c>
      <c r="J1886" s="18" t="str">
        <f t="shared" si="175"/>
        <v xml:space="preserve"> globrecnolt3==1&amp;polity2&lt;6&amp;year&gt;1874&amp;year&lt;2005</v>
      </c>
      <c r="K1886" s="18" t="str">
        <f t="shared" si="178"/>
        <v>lloggdppc</v>
      </c>
      <c r="L1886" s="1" t="str">
        <f t="shared" si="179"/>
        <v>Yes</v>
      </c>
    </row>
    <row r="1887" spans="1:12" ht="28.8" x14ac:dyDescent="0.3">
      <c r="A1887" s="1" t="str">
        <f>VLOOKUP(B1887,DownloadedFiles!$B$2:$C$821,2,)</f>
        <v>doi:10.7910/DVN/25423</v>
      </c>
      <c r="B1887" s="1" t="s">
        <v>2552</v>
      </c>
      <c r="C1887" s="1" t="s">
        <v>6353</v>
      </c>
      <c r="D1887" s="1" t="s">
        <v>654</v>
      </c>
      <c r="E1887" s="1" t="str">
        <f>VLOOKUP(D1887,StataFunctions!$E$2:$G$260,3,)</f>
        <v>Linear Regression</v>
      </c>
      <c r="F1887" s="18" t="s">
        <v>3856</v>
      </c>
      <c r="G1887" s="18" t="str">
        <f t="shared" si="176"/>
        <v>df10pol2</v>
      </c>
      <c r="H1887" s="18" t="str">
        <f t="shared" si="177"/>
        <v>lloggdppc if globrecturn==1&amp;polity2&lt;6&amp;year&gt;1874&amp;year&lt;2005</v>
      </c>
      <c r="I1887" s="18">
        <f t="shared" si="174"/>
        <v>1</v>
      </c>
      <c r="J1887" s="18" t="str">
        <f t="shared" si="175"/>
        <v xml:space="preserve"> globrecturn==1&amp;polity2&lt;6&amp;year&gt;1874&amp;year&lt;2005</v>
      </c>
      <c r="K1887" s="18" t="str">
        <f t="shared" si="178"/>
        <v>lloggdppc</v>
      </c>
      <c r="L1887" s="1" t="str">
        <f t="shared" si="179"/>
        <v>Yes</v>
      </c>
    </row>
    <row r="1888" spans="1:12" ht="43.2" x14ac:dyDescent="0.3">
      <c r="A1888" s="1" t="str">
        <f>VLOOKUP(B1888,DownloadedFiles!$B$2:$C$821,2,)</f>
        <v>doi:10.7910/DVN/25423</v>
      </c>
      <c r="B1888" s="1" t="s">
        <v>2552</v>
      </c>
      <c r="C1888" s="1" t="s">
        <v>6353</v>
      </c>
      <c r="D1888" s="1" t="s">
        <v>654</v>
      </c>
      <c r="E1888" s="1" t="str">
        <f>VLOOKUP(D1888,StataFunctions!$E$2:$G$260,3,)</f>
        <v>Linear Regression</v>
      </c>
      <c r="F1888" s="18" t="s">
        <v>3850</v>
      </c>
      <c r="G1888" s="18" t="str">
        <f t="shared" si="176"/>
        <v>df10pol2</v>
      </c>
      <c r="H1888" s="18" t="str">
        <f t="shared" si="177"/>
        <v>lloggdppc if mildefnoturn==1&amp;polity2&lt;6&amp;year&gt;1874&amp;year&lt;2005</v>
      </c>
      <c r="I1888" s="18">
        <f t="shared" si="174"/>
        <v>1</v>
      </c>
      <c r="J1888" s="18" t="str">
        <f t="shared" si="175"/>
        <v xml:space="preserve"> mildefnoturn==1&amp;polity2&lt;6&amp;year&gt;1874&amp;year&lt;2005</v>
      </c>
      <c r="K1888" s="18" t="str">
        <f t="shared" si="178"/>
        <v>lloggdppc</v>
      </c>
      <c r="L1888" s="1" t="str">
        <f t="shared" si="179"/>
        <v>Yes</v>
      </c>
    </row>
    <row r="1889" spans="1:12" ht="28.8" x14ac:dyDescent="0.3">
      <c r="A1889" s="1" t="str">
        <f>VLOOKUP(B1889,DownloadedFiles!$B$2:$C$821,2,)</f>
        <v>doi:10.7910/DVN/25423</v>
      </c>
      <c r="B1889" s="1" t="s">
        <v>2552</v>
      </c>
      <c r="C1889" s="1" t="s">
        <v>6353</v>
      </c>
      <c r="D1889" s="1" t="s">
        <v>654</v>
      </c>
      <c r="E1889" s="1" t="str">
        <f>VLOOKUP(D1889,StataFunctions!$E$2:$G$260,3,)</f>
        <v>Linear Regression</v>
      </c>
      <c r="F1889" s="18" t="s">
        <v>3848</v>
      </c>
      <c r="G1889" s="18" t="str">
        <f t="shared" si="176"/>
        <v>df10pol2</v>
      </c>
      <c r="H1889" s="18" t="str">
        <f t="shared" si="177"/>
        <v>lloggdppc if mildefturn==1&amp;polity2&lt;6&amp;year&gt;1874&amp;year&lt;2005</v>
      </c>
      <c r="I1889" s="18">
        <f t="shared" si="174"/>
        <v>1</v>
      </c>
      <c r="J1889" s="18" t="str">
        <f t="shared" si="175"/>
        <v xml:space="preserve"> mildefturn==1&amp;polity2&lt;6&amp;year&gt;1874&amp;year&lt;2005</v>
      </c>
      <c r="K1889" s="18" t="str">
        <f t="shared" si="178"/>
        <v>lloggdppc</v>
      </c>
      <c r="L1889" s="1" t="str">
        <f t="shared" si="179"/>
        <v>Yes</v>
      </c>
    </row>
    <row r="1890" spans="1:12" ht="57.6" x14ac:dyDescent="0.3">
      <c r="A1890" s="1" t="str">
        <f>VLOOKUP(B1890,DownloadedFiles!$B$2:$C$821,2,)</f>
        <v>doi:10.7910/DVN/25423</v>
      </c>
      <c r="B1890" s="1" t="s">
        <v>2552</v>
      </c>
      <c r="C1890" s="1" t="s">
        <v>6353</v>
      </c>
      <c r="D1890" s="1" t="s">
        <v>654</v>
      </c>
      <c r="E1890" s="1" t="str">
        <f>VLOOKUP(D1890,StataFunctions!$E$2:$G$260,3,)</f>
        <v>Linear Regression</v>
      </c>
      <c r="F1890" s="18" t="s">
        <v>3855</v>
      </c>
      <c r="G1890" s="18" t="str">
        <f t="shared" si="176"/>
        <v>df10pol2</v>
      </c>
      <c r="H1890" s="18" t="str">
        <f t="shared" si="177"/>
        <v>lloggdppc if mildefturn==1&amp;polity2&lt;6&amp;year&gt;1874&amp;year&lt;2005&amp;inwar~~=1&amp;l.inwar~~=1&amp; l2.inwar~~=1&amp; l3.inwar~~=1&amp; l4.inwar~~=1</v>
      </c>
      <c r="I1890" s="18">
        <f t="shared" si="174"/>
        <v>1</v>
      </c>
      <c r="J1890" s="18" t="str">
        <f t="shared" si="175"/>
        <v xml:space="preserve"> mildefturn==1&amp;polity2&lt;6&amp;year&gt;1874&amp;year&lt;2005&amp;inwar~~=1&amp;l.inwar~~=1&amp; l2.inwar~~=1&amp; l3.inwar~~=1&amp; l4.inwar~~=1</v>
      </c>
      <c r="K1890" s="18" t="str">
        <f t="shared" si="178"/>
        <v>lloggdppc</v>
      </c>
      <c r="L1890" s="1" t="str">
        <f t="shared" si="179"/>
        <v>Yes</v>
      </c>
    </row>
    <row r="1891" spans="1:12" x14ac:dyDescent="0.3">
      <c r="A1891" s="1" t="str">
        <f>VLOOKUP(B1891,DownloadedFiles!$B$2:$C$821,2,)</f>
        <v>doi:10.7910/DVN/25423</v>
      </c>
      <c r="B1891" s="1" t="s">
        <v>2552</v>
      </c>
      <c r="C1891" s="1" t="s">
        <v>6353</v>
      </c>
      <c r="D1891" s="1" t="s">
        <v>654</v>
      </c>
      <c r="E1891" s="1" t="str">
        <f>VLOOKUP(D1891,StataFunctions!$E$2:$G$260,3,)</f>
        <v>Linear Regression</v>
      </c>
      <c r="F1891" s="18" t="s">
        <v>3839</v>
      </c>
      <c r="G1891" s="18" t="str">
        <f t="shared" si="176"/>
        <v>df10pol2</v>
      </c>
      <c r="H1891" s="18" t="str">
        <f t="shared" si="177"/>
        <v>lloggdppc if ncfull==1&amp;polity2&lt;6&amp;year&gt;1874&amp;year&lt;2005</v>
      </c>
      <c r="I1891" s="18">
        <f t="shared" si="174"/>
        <v>1</v>
      </c>
      <c r="J1891" s="18" t="str">
        <f t="shared" si="175"/>
        <v xml:space="preserve"> ncfull==1&amp;polity2&lt;6&amp;year&gt;1874&amp;year&lt;2005</v>
      </c>
      <c r="K1891" s="18" t="str">
        <f t="shared" si="178"/>
        <v>lloggdppc</v>
      </c>
      <c r="L1891" s="1" t="str">
        <f t="shared" si="179"/>
        <v>Yes</v>
      </c>
    </row>
    <row r="1892" spans="1:12" ht="43.2" x14ac:dyDescent="0.3">
      <c r="A1892" s="1" t="str">
        <f>VLOOKUP(B1892,DownloadedFiles!$B$2:$C$821,2,)</f>
        <v>doi:10.7910/DVN/25423</v>
      </c>
      <c r="B1892" s="1" t="s">
        <v>2552</v>
      </c>
      <c r="C1892" s="1" t="s">
        <v>6353</v>
      </c>
      <c r="D1892" s="1" t="s">
        <v>654</v>
      </c>
      <c r="E1892" s="1" t="str">
        <f>VLOOKUP(D1892,StataFunctions!$E$2:$G$260,3,)</f>
        <v>Linear Regression</v>
      </c>
      <c r="F1892" s="18" t="s">
        <v>3857</v>
      </c>
      <c r="G1892" s="18" t="str">
        <f t="shared" si="176"/>
        <v>df10pol2</v>
      </c>
      <c r="H1892" s="18" t="str">
        <f t="shared" si="177"/>
        <v>lloggdppc if noglobrecturn==1&amp;polity2&lt;6&amp;year&gt;1874&amp;year&lt;2005</v>
      </c>
      <c r="I1892" s="18">
        <f t="shared" si="174"/>
        <v>1</v>
      </c>
      <c r="J1892" s="18" t="str">
        <f t="shared" si="175"/>
        <v xml:space="preserve"> noglobrecturn==1&amp;polity2&lt;6&amp;year&gt;1874&amp;year&lt;2005</v>
      </c>
      <c r="K1892" s="18" t="str">
        <f t="shared" si="178"/>
        <v>lloggdppc</v>
      </c>
      <c r="L1892" s="1" t="str">
        <f t="shared" si="179"/>
        <v>Yes</v>
      </c>
    </row>
    <row r="1893" spans="1:12" x14ac:dyDescent="0.3">
      <c r="A1893" s="1" t="str">
        <f>VLOOKUP(B1893,DownloadedFiles!$B$2:$C$821,2,)</f>
        <v>doi:10.7910/DVN/25423</v>
      </c>
      <c r="B1893" s="1" t="s">
        <v>2552</v>
      </c>
      <c r="C1893" s="1" t="s">
        <v>6353</v>
      </c>
      <c r="D1893" s="1" t="s">
        <v>654</v>
      </c>
      <c r="E1893" s="1" t="str">
        <f>VLOOKUP(D1893,StataFunctions!$E$2:$G$260,3,)</f>
        <v>Linear Regression</v>
      </c>
      <c r="F1893" s="18" t="s">
        <v>3841</v>
      </c>
      <c r="G1893" s="18" t="str">
        <f t="shared" si="176"/>
        <v>df10pol2</v>
      </c>
      <c r="H1893" s="18" t="str">
        <f t="shared" si="177"/>
        <v>lloggdppc if nolt10==1&amp;polity2&lt;6&amp;year&gt;1874&amp;year&lt;2005</v>
      </c>
      <c r="I1893" s="18">
        <f t="shared" si="174"/>
        <v>1</v>
      </c>
      <c r="J1893" s="18" t="str">
        <f t="shared" si="175"/>
        <v xml:space="preserve"> nolt10==1&amp;polity2&lt;6&amp;year&gt;1874&amp;year&lt;2005</v>
      </c>
      <c r="K1893" s="18" t="str">
        <f t="shared" si="178"/>
        <v>lloggdppc</v>
      </c>
      <c r="L1893" s="1" t="str">
        <f t="shared" si="179"/>
        <v>Yes</v>
      </c>
    </row>
    <row r="1894" spans="1:12" ht="43.2" x14ac:dyDescent="0.3">
      <c r="A1894" s="1" t="str">
        <f>VLOOKUP(B1894,DownloadedFiles!$B$2:$C$821,2,)</f>
        <v>doi:10.7910/DVN/25423</v>
      </c>
      <c r="B1894" s="1" t="s">
        <v>2552</v>
      </c>
      <c r="C1894" s="1" t="s">
        <v>6353</v>
      </c>
      <c r="D1894" s="1" t="s">
        <v>654</v>
      </c>
      <c r="E1894" s="1" t="str">
        <f>VLOOKUP(D1894,StataFunctions!$E$2:$G$260,3,)</f>
        <v>Linear Regression</v>
      </c>
      <c r="F1894" s="18" t="s">
        <v>3849</v>
      </c>
      <c r="G1894" s="18" t="str">
        <f t="shared" si="176"/>
        <v>df10pol2</v>
      </c>
      <c r="H1894" s="18" t="str">
        <f t="shared" si="177"/>
        <v>lloggdppc if nomildefturn==1&amp;polity2&lt;6&amp;year&gt;1874&amp;year&lt;2005</v>
      </c>
      <c r="I1894" s="18">
        <f t="shared" si="174"/>
        <v>1</v>
      </c>
      <c r="J1894" s="18" t="str">
        <f t="shared" si="175"/>
        <v xml:space="preserve"> nomildefturn==1&amp;polity2&lt;6&amp;year&gt;1874&amp;year&lt;2005</v>
      </c>
      <c r="K1894" s="18" t="str">
        <f t="shared" si="178"/>
        <v>lloggdppc</v>
      </c>
      <c r="L1894" s="1" t="str">
        <f t="shared" si="179"/>
        <v>Yes</v>
      </c>
    </row>
    <row r="1895" spans="1:12" ht="28.8" x14ac:dyDescent="0.3">
      <c r="A1895" s="1" t="str">
        <f>VLOOKUP(B1895,DownloadedFiles!$B$2:$C$821,2,)</f>
        <v>doi:10.7910/DVN/25423</v>
      </c>
      <c r="B1895" s="1" t="s">
        <v>2552</v>
      </c>
      <c r="C1895" s="1" t="s">
        <v>6353</v>
      </c>
      <c r="D1895" s="1" t="s">
        <v>654</v>
      </c>
      <c r="E1895" s="1" t="str">
        <f>VLOOKUP(D1895,StataFunctions!$E$2:$G$260,3,)</f>
        <v>Linear Regression</v>
      </c>
      <c r="F1895" s="18" t="s">
        <v>3840</v>
      </c>
      <c r="G1895" s="18" t="str">
        <f t="shared" si="176"/>
        <v>df10pol2</v>
      </c>
      <c r="H1895" s="18" t="str">
        <f t="shared" si="177"/>
        <v>lloggdppc if nonatc10==1&amp;polity2&lt;6&amp;year&gt;1874&amp;year&lt;2005</v>
      </c>
      <c r="I1895" s="18">
        <f t="shared" si="174"/>
        <v>1</v>
      </c>
      <c r="J1895" s="18" t="str">
        <f t="shared" si="175"/>
        <v xml:space="preserve"> nonatc10==1&amp;polity2&lt;6&amp;year&gt;1874&amp;year&lt;2005</v>
      </c>
      <c r="K1895" s="18" t="str">
        <f t="shared" si="178"/>
        <v>lloggdppc</v>
      </c>
      <c r="L1895" s="1" t="str">
        <f t="shared" si="179"/>
        <v>Yes</v>
      </c>
    </row>
    <row r="1896" spans="1:12" ht="28.8" x14ac:dyDescent="0.3">
      <c r="A1896" s="1" t="str">
        <f>VLOOKUP(B1896,DownloadedFiles!$B$2:$C$821,2,)</f>
        <v>doi:10.7910/DVN/25423</v>
      </c>
      <c r="B1896" s="1" t="s">
        <v>2552</v>
      </c>
      <c r="C1896" s="1" t="s">
        <v>6353</v>
      </c>
      <c r="D1896" s="1" t="s">
        <v>654</v>
      </c>
      <c r="E1896" s="1" t="str">
        <f>VLOOKUP(D1896,StataFunctions!$E$2:$G$260,3,)</f>
        <v>Linear Regression</v>
      </c>
      <c r="F1896" s="18" t="s">
        <v>3842</v>
      </c>
      <c r="G1896" s="18" t="str">
        <f t="shared" si="176"/>
        <v>df10pol2</v>
      </c>
      <c r="H1896" s="18" t="str">
        <f t="shared" si="177"/>
        <v>lloggdppc i.numreg i.ltengroup i.agenewgroup if ncfull==1&amp;polity2&lt;6&amp;year&gt;1874&amp;year&lt;2005</v>
      </c>
      <c r="I1896" s="18">
        <f t="shared" si="174"/>
        <v>1</v>
      </c>
      <c r="J1896" s="18" t="str">
        <f t="shared" si="175"/>
        <v xml:space="preserve"> ncfull==1&amp;polity2&lt;6&amp;year&gt;1874&amp;year&lt;2005</v>
      </c>
      <c r="K1896" s="18" t="str">
        <f t="shared" si="178"/>
        <v>lloggdppc i.numreg i.ltengroup i.agenewgroup</v>
      </c>
      <c r="L1896" s="1" t="str">
        <f t="shared" si="179"/>
        <v>Yes</v>
      </c>
    </row>
    <row r="1897" spans="1:12" ht="28.8" x14ac:dyDescent="0.3">
      <c r="A1897" s="1" t="str">
        <f>VLOOKUP(B1897,DownloadedFiles!$B$2:$C$821,2,)</f>
        <v>doi:10.7910/DVN/25423</v>
      </c>
      <c r="B1897" s="1" t="s">
        <v>2552</v>
      </c>
      <c r="C1897" s="1" t="s">
        <v>6353</v>
      </c>
      <c r="D1897" s="1" t="s">
        <v>654</v>
      </c>
      <c r="E1897" s="1" t="str">
        <f>VLOOKUP(D1897,StataFunctions!$E$2:$G$260,3,)</f>
        <v>Linear Regression</v>
      </c>
      <c r="F1897" s="18" t="s">
        <v>3844</v>
      </c>
      <c r="G1897" s="18" t="str">
        <f t="shared" si="176"/>
        <v>df10pol2</v>
      </c>
      <c r="H1897" s="18" t="str">
        <f t="shared" si="177"/>
        <v>lloggdppc i.numreg i.ltengroup i.agenewgroup if nolt10==1&amp;polity2&lt;6&amp;year&gt;1874&amp;year&lt;2005</v>
      </c>
      <c r="I1897" s="18">
        <f t="shared" si="174"/>
        <v>1</v>
      </c>
      <c r="J1897" s="18" t="str">
        <f t="shared" si="175"/>
        <v xml:space="preserve"> nolt10==1&amp;polity2&lt;6&amp;year&gt;1874&amp;year&lt;2005</v>
      </c>
      <c r="K1897" s="18" t="str">
        <f t="shared" si="178"/>
        <v>lloggdppc i.numreg i.ltengroup i.agenewgroup</v>
      </c>
      <c r="L1897" s="1" t="str">
        <f t="shared" si="179"/>
        <v>Yes</v>
      </c>
    </row>
    <row r="1898" spans="1:12" ht="28.8" x14ac:dyDescent="0.3">
      <c r="A1898" s="1" t="str">
        <f>VLOOKUP(B1898,DownloadedFiles!$B$2:$C$821,2,)</f>
        <v>doi:10.7910/DVN/25423</v>
      </c>
      <c r="B1898" s="1" t="s">
        <v>2552</v>
      </c>
      <c r="C1898" s="1" t="s">
        <v>6353</v>
      </c>
      <c r="D1898" s="1" t="s">
        <v>654</v>
      </c>
      <c r="E1898" s="1" t="str">
        <f>VLOOKUP(D1898,StataFunctions!$E$2:$G$260,3,)</f>
        <v>Linear Regression</v>
      </c>
      <c r="F1898" s="18" t="s">
        <v>3843</v>
      </c>
      <c r="G1898" s="18" t="str">
        <f t="shared" si="176"/>
        <v>df10pol2</v>
      </c>
      <c r="H1898" s="18" t="str">
        <f t="shared" si="177"/>
        <v>lloggdppc i.numreg i.ltengroup i.agenewgroup if nonatc10==1&amp;polity2&lt;6&amp;year&gt;1874&amp;year&lt;2005</v>
      </c>
      <c r="I1898" s="18">
        <f t="shared" si="174"/>
        <v>1</v>
      </c>
      <c r="J1898" s="18" t="str">
        <f t="shared" si="175"/>
        <v xml:space="preserve"> nonatc10==1&amp;polity2&lt;6&amp;year&gt;1874&amp;year&lt;2005</v>
      </c>
      <c r="K1898" s="18" t="str">
        <f t="shared" si="178"/>
        <v>lloggdppc i.numreg i.ltengroup i.agenewgroup</v>
      </c>
      <c r="L1898" s="1" t="str">
        <f t="shared" si="179"/>
        <v>Yes</v>
      </c>
    </row>
    <row r="1899" spans="1:12" ht="28.8" x14ac:dyDescent="0.3">
      <c r="A1899" s="1" t="str">
        <f>VLOOKUP(B1899,DownloadedFiles!$B$2:$C$821,2,)</f>
        <v>doi:10.7910/DVN/25423</v>
      </c>
      <c r="B1899" s="1" t="s">
        <v>2552</v>
      </c>
      <c r="C1899" s="1" t="s">
        <v>6353</v>
      </c>
      <c r="D1899" s="1" t="s">
        <v>654</v>
      </c>
      <c r="E1899" s="1" t="str">
        <f>VLOOKUP(D1899,StataFunctions!$E$2:$G$260,3,)</f>
        <v>Linear Regression</v>
      </c>
      <c r="F1899" s="18" t="s">
        <v>3845</v>
      </c>
      <c r="G1899" s="18" t="str">
        <f t="shared" si="176"/>
        <v>df10pol2</v>
      </c>
      <c r="H1899" s="18" t="str">
        <f t="shared" si="177"/>
        <v>lloggdppc i.numreg l.currenttenure l.agenew if ncfull==1&amp;polity2&lt;6&amp;year&gt;1874&amp;year&lt;2005</v>
      </c>
      <c r="I1899" s="18">
        <f t="shared" si="174"/>
        <v>1</v>
      </c>
      <c r="J1899" s="18" t="str">
        <f t="shared" si="175"/>
        <v xml:space="preserve"> ncfull==1&amp;polity2&lt;6&amp;year&gt;1874&amp;year&lt;2005</v>
      </c>
      <c r="K1899" s="18" t="str">
        <f t="shared" si="178"/>
        <v>lloggdppc i.numreg l.currenttenure l.agenew</v>
      </c>
      <c r="L1899" s="1" t="str">
        <f t="shared" si="179"/>
        <v>Yes</v>
      </c>
    </row>
    <row r="1900" spans="1:12" ht="28.8" x14ac:dyDescent="0.3">
      <c r="A1900" s="1" t="str">
        <f>VLOOKUP(B1900,DownloadedFiles!$B$2:$C$821,2,)</f>
        <v>doi:10.7910/DVN/25423</v>
      </c>
      <c r="B1900" s="1" t="s">
        <v>2552</v>
      </c>
      <c r="C1900" s="1" t="s">
        <v>6353</v>
      </c>
      <c r="D1900" s="1" t="s">
        <v>654</v>
      </c>
      <c r="E1900" s="1" t="str">
        <f>VLOOKUP(D1900,StataFunctions!$E$2:$G$260,3,)</f>
        <v>Linear Regression</v>
      </c>
      <c r="F1900" s="18" t="s">
        <v>3847</v>
      </c>
      <c r="G1900" s="18" t="str">
        <f t="shared" si="176"/>
        <v>df10pol2</v>
      </c>
      <c r="H1900" s="18" t="str">
        <f t="shared" si="177"/>
        <v>lloggdppc i.numreg l.currenttenure l.agenew if nolt10==1&amp;polity2&lt;6&amp;year&gt;1874&amp;year&lt;2005</v>
      </c>
      <c r="I1900" s="18">
        <f t="shared" si="174"/>
        <v>1</v>
      </c>
      <c r="J1900" s="18" t="str">
        <f t="shared" si="175"/>
        <v xml:space="preserve"> nolt10==1&amp;polity2&lt;6&amp;year&gt;1874&amp;year&lt;2005</v>
      </c>
      <c r="K1900" s="18" t="str">
        <f t="shared" si="178"/>
        <v>lloggdppc i.numreg l.currenttenure l.agenew</v>
      </c>
      <c r="L1900" s="1" t="str">
        <f t="shared" si="179"/>
        <v>Yes</v>
      </c>
    </row>
    <row r="1901" spans="1:12" ht="28.8" x14ac:dyDescent="0.3">
      <c r="A1901" s="1" t="str">
        <f>VLOOKUP(B1901,DownloadedFiles!$B$2:$C$821,2,)</f>
        <v>doi:10.7910/DVN/25423</v>
      </c>
      <c r="B1901" s="1" t="s">
        <v>2552</v>
      </c>
      <c r="C1901" s="1" t="s">
        <v>6353</v>
      </c>
      <c r="D1901" s="1" t="s">
        <v>654</v>
      </c>
      <c r="E1901" s="1" t="str">
        <f>VLOOKUP(D1901,StataFunctions!$E$2:$G$260,3,)</f>
        <v>Linear Regression</v>
      </c>
      <c r="F1901" s="18" t="s">
        <v>3846</v>
      </c>
      <c r="G1901" s="18" t="str">
        <f t="shared" si="176"/>
        <v>df10pol2</v>
      </c>
      <c r="H1901" s="18" t="str">
        <f t="shared" si="177"/>
        <v>lloggdppc i.numreg l.currenttenure l.agenew if nonatc10==1&amp;polity2&lt;6&amp;year&gt;1874&amp;year&lt;2005</v>
      </c>
      <c r="I1901" s="18">
        <f t="shared" si="174"/>
        <v>1</v>
      </c>
      <c r="J1901" s="18" t="str">
        <f t="shared" si="175"/>
        <v xml:space="preserve"> nonatc10==1&amp;polity2&lt;6&amp;year&gt;1874&amp;year&lt;2005</v>
      </c>
      <c r="K1901" s="18" t="str">
        <f t="shared" si="178"/>
        <v>lloggdppc i.numreg l.currenttenure l.agenew</v>
      </c>
      <c r="L1901" s="1" t="str">
        <f t="shared" si="179"/>
        <v>Yes</v>
      </c>
    </row>
    <row r="1902" spans="1:12" ht="43.2" x14ac:dyDescent="0.3">
      <c r="A1902" s="1" t="str">
        <f>VLOOKUP(B1902,DownloadedFiles!$B$2:$C$821,2,)</f>
        <v>doi:10.7910/DVN/25423</v>
      </c>
      <c r="B1902" s="1" t="s">
        <v>2552</v>
      </c>
      <c r="C1902" s="1" t="s">
        <v>6353</v>
      </c>
      <c r="D1902" s="1" t="s">
        <v>654</v>
      </c>
      <c r="E1902" s="1" t="str">
        <f>VLOOKUP(D1902,StataFunctions!$E$2:$G$260,3,)</f>
        <v>Linear Regression</v>
      </c>
      <c r="F1902" s="18" t="s">
        <v>3854</v>
      </c>
      <c r="G1902" s="18" t="str">
        <f t="shared" si="176"/>
        <v>df10pol2</v>
      </c>
      <c r="H1902" s="18" t="str">
        <f t="shared" si="177"/>
        <v>lloggdppc lmilitaryregime if mildefnoturn3==1&amp;polity2&lt;6&amp;year&gt;1874&amp;year&lt;2005</v>
      </c>
      <c r="I1902" s="18">
        <f t="shared" si="174"/>
        <v>1</v>
      </c>
      <c r="J1902" s="18" t="str">
        <f t="shared" si="175"/>
        <v xml:space="preserve"> mildefnoturn3==1&amp;polity2&lt;6&amp;year&gt;1874&amp;year&lt;2005</v>
      </c>
      <c r="K1902" s="18" t="str">
        <f t="shared" si="178"/>
        <v>lloggdppc lmilitaryregime</v>
      </c>
      <c r="L1902" s="1" t="str">
        <f t="shared" si="179"/>
        <v>Yes</v>
      </c>
    </row>
    <row r="1903" spans="1:12" ht="43.2" x14ac:dyDescent="0.3">
      <c r="A1903" s="1" t="str">
        <f>VLOOKUP(B1903,DownloadedFiles!$B$2:$C$821,2,)</f>
        <v>doi:10.7910/DVN/25423</v>
      </c>
      <c r="B1903" s="1" t="s">
        <v>2552</v>
      </c>
      <c r="C1903" s="1" t="s">
        <v>6353</v>
      </c>
      <c r="D1903" s="1" t="s">
        <v>654</v>
      </c>
      <c r="E1903" s="1" t="str">
        <f>VLOOKUP(D1903,StataFunctions!$E$2:$G$260,3,)</f>
        <v>Linear Regression</v>
      </c>
      <c r="F1903" s="18" t="s">
        <v>7585</v>
      </c>
      <c r="G1903" s="18" t="str">
        <f t="shared" si="176"/>
        <v>df10pol2</v>
      </c>
      <c r="H1903" s="18" t="str">
        <f t="shared" si="177"/>
        <v>lloggdppc lmilitaryregime lmonarchy if globrecnolt10==1&amp;polity2&lt;6&amp;year&gt;1874&amp;year&lt;2005</v>
      </c>
      <c r="I1903" s="18">
        <f t="shared" si="174"/>
        <v>1</v>
      </c>
      <c r="J1903" s="18" t="str">
        <f t="shared" si="175"/>
        <v xml:space="preserve"> globrecnolt10==1&amp;polity2&lt;6&amp;year&gt;1874&amp;year&lt;2005</v>
      </c>
      <c r="K1903" s="18" t="str">
        <f t="shared" si="178"/>
        <v>lloggdppc lmilitaryregime lmonarchy</v>
      </c>
      <c r="L1903" s="1" t="str">
        <f t="shared" si="179"/>
        <v>Yes</v>
      </c>
    </row>
    <row r="1904" spans="1:12" ht="28.8" x14ac:dyDescent="0.3">
      <c r="A1904" s="1" t="str">
        <f>VLOOKUP(B1904,DownloadedFiles!$B$2:$C$821,2,)</f>
        <v>doi:10.7910/DVN/25423</v>
      </c>
      <c r="B1904" s="1" t="s">
        <v>2552</v>
      </c>
      <c r="C1904" s="1" t="s">
        <v>6353</v>
      </c>
      <c r="D1904" s="1" t="s">
        <v>654</v>
      </c>
      <c r="E1904" s="1" t="str">
        <f>VLOOKUP(D1904,StataFunctions!$E$2:$G$260,3,)</f>
        <v>Linear Regression</v>
      </c>
      <c r="F1904" s="18" t="s">
        <v>3860</v>
      </c>
      <c r="G1904" s="18" t="str">
        <f t="shared" si="176"/>
        <v>df10pol2</v>
      </c>
      <c r="H1904" s="18" t="str">
        <f t="shared" si="177"/>
        <v>lloggdppc lmilitaryregime lmonarchy if globrecturn==1&amp;polity2&lt;6&amp;year&gt;1874&amp;year&lt;2005</v>
      </c>
      <c r="I1904" s="18">
        <f t="shared" si="174"/>
        <v>1</v>
      </c>
      <c r="J1904" s="18" t="str">
        <f t="shared" si="175"/>
        <v xml:space="preserve"> globrecturn==1&amp;polity2&lt;6&amp;year&gt;1874&amp;year&lt;2005</v>
      </c>
      <c r="K1904" s="18" t="str">
        <f t="shared" si="178"/>
        <v>lloggdppc lmilitaryregime lmonarchy</v>
      </c>
      <c r="L1904" s="1" t="str">
        <f t="shared" si="179"/>
        <v>Yes</v>
      </c>
    </row>
    <row r="1905" spans="1:12" ht="43.2" x14ac:dyDescent="0.3">
      <c r="A1905" s="1" t="str">
        <f>VLOOKUP(B1905,DownloadedFiles!$B$2:$C$821,2,)</f>
        <v>doi:10.7910/DVN/25423</v>
      </c>
      <c r="B1905" s="1" t="s">
        <v>2552</v>
      </c>
      <c r="C1905" s="1" t="s">
        <v>6353</v>
      </c>
      <c r="D1905" s="1" t="s">
        <v>654</v>
      </c>
      <c r="E1905" s="1" t="str">
        <f>VLOOKUP(D1905,StataFunctions!$E$2:$G$260,3,)</f>
        <v>Linear Regression</v>
      </c>
      <c r="F1905" s="18" t="s">
        <v>3853</v>
      </c>
      <c r="G1905" s="18" t="str">
        <f t="shared" si="176"/>
        <v>df10pol2</v>
      </c>
      <c r="H1905" s="18" t="str">
        <f t="shared" si="177"/>
        <v>lloggdppc lmilitaryregime lmonarchy if mildefnoturn==1&amp;polity2&lt;6&amp;year&gt;1874&amp;year&lt;2005</v>
      </c>
      <c r="I1905" s="18">
        <f t="shared" si="174"/>
        <v>1</v>
      </c>
      <c r="J1905" s="18" t="str">
        <f t="shared" si="175"/>
        <v xml:space="preserve"> mildefnoturn==1&amp;polity2&lt;6&amp;year&gt;1874&amp;year&lt;2005</v>
      </c>
      <c r="K1905" s="18" t="str">
        <f t="shared" si="178"/>
        <v>lloggdppc lmilitaryregime lmonarchy</v>
      </c>
      <c r="L1905" s="1" t="str">
        <f t="shared" si="179"/>
        <v>Yes</v>
      </c>
    </row>
    <row r="1906" spans="1:12" ht="28.8" x14ac:dyDescent="0.3">
      <c r="A1906" s="1" t="str">
        <f>VLOOKUP(B1906,DownloadedFiles!$B$2:$C$821,2,)</f>
        <v>doi:10.7910/DVN/25423</v>
      </c>
      <c r="B1906" s="1" t="s">
        <v>2552</v>
      </c>
      <c r="C1906" s="1" t="s">
        <v>6353</v>
      </c>
      <c r="D1906" s="1" t="s">
        <v>654</v>
      </c>
      <c r="E1906" s="1" t="str">
        <f>VLOOKUP(D1906,StataFunctions!$E$2:$G$260,3,)</f>
        <v>Linear Regression</v>
      </c>
      <c r="F1906" s="18" t="s">
        <v>3851</v>
      </c>
      <c r="G1906" s="18" t="str">
        <f t="shared" si="176"/>
        <v>df10pol2</v>
      </c>
      <c r="H1906" s="18" t="str">
        <f t="shared" si="177"/>
        <v>lloggdppc lmilitaryregime lmonarchy if mildefturn==1&amp;polity2&lt;6&amp;year&gt;1874&amp;year&lt;2005</v>
      </c>
      <c r="I1906" s="18">
        <f t="shared" si="174"/>
        <v>1</v>
      </c>
      <c r="J1906" s="18" t="str">
        <f t="shared" si="175"/>
        <v xml:space="preserve"> mildefturn==1&amp;polity2&lt;6&amp;year&gt;1874&amp;year&lt;2005</v>
      </c>
      <c r="K1906" s="18" t="str">
        <f t="shared" si="178"/>
        <v>lloggdppc lmilitaryregime lmonarchy</v>
      </c>
      <c r="L1906" s="1" t="str">
        <f t="shared" si="179"/>
        <v>Yes</v>
      </c>
    </row>
    <row r="1907" spans="1:12" ht="43.2" x14ac:dyDescent="0.3">
      <c r="A1907" s="1" t="str">
        <f>VLOOKUP(B1907,DownloadedFiles!$B$2:$C$821,2,)</f>
        <v>doi:10.7910/DVN/25423</v>
      </c>
      <c r="B1907" s="1" t="s">
        <v>2552</v>
      </c>
      <c r="C1907" s="1" t="s">
        <v>6353</v>
      </c>
      <c r="D1907" s="1" t="s">
        <v>654</v>
      </c>
      <c r="E1907" s="1" t="str">
        <f>VLOOKUP(D1907,StataFunctions!$E$2:$G$260,3,)</f>
        <v>Linear Regression</v>
      </c>
      <c r="F1907" s="18" t="s">
        <v>3861</v>
      </c>
      <c r="G1907" s="18" t="str">
        <f t="shared" si="176"/>
        <v>df10pol2</v>
      </c>
      <c r="H1907" s="18" t="str">
        <f t="shared" si="177"/>
        <v>lloggdppc lmilitaryregime lmonarchy if noglobrecturn==1&amp;polity2&lt;6&amp;year&gt;1874&amp;year&lt;2005</v>
      </c>
      <c r="I1907" s="18">
        <f t="shared" si="174"/>
        <v>1</v>
      </c>
      <c r="J1907" s="18" t="str">
        <f t="shared" si="175"/>
        <v xml:space="preserve"> noglobrecturn==1&amp;polity2&lt;6&amp;year&gt;1874&amp;year&lt;2005</v>
      </c>
      <c r="K1907" s="18" t="str">
        <f t="shared" si="178"/>
        <v>lloggdppc lmilitaryregime lmonarchy</v>
      </c>
      <c r="L1907" s="1" t="str">
        <f t="shared" si="179"/>
        <v>Yes</v>
      </c>
    </row>
    <row r="1908" spans="1:12" ht="43.2" x14ac:dyDescent="0.3">
      <c r="A1908" s="1" t="str">
        <f>VLOOKUP(B1908,DownloadedFiles!$B$2:$C$821,2,)</f>
        <v>doi:10.7910/DVN/25423</v>
      </c>
      <c r="B1908" s="1" t="s">
        <v>2552</v>
      </c>
      <c r="C1908" s="1" t="s">
        <v>6353</v>
      </c>
      <c r="D1908" s="1" t="s">
        <v>654</v>
      </c>
      <c r="E1908" s="1" t="str">
        <f>VLOOKUP(D1908,StataFunctions!$E$2:$G$260,3,)</f>
        <v>Linear Regression</v>
      </c>
      <c r="F1908" s="18" t="s">
        <v>3852</v>
      </c>
      <c r="G1908" s="18" t="str">
        <f t="shared" si="176"/>
        <v>df10pol2</v>
      </c>
      <c r="H1908" s="18" t="str">
        <f t="shared" si="177"/>
        <v>lloggdppc lmilitaryregime lmonarchy if nomildefturn==1&amp;polity2&lt;6&amp;year&gt;1874&amp;year&lt;2005</v>
      </c>
      <c r="I1908" s="18">
        <f t="shared" si="174"/>
        <v>1</v>
      </c>
      <c r="J1908" s="18" t="str">
        <f t="shared" si="175"/>
        <v xml:space="preserve"> nomildefturn==1&amp;polity2&lt;6&amp;year&gt;1874&amp;year&lt;2005</v>
      </c>
      <c r="K1908" s="18" t="str">
        <f t="shared" si="178"/>
        <v>lloggdppc lmilitaryregime lmonarchy</v>
      </c>
      <c r="L1908" s="1" t="str">
        <f t="shared" si="179"/>
        <v>Yes</v>
      </c>
    </row>
    <row r="1909" spans="1:12" ht="43.2" x14ac:dyDescent="0.3">
      <c r="A1909" s="1" t="str">
        <f>VLOOKUP(B1909,DownloadedFiles!$B$2:$C$821,2,)</f>
        <v>doi:10.7910/DVN/25423</v>
      </c>
      <c r="B1909" s="1" t="s">
        <v>2552</v>
      </c>
      <c r="C1909" s="1" t="s">
        <v>6353</v>
      </c>
      <c r="D1909" s="1" t="s">
        <v>806</v>
      </c>
      <c r="E1909" s="1" t="str">
        <f>VLOOKUP(D1909,StataFunctions!$E$2:$G$260,3,)</f>
        <v>Fixed-effects Logistic Regression</v>
      </c>
      <c r="F1909" s="18" t="s">
        <v>7127</v>
      </c>
      <c r="G1909" s="18" t="str">
        <f t="shared" si="176"/>
        <v>leaderfalls</v>
      </c>
      <c r="H1909" s="18" t="str">
        <f t="shared" si="177"/>
        <v>lmilitaryregime lmonarchy l.dem llngdppc l.regotherlfalls l.agenew l.prevtimes l.tenureleader ldemlln ldemlreg ldemlage ldemlprev ldemtenure i.year if year&gt;1874&amp;year&lt;2005</v>
      </c>
      <c r="I1909" s="18">
        <f t="shared" si="174"/>
        <v>1</v>
      </c>
      <c r="J1909" s="18" t="str">
        <f t="shared" si="175"/>
        <v xml:space="preserve"> year&gt;1874&amp;year&lt;2005</v>
      </c>
      <c r="K1909" s="18" t="str">
        <f t="shared" si="178"/>
        <v>lmilitaryregime lmonarchy l.dem llngdppc l.regotherlfalls l.agenew l.prevtimes l.tenureleader ldemlln ldemlreg ldemlage ldemlprev ldemtenure i.year</v>
      </c>
      <c r="L1909" s="1" t="str">
        <f t="shared" si="179"/>
        <v>Yes</v>
      </c>
    </row>
    <row r="1910" spans="1:12" ht="57.6" x14ac:dyDescent="0.3">
      <c r="A1910" s="1" t="str">
        <f>VLOOKUP(B1910,DownloadedFiles!$B$2:$C$821,2,)</f>
        <v>doi:10.7910/DVN/25423</v>
      </c>
      <c r="B1910" s="1" t="s">
        <v>2552</v>
      </c>
      <c r="C1910" s="1" t="s">
        <v>6353</v>
      </c>
      <c r="D1910" s="1" t="s">
        <v>654</v>
      </c>
      <c r="E1910" s="1" t="str">
        <f>VLOOKUP(D1910,StataFunctions!$E$2:$G$260,3,)</f>
        <v>Linear Regression</v>
      </c>
      <c r="F1910" s="18" t="s">
        <v>3872</v>
      </c>
      <c r="G1910" s="18" t="str">
        <f t="shared" si="176"/>
        <v>pol2norm</v>
      </c>
      <c r="H1910" s="18" t="str">
        <f t="shared" si="177"/>
        <v>lpol2norm c.llngdppc##i.llead##i.lgwfmisc c.llngdppc##i.llead##i.lgwfmon c.llngdppc##i.llead##i.lgwfpers c.llngdppc##i.llead##i.lgwfparty i.year i.ccode if l.polity2&lt;6&amp;year&gt;1874&amp;year&lt;2005</v>
      </c>
      <c r="I1910" s="18">
        <f t="shared" ref="I1910:I1973" si="180">IFERROR(IF(FIND(" if ",H1910)&gt;0,1,0),0)</f>
        <v>1</v>
      </c>
      <c r="J1910" s="18" t="str">
        <f t="shared" ref="J1910:J1973" si="181">IFERROR(MID(H1910,FIND(" if ",H1910)+3,LEN(H1910)+1),"NA")</f>
        <v xml:space="preserve"> l.polity2&lt;6&amp;year&gt;1874&amp;year&lt;2005</v>
      </c>
      <c r="K1910" s="18" t="str">
        <f t="shared" si="178"/>
        <v>lpol2norm c.llngdppc##i.llead##i.lgwfmisc c.llngdppc##i.llead##i.lgwfmon c.llngdppc##i.llead##i.lgwfpers c.llngdppc##i.llead##i.lgwfparty i.year i.ccode</v>
      </c>
      <c r="L1910" s="1" t="str">
        <f t="shared" si="179"/>
        <v>Yes</v>
      </c>
    </row>
    <row r="1911" spans="1:12" ht="43.2" x14ac:dyDescent="0.3">
      <c r="A1911" s="1" t="str">
        <f>VLOOKUP(B1911,DownloadedFiles!$B$2:$C$821,2,)</f>
        <v>doi:10.7910/DVN/25423</v>
      </c>
      <c r="B1911" s="1" t="s">
        <v>2552</v>
      </c>
      <c r="C1911" s="1" t="s">
        <v>6353</v>
      </c>
      <c r="D1911" s="1" t="s">
        <v>654</v>
      </c>
      <c r="E1911" s="1" t="str">
        <f>VLOOKUP(D1911,StataFunctions!$E$2:$G$260,3,)</f>
        <v>Linear Regression</v>
      </c>
      <c r="F1911" s="18" t="s">
        <v>8137</v>
      </c>
      <c r="G1911" s="18" t="str">
        <f t="shared" si="176"/>
        <v>pol2norm</v>
      </c>
      <c r="H1911" s="18" t="str">
        <f t="shared" si="177"/>
        <v>lpol2norm c.llngdppc##i.llead##i.lmil c.llngdppc##i.llead##i.lmon i.year i.ccode if l.polity2&lt;6&amp;year&gt;1874&amp;year&lt;2005</v>
      </c>
      <c r="I1911" s="18">
        <f t="shared" si="180"/>
        <v>1</v>
      </c>
      <c r="J1911" s="18" t="str">
        <f t="shared" si="181"/>
        <v xml:space="preserve"> l.polity2&lt;6&amp;year&gt;1874&amp;year&lt;2005</v>
      </c>
      <c r="K1911" s="18" t="str">
        <f t="shared" si="178"/>
        <v>lpol2norm c.llngdppc##i.llead##i.lmil c.llngdppc##i.llead##i.lmon i.year i.ccode</v>
      </c>
      <c r="L1911" s="1" t="str">
        <f t="shared" si="179"/>
        <v>Yes</v>
      </c>
    </row>
    <row r="1912" spans="1:12" ht="57.6" x14ac:dyDescent="0.3">
      <c r="A1912" s="1" t="str">
        <f>VLOOKUP(B1912,DownloadedFiles!$B$2:$C$821,2,)</f>
        <v>doi:10.7910/DVN/25423</v>
      </c>
      <c r="B1912" s="1" t="s">
        <v>2552</v>
      </c>
      <c r="C1912" s="1" t="s">
        <v>6355</v>
      </c>
      <c r="D1912" s="1" t="s">
        <v>654</v>
      </c>
      <c r="E1912" s="1" t="str">
        <f>VLOOKUP(D1912,StataFunctions!$E$2:$G$260,3,)</f>
        <v>Linear Regression</v>
      </c>
      <c r="F1912" s="18" t="s">
        <v>3874</v>
      </c>
      <c r="G1912" s="18" t="str">
        <f t="shared" si="176"/>
        <v>pol2norm</v>
      </c>
      <c r="H1912" s="18" t="str">
        <f t="shared" si="177"/>
        <v>lpol2norm c.llngdppc##i.ltdiff10##i.lgwfmisc c.llngdppc##i.ltdiff10##i.lgwfmon c.llngdppc##i.ltdiff10##i.lgwfpers c.llngdppc##i.ltdiff10##i.lgwfparty i.year i.ccode if l.polity2&lt;6&amp;year&gt;1874&amp;year&lt;2005</v>
      </c>
      <c r="I1912" s="18">
        <f t="shared" si="180"/>
        <v>1</v>
      </c>
      <c r="J1912" s="18" t="str">
        <f t="shared" si="181"/>
        <v xml:space="preserve"> l.polity2&lt;6&amp;year&gt;1874&amp;year&lt;2005</v>
      </c>
      <c r="K1912" s="18" t="str">
        <f t="shared" si="178"/>
        <v>lpol2norm c.llngdppc##i.ltdiff10##i.lgwfmisc c.llngdppc##i.ltdiff10##i.lgwfmon c.llngdppc##i.ltdiff10##i.lgwfpers c.llngdppc##i.ltdiff10##i.lgwfparty i.year i.ccode</v>
      </c>
      <c r="L1912" s="1" t="str">
        <f t="shared" si="179"/>
        <v>Yes</v>
      </c>
    </row>
    <row r="1913" spans="1:12" ht="43.2" x14ac:dyDescent="0.3">
      <c r="A1913" s="1" t="str">
        <f>VLOOKUP(B1913,DownloadedFiles!$B$2:$C$821,2,)</f>
        <v>doi:10.7910/DVN/25423</v>
      </c>
      <c r="B1913" s="1" t="s">
        <v>2552</v>
      </c>
      <c r="C1913" s="1" t="s">
        <v>6355</v>
      </c>
      <c r="D1913" s="1" t="s">
        <v>654</v>
      </c>
      <c r="E1913" s="1" t="str">
        <f>VLOOKUP(D1913,StataFunctions!$E$2:$G$260,3,)</f>
        <v>Linear Regression</v>
      </c>
      <c r="F1913" s="18" t="s">
        <v>8139</v>
      </c>
      <c r="G1913" s="18" t="str">
        <f t="shared" si="176"/>
        <v>pol2norm</v>
      </c>
      <c r="H1913" s="18" t="str">
        <f t="shared" si="177"/>
        <v>lpol2norm c.llngdppc##i.ltdiff10##i.lmil c.llngdppc##i.ltdiff10##i.lmon i.year i.ccode if l.polity2&lt;6&amp;year&gt;1874&amp;year&lt;2005</v>
      </c>
      <c r="I1913" s="18">
        <f t="shared" si="180"/>
        <v>1</v>
      </c>
      <c r="J1913" s="18" t="str">
        <f t="shared" si="181"/>
        <v xml:space="preserve"> l.polity2&lt;6&amp;year&gt;1874&amp;year&lt;2005</v>
      </c>
      <c r="K1913" s="18" t="str">
        <f t="shared" si="178"/>
        <v>lpol2norm c.llngdppc##i.ltdiff10##i.lmil c.llngdppc##i.ltdiff10##i.lmon i.year i.ccode</v>
      </c>
      <c r="L1913" s="1" t="str">
        <f t="shared" si="179"/>
        <v>Yes</v>
      </c>
    </row>
    <row r="1914" spans="1:12" ht="43.2" x14ac:dyDescent="0.3">
      <c r="A1914" s="1" t="str">
        <f>VLOOKUP(B1914,DownloadedFiles!$B$2:$C$821,2,)</f>
        <v>doi:10.7910/DVN/25423</v>
      </c>
      <c r="B1914" s="1" t="s">
        <v>2552</v>
      </c>
      <c r="C1914" s="1" t="s">
        <v>6356</v>
      </c>
      <c r="D1914" s="1" t="s">
        <v>654</v>
      </c>
      <c r="E1914" s="1" t="str">
        <f>VLOOKUP(D1914,StataFunctions!$E$2:$G$260,3,)</f>
        <v>Linear Regression</v>
      </c>
      <c r="F1914" s="18" t="s">
        <v>8140</v>
      </c>
      <c r="G1914" s="18" t="str">
        <f t="shared" si="176"/>
        <v>pol2norm</v>
      </c>
      <c r="H1914" s="18" t="str">
        <f t="shared" si="177"/>
        <v>lpol2norm c.llngdppc##i.ltdiff15##i.lmil c.llngdppc##i.ltdiff15##i.lmon i.year i.ccode if l.polity2&lt;6&amp;year&gt;1874&amp;year&lt;2005</v>
      </c>
      <c r="I1914" s="18">
        <f t="shared" si="180"/>
        <v>1</v>
      </c>
      <c r="J1914" s="18" t="str">
        <f t="shared" si="181"/>
        <v xml:space="preserve"> l.polity2&lt;6&amp;year&gt;1874&amp;year&lt;2005</v>
      </c>
      <c r="K1914" s="18" t="str">
        <f t="shared" si="178"/>
        <v>lpol2norm c.llngdppc##i.ltdiff15##i.lmil c.llngdppc##i.ltdiff15##i.lmon i.year i.ccode</v>
      </c>
      <c r="L1914" s="1" t="str">
        <f t="shared" si="179"/>
        <v>Yes</v>
      </c>
    </row>
    <row r="1915" spans="1:12" ht="57.6" x14ac:dyDescent="0.3">
      <c r="A1915" s="1" t="str">
        <f>VLOOKUP(B1915,DownloadedFiles!$B$2:$C$821,2,)</f>
        <v>doi:10.7910/DVN/25423</v>
      </c>
      <c r="B1915" s="1" t="s">
        <v>2552</v>
      </c>
      <c r="C1915" s="1" t="s">
        <v>6354</v>
      </c>
      <c r="D1915" s="1" t="s">
        <v>654</v>
      </c>
      <c r="E1915" s="1" t="str">
        <f>VLOOKUP(D1915,StataFunctions!$E$2:$G$260,3,)</f>
        <v>Linear Regression</v>
      </c>
      <c r="F1915" s="18" t="s">
        <v>3873</v>
      </c>
      <c r="G1915" s="18" t="str">
        <f t="shared" si="176"/>
        <v>pol2norm</v>
      </c>
      <c r="H1915" s="18" t="str">
        <f t="shared" si="177"/>
        <v>lpol2norm c.llngdppc##i.ltdiff5##i.lgwfmisc c.llngdppc##i.ltdiff5##i.lgwfmon c.llngdppc##i.ltdiff5##i.lgwfpers c.llngdppc##i.ltdiff5##i.lgwfparty i.year i.ccode if l.polity2&lt;6&amp;year&gt;1874&amp;year&lt;2005</v>
      </c>
      <c r="I1915" s="18">
        <f t="shared" si="180"/>
        <v>1</v>
      </c>
      <c r="J1915" s="18" t="str">
        <f t="shared" si="181"/>
        <v xml:space="preserve"> l.polity2&lt;6&amp;year&gt;1874&amp;year&lt;2005</v>
      </c>
      <c r="K1915" s="18" t="str">
        <f t="shared" si="178"/>
        <v>lpol2norm c.llngdppc##i.ltdiff5##i.lgwfmisc c.llngdppc##i.ltdiff5##i.lgwfmon c.llngdppc##i.ltdiff5##i.lgwfpers c.llngdppc##i.ltdiff5##i.lgwfparty i.year i.ccode</v>
      </c>
      <c r="L1915" s="1" t="str">
        <f t="shared" si="179"/>
        <v>Yes</v>
      </c>
    </row>
    <row r="1916" spans="1:12" ht="43.2" x14ac:dyDescent="0.3">
      <c r="A1916" s="1" t="str">
        <f>VLOOKUP(B1916,DownloadedFiles!$B$2:$C$821,2,)</f>
        <v>doi:10.7910/DVN/25423</v>
      </c>
      <c r="B1916" s="1" t="s">
        <v>2552</v>
      </c>
      <c r="C1916" s="1" t="s">
        <v>6354</v>
      </c>
      <c r="D1916" s="1" t="s">
        <v>654</v>
      </c>
      <c r="E1916" s="1" t="str">
        <f>VLOOKUP(D1916,StataFunctions!$E$2:$G$260,3,)</f>
        <v>Linear Regression</v>
      </c>
      <c r="F1916" s="18" t="s">
        <v>8138</v>
      </c>
      <c r="G1916" s="18" t="str">
        <f t="shared" si="176"/>
        <v>pol2norm</v>
      </c>
      <c r="H1916" s="18" t="str">
        <f t="shared" si="177"/>
        <v>lpol2norm c.llngdppc##i.ltdiff5##i.lmil c.llngdppc##i.ltdiff5##i.lmon i.year i.ccode if l.polity2&lt;6&amp;year&gt;1874&amp;year&lt;2005</v>
      </c>
      <c r="I1916" s="18">
        <f t="shared" si="180"/>
        <v>1</v>
      </c>
      <c r="J1916" s="18" t="str">
        <f t="shared" si="181"/>
        <v xml:space="preserve"> l.polity2&lt;6&amp;year&gt;1874&amp;year&lt;2005</v>
      </c>
      <c r="K1916" s="18" t="str">
        <f t="shared" si="178"/>
        <v>lpol2norm c.llngdppc##i.ltdiff5##i.lmil c.llngdppc##i.ltdiff5##i.lmon i.year i.ccode</v>
      </c>
      <c r="L1916" s="1" t="str">
        <f t="shared" si="179"/>
        <v>Yes</v>
      </c>
    </row>
    <row r="1917" spans="1:12" ht="28.8" x14ac:dyDescent="0.3">
      <c r="A1917" s="1" t="str">
        <f>VLOOKUP(B1917,DownloadedFiles!$B$2:$C$821,2,)</f>
        <v>doi:10.7910/DVN/25423</v>
      </c>
      <c r="B1917" s="1" t="s">
        <v>2552</v>
      </c>
      <c r="C1917" s="1" t="s">
        <v>6353</v>
      </c>
      <c r="D1917" s="1" t="s">
        <v>654</v>
      </c>
      <c r="E1917" s="1" t="str">
        <f>VLOOKUP(D1917,StataFunctions!$E$2:$G$260,3,)</f>
        <v>Linear Regression</v>
      </c>
      <c r="F1917" s="18" t="s">
        <v>3894</v>
      </c>
      <c r="G1917" s="18" t="str">
        <f t="shared" si="176"/>
        <v>pol2norm</v>
      </c>
      <c r="H1917" s="18" t="str">
        <f t="shared" si="177"/>
        <v>lpol2norm coll llngdppc collln i.year i.ccode if l.polity2&lt;6&amp;year&gt;1874&amp;year&lt;2005</v>
      </c>
      <c r="I1917" s="18">
        <f t="shared" si="180"/>
        <v>1</v>
      </c>
      <c r="J1917" s="18" t="str">
        <f t="shared" si="181"/>
        <v xml:space="preserve"> l.polity2&lt;6&amp;year&gt;1874&amp;year&lt;2005</v>
      </c>
      <c r="K1917" s="18" t="str">
        <f t="shared" si="178"/>
        <v>lpol2norm coll llngdppc collln i.year i.ccode</v>
      </c>
      <c r="L1917" s="1" t="str">
        <f t="shared" si="179"/>
        <v>Yes</v>
      </c>
    </row>
    <row r="1918" spans="1:12" ht="28.8" x14ac:dyDescent="0.3">
      <c r="A1918" s="1" t="str">
        <f>VLOOKUP(B1918,DownloadedFiles!$B$2:$C$821,2,)</f>
        <v>doi:10.7910/DVN/25423</v>
      </c>
      <c r="B1918" s="1" t="s">
        <v>2552</v>
      </c>
      <c r="C1918" s="1" t="s">
        <v>6353</v>
      </c>
      <c r="D1918" s="1" t="s">
        <v>654</v>
      </c>
      <c r="E1918" s="1" t="str">
        <f>VLOOKUP(D1918,StataFunctions!$E$2:$G$260,3,)</f>
        <v>Linear Regression</v>
      </c>
      <c r="F1918" s="18" t="s">
        <v>3804</v>
      </c>
      <c r="G1918" s="18" t="str">
        <f t="shared" si="176"/>
        <v>pol2norm</v>
      </c>
      <c r="H1918" s="18" t="str">
        <f t="shared" si="177"/>
        <v>lpol2norm i.lleaderturn##c.llngdppc i.year i.ccode if l.polity2&lt;6&amp;year&gt;1874&amp;year&lt;2005</v>
      </c>
      <c r="I1918" s="18">
        <f t="shared" si="180"/>
        <v>1</v>
      </c>
      <c r="J1918" s="18" t="str">
        <f t="shared" si="181"/>
        <v xml:space="preserve"> l.polity2&lt;6&amp;year&gt;1874&amp;year&lt;2005</v>
      </c>
      <c r="K1918" s="18" t="str">
        <f t="shared" si="178"/>
        <v>lpol2norm i.lleaderturn##c.llngdppc i.year i.ccode</v>
      </c>
      <c r="L1918" s="1" t="str">
        <f t="shared" si="179"/>
        <v>Yes</v>
      </c>
    </row>
    <row r="1919" spans="1:12" ht="28.8" x14ac:dyDescent="0.3">
      <c r="A1919" s="1" t="str">
        <f>VLOOKUP(B1919,DownloadedFiles!$B$2:$C$821,2,)</f>
        <v>doi:10.7910/DVN/25423</v>
      </c>
      <c r="B1919" s="1" t="s">
        <v>2552</v>
      </c>
      <c r="C1919" s="1" t="s">
        <v>6355</v>
      </c>
      <c r="D1919" s="1" t="s">
        <v>654</v>
      </c>
      <c r="E1919" s="1" t="str">
        <f>VLOOKUP(D1919,StataFunctions!$E$2:$G$260,3,)</f>
        <v>Linear Regression</v>
      </c>
      <c r="F1919" s="18" t="s">
        <v>3805</v>
      </c>
      <c r="G1919" s="18" t="str">
        <f t="shared" si="176"/>
        <v>pol2norm</v>
      </c>
      <c r="H1919" s="18" t="str">
        <f t="shared" si="177"/>
        <v>lpol2norm i.ltdiff10##c.llngdppc i.year i.ccode if l.polity2&lt;6&amp;year&gt;1874&amp;year&lt;2005</v>
      </c>
      <c r="I1919" s="18">
        <f t="shared" si="180"/>
        <v>1</v>
      </c>
      <c r="J1919" s="18" t="str">
        <f t="shared" si="181"/>
        <v xml:space="preserve"> l.polity2&lt;6&amp;year&gt;1874&amp;year&lt;2005</v>
      </c>
      <c r="K1919" s="18" t="str">
        <f t="shared" si="178"/>
        <v>lpol2norm i.ltdiff10##c.llngdppc i.year i.ccode</v>
      </c>
      <c r="L1919" s="1" t="str">
        <f t="shared" si="179"/>
        <v>Yes</v>
      </c>
    </row>
    <row r="1920" spans="1:12" ht="28.8" x14ac:dyDescent="0.3">
      <c r="A1920" s="1" t="str">
        <f>VLOOKUP(B1920,DownloadedFiles!$B$2:$C$821,2,)</f>
        <v>doi:10.7910/DVN/25423</v>
      </c>
      <c r="B1920" s="1" t="s">
        <v>2552</v>
      </c>
      <c r="C1920" s="1" t="s">
        <v>6353</v>
      </c>
      <c r="D1920" s="1" t="s">
        <v>654</v>
      </c>
      <c r="E1920" s="1" t="str">
        <f>VLOOKUP(D1920,StataFunctions!$E$2:$G$260,3,)</f>
        <v>Linear Regression</v>
      </c>
      <c r="F1920" s="18" t="s">
        <v>3892</v>
      </c>
      <c r="G1920" s="18" t="str">
        <f t="shared" si="176"/>
        <v>pol2norm</v>
      </c>
      <c r="H1920" s="18" t="str">
        <f t="shared" si="177"/>
        <v>lpol2norm i.tenld##c.termld##c.llngdppc i.year i.ccode if l.polity2&lt;6&amp;year&gt;1874&amp;year&lt;2005</v>
      </c>
      <c r="I1920" s="18">
        <f t="shared" si="180"/>
        <v>1</v>
      </c>
      <c r="J1920" s="18" t="str">
        <f t="shared" si="181"/>
        <v xml:space="preserve"> l.polity2&lt;6&amp;year&gt;1874&amp;year&lt;2005</v>
      </c>
      <c r="K1920" s="18" t="str">
        <f t="shared" si="178"/>
        <v>lpol2norm i.tenld##c.termld##c.llngdppc i.year i.ccode</v>
      </c>
      <c r="L1920" s="1" t="str">
        <f t="shared" si="179"/>
        <v>Yes</v>
      </c>
    </row>
    <row r="1921" spans="1:12" ht="43.2" x14ac:dyDescent="0.3">
      <c r="A1921" s="1" t="str">
        <f>VLOOKUP(B1921,DownloadedFiles!$B$2:$C$821,2,)</f>
        <v>doi:10.7910/DVN/25423</v>
      </c>
      <c r="B1921" s="1" t="s">
        <v>2552</v>
      </c>
      <c r="C1921" s="1" t="s">
        <v>6353</v>
      </c>
      <c r="D1921" s="1" t="s">
        <v>654</v>
      </c>
      <c r="E1921" s="1" t="str">
        <f>VLOOKUP(D1921,StataFunctions!$E$2:$G$260,3,)</f>
        <v>Linear Regression</v>
      </c>
      <c r="F1921" s="18" t="s">
        <v>3863</v>
      </c>
      <c r="G1921" s="18" t="str">
        <f t="shared" si="176"/>
        <v>pol2norm</v>
      </c>
      <c r="H1921" s="18" t="str">
        <f t="shared" si="177"/>
        <v>lpol2norm llead llngdppc lturnrate10 llnlturn llngdpturn1 lleadturn lleadturnlln i.year i.ccode if l.polity2&lt;6&amp;year&gt;1874&amp;year&lt;2005</v>
      </c>
      <c r="I1921" s="18">
        <f t="shared" si="180"/>
        <v>1</v>
      </c>
      <c r="J1921" s="18" t="str">
        <f t="shared" si="181"/>
        <v xml:space="preserve"> l.polity2&lt;6&amp;year&gt;1874&amp;year&lt;2005</v>
      </c>
      <c r="K1921" s="18" t="str">
        <f t="shared" si="178"/>
        <v>lpol2norm llead llngdppc lturnrate10 llnlturn llngdpturn1 lleadturn lleadturnlln i.year i.ccode</v>
      </c>
      <c r="L1921" s="1" t="str">
        <f t="shared" si="179"/>
        <v>Yes</v>
      </c>
    </row>
    <row r="1922" spans="1:12" ht="43.2" x14ac:dyDescent="0.3">
      <c r="A1922" s="1" t="str">
        <f>VLOOKUP(B1922,DownloadedFiles!$B$2:$C$821,2,)</f>
        <v>doi:10.7910/DVN/25423</v>
      </c>
      <c r="B1922" s="1" t="s">
        <v>2552</v>
      </c>
      <c r="C1922" s="1" t="s">
        <v>6353</v>
      </c>
      <c r="D1922" s="1" t="s">
        <v>654</v>
      </c>
      <c r="E1922" s="1" t="str">
        <f>VLOOKUP(D1922,StataFunctions!$E$2:$G$260,3,)</f>
        <v>Linear Regression</v>
      </c>
      <c r="F1922" s="18" t="s">
        <v>3862</v>
      </c>
      <c r="G1922" s="18" t="str">
        <f t="shared" ref="G1922:G1985" si="182">MID($F1922,LEN($D1922)+FIND($D1922,$F1922)+1,FIND(" ",$F1922,LEN(D1922)+FIND(D1922,F1922)+1)-(LEN($D1922)+FIND($D1922,$F1922)+1))</f>
        <v>pol2norm</v>
      </c>
      <c r="H1922" s="18" t="str">
        <f t="shared" ref="H1922:H1985" si="183">TRIM(MID(F1922,FIND(G1922,F1922)+LEN(G1922)+1,IFERROR(FIND(",",F1922),LEN(F1922)+1)-(FIND(G1922,F1922)+LEN(G1922)+1)))</f>
        <v>lpol2norm llead llngdppc lturnrate20 llnlturn llngdpturn1 lleadturn lleadturnlln i.year i.ccode if l.polity2&lt;6&amp;year&gt;1874&amp;year&lt;2005</v>
      </c>
      <c r="I1922" s="18">
        <f t="shared" si="180"/>
        <v>1</v>
      </c>
      <c r="J1922" s="18" t="str">
        <f t="shared" si="181"/>
        <v xml:space="preserve"> l.polity2&lt;6&amp;year&gt;1874&amp;year&lt;2005</v>
      </c>
      <c r="K1922" s="18" t="str">
        <f t="shared" ref="K1922:K1985" si="184">IF(I1922=0,H1922,MID(H1922,1,FIND(J1922,H1922)-4))</f>
        <v>lpol2norm llead llngdppc lturnrate20 llnlturn llngdpturn1 lleadturn lleadturnlln i.year i.ccode</v>
      </c>
      <c r="L1922" s="1" t="str">
        <f t="shared" ref="L1922:L1985" si="185">IFERROR(IF(FIND("///",F1922)&gt;0,"No",0),"Yes")</f>
        <v>Yes</v>
      </c>
    </row>
    <row r="1923" spans="1:12" ht="43.2" x14ac:dyDescent="0.3">
      <c r="A1923" s="1" t="str">
        <f>VLOOKUP(B1923,DownloadedFiles!$B$2:$C$821,2,)</f>
        <v>doi:10.7910/DVN/25423</v>
      </c>
      <c r="B1923" s="1" t="s">
        <v>2552</v>
      </c>
      <c r="C1923" s="1" t="s">
        <v>6353</v>
      </c>
      <c r="D1923" s="1" t="s">
        <v>654</v>
      </c>
      <c r="E1923" s="1" t="str">
        <f>VLOOKUP(D1923,StataFunctions!$E$2:$G$260,3,)</f>
        <v>Linear Regression</v>
      </c>
      <c r="F1923" s="18" t="s">
        <v>3864</v>
      </c>
      <c r="G1923" s="18" t="str">
        <f t="shared" si="182"/>
        <v>pol2norm</v>
      </c>
      <c r="H1923" s="18" t="str">
        <f t="shared" si="183"/>
        <v>lpol2norm llead llngdppc lturnrate5 llnlturn llngdpturn1 lleadturn lleadturnlln i.year i.ccode if l.polity2&lt;6&amp;year&gt;1874&amp;year&lt;2005</v>
      </c>
      <c r="I1923" s="18">
        <f t="shared" si="180"/>
        <v>1</v>
      </c>
      <c r="J1923" s="18" t="str">
        <f t="shared" si="181"/>
        <v xml:space="preserve"> l.polity2&lt;6&amp;year&gt;1874&amp;year&lt;2005</v>
      </c>
      <c r="K1923" s="18" t="str">
        <f t="shared" si="184"/>
        <v>lpol2norm llead llngdppc lturnrate5 llnlturn llngdpturn1 lleadturn lleadturnlln i.year i.ccode</v>
      </c>
      <c r="L1923" s="1" t="str">
        <f t="shared" si="185"/>
        <v>Yes</v>
      </c>
    </row>
    <row r="1924" spans="1:12" ht="28.8" x14ac:dyDescent="0.3">
      <c r="A1924" s="1" t="str">
        <f>VLOOKUP(B1924,DownloadedFiles!$B$2:$C$821,2,)</f>
        <v>doi:10.7910/DVN/25423</v>
      </c>
      <c r="B1924" s="1" t="s">
        <v>2552</v>
      </c>
      <c r="C1924" s="1" t="s">
        <v>6353</v>
      </c>
      <c r="D1924" s="1" t="s">
        <v>654</v>
      </c>
      <c r="E1924" s="1" t="str">
        <f>VLOOKUP(D1924,StataFunctions!$E$2:$G$260,3,)</f>
        <v>Linear Regression</v>
      </c>
      <c r="F1924" s="18" t="s">
        <v>3808</v>
      </c>
      <c r="G1924" s="18" t="str">
        <f t="shared" si="182"/>
        <v>pol2norm</v>
      </c>
      <c r="H1924" s="18" t="str">
        <f t="shared" si="183"/>
        <v>lpol2norm llngdppc i.year i.ccode if l.polity2&lt;10</v>
      </c>
      <c r="I1924" s="18">
        <f t="shared" si="180"/>
        <v>1</v>
      </c>
      <c r="J1924" s="18" t="str">
        <f t="shared" si="181"/>
        <v xml:space="preserve"> l.polity2&lt;10</v>
      </c>
      <c r="K1924" s="18" t="str">
        <f t="shared" si="184"/>
        <v>lpol2norm llngdppc i.year i.ccode</v>
      </c>
      <c r="L1924" s="1" t="str">
        <f t="shared" si="185"/>
        <v>Yes</v>
      </c>
    </row>
    <row r="1925" spans="1:12" ht="28.8" x14ac:dyDescent="0.3">
      <c r="A1925" s="1" t="str">
        <f>VLOOKUP(B1925,DownloadedFiles!$B$2:$C$821,2,)</f>
        <v>doi:10.7910/DVN/25423</v>
      </c>
      <c r="B1925" s="1" t="s">
        <v>2552</v>
      </c>
      <c r="C1925" s="1" t="s">
        <v>6354</v>
      </c>
      <c r="D1925" s="1" t="s">
        <v>654</v>
      </c>
      <c r="E1925" s="1" t="str">
        <f>VLOOKUP(D1925,StataFunctions!$E$2:$G$260,3,)</f>
        <v>Linear Regression</v>
      </c>
      <c r="F1925" s="18" t="s">
        <v>3808</v>
      </c>
      <c r="G1925" s="18" t="str">
        <f t="shared" si="182"/>
        <v>pol2norm</v>
      </c>
      <c r="H1925" s="18" t="str">
        <f t="shared" si="183"/>
        <v>lpol2norm llngdppc i.year i.ccode if l.polity2&lt;10</v>
      </c>
      <c r="I1925" s="18">
        <f t="shared" si="180"/>
        <v>1</v>
      </c>
      <c r="J1925" s="18" t="str">
        <f t="shared" si="181"/>
        <v xml:space="preserve"> l.polity2&lt;10</v>
      </c>
      <c r="K1925" s="18" t="str">
        <f t="shared" si="184"/>
        <v>lpol2norm llngdppc i.year i.ccode</v>
      </c>
      <c r="L1925" s="1" t="str">
        <f t="shared" si="185"/>
        <v>Yes</v>
      </c>
    </row>
    <row r="1926" spans="1:12" ht="28.8" x14ac:dyDescent="0.3">
      <c r="A1926" s="1" t="str">
        <f>VLOOKUP(B1926,DownloadedFiles!$B$2:$C$821,2,)</f>
        <v>doi:10.7910/DVN/25423</v>
      </c>
      <c r="B1926" s="1" t="s">
        <v>2552</v>
      </c>
      <c r="C1926" s="1" t="s">
        <v>6355</v>
      </c>
      <c r="D1926" s="1" t="s">
        <v>654</v>
      </c>
      <c r="E1926" s="1" t="str">
        <f>VLOOKUP(D1926,StataFunctions!$E$2:$G$260,3,)</f>
        <v>Linear Regression</v>
      </c>
      <c r="F1926" s="18" t="s">
        <v>3808</v>
      </c>
      <c r="G1926" s="18" t="str">
        <f t="shared" si="182"/>
        <v>pol2norm</v>
      </c>
      <c r="H1926" s="18" t="str">
        <f t="shared" si="183"/>
        <v>lpol2norm llngdppc i.year i.ccode if l.polity2&lt;10</v>
      </c>
      <c r="I1926" s="18">
        <f t="shared" si="180"/>
        <v>1</v>
      </c>
      <c r="J1926" s="18" t="str">
        <f t="shared" si="181"/>
        <v xml:space="preserve"> l.polity2&lt;10</v>
      </c>
      <c r="K1926" s="18" t="str">
        <f t="shared" si="184"/>
        <v>lpol2norm llngdppc i.year i.ccode</v>
      </c>
      <c r="L1926" s="1" t="str">
        <f t="shared" si="185"/>
        <v>Yes</v>
      </c>
    </row>
    <row r="1927" spans="1:12" ht="28.8" x14ac:dyDescent="0.3">
      <c r="A1927" s="1" t="str">
        <f>VLOOKUP(B1927,DownloadedFiles!$B$2:$C$821,2,)</f>
        <v>doi:10.7910/DVN/25423</v>
      </c>
      <c r="B1927" s="1" t="s">
        <v>2552</v>
      </c>
      <c r="C1927" s="1" t="s">
        <v>6356</v>
      </c>
      <c r="D1927" s="1" t="s">
        <v>654</v>
      </c>
      <c r="E1927" s="1" t="str">
        <f>VLOOKUP(D1927,StataFunctions!$E$2:$G$260,3,)</f>
        <v>Linear Regression</v>
      </c>
      <c r="F1927" s="18" t="s">
        <v>3808</v>
      </c>
      <c r="G1927" s="18" t="str">
        <f t="shared" si="182"/>
        <v>pol2norm</v>
      </c>
      <c r="H1927" s="18" t="str">
        <f t="shared" si="183"/>
        <v>lpol2norm llngdppc i.year i.ccode if l.polity2&lt;10</v>
      </c>
      <c r="I1927" s="18">
        <f t="shared" si="180"/>
        <v>1</v>
      </c>
      <c r="J1927" s="18" t="str">
        <f t="shared" si="181"/>
        <v xml:space="preserve"> l.polity2&lt;10</v>
      </c>
      <c r="K1927" s="18" t="str">
        <f t="shared" si="184"/>
        <v>lpol2norm llngdppc i.year i.ccode</v>
      </c>
      <c r="L1927" s="1" t="str">
        <f t="shared" si="185"/>
        <v>Yes</v>
      </c>
    </row>
    <row r="1928" spans="1:12" ht="28.8" x14ac:dyDescent="0.3">
      <c r="A1928" s="1" t="str">
        <f>VLOOKUP(B1928,DownloadedFiles!$B$2:$C$821,2,)</f>
        <v>doi:10.7910/DVN/25423</v>
      </c>
      <c r="B1928" s="1" t="s">
        <v>2552</v>
      </c>
      <c r="C1928" s="1" t="s">
        <v>6357</v>
      </c>
      <c r="D1928" s="1" t="s">
        <v>654</v>
      </c>
      <c r="E1928" s="1" t="str">
        <f>VLOOKUP(D1928,StataFunctions!$E$2:$G$260,3,)</f>
        <v>Linear Regression</v>
      </c>
      <c r="F1928" s="18" t="s">
        <v>3808</v>
      </c>
      <c r="G1928" s="18" t="str">
        <f t="shared" si="182"/>
        <v>pol2norm</v>
      </c>
      <c r="H1928" s="18" t="str">
        <f t="shared" si="183"/>
        <v>lpol2norm llngdppc i.year i.ccode if l.polity2&lt;10</v>
      </c>
      <c r="I1928" s="18">
        <f t="shared" si="180"/>
        <v>1</v>
      </c>
      <c r="J1928" s="18" t="str">
        <f t="shared" si="181"/>
        <v xml:space="preserve"> l.polity2&lt;10</v>
      </c>
      <c r="K1928" s="18" t="str">
        <f t="shared" si="184"/>
        <v>lpol2norm llngdppc i.year i.ccode</v>
      </c>
      <c r="L1928" s="1" t="str">
        <f t="shared" si="185"/>
        <v>Yes</v>
      </c>
    </row>
    <row r="1929" spans="1:12" ht="28.8" x14ac:dyDescent="0.3">
      <c r="A1929" s="1" t="str">
        <f>VLOOKUP(B1929,DownloadedFiles!$B$2:$C$821,2,)</f>
        <v>doi:10.7910/DVN/25423</v>
      </c>
      <c r="B1929" s="1" t="s">
        <v>2552</v>
      </c>
      <c r="C1929" s="1" t="s">
        <v>6353</v>
      </c>
      <c r="D1929" s="1" t="s">
        <v>654</v>
      </c>
      <c r="E1929" s="1" t="str">
        <f>VLOOKUP(D1929,StataFunctions!$E$2:$G$260,3,)</f>
        <v>Linear Regression</v>
      </c>
      <c r="F1929" s="18" t="s">
        <v>3797</v>
      </c>
      <c r="G1929" s="18" t="str">
        <f t="shared" si="182"/>
        <v>pol2norm</v>
      </c>
      <c r="H1929" s="18" t="str">
        <f t="shared" si="183"/>
        <v>lpol2norm llngdppc i.year i.ccode if l.polity2&lt;6</v>
      </c>
      <c r="I1929" s="18">
        <f t="shared" si="180"/>
        <v>1</v>
      </c>
      <c r="J1929" s="18" t="str">
        <f t="shared" si="181"/>
        <v xml:space="preserve"> l.polity2&lt;6</v>
      </c>
      <c r="K1929" s="18" t="str">
        <f t="shared" si="184"/>
        <v>lpol2norm llngdppc i.year i.ccode</v>
      </c>
      <c r="L1929" s="1" t="str">
        <f t="shared" si="185"/>
        <v>Yes</v>
      </c>
    </row>
    <row r="1930" spans="1:12" ht="28.8" x14ac:dyDescent="0.3">
      <c r="A1930" s="1" t="str">
        <f>VLOOKUP(B1930,DownloadedFiles!$B$2:$C$821,2,)</f>
        <v>doi:10.7910/DVN/25423</v>
      </c>
      <c r="B1930" s="1" t="s">
        <v>2552</v>
      </c>
      <c r="C1930" s="1" t="s">
        <v>6354</v>
      </c>
      <c r="D1930" s="1" t="s">
        <v>654</v>
      </c>
      <c r="E1930" s="1" t="str">
        <f>VLOOKUP(D1930,StataFunctions!$E$2:$G$260,3,)</f>
        <v>Linear Regression</v>
      </c>
      <c r="F1930" s="18" t="s">
        <v>3797</v>
      </c>
      <c r="G1930" s="18" t="str">
        <f t="shared" si="182"/>
        <v>pol2norm</v>
      </c>
      <c r="H1930" s="18" t="str">
        <f t="shared" si="183"/>
        <v>lpol2norm llngdppc i.year i.ccode if l.polity2&lt;6</v>
      </c>
      <c r="I1930" s="18">
        <f t="shared" si="180"/>
        <v>1</v>
      </c>
      <c r="J1930" s="18" t="str">
        <f t="shared" si="181"/>
        <v xml:space="preserve"> l.polity2&lt;6</v>
      </c>
      <c r="K1930" s="18" t="str">
        <f t="shared" si="184"/>
        <v>lpol2norm llngdppc i.year i.ccode</v>
      </c>
      <c r="L1930" s="1" t="str">
        <f t="shared" si="185"/>
        <v>Yes</v>
      </c>
    </row>
    <row r="1931" spans="1:12" ht="28.8" x14ac:dyDescent="0.3">
      <c r="A1931" s="1" t="str">
        <f>VLOOKUP(B1931,DownloadedFiles!$B$2:$C$821,2,)</f>
        <v>doi:10.7910/DVN/25423</v>
      </c>
      <c r="B1931" s="1" t="s">
        <v>2552</v>
      </c>
      <c r="C1931" s="1" t="s">
        <v>6355</v>
      </c>
      <c r="D1931" s="1" t="s">
        <v>654</v>
      </c>
      <c r="E1931" s="1" t="str">
        <f>VLOOKUP(D1931,StataFunctions!$E$2:$G$260,3,)</f>
        <v>Linear Regression</v>
      </c>
      <c r="F1931" s="18" t="s">
        <v>3797</v>
      </c>
      <c r="G1931" s="18" t="str">
        <f t="shared" si="182"/>
        <v>pol2norm</v>
      </c>
      <c r="H1931" s="18" t="str">
        <f t="shared" si="183"/>
        <v>lpol2norm llngdppc i.year i.ccode if l.polity2&lt;6</v>
      </c>
      <c r="I1931" s="18">
        <f t="shared" si="180"/>
        <v>1</v>
      </c>
      <c r="J1931" s="18" t="str">
        <f t="shared" si="181"/>
        <v xml:space="preserve"> l.polity2&lt;6</v>
      </c>
      <c r="K1931" s="18" t="str">
        <f t="shared" si="184"/>
        <v>lpol2norm llngdppc i.year i.ccode</v>
      </c>
      <c r="L1931" s="1" t="str">
        <f t="shared" si="185"/>
        <v>Yes</v>
      </c>
    </row>
    <row r="1932" spans="1:12" ht="28.8" x14ac:dyDescent="0.3">
      <c r="A1932" s="1" t="str">
        <f>VLOOKUP(B1932,DownloadedFiles!$B$2:$C$821,2,)</f>
        <v>doi:10.7910/DVN/25423</v>
      </c>
      <c r="B1932" s="1" t="s">
        <v>2552</v>
      </c>
      <c r="C1932" s="1" t="s">
        <v>6356</v>
      </c>
      <c r="D1932" s="1" t="s">
        <v>654</v>
      </c>
      <c r="E1932" s="1" t="str">
        <f>VLOOKUP(D1932,StataFunctions!$E$2:$G$260,3,)</f>
        <v>Linear Regression</v>
      </c>
      <c r="F1932" s="18" t="s">
        <v>3797</v>
      </c>
      <c r="G1932" s="18" t="str">
        <f t="shared" si="182"/>
        <v>pol2norm</v>
      </c>
      <c r="H1932" s="18" t="str">
        <f t="shared" si="183"/>
        <v>lpol2norm llngdppc i.year i.ccode if l.polity2&lt;6</v>
      </c>
      <c r="I1932" s="18">
        <f t="shared" si="180"/>
        <v>1</v>
      </c>
      <c r="J1932" s="18" t="str">
        <f t="shared" si="181"/>
        <v xml:space="preserve"> l.polity2&lt;6</v>
      </c>
      <c r="K1932" s="18" t="str">
        <f t="shared" si="184"/>
        <v>lpol2norm llngdppc i.year i.ccode</v>
      </c>
      <c r="L1932" s="1" t="str">
        <f t="shared" si="185"/>
        <v>Yes</v>
      </c>
    </row>
    <row r="1933" spans="1:12" ht="28.8" x14ac:dyDescent="0.3">
      <c r="A1933" s="1" t="str">
        <f>VLOOKUP(B1933,DownloadedFiles!$B$2:$C$821,2,)</f>
        <v>doi:10.7910/DVN/25423</v>
      </c>
      <c r="B1933" s="1" t="s">
        <v>2552</v>
      </c>
      <c r="C1933" s="1" t="s">
        <v>6357</v>
      </c>
      <c r="D1933" s="1" t="s">
        <v>654</v>
      </c>
      <c r="E1933" s="1" t="str">
        <f>VLOOKUP(D1933,StataFunctions!$E$2:$G$260,3,)</f>
        <v>Linear Regression</v>
      </c>
      <c r="F1933" s="18" t="s">
        <v>3797</v>
      </c>
      <c r="G1933" s="18" t="str">
        <f t="shared" si="182"/>
        <v>pol2norm</v>
      </c>
      <c r="H1933" s="18" t="str">
        <f t="shared" si="183"/>
        <v>lpol2norm llngdppc i.year i.ccode if l.polity2&lt;6</v>
      </c>
      <c r="I1933" s="18">
        <f t="shared" si="180"/>
        <v>1</v>
      </c>
      <c r="J1933" s="18" t="str">
        <f t="shared" si="181"/>
        <v xml:space="preserve"> l.polity2&lt;6</v>
      </c>
      <c r="K1933" s="18" t="str">
        <f t="shared" si="184"/>
        <v>lpol2norm llngdppc i.year i.ccode</v>
      </c>
      <c r="L1933" s="1" t="str">
        <f t="shared" si="185"/>
        <v>Yes</v>
      </c>
    </row>
    <row r="1934" spans="1:12" ht="28.8" x14ac:dyDescent="0.3">
      <c r="A1934" s="1" t="str">
        <f>VLOOKUP(B1934,DownloadedFiles!$B$2:$C$821,2,)</f>
        <v>doi:10.7910/DVN/25423</v>
      </c>
      <c r="B1934" s="1" t="s">
        <v>2552</v>
      </c>
      <c r="C1934" s="1" t="s">
        <v>6353</v>
      </c>
      <c r="D1934" s="1" t="s">
        <v>654</v>
      </c>
      <c r="E1934" s="1" t="str">
        <f>VLOOKUP(D1934,StataFunctions!$E$2:$G$260,3,)</f>
        <v>Linear Regression</v>
      </c>
      <c r="F1934" s="18" t="s">
        <v>3797</v>
      </c>
      <c r="G1934" s="18" t="str">
        <f t="shared" si="182"/>
        <v>pol2norm</v>
      </c>
      <c r="H1934" s="18" t="str">
        <f t="shared" si="183"/>
        <v>lpol2norm llngdppc i.year i.ccode if l.polity2&lt;6</v>
      </c>
      <c r="I1934" s="18">
        <f t="shared" si="180"/>
        <v>1</v>
      </c>
      <c r="J1934" s="18" t="str">
        <f t="shared" si="181"/>
        <v xml:space="preserve"> l.polity2&lt;6</v>
      </c>
      <c r="K1934" s="18" t="str">
        <f t="shared" si="184"/>
        <v>lpol2norm llngdppc i.year i.ccode</v>
      </c>
      <c r="L1934" s="1" t="str">
        <f t="shared" si="185"/>
        <v>Yes</v>
      </c>
    </row>
    <row r="1935" spans="1:12" ht="28.8" x14ac:dyDescent="0.3">
      <c r="A1935" s="1" t="str">
        <f>VLOOKUP(B1935,DownloadedFiles!$B$2:$C$821,2,)</f>
        <v>doi:10.7910/DVN/25423</v>
      </c>
      <c r="B1935" s="1" t="s">
        <v>2552</v>
      </c>
      <c r="C1935" s="1" t="s">
        <v>6354</v>
      </c>
      <c r="D1935" s="1" t="s">
        <v>654</v>
      </c>
      <c r="E1935" s="1" t="str">
        <f>VLOOKUP(D1935,StataFunctions!$E$2:$G$260,3,)</f>
        <v>Linear Regression</v>
      </c>
      <c r="F1935" s="18" t="s">
        <v>3797</v>
      </c>
      <c r="G1935" s="18" t="str">
        <f t="shared" si="182"/>
        <v>pol2norm</v>
      </c>
      <c r="H1935" s="18" t="str">
        <f t="shared" si="183"/>
        <v>lpol2norm llngdppc i.year i.ccode if l.polity2&lt;6</v>
      </c>
      <c r="I1935" s="18">
        <f t="shared" si="180"/>
        <v>1</v>
      </c>
      <c r="J1935" s="18" t="str">
        <f t="shared" si="181"/>
        <v xml:space="preserve"> l.polity2&lt;6</v>
      </c>
      <c r="K1935" s="18" t="str">
        <f t="shared" si="184"/>
        <v>lpol2norm llngdppc i.year i.ccode</v>
      </c>
      <c r="L1935" s="1" t="str">
        <f t="shared" si="185"/>
        <v>Yes</v>
      </c>
    </row>
    <row r="1936" spans="1:12" ht="28.8" x14ac:dyDescent="0.3">
      <c r="A1936" s="1" t="str">
        <f>VLOOKUP(B1936,DownloadedFiles!$B$2:$C$821,2,)</f>
        <v>doi:10.7910/DVN/25423</v>
      </c>
      <c r="B1936" s="1" t="s">
        <v>2552</v>
      </c>
      <c r="C1936" s="1" t="s">
        <v>6355</v>
      </c>
      <c r="D1936" s="1" t="s">
        <v>654</v>
      </c>
      <c r="E1936" s="1" t="str">
        <f>VLOOKUP(D1936,StataFunctions!$E$2:$G$260,3,)</f>
        <v>Linear Regression</v>
      </c>
      <c r="F1936" s="18" t="s">
        <v>3797</v>
      </c>
      <c r="G1936" s="18" t="str">
        <f t="shared" si="182"/>
        <v>pol2norm</v>
      </c>
      <c r="H1936" s="18" t="str">
        <f t="shared" si="183"/>
        <v>lpol2norm llngdppc i.year i.ccode if l.polity2&lt;6</v>
      </c>
      <c r="I1936" s="18">
        <f t="shared" si="180"/>
        <v>1</v>
      </c>
      <c r="J1936" s="18" t="str">
        <f t="shared" si="181"/>
        <v xml:space="preserve"> l.polity2&lt;6</v>
      </c>
      <c r="K1936" s="18" t="str">
        <f t="shared" si="184"/>
        <v>lpol2norm llngdppc i.year i.ccode</v>
      </c>
      <c r="L1936" s="1" t="str">
        <f t="shared" si="185"/>
        <v>Yes</v>
      </c>
    </row>
    <row r="1937" spans="1:12" ht="28.8" x14ac:dyDescent="0.3">
      <c r="A1937" s="1" t="str">
        <f>VLOOKUP(B1937,DownloadedFiles!$B$2:$C$821,2,)</f>
        <v>doi:10.7910/DVN/25423</v>
      </c>
      <c r="B1937" s="1" t="s">
        <v>2552</v>
      </c>
      <c r="C1937" s="1" t="s">
        <v>6356</v>
      </c>
      <c r="D1937" s="1" t="s">
        <v>654</v>
      </c>
      <c r="E1937" s="1" t="str">
        <f>VLOOKUP(D1937,StataFunctions!$E$2:$G$260,3,)</f>
        <v>Linear Regression</v>
      </c>
      <c r="F1937" s="18" t="s">
        <v>3797</v>
      </c>
      <c r="G1937" s="18" t="str">
        <f t="shared" si="182"/>
        <v>pol2norm</v>
      </c>
      <c r="H1937" s="18" t="str">
        <f t="shared" si="183"/>
        <v>lpol2norm llngdppc i.year i.ccode if l.polity2&lt;6</v>
      </c>
      <c r="I1937" s="18">
        <f t="shared" si="180"/>
        <v>1</v>
      </c>
      <c r="J1937" s="18" t="str">
        <f t="shared" si="181"/>
        <v xml:space="preserve"> l.polity2&lt;6</v>
      </c>
      <c r="K1937" s="18" t="str">
        <f t="shared" si="184"/>
        <v>lpol2norm llngdppc i.year i.ccode</v>
      </c>
      <c r="L1937" s="1" t="str">
        <f t="shared" si="185"/>
        <v>Yes</v>
      </c>
    </row>
    <row r="1938" spans="1:12" ht="28.8" x14ac:dyDescent="0.3">
      <c r="A1938" s="1" t="str">
        <f>VLOOKUP(B1938,DownloadedFiles!$B$2:$C$821,2,)</f>
        <v>doi:10.7910/DVN/25423</v>
      </c>
      <c r="B1938" s="1" t="s">
        <v>2552</v>
      </c>
      <c r="C1938" s="1" t="s">
        <v>6357</v>
      </c>
      <c r="D1938" s="1" t="s">
        <v>654</v>
      </c>
      <c r="E1938" s="1" t="str">
        <f>VLOOKUP(D1938,StataFunctions!$E$2:$G$260,3,)</f>
        <v>Linear Regression</v>
      </c>
      <c r="F1938" s="18" t="s">
        <v>3797</v>
      </c>
      <c r="G1938" s="18" t="str">
        <f t="shared" si="182"/>
        <v>pol2norm</v>
      </c>
      <c r="H1938" s="18" t="str">
        <f t="shared" si="183"/>
        <v>lpol2norm llngdppc i.year i.ccode if l.polity2&lt;6</v>
      </c>
      <c r="I1938" s="18">
        <f t="shared" si="180"/>
        <v>1</v>
      </c>
      <c r="J1938" s="18" t="str">
        <f t="shared" si="181"/>
        <v xml:space="preserve"> l.polity2&lt;6</v>
      </c>
      <c r="K1938" s="18" t="str">
        <f t="shared" si="184"/>
        <v>lpol2norm llngdppc i.year i.ccode</v>
      </c>
      <c r="L1938" s="1" t="str">
        <f t="shared" si="185"/>
        <v>Yes</v>
      </c>
    </row>
    <row r="1939" spans="1:12" ht="28.8" x14ac:dyDescent="0.3">
      <c r="A1939" s="1" t="str">
        <f>VLOOKUP(B1939,DownloadedFiles!$B$2:$C$821,2,)</f>
        <v>doi:10.7910/DVN/25423</v>
      </c>
      <c r="B1939" s="1" t="s">
        <v>2552</v>
      </c>
      <c r="C1939" s="1" t="s">
        <v>6353</v>
      </c>
      <c r="D1939" s="1" t="s">
        <v>654</v>
      </c>
      <c r="E1939" s="1" t="str">
        <f>VLOOKUP(D1939,StataFunctions!$E$2:$G$260,3,)</f>
        <v>Linear Regression</v>
      </c>
      <c r="F1939" s="18" t="s">
        <v>3806</v>
      </c>
      <c r="G1939" s="18" t="str">
        <f t="shared" si="182"/>
        <v>pol2up</v>
      </c>
      <c r="H1939" s="18" t="str">
        <f t="shared" si="183"/>
        <v>lpol2norm llngdppc i.year i.ccode if l.polity2&lt;6</v>
      </c>
      <c r="I1939" s="18">
        <f t="shared" si="180"/>
        <v>1</v>
      </c>
      <c r="J1939" s="18" t="str">
        <f t="shared" si="181"/>
        <v xml:space="preserve"> l.polity2&lt;6</v>
      </c>
      <c r="K1939" s="18" t="str">
        <f t="shared" si="184"/>
        <v>lpol2norm llngdppc i.year i.ccode</v>
      </c>
      <c r="L1939" s="1" t="str">
        <f t="shared" si="185"/>
        <v>Yes</v>
      </c>
    </row>
    <row r="1940" spans="1:12" ht="28.8" x14ac:dyDescent="0.3">
      <c r="A1940" s="1" t="str">
        <f>VLOOKUP(B1940,DownloadedFiles!$B$2:$C$821,2,)</f>
        <v>doi:10.7910/DVN/25423</v>
      </c>
      <c r="B1940" s="1" t="s">
        <v>2552</v>
      </c>
      <c r="C1940" s="1" t="s">
        <v>6354</v>
      </c>
      <c r="D1940" s="1" t="s">
        <v>654</v>
      </c>
      <c r="E1940" s="1" t="str">
        <f>VLOOKUP(D1940,StataFunctions!$E$2:$G$260,3,)</f>
        <v>Linear Regression</v>
      </c>
      <c r="F1940" s="18" t="s">
        <v>3806</v>
      </c>
      <c r="G1940" s="18" t="str">
        <f t="shared" si="182"/>
        <v>pol2up</v>
      </c>
      <c r="H1940" s="18" t="str">
        <f t="shared" si="183"/>
        <v>lpol2norm llngdppc i.year i.ccode if l.polity2&lt;6</v>
      </c>
      <c r="I1940" s="18">
        <f t="shared" si="180"/>
        <v>1</v>
      </c>
      <c r="J1940" s="18" t="str">
        <f t="shared" si="181"/>
        <v xml:space="preserve"> l.polity2&lt;6</v>
      </c>
      <c r="K1940" s="18" t="str">
        <f t="shared" si="184"/>
        <v>lpol2norm llngdppc i.year i.ccode</v>
      </c>
      <c r="L1940" s="1" t="str">
        <f t="shared" si="185"/>
        <v>Yes</v>
      </c>
    </row>
    <row r="1941" spans="1:12" ht="28.8" x14ac:dyDescent="0.3">
      <c r="A1941" s="1" t="str">
        <f>VLOOKUP(B1941,DownloadedFiles!$B$2:$C$821,2,)</f>
        <v>doi:10.7910/DVN/25423</v>
      </c>
      <c r="B1941" s="1" t="s">
        <v>2552</v>
      </c>
      <c r="C1941" s="1" t="s">
        <v>6355</v>
      </c>
      <c r="D1941" s="1" t="s">
        <v>654</v>
      </c>
      <c r="E1941" s="1" t="str">
        <f>VLOOKUP(D1941,StataFunctions!$E$2:$G$260,3,)</f>
        <v>Linear Regression</v>
      </c>
      <c r="F1941" s="18" t="s">
        <v>3806</v>
      </c>
      <c r="G1941" s="18" t="str">
        <f t="shared" si="182"/>
        <v>pol2up</v>
      </c>
      <c r="H1941" s="18" t="str">
        <f t="shared" si="183"/>
        <v>lpol2norm llngdppc i.year i.ccode if l.polity2&lt;6</v>
      </c>
      <c r="I1941" s="18">
        <f t="shared" si="180"/>
        <v>1</v>
      </c>
      <c r="J1941" s="18" t="str">
        <f t="shared" si="181"/>
        <v xml:space="preserve"> l.polity2&lt;6</v>
      </c>
      <c r="K1941" s="18" t="str">
        <f t="shared" si="184"/>
        <v>lpol2norm llngdppc i.year i.ccode</v>
      </c>
      <c r="L1941" s="1" t="str">
        <f t="shared" si="185"/>
        <v>Yes</v>
      </c>
    </row>
    <row r="1942" spans="1:12" ht="28.8" x14ac:dyDescent="0.3">
      <c r="A1942" s="1" t="str">
        <f>VLOOKUP(B1942,DownloadedFiles!$B$2:$C$821,2,)</f>
        <v>doi:10.7910/DVN/25423</v>
      </c>
      <c r="B1942" s="1" t="s">
        <v>2552</v>
      </c>
      <c r="C1942" s="1" t="s">
        <v>6356</v>
      </c>
      <c r="D1942" s="1" t="s">
        <v>654</v>
      </c>
      <c r="E1942" s="1" t="str">
        <f>VLOOKUP(D1942,StataFunctions!$E$2:$G$260,3,)</f>
        <v>Linear Regression</v>
      </c>
      <c r="F1942" s="18" t="s">
        <v>3806</v>
      </c>
      <c r="G1942" s="18" t="str">
        <f t="shared" si="182"/>
        <v>pol2up</v>
      </c>
      <c r="H1942" s="18" t="str">
        <f t="shared" si="183"/>
        <v>lpol2norm llngdppc i.year i.ccode if l.polity2&lt;6</v>
      </c>
      <c r="I1942" s="18">
        <f t="shared" si="180"/>
        <v>1</v>
      </c>
      <c r="J1942" s="18" t="str">
        <f t="shared" si="181"/>
        <v xml:space="preserve"> l.polity2&lt;6</v>
      </c>
      <c r="K1942" s="18" t="str">
        <f t="shared" si="184"/>
        <v>lpol2norm llngdppc i.year i.ccode</v>
      </c>
      <c r="L1942" s="1" t="str">
        <f t="shared" si="185"/>
        <v>Yes</v>
      </c>
    </row>
    <row r="1943" spans="1:12" ht="28.8" x14ac:dyDescent="0.3">
      <c r="A1943" s="1" t="str">
        <f>VLOOKUP(B1943,DownloadedFiles!$B$2:$C$821,2,)</f>
        <v>doi:10.7910/DVN/25423</v>
      </c>
      <c r="B1943" s="1" t="s">
        <v>2552</v>
      </c>
      <c r="C1943" s="1" t="s">
        <v>6357</v>
      </c>
      <c r="D1943" s="1" t="s">
        <v>654</v>
      </c>
      <c r="E1943" s="1" t="str">
        <f>VLOOKUP(D1943,StataFunctions!$E$2:$G$260,3,)</f>
        <v>Linear Regression</v>
      </c>
      <c r="F1943" s="18" t="s">
        <v>3806</v>
      </c>
      <c r="G1943" s="18" t="str">
        <f t="shared" si="182"/>
        <v>pol2up</v>
      </c>
      <c r="H1943" s="18" t="str">
        <f t="shared" si="183"/>
        <v>lpol2norm llngdppc i.year i.ccode if l.polity2&lt;6</v>
      </c>
      <c r="I1943" s="18">
        <f t="shared" si="180"/>
        <v>1</v>
      </c>
      <c r="J1943" s="18" t="str">
        <f t="shared" si="181"/>
        <v xml:space="preserve"> l.polity2&lt;6</v>
      </c>
      <c r="K1943" s="18" t="str">
        <f t="shared" si="184"/>
        <v>lpol2norm llngdppc i.year i.ccode</v>
      </c>
      <c r="L1943" s="1" t="str">
        <f t="shared" si="185"/>
        <v>Yes</v>
      </c>
    </row>
    <row r="1944" spans="1:12" ht="28.8" x14ac:dyDescent="0.3">
      <c r="A1944" s="1" t="str">
        <f>VLOOKUP(B1944,DownloadedFiles!$B$2:$C$821,2,)</f>
        <v>doi:10.7910/DVN/25423</v>
      </c>
      <c r="B1944" s="1" t="s">
        <v>2552</v>
      </c>
      <c r="C1944" s="1" t="s">
        <v>6353</v>
      </c>
      <c r="D1944" s="1" t="s">
        <v>654</v>
      </c>
      <c r="E1944" s="1" t="str">
        <f>VLOOKUP(D1944,StataFunctions!$E$2:$G$260,3,)</f>
        <v>Linear Regression</v>
      </c>
      <c r="F1944" s="18" t="s">
        <v>3796</v>
      </c>
      <c r="G1944" s="18" t="str">
        <f t="shared" si="182"/>
        <v>pol2norm</v>
      </c>
      <c r="H1944" s="18" t="str">
        <f t="shared" si="183"/>
        <v>lpol2norm llngdppc i.year i.ccode if year&gt;1959&amp;year&lt;2001</v>
      </c>
      <c r="I1944" s="18">
        <f t="shared" si="180"/>
        <v>1</v>
      </c>
      <c r="J1944" s="18" t="str">
        <f t="shared" si="181"/>
        <v xml:space="preserve"> year&gt;1959&amp;year&lt;2001</v>
      </c>
      <c r="K1944" s="18" t="str">
        <f t="shared" si="184"/>
        <v>lpol2norm llngdppc i.year i.ccode</v>
      </c>
      <c r="L1944" s="1" t="str">
        <f t="shared" si="185"/>
        <v>Yes</v>
      </c>
    </row>
    <row r="1945" spans="1:12" ht="28.8" x14ac:dyDescent="0.3">
      <c r="A1945" s="1" t="str">
        <f>VLOOKUP(B1945,DownloadedFiles!$B$2:$C$821,2,)</f>
        <v>doi:10.7910/DVN/25423</v>
      </c>
      <c r="B1945" s="1" t="s">
        <v>2552</v>
      </c>
      <c r="C1945" s="1" t="s">
        <v>6354</v>
      </c>
      <c r="D1945" s="1" t="s">
        <v>654</v>
      </c>
      <c r="E1945" s="1" t="str">
        <f>VLOOKUP(D1945,StataFunctions!$E$2:$G$260,3,)</f>
        <v>Linear Regression</v>
      </c>
      <c r="F1945" s="18" t="s">
        <v>3796</v>
      </c>
      <c r="G1945" s="18" t="str">
        <f t="shared" si="182"/>
        <v>pol2norm</v>
      </c>
      <c r="H1945" s="18" t="str">
        <f t="shared" si="183"/>
        <v>lpol2norm llngdppc i.year i.ccode if year&gt;1959&amp;year&lt;2001</v>
      </c>
      <c r="I1945" s="18">
        <f t="shared" si="180"/>
        <v>1</v>
      </c>
      <c r="J1945" s="18" t="str">
        <f t="shared" si="181"/>
        <v xml:space="preserve"> year&gt;1959&amp;year&lt;2001</v>
      </c>
      <c r="K1945" s="18" t="str">
        <f t="shared" si="184"/>
        <v>lpol2norm llngdppc i.year i.ccode</v>
      </c>
      <c r="L1945" s="1" t="str">
        <f t="shared" si="185"/>
        <v>Yes</v>
      </c>
    </row>
    <row r="1946" spans="1:12" ht="28.8" x14ac:dyDescent="0.3">
      <c r="A1946" s="1" t="str">
        <f>VLOOKUP(B1946,DownloadedFiles!$B$2:$C$821,2,)</f>
        <v>doi:10.7910/DVN/25423</v>
      </c>
      <c r="B1946" s="1" t="s">
        <v>2552</v>
      </c>
      <c r="C1946" s="1" t="s">
        <v>6355</v>
      </c>
      <c r="D1946" s="1" t="s">
        <v>654</v>
      </c>
      <c r="E1946" s="1" t="str">
        <f>VLOOKUP(D1946,StataFunctions!$E$2:$G$260,3,)</f>
        <v>Linear Regression</v>
      </c>
      <c r="F1946" s="18" t="s">
        <v>3796</v>
      </c>
      <c r="G1946" s="18" t="str">
        <f t="shared" si="182"/>
        <v>pol2norm</v>
      </c>
      <c r="H1946" s="18" t="str">
        <f t="shared" si="183"/>
        <v>lpol2norm llngdppc i.year i.ccode if year&gt;1959&amp;year&lt;2001</v>
      </c>
      <c r="I1946" s="18">
        <f t="shared" si="180"/>
        <v>1</v>
      </c>
      <c r="J1946" s="18" t="str">
        <f t="shared" si="181"/>
        <v xml:space="preserve"> year&gt;1959&amp;year&lt;2001</v>
      </c>
      <c r="K1946" s="18" t="str">
        <f t="shared" si="184"/>
        <v>lpol2norm llngdppc i.year i.ccode</v>
      </c>
      <c r="L1946" s="1" t="str">
        <f t="shared" si="185"/>
        <v>Yes</v>
      </c>
    </row>
    <row r="1947" spans="1:12" ht="28.8" x14ac:dyDescent="0.3">
      <c r="A1947" s="1" t="str">
        <f>VLOOKUP(B1947,DownloadedFiles!$B$2:$C$821,2,)</f>
        <v>doi:10.7910/DVN/25423</v>
      </c>
      <c r="B1947" s="1" t="s">
        <v>2552</v>
      </c>
      <c r="C1947" s="1" t="s">
        <v>6356</v>
      </c>
      <c r="D1947" s="1" t="s">
        <v>654</v>
      </c>
      <c r="E1947" s="1" t="str">
        <f>VLOOKUP(D1947,StataFunctions!$E$2:$G$260,3,)</f>
        <v>Linear Regression</v>
      </c>
      <c r="F1947" s="18" t="s">
        <v>3796</v>
      </c>
      <c r="G1947" s="18" t="str">
        <f t="shared" si="182"/>
        <v>pol2norm</v>
      </c>
      <c r="H1947" s="18" t="str">
        <f t="shared" si="183"/>
        <v>lpol2norm llngdppc i.year i.ccode if year&gt;1959&amp;year&lt;2001</v>
      </c>
      <c r="I1947" s="18">
        <f t="shared" si="180"/>
        <v>1</v>
      </c>
      <c r="J1947" s="18" t="str">
        <f t="shared" si="181"/>
        <v xml:space="preserve"> year&gt;1959&amp;year&lt;2001</v>
      </c>
      <c r="K1947" s="18" t="str">
        <f t="shared" si="184"/>
        <v>lpol2norm llngdppc i.year i.ccode</v>
      </c>
      <c r="L1947" s="1" t="str">
        <f t="shared" si="185"/>
        <v>Yes</v>
      </c>
    </row>
    <row r="1948" spans="1:12" ht="28.8" x14ac:dyDescent="0.3">
      <c r="A1948" s="1" t="str">
        <f>VLOOKUP(B1948,DownloadedFiles!$B$2:$C$821,2,)</f>
        <v>doi:10.7910/DVN/25423</v>
      </c>
      <c r="B1948" s="1" t="s">
        <v>2552</v>
      </c>
      <c r="C1948" s="1" t="s">
        <v>6357</v>
      </c>
      <c r="D1948" s="1" t="s">
        <v>654</v>
      </c>
      <c r="E1948" s="1" t="str">
        <f>VLOOKUP(D1948,StataFunctions!$E$2:$G$260,3,)</f>
        <v>Linear Regression</v>
      </c>
      <c r="F1948" s="18" t="s">
        <v>3796</v>
      </c>
      <c r="G1948" s="18" t="str">
        <f t="shared" si="182"/>
        <v>pol2norm</v>
      </c>
      <c r="H1948" s="18" t="str">
        <f t="shared" si="183"/>
        <v>lpol2norm llngdppc i.year i.ccode if year&gt;1959&amp;year&lt;2001</v>
      </c>
      <c r="I1948" s="18">
        <f t="shared" si="180"/>
        <v>1</v>
      </c>
      <c r="J1948" s="18" t="str">
        <f t="shared" si="181"/>
        <v xml:space="preserve"> year&gt;1959&amp;year&lt;2001</v>
      </c>
      <c r="K1948" s="18" t="str">
        <f t="shared" si="184"/>
        <v>lpol2norm llngdppc i.year i.ccode</v>
      </c>
      <c r="L1948" s="1" t="str">
        <f t="shared" si="185"/>
        <v>Yes</v>
      </c>
    </row>
    <row r="1949" spans="1:12" ht="43.2" x14ac:dyDescent="0.3">
      <c r="A1949" s="1" t="str">
        <f>VLOOKUP(B1949,DownloadedFiles!$B$2:$C$821,2,)</f>
        <v>doi:10.7910/DVN/25423</v>
      </c>
      <c r="B1949" s="1" t="s">
        <v>2552</v>
      </c>
      <c r="C1949" s="1" t="s">
        <v>6353</v>
      </c>
      <c r="D1949" s="1" t="s">
        <v>654</v>
      </c>
      <c r="E1949" s="1" t="str">
        <f>VLOOKUP(D1949,StataFunctions!$E$2:$G$260,3,)</f>
        <v>Linear Regression</v>
      </c>
      <c r="F1949" s="18" t="s">
        <v>8134</v>
      </c>
      <c r="G1949" s="18" t="str">
        <f t="shared" si="182"/>
        <v>pol2norm</v>
      </c>
      <c r="H1949" s="18" t="str">
        <f t="shared" si="183"/>
        <v>lpol2norm llngdppc l.leaderturn llngdpturn1 guer guerlln guerturn guerllnturn i.year i.ccode if l.polity2&lt;6&amp;year&gt;1874&amp;year&lt;2005</v>
      </c>
      <c r="I1949" s="18">
        <f t="shared" si="180"/>
        <v>1</v>
      </c>
      <c r="J1949" s="18" t="str">
        <f t="shared" si="181"/>
        <v xml:space="preserve"> l.polity2&lt;6&amp;year&gt;1874&amp;year&lt;2005</v>
      </c>
      <c r="K1949" s="18" t="str">
        <f t="shared" si="184"/>
        <v>lpol2norm llngdppc l.leaderturn llngdpturn1 guer guerlln guerturn guerllnturn i.year i.ccode</v>
      </c>
      <c r="L1949" s="1" t="str">
        <f t="shared" si="185"/>
        <v>Yes</v>
      </c>
    </row>
    <row r="1950" spans="1:12" ht="43.2" x14ac:dyDescent="0.3">
      <c r="A1950" s="1" t="str">
        <f>VLOOKUP(B1950,DownloadedFiles!$B$2:$C$821,2,)</f>
        <v>doi:10.7910/DVN/25423</v>
      </c>
      <c r="B1950" s="1" t="s">
        <v>2552</v>
      </c>
      <c r="C1950" s="1" t="s">
        <v>6353</v>
      </c>
      <c r="D1950" s="1" t="s">
        <v>654</v>
      </c>
      <c r="E1950" s="1" t="str">
        <f>VLOOKUP(D1950,StataFunctions!$E$2:$G$260,3,)</f>
        <v>Linear Regression</v>
      </c>
      <c r="F1950" s="18" t="s">
        <v>8135</v>
      </c>
      <c r="G1950" s="18" t="str">
        <f t="shared" si="182"/>
        <v>pol2norm</v>
      </c>
      <c r="H1950" s="18" t="str">
        <f t="shared" si="183"/>
        <v>lpol2norm llngdppc l.leaderturn llngdpturn1 l.civilwar cwlln cwturn cwturnlln i.year i.ccode if l.polity2&lt;6&amp;year&gt;1874&amp;year&lt;2005</v>
      </c>
      <c r="I1950" s="18">
        <f t="shared" si="180"/>
        <v>1</v>
      </c>
      <c r="J1950" s="18" t="str">
        <f t="shared" si="181"/>
        <v xml:space="preserve"> l.polity2&lt;6&amp;year&gt;1874&amp;year&lt;2005</v>
      </c>
      <c r="K1950" s="18" t="str">
        <f t="shared" si="184"/>
        <v>lpol2norm llngdppc l.leaderturn llngdpturn1 l.civilwar cwlln cwturn cwturnlln i.year i.ccode</v>
      </c>
      <c r="L1950" s="1" t="str">
        <f t="shared" si="185"/>
        <v>Yes</v>
      </c>
    </row>
    <row r="1951" spans="1:12" ht="43.2" x14ac:dyDescent="0.3">
      <c r="A1951" s="1" t="str">
        <f>VLOOKUP(B1951,DownloadedFiles!$B$2:$C$821,2,)</f>
        <v>doi:10.7910/DVN/25423</v>
      </c>
      <c r="B1951" s="1" t="s">
        <v>2552</v>
      </c>
      <c r="C1951" s="1" t="s">
        <v>6353</v>
      </c>
      <c r="D1951" s="1" t="s">
        <v>654</v>
      </c>
      <c r="E1951" s="1" t="str">
        <f>VLOOKUP(D1951,StataFunctions!$E$2:$G$260,3,)</f>
        <v>Linear Regression</v>
      </c>
      <c r="F1951" s="18" t="s">
        <v>8136</v>
      </c>
      <c r="G1951" s="18" t="str">
        <f t="shared" si="182"/>
        <v>pol2norm</v>
      </c>
      <c r="H1951" s="18" t="str">
        <f t="shared" si="183"/>
        <v>lpol2norm llngdppc l.leaderturn llngdpturn1 l.crisis gcrislln gcristurn gcrisllnturn i.year i.ccode if l.polity2&lt;6&amp;year&gt;1874&amp;year&lt;2005</v>
      </c>
      <c r="I1951" s="18">
        <f t="shared" si="180"/>
        <v>1</v>
      </c>
      <c r="J1951" s="18" t="str">
        <f t="shared" si="181"/>
        <v xml:space="preserve"> l.polity2&lt;6&amp;year&gt;1874&amp;year&lt;2005</v>
      </c>
      <c r="K1951" s="18" t="str">
        <f t="shared" si="184"/>
        <v>lpol2norm llngdppc l.leaderturn llngdpturn1 l.crisis gcrislln gcristurn gcrisllnturn i.year i.ccode</v>
      </c>
      <c r="L1951" s="1" t="str">
        <f t="shared" si="185"/>
        <v>Yes</v>
      </c>
    </row>
    <row r="1952" spans="1:12" ht="43.2" x14ac:dyDescent="0.3">
      <c r="A1952" s="1" t="str">
        <f>VLOOKUP(B1952,DownloadedFiles!$B$2:$C$821,2,)</f>
        <v>doi:10.7910/DVN/25423</v>
      </c>
      <c r="B1952" s="1" t="s">
        <v>2552</v>
      </c>
      <c r="C1952" s="1" t="s">
        <v>6353</v>
      </c>
      <c r="D1952" s="1" t="s">
        <v>654</v>
      </c>
      <c r="E1952" s="1" t="str">
        <f>VLOOKUP(D1952,StataFunctions!$E$2:$G$260,3,)</f>
        <v>Linear Regression</v>
      </c>
      <c r="F1952" s="18" t="s">
        <v>8133</v>
      </c>
      <c r="G1952" s="18" t="str">
        <f t="shared" si="182"/>
        <v>pol2norm</v>
      </c>
      <c r="H1952" s="18" t="str">
        <f t="shared" si="183"/>
        <v>lpol2norm llngdppc l.leaderturn llngdpturn1 l.lnagd dagd dagdlln dagdturn dagdturnlln i.year i.ccode if l.polity2&lt;6&amp;year&gt;1874&amp;year&lt;2005</v>
      </c>
      <c r="I1952" s="18">
        <f t="shared" si="180"/>
        <v>1</v>
      </c>
      <c r="J1952" s="18" t="str">
        <f t="shared" si="181"/>
        <v xml:space="preserve"> l.polity2&lt;6&amp;year&gt;1874&amp;year&lt;2005</v>
      </c>
      <c r="K1952" s="18" t="str">
        <f t="shared" si="184"/>
        <v>lpol2norm llngdppc l.leaderturn llngdpturn1 l.lnagd dagd dagdlln dagdturn dagdturnlln i.year i.ccode</v>
      </c>
      <c r="L1952" s="1" t="str">
        <f t="shared" si="185"/>
        <v>Yes</v>
      </c>
    </row>
    <row r="1953" spans="1:12" ht="43.2" x14ac:dyDescent="0.3">
      <c r="A1953" s="1" t="str">
        <f>VLOOKUP(B1953,DownloadedFiles!$B$2:$C$821,2,)</f>
        <v>doi:10.7910/DVN/25423</v>
      </c>
      <c r="B1953" s="1" t="s">
        <v>2552</v>
      </c>
      <c r="C1953" s="1" t="s">
        <v>6353</v>
      </c>
      <c r="D1953" s="1" t="s">
        <v>654</v>
      </c>
      <c r="E1953" s="1" t="str">
        <f>VLOOKUP(D1953,StataFunctions!$E$2:$G$260,3,)</f>
        <v>Linear Regression</v>
      </c>
      <c r="F1953" s="18" t="s">
        <v>3870</v>
      </c>
      <c r="G1953" s="18" t="str">
        <f t="shared" si="182"/>
        <v>pol2norm</v>
      </c>
      <c r="H1953" s="18" t="str">
        <f t="shared" si="183"/>
        <v>lpol2norm llngdppc l.leaderturn llngdpturn1 l.mildef lmildeflln lmildefturn lmildefturnlln i.year i.ccode if l.polity2&lt;6&amp;year&gt;1874&amp;year&lt;2005</v>
      </c>
      <c r="I1953" s="18">
        <f t="shared" si="180"/>
        <v>1</v>
      </c>
      <c r="J1953" s="18" t="str">
        <f t="shared" si="181"/>
        <v xml:space="preserve"> l.polity2&lt;6&amp;year&gt;1874&amp;year&lt;2005</v>
      </c>
      <c r="K1953" s="18" t="str">
        <f t="shared" si="184"/>
        <v>lpol2norm llngdppc l.leaderturn llngdpturn1 l.mildef lmildeflln lmildefturn lmildefturnlln i.year i.ccode</v>
      </c>
      <c r="L1953" s="1" t="str">
        <f t="shared" si="185"/>
        <v>Yes</v>
      </c>
    </row>
    <row r="1954" spans="1:12" ht="43.2" x14ac:dyDescent="0.3">
      <c r="A1954" s="1" t="str">
        <f>VLOOKUP(B1954,DownloadedFiles!$B$2:$C$821,2,)</f>
        <v>doi:10.7910/DVN/25423</v>
      </c>
      <c r="B1954" s="1" t="s">
        <v>2552</v>
      </c>
      <c r="C1954" s="1" t="s">
        <v>6353</v>
      </c>
      <c r="D1954" s="1" t="s">
        <v>654</v>
      </c>
      <c r="E1954" s="1" t="str">
        <f>VLOOKUP(D1954,StataFunctions!$E$2:$G$260,3,)</f>
        <v>Linear Regression</v>
      </c>
      <c r="F1954" s="18" t="s">
        <v>8131</v>
      </c>
      <c r="G1954" s="18" t="str">
        <f t="shared" si="182"/>
        <v>pol2norm</v>
      </c>
      <c r="H1954" s="18" t="str">
        <f t="shared" si="183"/>
        <v>lpol2norm llngdppc l.leaderturn llngdpturn1 l.mildef2 lmildef2lln lmildef2turn lmildef2turnlln i.year i.ccode if l.polity2&lt;6&amp;year&gt;1874&amp;year&lt;2005</v>
      </c>
      <c r="I1954" s="18">
        <f t="shared" si="180"/>
        <v>1</v>
      </c>
      <c r="J1954" s="18" t="str">
        <f t="shared" si="181"/>
        <v xml:space="preserve"> l.polity2&lt;6&amp;year&gt;1874&amp;year&lt;2005</v>
      </c>
      <c r="K1954" s="18" t="str">
        <f t="shared" si="184"/>
        <v>lpol2norm llngdppc l.leaderturn llngdpturn1 l.mildef2 lmildef2lln lmildef2turn lmildef2turnlln i.year i.ccode</v>
      </c>
      <c r="L1954" s="1" t="str">
        <f t="shared" si="185"/>
        <v>Yes</v>
      </c>
    </row>
    <row r="1955" spans="1:12" ht="43.2" x14ac:dyDescent="0.3">
      <c r="A1955" s="1" t="str">
        <f>VLOOKUP(B1955,DownloadedFiles!$B$2:$C$821,2,)</f>
        <v>doi:10.7910/DVN/25423</v>
      </c>
      <c r="B1955" s="1" t="s">
        <v>2552</v>
      </c>
      <c r="C1955" s="1" t="s">
        <v>6353</v>
      </c>
      <c r="D1955" s="1" t="s">
        <v>654</v>
      </c>
      <c r="E1955" s="1" t="str">
        <f>VLOOKUP(D1955,StataFunctions!$E$2:$G$260,3,)</f>
        <v>Linear Regression</v>
      </c>
      <c r="F1955" s="18" t="s">
        <v>3869</v>
      </c>
      <c r="G1955" s="18" t="str">
        <f t="shared" si="182"/>
        <v>pol2norm</v>
      </c>
      <c r="H1955" s="18" t="str">
        <f t="shared" si="183"/>
        <v>lpol2norm llngdppc l.leaderturn llngdpturn1 l.oneyrgrowth loneyrlln loneyrturn loneyrturnlln i.year i.ccode if l.polity2&lt;6&amp;year&gt;1874&amp;year&lt;2005</v>
      </c>
      <c r="I1955" s="18">
        <f t="shared" si="180"/>
        <v>1</v>
      </c>
      <c r="J1955" s="18" t="str">
        <f t="shared" si="181"/>
        <v xml:space="preserve"> l.polity2&lt;6&amp;year&gt;1874&amp;year&lt;2005</v>
      </c>
      <c r="K1955" s="18" t="str">
        <f t="shared" si="184"/>
        <v>lpol2norm llngdppc l.leaderturn llngdpturn1 l.oneyrgrowth loneyrlln loneyrturn loneyrturnlln i.year i.ccode</v>
      </c>
      <c r="L1955" s="1" t="str">
        <f t="shared" si="185"/>
        <v>Yes</v>
      </c>
    </row>
    <row r="1956" spans="1:12" ht="43.2" x14ac:dyDescent="0.3">
      <c r="A1956" s="1" t="str">
        <f>VLOOKUP(B1956,DownloadedFiles!$B$2:$C$821,2,)</f>
        <v>doi:10.7910/DVN/25423</v>
      </c>
      <c r="B1956" s="1" t="s">
        <v>2552</v>
      </c>
      <c r="C1956" s="1" t="s">
        <v>6353</v>
      </c>
      <c r="D1956" s="1" t="s">
        <v>654</v>
      </c>
      <c r="E1956" s="1" t="str">
        <f>VLOOKUP(D1956,StataFunctions!$E$2:$G$260,3,)</f>
        <v>Linear Regression</v>
      </c>
      <c r="F1956" s="18" t="s">
        <v>8132</v>
      </c>
      <c r="G1956" s="18" t="str">
        <f t="shared" si="182"/>
        <v>pol2norm</v>
      </c>
      <c r="H1956" s="18" t="str">
        <f t="shared" si="183"/>
        <v>lpol2norm llngdppc l.leaderturn llngdpturn1 l2.lnagd ldagd ldagdlln ldagdturn ldagdturnlln i.year i.ccode if l.polity2&lt;6&amp;year&gt;1874&amp;year&lt;2005</v>
      </c>
      <c r="I1956" s="18">
        <f t="shared" si="180"/>
        <v>1</v>
      </c>
      <c r="J1956" s="18" t="str">
        <f t="shared" si="181"/>
        <v xml:space="preserve"> l.polity2&lt;6&amp;year&gt;1874&amp;year&lt;2005</v>
      </c>
      <c r="K1956" s="18" t="str">
        <f t="shared" si="184"/>
        <v>lpol2norm llngdppc l.leaderturn llngdpturn1 l2.lnagd ldagd ldagdlln ldagdturn ldagdturnlln i.year i.ccode</v>
      </c>
      <c r="L1956" s="1" t="str">
        <f t="shared" si="185"/>
        <v>Yes</v>
      </c>
    </row>
    <row r="1957" spans="1:12" ht="43.2" x14ac:dyDescent="0.3">
      <c r="A1957" s="1" t="str">
        <f>VLOOKUP(B1957,DownloadedFiles!$B$2:$C$821,2,)</f>
        <v>doi:10.7910/DVN/25423</v>
      </c>
      <c r="B1957" s="1" t="s">
        <v>2552</v>
      </c>
      <c r="C1957" s="1" t="s">
        <v>6353</v>
      </c>
      <c r="D1957" s="1" t="s">
        <v>654</v>
      </c>
      <c r="E1957" s="1" t="str">
        <f>VLOOKUP(D1957,StataFunctions!$E$2:$G$260,3,)</f>
        <v>Linear Regression</v>
      </c>
      <c r="F1957" s="18" t="s">
        <v>3871</v>
      </c>
      <c r="G1957" s="18" t="str">
        <f t="shared" si="182"/>
        <v>pol2norm</v>
      </c>
      <c r="H1957" s="18" t="str">
        <f t="shared" si="183"/>
        <v>lpol2norm llngdppc l.leaderturn llngdpturn1 lass lasslln lassturn lassturnlln i.year i.ccode if l.polity2&lt;6&amp;year&gt;1874&amp;year&lt;2005</v>
      </c>
      <c r="I1957" s="18">
        <f t="shared" si="180"/>
        <v>1</v>
      </c>
      <c r="J1957" s="18" t="str">
        <f t="shared" si="181"/>
        <v xml:space="preserve"> l.polity2&lt;6&amp;year&gt;1874&amp;year&lt;2005</v>
      </c>
      <c r="K1957" s="18" t="str">
        <f t="shared" si="184"/>
        <v>lpol2norm llngdppc l.leaderturn llngdpturn1 lass lasslln lassturn lassturnlln i.year i.ccode</v>
      </c>
      <c r="L1957" s="1" t="str">
        <f t="shared" si="185"/>
        <v>Yes</v>
      </c>
    </row>
    <row r="1958" spans="1:12" ht="57.6" x14ac:dyDescent="0.3">
      <c r="A1958" s="1" t="str">
        <f>VLOOKUP(B1958,DownloadedFiles!$B$2:$C$821,2,)</f>
        <v>doi:10.7910/DVN/25423</v>
      </c>
      <c r="B1958" s="1" t="s">
        <v>2552</v>
      </c>
      <c r="C1958" s="1" t="s">
        <v>6353</v>
      </c>
      <c r="D1958" s="1" t="s">
        <v>654</v>
      </c>
      <c r="E1958" s="1" t="str">
        <f>VLOOKUP(D1958,StataFunctions!$E$2:$G$260,3,)</f>
        <v>Linear Regression</v>
      </c>
      <c r="F1958" s="18" t="s">
        <v>3875</v>
      </c>
      <c r="G1958" s="18" t="str">
        <f t="shared" si="182"/>
        <v>pol2norm</v>
      </c>
      <c r="H1958" s="18" t="str">
        <f t="shared" si="183"/>
        <v>lpol2norm llngdppc l.regular l.irregular l.natcauses l.deposed l.suicide l.retired regllngdp irregllng natcausellng deposedllng suicidellng retiredllng i.year i.ccode if l.polity2&lt;6&amp;year&gt;1874&amp;year&lt;2005</v>
      </c>
      <c r="I1958" s="18">
        <f t="shared" si="180"/>
        <v>1</v>
      </c>
      <c r="J1958" s="18" t="str">
        <f t="shared" si="181"/>
        <v xml:space="preserve"> l.polity2&lt;6&amp;year&gt;1874&amp;year&lt;2005</v>
      </c>
      <c r="K1958" s="18" t="str">
        <f t="shared" si="184"/>
        <v>lpol2norm llngdppc l.regular l.irregular l.natcauses l.deposed l.suicide l.retired regllngdp irregllng natcausellng deposedllng suicidellng retiredllng i.year i.ccode</v>
      </c>
      <c r="L1958" s="1" t="str">
        <f t="shared" si="185"/>
        <v>Yes</v>
      </c>
    </row>
    <row r="1959" spans="1:12" ht="28.8" x14ac:dyDescent="0.3">
      <c r="A1959" s="1" t="str">
        <f>VLOOKUP(B1959,DownloadedFiles!$B$2:$C$821,2,)</f>
        <v>doi:10.7910/DVN/25423</v>
      </c>
      <c r="B1959" s="1" t="s">
        <v>2552</v>
      </c>
      <c r="C1959" s="1" t="s">
        <v>6353</v>
      </c>
      <c r="D1959" s="1" t="s">
        <v>654</v>
      </c>
      <c r="E1959" s="1" t="str">
        <f>VLOOKUP(D1959,StataFunctions!$E$2:$G$260,3,)</f>
        <v>Linear Regression</v>
      </c>
      <c r="F1959" s="18" t="s">
        <v>3898</v>
      </c>
      <c r="G1959" s="18" t="str">
        <f t="shared" si="182"/>
        <v>pol2norm</v>
      </c>
      <c r="H1959" s="18" t="str">
        <f t="shared" si="183"/>
        <v>lpol2norm llngdppc lgwfmil lgwfmillln i.year i.ccode if l.polity2&lt;6&amp;year&gt;1874&amp;year&lt;2005</v>
      </c>
      <c r="I1959" s="18">
        <f t="shared" si="180"/>
        <v>1</v>
      </c>
      <c r="J1959" s="18" t="str">
        <f t="shared" si="181"/>
        <v xml:space="preserve"> l.polity2&lt;6&amp;year&gt;1874&amp;year&lt;2005</v>
      </c>
      <c r="K1959" s="18" t="str">
        <f t="shared" si="184"/>
        <v>lpol2norm llngdppc lgwfmil lgwfmillln i.year i.ccode</v>
      </c>
      <c r="L1959" s="1" t="str">
        <f t="shared" si="185"/>
        <v>Yes</v>
      </c>
    </row>
    <row r="1960" spans="1:12" ht="28.8" x14ac:dyDescent="0.3">
      <c r="A1960" s="1" t="str">
        <f>VLOOKUP(B1960,DownloadedFiles!$B$2:$C$821,2,)</f>
        <v>doi:10.7910/DVN/25423</v>
      </c>
      <c r="B1960" s="1" t="s">
        <v>2552</v>
      </c>
      <c r="C1960" s="1" t="s">
        <v>6353</v>
      </c>
      <c r="D1960" s="1" t="s">
        <v>654</v>
      </c>
      <c r="E1960" s="1" t="str">
        <f>VLOOKUP(D1960,StataFunctions!$E$2:$G$260,3,)</f>
        <v>Linear Regression</v>
      </c>
      <c r="F1960" s="18" t="s">
        <v>3798</v>
      </c>
      <c r="G1960" s="18" t="str">
        <f t="shared" si="182"/>
        <v>pol2norm</v>
      </c>
      <c r="H1960" s="18" t="str">
        <f t="shared" si="183"/>
        <v>lpol2norm llngdppc llngdpturn1 l.leaderturn i.year i.ccode if l.polity2&lt;6&amp;year&gt;1874&amp;year&lt;2005</v>
      </c>
      <c r="I1960" s="18">
        <f t="shared" si="180"/>
        <v>1</v>
      </c>
      <c r="J1960" s="18" t="str">
        <f t="shared" si="181"/>
        <v xml:space="preserve"> l.polity2&lt;6&amp;year&gt;1874&amp;year&lt;2005</v>
      </c>
      <c r="K1960" s="18" t="str">
        <f t="shared" si="184"/>
        <v>lpol2norm llngdppc llngdpturn1 l.leaderturn i.year i.ccode</v>
      </c>
      <c r="L1960" s="1" t="str">
        <f t="shared" si="185"/>
        <v>Yes</v>
      </c>
    </row>
    <row r="1961" spans="1:12" ht="28.8" x14ac:dyDescent="0.3">
      <c r="A1961" s="1" t="str">
        <f>VLOOKUP(B1961,DownloadedFiles!$B$2:$C$821,2,)</f>
        <v>doi:10.7910/DVN/25423</v>
      </c>
      <c r="B1961" s="1" t="s">
        <v>2552</v>
      </c>
      <c r="C1961" s="1" t="s">
        <v>6353</v>
      </c>
      <c r="D1961" s="1" t="s">
        <v>654</v>
      </c>
      <c r="E1961" s="1" t="str">
        <f>VLOOKUP(D1961,StataFunctions!$E$2:$G$260,3,)</f>
        <v>Linear Regression</v>
      </c>
      <c r="F1961" s="18" t="s">
        <v>3798</v>
      </c>
      <c r="G1961" s="18" t="str">
        <f t="shared" si="182"/>
        <v>pol2norm</v>
      </c>
      <c r="H1961" s="18" t="str">
        <f t="shared" si="183"/>
        <v>lpol2norm llngdppc llngdpturn1 l.leaderturn i.year i.ccode if l.polity2&lt;6&amp;year&gt;1874&amp;year&lt;2005</v>
      </c>
      <c r="I1961" s="18">
        <f t="shared" si="180"/>
        <v>1</v>
      </c>
      <c r="J1961" s="18" t="str">
        <f t="shared" si="181"/>
        <v xml:space="preserve"> l.polity2&lt;6&amp;year&gt;1874&amp;year&lt;2005</v>
      </c>
      <c r="K1961" s="18" t="str">
        <f t="shared" si="184"/>
        <v>lpol2norm llngdppc llngdpturn1 l.leaderturn i.year i.ccode</v>
      </c>
      <c r="L1961" s="1" t="str">
        <f t="shared" si="185"/>
        <v>Yes</v>
      </c>
    </row>
    <row r="1962" spans="1:12" ht="28.8" x14ac:dyDescent="0.3">
      <c r="A1962" s="1" t="str">
        <f>VLOOKUP(B1962,DownloadedFiles!$B$2:$C$821,2,)</f>
        <v>doi:10.7910/DVN/25423</v>
      </c>
      <c r="B1962" s="1" t="s">
        <v>2552</v>
      </c>
      <c r="C1962" s="1" t="s">
        <v>6353</v>
      </c>
      <c r="D1962" s="1" t="s">
        <v>654</v>
      </c>
      <c r="E1962" s="1" t="str">
        <f>VLOOKUP(D1962,StataFunctions!$E$2:$G$260,3,)</f>
        <v>Linear Regression</v>
      </c>
      <c r="F1962" s="18" t="s">
        <v>3798</v>
      </c>
      <c r="G1962" s="18" t="str">
        <f t="shared" si="182"/>
        <v>pol2norm</v>
      </c>
      <c r="H1962" s="18" t="str">
        <f t="shared" si="183"/>
        <v>lpol2norm llngdppc llngdpturn1 l.leaderturn i.year i.ccode if l.polity2&lt;6&amp;year&gt;1874&amp;year&lt;2005</v>
      </c>
      <c r="I1962" s="18">
        <f t="shared" si="180"/>
        <v>1</v>
      </c>
      <c r="J1962" s="18" t="str">
        <f t="shared" si="181"/>
        <v xml:space="preserve"> l.polity2&lt;6&amp;year&gt;1874&amp;year&lt;2005</v>
      </c>
      <c r="K1962" s="18" t="str">
        <f t="shared" si="184"/>
        <v>lpol2norm llngdppc llngdpturn1 l.leaderturn i.year i.ccode</v>
      </c>
      <c r="L1962" s="1" t="str">
        <f t="shared" si="185"/>
        <v>Yes</v>
      </c>
    </row>
    <row r="1963" spans="1:12" ht="28.8" x14ac:dyDescent="0.3">
      <c r="A1963" s="1" t="str">
        <f>VLOOKUP(B1963,DownloadedFiles!$B$2:$C$821,2,)</f>
        <v>doi:10.7910/DVN/25423</v>
      </c>
      <c r="B1963" s="1" t="s">
        <v>2552</v>
      </c>
      <c r="C1963" s="1" t="s">
        <v>6353</v>
      </c>
      <c r="D1963" s="1" t="s">
        <v>654</v>
      </c>
      <c r="E1963" s="1" t="str">
        <f>VLOOKUP(D1963,StataFunctions!$E$2:$G$260,3,)</f>
        <v>Linear Regression</v>
      </c>
      <c r="F1963" s="18" t="s">
        <v>3798</v>
      </c>
      <c r="G1963" s="18" t="str">
        <f t="shared" si="182"/>
        <v>pol2norm</v>
      </c>
      <c r="H1963" s="18" t="str">
        <f t="shared" si="183"/>
        <v>lpol2norm llngdppc llngdpturn1 l.leaderturn i.year i.ccode if l.polity2&lt;6&amp;year&gt;1874&amp;year&lt;2005</v>
      </c>
      <c r="I1963" s="18">
        <f t="shared" si="180"/>
        <v>1</v>
      </c>
      <c r="J1963" s="18" t="str">
        <f t="shared" si="181"/>
        <v xml:space="preserve"> l.polity2&lt;6&amp;year&gt;1874&amp;year&lt;2005</v>
      </c>
      <c r="K1963" s="18" t="str">
        <f t="shared" si="184"/>
        <v>lpol2norm llngdppc llngdpturn1 l.leaderturn i.year i.ccode</v>
      </c>
      <c r="L1963" s="1" t="str">
        <f t="shared" si="185"/>
        <v>Yes</v>
      </c>
    </row>
    <row r="1964" spans="1:12" ht="28.8" x14ac:dyDescent="0.3">
      <c r="A1964" s="1" t="str">
        <f>VLOOKUP(B1964,DownloadedFiles!$B$2:$C$821,2,)</f>
        <v>doi:10.7910/DVN/25423</v>
      </c>
      <c r="B1964" s="1" t="s">
        <v>2552</v>
      </c>
      <c r="C1964" s="1" t="s">
        <v>6353</v>
      </c>
      <c r="D1964" s="1" t="s">
        <v>654</v>
      </c>
      <c r="E1964" s="1" t="str">
        <f>VLOOKUP(D1964,StataFunctions!$E$2:$G$260,3,)</f>
        <v>Linear Regression</v>
      </c>
      <c r="F1964" s="18" t="s">
        <v>3815</v>
      </c>
      <c r="G1964" s="18" t="str">
        <f t="shared" si="182"/>
        <v>pol2up</v>
      </c>
      <c r="H1964" s="18" t="str">
        <f t="shared" si="183"/>
        <v>lpol2norm llngdppc llngdpturn1 l.leaderturn i.year i.ccode if l.polity2&lt;6&amp;year&gt;1874&amp;year&lt;2005</v>
      </c>
      <c r="I1964" s="18">
        <f t="shared" si="180"/>
        <v>1</v>
      </c>
      <c r="J1964" s="18" t="str">
        <f t="shared" si="181"/>
        <v xml:space="preserve"> l.polity2&lt;6&amp;year&gt;1874&amp;year&lt;2005</v>
      </c>
      <c r="K1964" s="18" t="str">
        <f t="shared" si="184"/>
        <v>lpol2norm llngdppc llngdpturn1 l.leaderturn i.year i.ccode</v>
      </c>
      <c r="L1964" s="1" t="str">
        <f t="shared" si="185"/>
        <v>Yes</v>
      </c>
    </row>
    <row r="1965" spans="1:12" ht="43.2" x14ac:dyDescent="0.3">
      <c r="A1965" s="1" t="str">
        <f>VLOOKUP(B1965,DownloadedFiles!$B$2:$C$821,2,)</f>
        <v>doi:10.7910/DVN/25423</v>
      </c>
      <c r="B1965" s="1" t="s">
        <v>2552</v>
      </c>
      <c r="C1965" s="1" t="s">
        <v>6353</v>
      </c>
      <c r="D1965" s="1" t="s">
        <v>654</v>
      </c>
      <c r="E1965" s="1" t="str">
        <f>VLOOKUP(D1965,StataFunctions!$E$2:$G$260,3,)</f>
        <v>Linear Regression</v>
      </c>
      <c r="F1965" s="18" t="s">
        <v>3831</v>
      </c>
      <c r="G1965" s="18" t="str">
        <f t="shared" si="182"/>
        <v>pol2norm</v>
      </c>
      <c r="H1965" s="18" t="str">
        <f t="shared" si="183"/>
        <v>lpol2norm llngdppc llngdpturn1 l.leaderturn l.closdem_cont_dist i.year i.ccode if l.polity2&lt;6&amp;year&gt;1874&amp;year&lt;2005</v>
      </c>
      <c r="I1965" s="18">
        <f t="shared" si="180"/>
        <v>1</v>
      </c>
      <c r="J1965" s="18" t="str">
        <f t="shared" si="181"/>
        <v xml:space="preserve"> l.polity2&lt;6&amp;year&gt;1874&amp;year&lt;2005</v>
      </c>
      <c r="K1965" s="18" t="str">
        <f t="shared" si="184"/>
        <v>lpol2norm llngdppc llngdpturn1 l.leaderturn l.closdem_cont_dist i.year i.ccode</v>
      </c>
      <c r="L1965" s="1" t="str">
        <f t="shared" si="185"/>
        <v>Yes</v>
      </c>
    </row>
    <row r="1966" spans="1:12" ht="86.4" x14ac:dyDescent="0.3">
      <c r="A1966" s="1" t="str">
        <f>VLOOKUP(B1966,DownloadedFiles!$B$2:$C$821,2,)</f>
        <v>doi:10.7910/DVN/25423</v>
      </c>
      <c r="B1966" s="1" t="s">
        <v>2552</v>
      </c>
      <c r="C1966" s="1" t="s">
        <v>6353</v>
      </c>
      <c r="D1966" s="1" t="s">
        <v>654</v>
      </c>
      <c r="E1966" s="1" t="str">
        <f>VLOOKUP(D1966,StataFunctions!$E$2:$G$260,3,)</f>
        <v>Linear Regression</v>
      </c>
      <c r="F1966" s="18" t="s">
        <v>8130</v>
      </c>
      <c r="G1966" s="18" t="str">
        <f t="shared" si="182"/>
        <v>pol2norm</v>
      </c>
      <c r="H1966" s="18" t="str">
        <f t="shared" si="183"/>
        <v>lpol2norm llngdppc llngdpturn1 l.leaderturn l.closdem_cont_dist l.tradegdp lnoil l.defacto2 l.legelbanks l.exelbanks l.gwf_party l.gwf_monarchy l.gwf_personal l.gwfmisc l.militaryregime l.monarchy l.demcap_delta94 prevtrans l.pctirreg lostwarlastyr lostcwarlastyr woncwarlastyr wonwarlastyr l.civilwar l.interstatewar i.year i.ccode if l.polity2&lt;6&amp;year&gt;1874&amp;year&lt;2005</v>
      </c>
      <c r="I1966" s="18">
        <f t="shared" si="180"/>
        <v>1</v>
      </c>
      <c r="J1966" s="18" t="str">
        <f t="shared" si="181"/>
        <v xml:space="preserve"> l.polity2&lt;6&amp;year&gt;1874&amp;year&lt;2005</v>
      </c>
      <c r="K1966" s="18" t="str">
        <f t="shared" si="184"/>
        <v>lpol2norm llngdppc llngdpturn1 l.leaderturn l.closdem_cont_dist l.tradegdp lnoil l.defacto2 l.legelbanks l.exelbanks l.gwf_party l.gwf_monarchy l.gwf_personal l.gwfmisc l.militaryregime l.monarchy l.demcap_delta94 prevtrans l.pctirreg lostwarlastyr lostcwarlastyr woncwarlastyr wonwarlastyr l.civilwar l.interstatewar i.year i.ccode</v>
      </c>
      <c r="L1966" s="1" t="str">
        <f t="shared" si="185"/>
        <v>Yes</v>
      </c>
    </row>
    <row r="1967" spans="1:12" ht="43.2" x14ac:dyDescent="0.3">
      <c r="A1967" s="1" t="str">
        <f>VLOOKUP(B1967,DownloadedFiles!$B$2:$C$821,2,)</f>
        <v>doi:10.7910/DVN/25423</v>
      </c>
      <c r="B1967" s="1" t="s">
        <v>2552</v>
      </c>
      <c r="C1967" s="1" t="s">
        <v>6353</v>
      </c>
      <c r="D1967" s="1" t="s">
        <v>654</v>
      </c>
      <c r="E1967" s="1" t="str">
        <f>VLOOKUP(D1967,StataFunctions!$E$2:$G$260,3,)</f>
        <v>Linear Regression</v>
      </c>
      <c r="F1967" s="18" t="s">
        <v>3834</v>
      </c>
      <c r="G1967" s="18" t="str">
        <f t="shared" si="182"/>
        <v>pol2norm</v>
      </c>
      <c r="H1967" s="18" t="str">
        <f t="shared" si="183"/>
        <v>lpol2norm llngdppc llngdpturn1 l.leaderturn l.defacto2 l.legelbanks l.exelbanks i.year i.ccode if l.polity2&lt;6&amp;year&gt;1874&amp;year&lt;2005</v>
      </c>
      <c r="I1967" s="18">
        <f t="shared" si="180"/>
        <v>1</v>
      </c>
      <c r="J1967" s="18" t="str">
        <f t="shared" si="181"/>
        <v xml:space="preserve"> l.polity2&lt;6&amp;year&gt;1874&amp;year&lt;2005</v>
      </c>
      <c r="K1967" s="18" t="str">
        <f t="shared" si="184"/>
        <v>lpol2norm llngdppc llngdpturn1 l.leaderturn l.defacto2 l.legelbanks l.exelbanks i.year i.ccode</v>
      </c>
      <c r="L1967" s="1" t="str">
        <f t="shared" si="185"/>
        <v>Yes</v>
      </c>
    </row>
    <row r="1968" spans="1:12" ht="43.2" x14ac:dyDescent="0.3">
      <c r="A1968" s="1" t="str">
        <f>VLOOKUP(B1968,DownloadedFiles!$B$2:$C$821,2,)</f>
        <v>doi:10.7910/DVN/25423</v>
      </c>
      <c r="B1968" s="1" t="s">
        <v>2552</v>
      </c>
      <c r="C1968" s="1" t="s">
        <v>6353</v>
      </c>
      <c r="D1968" s="1" t="s">
        <v>654</v>
      </c>
      <c r="E1968" s="1" t="str">
        <f>VLOOKUP(D1968,StataFunctions!$E$2:$G$260,3,)</f>
        <v>Linear Regression</v>
      </c>
      <c r="F1968" s="18" t="s">
        <v>3836</v>
      </c>
      <c r="G1968" s="18" t="str">
        <f t="shared" si="182"/>
        <v>pol2norm</v>
      </c>
      <c r="H1968" s="18" t="str">
        <f t="shared" si="183"/>
        <v>lpol2norm llngdppc llngdpturn1 l.leaderturn l.demcap_delta94 i.year i.ccode if l.polity2&lt;6&amp;year&gt;1874&amp;year&lt;2005</v>
      </c>
      <c r="I1968" s="18">
        <f t="shared" si="180"/>
        <v>1</v>
      </c>
      <c r="J1968" s="18" t="str">
        <f t="shared" si="181"/>
        <v xml:space="preserve"> l.polity2&lt;6&amp;year&gt;1874&amp;year&lt;2005</v>
      </c>
      <c r="K1968" s="18" t="str">
        <f t="shared" si="184"/>
        <v>lpol2norm llngdppc llngdpturn1 l.leaderturn l.demcap_delta94 i.year i.ccode</v>
      </c>
      <c r="L1968" s="1" t="str">
        <f t="shared" si="185"/>
        <v>Yes</v>
      </c>
    </row>
    <row r="1969" spans="1:12" ht="43.2" x14ac:dyDescent="0.3">
      <c r="A1969" s="1" t="str">
        <f>VLOOKUP(B1969,DownloadedFiles!$B$2:$C$821,2,)</f>
        <v>doi:10.7910/DVN/25423</v>
      </c>
      <c r="B1969" s="1" t="s">
        <v>2552</v>
      </c>
      <c r="C1969" s="1" t="s">
        <v>6353</v>
      </c>
      <c r="D1969" s="1" t="s">
        <v>654</v>
      </c>
      <c r="E1969" s="1" t="str">
        <f>VLOOKUP(D1969,StataFunctions!$E$2:$G$260,3,)</f>
        <v>Linear Regression</v>
      </c>
      <c r="F1969" s="18" t="s">
        <v>8128</v>
      </c>
      <c r="G1969" s="18" t="str">
        <f t="shared" si="182"/>
        <v>pol2norm</v>
      </c>
      <c r="H1969" s="18" t="str">
        <f t="shared" si="183"/>
        <v>lpol2norm llngdppc llngdpturn1 l.leaderturn l.gwf_party l.gwf_monarchy l.gwf_personal l.gwfmisc i.year i.ccode if l.polity2&lt;6&amp;year&gt;1874&amp;year&lt;2005</v>
      </c>
      <c r="I1969" s="18">
        <f t="shared" si="180"/>
        <v>1</v>
      </c>
      <c r="J1969" s="18" t="str">
        <f t="shared" si="181"/>
        <v xml:space="preserve"> l.polity2&lt;6&amp;year&gt;1874&amp;year&lt;2005</v>
      </c>
      <c r="K1969" s="18" t="str">
        <f t="shared" si="184"/>
        <v>lpol2norm llngdppc llngdpturn1 l.leaderturn l.gwf_party l.gwf_monarchy l.gwf_personal l.gwfmisc i.year i.ccode</v>
      </c>
      <c r="L1969" s="1" t="str">
        <f t="shared" si="185"/>
        <v>Yes</v>
      </c>
    </row>
    <row r="1970" spans="1:12" ht="43.2" x14ac:dyDescent="0.3">
      <c r="A1970" s="1" t="str">
        <f>VLOOKUP(B1970,DownloadedFiles!$B$2:$C$821,2,)</f>
        <v>doi:10.7910/DVN/25423</v>
      </c>
      <c r="B1970" s="1" t="s">
        <v>2552</v>
      </c>
      <c r="C1970" s="1" t="s">
        <v>6353</v>
      </c>
      <c r="D1970" s="1" t="s">
        <v>654</v>
      </c>
      <c r="E1970" s="1" t="str">
        <f>VLOOKUP(D1970,StataFunctions!$E$2:$G$260,3,)</f>
        <v>Linear Regression</v>
      </c>
      <c r="F1970" s="18" t="s">
        <v>8129</v>
      </c>
      <c r="G1970" s="18" t="str">
        <f t="shared" si="182"/>
        <v>pol2norm</v>
      </c>
      <c r="H1970" s="18" t="str">
        <f t="shared" si="183"/>
        <v>lpol2norm llngdppc llngdpturn1 l.leaderturn l.mildef lostcwarlastyr woncwarlastyr wonwarlastyr l.civilwar l.interstatewar i.year i.ccode if l.polity2&lt;6&amp;year&gt;1874&amp;year&lt;2005</v>
      </c>
      <c r="I1970" s="18">
        <f t="shared" si="180"/>
        <v>1</v>
      </c>
      <c r="J1970" s="18" t="str">
        <f t="shared" si="181"/>
        <v xml:space="preserve"> l.polity2&lt;6&amp;year&gt;1874&amp;year&lt;2005</v>
      </c>
      <c r="K1970" s="18" t="str">
        <f t="shared" si="184"/>
        <v>lpol2norm llngdppc llngdpturn1 l.leaderturn l.mildef lostcwarlastyr woncwarlastyr wonwarlastyr l.civilwar l.interstatewar i.year i.ccode</v>
      </c>
      <c r="L1970" s="1" t="str">
        <f t="shared" si="185"/>
        <v>Yes</v>
      </c>
    </row>
    <row r="1971" spans="1:12" ht="43.2" x14ac:dyDescent="0.3">
      <c r="A1971" s="1" t="str">
        <f>VLOOKUP(B1971,DownloadedFiles!$B$2:$C$821,2,)</f>
        <v>doi:10.7910/DVN/25423</v>
      </c>
      <c r="B1971" s="1" t="s">
        <v>2552</v>
      </c>
      <c r="C1971" s="1" t="s">
        <v>6353</v>
      </c>
      <c r="D1971" s="1" t="s">
        <v>654</v>
      </c>
      <c r="E1971" s="1" t="str">
        <f>VLOOKUP(D1971,StataFunctions!$E$2:$G$260,3,)</f>
        <v>Linear Regression</v>
      </c>
      <c r="F1971" s="18" t="s">
        <v>3835</v>
      </c>
      <c r="G1971" s="18" t="str">
        <f t="shared" si="182"/>
        <v>pol2norm</v>
      </c>
      <c r="H1971" s="18" t="str">
        <f t="shared" si="183"/>
        <v>lpol2norm llngdppc llngdpturn1 l.leaderturn l.militaryregime l.monarchy i.year i.ccode if l.polity2&lt;6&amp;year&gt;1874&amp;year&lt;2005</v>
      </c>
      <c r="I1971" s="18">
        <f t="shared" si="180"/>
        <v>1</v>
      </c>
      <c r="J1971" s="18" t="str">
        <f t="shared" si="181"/>
        <v xml:space="preserve"> l.polity2&lt;6&amp;year&gt;1874&amp;year&lt;2005</v>
      </c>
      <c r="K1971" s="18" t="str">
        <f t="shared" si="184"/>
        <v>lpol2norm llngdppc llngdpturn1 l.leaderturn l.militaryregime l.monarchy i.year i.ccode</v>
      </c>
      <c r="L1971" s="1" t="str">
        <f t="shared" si="185"/>
        <v>Yes</v>
      </c>
    </row>
    <row r="1972" spans="1:12" ht="28.8" x14ac:dyDescent="0.3">
      <c r="A1972" s="1" t="str">
        <f>VLOOKUP(B1972,DownloadedFiles!$B$2:$C$821,2,)</f>
        <v>doi:10.7910/DVN/25423</v>
      </c>
      <c r="B1972" s="1" t="s">
        <v>2552</v>
      </c>
      <c r="C1972" s="1" t="s">
        <v>6353</v>
      </c>
      <c r="D1972" s="1" t="s">
        <v>654</v>
      </c>
      <c r="E1972" s="1" t="str">
        <f>VLOOKUP(D1972,StataFunctions!$E$2:$G$260,3,)</f>
        <v>Linear Regression</v>
      </c>
      <c r="F1972" s="18" t="s">
        <v>3838</v>
      </c>
      <c r="G1972" s="18" t="str">
        <f t="shared" si="182"/>
        <v>pol2norm</v>
      </c>
      <c r="H1972" s="18" t="str">
        <f t="shared" si="183"/>
        <v>lpol2norm llngdppc llngdpturn1 l.leaderturn l.pctirreg i.year i.ccode if l.polity2&lt;6&amp;year&gt;1874&amp;year&lt;2005</v>
      </c>
      <c r="I1972" s="18">
        <f t="shared" si="180"/>
        <v>1</v>
      </c>
      <c r="J1972" s="18" t="str">
        <f t="shared" si="181"/>
        <v xml:space="preserve"> l.polity2&lt;6&amp;year&gt;1874&amp;year&lt;2005</v>
      </c>
      <c r="K1972" s="18" t="str">
        <f t="shared" si="184"/>
        <v>lpol2norm llngdppc llngdpturn1 l.leaderturn l.pctirreg i.year i.ccode</v>
      </c>
      <c r="L1972" s="1" t="str">
        <f t="shared" si="185"/>
        <v>Yes</v>
      </c>
    </row>
    <row r="1973" spans="1:12" ht="28.8" x14ac:dyDescent="0.3">
      <c r="A1973" s="1" t="str">
        <f>VLOOKUP(B1973,DownloadedFiles!$B$2:$C$821,2,)</f>
        <v>doi:10.7910/DVN/25423</v>
      </c>
      <c r="B1973" s="1" t="s">
        <v>2552</v>
      </c>
      <c r="C1973" s="1" t="s">
        <v>6353</v>
      </c>
      <c r="D1973" s="1" t="s">
        <v>654</v>
      </c>
      <c r="E1973" s="1" t="str">
        <f>VLOOKUP(D1973,StataFunctions!$E$2:$G$260,3,)</f>
        <v>Linear Regression</v>
      </c>
      <c r="F1973" s="18" t="s">
        <v>3832</v>
      </c>
      <c r="G1973" s="18" t="str">
        <f t="shared" si="182"/>
        <v>pol2norm</v>
      </c>
      <c r="H1973" s="18" t="str">
        <f t="shared" si="183"/>
        <v>lpol2norm llngdppc llngdpturn1 l.leaderturn l.tradegdp i.year i.ccode if l.polity2&lt;6&amp;year&gt;1874&amp;year&lt;2005</v>
      </c>
      <c r="I1973" s="18">
        <f t="shared" si="180"/>
        <v>1</v>
      </c>
      <c r="J1973" s="18" t="str">
        <f t="shared" si="181"/>
        <v xml:space="preserve"> l.polity2&lt;6&amp;year&gt;1874&amp;year&lt;2005</v>
      </c>
      <c r="K1973" s="18" t="str">
        <f t="shared" si="184"/>
        <v>lpol2norm llngdppc llngdpturn1 l.leaderturn l.tradegdp i.year i.ccode</v>
      </c>
      <c r="L1973" s="1" t="str">
        <f t="shared" si="185"/>
        <v>Yes</v>
      </c>
    </row>
    <row r="1974" spans="1:12" ht="28.8" x14ac:dyDescent="0.3">
      <c r="A1974" s="1" t="str">
        <f>VLOOKUP(B1974,DownloadedFiles!$B$2:$C$821,2,)</f>
        <v>doi:10.7910/DVN/25423</v>
      </c>
      <c r="B1974" s="1" t="s">
        <v>2552</v>
      </c>
      <c r="C1974" s="1" t="s">
        <v>6353</v>
      </c>
      <c r="D1974" s="1" t="s">
        <v>654</v>
      </c>
      <c r="E1974" s="1" t="str">
        <f>VLOOKUP(D1974,StataFunctions!$E$2:$G$260,3,)</f>
        <v>Linear Regression</v>
      </c>
      <c r="F1974" s="18" t="s">
        <v>3833</v>
      </c>
      <c r="G1974" s="18" t="str">
        <f t="shared" si="182"/>
        <v>pol2norm</v>
      </c>
      <c r="H1974" s="18" t="str">
        <f t="shared" si="183"/>
        <v>lpol2norm llngdppc llngdpturn1 l.leaderturn lnoil i.year i.ccode if l.polity2&lt;6&amp;year&gt;1874&amp;year&lt;2005</v>
      </c>
      <c r="I1974" s="18">
        <f t="shared" ref="I1974:I2037" si="186">IFERROR(IF(FIND(" if ",H1974)&gt;0,1,0),0)</f>
        <v>1</v>
      </c>
      <c r="J1974" s="18" t="str">
        <f t="shared" ref="J1974:J2037" si="187">IFERROR(MID(H1974,FIND(" if ",H1974)+3,LEN(H1974)+1),"NA")</f>
        <v xml:space="preserve"> l.polity2&lt;6&amp;year&gt;1874&amp;year&lt;2005</v>
      </c>
      <c r="K1974" s="18" t="str">
        <f t="shared" si="184"/>
        <v>lpol2norm llngdppc llngdpturn1 l.leaderturn lnoil i.year i.ccode</v>
      </c>
      <c r="L1974" s="1" t="str">
        <f t="shared" si="185"/>
        <v>Yes</v>
      </c>
    </row>
    <row r="1975" spans="1:12" ht="28.8" x14ac:dyDescent="0.3">
      <c r="A1975" s="1" t="str">
        <f>VLOOKUP(B1975,DownloadedFiles!$B$2:$C$821,2,)</f>
        <v>doi:10.7910/DVN/25423</v>
      </c>
      <c r="B1975" s="1" t="s">
        <v>2552</v>
      </c>
      <c r="C1975" s="1" t="s">
        <v>6353</v>
      </c>
      <c r="D1975" s="1" t="s">
        <v>654</v>
      </c>
      <c r="E1975" s="1" t="str">
        <f>VLOOKUP(D1975,StataFunctions!$E$2:$G$260,3,)</f>
        <v>Linear Regression</v>
      </c>
      <c r="F1975" s="18" t="s">
        <v>3837</v>
      </c>
      <c r="G1975" s="18" t="str">
        <f t="shared" si="182"/>
        <v>pol2norm</v>
      </c>
      <c r="H1975" s="18" t="str">
        <f t="shared" si="183"/>
        <v>lpol2norm llngdppc llngdpturn1 l.leaderturn prevtrans i.year i.ccode if l.polity2&lt;6&amp;year&gt;1874&amp;year&lt;2005</v>
      </c>
      <c r="I1975" s="18">
        <f t="shared" si="186"/>
        <v>1</v>
      </c>
      <c r="J1975" s="18" t="str">
        <f t="shared" si="187"/>
        <v xml:space="preserve"> l.polity2&lt;6&amp;year&gt;1874&amp;year&lt;2005</v>
      </c>
      <c r="K1975" s="18" t="str">
        <f t="shared" si="184"/>
        <v>lpol2norm llngdppc llngdpturn1 l.leaderturn prevtrans i.year i.ccode</v>
      </c>
      <c r="L1975" s="1" t="str">
        <f t="shared" si="185"/>
        <v>Yes</v>
      </c>
    </row>
    <row r="1976" spans="1:12" ht="28.8" x14ac:dyDescent="0.3">
      <c r="A1976" s="1" t="str">
        <f>VLOOKUP(B1976,DownloadedFiles!$B$2:$C$821,2,)</f>
        <v>doi:10.7910/DVN/25423</v>
      </c>
      <c r="B1976" s="1" t="s">
        <v>2552</v>
      </c>
      <c r="C1976" s="1" t="s">
        <v>6355</v>
      </c>
      <c r="D1976" s="1" t="s">
        <v>654</v>
      </c>
      <c r="E1976" s="1" t="str">
        <f>VLOOKUP(D1976,StataFunctions!$E$2:$G$260,3,)</f>
        <v>Linear Regression</v>
      </c>
      <c r="F1976" s="18" t="s">
        <v>3822</v>
      </c>
      <c r="G1976" s="18" t="str">
        <f t="shared" si="182"/>
        <v>pol2norm</v>
      </c>
      <c r="H1976" s="18" t="str">
        <f t="shared" si="183"/>
        <v>lpol2norm llngdppc ltdiff10 llngdpturn10 i.year i.ccode if l.polity2&lt;6&amp;year&gt;1874&amp;year&lt;2005</v>
      </c>
      <c r="I1976" s="18">
        <f t="shared" si="186"/>
        <v>1</v>
      </c>
      <c r="J1976" s="18" t="str">
        <f t="shared" si="187"/>
        <v xml:space="preserve"> l.polity2&lt;6&amp;year&gt;1874&amp;year&lt;2005</v>
      </c>
      <c r="K1976" s="18" t="str">
        <f t="shared" si="184"/>
        <v>lpol2norm llngdppc ltdiff10 llngdpturn10 i.year i.ccode</v>
      </c>
      <c r="L1976" s="1" t="str">
        <f t="shared" si="185"/>
        <v>Yes</v>
      </c>
    </row>
    <row r="1977" spans="1:12" ht="28.8" x14ac:dyDescent="0.3">
      <c r="A1977" s="1" t="str">
        <f>VLOOKUP(B1977,DownloadedFiles!$B$2:$C$821,2,)</f>
        <v>doi:10.7910/DVN/25423</v>
      </c>
      <c r="B1977" s="1" t="s">
        <v>2552</v>
      </c>
      <c r="C1977" s="1" t="s">
        <v>6353</v>
      </c>
      <c r="D1977" s="1" t="s">
        <v>654</v>
      </c>
      <c r="E1977" s="1" t="str">
        <f>VLOOKUP(D1977,StataFunctions!$E$2:$G$260,3,)</f>
        <v>Linear Regression</v>
      </c>
      <c r="F1977" s="18" t="s">
        <v>3822</v>
      </c>
      <c r="G1977" s="18" t="str">
        <f t="shared" si="182"/>
        <v>pol2norm</v>
      </c>
      <c r="H1977" s="18" t="str">
        <f t="shared" si="183"/>
        <v>lpol2norm llngdppc ltdiff10 llngdpturn10 i.year i.ccode if l.polity2&lt;6&amp;year&gt;1874&amp;year&lt;2005</v>
      </c>
      <c r="I1977" s="18">
        <f t="shared" si="186"/>
        <v>1</v>
      </c>
      <c r="J1977" s="18" t="str">
        <f t="shared" si="187"/>
        <v xml:space="preserve"> l.polity2&lt;6&amp;year&gt;1874&amp;year&lt;2005</v>
      </c>
      <c r="K1977" s="18" t="str">
        <f t="shared" si="184"/>
        <v>lpol2norm llngdppc ltdiff10 llngdpturn10 i.year i.ccode</v>
      </c>
      <c r="L1977" s="1" t="str">
        <f t="shared" si="185"/>
        <v>Yes</v>
      </c>
    </row>
    <row r="1978" spans="1:12" ht="28.8" x14ac:dyDescent="0.3">
      <c r="A1978" s="1" t="str">
        <f>VLOOKUP(B1978,DownloadedFiles!$B$2:$C$821,2,)</f>
        <v>doi:10.7910/DVN/25423</v>
      </c>
      <c r="B1978" s="1" t="s">
        <v>2552</v>
      </c>
      <c r="C1978" s="1" t="s">
        <v>6353</v>
      </c>
      <c r="D1978" s="1" t="s">
        <v>654</v>
      </c>
      <c r="E1978" s="1" t="str">
        <f>VLOOKUP(D1978,StataFunctions!$E$2:$G$260,3,)</f>
        <v>Linear Regression</v>
      </c>
      <c r="F1978" s="18" t="s">
        <v>3822</v>
      </c>
      <c r="G1978" s="18" t="str">
        <f t="shared" si="182"/>
        <v>pol2norm</v>
      </c>
      <c r="H1978" s="18" t="str">
        <f t="shared" si="183"/>
        <v>lpol2norm llngdppc ltdiff10 llngdpturn10 i.year i.ccode if l.polity2&lt;6&amp;year&gt;1874&amp;year&lt;2005</v>
      </c>
      <c r="I1978" s="18">
        <f t="shared" si="186"/>
        <v>1</v>
      </c>
      <c r="J1978" s="18" t="str">
        <f t="shared" si="187"/>
        <v xml:space="preserve"> l.polity2&lt;6&amp;year&gt;1874&amp;year&lt;2005</v>
      </c>
      <c r="K1978" s="18" t="str">
        <f t="shared" si="184"/>
        <v>lpol2norm llngdppc ltdiff10 llngdpturn10 i.year i.ccode</v>
      </c>
      <c r="L1978" s="1" t="str">
        <f t="shared" si="185"/>
        <v>Yes</v>
      </c>
    </row>
    <row r="1979" spans="1:12" ht="28.8" x14ac:dyDescent="0.3">
      <c r="A1979" s="1" t="str">
        <f>VLOOKUP(B1979,DownloadedFiles!$B$2:$C$821,2,)</f>
        <v>doi:10.7910/DVN/25423</v>
      </c>
      <c r="B1979" s="1" t="s">
        <v>2552</v>
      </c>
      <c r="C1979" s="1" t="s">
        <v>6353</v>
      </c>
      <c r="D1979" s="1" t="s">
        <v>654</v>
      </c>
      <c r="E1979" s="1" t="str">
        <f>VLOOKUP(D1979,StataFunctions!$E$2:$G$260,3,)</f>
        <v>Linear Regression</v>
      </c>
      <c r="F1979" s="18" t="s">
        <v>3822</v>
      </c>
      <c r="G1979" s="18" t="str">
        <f t="shared" si="182"/>
        <v>pol2norm</v>
      </c>
      <c r="H1979" s="18" t="str">
        <f t="shared" si="183"/>
        <v>lpol2norm llngdppc ltdiff10 llngdpturn10 i.year i.ccode if l.polity2&lt;6&amp;year&gt;1874&amp;year&lt;2005</v>
      </c>
      <c r="I1979" s="18">
        <f t="shared" si="186"/>
        <v>1</v>
      </c>
      <c r="J1979" s="18" t="str">
        <f t="shared" si="187"/>
        <v xml:space="preserve"> l.polity2&lt;6&amp;year&gt;1874&amp;year&lt;2005</v>
      </c>
      <c r="K1979" s="18" t="str">
        <f t="shared" si="184"/>
        <v>lpol2norm llngdppc ltdiff10 llngdpturn10 i.year i.ccode</v>
      </c>
      <c r="L1979" s="1" t="str">
        <f t="shared" si="185"/>
        <v>Yes</v>
      </c>
    </row>
    <row r="1980" spans="1:12" ht="28.8" x14ac:dyDescent="0.3">
      <c r="A1980" s="1" t="str">
        <f>VLOOKUP(B1980,DownloadedFiles!$B$2:$C$821,2,)</f>
        <v>doi:10.7910/DVN/25423</v>
      </c>
      <c r="B1980" s="1" t="s">
        <v>2552</v>
      </c>
      <c r="C1980" s="1" t="s">
        <v>6353</v>
      </c>
      <c r="D1980" s="1" t="s">
        <v>654</v>
      </c>
      <c r="E1980" s="1" t="str">
        <f>VLOOKUP(D1980,StataFunctions!$E$2:$G$260,3,)</f>
        <v>Linear Regression</v>
      </c>
      <c r="F1980" s="18" t="s">
        <v>3822</v>
      </c>
      <c r="G1980" s="18" t="str">
        <f t="shared" si="182"/>
        <v>pol2norm</v>
      </c>
      <c r="H1980" s="18" t="str">
        <f t="shared" si="183"/>
        <v>lpol2norm llngdppc ltdiff10 llngdpturn10 i.year i.ccode if l.polity2&lt;6&amp;year&gt;1874&amp;year&lt;2005</v>
      </c>
      <c r="I1980" s="18">
        <f t="shared" si="186"/>
        <v>1</v>
      </c>
      <c r="J1980" s="18" t="str">
        <f t="shared" si="187"/>
        <v xml:space="preserve"> l.polity2&lt;6&amp;year&gt;1874&amp;year&lt;2005</v>
      </c>
      <c r="K1980" s="18" t="str">
        <f t="shared" si="184"/>
        <v>lpol2norm llngdppc ltdiff10 llngdpturn10 i.year i.ccode</v>
      </c>
      <c r="L1980" s="1" t="str">
        <f t="shared" si="185"/>
        <v>Yes</v>
      </c>
    </row>
    <row r="1981" spans="1:12" ht="28.8" x14ac:dyDescent="0.3">
      <c r="A1981" s="1" t="str">
        <f>VLOOKUP(B1981,DownloadedFiles!$B$2:$C$821,2,)</f>
        <v>doi:10.7910/DVN/25423</v>
      </c>
      <c r="B1981" s="1" t="s">
        <v>2552</v>
      </c>
      <c r="C1981" s="1" t="s">
        <v>6353</v>
      </c>
      <c r="D1981" s="1" t="s">
        <v>654</v>
      </c>
      <c r="E1981" s="1" t="str">
        <f>VLOOKUP(D1981,StataFunctions!$E$2:$G$260,3,)</f>
        <v>Linear Regression</v>
      </c>
      <c r="F1981" s="18" t="s">
        <v>3822</v>
      </c>
      <c r="G1981" s="18" t="str">
        <f t="shared" si="182"/>
        <v>pol2norm</v>
      </c>
      <c r="H1981" s="18" t="str">
        <f t="shared" si="183"/>
        <v>lpol2norm llngdppc ltdiff10 llngdpturn10 i.year i.ccode if l.polity2&lt;6&amp;year&gt;1874&amp;year&lt;2005</v>
      </c>
      <c r="I1981" s="18">
        <f t="shared" si="186"/>
        <v>1</v>
      </c>
      <c r="J1981" s="18" t="str">
        <f t="shared" si="187"/>
        <v xml:space="preserve"> l.polity2&lt;6&amp;year&gt;1874&amp;year&lt;2005</v>
      </c>
      <c r="K1981" s="18" t="str">
        <f t="shared" si="184"/>
        <v>lpol2norm llngdppc ltdiff10 llngdpturn10 i.year i.ccode</v>
      </c>
      <c r="L1981" s="1" t="str">
        <f t="shared" si="185"/>
        <v>Yes</v>
      </c>
    </row>
    <row r="1982" spans="1:12" ht="28.8" x14ac:dyDescent="0.3">
      <c r="A1982" s="1" t="str">
        <f>VLOOKUP(B1982,DownloadedFiles!$B$2:$C$821,2,)</f>
        <v>doi:10.7910/DVN/25423</v>
      </c>
      <c r="B1982" s="1" t="s">
        <v>2552</v>
      </c>
      <c r="C1982" s="1" t="s">
        <v>6353</v>
      </c>
      <c r="D1982" s="1" t="s">
        <v>654</v>
      </c>
      <c r="E1982" s="1" t="str">
        <f>VLOOKUP(D1982,StataFunctions!$E$2:$G$260,3,)</f>
        <v>Linear Regression</v>
      </c>
      <c r="F1982" s="18" t="s">
        <v>3822</v>
      </c>
      <c r="G1982" s="18" t="str">
        <f t="shared" si="182"/>
        <v>pol2norm</v>
      </c>
      <c r="H1982" s="18" t="str">
        <f t="shared" si="183"/>
        <v>lpol2norm llngdppc ltdiff10 llngdpturn10 i.year i.ccode if l.polity2&lt;6&amp;year&gt;1874&amp;year&lt;2005</v>
      </c>
      <c r="I1982" s="18">
        <f t="shared" si="186"/>
        <v>1</v>
      </c>
      <c r="J1982" s="18" t="str">
        <f t="shared" si="187"/>
        <v xml:space="preserve"> l.polity2&lt;6&amp;year&gt;1874&amp;year&lt;2005</v>
      </c>
      <c r="K1982" s="18" t="str">
        <f t="shared" si="184"/>
        <v>lpol2norm llngdppc ltdiff10 llngdpturn10 i.year i.ccode</v>
      </c>
      <c r="L1982" s="1" t="str">
        <f t="shared" si="185"/>
        <v>Yes</v>
      </c>
    </row>
    <row r="1983" spans="1:12" ht="28.8" x14ac:dyDescent="0.3">
      <c r="A1983" s="1" t="str">
        <f>VLOOKUP(B1983,DownloadedFiles!$B$2:$C$821,2,)</f>
        <v>doi:10.7910/DVN/25423</v>
      </c>
      <c r="B1983" s="1" t="s">
        <v>2552</v>
      </c>
      <c r="C1983" s="1" t="s">
        <v>6353</v>
      </c>
      <c r="D1983" s="1" t="s">
        <v>654</v>
      </c>
      <c r="E1983" s="1" t="str">
        <f>VLOOKUP(D1983,StataFunctions!$E$2:$G$260,3,)</f>
        <v>Linear Regression</v>
      </c>
      <c r="F1983" s="18" t="s">
        <v>3822</v>
      </c>
      <c r="G1983" s="18" t="str">
        <f t="shared" si="182"/>
        <v>pol2norm</v>
      </c>
      <c r="H1983" s="18" t="str">
        <f t="shared" si="183"/>
        <v>lpol2norm llngdppc ltdiff10 llngdpturn10 i.year i.ccode if l.polity2&lt;6&amp;year&gt;1874&amp;year&lt;2005</v>
      </c>
      <c r="I1983" s="18">
        <f t="shared" si="186"/>
        <v>1</v>
      </c>
      <c r="J1983" s="18" t="str">
        <f t="shared" si="187"/>
        <v xml:space="preserve"> l.polity2&lt;6&amp;year&gt;1874&amp;year&lt;2005</v>
      </c>
      <c r="K1983" s="18" t="str">
        <f t="shared" si="184"/>
        <v>lpol2norm llngdppc ltdiff10 llngdpturn10 i.year i.ccode</v>
      </c>
      <c r="L1983" s="1" t="str">
        <f t="shared" si="185"/>
        <v>Yes</v>
      </c>
    </row>
    <row r="1984" spans="1:12" ht="28.8" x14ac:dyDescent="0.3">
      <c r="A1984" s="1" t="str">
        <f>VLOOKUP(B1984,DownloadedFiles!$B$2:$C$821,2,)</f>
        <v>doi:10.7910/DVN/25423</v>
      </c>
      <c r="B1984" s="1" t="s">
        <v>2552</v>
      </c>
      <c r="C1984" s="1" t="s">
        <v>6353</v>
      </c>
      <c r="D1984" s="1" t="s">
        <v>654</v>
      </c>
      <c r="E1984" s="1" t="str">
        <f>VLOOKUP(D1984,StataFunctions!$E$2:$G$260,3,)</f>
        <v>Linear Regression</v>
      </c>
      <c r="F1984" s="18" t="s">
        <v>3822</v>
      </c>
      <c r="G1984" s="18" t="str">
        <f t="shared" si="182"/>
        <v>pol2norm</v>
      </c>
      <c r="H1984" s="18" t="str">
        <f t="shared" si="183"/>
        <v>lpol2norm llngdppc ltdiff10 llngdpturn10 i.year i.ccode if l.polity2&lt;6&amp;year&gt;1874&amp;year&lt;2005</v>
      </c>
      <c r="I1984" s="18">
        <f t="shared" si="186"/>
        <v>1</v>
      </c>
      <c r="J1984" s="18" t="str">
        <f t="shared" si="187"/>
        <v xml:space="preserve"> l.polity2&lt;6&amp;year&gt;1874&amp;year&lt;2005</v>
      </c>
      <c r="K1984" s="18" t="str">
        <f t="shared" si="184"/>
        <v>lpol2norm llngdppc ltdiff10 llngdpturn10 i.year i.ccode</v>
      </c>
      <c r="L1984" s="1" t="str">
        <f t="shared" si="185"/>
        <v>Yes</v>
      </c>
    </row>
    <row r="1985" spans="1:12" ht="28.8" x14ac:dyDescent="0.3">
      <c r="A1985" s="1" t="str">
        <f>VLOOKUP(B1985,DownloadedFiles!$B$2:$C$821,2,)</f>
        <v>doi:10.7910/DVN/25423</v>
      </c>
      <c r="B1985" s="1" t="s">
        <v>2552</v>
      </c>
      <c r="C1985" s="1" t="s">
        <v>6353</v>
      </c>
      <c r="D1985" s="1" t="s">
        <v>654</v>
      </c>
      <c r="E1985" s="1" t="str">
        <f>VLOOKUP(D1985,StataFunctions!$E$2:$G$260,3,)</f>
        <v>Linear Regression</v>
      </c>
      <c r="F1985" s="18" t="s">
        <v>3822</v>
      </c>
      <c r="G1985" s="18" t="str">
        <f t="shared" si="182"/>
        <v>pol2norm</v>
      </c>
      <c r="H1985" s="18" t="str">
        <f t="shared" si="183"/>
        <v>lpol2norm llngdppc ltdiff10 llngdpturn10 i.year i.ccode if l.polity2&lt;6&amp;year&gt;1874&amp;year&lt;2005</v>
      </c>
      <c r="I1985" s="18">
        <f t="shared" si="186"/>
        <v>1</v>
      </c>
      <c r="J1985" s="18" t="str">
        <f t="shared" si="187"/>
        <v xml:space="preserve"> l.polity2&lt;6&amp;year&gt;1874&amp;year&lt;2005</v>
      </c>
      <c r="K1985" s="18" t="str">
        <f t="shared" si="184"/>
        <v>lpol2norm llngdppc ltdiff10 llngdpturn10 i.year i.ccode</v>
      </c>
      <c r="L1985" s="1" t="str">
        <f t="shared" si="185"/>
        <v>Yes</v>
      </c>
    </row>
    <row r="1986" spans="1:12" ht="28.8" x14ac:dyDescent="0.3">
      <c r="A1986" s="1" t="str">
        <f>VLOOKUP(B1986,DownloadedFiles!$B$2:$C$821,2,)</f>
        <v>doi:10.7910/DVN/25423</v>
      </c>
      <c r="B1986" s="1" t="s">
        <v>2552</v>
      </c>
      <c r="C1986" s="1" t="s">
        <v>6353</v>
      </c>
      <c r="D1986" s="1" t="s">
        <v>654</v>
      </c>
      <c r="E1986" s="1" t="str">
        <f>VLOOKUP(D1986,StataFunctions!$E$2:$G$260,3,)</f>
        <v>Linear Regression</v>
      </c>
      <c r="F1986" s="18" t="s">
        <v>3822</v>
      </c>
      <c r="G1986" s="18" t="str">
        <f t="shared" ref="G1986:G2049" si="188">MID($F1986,LEN($D1986)+FIND($D1986,$F1986)+1,FIND(" ",$F1986,LEN(D1986)+FIND(D1986,F1986)+1)-(LEN($D1986)+FIND($D1986,$F1986)+1))</f>
        <v>pol2norm</v>
      </c>
      <c r="H1986" s="18" t="str">
        <f t="shared" ref="H1986:H2049" si="189">TRIM(MID(F1986,FIND(G1986,F1986)+LEN(G1986)+1,IFERROR(FIND(",",F1986),LEN(F1986)+1)-(FIND(G1986,F1986)+LEN(G1986)+1)))</f>
        <v>lpol2norm llngdppc ltdiff10 llngdpturn10 i.year i.ccode if l.polity2&lt;6&amp;year&gt;1874&amp;year&lt;2005</v>
      </c>
      <c r="I1986" s="18">
        <f t="shared" si="186"/>
        <v>1</v>
      </c>
      <c r="J1986" s="18" t="str">
        <f t="shared" si="187"/>
        <v xml:space="preserve"> l.polity2&lt;6&amp;year&gt;1874&amp;year&lt;2005</v>
      </c>
      <c r="K1986" s="18" t="str">
        <f t="shared" ref="K1986:K2049" si="190">IF(I1986=0,H1986,MID(H1986,1,FIND(J1986,H1986)-4))</f>
        <v>lpol2norm llngdppc ltdiff10 llngdpturn10 i.year i.ccode</v>
      </c>
      <c r="L1986" s="1" t="str">
        <f t="shared" ref="L1986:L2049" si="191">IFERROR(IF(FIND("///",F1986)&gt;0,"No",0),"Yes")</f>
        <v>Yes</v>
      </c>
    </row>
    <row r="1987" spans="1:12" ht="28.8" x14ac:dyDescent="0.3">
      <c r="A1987" s="1" t="str">
        <f>VLOOKUP(B1987,DownloadedFiles!$B$2:$C$821,2,)</f>
        <v>doi:10.7910/DVN/25423</v>
      </c>
      <c r="B1987" s="1" t="s">
        <v>2552</v>
      </c>
      <c r="C1987" s="1" t="s">
        <v>6355</v>
      </c>
      <c r="D1987" s="1" t="s">
        <v>654</v>
      </c>
      <c r="E1987" s="1" t="str">
        <f>VLOOKUP(D1987,StataFunctions!$E$2:$G$260,3,)</f>
        <v>Linear Regression</v>
      </c>
      <c r="F1987" s="18" t="s">
        <v>3817</v>
      </c>
      <c r="G1987" s="18" t="str">
        <f t="shared" si="188"/>
        <v>pol2up</v>
      </c>
      <c r="H1987" s="18" t="str">
        <f t="shared" si="189"/>
        <v>lpol2norm llngdppc ltdiff10 llngdpturn10 i.year i.ccode if l.polity2&lt;6&amp;year&gt;1874&amp;year&lt;2005</v>
      </c>
      <c r="I1987" s="18">
        <f t="shared" si="186"/>
        <v>1</v>
      </c>
      <c r="J1987" s="18" t="str">
        <f t="shared" si="187"/>
        <v xml:space="preserve"> l.polity2&lt;6&amp;year&gt;1874&amp;year&lt;2005</v>
      </c>
      <c r="K1987" s="18" t="str">
        <f t="shared" si="190"/>
        <v>lpol2norm llngdppc ltdiff10 llngdpturn10 i.year i.ccode</v>
      </c>
      <c r="L1987" s="1" t="str">
        <f t="shared" si="191"/>
        <v>Yes</v>
      </c>
    </row>
    <row r="1988" spans="1:12" ht="28.8" x14ac:dyDescent="0.3">
      <c r="A1988" s="1" t="str">
        <f>VLOOKUP(B1988,DownloadedFiles!$B$2:$C$821,2,)</f>
        <v>doi:10.7910/DVN/25423</v>
      </c>
      <c r="B1988" s="1" t="s">
        <v>2552</v>
      </c>
      <c r="C1988" s="1" t="s">
        <v>6355</v>
      </c>
      <c r="D1988" s="1" t="s">
        <v>654</v>
      </c>
      <c r="E1988" s="1" t="str">
        <f>VLOOKUP(D1988,StataFunctions!$E$2:$G$260,3,)</f>
        <v>Linear Regression</v>
      </c>
      <c r="F1988" s="18" t="s">
        <v>3800</v>
      </c>
      <c r="G1988" s="18" t="str">
        <f t="shared" si="188"/>
        <v>pol2norm</v>
      </c>
      <c r="H1988" s="18" t="str">
        <f t="shared" si="189"/>
        <v>lpol2norm llngdppc ltdiff10 llnltdiff10 i.year i.ccode if l.polity2&lt;6&amp;year&gt;1874&amp;year&lt;2005</v>
      </c>
      <c r="I1988" s="18">
        <f t="shared" si="186"/>
        <v>1</v>
      </c>
      <c r="J1988" s="18" t="str">
        <f t="shared" si="187"/>
        <v xml:space="preserve"> l.polity2&lt;6&amp;year&gt;1874&amp;year&lt;2005</v>
      </c>
      <c r="K1988" s="18" t="str">
        <f t="shared" si="190"/>
        <v>lpol2norm llngdppc ltdiff10 llnltdiff10 i.year i.ccode</v>
      </c>
      <c r="L1988" s="1" t="str">
        <f t="shared" si="191"/>
        <v>Yes</v>
      </c>
    </row>
    <row r="1989" spans="1:12" ht="28.8" x14ac:dyDescent="0.3">
      <c r="A1989" s="1" t="str">
        <f>VLOOKUP(B1989,DownloadedFiles!$B$2:$C$821,2,)</f>
        <v>doi:10.7910/DVN/25423</v>
      </c>
      <c r="B1989" s="1" t="s">
        <v>2552</v>
      </c>
      <c r="C1989" s="1" t="s">
        <v>6356</v>
      </c>
      <c r="D1989" s="1" t="s">
        <v>654</v>
      </c>
      <c r="E1989" s="1" t="str">
        <f>VLOOKUP(D1989,StataFunctions!$E$2:$G$260,3,)</f>
        <v>Linear Regression</v>
      </c>
      <c r="F1989" s="18" t="s">
        <v>3823</v>
      </c>
      <c r="G1989" s="18" t="str">
        <f t="shared" si="188"/>
        <v>pol2norm</v>
      </c>
      <c r="H1989" s="18" t="str">
        <f t="shared" si="189"/>
        <v>lpol2norm llngdppc ltdiff15 llngdpturn15 i.year i.ccode if l.polity2&lt;6&amp;year&gt;1874&amp;year&lt;2005</v>
      </c>
      <c r="I1989" s="18">
        <f t="shared" si="186"/>
        <v>1</v>
      </c>
      <c r="J1989" s="18" t="str">
        <f t="shared" si="187"/>
        <v xml:space="preserve"> l.polity2&lt;6&amp;year&gt;1874&amp;year&lt;2005</v>
      </c>
      <c r="K1989" s="18" t="str">
        <f t="shared" si="190"/>
        <v>lpol2norm llngdppc ltdiff15 llngdpturn15 i.year i.ccode</v>
      </c>
      <c r="L1989" s="1" t="str">
        <f t="shared" si="191"/>
        <v>Yes</v>
      </c>
    </row>
    <row r="1990" spans="1:12" ht="28.8" x14ac:dyDescent="0.3">
      <c r="A1990" s="1" t="str">
        <f>VLOOKUP(B1990,DownloadedFiles!$B$2:$C$821,2,)</f>
        <v>doi:10.7910/DVN/25423</v>
      </c>
      <c r="B1990" s="1" t="s">
        <v>2552</v>
      </c>
      <c r="C1990" s="1" t="s">
        <v>6356</v>
      </c>
      <c r="D1990" s="1" t="s">
        <v>654</v>
      </c>
      <c r="E1990" s="1" t="str">
        <f>VLOOKUP(D1990,StataFunctions!$E$2:$G$260,3,)</f>
        <v>Linear Regression</v>
      </c>
      <c r="F1990" s="18" t="s">
        <v>3818</v>
      </c>
      <c r="G1990" s="18" t="str">
        <f t="shared" si="188"/>
        <v>pol2up</v>
      </c>
      <c r="H1990" s="18" t="str">
        <f t="shared" si="189"/>
        <v>lpol2norm llngdppc ltdiff15 llngdpturn15 i.year i.ccode if l.polity2&lt;6&amp;year&gt;1874&amp;year&lt;2005</v>
      </c>
      <c r="I1990" s="18">
        <f t="shared" si="186"/>
        <v>1</v>
      </c>
      <c r="J1990" s="18" t="str">
        <f t="shared" si="187"/>
        <v xml:space="preserve"> l.polity2&lt;6&amp;year&gt;1874&amp;year&lt;2005</v>
      </c>
      <c r="K1990" s="18" t="str">
        <f t="shared" si="190"/>
        <v>lpol2norm llngdppc ltdiff15 llngdpturn15 i.year i.ccode</v>
      </c>
      <c r="L1990" s="1" t="str">
        <f t="shared" si="191"/>
        <v>Yes</v>
      </c>
    </row>
    <row r="1991" spans="1:12" ht="28.8" x14ac:dyDescent="0.3">
      <c r="A1991" s="1" t="str">
        <f>VLOOKUP(B1991,DownloadedFiles!$B$2:$C$821,2,)</f>
        <v>doi:10.7910/DVN/25423</v>
      </c>
      <c r="B1991" s="1" t="s">
        <v>2552</v>
      </c>
      <c r="C1991" s="1" t="s">
        <v>6356</v>
      </c>
      <c r="D1991" s="1" t="s">
        <v>654</v>
      </c>
      <c r="E1991" s="1" t="str">
        <f>VLOOKUP(D1991,StataFunctions!$E$2:$G$260,3,)</f>
        <v>Linear Regression</v>
      </c>
      <c r="F1991" s="18" t="s">
        <v>3801</v>
      </c>
      <c r="G1991" s="18" t="str">
        <f t="shared" si="188"/>
        <v>pol2norm</v>
      </c>
      <c r="H1991" s="18" t="str">
        <f t="shared" si="189"/>
        <v>lpol2norm llngdppc ltdiff15 llnltdiff15 i.year i.ccode if l.polity2&lt;6&amp;year&gt;1874&amp;year&lt;2005</v>
      </c>
      <c r="I1991" s="18">
        <f t="shared" si="186"/>
        <v>1</v>
      </c>
      <c r="J1991" s="18" t="str">
        <f t="shared" si="187"/>
        <v xml:space="preserve"> l.polity2&lt;6&amp;year&gt;1874&amp;year&lt;2005</v>
      </c>
      <c r="K1991" s="18" t="str">
        <f t="shared" si="190"/>
        <v>lpol2norm llngdppc ltdiff15 llnltdiff15 i.year i.ccode</v>
      </c>
      <c r="L1991" s="1" t="str">
        <f t="shared" si="191"/>
        <v>Yes</v>
      </c>
    </row>
    <row r="1992" spans="1:12" ht="28.8" x14ac:dyDescent="0.3">
      <c r="A1992" s="1" t="str">
        <f>VLOOKUP(B1992,DownloadedFiles!$B$2:$C$821,2,)</f>
        <v>doi:10.7910/DVN/25423</v>
      </c>
      <c r="B1992" s="1" t="s">
        <v>2552</v>
      </c>
      <c r="C1992" s="1" t="s">
        <v>6357</v>
      </c>
      <c r="D1992" s="1" t="s">
        <v>654</v>
      </c>
      <c r="E1992" s="1" t="str">
        <f>VLOOKUP(D1992,StataFunctions!$E$2:$G$260,3,)</f>
        <v>Linear Regression</v>
      </c>
      <c r="F1992" s="18" t="s">
        <v>3824</v>
      </c>
      <c r="G1992" s="18" t="str">
        <f t="shared" si="188"/>
        <v>pol2norm</v>
      </c>
      <c r="H1992" s="18" t="str">
        <f t="shared" si="189"/>
        <v>lpol2norm llngdppc ltdiff20 llngdpturn20 i.year i.ccode if l.polity2&lt;6&amp;year&gt;1874&amp;year&lt;2005</v>
      </c>
      <c r="I1992" s="18">
        <f t="shared" si="186"/>
        <v>1</v>
      </c>
      <c r="J1992" s="18" t="str">
        <f t="shared" si="187"/>
        <v xml:space="preserve"> l.polity2&lt;6&amp;year&gt;1874&amp;year&lt;2005</v>
      </c>
      <c r="K1992" s="18" t="str">
        <f t="shared" si="190"/>
        <v>lpol2norm llngdppc ltdiff20 llngdpturn20 i.year i.ccode</v>
      </c>
      <c r="L1992" s="1" t="str">
        <f t="shared" si="191"/>
        <v>Yes</v>
      </c>
    </row>
    <row r="1993" spans="1:12" ht="28.8" x14ac:dyDescent="0.3">
      <c r="A1993" s="1" t="str">
        <f>VLOOKUP(B1993,DownloadedFiles!$B$2:$C$821,2,)</f>
        <v>doi:10.7910/DVN/25423</v>
      </c>
      <c r="B1993" s="1" t="s">
        <v>2552</v>
      </c>
      <c r="C1993" s="1" t="s">
        <v>6357</v>
      </c>
      <c r="D1993" s="1" t="s">
        <v>654</v>
      </c>
      <c r="E1993" s="1" t="str">
        <f>VLOOKUP(D1993,StataFunctions!$E$2:$G$260,3,)</f>
        <v>Linear Regression</v>
      </c>
      <c r="F1993" s="18" t="s">
        <v>3819</v>
      </c>
      <c r="G1993" s="18" t="str">
        <f t="shared" si="188"/>
        <v>pol2up</v>
      </c>
      <c r="H1993" s="18" t="str">
        <f t="shared" si="189"/>
        <v>lpol2norm llngdppc ltdiff20 llngdpturn20 i.year i.ccode if l.polity2&lt;6&amp;year&gt;1874&amp;year&lt;2005</v>
      </c>
      <c r="I1993" s="18">
        <f t="shared" si="186"/>
        <v>1</v>
      </c>
      <c r="J1993" s="18" t="str">
        <f t="shared" si="187"/>
        <v xml:space="preserve"> l.polity2&lt;6&amp;year&gt;1874&amp;year&lt;2005</v>
      </c>
      <c r="K1993" s="18" t="str">
        <f t="shared" si="190"/>
        <v>lpol2norm llngdppc ltdiff20 llngdpturn20 i.year i.ccode</v>
      </c>
      <c r="L1993" s="1" t="str">
        <f t="shared" si="191"/>
        <v>Yes</v>
      </c>
    </row>
    <row r="1994" spans="1:12" ht="28.8" x14ac:dyDescent="0.3">
      <c r="A1994" s="1" t="str">
        <f>VLOOKUP(B1994,DownloadedFiles!$B$2:$C$821,2,)</f>
        <v>doi:10.7910/DVN/25423</v>
      </c>
      <c r="B1994" s="1" t="s">
        <v>2552</v>
      </c>
      <c r="C1994" s="1" t="s">
        <v>6357</v>
      </c>
      <c r="D1994" s="1" t="s">
        <v>654</v>
      </c>
      <c r="E1994" s="1" t="str">
        <f>VLOOKUP(D1994,StataFunctions!$E$2:$G$260,3,)</f>
        <v>Linear Regression</v>
      </c>
      <c r="F1994" s="18" t="s">
        <v>3802</v>
      </c>
      <c r="G1994" s="18" t="str">
        <f t="shared" si="188"/>
        <v>pol2norm</v>
      </c>
      <c r="H1994" s="18" t="str">
        <f t="shared" si="189"/>
        <v>lpol2norm llngdppc ltdiff20 llnltdiff20 i.year i.ccode if l.polity2&lt;6&amp;year&gt;1874&amp;year&lt;2005</v>
      </c>
      <c r="I1994" s="18">
        <f t="shared" si="186"/>
        <v>1</v>
      </c>
      <c r="J1994" s="18" t="str">
        <f t="shared" si="187"/>
        <v xml:space="preserve"> l.polity2&lt;6&amp;year&gt;1874&amp;year&lt;2005</v>
      </c>
      <c r="K1994" s="18" t="str">
        <f t="shared" si="190"/>
        <v>lpol2norm llngdppc ltdiff20 llnltdiff20 i.year i.ccode</v>
      </c>
      <c r="L1994" s="1" t="str">
        <f t="shared" si="191"/>
        <v>Yes</v>
      </c>
    </row>
    <row r="1995" spans="1:12" ht="28.8" x14ac:dyDescent="0.3">
      <c r="A1995" s="1" t="str">
        <f>VLOOKUP(B1995,DownloadedFiles!$B$2:$C$821,2,)</f>
        <v>doi:10.7910/DVN/25423</v>
      </c>
      <c r="B1995" s="1" t="s">
        <v>2552</v>
      </c>
      <c r="C1995" s="1" t="s">
        <v>6354</v>
      </c>
      <c r="D1995" s="1" t="s">
        <v>654</v>
      </c>
      <c r="E1995" s="1" t="str">
        <f>VLOOKUP(D1995,StataFunctions!$E$2:$G$260,3,)</f>
        <v>Linear Regression</v>
      </c>
      <c r="F1995" s="18" t="s">
        <v>3821</v>
      </c>
      <c r="G1995" s="18" t="str">
        <f t="shared" si="188"/>
        <v>pol2norm</v>
      </c>
      <c r="H1995" s="18" t="str">
        <f t="shared" si="189"/>
        <v>lpol2norm llngdppc ltdiff5 llngdpturn5 i.year i.ccode if l.polity2&lt;6&amp;year&gt;1874&amp;year&lt;2005</v>
      </c>
      <c r="I1995" s="18">
        <f t="shared" si="186"/>
        <v>1</v>
      </c>
      <c r="J1995" s="18" t="str">
        <f t="shared" si="187"/>
        <v xml:space="preserve"> l.polity2&lt;6&amp;year&gt;1874&amp;year&lt;2005</v>
      </c>
      <c r="K1995" s="18" t="str">
        <f t="shared" si="190"/>
        <v>lpol2norm llngdppc ltdiff5 llngdpturn5 i.year i.ccode</v>
      </c>
      <c r="L1995" s="1" t="str">
        <f t="shared" si="191"/>
        <v>Yes</v>
      </c>
    </row>
    <row r="1996" spans="1:12" ht="28.8" x14ac:dyDescent="0.3">
      <c r="A1996" s="1" t="str">
        <f>VLOOKUP(B1996,DownloadedFiles!$B$2:$C$821,2,)</f>
        <v>doi:10.7910/DVN/25423</v>
      </c>
      <c r="B1996" s="1" t="s">
        <v>2552</v>
      </c>
      <c r="C1996" s="1" t="s">
        <v>6353</v>
      </c>
      <c r="D1996" s="1" t="s">
        <v>654</v>
      </c>
      <c r="E1996" s="1" t="str">
        <f>VLOOKUP(D1996,StataFunctions!$E$2:$G$260,3,)</f>
        <v>Linear Regression</v>
      </c>
      <c r="F1996" s="18" t="s">
        <v>3821</v>
      </c>
      <c r="G1996" s="18" t="str">
        <f t="shared" si="188"/>
        <v>pol2norm</v>
      </c>
      <c r="H1996" s="18" t="str">
        <f t="shared" si="189"/>
        <v>lpol2norm llngdppc ltdiff5 llngdpturn5 i.year i.ccode if l.polity2&lt;6&amp;year&gt;1874&amp;year&lt;2005</v>
      </c>
      <c r="I1996" s="18">
        <f t="shared" si="186"/>
        <v>1</v>
      </c>
      <c r="J1996" s="18" t="str">
        <f t="shared" si="187"/>
        <v xml:space="preserve"> l.polity2&lt;6&amp;year&gt;1874&amp;year&lt;2005</v>
      </c>
      <c r="K1996" s="18" t="str">
        <f t="shared" si="190"/>
        <v>lpol2norm llngdppc ltdiff5 llngdpturn5 i.year i.ccode</v>
      </c>
      <c r="L1996" s="1" t="str">
        <f t="shared" si="191"/>
        <v>Yes</v>
      </c>
    </row>
    <row r="1997" spans="1:12" ht="28.8" x14ac:dyDescent="0.3">
      <c r="A1997" s="1" t="str">
        <f>VLOOKUP(B1997,DownloadedFiles!$B$2:$C$821,2,)</f>
        <v>doi:10.7910/DVN/25423</v>
      </c>
      <c r="B1997" s="1" t="s">
        <v>2552</v>
      </c>
      <c r="C1997" s="1" t="s">
        <v>6353</v>
      </c>
      <c r="D1997" s="1" t="s">
        <v>654</v>
      </c>
      <c r="E1997" s="1" t="str">
        <f>VLOOKUP(D1997,StataFunctions!$E$2:$G$260,3,)</f>
        <v>Linear Regression</v>
      </c>
      <c r="F1997" s="18" t="s">
        <v>3821</v>
      </c>
      <c r="G1997" s="18" t="str">
        <f t="shared" si="188"/>
        <v>pol2norm</v>
      </c>
      <c r="H1997" s="18" t="str">
        <f t="shared" si="189"/>
        <v>lpol2norm llngdppc ltdiff5 llngdpturn5 i.year i.ccode if l.polity2&lt;6&amp;year&gt;1874&amp;year&lt;2005</v>
      </c>
      <c r="I1997" s="18">
        <f t="shared" si="186"/>
        <v>1</v>
      </c>
      <c r="J1997" s="18" t="str">
        <f t="shared" si="187"/>
        <v xml:space="preserve"> l.polity2&lt;6&amp;year&gt;1874&amp;year&lt;2005</v>
      </c>
      <c r="K1997" s="18" t="str">
        <f t="shared" si="190"/>
        <v>lpol2norm llngdppc ltdiff5 llngdpturn5 i.year i.ccode</v>
      </c>
      <c r="L1997" s="1" t="str">
        <f t="shared" si="191"/>
        <v>Yes</v>
      </c>
    </row>
    <row r="1998" spans="1:12" ht="28.8" x14ac:dyDescent="0.3">
      <c r="A1998" s="1" t="str">
        <f>VLOOKUP(B1998,DownloadedFiles!$B$2:$C$821,2,)</f>
        <v>doi:10.7910/DVN/25423</v>
      </c>
      <c r="B1998" s="1" t="s">
        <v>2552</v>
      </c>
      <c r="C1998" s="1" t="s">
        <v>6353</v>
      </c>
      <c r="D1998" s="1" t="s">
        <v>654</v>
      </c>
      <c r="E1998" s="1" t="str">
        <f>VLOOKUP(D1998,StataFunctions!$E$2:$G$260,3,)</f>
        <v>Linear Regression</v>
      </c>
      <c r="F1998" s="18" t="s">
        <v>3821</v>
      </c>
      <c r="G1998" s="18" t="str">
        <f t="shared" si="188"/>
        <v>pol2norm</v>
      </c>
      <c r="H1998" s="18" t="str">
        <f t="shared" si="189"/>
        <v>lpol2norm llngdppc ltdiff5 llngdpturn5 i.year i.ccode if l.polity2&lt;6&amp;year&gt;1874&amp;year&lt;2005</v>
      </c>
      <c r="I1998" s="18">
        <f t="shared" si="186"/>
        <v>1</v>
      </c>
      <c r="J1998" s="18" t="str">
        <f t="shared" si="187"/>
        <v xml:space="preserve"> l.polity2&lt;6&amp;year&gt;1874&amp;year&lt;2005</v>
      </c>
      <c r="K1998" s="18" t="str">
        <f t="shared" si="190"/>
        <v>lpol2norm llngdppc ltdiff5 llngdpturn5 i.year i.ccode</v>
      </c>
      <c r="L1998" s="1" t="str">
        <f t="shared" si="191"/>
        <v>Yes</v>
      </c>
    </row>
    <row r="1999" spans="1:12" ht="28.8" x14ac:dyDescent="0.3">
      <c r="A1999" s="1" t="str">
        <f>VLOOKUP(B1999,DownloadedFiles!$B$2:$C$821,2,)</f>
        <v>doi:10.7910/DVN/25423</v>
      </c>
      <c r="B1999" s="1" t="s">
        <v>2552</v>
      </c>
      <c r="C1999" s="1" t="s">
        <v>6353</v>
      </c>
      <c r="D1999" s="1" t="s">
        <v>654</v>
      </c>
      <c r="E1999" s="1" t="str">
        <f>VLOOKUP(D1999,StataFunctions!$E$2:$G$260,3,)</f>
        <v>Linear Regression</v>
      </c>
      <c r="F1999" s="18" t="s">
        <v>3821</v>
      </c>
      <c r="G1999" s="18" t="str">
        <f t="shared" si="188"/>
        <v>pol2norm</v>
      </c>
      <c r="H1999" s="18" t="str">
        <f t="shared" si="189"/>
        <v>lpol2norm llngdppc ltdiff5 llngdpturn5 i.year i.ccode if l.polity2&lt;6&amp;year&gt;1874&amp;year&lt;2005</v>
      </c>
      <c r="I1999" s="18">
        <f t="shared" si="186"/>
        <v>1</v>
      </c>
      <c r="J1999" s="18" t="str">
        <f t="shared" si="187"/>
        <v xml:space="preserve"> l.polity2&lt;6&amp;year&gt;1874&amp;year&lt;2005</v>
      </c>
      <c r="K1999" s="18" t="str">
        <f t="shared" si="190"/>
        <v>lpol2norm llngdppc ltdiff5 llngdpturn5 i.year i.ccode</v>
      </c>
      <c r="L1999" s="1" t="str">
        <f t="shared" si="191"/>
        <v>Yes</v>
      </c>
    </row>
    <row r="2000" spans="1:12" ht="28.8" x14ac:dyDescent="0.3">
      <c r="A2000" s="1" t="str">
        <f>VLOOKUP(B2000,DownloadedFiles!$B$2:$C$821,2,)</f>
        <v>doi:10.7910/DVN/25423</v>
      </c>
      <c r="B2000" s="1" t="s">
        <v>2552</v>
      </c>
      <c r="C2000" s="1" t="s">
        <v>6353</v>
      </c>
      <c r="D2000" s="1" t="s">
        <v>654</v>
      </c>
      <c r="E2000" s="1" t="str">
        <f>VLOOKUP(D2000,StataFunctions!$E$2:$G$260,3,)</f>
        <v>Linear Regression</v>
      </c>
      <c r="F2000" s="18" t="s">
        <v>3821</v>
      </c>
      <c r="G2000" s="18" t="str">
        <f t="shared" si="188"/>
        <v>pol2norm</v>
      </c>
      <c r="H2000" s="18" t="str">
        <f t="shared" si="189"/>
        <v>lpol2norm llngdppc ltdiff5 llngdpturn5 i.year i.ccode if l.polity2&lt;6&amp;year&gt;1874&amp;year&lt;2005</v>
      </c>
      <c r="I2000" s="18">
        <f t="shared" si="186"/>
        <v>1</v>
      </c>
      <c r="J2000" s="18" t="str">
        <f t="shared" si="187"/>
        <v xml:space="preserve"> l.polity2&lt;6&amp;year&gt;1874&amp;year&lt;2005</v>
      </c>
      <c r="K2000" s="18" t="str">
        <f t="shared" si="190"/>
        <v>lpol2norm llngdppc ltdiff5 llngdpturn5 i.year i.ccode</v>
      </c>
      <c r="L2000" s="1" t="str">
        <f t="shared" si="191"/>
        <v>Yes</v>
      </c>
    </row>
    <row r="2001" spans="1:12" ht="28.8" x14ac:dyDescent="0.3">
      <c r="A2001" s="1" t="str">
        <f>VLOOKUP(B2001,DownloadedFiles!$B$2:$C$821,2,)</f>
        <v>doi:10.7910/DVN/25423</v>
      </c>
      <c r="B2001" s="1" t="s">
        <v>2552</v>
      </c>
      <c r="C2001" s="1" t="s">
        <v>6354</v>
      </c>
      <c r="D2001" s="1" t="s">
        <v>654</v>
      </c>
      <c r="E2001" s="1" t="str">
        <f>VLOOKUP(D2001,StataFunctions!$E$2:$G$260,3,)</f>
        <v>Linear Regression</v>
      </c>
      <c r="F2001" s="18" t="s">
        <v>3816</v>
      </c>
      <c r="G2001" s="18" t="str">
        <f t="shared" si="188"/>
        <v>pol2up</v>
      </c>
      <c r="H2001" s="18" t="str">
        <f t="shared" si="189"/>
        <v>lpol2norm llngdppc ltdiff5 llngdpturn5 i.year i.ccode if l.polity2&lt;6&amp;year&gt;1874&amp;year&lt;2005</v>
      </c>
      <c r="I2001" s="18">
        <f t="shared" si="186"/>
        <v>1</v>
      </c>
      <c r="J2001" s="18" t="str">
        <f t="shared" si="187"/>
        <v xml:space="preserve"> l.polity2&lt;6&amp;year&gt;1874&amp;year&lt;2005</v>
      </c>
      <c r="K2001" s="18" t="str">
        <f t="shared" si="190"/>
        <v>lpol2norm llngdppc ltdiff5 llngdpturn5 i.year i.ccode</v>
      </c>
      <c r="L2001" s="1" t="str">
        <f t="shared" si="191"/>
        <v>Yes</v>
      </c>
    </row>
    <row r="2002" spans="1:12" ht="28.8" x14ac:dyDescent="0.3">
      <c r="A2002" s="1" t="str">
        <f>VLOOKUP(B2002,DownloadedFiles!$B$2:$C$821,2,)</f>
        <v>doi:10.7910/DVN/25423</v>
      </c>
      <c r="B2002" s="1" t="s">
        <v>2552</v>
      </c>
      <c r="C2002" s="1" t="s">
        <v>6354</v>
      </c>
      <c r="D2002" s="1" t="s">
        <v>654</v>
      </c>
      <c r="E2002" s="1" t="str">
        <f>VLOOKUP(D2002,StataFunctions!$E$2:$G$260,3,)</f>
        <v>Linear Regression</v>
      </c>
      <c r="F2002" s="18" t="s">
        <v>3799</v>
      </c>
      <c r="G2002" s="18" t="str">
        <f t="shared" si="188"/>
        <v>pol2norm</v>
      </c>
      <c r="H2002" s="18" t="str">
        <f t="shared" si="189"/>
        <v>lpol2norm llngdppc ltdiff5 llnltdiff5 i.year i.ccode if l.polity2&lt;6&amp;year&gt;1874&amp;year&lt;2005</v>
      </c>
      <c r="I2002" s="18">
        <f t="shared" si="186"/>
        <v>1</v>
      </c>
      <c r="J2002" s="18" t="str">
        <f t="shared" si="187"/>
        <v xml:space="preserve"> l.polity2&lt;6&amp;year&gt;1874&amp;year&lt;2005</v>
      </c>
      <c r="K2002" s="18" t="str">
        <f t="shared" si="190"/>
        <v>lpol2norm llngdppc ltdiff5 llnltdiff5 i.year i.ccode</v>
      </c>
      <c r="L2002" s="1" t="str">
        <f t="shared" si="191"/>
        <v>Yes</v>
      </c>
    </row>
    <row r="2003" spans="1:12" ht="57.6" x14ac:dyDescent="0.3">
      <c r="A2003" s="1" t="str">
        <f>VLOOKUP(B2003,DownloadedFiles!$B$2:$C$821,2,)</f>
        <v>doi:10.7910/DVN/25423</v>
      </c>
      <c r="B2003" s="1" t="s">
        <v>2552</v>
      </c>
      <c r="C2003" s="1" t="s">
        <v>6355</v>
      </c>
      <c r="D2003" s="1" t="s">
        <v>654</v>
      </c>
      <c r="E2003" s="1" t="str">
        <f>VLOOKUP(D2003,StataFunctions!$E$2:$G$260,3,)</f>
        <v>Linear Regression</v>
      </c>
      <c r="F2003" s="18" t="s">
        <v>3877</v>
      </c>
      <c r="G2003" s="18" t="str">
        <f t="shared" si="188"/>
        <v>pol2norm</v>
      </c>
      <c r="H2003" s="18" t="str">
        <f t="shared" si="189"/>
        <v>lpol2norm llngdppc regdiff10 natcausesdiff10 irregdiff10 depdiff10 suidiff10 retdiff10 regllngdp irregllng natcausellng deposedllng suicidellng retiredllng i.year i.ccode if l.polity2&lt;6&amp;year&gt;1874&amp;year&lt;2005</v>
      </c>
      <c r="I2003" s="18">
        <f t="shared" si="186"/>
        <v>1</v>
      </c>
      <c r="J2003" s="18" t="str">
        <f t="shared" si="187"/>
        <v xml:space="preserve"> l.polity2&lt;6&amp;year&gt;1874&amp;year&lt;2005</v>
      </c>
      <c r="K2003" s="18" t="str">
        <f t="shared" si="190"/>
        <v>lpol2norm llngdppc regdiff10 natcausesdiff10 irregdiff10 depdiff10 suidiff10 retdiff10 regllngdp irregllng natcausellng deposedllng suicidellng retiredllng i.year i.ccode</v>
      </c>
      <c r="L2003" s="1" t="str">
        <f t="shared" si="191"/>
        <v>Yes</v>
      </c>
    </row>
    <row r="2004" spans="1:12" ht="57.6" x14ac:dyDescent="0.3">
      <c r="A2004" s="1" t="str">
        <f>VLOOKUP(B2004,DownloadedFiles!$B$2:$C$821,2,)</f>
        <v>doi:10.7910/DVN/25423</v>
      </c>
      <c r="B2004" s="1" t="s">
        <v>2552</v>
      </c>
      <c r="C2004" s="1" t="s">
        <v>6356</v>
      </c>
      <c r="D2004" s="1" t="s">
        <v>654</v>
      </c>
      <c r="E2004" s="1" t="str">
        <f>VLOOKUP(D2004,StataFunctions!$E$2:$G$260,3,)</f>
        <v>Linear Regression</v>
      </c>
      <c r="F2004" s="18" t="s">
        <v>3878</v>
      </c>
      <c r="G2004" s="18" t="str">
        <f t="shared" si="188"/>
        <v>pol2norm</v>
      </c>
      <c r="H2004" s="18" t="str">
        <f t="shared" si="189"/>
        <v>lpol2norm llngdppc regdiff15 natcausesdiff15 irregdiff15 depdiff15 suidiff15 retdiff15 regllngdp irregllng natcausellng deposedllng suicidellng retiredllng i.year i.ccode if l.polity2&lt;6&amp;year&gt;1874&amp;year&lt;2005</v>
      </c>
      <c r="I2004" s="18">
        <f t="shared" si="186"/>
        <v>1</v>
      </c>
      <c r="J2004" s="18" t="str">
        <f t="shared" si="187"/>
        <v xml:space="preserve"> l.polity2&lt;6&amp;year&gt;1874&amp;year&lt;2005</v>
      </c>
      <c r="K2004" s="18" t="str">
        <f t="shared" si="190"/>
        <v>lpol2norm llngdppc regdiff15 natcausesdiff15 irregdiff15 depdiff15 suidiff15 retdiff15 regllngdp irregllng natcausellng deposedllng suicidellng retiredllng i.year i.ccode</v>
      </c>
      <c r="L2004" s="1" t="str">
        <f t="shared" si="191"/>
        <v>Yes</v>
      </c>
    </row>
    <row r="2005" spans="1:12" ht="57.6" x14ac:dyDescent="0.3">
      <c r="A2005" s="1" t="str">
        <f>VLOOKUP(B2005,DownloadedFiles!$B$2:$C$821,2,)</f>
        <v>doi:10.7910/DVN/25423</v>
      </c>
      <c r="B2005" s="1" t="s">
        <v>2552</v>
      </c>
      <c r="C2005" s="1" t="s">
        <v>6357</v>
      </c>
      <c r="D2005" s="1" t="s">
        <v>654</v>
      </c>
      <c r="E2005" s="1" t="str">
        <f>VLOOKUP(D2005,StataFunctions!$E$2:$G$260,3,)</f>
        <v>Linear Regression</v>
      </c>
      <c r="F2005" s="18" t="s">
        <v>3879</v>
      </c>
      <c r="G2005" s="18" t="str">
        <f t="shared" si="188"/>
        <v>pol2norm</v>
      </c>
      <c r="H2005" s="18" t="str">
        <f t="shared" si="189"/>
        <v>lpol2norm llngdppc regdiff20 natcausesdiff20 irregdiff20 depdiff20 suidiff20 retdiff20 regllngdp irregllng natcausellng deposedllng suicidellng retiredllng i.year i.ccode if l.polity2&lt;6&amp;year&gt;1874&amp;year&lt;2005</v>
      </c>
      <c r="I2005" s="18">
        <f t="shared" si="186"/>
        <v>1</v>
      </c>
      <c r="J2005" s="18" t="str">
        <f t="shared" si="187"/>
        <v xml:space="preserve"> l.polity2&lt;6&amp;year&gt;1874&amp;year&lt;2005</v>
      </c>
      <c r="K2005" s="18" t="str">
        <f t="shared" si="190"/>
        <v>lpol2norm llngdppc regdiff20 natcausesdiff20 irregdiff20 depdiff20 suidiff20 retdiff20 regllngdp irregllng natcausellng deposedllng suicidellng retiredllng i.year i.ccode</v>
      </c>
      <c r="L2005" s="1" t="str">
        <f t="shared" si="191"/>
        <v>Yes</v>
      </c>
    </row>
    <row r="2006" spans="1:12" ht="57.6" x14ac:dyDescent="0.3">
      <c r="A2006" s="1" t="str">
        <f>VLOOKUP(B2006,DownloadedFiles!$B$2:$C$821,2,)</f>
        <v>doi:10.7910/DVN/25423</v>
      </c>
      <c r="B2006" s="1" t="s">
        <v>2552</v>
      </c>
      <c r="C2006" s="1" t="s">
        <v>6354</v>
      </c>
      <c r="D2006" s="1" t="s">
        <v>654</v>
      </c>
      <c r="E2006" s="1" t="str">
        <f>VLOOKUP(D2006,StataFunctions!$E$2:$G$260,3,)</f>
        <v>Linear Regression</v>
      </c>
      <c r="F2006" s="18" t="s">
        <v>3876</v>
      </c>
      <c r="G2006" s="18" t="str">
        <f t="shared" si="188"/>
        <v>pol2norm</v>
      </c>
      <c r="H2006" s="18" t="str">
        <f t="shared" si="189"/>
        <v>lpol2norm llngdppc regdiff5 natcausesdiff5 irregdiff5 depdiff5 suidiff5 retdiff5 regllngdp irregllng natcausellng deposedllng suicidellng retiredllng i.year i.ccode if l.polity2&lt;6&amp;year&gt;1874&amp;year&lt;2005</v>
      </c>
      <c r="I2006" s="18">
        <f t="shared" si="186"/>
        <v>1</v>
      </c>
      <c r="J2006" s="18" t="str">
        <f t="shared" si="187"/>
        <v xml:space="preserve"> l.polity2&lt;6&amp;year&gt;1874&amp;year&lt;2005</v>
      </c>
      <c r="K2006" s="18" t="str">
        <f t="shared" si="190"/>
        <v>lpol2norm llngdppc regdiff5 natcausesdiff5 irregdiff5 depdiff5 suidiff5 retdiff5 regllngdp irregllng natcausellng deposedllng suicidellng retiredllng i.year i.ccode</v>
      </c>
      <c r="L2006" s="1" t="str">
        <f t="shared" si="191"/>
        <v>Yes</v>
      </c>
    </row>
    <row r="2007" spans="1:12" ht="28.8" x14ac:dyDescent="0.3">
      <c r="A2007" s="1" t="str">
        <f>VLOOKUP(B2007,DownloadedFiles!$B$2:$C$821,2,)</f>
        <v>doi:10.7910/DVN/25423</v>
      </c>
      <c r="B2007" s="1" t="s">
        <v>2552</v>
      </c>
      <c r="C2007" s="1" t="s">
        <v>6353</v>
      </c>
      <c r="D2007" s="1" t="s">
        <v>654</v>
      </c>
      <c r="E2007" s="1" t="str">
        <f>VLOOKUP(D2007,StataFunctions!$E$2:$G$260,3,)</f>
        <v>Linear Regression</v>
      </c>
      <c r="F2007" s="18" t="s">
        <v>3896</v>
      </c>
      <c r="G2007" s="18" t="str">
        <f t="shared" si="188"/>
        <v>pol2norm</v>
      </c>
      <c r="H2007" s="18" t="str">
        <f t="shared" si="189"/>
        <v>lpol2norm lngdpyoung llngdppc lngdpyounglln i.year i.ccode if l.polity2&lt;6&amp;year&gt;1874&amp;year&lt;2005</v>
      </c>
      <c r="I2007" s="18">
        <f t="shared" si="186"/>
        <v>1</v>
      </c>
      <c r="J2007" s="18" t="str">
        <f t="shared" si="187"/>
        <v xml:space="preserve"> l.polity2&lt;6&amp;year&gt;1874&amp;year&lt;2005</v>
      </c>
      <c r="K2007" s="18" t="str">
        <f t="shared" si="190"/>
        <v>lpol2norm lngdpyoung llngdppc lngdpyounglln i.year i.ccode</v>
      </c>
      <c r="L2007" s="1" t="str">
        <f t="shared" si="191"/>
        <v>Yes</v>
      </c>
    </row>
    <row r="2008" spans="1:12" ht="28.8" x14ac:dyDescent="0.3">
      <c r="A2008" s="1" t="str">
        <f>VLOOKUP(B2008,DownloadedFiles!$B$2:$C$821,2,)</f>
        <v>doi:10.7910/DVN/25423</v>
      </c>
      <c r="B2008" s="1" t="s">
        <v>2552</v>
      </c>
      <c r="C2008" s="1" t="s">
        <v>6355</v>
      </c>
      <c r="D2008" s="1" t="s">
        <v>654</v>
      </c>
      <c r="E2008" s="1" t="str">
        <f>VLOOKUP(D2008,StataFunctions!$E$2:$G$260,3,)</f>
        <v>Linear Regression</v>
      </c>
      <c r="F2008" s="18" t="s">
        <v>3803</v>
      </c>
      <c r="G2008" s="18" t="str">
        <f t="shared" si="188"/>
        <v>pol2norm</v>
      </c>
      <c r="H2008" s="18" t="str">
        <f t="shared" si="189"/>
        <v>lpol2norm ltdiff10 ls15 ls15turn10 i.year i.ccode if l.polity2&lt;6&amp;year&gt;1874&amp;year&lt;2005</v>
      </c>
      <c r="I2008" s="18">
        <f t="shared" si="186"/>
        <v>1</v>
      </c>
      <c r="J2008" s="18" t="str">
        <f t="shared" si="187"/>
        <v xml:space="preserve"> l.polity2&lt;6&amp;year&gt;1874&amp;year&lt;2005</v>
      </c>
      <c r="K2008" s="18" t="str">
        <f t="shared" si="190"/>
        <v>lpol2norm ltdiff10 ls15 ls15turn10 i.year i.ccode</v>
      </c>
      <c r="L2008" s="1" t="str">
        <f t="shared" si="191"/>
        <v>Yes</v>
      </c>
    </row>
    <row r="2009" spans="1:12" ht="28.8" x14ac:dyDescent="0.3">
      <c r="A2009" s="1" t="str">
        <f>VLOOKUP(B2009,DownloadedFiles!$B$2:$C$821,2,)</f>
        <v>doi:10.7910/DVN/25423</v>
      </c>
      <c r="B2009" s="1" t="s">
        <v>2552</v>
      </c>
      <c r="C2009" s="1" t="s">
        <v>6355</v>
      </c>
      <c r="D2009" s="1" t="s">
        <v>654</v>
      </c>
      <c r="E2009" s="1" t="str">
        <f>VLOOKUP(D2009,StataFunctions!$E$2:$G$260,3,)</f>
        <v>Linear Regression</v>
      </c>
      <c r="F2009" s="18" t="s">
        <v>3803</v>
      </c>
      <c r="G2009" s="18" t="str">
        <f t="shared" si="188"/>
        <v>pol2norm</v>
      </c>
      <c r="H2009" s="18" t="str">
        <f t="shared" si="189"/>
        <v>lpol2norm ltdiff10 ls15 ls15turn10 i.year i.ccode if l.polity2&lt;6&amp;year&gt;1874&amp;year&lt;2005</v>
      </c>
      <c r="I2009" s="18">
        <f t="shared" si="186"/>
        <v>1</v>
      </c>
      <c r="J2009" s="18" t="str">
        <f t="shared" si="187"/>
        <v xml:space="preserve"> l.polity2&lt;6&amp;year&gt;1874&amp;year&lt;2005</v>
      </c>
      <c r="K2009" s="18" t="str">
        <f t="shared" si="190"/>
        <v>lpol2norm ltdiff10 ls15 ls15turn10 i.year i.ccode</v>
      </c>
      <c r="L2009" s="1" t="str">
        <f t="shared" si="191"/>
        <v>Yes</v>
      </c>
    </row>
    <row r="2010" spans="1:12" ht="28.8" x14ac:dyDescent="0.3">
      <c r="A2010" s="1" t="str">
        <f>VLOOKUP(B2010,DownloadedFiles!$B$2:$C$821,2,)</f>
        <v>doi:10.7910/DVN/25423</v>
      </c>
      <c r="B2010" s="1" t="s">
        <v>2552</v>
      </c>
      <c r="C2010" s="1" t="s">
        <v>6355</v>
      </c>
      <c r="D2010" s="1" t="s">
        <v>654</v>
      </c>
      <c r="E2010" s="1" t="str">
        <f>VLOOKUP(D2010,StataFunctions!$E$2:$G$260,3,)</f>
        <v>Linear Regression</v>
      </c>
      <c r="F2010" s="18" t="s">
        <v>3820</v>
      </c>
      <c r="G2010" s="18" t="str">
        <f t="shared" si="188"/>
        <v>pol2up</v>
      </c>
      <c r="H2010" s="18" t="str">
        <f t="shared" si="189"/>
        <v>lpol2norm ltdiff10 ls15 ls15turn10 i.year i.ccode if l.polity2&lt;6&amp;year&gt;1874&amp;year&lt;2005</v>
      </c>
      <c r="I2010" s="18">
        <f t="shared" si="186"/>
        <v>1</v>
      </c>
      <c r="J2010" s="18" t="str">
        <f t="shared" si="187"/>
        <v xml:space="preserve"> l.polity2&lt;6&amp;year&gt;1874&amp;year&lt;2005</v>
      </c>
      <c r="K2010" s="18" t="str">
        <f t="shared" si="190"/>
        <v>lpol2norm ltdiff10 ls15 ls15turn10 i.year i.ccode</v>
      </c>
      <c r="L2010" s="1" t="str">
        <f t="shared" si="191"/>
        <v>Yes</v>
      </c>
    </row>
    <row r="2011" spans="1:12" ht="28.8" x14ac:dyDescent="0.3">
      <c r="A2011" s="1" t="str">
        <f>VLOOKUP(B2011,DownloadedFiles!$B$2:$C$821,2,)</f>
        <v>doi:10.7910/DVN/25423</v>
      </c>
      <c r="B2011" s="1" t="s">
        <v>2552</v>
      </c>
      <c r="C2011" s="1" t="s">
        <v>6355</v>
      </c>
      <c r="D2011" s="1" t="s">
        <v>654</v>
      </c>
      <c r="E2011" s="1" t="str">
        <f>VLOOKUP(D2011,StataFunctions!$E$2:$G$260,3,)</f>
        <v>Linear Regression</v>
      </c>
      <c r="F2011" s="18" t="s">
        <v>3814</v>
      </c>
      <c r="G2011" s="18" t="str">
        <f t="shared" si="188"/>
        <v>brosdembmr</v>
      </c>
      <c r="H2011" s="18" t="str">
        <f t="shared" si="189"/>
        <v>ltdiff10 ls15 ls15turn10 i.year i.ccode if l.brosdembmr==0&amp;year&gt;1874&amp;year&lt;2005</v>
      </c>
      <c r="I2011" s="18">
        <f t="shared" si="186"/>
        <v>1</v>
      </c>
      <c r="J2011" s="18" t="str">
        <f t="shared" si="187"/>
        <v xml:space="preserve"> l.brosdembmr==0&amp;year&gt;1874&amp;year&lt;2005</v>
      </c>
      <c r="K2011" s="18" t="str">
        <f t="shared" si="190"/>
        <v>ltdiff10 ls15 ls15turn10 i.year i.ccode</v>
      </c>
      <c r="L2011" s="1" t="str">
        <f t="shared" si="191"/>
        <v>Yes</v>
      </c>
    </row>
    <row r="2012" spans="1:12" ht="28.8" x14ac:dyDescent="0.3">
      <c r="A2012" s="1" t="str">
        <f>VLOOKUP(B2012,DownloadedFiles!$B$2:$C$821,2,)</f>
        <v>doi:10.7910/DVN/25423</v>
      </c>
      <c r="B2012" s="1" t="s">
        <v>2552</v>
      </c>
      <c r="C2012" s="1" t="s">
        <v>6355</v>
      </c>
      <c r="D2012" s="1" t="s">
        <v>654</v>
      </c>
      <c r="E2012" s="1" t="str">
        <f>VLOOKUP(D2012,StataFunctions!$E$2:$G$260,3,)</f>
        <v>Linear Regression</v>
      </c>
      <c r="F2012" s="18" t="s">
        <v>3830</v>
      </c>
      <c r="G2012" s="18" t="str">
        <f t="shared" si="188"/>
        <v>pol2norm</v>
      </c>
      <c r="H2012" s="18" t="str">
        <f t="shared" si="189"/>
        <v>ltdiff10 ls15 ls15turn10 i.year i.ccode if l.polity2&lt;6&amp;year&gt;1874&amp;year&lt;2005</v>
      </c>
      <c r="I2012" s="18">
        <f t="shared" si="186"/>
        <v>1</v>
      </c>
      <c r="J2012" s="18" t="str">
        <f t="shared" si="187"/>
        <v xml:space="preserve"> l.polity2&lt;6&amp;year&gt;1874&amp;year&lt;2005</v>
      </c>
      <c r="K2012" s="18" t="str">
        <f t="shared" si="190"/>
        <v>ltdiff10 ls15 ls15turn10 i.year i.ccode</v>
      </c>
      <c r="L2012" s="1" t="str">
        <f t="shared" si="191"/>
        <v>Yes</v>
      </c>
    </row>
    <row r="2013" spans="1:12" ht="43.2" x14ac:dyDescent="0.3">
      <c r="A2013" s="1" t="str">
        <f>VLOOKUP(B2013,DownloadedFiles!$B$2:$C$821,2,)</f>
        <v>doi:10.7910/DVN/25423</v>
      </c>
      <c r="B2013" s="1" t="s">
        <v>2552</v>
      </c>
      <c r="C2013" s="1" t="s">
        <v>6353</v>
      </c>
      <c r="D2013" s="1" t="s">
        <v>806</v>
      </c>
      <c r="E2013" s="1" t="str">
        <f>VLOOKUP(D2013,StataFunctions!$E$2:$G$260,3,)</f>
        <v>Fixed-effects Logistic Regression</v>
      </c>
      <c r="F2013" s="18" t="s">
        <v>7124</v>
      </c>
      <c r="G2013" s="18" t="str">
        <f t="shared" si="188"/>
        <v>leaderfalls</v>
      </c>
      <c r="H2013" s="18" t="str">
        <f t="shared" si="189"/>
        <v>mildef l.dem llngdppc l.regotherlfalls l.agenew l.prevtimes l.tenureleader ldemmildef ldemlln ldemlreg ldemlage ldemlprev ldemtenure i.year if year&gt;1874&amp;year&lt;2005</v>
      </c>
      <c r="I2013" s="18">
        <f t="shared" si="186"/>
        <v>1</v>
      </c>
      <c r="J2013" s="18" t="str">
        <f t="shared" si="187"/>
        <v xml:space="preserve"> year&gt;1874&amp;year&lt;2005</v>
      </c>
      <c r="K2013" s="18" t="str">
        <f t="shared" si="190"/>
        <v>mildef l.dem llngdppc l.regotherlfalls l.agenew l.prevtimes l.tenureleader ldemmildef ldemlln ldemlreg ldemlage ldemlprev ldemtenure i.year</v>
      </c>
      <c r="L2013" s="1" t="str">
        <f t="shared" si="191"/>
        <v>Yes</v>
      </c>
    </row>
    <row r="2014" spans="1:12" ht="43.2" x14ac:dyDescent="0.3">
      <c r="A2014" s="1" t="str">
        <f>VLOOKUP(B2014,DownloadedFiles!$B$2:$C$821,2,)</f>
        <v>doi:10.7910/DVN/25423</v>
      </c>
      <c r="B2014" s="1" t="s">
        <v>2552</v>
      </c>
      <c r="C2014" s="1" t="s">
        <v>6353</v>
      </c>
      <c r="D2014" s="1" t="s">
        <v>806</v>
      </c>
      <c r="E2014" s="1" t="str">
        <f>VLOOKUP(D2014,StataFunctions!$E$2:$G$260,3,)</f>
        <v>Fixed-effects Logistic Regression</v>
      </c>
      <c r="F2014" s="18" t="s">
        <v>7123</v>
      </c>
      <c r="G2014" s="18" t="str">
        <f t="shared" si="188"/>
        <v>leaderfalls</v>
      </c>
      <c r="H2014" s="18" t="str">
        <f t="shared" si="189"/>
        <v>oneyrgrowth l.dem llngdppc l.regotherlfalls l.agenew l.prevtimes l.tenureleader ldemoneyr ldemlln ldemlreg ldemlage ldemlprev ldemtenure i.year if year&gt;1874&amp;year&lt;2005</v>
      </c>
      <c r="I2014" s="18">
        <f t="shared" si="186"/>
        <v>1</v>
      </c>
      <c r="J2014" s="18" t="str">
        <f t="shared" si="187"/>
        <v xml:space="preserve"> year&gt;1874&amp;year&lt;2005</v>
      </c>
      <c r="K2014" s="18" t="str">
        <f t="shared" si="190"/>
        <v>oneyrgrowth l.dem llngdppc l.regotherlfalls l.agenew l.prevtimes l.tenureleader ldemoneyr ldemlln ldemlreg ldemlage ldemlprev ldemtenure i.year</v>
      </c>
      <c r="L2014" s="1" t="str">
        <f t="shared" si="191"/>
        <v>Yes</v>
      </c>
    </row>
    <row r="2015" spans="1:12" x14ac:dyDescent="0.3">
      <c r="A2015" s="1" t="str">
        <f>VLOOKUP(B2015,DownloadedFiles!$B$2:$C$821,2,)</f>
        <v>doi:10.7910/DVN/25423</v>
      </c>
      <c r="B2015" s="1" t="s">
        <v>2552</v>
      </c>
      <c r="C2015" s="1" t="s">
        <v>6353</v>
      </c>
      <c r="D2015" s="1" t="s">
        <v>654</v>
      </c>
      <c r="E2015" s="1" t="str">
        <f>VLOOKUP(D2015,StataFunctions!$E$2:$G$260,3,)</f>
        <v>Linear Regression</v>
      </c>
      <c r="F2015" s="18" t="s">
        <v>3889</v>
      </c>
      <c r="G2015" s="18" t="str">
        <f t="shared" si="188"/>
        <v>=</v>
      </c>
      <c r="H2015" s="18" t="str">
        <f t="shared" si="189"/>
        <v>regular</v>
      </c>
      <c r="I2015" s="18">
        <f t="shared" si="186"/>
        <v>0</v>
      </c>
      <c r="J2015" s="18" t="str">
        <f t="shared" si="187"/>
        <v>NA</v>
      </c>
      <c r="K2015" s="18" t="str">
        <f t="shared" si="190"/>
        <v>regular</v>
      </c>
      <c r="L2015" s="1" t="str">
        <f t="shared" si="191"/>
        <v>Yes</v>
      </c>
    </row>
    <row r="2016" spans="1:12" ht="28.8" x14ac:dyDescent="0.3">
      <c r="A2016" s="1" t="str">
        <f>VLOOKUP(B2016,DownloadedFiles!$B$2:$C$821,2,)</f>
        <v>doi:10.7910/DVN/HIQ4BV</v>
      </c>
      <c r="B2016" s="1" t="s">
        <v>1914</v>
      </c>
      <c r="C2016" s="1" t="s">
        <v>6359</v>
      </c>
      <c r="D2016" s="1" t="s">
        <v>654</v>
      </c>
      <c r="E2016" s="1" t="str">
        <f>VLOOKUP(D2016,StataFunctions!$E$2:$G$260,3,)</f>
        <v>Linear Regression</v>
      </c>
      <c r="F2016" s="18" t="s">
        <v>3909</v>
      </c>
      <c r="G2016" s="18" t="str">
        <f t="shared" si="188"/>
        <v>mean</v>
      </c>
      <c r="H2016" s="18" t="str">
        <f t="shared" si="189"/>
        <v>: reg mean active50 inactive50 urban age age2 female education _I* _Y* if suspended50==0 &amp; year== int_year</v>
      </c>
      <c r="I2016" s="18">
        <f t="shared" si="186"/>
        <v>1</v>
      </c>
      <c r="J2016" s="18" t="str">
        <f t="shared" si="187"/>
        <v xml:space="preserve"> suspended50==0 &amp; year== int_year</v>
      </c>
      <c r="K2016" s="18" t="str">
        <f t="shared" si="190"/>
        <v>: reg mean active50 inactive50 urban age age2 female education _I* _Y*</v>
      </c>
      <c r="L2016" s="1" t="str">
        <f t="shared" si="191"/>
        <v>Yes</v>
      </c>
    </row>
    <row r="2017" spans="1:12" ht="28.8" x14ac:dyDescent="0.3">
      <c r="A2017" s="1" t="str">
        <f>VLOOKUP(B2017,DownloadedFiles!$B$2:$C$821,2,)</f>
        <v>doi:10.7910/DVN/HIQ4BV</v>
      </c>
      <c r="B2017" s="1" t="s">
        <v>1914</v>
      </c>
      <c r="C2017" s="1" t="s">
        <v>6359</v>
      </c>
      <c r="D2017" s="1" t="s">
        <v>654</v>
      </c>
      <c r="E2017" s="1" t="str">
        <f>VLOOKUP(D2017,StataFunctions!$E$2:$G$260,3,)</f>
        <v>Linear Regression</v>
      </c>
      <c r="F2017" s="18" t="s">
        <v>3903</v>
      </c>
      <c r="G2017" s="18" t="str">
        <f t="shared" si="188"/>
        <v>median</v>
      </c>
      <c r="H2017" s="18" t="str">
        <f t="shared" si="189"/>
        <v>: reg median active50 inactive50 urban age age2 female education _I* _Y* if suspended50==0 &amp; year==int_year</v>
      </c>
      <c r="I2017" s="18">
        <f t="shared" si="186"/>
        <v>1</v>
      </c>
      <c r="J2017" s="18" t="str">
        <f t="shared" si="187"/>
        <v xml:space="preserve"> suspended50==0 &amp; year==int_year</v>
      </c>
      <c r="K2017" s="18" t="str">
        <f t="shared" si="190"/>
        <v>: reg median active50 inactive50 urban age age2 female education _I* _Y*</v>
      </c>
      <c r="L2017" s="1" t="str">
        <f t="shared" si="191"/>
        <v>Yes</v>
      </c>
    </row>
    <row r="2018" spans="1:12" ht="28.8" x14ac:dyDescent="0.3">
      <c r="A2018" s="1" t="str">
        <f>VLOOKUP(B2018,DownloadedFiles!$B$2:$C$821,2,)</f>
        <v>doi:10.7910/DVN/HIQ4BV</v>
      </c>
      <c r="B2018" s="1" t="s">
        <v>1914</v>
      </c>
      <c r="C2018" s="1" t="s">
        <v>6359</v>
      </c>
      <c r="D2018" s="1" t="s">
        <v>654</v>
      </c>
      <c r="E2018" s="1" t="str">
        <f>VLOOKUP(D2018,StataFunctions!$E$2:$G$260,3,)</f>
        <v>Linear Regression</v>
      </c>
      <c r="F2018" s="18" t="s">
        <v>6910</v>
      </c>
      <c r="G2018" s="18" t="str">
        <f t="shared" si="188"/>
        <v>`x'</v>
      </c>
      <c r="H2018" s="18" t="str">
        <f t="shared" si="189"/>
        <v>`i': reg `x' active50_`i' inactive50 urban age age2 female education _I* _Y* ///"</v>
      </c>
      <c r="I2018" s="18">
        <f t="shared" si="186"/>
        <v>0</v>
      </c>
      <c r="J2018" s="18" t="str">
        <f t="shared" si="187"/>
        <v>NA</v>
      </c>
      <c r="K2018" s="18" t="str">
        <f t="shared" si="190"/>
        <v>`i': reg `x' active50_`i' inactive50 urban age age2 female education _I* _Y* ///"</v>
      </c>
      <c r="L2018" s="1" t="str">
        <f t="shared" si="191"/>
        <v>No</v>
      </c>
    </row>
    <row r="2019" spans="1:12" ht="28.8" x14ac:dyDescent="0.3">
      <c r="A2019" s="1" t="str">
        <f>VLOOKUP(B2019,DownloadedFiles!$B$2:$C$821,2,)</f>
        <v>doi:10.7910/DVN/HIQ4BV</v>
      </c>
      <c r="B2019" s="1" t="s">
        <v>1914</v>
      </c>
      <c r="C2019" s="1" t="s">
        <v>6359</v>
      </c>
      <c r="D2019" s="1" t="s">
        <v>654</v>
      </c>
      <c r="E2019" s="1" t="str">
        <f>VLOOKUP(D2019,StataFunctions!$E$2:$G$260,3,)</f>
        <v>Linear Regression</v>
      </c>
      <c r="F2019" s="18" t="s">
        <v>6893</v>
      </c>
      <c r="G2019" s="18" t="str">
        <f t="shared" si="188"/>
        <v>`x'</v>
      </c>
      <c r="H2019" s="18" t="str">
        <f t="shared" si="189"/>
        <v>a: reg `x' median urban age age2 female education _I* _Y* if suspended50==0 &amp; year== int_year &amp; active50==1</v>
      </c>
      <c r="I2019" s="18">
        <f t="shared" si="186"/>
        <v>1</v>
      </c>
      <c r="J2019" s="18" t="str">
        <f t="shared" si="187"/>
        <v xml:space="preserve"> suspended50==0 &amp; year== int_year &amp; active50==1</v>
      </c>
      <c r="K2019" s="18" t="str">
        <f t="shared" si="190"/>
        <v>a: reg `x' median urban age age2 female education _I* _Y*</v>
      </c>
      <c r="L2019" s="1" t="str">
        <f t="shared" si="191"/>
        <v>Yes</v>
      </c>
    </row>
    <row r="2020" spans="1:12" x14ac:dyDescent="0.3">
      <c r="A2020" s="1" t="str">
        <f>VLOOKUP(B2020,DownloadedFiles!$B$2:$C$821,2,)</f>
        <v>doi:10.7910/DVN/HIQ4BV</v>
      </c>
      <c r="B2020" s="1" t="s">
        <v>1914</v>
      </c>
      <c r="C2020" s="1" t="s">
        <v>6359</v>
      </c>
      <c r="D2020" s="1" t="s">
        <v>781</v>
      </c>
      <c r="E2020" s="1" t="str">
        <f>VLOOKUP(D2020,StataFunctions!$E$2:$G$260,3,)</f>
        <v>Regression on panel data</v>
      </c>
      <c r="F2020" s="18" t="s">
        <v>7089</v>
      </c>
      <c r="G2020" s="18" t="str">
        <f t="shared" si="188"/>
        <v>`x'</v>
      </c>
      <c r="H2020" s="18" t="str">
        <f t="shared" si="189"/>
        <v>active50 female educ urban age age2 _I* _Y* ///"</v>
      </c>
      <c r="I2020" s="18">
        <f t="shared" si="186"/>
        <v>0</v>
      </c>
      <c r="J2020" s="18" t="str">
        <f t="shared" si="187"/>
        <v>NA</v>
      </c>
      <c r="K2020" s="18" t="str">
        <f t="shared" si="190"/>
        <v>active50 female educ urban age age2 _I* _Y* ///"</v>
      </c>
      <c r="L2020" s="1" t="str">
        <f t="shared" si="191"/>
        <v>No</v>
      </c>
    </row>
    <row r="2021" spans="1:12" x14ac:dyDescent="0.3">
      <c r="A2021" s="1" t="str">
        <f>VLOOKUP(B2021,DownloadedFiles!$B$2:$C$821,2,)</f>
        <v>doi:10.7910/DVN/HIQ4BV</v>
      </c>
      <c r="B2021" s="1" t="s">
        <v>1914</v>
      </c>
      <c r="C2021" s="1" t="s">
        <v>6359</v>
      </c>
      <c r="D2021" s="1" t="s">
        <v>781</v>
      </c>
      <c r="E2021" s="1" t="str">
        <f>VLOOKUP(D2021,StataFunctions!$E$2:$G$260,3,)</f>
        <v>Regression on panel data</v>
      </c>
      <c r="F2021" s="18" t="s">
        <v>7144</v>
      </c>
      <c r="G2021" s="18" t="str">
        <f t="shared" si="188"/>
        <v>`x'</v>
      </c>
      <c r="H2021" s="18" t="str">
        <f t="shared" si="189"/>
        <v>active50 female educ urban age age2 _I* _Y* ///"</v>
      </c>
      <c r="I2021" s="18">
        <f t="shared" si="186"/>
        <v>0</v>
      </c>
      <c r="J2021" s="18" t="str">
        <f t="shared" si="187"/>
        <v>NA</v>
      </c>
      <c r="K2021" s="18" t="str">
        <f t="shared" si="190"/>
        <v>active50 female educ urban age age2 _I* _Y* ///"</v>
      </c>
      <c r="L2021" s="1" t="str">
        <f t="shared" si="191"/>
        <v>No</v>
      </c>
    </row>
    <row r="2022" spans="1:12" ht="28.8" x14ac:dyDescent="0.3">
      <c r="A2022" s="1" t="str">
        <f>VLOOKUP(B2022,DownloadedFiles!$B$2:$C$821,2,)</f>
        <v>doi:10.7910/DVN/HIQ4BV</v>
      </c>
      <c r="B2022" s="1" t="s">
        <v>1914</v>
      </c>
      <c r="C2022" s="1" t="s">
        <v>6359</v>
      </c>
      <c r="D2022" s="1" t="s">
        <v>654</v>
      </c>
      <c r="E2022" s="1" t="str">
        <f>VLOOKUP(D2022,StataFunctions!$E$2:$G$260,3,)</f>
        <v>Linear Regression</v>
      </c>
      <c r="F2022" s="18" t="s">
        <v>3911</v>
      </c>
      <c r="G2022" s="18" t="str">
        <f t="shared" si="188"/>
        <v>bribe_police</v>
      </c>
      <c r="H2022" s="18" t="str">
        <f t="shared" si="189"/>
        <v>active50 inactive50 mean urban age age2 female education _I* _Y* if suspended50==0 &amp; year== int_year</v>
      </c>
      <c r="I2022" s="18">
        <f t="shared" si="186"/>
        <v>1</v>
      </c>
      <c r="J2022" s="18" t="str">
        <f t="shared" si="187"/>
        <v xml:space="preserve"> suspended50==0 &amp; year== int_year</v>
      </c>
      <c r="K2022" s="18" t="str">
        <f t="shared" si="190"/>
        <v>active50 inactive50 mean urban age age2 female education _I* _Y*</v>
      </c>
      <c r="L2022" s="1" t="str">
        <f t="shared" si="191"/>
        <v>Yes</v>
      </c>
    </row>
    <row r="2023" spans="1:12" ht="28.8" x14ac:dyDescent="0.3">
      <c r="A2023" s="1" t="str">
        <f>VLOOKUP(B2023,DownloadedFiles!$B$2:$C$821,2,)</f>
        <v>doi:10.7910/DVN/HIQ4BV</v>
      </c>
      <c r="B2023" s="1" t="s">
        <v>1914</v>
      </c>
      <c r="C2023" s="1" t="s">
        <v>6359</v>
      </c>
      <c r="D2023" s="1" t="s">
        <v>654</v>
      </c>
      <c r="E2023" s="1" t="str">
        <f>VLOOKUP(D2023,StataFunctions!$E$2:$G$260,3,)</f>
        <v>Linear Regression</v>
      </c>
      <c r="F2023" s="18" t="s">
        <v>3905</v>
      </c>
      <c r="G2023" s="18" t="str">
        <f t="shared" si="188"/>
        <v>bribe_police</v>
      </c>
      <c r="H2023" s="18" t="str">
        <f t="shared" si="189"/>
        <v>active50 inactive50 median urban age age2 female education _I* _Y* if suspended50==0 &amp; year== int_year</v>
      </c>
      <c r="I2023" s="18">
        <f t="shared" si="186"/>
        <v>1</v>
      </c>
      <c r="J2023" s="18" t="str">
        <f t="shared" si="187"/>
        <v xml:space="preserve"> suspended50==0 &amp; year== int_year</v>
      </c>
      <c r="K2023" s="18" t="str">
        <f t="shared" si="190"/>
        <v>active50 inactive50 median urban age age2 female education _I* _Y*</v>
      </c>
      <c r="L2023" s="1" t="str">
        <f t="shared" si="191"/>
        <v>Yes</v>
      </c>
    </row>
    <row r="2024" spans="1:12" ht="28.8" x14ac:dyDescent="0.3">
      <c r="A2024" s="1" t="str">
        <f>VLOOKUP(B2024,DownloadedFiles!$B$2:$C$821,2,)</f>
        <v>doi:10.7910/DVN/HIQ4BV</v>
      </c>
      <c r="B2024" s="1" t="s">
        <v>1914</v>
      </c>
      <c r="C2024" s="1" t="s">
        <v>6359</v>
      </c>
      <c r="D2024" s="1" t="s">
        <v>654</v>
      </c>
      <c r="E2024" s="1" t="str">
        <f>VLOOKUP(D2024,StataFunctions!$E$2:$G$260,3,)</f>
        <v>Linear Regression</v>
      </c>
      <c r="F2024" s="18" t="s">
        <v>3916</v>
      </c>
      <c r="G2024" s="18" t="str">
        <f t="shared" si="188"/>
        <v>bribe_police</v>
      </c>
      <c r="H2024" s="18" t="str">
        <f t="shared" si="189"/>
        <v>active50 inactive50 police urban age age2 female education _I* _Y* if suspended50==0</v>
      </c>
      <c r="I2024" s="18">
        <f t="shared" si="186"/>
        <v>1</v>
      </c>
      <c r="J2024" s="18" t="str">
        <f t="shared" si="187"/>
        <v xml:space="preserve"> suspended50==0</v>
      </c>
      <c r="K2024" s="18" t="str">
        <f t="shared" si="190"/>
        <v>active50 inactive50 police urban age age2 female education _I* _Y*</v>
      </c>
      <c r="L2024" s="1" t="str">
        <f t="shared" si="191"/>
        <v>Yes</v>
      </c>
    </row>
    <row r="2025" spans="1:12" ht="28.8" x14ac:dyDescent="0.3">
      <c r="A2025" s="1" t="str">
        <f>VLOOKUP(B2025,DownloadedFiles!$B$2:$C$821,2,)</f>
        <v>doi:10.7910/DVN/HIQ4BV</v>
      </c>
      <c r="B2025" s="1" t="s">
        <v>1914</v>
      </c>
      <c r="C2025" s="1" t="s">
        <v>6359</v>
      </c>
      <c r="D2025" s="1" t="s">
        <v>654</v>
      </c>
      <c r="E2025" s="1" t="str">
        <f>VLOOKUP(D2025,StataFunctions!$E$2:$G$260,3,)</f>
        <v>Linear Regression</v>
      </c>
      <c r="F2025" s="18" t="s">
        <v>3917</v>
      </c>
      <c r="G2025" s="18" t="str">
        <f t="shared" si="188"/>
        <v>bribe_police</v>
      </c>
      <c r="H2025" s="18" t="str">
        <f t="shared" si="189"/>
        <v>active50 inactive50 police_station urban age age2 female education _I* _Y* if suspended50==0</v>
      </c>
      <c r="I2025" s="18">
        <f t="shared" si="186"/>
        <v>1</v>
      </c>
      <c r="J2025" s="18" t="str">
        <f t="shared" si="187"/>
        <v xml:space="preserve"> suspended50==0</v>
      </c>
      <c r="K2025" s="18" t="str">
        <f t="shared" si="190"/>
        <v>active50 inactive50 police_station urban age age2 female education _I* _Y*</v>
      </c>
      <c r="L2025" s="1" t="str">
        <f t="shared" si="191"/>
        <v>Yes</v>
      </c>
    </row>
    <row r="2026" spans="1:12" ht="28.8" x14ac:dyDescent="0.3">
      <c r="A2026" s="1" t="str">
        <f>VLOOKUP(B2026,DownloadedFiles!$B$2:$C$821,2,)</f>
        <v>doi:10.7910/DVN/HIQ4BV</v>
      </c>
      <c r="B2026" s="1" t="s">
        <v>1914</v>
      </c>
      <c r="C2026" s="1" t="s">
        <v>6359</v>
      </c>
      <c r="D2026" s="1" t="s">
        <v>654</v>
      </c>
      <c r="E2026" s="1" t="str">
        <f>VLOOKUP(D2026,StataFunctions!$E$2:$G$260,3,)</f>
        <v>Linear Regression</v>
      </c>
      <c r="F2026" s="18" t="s">
        <v>3913</v>
      </c>
      <c r="G2026" s="18" t="str">
        <f t="shared" si="188"/>
        <v>bribe_police</v>
      </c>
      <c r="H2026" s="18" t="str">
        <f t="shared" si="189"/>
        <v>active50 inactive50 urban age age2 female education _I* _Y* if suspended50==0</v>
      </c>
      <c r="I2026" s="18">
        <f t="shared" si="186"/>
        <v>1</v>
      </c>
      <c r="J2026" s="18" t="str">
        <f t="shared" si="187"/>
        <v xml:space="preserve"> suspended50==0</v>
      </c>
      <c r="K2026" s="18" t="str">
        <f t="shared" si="190"/>
        <v>active50 inactive50 urban age age2 female education _I* _Y*</v>
      </c>
      <c r="L2026" s="1" t="str">
        <f t="shared" si="191"/>
        <v>Yes</v>
      </c>
    </row>
    <row r="2027" spans="1:12" ht="28.8" x14ac:dyDescent="0.3">
      <c r="A2027" s="1" t="str">
        <f>VLOOKUP(B2027,DownloadedFiles!$B$2:$C$821,2,)</f>
        <v>doi:10.7910/DVN/HIQ4BV</v>
      </c>
      <c r="B2027" s="1" t="s">
        <v>1914</v>
      </c>
      <c r="C2027" s="1" t="s">
        <v>6359</v>
      </c>
      <c r="D2027" s="1" t="s">
        <v>654</v>
      </c>
      <c r="E2027" s="1" t="str">
        <f>VLOOKUP(D2027,StataFunctions!$E$2:$G$260,3,)</f>
        <v>Linear Regression</v>
      </c>
      <c r="F2027" s="18" t="s">
        <v>3913</v>
      </c>
      <c r="G2027" s="18" t="str">
        <f t="shared" si="188"/>
        <v>bribe_police</v>
      </c>
      <c r="H2027" s="18" t="str">
        <f t="shared" si="189"/>
        <v>active50 inactive50 urban age age2 female education _I* _Y* if suspended50==0</v>
      </c>
      <c r="I2027" s="18">
        <f t="shared" si="186"/>
        <v>1</v>
      </c>
      <c r="J2027" s="18" t="str">
        <f t="shared" si="187"/>
        <v xml:space="preserve"> suspended50==0</v>
      </c>
      <c r="K2027" s="18" t="str">
        <f t="shared" si="190"/>
        <v>active50 inactive50 urban age age2 female education _I* _Y*</v>
      </c>
      <c r="L2027" s="1" t="str">
        <f t="shared" si="191"/>
        <v>Yes</v>
      </c>
    </row>
    <row r="2028" spans="1:12" ht="28.8" x14ac:dyDescent="0.3">
      <c r="A2028" s="1" t="str">
        <f>VLOOKUP(B2028,DownloadedFiles!$B$2:$C$821,2,)</f>
        <v>doi:10.7910/DVN/HIQ4BV</v>
      </c>
      <c r="B2028" s="1" t="s">
        <v>1914</v>
      </c>
      <c r="C2028" s="1" t="s">
        <v>6359</v>
      </c>
      <c r="D2028" s="1" t="s">
        <v>654</v>
      </c>
      <c r="E2028" s="1" t="str">
        <f>VLOOKUP(D2028,StataFunctions!$E$2:$G$260,3,)</f>
        <v>Linear Regression</v>
      </c>
      <c r="F2028" s="18" t="s">
        <v>7944</v>
      </c>
      <c r="G2028" s="18" t="str">
        <f t="shared" si="188"/>
        <v>mean</v>
      </c>
      <c r="H2028" s="18" t="str">
        <f t="shared" si="189"/>
        <v>active50 inactive50 urban age age2 female education _I* _Y* if suspended50==0 &amp; year== int_year</v>
      </c>
      <c r="I2028" s="18">
        <f t="shared" si="186"/>
        <v>1</v>
      </c>
      <c r="J2028" s="18" t="str">
        <f t="shared" si="187"/>
        <v xml:space="preserve"> suspended50==0 &amp; year== int_year</v>
      </c>
      <c r="K2028" s="18" t="str">
        <f t="shared" si="190"/>
        <v>active50 inactive50 urban age age2 female education _I* _Y*</v>
      </c>
      <c r="L2028" s="1" t="str">
        <f t="shared" si="191"/>
        <v>Yes</v>
      </c>
    </row>
    <row r="2029" spans="1:12" ht="43.2" x14ac:dyDescent="0.3">
      <c r="A2029" s="1" t="str">
        <f>VLOOKUP(B2029,DownloadedFiles!$B$2:$C$821,2,)</f>
        <v>doi:10.7910/DVN/HIQ4BV</v>
      </c>
      <c r="B2029" s="1" t="s">
        <v>1914</v>
      </c>
      <c r="C2029" s="1" t="s">
        <v>6359</v>
      </c>
      <c r="D2029" s="1" t="s">
        <v>654</v>
      </c>
      <c r="E2029" s="1" t="str">
        <f>VLOOKUP(D2029,StataFunctions!$E$2:$G$260,3,)</f>
        <v>Linear Regression</v>
      </c>
      <c r="F2029" s="18" t="s">
        <v>7417</v>
      </c>
      <c r="G2029" s="18" t="str">
        <f t="shared" si="188"/>
        <v>bribe_police</v>
      </c>
      <c r="H2029" s="18" t="str">
        <f t="shared" si="189"/>
        <v>active50 inactive50 urban age age2 female education _I* _Y* if suspended50==0 &amp; year== int_year &amp; light_sample==1</v>
      </c>
      <c r="I2029" s="18">
        <f t="shared" si="186"/>
        <v>1</v>
      </c>
      <c r="J2029" s="18" t="str">
        <f t="shared" si="187"/>
        <v xml:space="preserve"> suspended50==0 &amp; year== int_year &amp; light_sample==1</v>
      </c>
      <c r="K2029" s="18" t="str">
        <f t="shared" si="190"/>
        <v>active50 inactive50 urban age age2 female education _I* _Y*</v>
      </c>
      <c r="L2029" s="1" t="str">
        <f t="shared" si="191"/>
        <v>Yes</v>
      </c>
    </row>
    <row r="2030" spans="1:12" ht="28.8" x14ac:dyDescent="0.3">
      <c r="A2030" s="1" t="str">
        <f>VLOOKUP(B2030,DownloadedFiles!$B$2:$C$821,2,)</f>
        <v>doi:10.7910/DVN/HIQ4BV</v>
      </c>
      <c r="B2030" s="1" t="s">
        <v>1914</v>
      </c>
      <c r="C2030" s="1" t="s">
        <v>6359</v>
      </c>
      <c r="D2030" s="1" t="s">
        <v>654</v>
      </c>
      <c r="E2030" s="1" t="str">
        <f>VLOOKUP(D2030,StataFunctions!$E$2:$G$260,3,)</f>
        <v>Linear Regression</v>
      </c>
      <c r="F2030" s="18" t="s">
        <v>6908</v>
      </c>
      <c r="G2030" s="18" t="str">
        <f t="shared" si="188"/>
        <v>`x'</v>
      </c>
      <c r="H2030" s="18" t="str">
        <f t="shared" si="189"/>
        <v>active50 lognactive50 urban age age2 female education _I* _Y* if suspended50==0</v>
      </c>
      <c r="I2030" s="18">
        <f t="shared" si="186"/>
        <v>1</v>
      </c>
      <c r="J2030" s="18" t="str">
        <f t="shared" si="187"/>
        <v xml:space="preserve"> suspended50==0</v>
      </c>
      <c r="K2030" s="18" t="str">
        <f t="shared" si="190"/>
        <v>active50 lognactive50 urban age age2 female education _I* _Y*</v>
      </c>
      <c r="L2030" s="1" t="str">
        <f t="shared" si="191"/>
        <v>Yes</v>
      </c>
    </row>
    <row r="2031" spans="1:12" ht="28.8" x14ac:dyDescent="0.3">
      <c r="A2031" s="1" t="str">
        <f>VLOOKUP(B2031,DownloadedFiles!$B$2:$C$821,2,)</f>
        <v>doi:10.7910/DVN/HIQ4BV</v>
      </c>
      <c r="B2031" s="1" t="s">
        <v>1914</v>
      </c>
      <c r="C2031" s="1" t="s">
        <v>6359</v>
      </c>
      <c r="D2031" s="1" t="s">
        <v>654</v>
      </c>
      <c r="E2031" s="1" t="str">
        <f>VLOOKUP(D2031,StataFunctions!$E$2:$G$260,3,)</f>
        <v>Linear Regression</v>
      </c>
      <c r="F2031" s="18" t="s">
        <v>6907</v>
      </c>
      <c r="G2031" s="18" t="str">
        <f t="shared" si="188"/>
        <v>`x'</v>
      </c>
      <c r="H2031" s="18" t="str">
        <f t="shared" si="189"/>
        <v>active50 nactive50 urban age age2 female education _I* _Y* if suspended50==0</v>
      </c>
      <c r="I2031" s="18">
        <f t="shared" si="186"/>
        <v>1</v>
      </c>
      <c r="J2031" s="18" t="str">
        <f t="shared" si="187"/>
        <v xml:space="preserve"> suspended50==0</v>
      </c>
      <c r="K2031" s="18" t="str">
        <f t="shared" si="190"/>
        <v>active50 nactive50 urban age age2 female education _I* _Y*</v>
      </c>
      <c r="L2031" s="1" t="str">
        <f t="shared" si="191"/>
        <v>Yes</v>
      </c>
    </row>
    <row r="2032" spans="1:12" ht="28.8" x14ac:dyDescent="0.3">
      <c r="A2032" s="1" t="str">
        <f>VLOOKUP(B2032,DownloadedFiles!$B$2:$C$821,2,)</f>
        <v>doi:10.7910/DVN/HIQ4BV</v>
      </c>
      <c r="B2032" s="1" t="s">
        <v>1914</v>
      </c>
      <c r="C2032" s="1" t="s">
        <v>6359</v>
      </c>
      <c r="D2032" s="1" t="s">
        <v>654</v>
      </c>
      <c r="E2032" s="1" t="str">
        <f>VLOOKUP(D2032,StataFunctions!$E$2:$G$260,3,)</f>
        <v>Linear Regression</v>
      </c>
      <c r="F2032" s="18" t="s">
        <v>6894</v>
      </c>
      <c r="G2032" s="18" t="str">
        <f t="shared" si="188"/>
        <v>`x'</v>
      </c>
      <c r="H2032" s="18" t="str">
        <f t="shared" si="189"/>
        <v>i: reg `x' median urban age age2 female education _I* _Y* if suspended50==0 &amp; year== int_year &amp; active50==0</v>
      </c>
      <c r="I2032" s="18">
        <f t="shared" si="186"/>
        <v>1</v>
      </c>
      <c r="J2032" s="18" t="str">
        <f t="shared" si="187"/>
        <v xml:space="preserve"> suspended50==0 &amp; year== int_year &amp; active50==0</v>
      </c>
      <c r="K2032" s="18" t="str">
        <f t="shared" si="190"/>
        <v>i: reg `x' median urban age age2 female education _I* _Y*</v>
      </c>
      <c r="L2032" s="1" t="str">
        <f t="shared" si="191"/>
        <v>Yes</v>
      </c>
    </row>
    <row r="2033" spans="1:12" ht="28.8" x14ac:dyDescent="0.3">
      <c r="A2033" s="1" t="str">
        <f>VLOOKUP(B2033,DownloadedFiles!$B$2:$C$821,2,)</f>
        <v>doi:10.7910/DVN/HIQ4BV</v>
      </c>
      <c r="B2033" s="1" t="s">
        <v>1914</v>
      </c>
      <c r="C2033" s="1" t="s">
        <v>6359</v>
      </c>
      <c r="D2033" s="1" t="s">
        <v>654</v>
      </c>
      <c r="E2033" s="1" t="str">
        <f>VLOOKUP(D2033,StataFunctions!$E$2:$G$260,3,)</f>
        <v>Linear Regression</v>
      </c>
      <c r="F2033" s="18" t="s">
        <v>6909</v>
      </c>
      <c r="G2033" s="18" t="str">
        <f t="shared" si="188"/>
        <v>`x'</v>
      </c>
      <c r="H2033" s="18" t="str">
        <f t="shared" si="189"/>
        <v>max1: reg `x' active50_max1 inactive50 urban age age2 female education _I* _Y* ///"</v>
      </c>
      <c r="I2033" s="18">
        <f t="shared" si="186"/>
        <v>0</v>
      </c>
      <c r="J2033" s="18" t="str">
        <f t="shared" si="187"/>
        <v>NA</v>
      </c>
      <c r="K2033" s="18" t="str">
        <f t="shared" si="190"/>
        <v>max1: reg `x' active50_max1 inactive50 urban age age2 female education _I* _Y* ///"</v>
      </c>
      <c r="L2033" s="1" t="str">
        <f t="shared" si="191"/>
        <v>No</v>
      </c>
    </row>
    <row r="2034" spans="1:12" ht="28.8" x14ac:dyDescent="0.3">
      <c r="A2034" s="1" t="str">
        <f>VLOOKUP(B2034,DownloadedFiles!$B$2:$C$821,2,)</f>
        <v>doi:10.7910/DVN/HIQ4BV</v>
      </c>
      <c r="B2034" s="1" t="s">
        <v>1914</v>
      </c>
      <c r="C2034" s="1" t="s">
        <v>6359</v>
      </c>
      <c r="D2034" s="1" t="s">
        <v>654</v>
      </c>
      <c r="E2034" s="1" t="str">
        <f>VLOOKUP(D2034,StataFunctions!$E$2:$G$260,3,)</f>
        <v>Linear Regression</v>
      </c>
      <c r="F2034" s="18" t="s">
        <v>3912</v>
      </c>
      <c r="G2034" s="18" t="str">
        <f t="shared" si="188"/>
        <v>bribe_police</v>
      </c>
      <c r="H2034" s="18" t="str">
        <f t="shared" si="189"/>
        <v>mean active_mean active50 urban age age2 female education _I* _Y* if suspended50==0 &amp; year== int_year</v>
      </c>
      <c r="I2034" s="18">
        <f t="shared" si="186"/>
        <v>1</v>
      </c>
      <c r="J2034" s="18" t="str">
        <f t="shared" si="187"/>
        <v xml:space="preserve"> suspended50==0 &amp; year== int_year</v>
      </c>
      <c r="K2034" s="18" t="str">
        <f t="shared" si="190"/>
        <v>mean active_mean active50 urban age age2 female education _I* _Y*</v>
      </c>
      <c r="L2034" s="1" t="str">
        <f t="shared" si="191"/>
        <v>Yes</v>
      </c>
    </row>
    <row r="2035" spans="1:12" ht="28.8" x14ac:dyDescent="0.3">
      <c r="A2035" s="1" t="str">
        <f>VLOOKUP(B2035,DownloadedFiles!$B$2:$C$821,2,)</f>
        <v>doi:10.7910/DVN/HIQ4BV</v>
      </c>
      <c r="B2035" s="1" t="s">
        <v>1914</v>
      </c>
      <c r="C2035" s="1" t="s">
        <v>6359</v>
      </c>
      <c r="D2035" s="1" t="s">
        <v>654</v>
      </c>
      <c r="E2035" s="1" t="str">
        <f>VLOOKUP(D2035,StataFunctions!$E$2:$G$260,3,)</f>
        <v>Linear Regression</v>
      </c>
      <c r="F2035" s="18" t="s">
        <v>3910</v>
      </c>
      <c r="G2035" s="18" t="str">
        <f t="shared" si="188"/>
        <v>bribe_police</v>
      </c>
      <c r="H2035" s="18" t="str">
        <f t="shared" si="189"/>
        <v>mean urban age age2 female education _I* _Y* if suspended50==0 &amp; year== int_year</v>
      </c>
      <c r="I2035" s="18">
        <f t="shared" si="186"/>
        <v>1</v>
      </c>
      <c r="J2035" s="18" t="str">
        <f t="shared" si="187"/>
        <v xml:space="preserve"> suspended50==0 &amp; year== int_year</v>
      </c>
      <c r="K2035" s="18" t="str">
        <f t="shared" si="190"/>
        <v>mean urban age age2 female education _I* _Y*</v>
      </c>
      <c r="L2035" s="1" t="str">
        <f t="shared" si="191"/>
        <v>Yes</v>
      </c>
    </row>
    <row r="2036" spans="1:12" ht="43.2" x14ac:dyDescent="0.3">
      <c r="A2036" s="1" t="str">
        <f>VLOOKUP(B2036,DownloadedFiles!$B$2:$C$821,2,)</f>
        <v>doi:10.7910/DVN/HIQ4BV</v>
      </c>
      <c r="B2036" s="1" t="s">
        <v>1914</v>
      </c>
      <c r="C2036" s="1" t="s">
        <v>6359</v>
      </c>
      <c r="D2036" s="1" t="s">
        <v>654</v>
      </c>
      <c r="E2036" s="1" t="str">
        <f>VLOOKUP(D2036,StataFunctions!$E$2:$G$260,3,)</f>
        <v>Linear Regression</v>
      </c>
      <c r="F2036" s="18" t="s">
        <v>3906</v>
      </c>
      <c r="G2036" s="18" t="str">
        <f t="shared" si="188"/>
        <v>bribe_police</v>
      </c>
      <c r="H2036" s="18" t="str">
        <f t="shared" si="189"/>
        <v>median active_median active50 urban age age2 female education _I* _Y* if suspended50==0 &amp; year== int_year</v>
      </c>
      <c r="I2036" s="18">
        <f t="shared" si="186"/>
        <v>1</v>
      </c>
      <c r="J2036" s="18" t="str">
        <f t="shared" si="187"/>
        <v xml:space="preserve"> suspended50==0 &amp; year== int_year</v>
      </c>
      <c r="K2036" s="18" t="str">
        <f t="shared" si="190"/>
        <v>median active_median active50 urban age age2 female education _I* _Y*</v>
      </c>
      <c r="L2036" s="1" t="str">
        <f t="shared" si="191"/>
        <v>Yes</v>
      </c>
    </row>
    <row r="2037" spans="1:12" ht="28.8" x14ac:dyDescent="0.3">
      <c r="A2037" s="1" t="str">
        <f>VLOOKUP(B2037,DownloadedFiles!$B$2:$C$821,2,)</f>
        <v>doi:10.7910/DVN/HIQ4BV</v>
      </c>
      <c r="B2037" s="1" t="s">
        <v>1914</v>
      </c>
      <c r="C2037" s="1" t="s">
        <v>6359</v>
      </c>
      <c r="D2037" s="1" t="s">
        <v>654</v>
      </c>
      <c r="E2037" s="1" t="str">
        <f>VLOOKUP(D2037,StataFunctions!$E$2:$G$260,3,)</f>
        <v>Linear Regression</v>
      </c>
      <c r="F2037" s="18" t="s">
        <v>3904</v>
      </c>
      <c r="G2037" s="18" t="str">
        <f t="shared" si="188"/>
        <v>bribe_police</v>
      </c>
      <c r="H2037" s="18" t="str">
        <f t="shared" si="189"/>
        <v>median urban age age2 female education _I* _Y* if suspended50==0 &amp; year== int_year</v>
      </c>
      <c r="I2037" s="18">
        <f t="shared" si="186"/>
        <v>1</v>
      </c>
      <c r="J2037" s="18" t="str">
        <f t="shared" si="187"/>
        <v xml:space="preserve"> suspended50==0 &amp; year== int_year</v>
      </c>
      <c r="K2037" s="18" t="str">
        <f t="shared" si="190"/>
        <v>median urban age age2 female education _I* _Y*</v>
      </c>
      <c r="L2037" s="1" t="str">
        <f t="shared" si="191"/>
        <v>Yes</v>
      </c>
    </row>
    <row r="2038" spans="1:12" ht="28.8" x14ac:dyDescent="0.3">
      <c r="A2038" s="1" t="str">
        <f>VLOOKUP(B2038,DownloadedFiles!$B$2:$C$821,2,)</f>
        <v>doi:10.7910/DVN/HIQ4BV</v>
      </c>
      <c r="B2038" s="1" t="s">
        <v>1914</v>
      </c>
      <c r="C2038" s="1" t="s">
        <v>6359</v>
      </c>
      <c r="D2038" s="1" t="s">
        <v>654</v>
      </c>
      <c r="E2038" s="1" t="str">
        <f>VLOOKUP(D2038,StataFunctions!$E$2:$G$260,3,)</f>
        <v>Linear Regression</v>
      </c>
      <c r="F2038" s="18" t="s">
        <v>3908</v>
      </c>
      <c r="G2038" s="18" t="str">
        <f t="shared" si="188"/>
        <v>bribe_police</v>
      </c>
      <c r="H2038" s="18" t="str">
        <f t="shared" si="189"/>
        <v>median urban age age2 female education _I* _Y* if suspended50==0 &amp; year== int_year &amp; active50==0</v>
      </c>
      <c r="I2038" s="18">
        <f t="shared" ref="I2038:I2101" si="192">IFERROR(IF(FIND(" if ",H2038)&gt;0,1,0),0)</f>
        <v>1</v>
      </c>
      <c r="J2038" s="18" t="str">
        <f t="shared" ref="J2038:J2101" si="193">IFERROR(MID(H2038,FIND(" if ",H2038)+3,LEN(H2038)+1),"NA")</f>
        <v xml:space="preserve"> suspended50==0 &amp; year== int_year &amp; active50==0</v>
      </c>
      <c r="K2038" s="18" t="str">
        <f t="shared" si="190"/>
        <v>median urban age age2 female education _I* _Y*</v>
      </c>
      <c r="L2038" s="1" t="str">
        <f t="shared" si="191"/>
        <v>Yes</v>
      </c>
    </row>
    <row r="2039" spans="1:12" ht="28.8" x14ac:dyDescent="0.3">
      <c r="A2039" s="1" t="str">
        <f>VLOOKUP(B2039,DownloadedFiles!$B$2:$C$821,2,)</f>
        <v>doi:10.7910/DVN/HIQ4BV</v>
      </c>
      <c r="B2039" s="1" t="s">
        <v>1914</v>
      </c>
      <c r="C2039" s="1" t="s">
        <v>6359</v>
      </c>
      <c r="D2039" s="1" t="s">
        <v>654</v>
      </c>
      <c r="E2039" s="1" t="str">
        <f>VLOOKUP(D2039,StataFunctions!$E$2:$G$260,3,)</f>
        <v>Linear Regression</v>
      </c>
      <c r="F2039" s="18" t="s">
        <v>3907</v>
      </c>
      <c r="G2039" s="18" t="str">
        <f t="shared" si="188"/>
        <v>bribe_police</v>
      </c>
      <c r="H2039" s="18" t="str">
        <f t="shared" si="189"/>
        <v>median urban age age2 female education _I* _Y* if suspended50==0 &amp; year== int_year &amp; active50==1</v>
      </c>
      <c r="I2039" s="18">
        <f t="shared" si="192"/>
        <v>1</v>
      </c>
      <c r="J2039" s="18" t="str">
        <f t="shared" si="193"/>
        <v xml:space="preserve"> suspended50==0 &amp; year== int_year &amp; active50==1</v>
      </c>
      <c r="K2039" s="18" t="str">
        <f t="shared" si="190"/>
        <v>median urban age age2 female education _I* _Y*</v>
      </c>
      <c r="L2039" s="1" t="str">
        <f t="shared" si="191"/>
        <v>Yes</v>
      </c>
    </row>
    <row r="2040" spans="1:12" ht="28.8" x14ac:dyDescent="0.3">
      <c r="A2040" s="1" t="str">
        <f>VLOOKUP(B2040,DownloadedFiles!$B$2:$C$821,2,)</f>
        <v>doi:10.7910/DVN/HIQ4BV</v>
      </c>
      <c r="B2040" s="1" t="s">
        <v>1914</v>
      </c>
      <c r="C2040" s="1" t="s">
        <v>6359</v>
      </c>
      <c r="D2040" s="1" t="s">
        <v>887</v>
      </c>
      <c r="E2040" s="1" t="str">
        <f>VLOOKUP(D2040,StataFunctions!$E$2:$G$260,3,)</f>
        <v>Ordered logistic regression</v>
      </c>
      <c r="F2040" s="18" t="s">
        <v>8539</v>
      </c>
      <c r="G2040" s="18" t="str">
        <f t="shared" si="188"/>
        <v>`x'</v>
      </c>
      <c r="H2040" s="18" t="str">
        <f t="shared" si="189"/>
        <v>ologit `x' active25 inactive25 urban age age2 female education _I* _Y* if suspended25==0</v>
      </c>
      <c r="I2040" s="18">
        <f t="shared" si="192"/>
        <v>1</v>
      </c>
      <c r="J2040" s="18" t="str">
        <f t="shared" si="193"/>
        <v xml:space="preserve"> suspended25==0</v>
      </c>
      <c r="K2040" s="18" t="str">
        <f t="shared" si="190"/>
        <v>ologit `x' active25 inactive25 urban age age2 female education _I* _Y*</v>
      </c>
      <c r="L2040" s="1" t="str">
        <f t="shared" si="191"/>
        <v>Yes</v>
      </c>
    </row>
    <row r="2041" spans="1:12" ht="28.8" x14ac:dyDescent="0.3">
      <c r="A2041" s="1" t="str">
        <f>VLOOKUP(B2041,DownloadedFiles!$B$2:$C$821,2,)</f>
        <v>doi:10.7910/DVN/HIQ4BV</v>
      </c>
      <c r="B2041" s="1" t="s">
        <v>1914</v>
      </c>
      <c r="C2041" s="1" t="s">
        <v>6359</v>
      </c>
      <c r="D2041" s="1" t="s">
        <v>887</v>
      </c>
      <c r="E2041" s="1" t="str">
        <f>VLOOKUP(D2041,StataFunctions!$E$2:$G$260,3,)</f>
        <v>Ordered logistic regression</v>
      </c>
      <c r="F2041" s="18" t="s">
        <v>8538</v>
      </c>
      <c r="G2041" s="18" t="str">
        <f t="shared" si="188"/>
        <v>`x'</v>
      </c>
      <c r="H2041" s="18" t="str">
        <f t="shared" si="189"/>
        <v>ologit `x' active25 inactive25 urban age age2 female education _I* _Y*</v>
      </c>
      <c r="I2041" s="18">
        <f t="shared" si="192"/>
        <v>0</v>
      </c>
      <c r="J2041" s="18" t="str">
        <f t="shared" si="193"/>
        <v>NA</v>
      </c>
      <c r="K2041" s="18" t="str">
        <f t="shared" si="190"/>
        <v>ologit `x' active25 inactive25 urban age age2 female education _I* _Y*</v>
      </c>
      <c r="L2041" s="1" t="str">
        <f t="shared" si="191"/>
        <v>Yes</v>
      </c>
    </row>
    <row r="2042" spans="1:12" ht="28.8" x14ac:dyDescent="0.3">
      <c r="A2042" s="1" t="str">
        <f>VLOOKUP(B2042,DownloadedFiles!$B$2:$C$821,2,)</f>
        <v>doi:10.7910/DVN/HIQ4BV</v>
      </c>
      <c r="B2042" s="1" t="s">
        <v>1914</v>
      </c>
      <c r="C2042" s="1" t="s">
        <v>6359</v>
      </c>
      <c r="D2042" s="1" t="s">
        <v>887</v>
      </c>
      <c r="E2042" s="1" t="str">
        <f>VLOOKUP(D2042,StataFunctions!$E$2:$G$260,3,)</f>
        <v>Ordered logistic regression</v>
      </c>
      <c r="F2042" s="18" t="s">
        <v>8541</v>
      </c>
      <c r="G2042" s="18" t="str">
        <f t="shared" si="188"/>
        <v>`x'</v>
      </c>
      <c r="H2042" s="18" t="str">
        <f t="shared" si="189"/>
        <v>ologit `x' active50 inactive50 urban age age2 female education _I* _Y* if suspended50==0</v>
      </c>
      <c r="I2042" s="18">
        <f t="shared" si="192"/>
        <v>1</v>
      </c>
      <c r="J2042" s="18" t="str">
        <f t="shared" si="193"/>
        <v xml:space="preserve"> suspended50==0</v>
      </c>
      <c r="K2042" s="18" t="str">
        <f t="shared" si="190"/>
        <v>ologit `x' active50 inactive50 urban age age2 female education _I* _Y*</v>
      </c>
      <c r="L2042" s="1" t="str">
        <f t="shared" si="191"/>
        <v>Yes</v>
      </c>
    </row>
    <row r="2043" spans="1:12" ht="28.8" x14ac:dyDescent="0.3">
      <c r="A2043" s="1" t="str">
        <f>VLOOKUP(B2043,DownloadedFiles!$B$2:$C$821,2,)</f>
        <v>doi:10.7910/DVN/HIQ4BV</v>
      </c>
      <c r="B2043" s="1" t="s">
        <v>1914</v>
      </c>
      <c r="C2043" s="1" t="s">
        <v>6359</v>
      </c>
      <c r="D2043" s="1" t="s">
        <v>887</v>
      </c>
      <c r="E2043" s="1" t="str">
        <f>VLOOKUP(D2043,StataFunctions!$E$2:$G$260,3,)</f>
        <v>Ordered logistic regression</v>
      </c>
      <c r="F2043" s="18" t="s">
        <v>8540</v>
      </c>
      <c r="G2043" s="18" t="str">
        <f t="shared" si="188"/>
        <v>`x'</v>
      </c>
      <c r="H2043" s="18" t="str">
        <f t="shared" si="189"/>
        <v>ologit `x' active50 inactive50 urban age age2 female education _I* _Y*</v>
      </c>
      <c r="I2043" s="18">
        <f t="shared" si="192"/>
        <v>0</v>
      </c>
      <c r="J2043" s="18" t="str">
        <f t="shared" si="193"/>
        <v>NA</v>
      </c>
      <c r="K2043" s="18" t="str">
        <f t="shared" si="190"/>
        <v>ologit `x' active50 inactive50 urban age age2 female education _I* _Y*</v>
      </c>
      <c r="L2043" s="1" t="str">
        <f t="shared" si="191"/>
        <v>Yes</v>
      </c>
    </row>
    <row r="2044" spans="1:12" x14ac:dyDescent="0.3">
      <c r="A2044" s="1" t="str">
        <f>VLOOKUP(B2044,DownloadedFiles!$B$2:$C$821,2,)</f>
        <v>doi:10.7910/DVN/HIQ4BV</v>
      </c>
      <c r="B2044" s="1" t="s">
        <v>1914</v>
      </c>
      <c r="C2044" s="1" t="s">
        <v>6360</v>
      </c>
      <c r="D2044" s="1" t="s">
        <v>654</v>
      </c>
      <c r="E2044" s="1" t="str">
        <f>VLOOKUP(D2044,StataFunctions!$E$2:$G$260,3,)</f>
        <v>Linear Regression</v>
      </c>
      <c r="F2044" s="18" t="s">
        <v>3918</v>
      </c>
      <c r="G2044" s="18" t="str">
        <f t="shared" si="188"/>
        <v>wbgi_cce</v>
      </c>
      <c r="H2044" s="18" t="str">
        <f t="shared" si="189"/>
        <v>opened _Y*</v>
      </c>
      <c r="I2044" s="18">
        <f t="shared" si="192"/>
        <v>0</v>
      </c>
      <c r="J2044" s="18" t="str">
        <f t="shared" si="193"/>
        <v>NA</v>
      </c>
      <c r="K2044" s="18" t="str">
        <f t="shared" si="190"/>
        <v>opened _Y*</v>
      </c>
      <c r="L2044" s="1" t="str">
        <f t="shared" si="191"/>
        <v>Yes</v>
      </c>
    </row>
    <row r="2045" spans="1:12" x14ac:dyDescent="0.3">
      <c r="A2045" s="1" t="str">
        <f>VLOOKUP(B2045,DownloadedFiles!$B$2:$C$821,2,)</f>
        <v>doi:10.7910/DVN/HIQ4BV</v>
      </c>
      <c r="B2045" s="1" t="s">
        <v>1914</v>
      </c>
      <c r="C2045" s="1" t="s">
        <v>6360</v>
      </c>
      <c r="D2045" s="1" t="s">
        <v>781</v>
      </c>
      <c r="E2045" s="1" t="str">
        <f>VLOOKUP(D2045,StataFunctions!$E$2:$G$260,3,)</f>
        <v>Regression on panel data</v>
      </c>
      <c r="F2045" s="18" t="s">
        <v>7090</v>
      </c>
      <c r="G2045" s="18" t="str">
        <f t="shared" si="188"/>
        <v>`x'</v>
      </c>
      <c r="H2045" s="18" t="str">
        <f t="shared" si="189"/>
        <v>opened _Y*</v>
      </c>
      <c r="I2045" s="18">
        <f t="shared" si="192"/>
        <v>0</v>
      </c>
      <c r="J2045" s="18" t="str">
        <f t="shared" si="193"/>
        <v>NA</v>
      </c>
      <c r="K2045" s="18" t="str">
        <f t="shared" si="190"/>
        <v>opened _Y*</v>
      </c>
      <c r="L2045" s="1" t="str">
        <f t="shared" si="191"/>
        <v>Yes</v>
      </c>
    </row>
    <row r="2046" spans="1:12" x14ac:dyDescent="0.3">
      <c r="A2046" s="1" t="str">
        <f>VLOOKUP(B2046,DownloadedFiles!$B$2:$C$821,2,)</f>
        <v>doi:10.7910/DVN/HIQ4BV</v>
      </c>
      <c r="B2046" s="1" t="s">
        <v>1914</v>
      </c>
      <c r="C2046" s="1" t="s">
        <v>6360</v>
      </c>
      <c r="D2046" s="1" t="s">
        <v>781</v>
      </c>
      <c r="E2046" s="1" t="str">
        <f>VLOOKUP(D2046,StataFunctions!$E$2:$G$260,3,)</f>
        <v>Regression on panel data</v>
      </c>
      <c r="F2046" s="18" t="s">
        <v>7145</v>
      </c>
      <c r="G2046" s="18" t="str">
        <f t="shared" si="188"/>
        <v>wbgi_cce</v>
      </c>
      <c r="H2046" s="18" t="str">
        <f t="shared" si="189"/>
        <v>opened _Y*</v>
      </c>
      <c r="I2046" s="18">
        <f t="shared" si="192"/>
        <v>0</v>
      </c>
      <c r="J2046" s="18" t="str">
        <f t="shared" si="193"/>
        <v>NA</v>
      </c>
      <c r="K2046" s="18" t="str">
        <f t="shared" si="190"/>
        <v>opened _Y*</v>
      </c>
      <c r="L2046" s="1" t="str">
        <f t="shared" si="191"/>
        <v>Yes</v>
      </c>
    </row>
    <row r="2047" spans="1:12" x14ac:dyDescent="0.3">
      <c r="A2047" s="1" t="str">
        <f>VLOOKUP(B2047,DownloadedFiles!$B$2:$C$821,2,)</f>
        <v>doi:10.7910/DVN/HIQ4BV</v>
      </c>
      <c r="B2047" s="1" t="s">
        <v>1914</v>
      </c>
      <c r="C2047" s="1" t="s">
        <v>6360</v>
      </c>
      <c r="D2047" s="1" t="s">
        <v>654</v>
      </c>
      <c r="E2047" s="1" t="str">
        <f>VLOOKUP(D2047,StataFunctions!$E$2:$G$260,3,)</f>
        <v>Linear Regression</v>
      </c>
      <c r="F2047" s="18" t="s">
        <v>6917</v>
      </c>
      <c r="G2047" s="18" t="str">
        <f t="shared" si="188"/>
        <v>`x'</v>
      </c>
      <c r="H2047" s="18" t="str">
        <f t="shared" si="189"/>
        <v>opened _Y*"</v>
      </c>
      <c r="I2047" s="18">
        <f t="shared" si="192"/>
        <v>0</v>
      </c>
      <c r="J2047" s="18" t="str">
        <f t="shared" si="193"/>
        <v>NA</v>
      </c>
      <c r="K2047" s="18" t="str">
        <f t="shared" si="190"/>
        <v>opened _Y*"</v>
      </c>
      <c r="L2047" s="1" t="str">
        <f t="shared" si="191"/>
        <v>Yes</v>
      </c>
    </row>
    <row r="2048" spans="1:12" ht="28.8" x14ac:dyDescent="0.3">
      <c r="A2048" s="1" t="str">
        <f>VLOOKUP(B2048,DownloadedFiles!$B$2:$C$821,2,)</f>
        <v>doi:10.7910/DVN/HIQ4BV</v>
      </c>
      <c r="B2048" s="1" t="s">
        <v>1914</v>
      </c>
      <c r="C2048" s="1" t="s">
        <v>6359</v>
      </c>
      <c r="D2048" s="1" t="s">
        <v>654</v>
      </c>
      <c r="E2048" s="1" t="str">
        <f>VLOOKUP(D2048,StataFunctions!$E$2:$G$260,3,)</f>
        <v>Linear Regression</v>
      </c>
      <c r="F2048" s="18" t="s">
        <v>3914</v>
      </c>
      <c r="G2048" s="18" t="str">
        <f t="shared" si="188"/>
        <v>bribe_police</v>
      </c>
      <c r="H2048" s="18" t="str">
        <f t="shared" si="189"/>
        <v>police urban age age2 female education _I* _Y* if suspended50==0</v>
      </c>
      <c r="I2048" s="18">
        <f t="shared" si="192"/>
        <v>1</v>
      </c>
      <c r="J2048" s="18" t="str">
        <f t="shared" si="193"/>
        <v xml:space="preserve"> suspended50==0</v>
      </c>
      <c r="K2048" s="18" t="str">
        <f t="shared" si="190"/>
        <v>police urban age age2 female education _I* _Y*</v>
      </c>
      <c r="L2048" s="1" t="str">
        <f t="shared" si="191"/>
        <v>Yes</v>
      </c>
    </row>
    <row r="2049" spans="1:12" ht="28.8" x14ac:dyDescent="0.3">
      <c r="A2049" s="1" t="str">
        <f>VLOOKUP(B2049,DownloadedFiles!$B$2:$C$821,2,)</f>
        <v>doi:10.7910/DVN/HIQ4BV</v>
      </c>
      <c r="B2049" s="1" t="s">
        <v>1914</v>
      </c>
      <c r="C2049" s="1" t="s">
        <v>6359</v>
      </c>
      <c r="D2049" s="1" t="s">
        <v>654</v>
      </c>
      <c r="E2049" s="1" t="str">
        <f>VLOOKUP(D2049,StataFunctions!$E$2:$G$260,3,)</f>
        <v>Linear Regression</v>
      </c>
      <c r="F2049" s="18" t="s">
        <v>3915</v>
      </c>
      <c r="G2049" s="18" t="str">
        <f t="shared" si="188"/>
        <v>bribe_police</v>
      </c>
      <c r="H2049" s="18" t="str">
        <f t="shared" si="189"/>
        <v>police_station urban age age2 female education _I* _Y* if suspended50==0</v>
      </c>
      <c r="I2049" s="18">
        <f t="shared" si="192"/>
        <v>1</v>
      </c>
      <c r="J2049" s="18" t="str">
        <f t="shared" si="193"/>
        <v xml:space="preserve"> suspended50==0</v>
      </c>
      <c r="K2049" s="18" t="str">
        <f t="shared" si="190"/>
        <v>police_station urban age age2 female education _I* _Y*</v>
      </c>
      <c r="L2049" s="1" t="str">
        <f t="shared" si="191"/>
        <v>Yes</v>
      </c>
    </row>
    <row r="2050" spans="1:12" ht="28.8" x14ac:dyDescent="0.3">
      <c r="A2050" s="1" t="str">
        <f>VLOOKUP(B2050,DownloadedFiles!$B$2:$C$821,2,)</f>
        <v>doi:10.7910/DVN/HIQ4BV</v>
      </c>
      <c r="B2050" s="1" t="s">
        <v>1914</v>
      </c>
      <c r="C2050" s="1" t="s">
        <v>6359</v>
      </c>
      <c r="D2050" s="1" t="s">
        <v>654</v>
      </c>
      <c r="E2050" s="1" t="str">
        <f>VLOOKUP(D2050,StataFunctions!$E$2:$G$260,3,)</f>
        <v>Linear Regression</v>
      </c>
      <c r="F2050" s="18" t="s">
        <v>6916</v>
      </c>
      <c r="G2050" s="18" t="str">
        <f t="shared" ref="G2050:G2113" si="194">MID($F2050,LEN($D2050)+FIND($D2050,$F2050)+1,FIND(" ",$F2050,LEN(D2050)+FIND(D2050,F2050)+1)-(LEN($D2050)+FIND($D2050,$F2050)+1))</f>
        <v>`x'</v>
      </c>
      <c r="H2050" s="18" t="str">
        <f t="shared" ref="H2050:H2113" si="195">TRIM(MID(F2050,FIND(G2050,F2050)+LEN(G2050)+1,IFERROR(FIND(",",F2050),LEN(F2050)+1)-(FIND(G2050,F2050)+LEN(G2050)+1)))</f>
        <v>reg `x' active200_not100 inactive200_not100 urban age age2 female education _I* _Y* if suspended50==0 ///"</v>
      </c>
      <c r="I2050" s="18">
        <f t="shared" si="192"/>
        <v>1</v>
      </c>
      <c r="J2050" s="18" t="str">
        <f t="shared" si="193"/>
        <v xml:space="preserve"> suspended50==0 ///"</v>
      </c>
      <c r="K2050" s="18" t="str">
        <f t="shared" ref="K2050:K2113" si="196">IF(I2050=0,H2050,MID(H2050,1,FIND(J2050,H2050)-4))</f>
        <v>reg `x' active200_not100 inactive200_not100 urban age age2 female education _I* _Y*</v>
      </c>
      <c r="L2050" s="1" t="str">
        <f t="shared" ref="L2050:L2113" si="197">IFERROR(IF(FIND("///",F2050)&gt;0,"No",0),"Yes")</f>
        <v>No</v>
      </c>
    </row>
    <row r="2051" spans="1:12" ht="28.8" x14ac:dyDescent="0.3">
      <c r="A2051" s="1" t="str">
        <f>VLOOKUP(B2051,DownloadedFiles!$B$2:$C$821,2,)</f>
        <v>doi:10.7910/DVN/HIQ4BV</v>
      </c>
      <c r="B2051" s="1" t="s">
        <v>1914</v>
      </c>
      <c r="C2051" s="1" t="s">
        <v>6359</v>
      </c>
      <c r="D2051" s="1" t="s">
        <v>654</v>
      </c>
      <c r="E2051" s="1" t="str">
        <f>VLOOKUP(D2051,StataFunctions!$E$2:$G$260,3,)</f>
        <v>Linear Regression</v>
      </c>
      <c r="F2051" s="18" t="s">
        <v>6904</v>
      </c>
      <c r="G2051" s="18" t="str">
        <f t="shared" si="194"/>
        <v>`x'</v>
      </c>
      <c r="H2051" s="18" t="str">
        <f t="shared" si="195"/>
        <v>reg `x' active25 inactive25 urban age age2 female education _I* _Y* if suspended25==0</v>
      </c>
      <c r="I2051" s="18">
        <f t="shared" si="192"/>
        <v>1</v>
      </c>
      <c r="J2051" s="18" t="str">
        <f t="shared" si="193"/>
        <v xml:space="preserve"> suspended25==0</v>
      </c>
      <c r="K2051" s="18" t="str">
        <f t="shared" si="196"/>
        <v>reg `x' active25 inactive25 urban age age2 female education _I* _Y*</v>
      </c>
      <c r="L2051" s="1" t="str">
        <f t="shared" si="197"/>
        <v>Yes</v>
      </c>
    </row>
    <row r="2052" spans="1:12" ht="28.8" x14ac:dyDescent="0.3">
      <c r="A2052" s="1" t="str">
        <f>VLOOKUP(B2052,DownloadedFiles!$B$2:$C$821,2,)</f>
        <v>doi:10.7910/DVN/HIQ4BV</v>
      </c>
      <c r="B2052" s="1" t="s">
        <v>1914</v>
      </c>
      <c r="C2052" s="1" t="s">
        <v>6359</v>
      </c>
      <c r="D2052" s="1" t="s">
        <v>654</v>
      </c>
      <c r="E2052" s="1" t="str">
        <f>VLOOKUP(D2052,StataFunctions!$E$2:$G$260,3,)</f>
        <v>Linear Regression</v>
      </c>
      <c r="F2052" s="18" t="s">
        <v>6914</v>
      </c>
      <c r="G2052" s="18" t="str">
        <f t="shared" si="194"/>
        <v>`x'</v>
      </c>
      <c r="H2052" s="18" t="str">
        <f t="shared" si="195"/>
        <v>reg `x' active25 inactive25 urban age age2 female education _I* _Y* ///"</v>
      </c>
      <c r="I2052" s="18">
        <f t="shared" si="192"/>
        <v>0</v>
      </c>
      <c r="J2052" s="18" t="str">
        <f t="shared" si="193"/>
        <v>NA</v>
      </c>
      <c r="K2052" s="18" t="str">
        <f t="shared" si="196"/>
        <v>reg `x' active25 inactive25 urban age age2 female education _I* _Y* ///"</v>
      </c>
      <c r="L2052" s="1" t="str">
        <f t="shared" si="197"/>
        <v>No</v>
      </c>
    </row>
    <row r="2053" spans="1:12" x14ac:dyDescent="0.3">
      <c r="A2053" s="1" t="str">
        <f>VLOOKUP(B2053,DownloadedFiles!$B$2:$C$821,2,)</f>
        <v>doi:10.7910/DVN/HIQ4BV</v>
      </c>
      <c r="B2053" s="1" t="s">
        <v>1914</v>
      </c>
      <c r="C2053" s="1" t="s">
        <v>6359</v>
      </c>
      <c r="D2053" s="1" t="s">
        <v>654</v>
      </c>
      <c r="E2053" s="1" t="str">
        <f>VLOOKUP(D2053,StataFunctions!$E$2:$G$260,3,)</f>
        <v>Linear Regression</v>
      </c>
      <c r="F2053" s="18" t="s">
        <v>7377</v>
      </c>
      <c r="G2053" s="18" t="str">
        <f t="shared" si="194"/>
        <v>`x'</v>
      </c>
      <c r="H2053" s="18" t="str">
        <f t="shared" si="195"/>
        <v>reg `x' active50 inactive50 if suspended50==0</v>
      </c>
      <c r="I2053" s="18">
        <f t="shared" si="192"/>
        <v>1</v>
      </c>
      <c r="J2053" s="18" t="str">
        <f t="shared" si="193"/>
        <v xml:space="preserve"> suspended50==0</v>
      </c>
      <c r="K2053" s="18" t="str">
        <f t="shared" si="196"/>
        <v>reg `x' active50 inactive50</v>
      </c>
      <c r="L2053" s="1" t="str">
        <f t="shared" si="197"/>
        <v>Yes</v>
      </c>
    </row>
    <row r="2054" spans="1:12" x14ac:dyDescent="0.3">
      <c r="A2054" s="1" t="str">
        <f>VLOOKUP(B2054,DownloadedFiles!$B$2:$C$821,2,)</f>
        <v>doi:10.7910/DVN/HIQ4BV</v>
      </c>
      <c r="B2054" s="1" t="s">
        <v>1914</v>
      </c>
      <c r="C2054" s="1" t="s">
        <v>6359</v>
      </c>
      <c r="D2054" s="1" t="s">
        <v>654</v>
      </c>
      <c r="E2054" s="1" t="str">
        <f>VLOOKUP(D2054,StataFunctions!$E$2:$G$260,3,)</f>
        <v>Linear Regression</v>
      </c>
      <c r="F2054" s="18" t="s">
        <v>6906</v>
      </c>
      <c r="G2054" s="18" t="str">
        <f t="shared" si="194"/>
        <v>`x'</v>
      </c>
      <c r="H2054" s="18" t="str">
        <f t="shared" si="195"/>
        <v>reg `x' active50 inactive50 ///"</v>
      </c>
      <c r="I2054" s="18">
        <f t="shared" si="192"/>
        <v>0</v>
      </c>
      <c r="J2054" s="18" t="str">
        <f t="shared" si="193"/>
        <v>NA</v>
      </c>
      <c r="K2054" s="18" t="str">
        <f t="shared" si="196"/>
        <v>reg `x' active50 inactive50 ///"</v>
      </c>
      <c r="L2054" s="1" t="str">
        <f t="shared" si="197"/>
        <v>No</v>
      </c>
    </row>
    <row r="2055" spans="1:12" x14ac:dyDescent="0.3">
      <c r="A2055" s="1" t="str">
        <f>VLOOKUP(B2055,DownloadedFiles!$B$2:$C$821,2,)</f>
        <v>doi:10.7910/DVN/HIQ4BV</v>
      </c>
      <c r="B2055" s="1" t="s">
        <v>1914</v>
      </c>
      <c r="C2055" s="1" t="s">
        <v>6359</v>
      </c>
      <c r="D2055" s="1" t="s">
        <v>654</v>
      </c>
      <c r="E2055" s="1" t="str">
        <f>VLOOKUP(D2055,StataFunctions!$E$2:$G$260,3,)</f>
        <v>Linear Regression</v>
      </c>
      <c r="F2055" s="18" t="s">
        <v>6906</v>
      </c>
      <c r="G2055" s="18" t="str">
        <f t="shared" si="194"/>
        <v>`x'</v>
      </c>
      <c r="H2055" s="18" t="str">
        <f t="shared" si="195"/>
        <v>reg `x' active50 inactive50 ///"</v>
      </c>
      <c r="I2055" s="18">
        <f t="shared" si="192"/>
        <v>0</v>
      </c>
      <c r="J2055" s="18" t="str">
        <f t="shared" si="193"/>
        <v>NA</v>
      </c>
      <c r="K2055" s="18" t="str">
        <f t="shared" si="196"/>
        <v>reg `x' active50 inactive50 ///"</v>
      </c>
      <c r="L2055" s="1" t="str">
        <f t="shared" si="197"/>
        <v>No</v>
      </c>
    </row>
    <row r="2056" spans="1:12" x14ac:dyDescent="0.3">
      <c r="A2056" s="1" t="str">
        <f>VLOOKUP(B2056,DownloadedFiles!$B$2:$C$821,2,)</f>
        <v>doi:10.7910/DVN/HIQ4BV</v>
      </c>
      <c r="B2056" s="1" t="s">
        <v>1914</v>
      </c>
      <c r="C2056" s="1" t="s">
        <v>6359</v>
      </c>
      <c r="D2056" s="1" t="s">
        <v>654</v>
      </c>
      <c r="E2056" s="1" t="str">
        <f>VLOOKUP(D2056,StataFunctions!$E$2:$G$260,3,)</f>
        <v>Linear Regression</v>
      </c>
      <c r="F2056" s="18" t="s">
        <v>6906</v>
      </c>
      <c r="G2056" s="18" t="str">
        <f t="shared" si="194"/>
        <v>`x'</v>
      </c>
      <c r="H2056" s="18" t="str">
        <f t="shared" si="195"/>
        <v>reg `x' active50 inactive50 ///"</v>
      </c>
      <c r="I2056" s="18">
        <f t="shared" si="192"/>
        <v>0</v>
      </c>
      <c r="J2056" s="18" t="str">
        <f t="shared" si="193"/>
        <v>NA</v>
      </c>
      <c r="K2056" s="18" t="str">
        <f t="shared" si="196"/>
        <v>reg `x' active50 inactive50 ///"</v>
      </c>
      <c r="L2056" s="1" t="str">
        <f t="shared" si="197"/>
        <v>No</v>
      </c>
    </row>
    <row r="2057" spans="1:12" x14ac:dyDescent="0.3">
      <c r="A2057" s="1" t="str">
        <f>VLOOKUP(B2057,DownloadedFiles!$B$2:$C$821,2,)</f>
        <v>doi:10.7910/DVN/HIQ4BV</v>
      </c>
      <c r="B2057" s="1" t="s">
        <v>1914</v>
      </c>
      <c r="C2057" s="1" t="s">
        <v>6359</v>
      </c>
      <c r="D2057" s="1" t="s">
        <v>654</v>
      </c>
      <c r="E2057" s="1" t="str">
        <f>VLOOKUP(D2057,StataFunctions!$E$2:$G$260,3,)</f>
        <v>Linear Regression</v>
      </c>
      <c r="F2057" s="18" t="s">
        <v>6906</v>
      </c>
      <c r="G2057" s="18" t="str">
        <f t="shared" si="194"/>
        <v>`x'</v>
      </c>
      <c r="H2057" s="18" t="str">
        <f t="shared" si="195"/>
        <v>reg `x' active50 inactive50 ///"</v>
      </c>
      <c r="I2057" s="18">
        <f t="shared" si="192"/>
        <v>0</v>
      </c>
      <c r="J2057" s="18" t="str">
        <f t="shared" si="193"/>
        <v>NA</v>
      </c>
      <c r="K2057" s="18" t="str">
        <f t="shared" si="196"/>
        <v>reg `x' active50 inactive50 ///"</v>
      </c>
      <c r="L2057" s="1" t="str">
        <f t="shared" si="197"/>
        <v>No</v>
      </c>
    </row>
    <row r="2058" spans="1:12" ht="28.8" x14ac:dyDescent="0.3">
      <c r="A2058" s="1" t="str">
        <f>VLOOKUP(B2058,DownloadedFiles!$B$2:$C$821,2,)</f>
        <v>doi:10.7910/DVN/HIQ4BV</v>
      </c>
      <c r="B2058" s="1" t="s">
        <v>1914</v>
      </c>
      <c r="C2058" s="1" t="s">
        <v>6359</v>
      </c>
      <c r="D2058" s="1" t="s">
        <v>654</v>
      </c>
      <c r="E2058" s="1" t="str">
        <f>VLOOKUP(D2058,StataFunctions!$E$2:$G$260,3,)</f>
        <v>Linear Regression</v>
      </c>
      <c r="F2058" s="18" t="s">
        <v>7376</v>
      </c>
      <c r="G2058" s="18" t="str">
        <f t="shared" si="194"/>
        <v>`x'</v>
      </c>
      <c r="H2058" s="18" t="str">
        <f t="shared" si="195"/>
        <v>reg `x' active50 inactive50 _I* _Y* if suspended50==0</v>
      </c>
      <c r="I2058" s="18">
        <f t="shared" si="192"/>
        <v>1</v>
      </c>
      <c r="J2058" s="18" t="str">
        <f t="shared" si="193"/>
        <v xml:space="preserve"> suspended50==0</v>
      </c>
      <c r="K2058" s="18" t="str">
        <f t="shared" si="196"/>
        <v>reg `x' active50 inactive50 _I* _Y*</v>
      </c>
      <c r="L2058" s="1" t="str">
        <f t="shared" si="197"/>
        <v>Yes</v>
      </c>
    </row>
    <row r="2059" spans="1:12" x14ac:dyDescent="0.3">
      <c r="A2059" s="1" t="str">
        <f>VLOOKUP(B2059,DownloadedFiles!$B$2:$C$821,2,)</f>
        <v>doi:10.7910/DVN/HIQ4BV</v>
      </c>
      <c r="B2059" s="1" t="s">
        <v>1914</v>
      </c>
      <c r="C2059" s="1" t="s">
        <v>6359</v>
      </c>
      <c r="D2059" s="1" t="s">
        <v>654</v>
      </c>
      <c r="E2059" s="1" t="str">
        <f>VLOOKUP(D2059,StataFunctions!$E$2:$G$260,3,)</f>
        <v>Linear Regression</v>
      </c>
      <c r="F2059" s="18" t="s">
        <v>6913</v>
      </c>
      <c r="G2059" s="18" t="str">
        <f t="shared" si="194"/>
        <v>`x'</v>
      </c>
      <c r="H2059" s="18" t="str">
        <f t="shared" si="195"/>
        <v>reg `x' active50 inactive50 _I* _Y* ///"</v>
      </c>
      <c r="I2059" s="18">
        <f t="shared" si="192"/>
        <v>0</v>
      </c>
      <c r="J2059" s="18" t="str">
        <f t="shared" si="193"/>
        <v>NA</v>
      </c>
      <c r="K2059" s="18" t="str">
        <f t="shared" si="196"/>
        <v>reg `x' active50 inactive50 _I* _Y* ///"</v>
      </c>
      <c r="L2059" s="1" t="str">
        <f t="shared" si="197"/>
        <v>No</v>
      </c>
    </row>
    <row r="2060" spans="1:12" ht="28.8" x14ac:dyDescent="0.3">
      <c r="A2060" s="1" t="str">
        <f>VLOOKUP(B2060,DownloadedFiles!$B$2:$C$821,2,)</f>
        <v>doi:10.7910/DVN/HIQ4BV</v>
      </c>
      <c r="B2060" s="1" t="s">
        <v>1914</v>
      </c>
      <c r="C2060" s="1" t="s">
        <v>6359</v>
      </c>
      <c r="D2060" s="1" t="s">
        <v>654</v>
      </c>
      <c r="E2060" s="1" t="str">
        <f>VLOOKUP(D2060,StataFunctions!$E$2:$G$260,3,)</f>
        <v>Linear Regression</v>
      </c>
      <c r="F2060" s="18" t="s">
        <v>6903</v>
      </c>
      <c r="G2060" s="18" t="str">
        <f t="shared" si="194"/>
        <v>`x'</v>
      </c>
      <c r="H2060" s="18" t="str">
        <f t="shared" si="195"/>
        <v>reg `x' active50 inactive50 age age2 female _I* _Y* if suspended50==0</v>
      </c>
      <c r="I2060" s="18">
        <f t="shared" si="192"/>
        <v>1</v>
      </c>
      <c r="J2060" s="18" t="str">
        <f t="shared" si="193"/>
        <v xml:space="preserve"> suspended50==0</v>
      </c>
      <c r="K2060" s="18" t="str">
        <f t="shared" si="196"/>
        <v>reg `x' active50 inactive50 age age2 female _I* _Y*</v>
      </c>
      <c r="L2060" s="1" t="str">
        <f t="shared" si="197"/>
        <v>Yes</v>
      </c>
    </row>
    <row r="2061" spans="1:12" x14ac:dyDescent="0.3">
      <c r="A2061" s="1" t="str">
        <f>VLOOKUP(B2061,DownloadedFiles!$B$2:$C$821,2,)</f>
        <v>doi:10.7910/DVN/HIQ4BV</v>
      </c>
      <c r="B2061" s="1" t="s">
        <v>1914</v>
      </c>
      <c r="C2061" s="1" t="s">
        <v>6359</v>
      </c>
      <c r="D2061" s="1" t="s">
        <v>654</v>
      </c>
      <c r="E2061" s="1" t="str">
        <f>VLOOKUP(D2061,StataFunctions!$E$2:$G$260,3,)</f>
        <v>Linear Regression</v>
      </c>
      <c r="F2061" s="18" t="s">
        <v>6912</v>
      </c>
      <c r="G2061" s="18" t="str">
        <f t="shared" si="194"/>
        <v>`x'</v>
      </c>
      <c r="H2061" s="18" t="str">
        <f t="shared" si="195"/>
        <v>reg `x' active50 inactive50 age age2 female _I* _Y* ///"</v>
      </c>
      <c r="I2061" s="18">
        <f t="shared" si="192"/>
        <v>0</v>
      </c>
      <c r="J2061" s="18" t="str">
        <f t="shared" si="193"/>
        <v>NA</v>
      </c>
      <c r="K2061" s="18" t="str">
        <f t="shared" si="196"/>
        <v>reg `x' active50 inactive50 age age2 female _I* _Y* ///"</v>
      </c>
      <c r="L2061" s="1" t="str">
        <f t="shared" si="197"/>
        <v>No</v>
      </c>
    </row>
    <row r="2062" spans="1:12" ht="28.8" x14ac:dyDescent="0.3">
      <c r="A2062" s="1" t="str">
        <f>VLOOKUP(B2062,DownloadedFiles!$B$2:$C$821,2,)</f>
        <v>doi:10.7910/DVN/HIQ4BV</v>
      </c>
      <c r="B2062" s="1" t="s">
        <v>1914</v>
      </c>
      <c r="C2062" s="1" t="s">
        <v>6359</v>
      </c>
      <c r="D2062" s="1" t="s">
        <v>654</v>
      </c>
      <c r="E2062" s="1" t="str">
        <f>VLOOKUP(D2062,StataFunctions!$E$2:$G$260,3,)</f>
        <v>Linear Regression</v>
      </c>
      <c r="F2062" s="18" t="s">
        <v>6902</v>
      </c>
      <c r="G2062" s="18" t="str">
        <f t="shared" si="194"/>
        <v>`x'</v>
      </c>
      <c r="H2062" s="18" t="str">
        <f t="shared" si="195"/>
        <v>reg `x' active50 inactive50 urban age age2 female _I* _Y* if suspended50==0</v>
      </c>
      <c r="I2062" s="18">
        <f t="shared" si="192"/>
        <v>1</v>
      </c>
      <c r="J2062" s="18" t="str">
        <f t="shared" si="193"/>
        <v xml:space="preserve"> suspended50==0</v>
      </c>
      <c r="K2062" s="18" t="str">
        <f t="shared" si="196"/>
        <v>reg `x' active50 inactive50 urban age age2 female _I* _Y*</v>
      </c>
      <c r="L2062" s="1" t="str">
        <f t="shared" si="197"/>
        <v>Yes</v>
      </c>
    </row>
    <row r="2063" spans="1:12" x14ac:dyDescent="0.3">
      <c r="A2063" s="1" t="str">
        <f>VLOOKUP(B2063,DownloadedFiles!$B$2:$C$821,2,)</f>
        <v>doi:10.7910/DVN/HIQ4BV</v>
      </c>
      <c r="B2063" s="1" t="s">
        <v>1914</v>
      </c>
      <c r="C2063" s="1" t="s">
        <v>6359</v>
      </c>
      <c r="D2063" s="1" t="s">
        <v>654</v>
      </c>
      <c r="E2063" s="1" t="str">
        <f>VLOOKUP(D2063,StataFunctions!$E$2:$G$260,3,)</f>
        <v>Linear Regression</v>
      </c>
      <c r="F2063" s="18" t="s">
        <v>6911</v>
      </c>
      <c r="G2063" s="18" t="str">
        <f t="shared" si="194"/>
        <v>`x'</v>
      </c>
      <c r="H2063" s="18" t="str">
        <f t="shared" si="195"/>
        <v>reg `x' active50 inactive50 urban age age2 female _I* _Y* ///"</v>
      </c>
      <c r="I2063" s="18">
        <f t="shared" si="192"/>
        <v>0</v>
      </c>
      <c r="J2063" s="18" t="str">
        <f t="shared" si="193"/>
        <v>NA</v>
      </c>
      <c r="K2063" s="18" t="str">
        <f t="shared" si="196"/>
        <v>reg `x' active50 inactive50 urban age age2 female _I* _Y* ///"</v>
      </c>
      <c r="L2063" s="1" t="str">
        <f t="shared" si="197"/>
        <v>No</v>
      </c>
    </row>
    <row r="2064" spans="1:12" ht="28.8" x14ac:dyDescent="0.3">
      <c r="A2064" s="1" t="str">
        <f>VLOOKUP(B2064,DownloadedFiles!$B$2:$C$821,2,)</f>
        <v>doi:10.7910/DVN/HIQ4BV</v>
      </c>
      <c r="B2064" s="1" t="s">
        <v>1914</v>
      </c>
      <c r="C2064" s="1" t="s">
        <v>6359</v>
      </c>
      <c r="D2064" s="1" t="s">
        <v>654</v>
      </c>
      <c r="E2064" s="1" t="str">
        <f>VLOOKUP(D2064,StataFunctions!$E$2:$G$260,3,)</f>
        <v>Linear Regression</v>
      </c>
      <c r="F2064" s="18" t="s">
        <v>6915</v>
      </c>
      <c r="G2064" s="18" t="str">
        <f t="shared" si="194"/>
        <v>`x'</v>
      </c>
      <c r="H2064" s="18" t="str">
        <f t="shared" si="195"/>
        <v>reg `x' active50 inactive50 urban age age2 female education _I* _Y* if ///"</v>
      </c>
      <c r="I2064" s="18">
        <f t="shared" si="192"/>
        <v>1</v>
      </c>
      <c r="J2064" s="18" t="str">
        <f t="shared" si="193"/>
        <v xml:space="preserve"> ///"</v>
      </c>
      <c r="K2064" s="18" t="str">
        <f t="shared" si="196"/>
        <v>reg `x' active50 inactive50 urban age age2 female education _I* _Y*</v>
      </c>
      <c r="L2064" s="1" t="str">
        <f t="shared" si="197"/>
        <v>No</v>
      </c>
    </row>
    <row r="2065" spans="1:12" ht="28.8" x14ac:dyDescent="0.3">
      <c r="A2065" s="1" t="str">
        <f>VLOOKUP(B2065,DownloadedFiles!$B$2:$C$821,2,)</f>
        <v>doi:10.7910/DVN/HIQ4BV</v>
      </c>
      <c r="B2065" s="1" t="s">
        <v>1914</v>
      </c>
      <c r="C2065" s="1" t="s">
        <v>6359</v>
      </c>
      <c r="D2065" s="1" t="s">
        <v>654</v>
      </c>
      <c r="E2065" s="1" t="str">
        <f>VLOOKUP(D2065,StataFunctions!$E$2:$G$260,3,)</f>
        <v>Linear Regression</v>
      </c>
      <c r="F2065" s="18" t="s">
        <v>6891</v>
      </c>
      <c r="G2065" s="18" t="str">
        <f t="shared" si="194"/>
        <v>`x'</v>
      </c>
      <c r="H2065" s="18" t="str">
        <f t="shared" si="195"/>
        <v>reg `x' active50 inactive50 urban age age2 female education _I* _Y* if suspended50==0</v>
      </c>
      <c r="I2065" s="18">
        <f t="shared" si="192"/>
        <v>1</v>
      </c>
      <c r="J2065" s="18" t="str">
        <f t="shared" si="193"/>
        <v xml:space="preserve"> suspended50==0</v>
      </c>
      <c r="K2065" s="18" t="str">
        <f t="shared" si="196"/>
        <v>reg `x' active50 inactive50 urban age age2 female education _I* _Y*</v>
      </c>
      <c r="L2065" s="1" t="str">
        <f t="shared" si="197"/>
        <v>Yes</v>
      </c>
    </row>
    <row r="2066" spans="1:12" ht="28.8" x14ac:dyDescent="0.3">
      <c r="A2066" s="1" t="str">
        <f>VLOOKUP(B2066,DownloadedFiles!$B$2:$C$821,2,)</f>
        <v>doi:10.7910/DVN/HIQ4BV</v>
      </c>
      <c r="B2066" s="1" t="s">
        <v>1914</v>
      </c>
      <c r="C2066" s="1" t="s">
        <v>6359</v>
      </c>
      <c r="D2066" s="1" t="s">
        <v>654</v>
      </c>
      <c r="E2066" s="1" t="str">
        <f>VLOOKUP(D2066,StataFunctions!$E$2:$G$260,3,)</f>
        <v>Linear Regression</v>
      </c>
      <c r="F2066" s="18" t="s">
        <v>6891</v>
      </c>
      <c r="G2066" s="18" t="str">
        <f t="shared" si="194"/>
        <v>`x'</v>
      </c>
      <c r="H2066" s="18" t="str">
        <f t="shared" si="195"/>
        <v>reg `x' active50 inactive50 urban age age2 female education _I* _Y* if suspended50==0</v>
      </c>
      <c r="I2066" s="18">
        <f t="shared" si="192"/>
        <v>1</v>
      </c>
      <c r="J2066" s="18" t="str">
        <f t="shared" si="193"/>
        <v xml:space="preserve"> suspended50==0</v>
      </c>
      <c r="K2066" s="18" t="str">
        <f t="shared" si="196"/>
        <v>reg `x' active50 inactive50 urban age age2 female education _I* _Y*</v>
      </c>
      <c r="L2066" s="1" t="str">
        <f t="shared" si="197"/>
        <v>Yes</v>
      </c>
    </row>
    <row r="2067" spans="1:12" ht="28.8" x14ac:dyDescent="0.3">
      <c r="A2067" s="1" t="str">
        <f>VLOOKUP(B2067,DownloadedFiles!$B$2:$C$821,2,)</f>
        <v>doi:10.7910/DVN/HIQ4BV</v>
      </c>
      <c r="B2067" s="1" t="s">
        <v>1914</v>
      </c>
      <c r="C2067" s="1" t="s">
        <v>6359</v>
      </c>
      <c r="D2067" s="1" t="s">
        <v>654</v>
      </c>
      <c r="E2067" s="1" t="str">
        <f>VLOOKUP(D2067,StataFunctions!$E$2:$G$260,3,)</f>
        <v>Linear Regression</v>
      </c>
      <c r="F2067" s="18" t="s">
        <v>6891</v>
      </c>
      <c r="G2067" s="18" t="str">
        <f t="shared" si="194"/>
        <v>`x'</v>
      </c>
      <c r="H2067" s="18" t="str">
        <f t="shared" si="195"/>
        <v>reg `x' active50 inactive50 urban age age2 female education _I* _Y* if suspended50==0</v>
      </c>
      <c r="I2067" s="18">
        <f t="shared" si="192"/>
        <v>1</v>
      </c>
      <c r="J2067" s="18" t="str">
        <f t="shared" si="193"/>
        <v xml:space="preserve"> suspended50==0</v>
      </c>
      <c r="K2067" s="18" t="str">
        <f t="shared" si="196"/>
        <v>reg `x' active50 inactive50 urban age age2 female education _I* _Y*</v>
      </c>
      <c r="L2067" s="1" t="str">
        <f t="shared" si="197"/>
        <v>Yes</v>
      </c>
    </row>
    <row r="2068" spans="1:12" ht="28.8" x14ac:dyDescent="0.3">
      <c r="A2068" s="1" t="str">
        <f>VLOOKUP(B2068,DownloadedFiles!$B$2:$C$821,2,)</f>
        <v>doi:10.7910/DVN/HIQ4BV</v>
      </c>
      <c r="B2068" s="1" t="s">
        <v>1914</v>
      </c>
      <c r="C2068" s="1" t="s">
        <v>6359</v>
      </c>
      <c r="D2068" s="1" t="s">
        <v>654</v>
      </c>
      <c r="E2068" s="1" t="str">
        <f>VLOOKUP(D2068,StataFunctions!$E$2:$G$260,3,)</f>
        <v>Linear Regression</v>
      </c>
      <c r="F2068" s="18" t="s">
        <v>6891</v>
      </c>
      <c r="G2068" s="18" t="str">
        <f t="shared" si="194"/>
        <v>`x'</v>
      </c>
      <c r="H2068" s="18" t="str">
        <f t="shared" si="195"/>
        <v>reg `x' active50 inactive50 urban age age2 female education _I* _Y* if suspended50==0</v>
      </c>
      <c r="I2068" s="18">
        <f t="shared" si="192"/>
        <v>1</v>
      </c>
      <c r="J2068" s="18" t="str">
        <f t="shared" si="193"/>
        <v xml:space="preserve"> suspended50==0</v>
      </c>
      <c r="K2068" s="18" t="str">
        <f t="shared" si="196"/>
        <v>reg `x' active50 inactive50 urban age age2 female education _I* _Y*</v>
      </c>
      <c r="L2068" s="1" t="str">
        <f t="shared" si="197"/>
        <v>Yes</v>
      </c>
    </row>
    <row r="2069" spans="1:12" ht="28.8" x14ac:dyDescent="0.3">
      <c r="A2069" s="1" t="str">
        <f>VLOOKUP(B2069,DownloadedFiles!$B$2:$C$821,2,)</f>
        <v>doi:10.7910/DVN/HIQ4BV</v>
      </c>
      <c r="B2069" s="1" t="s">
        <v>1914</v>
      </c>
      <c r="C2069" s="1" t="s">
        <v>6359</v>
      </c>
      <c r="D2069" s="1" t="s">
        <v>654</v>
      </c>
      <c r="E2069" s="1" t="str">
        <f>VLOOKUP(D2069,StataFunctions!$E$2:$G$260,3,)</f>
        <v>Linear Regression</v>
      </c>
      <c r="F2069" s="18" t="s">
        <v>6901</v>
      </c>
      <c r="G2069" s="18" t="str">
        <f t="shared" si="194"/>
        <v>`x'</v>
      </c>
      <c r="H2069" s="18" t="str">
        <f t="shared" si="195"/>
        <v>reg `x' active50 inactive50 urban age age2 female education _I* _Y* if suspended50==0</v>
      </c>
      <c r="I2069" s="18">
        <f t="shared" si="192"/>
        <v>1</v>
      </c>
      <c r="J2069" s="18" t="str">
        <f t="shared" si="193"/>
        <v xml:space="preserve"> suspended50==0</v>
      </c>
      <c r="K2069" s="18" t="str">
        <f t="shared" si="196"/>
        <v>reg `x' active50 inactive50 urban age age2 female education _I* _Y*</v>
      </c>
      <c r="L2069" s="1" t="str">
        <f t="shared" si="197"/>
        <v>Yes</v>
      </c>
    </row>
    <row r="2070" spans="1:12" ht="28.8" x14ac:dyDescent="0.3">
      <c r="A2070" s="1" t="str">
        <f>VLOOKUP(B2070,DownloadedFiles!$B$2:$C$821,2,)</f>
        <v>doi:10.7910/DVN/HIQ4BV</v>
      </c>
      <c r="B2070" s="1" t="s">
        <v>1914</v>
      </c>
      <c r="C2070" s="1" t="s">
        <v>6359</v>
      </c>
      <c r="D2070" s="1" t="s">
        <v>654</v>
      </c>
      <c r="E2070" s="1" t="str">
        <f>VLOOKUP(D2070,StataFunctions!$E$2:$G$260,3,)</f>
        <v>Linear Regression</v>
      </c>
      <c r="F2070" s="18" t="s">
        <v>6891</v>
      </c>
      <c r="G2070" s="18" t="str">
        <f t="shared" si="194"/>
        <v>`x'</v>
      </c>
      <c r="H2070" s="18" t="str">
        <f t="shared" si="195"/>
        <v>reg `x' active50 inactive50 urban age age2 female education _I* _Y* if suspended50==0</v>
      </c>
      <c r="I2070" s="18">
        <f t="shared" si="192"/>
        <v>1</v>
      </c>
      <c r="J2070" s="18" t="str">
        <f t="shared" si="193"/>
        <v xml:space="preserve"> suspended50==0</v>
      </c>
      <c r="K2070" s="18" t="str">
        <f t="shared" si="196"/>
        <v>reg `x' active50 inactive50 urban age age2 female education _I* _Y*</v>
      </c>
      <c r="L2070" s="1" t="str">
        <f t="shared" si="197"/>
        <v>Yes</v>
      </c>
    </row>
    <row r="2071" spans="1:12" ht="28.8" x14ac:dyDescent="0.3">
      <c r="A2071" s="1" t="str">
        <f>VLOOKUP(B2071,DownloadedFiles!$B$2:$C$821,2,)</f>
        <v>doi:10.7910/DVN/HIQ4BV</v>
      </c>
      <c r="B2071" s="1" t="s">
        <v>1914</v>
      </c>
      <c r="C2071" s="1" t="s">
        <v>6359</v>
      </c>
      <c r="D2071" s="1" t="s">
        <v>654</v>
      </c>
      <c r="E2071" s="1" t="str">
        <f>VLOOKUP(D2071,StataFunctions!$E$2:$G$260,3,)</f>
        <v>Linear Regression</v>
      </c>
      <c r="F2071" s="18" t="s">
        <v>6891</v>
      </c>
      <c r="G2071" s="18" t="str">
        <f t="shared" si="194"/>
        <v>`x'</v>
      </c>
      <c r="H2071" s="18" t="str">
        <f t="shared" si="195"/>
        <v>reg `x' active50 inactive50 urban age age2 female education _I* _Y* if suspended50==0</v>
      </c>
      <c r="I2071" s="18">
        <f t="shared" si="192"/>
        <v>1</v>
      </c>
      <c r="J2071" s="18" t="str">
        <f t="shared" si="193"/>
        <v xml:space="preserve"> suspended50==0</v>
      </c>
      <c r="K2071" s="18" t="str">
        <f t="shared" si="196"/>
        <v>reg `x' active50 inactive50 urban age age2 female education _I* _Y*</v>
      </c>
      <c r="L2071" s="1" t="str">
        <f t="shared" si="197"/>
        <v>Yes</v>
      </c>
    </row>
    <row r="2072" spans="1:12" ht="28.8" x14ac:dyDescent="0.3">
      <c r="A2072" s="1" t="str">
        <f>VLOOKUP(B2072,DownloadedFiles!$B$2:$C$821,2,)</f>
        <v>doi:10.7910/DVN/HIQ4BV</v>
      </c>
      <c r="B2072" s="1" t="s">
        <v>1914</v>
      </c>
      <c r="C2072" s="1" t="s">
        <v>6359</v>
      </c>
      <c r="D2072" s="1" t="s">
        <v>654</v>
      </c>
      <c r="E2072" s="1" t="str">
        <f>VLOOKUP(D2072,StataFunctions!$E$2:$G$260,3,)</f>
        <v>Linear Regression</v>
      </c>
      <c r="F2072" s="18" t="s">
        <v>6891</v>
      </c>
      <c r="G2072" s="18" t="str">
        <f t="shared" si="194"/>
        <v>`x'</v>
      </c>
      <c r="H2072" s="18" t="str">
        <f t="shared" si="195"/>
        <v>reg `x' active50 inactive50 urban age age2 female education _I* _Y* if suspended50==0</v>
      </c>
      <c r="I2072" s="18">
        <f t="shared" si="192"/>
        <v>1</v>
      </c>
      <c r="J2072" s="18" t="str">
        <f t="shared" si="193"/>
        <v xml:space="preserve"> suspended50==0</v>
      </c>
      <c r="K2072" s="18" t="str">
        <f t="shared" si="196"/>
        <v>reg `x' active50 inactive50 urban age age2 female education _I* _Y*</v>
      </c>
      <c r="L2072" s="1" t="str">
        <f t="shared" si="197"/>
        <v>Yes</v>
      </c>
    </row>
    <row r="2073" spans="1:12" ht="28.8" x14ac:dyDescent="0.3">
      <c r="A2073" s="1" t="str">
        <f>VLOOKUP(B2073,DownloadedFiles!$B$2:$C$821,2,)</f>
        <v>doi:10.7910/DVN/HIQ4BV</v>
      </c>
      <c r="B2073" s="1" t="s">
        <v>1914</v>
      </c>
      <c r="C2073" s="1" t="s">
        <v>6359</v>
      </c>
      <c r="D2073" s="1" t="s">
        <v>654</v>
      </c>
      <c r="E2073" s="1" t="str">
        <f>VLOOKUP(D2073,StataFunctions!$E$2:$G$260,3,)</f>
        <v>Linear Regression</v>
      </c>
      <c r="F2073" s="18" t="s">
        <v>6905</v>
      </c>
      <c r="G2073" s="18" t="str">
        <f t="shared" si="194"/>
        <v>`x'</v>
      </c>
      <c r="H2073" s="18" t="str">
        <f t="shared" si="195"/>
        <v>reg `x' active50 inactive50 urban age age2 female education _I* _Y* ///"</v>
      </c>
      <c r="I2073" s="18">
        <f t="shared" si="192"/>
        <v>0</v>
      </c>
      <c r="J2073" s="18" t="str">
        <f t="shared" si="193"/>
        <v>NA</v>
      </c>
      <c r="K2073" s="18" t="str">
        <f t="shared" si="196"/>
        <v>reg `x' active50 inactive50 urban age age2 female education _I* _Y* ///"</v>
      </c>
      <c r="L2073" s="1" t="str">
        <f t="shared" si="197"/>
        <v>No</v>
      </c>
    </row>
    <row r="2074" spans="1:12" ht="28.8" x14ac:dyDescent="0.3">
      <c r="A2074" s="1" t="str">
        <f>VLOOKUP(B2074,DownloadedFiles!$B$2:$C$821,2,)</f>
        <v>doi:10.7910/DVN/HIQ4BV</v>
      </c>
      <c r="B2074" s="1" t="s">
        <v>1914</v>
      </c>
      <c r="C2074" s="1" t="s">
        <v>6359</v>
      </c>
      <c r="D2074" s="1" t="s">
        <v>654</v>
      </c>
      <c r="E2074" s="1" t="str">
        <f>VLOOKUP(D2074,StataFunctions!$E$2:$G$260,3,)</f>
        <v>Linear Regression</v>
      </c>
      <c r="F2074" s="18" t="s">
        <v>6905</v>
      </c>
      <c r="G2074" s="18" t="str">
        <f t="shared" si="194"/>
        <v>`x'</v>
      </c>
      <c r="H2074" s="18" t="str">
        <f t="shared" si="195"/>
        <v>reg `x' active50 inactive50 urban age age2 female education _I* _Y* ///"</v>
      </c>
      <c r="I2074" s="18">
        <f t="shared" si="192"/>
        <v>0</v>
      </c>
      <c r="J2074" s="18" t="str">
        <f t="shared" si="193"/>
        <v>NA</v>
      </c>
      <c r="K2074" s="18" t="str">
        <f t="shared" si="196"/>
        <v>reg `x' active50 inactive50 urban age age2 female education _I* _Y* ///"</v>
      </c>
      <c r="L2074" s="1" t="str">
        <f t="shared" si="197"/>
        <v>No</v>
      </c>
    </row>
    <row r="2075" spans="1:12" ht="28.8" x14ac:dyDescent="0.3">
      <c r="A2075" s="1" t="str">
        <f>VLOOKUP(B2075,DownloadedFiles!$B$2:$C$821,2,)</f>
        <v>doi:10.7910/DVN/HIQ4BV</v>
      </c>
      <c r="B2075" s="1" t="s">
        <v>1914</v>
      </c>
      <c r="C2075" s="1" t="s">
        <v>6359</v>
      </c>
      <c r="D2075" s="1" t="s">
        <v>654</v>
      </c>
      <c r="E2075" s="1" t="str">
        <f>VLOOKUP(D2075,StataFunctions!$E$2:$G$260,3,)</f>
        <v>Linear Regression</v>
      </c>
      <c r="F2075" s="18" t="s">
        <v>6905</v>
      </c>
      <c r="G2075" s="18" t="str">
        <f t="shared" si="194"/>
        <v>`x'</v>
      </c>
      <c r="H2075" s="18" t="str">
        <f t="shared" si="195"/>
        <v>reg `x' active50 inactive50 urban age age2 female education _I* _Y* ///"</v>
      </c>
      <c r="I2075" s="18">
        <f t="shared" si="192"/>
        <v>0</v>
      </c>
      <c r="J2075" s="18" t="str">
        <f t="shared" si="193"/>
        <v>NA</v>
      </c>
      <c r="K2075" s="18" t="str">
        <f t="shared" si="196"/>
        <v>reg `x' active50 inactive50 urban age age2 female education _I* _Y* ///"</v>
      </c>
      <c r="L2075" s="1" t="str">
        <f t="shared" si="197"/>
        <v>No</v>
      </c>
    </row>
    <row r="2076" spans="1:12" ht="28.8" x14ac:dyDescent="0.3">
      <c r="A2076" s="1" t="str">
        <f>VLOOKUP(B2076,DownloadedFiles!$B$2:$C$821,2,)</f>
        <v>doi:10.7910/DVN/HIQ4BV</v>
      </c>
      <c r="B2076" s="1" t="s">
        <v>1914</v>
      </c>
      <c r="C2076" s="1" t="s">
        <v>6359</v>
      </c>
      <c r="D2076" s="1" t="s">
        <v>654</v>
      </c>
      <c r="E2076" s="1" t="str">
        <f>VLOOKUP(D2076,StataFunctions!$E$2:$G$260,3,)</f>
        <v>Linear Regression</v>
      </c>
      <c r="F2076" s="18" t="s">
        <v>6905</v>
      </c>
      <c r="G2076" s="18" t="str">
        <f t="shared" si="194"/>
        <v>`x'</v>
      </c>
      <c r="H2076" s="18" t="str">
        <f t="shared" si="195"/>
        <v>reg `x' active50 inactive50 urban age age2 female education _I* _Y* ///"</v>
      </c>
      <c r="I2076" s="18">
        <f t="shared" si="192"/>
        <v>0</v>
      </c>
      <c r="J2076" s="18" t="str">
        <f t="shared" si="193"/>
        <v>NA</v>
      </c>
      <c r="K2076" s="18" t="str">
        <f t="shared" si="196"/>
        <v>reg `x' active50 inactive50 urban age age2 female education _I* _Y* ///"</v>
      </c>
      <c r="L2076" s="1" t="str">
        <f t="shared" si="197"/>
        <v>No</v>
      </c>
    </row>
    <row r="2077" spans="1:12" ht="28.8" x14ac:dyDescent="0.3">
      <c r="A2077" s="1" t="str">
        <f>VLOOKUP(B2077,DownloadedFiles!$B$2:$C$821,2,)</f>
        <v>doi:10.7910/DVN/HIQ4BV</v>
      </c>
      <c r="B2077" s="1" t="s">
        <v>1914</v>
      </c>
      <c r="C2077" s="1" t="s">
        <v>6359</v>
      </c>
      <c r="D2077" s="1" t="s">
        <v>654</v>
      </c>
      <c r="E2077" s="1" t="str">
        <f>VLOOKUP(D2077,StataFunctions!$E$2:$G$260,3,)</f>
        <v>Linear Regression</v>
      </c>
      <c r="F2077" s="18" t="s">
        <v>6905</v>
      </c>
      <c r="G2077" s="18" t="str">
        <f t="shared" si="194"/>
        <v>`x'</v>
      </c>
      <c r="H2077" s="18" t="str">
        <f t="shared" si="195"/>
        <v>reg `x' active50 inactive50 urban age age2 female education _I* _Y* ///"</v>
      </c>
      <c r="I2077" s="18">
        <f t="shared" si="192"/>
        <v>0</v>
      </c>
      <c r="J2077" s="18" t="str">
        <f t="shared" si="193"/>
        <v>NA</v>
      </c>
      <c r="K2077" s="18" t="str">
        <f t="shared" si="196"/>
        <v>reg `x' active50 inactive50 urban age age2 female education _I* _Y* ///"</v>
      </c>
      <c r="L2077" s="1" t="str">
        <f t="shared" si="197"/>
        <v>No</v>
      </c>
    </row>
    <row r="2078" spans="1:12" ht="28.8" x14ac:dyDescent="0.3">
      <c r="A2078" s="1" t="str">
        <f>VLOOKUP(B2078,DownloadedFiles!$B$2:$C$821,2,)</f>
        <v>doi:10.7910/DVN/HIQ4BV</v>
      </c>
      <c r="B2078" s="1" t="s">
        <v>1914</v>
      </c>
      <c r="C2078" s="1" t="s">
        <v>6359</v>
      </c>
      <c r="D2078" s="1" t="s">
        <v>654</v>
      </c>
      <c r="E2078" s="1" t="str">
        <f>VLOOKUP(D2078,StataFunctions!$E$2:$G$260,3,)</f>
        <v>Linear Regression</v>
      </c>
      <c r="F2078" s="18" t="s">
        <v>6905</v>
      </c>
      <c r="G2078" s="18" t="str">
        <f t="shared" si="194"/>
        <v>`x'</v>
      </c>
      <c r="H2078" s="18" t="str">
        <f t="shared" si="195"/>
        <v>reg `x' active50 inactive50 urban age age2 female education _I* _Y* ///"</v>
      </c>
      <c r="I2078" s="18">
        <f t="shared" si="192"/>
        <v>0</v>
      </c>
      <c r="J2078" s="18" t="str">
        <f t="shared" si="193"/>
        <v>NA</v>
      </c>
      <c r="K2078" s="18" t="str">
        <f t="shared" si="196"/>
        <v>reg `x' active50 inactive50 urban age age2 female education _I* _Y* ///"</v>
      </c>
      <c r="L2078" s="1" t="str">
        <f t="shared" si="197"/>
        <v>No</v>
      </c>
    </row>
    <row r="2079" spans="1:12" ht="28.8" x14ac:dyDescent="0.3">
      <c r="A2079" s="1" t="str">
        <f>VLOOKUP(B2079,DownloadedFiles!$B$2:$C$821,2,)</f>
        <v>doi:10.7910/DVN/HIQ4BV</v>
      </c>
      <c r="B2079" s="1" t="s">
        <v>1914</v>
      </c>
      <c r="C2079" s="1" t="s">
        <v>6359</v>
      </c>
      <c r="D2079" s="1" t="s">
        <v>654</v>
      </c>
      <c r="E2079" s="1" t="str">
        <f>VLOOKUP(D2079,StataFunctions!$E$2:$G$260,3,)</f>
        <v>Linear Regression</v>
      </c>
      <c r="F2079" s="18" t="s">
        <v>6905</v>
      </c>
      <c r="G2079" s="18" t="str">
        <f t="shared" si="194"/>
        <v>`x'</v>
      </c>
      <c r="H2079" s="18" t="str">
        <f t="shared" si="195"/>
        <v>reg `x' active50 inactive50 urban age age2 female education _I* _Y* ///"</v>
      </c>
      <c r="I2079" s="18">
        <f t="shared" si="192"/>
        <v>0</v>
      </c>
      <c r="J2079" s="18" t="str">
        <f t="shared" si="193"/>
        <v>NA</v>
      </c>
      <c r="K2079" s="18" t="str">
        <f t="shared" si="196"/>
        <v>reg `x' active50 inactive50 urban age age2 female education _I* _Y* ///"</v>
      </c>
      <c r="L2079" s="1" t="str">
        <f t="shared" si="197"/>
        <v>No</v>
      </c>
    </row>
    <row r="2080" spans="1:12" ht="28.8" x14ac:dyDescent="0.3">
      <c r="A2080" s="1" t="str">
        <f>VLOOKUP(B2080,DownloadedFiles!$B$2:$C$821,2,)</f>
        <v>doi:10.7910/DVN/HIQ4BV</v>
      </c>
      <c r="B2080" s="1" t="s">
        <v>1914</v>
      </c>
      <c r="C2080" s="1" t="s">
        <v>6359</v>
      </c>
      <c r="D2080" s="1" t="s">
        <v>654</v>
      </c>
      <c r="E2080" s="1" t="str">
        <f>VLOOKUP(D2080,StataFunctions!$E$2:$G$260,3,)</f>
        <v>Linear Regression</v>
      </c>
      <c r="F2080" s="18" t="s">
        <v>6905</v>
      </c>
      <c r="G2080" s="18" t="str">
        <f t="shared" si="194"/>
        <v>`x'</v>
      </c>
      <c r="H2080" s="18" t="str">
        <f t="shared" si="195"/>
        <v>reg `x' active50 inactive50 urban age age2 female education _I* _Y* ///"</v>
      </c>
      <c r="I2080" s="18">
        <f t="shared" si="192"/>
        <v>0</v>
      </c>
      <c r="J2080" s="18" t="str">
        <f t="shared" si="193"/>
        <v>NA</v>
      </c>
      <c r="K2080" s="18" t="str">
        <f t="shared" si="196"/>
        <v>reg `x' active50 inactive50 urban age age2 female education _I* _Y* ///"</v>
      </c>
      <c r="L2080" s="1" t="str">
        <f t="shared" si="197"/>
        <v>No</v>
      </c>
    </row>
    <row r="2081" spans="1:12" ht="28.8" x14ac:dyDescent="0.3">
      <c r="A2081" s="1" t="str">
        <f>VLOOKUP(B2081,DownloadedFiles!$B$2:$C$821,2,)</f>
        <v>doi:10.7910/DVN/HIQ4BV</v>
      </c>
      <c r="B2081" s="1" t="s">
        <v>1914</v>
      </c>
      <c r="C2081" s="1" t="s">
        <v>6359</v>
      </c>
      <c r="D2081" s="1" t="s">
        <v>654</v>
      </c>
      <c r="E2081" s="1" t="str">
        <f>VLOOKUP(D2081,StataFunctions!$E$2:$G$260,3,)</f>
        <v>Linear Regression</v>
      </c>
      <c r="F2081" s="18" t="s">
        <v>6905</v>
      </c>
      <c r="G2081" s="18" t="str">
        <f t="shared" si="194"/>
        <v>`x'</v>
      </c>
      <c r="H2081" s="18" t="str">
        <f t="shared" si="195"/>
        <v>reg `x' active50 inactive50 urban age age2 female education _I* _Y* ///"</v>
      </c>
      <c r="I2081" s="18">
        <f t="shared" si="192"/>
        <v>0</v>
      </c>
      <c r="J2081" s="18" t="str">
        <f t="shared" si="193"/>
        <v>NA</v>
      </c>
      <c r="K2081" s="18" t="str">
        <f t="shared" si="196"/>
        <v>reg `x' active50 inactive50 urban age age2 female education _I* _Y* ///"</v>
      </c>
      <c r="L2081" s="1" t="str">
        <f t="shared" si="197"/>
        <v>No</v>
      </c>
    </row>
    <row r="2082" spans="1:12" ht="28.8" x14ac:dyDescent="0.3">
      <c r="A2082" s="1" t="str">
        <f>VLOOKUP(B2082,DownloadedFiles!$B$2:$C$821,2,)</f>
        <v>doi:10.7910/DVN/HIQ4BV</v>
      </c>
      <c r="B2082" s="1" t="s">
        <v>1914</v>
      </c>
      <c r="C2082" s="1" t="s">
        <v>6359</v>
      </c>
      <c r="D2082" s="1" t="s">
        <v>654</v>
      </c>
      <c r="E2082" s="1" t="str">
        <f>VLOOKUP(D2082,StataFunctions!$E$2:$G$260,3,)</f>
        <v>Linear Regression</v>
      </c>
      <c r="F2082" s="18" t="s">
        <v>6905</v>
      </c>
      <c r="G2082" s="18" t="str">
        <f t="shared" si="194"/>
        <v>`x'</v>
      </c>
      <c r="H2082" s="18" t="str">
        <f t="shared" si="195"/>
        <v>reg `x' active50 inactive50 urban age age2 female education _I* _Y* ///"</v>
      </c>
      <c r="I2082" s="18">
        <f t="shared" si="192"/>
        <v>0</v>
      </c>
      <c r="J2082" s="18" t="str">
        <f t="shared" si="193"/>
        <v>NA</v>
      </c>
      <c r="K2082" s="18" t="str">
        <f t="shared" si="196"/>
        <v>reg `x' active50 inactive50 urban age age2 female education _I* _Y* ///"</v>
      </c>
      <c r="L2082" s="1" t="str">
        <f t="shared" si="197"/>
        <v>No</v>
      </c>
    </row>
    <row r="2083" spans="1:12" x14ac:dyDescent="0.3">
      <c r="A2083" s="1" t="str">
        <f>VLOOKUP(B2083,DownloadedFiles!$B$2:$C$821,2,)</f>
        <v>doi:10.7910/DVN/HIQ4BV</v>
      </c>
      <c r="B2083" s="1" t="s">
        <v>1914</v>
      </c>
      <c r="C2083" s="1" t="s">
        <v>6359</v>
      </c>
      <c r="D2083" s="1" t="s">
        <v>654</v>
      </c>
      <c r="E2083" s="1" t="str">
        <f>VLOOKUP(D2083,StataFunctions!$E$2:$G$260,3,)</f>
        <v>Linear Regression</v>
      </c>
      <c r="F2083" s="18" t="s">
        <v>6896</v>
      </c>
      <c r="G2083" s="18" t="str">
        <f t="shared" si="194"/>
        <v>`x'</v>
      </c>
      <c r="H2083" s="18" t="str">
        <f t="shared" si="195"/>
        <v>reg `x' dia50 _I* _Y*</v>
      </c>
      <c r="I2083" s="18">
        <f t="shared" si="192"/>
        <v>0</v>
      </c>
      <c r="J2083" s="18" t="str">
        <f t="shared" si="193"/>
        <v>NA</v>
      </c>
      <c r="K2083" s="18" t="str">
        <f t="shared" si="196"/>
        <v>reg `x' dia50 _I* _Y*</v>
      </c>
      <c r="L2083" s="1" t="str">
        <f t="shared" si="197"/>
        <v>Yes</v>
      </c>
    </row>
    <row r="2084" spans="1:12" x14ac:dyDescent="0.3">
      <c r="A2084" s="1" t="str">
        <f>VLOOKUP(B2084,DownloadedFiles!$B$2:$C$821,2,)</f>
        <v>doi:10.7910/DVN/HIQ4BV</v>
      </c>
      <c r="B2084" s="1" t="s">
        <v>1914</v>
      </c>
      <c r="C2084" s="1" t="s">
        <v>6359</v>
      </c>
      <c r="D2084" s="1" t="s">
        <v>654</v>
      </c>
      <c r="E2084" s="1" t="str">
        <f>VLOOKUP(D2084,StataFunctions!$E$2:$G$260,3,)</f>
        <v>Linear Regression</v>
      </c>
      <c r="F2084" s="18" t="s">
        <v>6895</v>
      </c>
      <c r="G2084" s="18" t="str">
        <f t="shared" si="194"/>
        <v>`x'</v>
      </c>
      <c r="H2084" s="18" t="str">
        <f t="shared" si="195"/>
        <v>reg `x' dia50 urban age age2 female education _I* _Y*</v>
      </c>
      <c r="I2084" s="18">
        <f t="shared" si="192"/>
        <v>0</v>
      </c>
      <c r="J2084" s="18" t="str">
        <f t="shared" si="193"/>
        <v>NA</v>
      </c>
      <c r="K2084" s="18" t="str">
        <f t="shared" si="196"/>
        <v>reg `x' dia50 urban age age2 female education _I* _Y*</v>
      </c>
      <c r="L2084" s="1" t="str">
        <f t="shared" si="197"/>
        <v>Yes</v>
      </c>
    </row>
    <row r="2085" spans="1:12" ht="28.8" x14ac:dyDescent="0.3">
      <c r="A2085" s="1" t="str">
        <f>VLOOKUP(B2085,DownloadedFiles!$B$2:$C$821,2,)</f>
        <v>doi:10.7910/DVN/HIQ4BV</v>
      </c>
      <c r="B2085" s="1" t="s">
        <v>1914</v>
      </c>
      <c r="C2085" s="1" t="s">
        <v>6359</v>
      </c>
      <c r="D2085" s="1" t="s">
        <v>654</v>
      </c>
      <c r="E2085" s="1" t="str">
        <f>VLOOKUP(D2085,StataFunctions!$E$2:$G$260,3,)</f>
        <v>Linear Regression</v>
      </c>
      <c r="F2085" s="18" t="s">
        <v>6892</v>
      </c>
      <c r="G2085" s="18" t="str">
        <f t="shared" si="194"/>
        <v>`x'</v>
      </c>
      <c r="H2085" s="18" t="str">
        <f t="shared" si="195"/>
        <v>reg `x' median urban age age2 female education _I* _Y* if suspended50==0 &amp; year== int_year</v>
      </c>
      <c r="I2085" s="18">
        <f t="shared" si="192"/>
        <v>1</v>
      </c>
      <c r="J2085" s="18" t="str">
        <f t="shared" si="193"/>
        <v xml:space="preserve"> suspended50==0 &amp; year== int_year</v>
      </c>
      <c r="K2085" s="18" t="str">
        <f t="shared" si="196"/>
        <v>reg `x' median urban age age2 female education _I* _Y*</v>
      </c>
      <c r="L2085" s="1" t="str">
        <f t="shared" si="197"/>
        <v>Yes</v>
      </c>
    </row>
    <row r="2086" spans="1:12" x14ac:dyDescent="0.3">
      <c r="A2086" s="1" t="str">
        <f>VLOOKUP(B2086,DownloadedFiles!$B$2:$C$821,2,)</f>
        <v>doi:10.7910/DVN/HIQ4BV</v>
      </c>
      <c r="B2086" s="1" t="s">
        <v>1914</v>
      </c>
      <c r="C2086" s="1" t="s">
        <v>6359</v>
      </c>
      <c r="D2086" s="1" t="s">
        <v>654</v>
      </c>
      <c r="E2086" s="1" t="str">
        <f>VLOOKUP(D2086,StataFunctions!$E$2:$G$260,3,)</f>
        <v>Linear Regression</v>
      </c>
      <c r="F2086" s="18" t="s">
        <v>6900</v>
      </c>
      <c r="G2086" s="18" t="str">
        <f t="shared" si="194"/>
        <v>`x'</v>
      </c>
      <c r="H2086" s="18" t="str">
        <f t="shared" si="195"/>
        <v>reg `x' oil_cluster _I* _Y*</v>
      </c>
      <c r="I2086" s="18">
        <f t="shared" si="192"/>
        <v>0</v>
      </c>
      <c r="J2086" s="18" t="str">
        <f t="shared" si="193"/>
        <v>NA</v>
      </c>
      <c r="K2086" s="18" t="str">
        <f t="shared" si="196"/>
        <v>reg `x' oil_cluster _I* _Y*</v>
      </c>
      <c r="L2086" s="1" t="str">
        <f t="shared" si="197"/>
        <v>Yes</v>
      </c>
    </row>
    <row r="2087" spans="1:12" ht="28.8" x14ac:dyDescent="0.3">
      <c r="A2087" s="1" t="str">
        <f>VLOOKUP(B2087,DownloadedFiles!$B$2:$C$821,2,)</f>
        <v>doi:10.7910/DVN/HIQ4BV</v>
      </c>
      <c r="B2087" s="1" t="s">
        <v>1914</v>
      </c>
      <c r="C2087" s="1" t="s">
        <v>6359</v>
      </c>
      <c r="D2087" s="1" t="s">
        <v>654</v>
      </c>
      <c r="E2087" s="1" t="str">
        <f>VLOOKUP(D2087,StataFunctions!$E$2:$G$260,3,)</f>
        <v>Linear Regression</v>
      </c>
      <c r="F2087" s="18" t="s">
        <v>6899</v>
      </c>
      <c r="G2087" s="18" t="str">
        <f t="shared" si="194"/>
        <v>`x'</v>
      </c>
      <c r="H2087" s="18" t="str">
        <f t="shared" si="195"/>
        <v>reg `x' oil_cluster urban age age2 female education _I* _Y*</v>
      </c>
      <c r="I2087" s="18">
        <f t="shared" si="192"/>
        <v>0</v>
      </c>
      <c r="J2087" s="18" t="str">
        <f t="shared" si="193"/>
        <v>NA</v>
      </c>
      <c r="K2087" s="18" t="str">
        <f t="shared" si="196"/>
        <v>reg `x' oil_cluster urban age age2 female education _I* _Y*</v>
      </c>
      <c r="L2087" s="1" t="str">
        <f t="shared" si="197"/>
        <v>Yes</v>
      </c>
    </row>
    <row r="2088" spans="1:12" x14ac:dyDescent="0.3">
      <c r="A2088" s="1" t="str">
        <f>VLOOKUP(B2088,DownloadedFiles!$B$2:$C$821,2,)</f>
        <v>doi:10.7910/DVN/HIQ4BV</v>
      </c>
      <c r="B2088" s="1" t="s">
        <v>1914</v>
      </c>
      <c r="C2088" s="1" t="s">
        <v>6359</v>
      </c>
      <c r="D2088" s="1" t="s">
        <v>654</v>
      </c>
      <c r="E2088" s="1" t="str">
        <f>VLOOKUP(D2088,StataFunctions!$E$2:$G$260,3,)</f>
        <v>Linear Regression</v>
      </c>
      <c r="F2088" s="18" t="s">
        <v>6898</v>
      </c>
      <c r="G2088" s="18" t="str">
        <f t="shared" si="194"/>
        <v>`x'</v>
      </c>
      <c r="H2088" s="18" t="str">
        <f t="shared" si="195"/>
        <v>reg `x' usgs50 _I* _Y*</v>
      </c>
      <c r="I2088" s="18">
        <f t="shared" si="192"/>
        <v>0</v>
      </c>
      <c r="J2088" s="18" t="str">
        <f t="shared" si="193"/>
        <v>NA</v>
      </c>
      <c r="K2088" s="18" t="str">
        <f t="shared" si="196"/>
        <v>reg `x' usgs50 _I* _Y*</v>
      </c>
      <c r="L2088" s="1" t="str">
        <f t="shared" si="197"/>
        <v>Yes</v>
      </c>
    </row>
    <row r="2089" spans="1:12" x14ac:dyDescent="0.3">
      <c r="A2089" s="1" t="str">
        <f>VLOOKUP(B2089,DownloadedFiles!$B$2:$C$821,2,)</f>
        <v>doi:10.7910/DVN/HIQ4BV</v>
      </c>
      <c r="B2089" s="1" t="s">
        <v>1914</v>
      </c>
      <c r="C2089" s="1" t="s">
        <v>6359</v>
      </c>
      <c r="D2089" s="1" t="s">
        <v>654</v>
      </c>
      <c r="E2089" s="1" t="str">
        <f>VLOOKUP(D2089,StataFunctions!$E$2:$G$260,3,)</f>
        <v>Linear Regression</v>
      </c>
      <c r="F2089" s="18" t="s">
        <v>6897</v>
      </c>
      <c r="G2089" s="18" t="str">
        <f t="shared" si="194"/>
        <v>`x'</v>
      </c>
      <c r="H2089" s="18" t="str">
        <f t="shared" si="195"/>
        <v>reg `x' usgs50 urban age age2 female education _I* _Y*</v>
      </c>
      <c r="I2089" s="18">
        <f t="shared" si="192"/>
        <v>0</v>
      </c>
      <c r="J2089" s="18" t="str">
        <f t="shared" si="193"/>
        <v>NA</v>
      </c>
      <c r="K2089" s="18" t="str">
        <f t="shared" si="196"/>
        <v>reg `x' usgs50 urban age age2 female education _I* _Y*</v>
      </c>
      <c r="L2089" s="1" t="str">
        <f t="shared" si="197"/>
        <v>Yes</v>
      </c>
    </row>
    <row r="2090" spans="1:12" ht="28.8" x14ac:dyDescent="0.3">
      <c r="A2090" s="1" t="str">
        <f>VLOOKUP(B2090,DownloadedFiles!$B$2:$C$821,2,)</f>
        <v>doi:10.7910/DVN/HIQ4BV</v>
      </c>
      <c r="B2090" s="1" t="s">
        <v>1914</v>
      </c>
      <c r="C2090" s="1" t="s">
        <v>6359</v>
      </c>
      <c r="D2090" s="1" t="s">
        <v>654</v>
      </c>
      <c r="E2090" s="1" t="str">
        <f>VLOOKUP(D2090,StataFunctions!$E$2:$G$260,3,)</f>
        <v>Linear Regression</v>
      </c>
      <c r="F2090" s="18" t="s">
        <v>6644</v>
      </c>
      <c r="G2090" s="18" t="str">
        <f t="shared" si="194"/>
        <v>`x\'</v>
      </c>
      <c r="H2090" s="18" t="str">
        <f t="shared" si="195"/>
        <v>reg `x\' active50 inactive50 urban age age2 female education _I* _Y* if country=="South Africa" &amp; suspended50==0</v>
      </c>
      <c r="I2090" s="18">
        <f t="shared" si="192"/>
        <v>1</v>
      </c>
      <c r="J2090" s="18" t="str">
        <f t="shared" si="193"/>
        <v xml:space="preserve"> country=="South Africa" &amp; suspended50==0</v>
      </c>
      <c r="K2090" s="18" t="str">
        <f t="shared" si="196"/>
        <v>reg `x\' active50 inactive50 urban age age2 female education _I* _Y*</v>
      </c>
      <c r="L2090" s="1" t="str">
        <f t="shared" si="197"/>
        <v>Yes</v>
      </c>
    </row>
    <row r="2091" spans="1:12" ht="28.8" x14ac:dyDescent="0.3">
      <c r="A2091" s="1" t="str">
        <f>VLOOKUP(B2091,DownloadedFiles!$B$2:$C$821,2,)</f>
        <v>doi:10.7910/DVN/27371</v>
      </c>
      <c r="B2091" s="1" t="s">
        <v>2504</v>
      </c>
      <c r="C2091" s="1" t="s">
        <v>698</v>
      </c>
      <c r="D2091" s="1" t="s">
        <v>754</v>
      </c>
      <c r="E2091" s="1" t="str">
        <f>VLOOKUP(D2091,StataFunctions!$E$2:$G$260,3,)</f>
        <v>Parametric survival models</v>
      </c>
      <c r="F2091" s="18" t="s">
        <v>7059</v>
      </c>
      <c r="G2091" s="18" t="str">
        <f t="shared" si="194"/>
        <v>i.ourtype</v>
      </c>
      <c r="H2091" s="18" t="str">
        <f t="shared" si="195"/>
        <v>`controls' if pastinstability!=. &amp; sip2status!=. &amp; pastinstability!=. &amp; polity88!=. ///"</v>
      </c>
      <c r="I2091" s="18">
        <f t="shared" si="192"/>
        <v>1</v>
      </c>
      <c r="J2091" s="18" t="str">
        <f t="shared" si="193"/>
        <v xml:space="preserve"> pastinstability!=. &amp; sip2status!=. &amp; pastinstability!=. &amp; polity88!=. ///"</v>
      </c>
      <c r="K2091" s="18" t="str">
        <f t="shared" si="196"/>
        <v>`controls'</v>
      </c>
      <c r="L2091" s="1" t="str">
        <f t="shared" si="197"/>
        <v>No</v>
      </c>
    </row>
    <row r="2092" spans="1:12" ht="28.8" x14ac:dyDescent="0.3">
      <c r="A2092" s="1" t="str">
        <f>VLOOKUP(B2092,DownloadedFiles!$B$2:$C$821,2,)</f>
        <v>doi:10.7910/DVN/27371</v>
      </c>
      <c r="B2092" s="1" t="s">
        <v>2504</v>
      </c>
      <c r="C2092" s="1" t="s">
        <v>698</v>
      </c>
      <c r="D2092" s="1" t="s">
        <v>754</v>
      </c>
      <c r="E2092" s="1" t="str">
        <f>VLOOKUP(D2092,StataFunctions!$E$2:$G$260,3,)</f>
        <v>Parametric survival models</v>
      </c>
      <c r="F2092" s="18" t="s">
        <v>7059</v>
      </c>
      <c r="G2092" s="18" t="str">
        <f t="shared" si="194"/>
        <v>i.ourtype</v>
      </c>
      <c r="H2092" s="18" t="str">
        <f t="shared" si="195"/>
        <v>`controls' if pastinstability!=. &amp; sip2status!=. &amp; pastinstability!=. &amp; polity88!=. ///"</v>
      </c>
      <c r="I2092" s="18">
        <f t="shared" si="192"/>
        <v>1</v>
      </c>
      <c r="J2092" s="18" t="str">
        <f t="shared" si="193"/>
        <v xml:space="preserve"> pastinstability!=. &amp; sip2status!=. &amp; pastinstability!=. &amp; polity88!=. ///"</v>
      </c>
      <c r="K2092" s="18" t="str">
        <f t="shared" si="196"/>
        <v>`controls'</v>
      </c>
      <c r="L2092" s="1" t="str">
        <f t="shared" si="197"/>
        <v>No</v>
      </c>
    </row>
    <row r="2093" spans="1:12" ht="28.8" x14ac:dyDescent="0.3">
      <c r="A2093" s="1" t="str">
        <f>VLOOKUP(B2093,DownloadedFiles!$B$2:$C$821,2,)</f>
        <v>doi:10.7910/DVN/27371</v>
      </c>
      <c r="B2093" s="1" t="s">
        <v>2504</v>
      </c>
      <c r="C2093" s="1" t="s">
        <v>698</v>
      </c>
      <c r="D2093" s="1" t="s">
        <v>1227</v>
      </c>
      <c r="E2093" s="1" t="str">
        <f>VLOOKUP(D2093,StataFunctions!$E$2:$G$260,3,)</f>
        <v>Cox proportional hazards model</v>
      </c>
      <c r="F2093" s="18" t="s">
        <v>7058</v>
      </c>
      <c r="G2093" s="18" t="str">
        <f t="shared" si="194"/>
        <v>i.ourtype</v>
      </c>
      <c r="H2093" s="18" t="str">
        <f t="shared" si="195"/>
        <v>`controls' if pressure!=. &amp; sip2status!=. &amp; pastinstability!=. ///"</v>
      </c>
      <c r="I2093" s="18">
        <f t="shared" si="192"/>
        <v>1</v>
      </c>
      <c r="J2093" s="18" t="str">
        <f t="shared" si="193"/>
        <v xml:space="preserve"> pressure!=. &amp; sip2status!=. &amp; pastinstability!=. ///"</v>
      </c>
      <c r="K2093" s="18" t="str">
        <f t="shared" si="196"/>
        <v>`controls'</v>
      </c>
      <c r="L2093" s="1" t="str">
        <f t="shared" si="197"/>
        <v>No</v>
      </c>
    </row>
    <row r="2094" spans="1:12" x14ac:dyDescent="0.3">
      <c r="A2094" s="1" t="str">
        <f>VLOOKUP(B2094,DownloadedFiles!$B$2:$C$821,2,)</f>
        <v>doi:10.7910/DVN/27371</v>
      </c>
      <c r="B2094" s="1" t="s">
        <v>2504</v>
      </c>
      <c r="C2094" s="1" t="s">
        <v>698</v>
      </c>
      <c r="D2094" s="1" t="s">
        <v>754</v>
      </c>
      <c r="E2094" s="1" t="str">
        <f>VLOOKUP(D2094,StataFunctions!$E$2:$G$260,3,)</f>
        <v>Parametric survival models</v>
      </c>
      <c r="F2094" s="18" t="s">
        <v>7851</v>
      </c>
      <c r="G2094" s="18" t="str">
        <f t="shared" si="194"/>
        <v>i.ourtype</v>
      </c>
      <c r="H2094" s="18" t="str">
        <f t="shared" si="195"/>
        <v>`controls' if regime1ny!=. ///"</v>
      </c>
      <c r="I2094" s="18">
        <f t="shared" si="192"/>
        <v>1</v>
      </c>
      <c r="J2094" s="18" t="str">
        <f t="shared" si="193"/>
        <v xml:space="preserve"> regime1ny!=. ///"</v>
      </c>
      <c r="K2094" s="18" t="str">
        <f t="shared" si="196"/>
        <v>`controls'</v>
      </c>
      <c r="L2094" s="1" t="str">
        <f t="shared" si="197"/>
        <v>No</v>
      </c>
    </row>
    <row r="2095" spans="1:12" x14ac:dyDescent="0.3">
      <c r="A2095" s="1" t="str">
        <f>VLOOKUP(B2095,DownloadedFiles!$B$2:$C$821,2,)</f>
        <v>doi:10.7910/DVN/27371</v>
      </c>
      <c r="B2095" s="1" t="s">
        <v>2504</v>
      </c>
      <c r="C2095" s="1" t="s">
        <v>698</v>
      </c>
      <c r="D2095" s="1" t="s">
        <v>754</v>
      </c>
      <c r="E2095" s="1" t="str">
        <f>VLOOKUP(D2095,StataFunctions!$E$2:$G$260,3,)</f>
        <v>Parametric survival models</v>
      </c>
      <c r="F2095" s="18" t="s">
        <v>7850</v>
      </c>
      <c r="G2095" s="18" t="str">
        <f t="shared" si="194"/>
        <v>i.ourtype</v>
      </c>
      <c r="H2095" s="18" t="str">
        <f t="shared" si="195"/>
        <v>`controls' ///"</v>
      </c>
      <c r="I2095" s="18">
        <f t="shared" si="192"/>
        <v>0</v>
      </c>
      <c r="J2095" s="18" t="str">
        <f t="shared" si="193"/>
        <v>NA</v>
      </c>
      <c r="K2095" s="18" t="str">
        <f t="shared" si="196"/>
        <v>`controls' ///"</v>
      </c>
      <c r="L2095" s="1" t="str">
        <f t="shared" si="197"/>
        <v>No</v>
      </c>
    </row>
    <row r="2096" spans="1:12" ht="28.8" x14ac:dyDescent="0.3">
      <c r="A2096" s="1" t="str">
        <f>VLOOKUP(B2096,DownloadedFiles!$B$2:$C$821,2,)</f>
        <v>doi:10.7910/DVN/27371</v>
      </c>
      <c r="B2096" s="1" t="s">
        <v>2504</v>
      </c>
      <c r="C2096" s="1" t="s">
        <v>698</v>
      </c>
      <c r="D2096" s="1" t="s">
        <v>754</v>
      </c>
      <c r="E2096" s="1" t="str">
        <f>VLOOKUP(D2096,StataFunctions!$E$2:$G$260,3,)</f>
        <v>Parametric survival models</v>
      </c>
      <c r="F2096" s="18" t="s">
        <v>7854</v>
      </c>
      <c r="G2096" s="18" t="str">
        <f t="shared" si="194"/>
        <v>i.ourtype</v>
      </c>
      <c r="H2096" s="18" t="str">
        <f t="shared" si="195"/>
        <v>cgdpcap gdpsq laggdpgr avgnabo firstpol i.period if pastinstability!=. &amp; sip2status!=. &amp; pastinstability!=. ///</v>
      </c>
      <c r="I2096" s="18">
        <f t="shared" si="192"/>
        <v>1</v>
      </c>
      <c r="J2096" s="18" t="str">
        <f t="shared" si="193"/>
        <v xml:space="preserve"> pastinstability!=. &amp; sip2status!=. &amp; pastinstability!=. ///</v>
      </c>
      <c r="K2096" s="18" t="str">
        <f t="shared" si="196"/>
        <v>cgdpcap gdpsq laggdpgr avgnabo firstpol i.period</v>
      </c>
      <c r="L2096" s="1" t="str">
        <f t="shared" si="197"/>
        <v>No</v>
      </c>
    </row>
    <row r="2097" spans="1:12" ht="28.8" x14ac:dyDescent="0.3">
      <c r="A2097" s="1" t="str">
        <f>VLOOKUP(B2097,DownloadedFiles!$B$2:$C$821,2,)</f>
        <v>doi:10.7910/DVN/27371</v>
      </c>
      <c r="B2097" s="1" t="s">
        <v>2504</v>
      </c>
      <c r="C2097" s="1" t="s">
        <v>698</v>
      </c>
      <c r="D2097" s="1" t="s">
        <v>754</v>
      </c>
      <c r="E2097" s="1" t="str">
        <f>VLOOKUP(D2097,StataFunctions!$E$2:$G$260,3,)</f>
        <v>Parametric survival models</v>
      </c>
      <c r="F2097" s="18" t="s">
        <v>7860</v>
      </c>
      <c r="G2097" s="18" t="str">
        <f t="shared" si="194"/>
        <v>i.ourtype</v>
      </c>
      <c r="H2097" s="18" t="str">
        <f t="shared" si="195"/>
        <v>cgdpcap gdpsq laggdpgr avgnabo firstpol i.period i.region if pastinstability!=. &amp; sip2status!=. &amp; pastinstability!=. ///</v>
      </c>
      <c r="I2097" s="18">
        <f t="shared" si="192"/>
        <v>1</v>
      </c>
      <c r="J2097" s="18" t="str">
        <f t="shared" si="193"/>
        <v xml:space="preserve"> pastinstability!=. &amp; sip2status!=. &amp; pastinstability!=. ///</v>
      </c>
      <c r="K2097" s="18" t="str">
        <f t="shared" si="196"/>
        <v>cgdpcap gdpsq laggdpgr avgnabo firstpol i.period i.region</v>
      </c>
      <c r="L2097" s="1" t="str">
        <f t="shared" si="197"/>
        <v>No</v>
      </c>
    </row>
    <row r="2098" spans="1:12" ht="28.8" x14ac:dyDescent="0.3">
      <c r="A2098" s="1" t="str">
        <f>VLOOKUP(B2098,DownloadedFiles!$B$2:$C$821,2,)</f>
        <v>doi:10.7910/DVN/27371</v>
      </c>
      <c r="B2098" s="1" t="s">
        <v>2504</v>
      </c>
      <c r="C2098" s="1" t="s">
        <v>698</v>
      </c>
      <c r="D2098" s="1" t="s">
        <v>754</v>
      </c>
      <c r="E2098" s="1" t="str">
        <f>VLOOKUP(D2098,StataFunctions!$E$2:$G$260,3,)</f>
        <v>Parametric survival models</v>
      </c>
      <c r="F2098" s="18" t="s">
        <v>7858</v>
      </c>
      <c r="G2098" s="18" t="str">
        <f t="shared" si="194"/>
        <v>i.ourtype</v>
      </c>
      <c r="H2098" s="18" t="str">
        <f t="shared" si="195"/>
        <v>cgdpcap gdpsq laggdpgr firstpol i.period if pastinstability!=. &amp; sip2status!=. &amp; pastinstability!=. ///</v>
      </c>
      <c r="I2098" s="18">
        <f t="shared" si="192"/>
        <v>1</v>
      </c>
      <c r="J2098" s="18" t="str">
        <f t="shared" si="193"/>
        <v xml:space="preserve"> pastinstability!=. &amp; sip2status!=. &amp; pastinstability!=. ///</v>
      </c>
      <c r="K2098" s="18" t="str">
        <f t="shared" si="196"/>
        <v>cgdpcap gdpsq laggdpgr firstpol i.period</v>
      </c>
      <c r="L2098" s="1" t="str">
        <f t="shared" si="197"/>
        <v>No</v>
      </c>
    </row>
    <row r="2099" spans="1:12" ht="28.8" x14ac:dyDescent="0.3">
      <c r="A2099" s="1" t="str">
        <f>VLOOKUP(B2099,DownloadedFiles!$B$2:$C$821,2,)</f>
        <v>doi:10.7910/DVN/27371</v>
      </c>
      <c r="B2099" s="1" t="s">
        <v>2504</v>
      </c>
      <c r="C2099" s="1" t="s">
        <v>698</v>
      </c>
      <c r="D2099" s="1" t="s">
        <v>754</v>
      </c>
      <c r="E2099" s="1" t="str">
        <f>VLOOKUP(D2099,StataFunctions!$E$2:$G$260,3,)</f>
        <v>Parametric survival models</v>
      </c>
      <c r="F2099" s="18" t="s">
        <v>7856</v>
      </c>
      <c r="G2099" s="18" t="str">
        <f t="shared" si="194"/>
        <v>i.ourtype</v>
      </c>
      <c r="H2099" s="18" t="str">
        <f t="shared" si="195"/>
        <v>cgdpcap laggdpgr avgnabo firstpol i.period if pastinstability!=. &amp; sip2status!=. &amp; pastinstability!=. ///</v>
      </c>
      <c r="I2099" s="18">
        <f t="shared" si="192"/>
        <v>1</v>
      </c>
      <c r="J2099" s="18" t="str">
        <f t="shared" si="193"/>
        <v xml:space="preserve"> pastinstability!=. &amp; sip2status!=. &amp; pastinstability!=. ///</v>
      </c>
      <c r="K2099" s="18" t="str">
        <f t="shared" si="196"/>
        <v>cgdpcap laggdpgr avgnabo firstpol i.period</v>
      </c>
      <c r="L2099" s="1" t="str">
        <f t="shared" si="197"/>
        <v>No</v>
      </c>
    </row>
    <row r="2100" spans="1:12" x14ac:dyDescent="0.3">
      <c r="A2100" s="1" t="str">
        <f>VLOOKUP(B2100,DownloadedFiles!$B$2:$C$821,2,)</f>
        <v>doi:10.7910/DVN/27371</v>
      </c>
      <c r="B2100" s="1" t="s">
        <v>2504</v>
      </c>
      <c r="C2100" s="1" t="s">
        <v>698</v>
      </c>
      <c r="D2100" s="1" t="s">
        <v>754</v>
      </c>
      <c r="E2100" s="1" t="str">
        <f>VLOOKUP(D2100,StataFunctions!$E$2:$G$260,3,)</f>
        <v>Parametric survival models</v>
      </c>
      <c r="F2100" s="18" t="s">
        <v>7061</v>
      </c>
      <c r="G2100" s="18" t="str">
        <f t="shared" si="194"/>
        <v>i.ourtype</v>
      </c>
      <c r="H2100" s="18" t="str">
        <f t="shared" si="195"/>
        <v>coup10year `controls' ///"</v>
      </c>
      <c r="I2100" s="18">
        <f t="shared" si="192"/>
        <v>0</v>
      </c>
      <c r="J2100" s="18" t="str">
        <f t="shared" si="193"/>
        <v>NA</v>
      </c>
      <c r="K2100" s="18" t="str">
        <f t="shared" si="196"/>
        <v>coup10year `controls' ///"</v>
      </c>
      <c r="L2100" s="1" t="str">
        <f t="shared" si="197"/>
        <v>No</v>
      </c>
    </row>
    <row r="2101" spans="1:12" x14ac:dyDescent="0.3">
      <c r="A2101" s="1" t="str">
        <f>VLOOKUP(B2101,DownloadedFiles!$B$2:$C$821,2,)</f>
        <v>doi:10.7910/DVN/27371</v>
      </c>
      <c r="B2101" s="1" t="s">
        <v>2504</v>
      </c>
      <c r="C2101" s="1" t="s">
        <v>698</v>
      </c>
      <c r="D2101" s="1" t="s">
        <v>754</v>
      </c>
      <c r="E2101" s="1" t="str">
        <f>VLOOKUP(D2101,StataFunctions!$E$2:$G$260,3,)</f>
        <v>Parametric survival models</v>
      </c>
      <c r="F2101" s="18" t="s">
        <v>7079</v>
      </c>
      <c r="G2101" s="18" t="str">
        <f t="shared" si="194"/>
        <v>cpart</v>
      </c>
      <c r="H2101" s="18" t="str">
        <f t="shared" si="195"/>
        <v>cxconst cxconpart `controls' if xrec==4 ///"</v>
      </c>
      <c r="I2101" s="18">
        <f t="shared" si="192"/>
        <v>1</v>
      </c>
      <c r="J2101" s="18" t="str">
        <f t="shared" si="193"/>
        <v xml:space="preserve"> xrec==4 ///"</v>
      </c>
      <c r="K2101" s="18" t="str">
        <f t="shared" si="196"/>
        <v>cxconst cxconpart `controls'</v>
      </c>
      <c r="L2101" s="1" t="str">
        <f t="shared" si="197"/>
        <v>No</v>
      </c>
    </row>
    <row r="2102" spans="1:12" ht="28.8" x14ac:dyDescent="0.3">
      <c r="A2102" s="1" t="str">
        <f>VLOOKUP(B2102,DownloadedFiles!$B$2:$C$821,2,)</f>
        <v>doi:10.7910/DVN/27371</v>
      </c>
      <c r="B2102" s="1" t="s">
        <v>2504</v>
      </c>
      <c r="C2102" s="1" t="s">
        <v>698</v>
      </c>
      <c r="D2102" s="1" t="s">
        <v>754</v>
      </c>
      <c r="E2102" s="1" t="str">
        <f>VLOOKUP(D2102,StataFunctions!$E$2:$G$260,3,)</f>
        <v>Parametric survival models</v>
      </c>
      <c r="F2102" s="18" t="s">
        <v>7529</v>
      </c>
      <c r="G2102" s="18" t="str">
        <f t="shared" si="194"/>
        <v>cpart</v>
      </c>
      <c r="H2102" s="18" t="str">
        <f t="shared" si="195"/>
        <v>cxconst cxconpart `controls' if pastinstability!=. &amp; sip2status!=. &amp; pastinstability!=. &amp; polity88!=. &amp; xrec==4 ///"</v>
      </c>
      <c r="I2102" s="18">
        <f t="shared" ref="I2102:I2165" si="198">IFERROR(IF(FIND(" if ",H2102)&gt;0,1,0),0)</f>
        <v>1</v>
      </c>
      <c r="J2102" s="18" t="str">
        <f t="shared" ref="J2102:J2165" si="199">IFERROR(MID(H2102,FIND(" if ",H2102)+3,LEN(H2102)+1),"NA")</f>
        <v xml:space="preserve"> pastinstability!=. &amp; sip2status!=. &amp; pastinstability!=. &amp; polity88!=. &amp; xrec==4 ///"</v>
      </c>
      <c r="K2102" s="18" t="str">
        <f t="shared" si="196"/>
        <v>cxconst cxconpart `controls'</v>
      </c>
      <c r="L2102" s="1" t="str">
        <f t="shared" si="197"/>
        <v>No</v>
      </c>
    </row>
    <row r="2103" spans="1:12" ht="28.8" x14ac:dyDescent="0.3">
      <c r="A2103" s="1" t="str">
        <f>VLOOKUP(B2103,DownloadedFiles!$B$2:$C$821,2,)</f>
        <v>doi:10.7910/DVN/27371</v>
      </c>
      <c r="B2103" s="1" t="s">
        <v>2504</v>
      </c>
      <c r="C2103" s="1" t="s">
        <v>698</v>
      </c>
      <c r="D2103" s="1" t="s">
        <v>754</v>
      </c>
      <c r="E2103" s="1" t="str">
        <f>VLOOKUP(D2103,StataFunctions!$E$2:$G$260,3,)</f>
        <v>Parametric survival models</v>
      </c>
      <c r="F2103" s="18" t="s">
        <v>7529</v>
      </c>
      <c r="G2103" s="18" t="str">
        <f t="shared" si="194"/>
        <v>cpart</v>
      </c>
      <c r="H2103" s="18" t="str">
        <f t="shared" si="195"/>
        <v>cxconst cxconpart `controls' if pastinstability!=. &amp; sip2status!=. &amp; pastinstability!=. &amp; polity88!=. &amp; xrec==4 ///"</v>
      </c>
      <c r="I2103" s="18">
        <f t="shared" si="198"/>
        <v>1</v>
      </c>
      <c r="J2103" s="18" t="str">
        <f t="shared" si="199"/>
        <v xml:space="preserve"> pastinstability!=. &amp; sip2status!=. &amp; pastinstability!=. &amp; polity88!=. &amp; xrec==4 ///"</v>
      </c>
      <c r="K2103" s="18" t="str">
        <f t="shared" si="196"/>
        <v>cxconst cxconpart `controls'</v>
      </c>
      <c r="L2103" s="1" t="str">
        <f t="shared" si="197"/>
        <v>No</v>
      </c>
    </row>
    <row r="2104" spans="1:12" ht="28.8" x14ac:dyDescent="0.3">
      <c r="A2104" s="1" t="str">
        <f>VLOOKUP(B2104,DownloadedFiles!$B$2:$C$821,2,)</f>
        <v>doi:10.7910/DVN/27371</v>
      </c>
      <c r="B2104" s="1" t="s">
        <v>2504</v>
      </c>
      <c r="C2104" s="1" t="s">
        <v>698</v>
      </c>
      <c r="D2104" s="1" t="s">
        <v>754</v>
      </c>
      <c r="E2104" s="1" t="str">
        <f>VLOOKUP(D2104,StataFunctions!$E$2:$G$260,3,)</f>
        <v>Parametric survival models</v>
      </c>
      <c r="F2104" s="18" t="s">
        <v>7537</v>
      </c>
      <c r="G2104" s="18" t="str">
        <f t="shared" si="194"/>
        <v>cpart</v>
      </c>
      <c r="H2104" s="18" t="str">
        <f t="shared" si="195"/>
        <v>cxconst cxconpart `controls' if regime1ny!=. &amp; xrec==4 ///"</v>
      </c>
      <c r="I2104" s="18">
        <f t="shared" si="198"/>
        <v>1</v>
      </c>
      <c r="J2104" s="18" t="str">
        <f t="shared" si="199"/>
        <v xml:space="preserve"> regime1ny!=. &amp; xrec==4 ///"</v>
      </c>
      <c r="K2104" s="18" t="str">
        <f t="shared" si="196"/>
        <v>cxconst cxconpart `controls'</v>
      </c>
      <c r="L2104" s="1" t="str">
        <f t="shared" si="197"/>
        <v>No</v>
      </c>
    </row>
    <row r="2105" spans="1:12" x14ac:dyDescent="0.3">
      <c r="A2105" s="1" t="str">
        <f>VLOOKUP(B2105,DownloadedFiles!$B$2:$C$821,2,)</f>
        <v>doi:10.7910/DVN/27371</v>
      </c>
      <c r="B2105" s="1" t="s">
        <v>2504</v>
      </c>
      <c r="C2105" s="1" t="s">
        <v>698</v>
      </c>
      <c r="D2105" s="1" t="s">
        <v>754</v>
      </c>
      <c r="E2105" s="1" t="str">
        <f>VLOOKUP(D2105,StataFunctions!$E$2:$G$260,3,)</f>
        <v>Parametric survival models</v>
      </c>
      <c r="F2105" s="18" t="s">
        <v>7078</v>
      </c>
      <c r="G2105" s="18" t="str">
        <f t="shared" si="194"/>
        <v>cpart</v>
      </c>
      <c r="H2105" s="18" t="str">
        <f t="shared" si="195"/>
        <v>cxconst cxconpart `controls' if xrec==4 ///"</v>
      </c>
      <c r="I2105" s="18">
        <f t="shared" si="198"/>
        <v>1</v>
      </c>
      <c r="J2105" s="18" t="str">
        <f t="shared" si="199"/>
        <v xml:space="preserve"> xrec==4 ///"</v>
      </c>
      <c r="K2105" s="18" t="str">
        <f t="shared" si="196"/>
        <v>cxconst cxconpart `controls'</v>
      </c>
      <c r="L2105" s="1" t="str">
        <f t="shared" si="197"/>
        <v>No</v>
      </c>
    </row>
    <row r="2106" spans="1:12" x14ac:dyDescent="0.3">
      <c r="A2106" s="1" t="str">
        <f>VLOOKUP(B2106,DownloadedFiles!$B$2:$C$821,2,)</f>
        <v>doi:10.7910/DVN/27371</v>
      </c>
      <c r="B2106" s="1" t="s">
        <v>2504</v>
      </c>
      <c r="C2106" s="1" t="s">
        <v>698</v>
      </c>
      <c r="D2106" s="1" t="s">
        <v>754</v>
      </c>
      <c r="E2106" s="1" t="str">
        <f>VLOOKUP(D2106,StataFunctions!$E$2:$G$260,3,)</f>
        <v>Parametric survival models</v>
      </c>
      <c r="F2106" s="18" t="s">
        <v>7344</v>
      </c>
      <c r="G2106" s="18" t="str">
        <f t="shared" si="194"/>
        <v>cpart</v>
      </c>
      <c r="H2106" s="18" t="str">
        <f t="shared" si="195"/>
        <v>cxconst cxconpart `controls' if xrec==4 ///"</v>
      </c>
      <c r="I2106" s="18">
        <f t="shared" si="198"/>
        <v>1</v>
      </c>
      <c r="J2106" s="18" t="str">
        <f t="shared" si="199"/>
        <v xml:space="preserve"> xrec==4 ///"</v>
      </c>
      <c r="K2106" s="18" t="str">
        <f t="shared" si="196"/>
        <v>cxconst cxconpart `controls'</v>
      </c>
      <c r="L2106" s="1" t="str">
        <f t="shared" si="197"/>
        <v>No</v>
      </c>
    </row>
    <row r="2107" spans="1:12" x14ac:dyDescent="0.3">
      <c r="A2107" s="1" t="str">
        <f>VLOOKUP(B2107,DownloadedFiles!$B$2:$C$821,2,)</f>
        <v>doi:10.7910/DVN/27371</v>
      </c>
      <c r="B2107" s="1" t="s">
        <v>2504</v>
      </c>
      <c r="C2107" s="1" t="s">
        <v>698</v>
      </c>
      <c r="D2107" s="1" t="s">
        <v>754</v>
      </c>
      <c r="E2107" s="1" t="str">
        <f>VLOOKUP(D2107,StataFunctions!$E$2:$G$260,3,)</f>
        <v>Parametric survival models</v>
      </c>
      <c r="F2107" s="18" t="s">
        <v>7344</v>
      </c>
      <c r="G2107" s="18" t="str">
        <f t="shared" si="194"/>
        <v>cpart</v>
      </c>
      <c r="H2107" s="18" t="str">
        <f t="shared" si="195"/>
        <v>cxconst cxconpart `controls' if xrec==4 ///"</v>
      </c>
      <c r="I2107" s="18">
        <f t="shared" si="198"/>
        <v>1</v>
      </c>
      <c r="J2107" s="18" t="str">
        <f t="shared" si="199"/>
        <v xml:space="preserve"> xrec==4 ///"</v>
      </c>
      <c r="K2107" s="18" t="str">
        <f t="shared" si="196"/>
        <v>cxconst cxconpart `controls'</v>
      </c>
      <c r="L2107" s="1" t="str">
        <f t="shared" si="197"/>
        <v>No</v>
      </c>
    </row>
    <row r="2108" spans="1:12" x14ac:dyDescent="0.3">
      <c r="A2108" s="1" t="str">
        <f>VLOOKUP(B2108,DownloadedFiles!$B$2:$C$821,2,)</f>
        <v>doi:10.7910/DVN/27371</v>
      </c>
      <c r="B2108" s="1" t="s">
        <v>2504</v>
      </c>
      <c r="C2108" s="1" t="s">
        <v>698</v>
      </c>
      <c r="D2108" s="1" t="s">
        <v>754</v>
      </c>
      <c r="E2108" s="1" t="str">
        <f>VLOOKUP(D2108,StataFunctions!$E$2:$G$260,3,)</f>
        <v>Parametric survival models</v>
      </c>
      <c r="F2108" s="18" t="s">
        <v>7344</v>
      </c>
      <c r="G2108" s="18" t="str">
        <f t="shared" si="194"/>
        <v>cpart</v>
      </c>
      <c r="H2108" s="18" t="str">
        <f t="shared" si="195"/>
        <v>cxconst cxconpart `controls' if xrec==4 ///"</v>
      </c>
      <c r="I2108" s="18">
        <f t="shared" si="198"/>
        <v>1</v>
      </c>
      <c r="J2108" s="18" t="str">
        <f t="shared" si="199"/>
        <v xml:space="preserve"> xrec==4 ///"</v>
      </c>
      <c r="K2108" s="18" t="str">
        <f t="shared" si="196"/>
        <v>cxconst cxconpart `controls'</v>
      </c>
      <c r="L2108" s="1" t="str">
        <f t="shared" si="197"/>
        <v>No</v>
      </c>
    </row>
    <row r="2109" spans="1:12" ht="28.8" x14ac:dyDescent="0.3">
      <c r="A2109" s="1" t="str">
        <f>VLOOKUP(B2109,DownloadedFiles!$B$2:$C$821,2,)</f>
        <v>doi:10.7910/DVN/27371</v>
      </c>
      <c r="B2109" s="1" t="s">
        <v>2504</v>
      </c>
      <c r="C2109" s="1" t="s">
        <v>698</v>
      </c>
      <c r="D2109" s="1" t="s">
        <v>754</v>
      </c>
      <c r="E2109" s="1" t="str">
        <f>VLOOKUP(D2109,StataFunctions!$E$2:$G$260,3,)</f>
        <v>Parametric survival models</v>
      </c>
      <c r="F2109" s="18" t="s">
        <v>7541</v>
      </c>
      <c r="G2109" s="18" t="str">
        <f t="shared" si="194"/>
        <v>cpart</v>
      </c>
      <c r="H2109" s="18" t="str">
        <f t="shared" si="195"/>
        <v>cxconst cxconpart ceiling floor `controls' if xrec==4 ///"</v>
      </c>
      <c r="I2109" s="18">
        <f t="shared" si="198"/>
        <v>1</v>
      </c>
      <c r="J2109" s="18" t="str">
        <f t="shared" si="199"/>
        <v xml:space="preserve"> xrec==4 ///"</v>
      </c>
      <c r="K2109" s="18" t="str">
        <f t="shared" si="196"/>
        <v>cxconst cxconpart ceiling floor `controls'</v>
      </c>
      <c r="L2109" s="1" t="str">
        <f t="shared" si="197"/>
        <v>No</v>
      </c>
    </row>
    <row r="2110" spans="1:12" ht="28.8" x14ac:dyDescent="0.3">
      <c r="A2110" s="1" t="str">
        <f>VLOOKUP(B2110,DownloadedFiles!$B$2:$C$821,2,)</f>
        <v>doi:10.7910/DVN/27371</v>
      </c>
      <c r="B2110" s="1" t="s">
        <v>2504</v>
      </c>
      <c r="C2110" s="1" t="s">
        <v>698</v>
      </c>
      <c r="D2110" s="1" t="s">
        <v>754</v>
      </c>
      <c r="E2110" s="1" t="str">
        <f>VLOOKUP(D2110,StataFunctions!$E$2:$G$260,3,)</f>
        <v>Parametric survival models</v>
      </c>
      <c r="F2110" s="18" t="s">
        <v>7530</v>
      </c>
      <c r="G2110" s="18" t="str">
        <f t="shared" si="194"/>
        <v>cpart</v>
      </c>
      <c r="H2110" s="18" t="str">
        <f t="shared" si="195"/>
        <v>cxconst cxconpart coup10year `controls' if xrec==4 ///"</v>
      </c>
      <c r="I2110" s="18">
        <f t="shared" si="198"/>
        <v>1</v>
      </c>
      <c r="J2110" s="18" t="str">
        <f t="shared" si="199"/>
        <v xml:space="preserve"> xrec==4 ///"</v>
      </c>
      <c r="K2110" s="18" t="str">
        <f t="shared" si="196"/>
        <v>cxconst cxconpart coup10year `controls'</v>
      </c>
      <c r="L2110" s="1" t="str">
        <f t="shared" si="197"/>
        <v>No</v>
      </c>
    </row>
    <row r="2111" spans="1:12" ht="28.8" x14ac:dyDescent="0.3">
      <c r="A2111" s="1" t="str">
        <f>VLOOKUP(B2111,DownloadedFiles!$B$2:$C$821,2,)</f>
        <v>doi:10.7910/DVN/27371</v>
      </c>
      <c r="B2111" s="1" t="s">
        <v>2504</v>
      </c>
      <c r="C2111" s="1" t="s">
        <v>698</v>
      </c>
      <c r="D2111" s="1" t="s">
        <v>754</v>
      </c>
      <c r="E2111" s="1" t="str">
        <f>VLOOKUP(D2111,StataFunctions!$E$2:$G$260,3,)</f>
        <v>Parametric survival models</v>
      </c>
      <c r="F2111" s="18" t="s">
        <v>7073</v>
      </c>
      <c r="G2111" s="18" t="str">
        <f t="shared" si="194"/>
        <v>cpart</v>
      </c>
      <c r="H2111" s="18" t="str">
        <f t="shared" si="195"/>
        <v>cxconst cxconpart gwf_monarch gwf_party gwf_personal gwf_military `controls' if regime1ny!=. &amp; xrec==4 ///"</v>
      </c>
      <c r="I2111" s="18">
        <f t="shared" si="198"/>
        <v>1</v>
      </c>
      <c r="J2111" s="18" t="str">
        <f t="shared" si="199"/>
        <v xml:space="preserve"> regime1ny!=. &amp; xrec==4 ///"</v>
      </c>
      <c r="K2111" s="18" t="str">
        <f t="shared" si="196"/>
        <v>cxconst cxconpart gwf_monarch gwf_party gwf_personal gwf_military `controls'</v>
      </c>
      <c r="L2111" s="1" t="str">
        <f t="shared" si="197"/>
        <v>No</v>
      </c>
    </row>
    <row r="2112" spans="1:12" ht="28.8" x14ac:dyDescent="0.3">
      <c r="A2112" s="1" t="str">
        <f>VLOOKUP(B2112,DownloadedFiles!$B$2:$C$821,2,)</f>
        <v>doi:10.7910/DVN/27371</v>
      </c>
      <c r="B2112" s="1" t="s">
        <v>2504</v>
      </c>
      <c r="C2112" s="1" t="s">
        <v>698</v>
      </c>
      <c r="D2112" s="1" t="s">
        <v>754</v>
      </c>
      <c r="E2112" s="1" t="str">
        <f>VLOOKUP(D2112,StataFunctions!$E$2:$G$260,3,)</f>
        <v>Parametric survival models</v>
      </c>
      <c r="F2112" s="18" t="s">
        <v>7539</v>
      </c>
      <c r="G2112" s="18" t="str">
        <f t="shared" si="194"/>
        <v>cpart</v>
      </c>
      <c r="H2112" s="18" t="str">
        <f t="shared" si="195"/>
        <v>cxconst cxconpart gwf_monarch gwf_party gwf_personal gwf_military `controls' if xrec==4 ///"</v>
      </c>
      <c r="I2112" s="18">
        <f t="shared" si="198"/>
        <v>1</v>
      </c>
      <c r="J2112" s="18" t="str">
        <f t="shared" si="199"/>
        <v xml:space="preserve"> xrec==4 ///"</v>
      </c>
      <c r="K2112" s="18" t="str">
        <f t="shared" si="196"/>
        <v>cxconst cxconpart gwf_monarch gwf_party gwf_personal gwf_military `controls'</v>
      </c>
      <c r="L2112" s="1" t="str">
        <f t="shared" si="197"/>
        <v>No</v>
      </c>
    </row>
    <row r="2113" spans="1:12" ht="28.8" x14ac:dyDescent="0.3">
      <c r="A2113" s="1" t="str">
        <f>VLOOKUP(B2113,DownloadedFiles!$B$2:$C$821,2,)</f>
        <v>doi:10.7910/DVN/27371</v>
      </c>
      <c r="B2113" s="1" t="s">
        <v>2504</v>
      </c>
      <c r="C2113" s="1" t="s">
        <v>698</v>
      </c>
      <c r="D2113" s="1" t="s">
        <v>754</v>
      </c>
      <c r="E2113" s="1" t="str">
        <f>VLOOKUP(D2113,StataFunctions!$E$2:$G$260,3,)</f>
        <v>Parametric survival models</v>
      </c>
      <c r="F2113" s="18" t="s">
        <v>7074</v>
      </c>
      <c r="G2113" s="18" t="str">
        <f t="shared" si="194"/>
        <v>cpart</v>
      </c>
      <c r="H2113" s="18" t="str">
        <f t="shared" si="195"/>
        <v>cxconst cxconpart HEGEMONIC COMPETITIVE `controls' if xrec==4 ///"</v>
      </c>
      <c r="I2113" s="18">
        <f t="shared" si="198"/>
        <v>1</v>
      </c>
      <c r="J2113" s="18" t="str">
        <f t="shared" si="199"/>
        <v xml:space="preserve"> xrec==4 ///"</v>
      </c>
      <c r="K2113" s="18" t="str">
        <f t="shared" si="196"/>
        <v>cxconst cxconpart HEGEMONIC COMPETITIVE `controls'</v>
      </c>
      <c r="L2113" s="1" t="str">
        <f t="shared" si="197"/>
        <v>No</v>
      </c>
    </row>
    <row r="2114" spans="1:12" ht="28.8" x14ac:dyDescent="0.3">
      <c r="A2114" s="1" t="str">
        <f>VLOOKUP(B2114,DownloadedFiles!$B$2:$C$821,2,)</f>
        <v>doi:10.7910/DVN/27371</v>
      </c>
      <c r="B2114" s="1" t="s">
        <v>2504</v>
      </c>
      <c r="C2114" s="1" t="s">
        <v>698</v>
      </c>
      <c r="D2114" s="1" t="s">
        <v>754</v>
      </c>
      <c r="E2114" s="1" t="str">
        <f>VLOOKUP(D2114,StataFunctions!$E$2:$G$260,3,)</f>
        <v>Parametric survival models</v>
      </c>
      <c r="F2114" s="18" t="s">
        <v>7538</v>
      </c>
      <c r="G2114" s="18" t="str">
        <f t="shared" ref="G2114:G2177" si="200">MID($F2114,LEN($D2114)+FIND($D2114,$F2114)+1,FIND(" ",$F2114,LEN(D2114)+FIND(D2114,F2114)+1)-(LEN($D2114)+FIND($D2114,$F2114)+1))</f>
        <v>cpart</v>
      </c>
      <c r="H2114" s="18" t="str">
        <f t="shared" ref="H2114:H2177" si="201">TRIM(MID(F2114,FIND(G2114,F2114)+LEN(G2114)+1,IFERROR(FIND(",",F2114),LEN(F2114)+1)-(FIND(G2114,F2114)+LEN(G2114)+1)))</f>
        <v>cxconst cxconpart hlmonarchy hlmilitary hloneparty hlmultiparty hlnoparty `controls' if xrec==4 ///"</v>
      </c>
      <c r="I2114" s="18">
        <f t="shared" si="198"/>
        <v>1</v>
      </c>
      <c r="J2114" s="18" t="str">
        <f t="shared" si="199"/>
        <v xml:space="preserve"> xrec==4 ///"</v>
      </c>
      <c r="K2114" s="18" t="str">
        <f t="shared" ref="K2114:K2177" si="202">IF(I2114=0,H2114,MID(H2114,1,FIND(J2114,H2114)-4))</f>
        <v>cxconst cxconpart hlmonarchy hlmilitary hloneparty hlmultiparty hlnoparty `controls'</v>
      </c>
      <c r="L2114" s="1" t="str">
        <f t="shared" ref="L2114:L2177" si="203">IFERROR(IF(FIND("///",F2114)&gt;0,"No",0),"Yes")</f>
        <v>No</v>
      </c>
    </row>
    <row r="2115" spans="1:12" ht="28.8" x14ac:dyDescent="0.3">
      <c r="A2115" s="1" t="str">
        <f>VLOOKUP(B2115,DownloadedFiles!$B$2:$C$821,2,)</f>
        <v>doi:10.7910/DVN/27371</v>
      </c>
      <c r="B2115" s="1" t="s">
        <v>2504</v>
      </c>
      <c r="C2115" s="1" t="s">
        <v>698</v>
      </c>
      <c r="D2115" s="1" t="s">
        <v>754</v>
      </c>
      <c r="E2115" s="1" t="str">
        <f>VLOOKUP(D2115,StataFunctions!$E$2:$G$260,3,)</f>
        <v>Parametric survival models</v>
      </c>
      <c r="F2115" s="18" t="s">
        <v>7531</v>
      </c>
      <c r="G2115" s="18" t="str">
        <f t="shared" si="200"/>
        <v>cpart</v>
      </c>
      <c r="H2115" s="18" t="str">
        <f t="shared" si="201"/>
        <v>cxconst cxconpart lnrulingcoalitionduration `controls' if xrec==4 ///"</v>
      </c>
      <c r="I2115" s="18">
        <f t="shared" si="198"/>
        <v>1</v>
      </c>
      <c r="J2115" s="18" t="str">
        <f t="shared" si="199"/>
        <v xml:space="preserve"> xrec==4 ///"</v>
      </c>
      <c r="K2115" s="18" t="str">
        <f t="shared" si="202"/>
        <v>cxconst cxconpart lnrulingcoalitionduration `controls'</v>
      </c>
      <c r="L2115" s="1" t="str">
        <f t="shared" si="203"/>
        <v>No</v>
      </c>
    </row>
    <row r="2116" spans="1:12" ht="43.2" x14ac:dyDescent="0.3">
      <c r="A2116" s="1" t="str">
        <f>VLOOKUP(B2116,DownloadedFiles!$B$2:$C$821,2,)</f>
        <v>doi:10.7910/DVN/27371</v>
      </c>
      <c r="B2116" s="1" t="s">
        <v>2504</v>
      </c>
      <c r="C2116" s="1" t="s">
        <v>698</v>
      </c>
      <c r="D2116" s="1" t="s">
        <v>754</v>
      </c>
      <c r="E2116" s="1" t="str">
        <f>VLOOKUP(D2116,StataFunctions!$E$2:$G$260,3,)</f>
        <v>Parametric survival models</v>
      </c>
      <c r="F2116" s="18" t="s">
        <v>7071</v>
      </c>
      <c r="G2116" s="18" t="str">
        <f t="shared" si="200"/>
        <v>cpart</v>
      </c>
      <c r="H2116" s="18" t="str">
        <f t="shared" si="201"/>
        <v>cxconst cxconpart polity88 `controls' if pastinstability!=. &amp; sip2status!=. &amp; pastinstability!=. &amp; polity88!=. &amp; xrec==4 ///"</v>
      </c>
      <c r="I2116" s="18">
        <f t="shared" si="198"/>
        <v>1</v>
      </c>
      <c r="J2116" s="18" t="str">
        <f t="shared" si="199"/>
        <v xml:space="preserve"> pastinstability!=. &amp; sip2status!=. &amp; pastinstability!=. &amp; polity88!=. &amp; xrec==4 ///"</v>
      </c>
      <c r="K2116" s="18" t="str">
        <f t="shared" si="202"/>
        <v>cxconst cxconpart polity88 `controls'</v>
      </c>
      <c r="L2116" s="1" t="str">
        <f t="shared" si="203"/>
        <v>No</v>
      </c>
    </row>
    <row r="2117" spans="1:12" ht="28.8" x14ac:dyDescent="0.3">
      <c r="A2117" s="1" t="str">
        <f>VLOOKUP(B2117,DownloadedFiles!$B$2:$C$821,2,)</f>
        <v>doi:10.7910/DVN/27371</v>
      </c>
      <c r="B2117" s="1" t="s">
        <v>2504</v>
      </c>
      <c r="C2117" s="1" t="s">
        <v>698</v>
      </c>
      <c r="D2117" s="1" t="s">
        <v>754</v>
      </c>
      <c r="E2117" s="1" t="str">
        <f>VLOOKUP(D2117,StataFunctions!$E$2:$G$260,3,)</f>
        <v>Parametric survival models</v>
      </c>
      <c r="F2117" s="18" t="s">
        <v>7066</v>
      </c>
      <c r="G2117" s="18" t="str">
        <f t="shared" si="200"/>
        <v>cpart</v>
      </c>
      <c r="H2117" s="18" t="str">
        <f t="shared" si="201"/>
        <v>cxconst cxconpart pressure sip2status pastinstability `controls' if polity88!=. &amp; xrec==4 ///"</v>
      </c>
      <c r="I2117" s="18">
        <f t="shared" si="198"/>
        <v>1</v>
      </c>
      <c r="J2117" s="18" t="str">
        <f t="shared" si="199"/>
        <v xml:space="preserve"> polity88!=. &amp; xrec==4 ///"</v>
      </c>
      <c r="K2117" s="18" t="str">
        <f t="shared" si="202"/>
        <v>cxconst cxconpart pressure sip2status pastinstability `controls'</v>
      </c>
      <c r="L2117" s="1" t="str">
        <f t="shared" si="203"/>
        <v>No</v>
      </c>
    </row>
    <row r="2118" spans="1:12" ht="28.8" x14ac:dyDescent="0.3">
      <c r="A2118" s="1" t="str">
        <f>VLOOKUP(B2118,DownloadedFiles!$B$2:$C$821,2,)</f>
        <v>doi:10.7910/DVN/27371</v>
      </c>
      <c r="B2118" s="1" t="s">
        <v>2504</v>
      </c>
      <c r="C2118" s="1" t="s">
        <v>698</v>
      </c>
      <c r="D2118" s="1" t="s">
        <v>754</v>
      </c>
      <c r="E2118" s="1" t="str">
        <f>VLOOKUP(D2118,StataFunctions!$E$2:$G$260,3,)</f>
        <v>Parametric survival models</v>
      </c>
      <c r="F2118" s="18" t="s">
        <v>7066</v>
      </c>
      <c r="G2118" s="18" t="str">
        <f t="shared" si="200"/>
        <v>cpart</v>
      </c>
      <c r="H2118" s="18" t="str">
        <f t="shared" si="201"/>
        <v>cxconst cxconpart pressure sip2status pastinstability `controls' if polity88!=. &amp; xrec==4 ///"</v>
      </c>
      <c r="I2118" s="18">
        <f t="shared" si="198"/>
        <v>1</v>
      </c>
      <c r="J2118" s="18" t="str">
        <f t="shared" si="199"/>
        <v xml:space="preserve"> polity88!=. &amp; xrec==4 ///"</v>
      </c>
      <c r="K2118" s="18" t="str">
        <f t="shared" si="202"/>
        <v>cxconst cxconpart pressure sip2status pastinstability `controls'</v>
      </c>
      <c r="L2118" s="1" t="str">
        <f t="shared" si="203"/>
        <v>No</v>
      </c>
    </row>
    <row r="2119" spans="1:12" x14ac:dyDescent="0.3">
      <c r="A2119" s="1" t="str">
        <f>VLOOKUP(B2119,DownloadedFiles!$B$2:$C$821,2,)</f>
        <v>doi:10.7910/DVN/27371</v>
      </c>
      <c r="B2119" s="1" t="s">
        <v>2504</v>
      </c>
      <c r="C2119" s="1" t="s">
        <v>698</v>
      </c>
      <c r="D2119" s="1" t="s">
        <v>754</v>
      </c>
      <c r="E2119" s="1" t="str">
        <f>VLOOKUP(D2119,StataFunctions!$E$2:$G$260,3,)</f>
        <v>Parametric survival models</v>
      </c>
      <c r="F2119" s="18" t="s">
        <v>7065</v>
      </c>
      <c r="G2119" s="18" t="str">
        <f t="shared" si="200"/>
        <v>part</v>
      </c>
      <c r="H2119" s="18" t="str">
        <f t="shared" si="201"/>
        <v>cxconst dual cxconpart coup10year `controls' ///"</v>
      </c>
      <c r="I2119" s="18">
        <f t="shared" si="198"/>
        <v>0</v>
      </c>
      <c r="J2119" s="18" t="str">
        <f t="shared" si="199"/>
        <v>NA</v>
      </c>
      <c r="K2119" s="18" t="str">
        <f t="shared" si="202"/>
        <v>cxconst dual cxconpart coup10year `controls' ///"</v>
      </c>
      <c r="L2119" s="1" t="str">
        <f t="shared" si="203"/>
        <v>No</v>
      </c>
    </row>
    <row r="2120" spans="1:12" ht="43.2" x14ac:dyDescent="0.3">
      <c r="A2120" s="1" t="str">
        <f>VLOOKUP(B2120,DownloadedFiles!$B$2:$C$821,2,)</f>
        <v>doi:10.7910/DVN/27371</v>
      </c>
      <c r="B2120" s="1" t="s">
        <v>2504</v>
      </c>
      <c r="C2120" s="1" t="s">
        <v>698</v>
      </c>
      <c r="D2120" s="1" t="s">
        <v>754</v>
      </c>
      <c r="E2120" s="1" t="str">
        <f>VLOOKUP(D2120,StataFunctions!$E$2:$G$260,3,)</f>
        <v>Parametric survival models</v>
      </c>
      <c r="F2120" s="18" t="s">
        <v>7532</v>
      </c>
      <c r="G2120" s="18" t="str">
        <f t="shared" si="200"/>
        <v>cpart</v>
      </c>
      <c r="H2120" s="18" t="str">
        <f t="shared" si="201"/>
        <v>cxconst dual cxconpart partdual `controls' if pastinstability!=. &amp; sip2status!=. &amp; pastinstability!=. &amp; polity88!=. &amp; xrec!=4 ///"</v>
      </c>
      <c r="I2120" s="18">
        <f t="shared" si="198"/>
        <v>1</v>
      </c>
      <c r="J2120" s="18" t="str">
        <f t="shared" si="199"/>
        <v xml:space="preserve"> pastinstability!=. &amp; sip2status!=. &amp; pastinstability!=. &amp; polity88!=. &amp; xrec!=4 ///"</v>
      </c>
      <c r="K2120" s="18" t="str">
        <f t="shared" si="202"/>
        <v>cxconst dual cxconpart partdual `controls'</v>
      </c>
      <c r="L2120" s="1" t="str">
        <f t="shared" si="203"/>
        <v>No</v>
      </c>
    </row>
    <row r="2121" spans="1:12" ht="43.2" x14ac:dyDescent="0.3">
      <c r="A2121" s="1" t="str">
        <f>VLOOKUP(B2121,DownloadedFiles!$B$2:$C$821,2,)</f>
        <v>doi:10.7910/DVN/27371</v>
      </c>
      <c r="B2121" s="1" t="s">
        <v>2504</v>
      </c>
      <c r="C2121" s="1" t="s">
        <v>698</v>
      </c>
      <c r="D2121" s="1" t="s">
        <v>754</v>
      </c>
      <c r="E2121" s="1" t="str">
        <f>VLOOKUP(D2121,StataFunctions!$E$2:$G$260,3,)</f>
        <v>Parametric survival models</v>
      </c>
      <c r="F2121" s="18" t="s">
        <v>7532</v>
      </c>
      <c r="G2121" s="18" t="str">
        <f t="shared" si="200"/>
        <v>cpart</v>
      </c>
      <c r="H2121" s="18" t="str">
        <f t="shared" si="201"/>
        <v>cxconst dual cxconpart partdual `controls' if pastinstability!=. &amp; sip2status!=. &amp; pastinstability!=. &amp; polity88!=. &amp; xrec!=4 ///"</v>
      </c>
      <c r="I2121" s="18">
        <f t="shared" si="198"/>
        <v>1</v>
      </c>
      <c r="J2121" s="18" t="str">
        <f t="shared" si="199"/>
        <v xml:space="preserve"> pastinstability!=. &amp; sip2status!=. &amp; pastinstability!=. &amp; polity88!=. &amp; xrec!=4 ///"</v>
      </c>
      <c r="K2121" s="18" t="str">
        <f t="shared" si="202"/>
        <v>cxconst dual cxconpart partdual `controls'</v>
      </c>
      <c r="L2121" s="1" t="str">
        <f t="shared" si="203"/>
        <v>No</v>
      </c>
    </row>
    <row r="2122" spans="1:12" ht="28.8" x14ac:dyDescent="0.3">
      <c r="A2122" s="1" t="str">
        <f>VLOOKUP(B2122,DownloadedFiles!$B$2:$C$821,2,)</f>
        <v>doi:10.7910/DVN/27371</v>
      </c>
      <c r="B2122" s="1" t="s">
        <v>2504</v>
      </c>
      <c r="C2122" s="1" t="s">
        <v>698</v>
      </c>
      <c r="D2122" s="1" t="s">
        <v>754</v>
      </c>
      <c r="E2122" s="1" t="str">
        <f>VLOOKUP(D2122,StataFunctions!$E$2:$G$260,3,)</f>
        <v>Parametric survival models</v>
      </c>
      <c r="F2122" s="18" t="s">
        <v>7540</v>
      </c>
      <c r="G2122" s="18" t="str">
        <f t="shared" si="200"/>
        <v>cpart</v>
      </c>
      <c r="H2122" s="18" t="str">
        <f t="shared" si="201"/>
        <v>cxconst dual cxconpart partdual `controls' if regime1ny!=. &amp; xrec!=4 ///"</v>
      </c>
      <c r="I2122" s="18">
        <f t="shared" si="198"/>
        <v>1</v>
      </c>
      <c r="J2122" s="18" t="str">
        <f t="shared" si="199"/>
        <v xml:space="preserve"> regime1ny!=. &amp; xrec!=4 ///"</v>
      </c>
      <c r="K2122" s="18" t="str">
        <f t="shared" si="202"/>
        <v>cxconst dual cxconpart partdual `controls'</v>
      </c>
      <c r="L2122" s="1" t="str">
        <f t="shared" si="203"/>
        <v>No</v>
      </c>
    </row>
    <row r="2123" spans="1:12" ht="28.8" x14ac:dyDescent="0.3">
      <c r="A2123" s="1" t="str">
        <f>VLOOKUP(B2123,DownloadedFiles!$B$2:$C$821,2,)</f>
        <v>doi:10.7910/DVN/27371</v>
      </c>
      <c r="B2123" s="1" t="s">
        <v>2504</v>
      </c>
      <c r="C2123" s="1" t="s">
        <v>698</v>
      </c>
      <c r="D2123" s="1" t="s">
        <v>754</v>
      </c>
      <c r="E2123" s="1" t="str">
        <f>VLOOKUP(D2123,StataFunctions!$E$2:$G$260,3,)</f>
        <v>Parametric survival models</v>
      </c>
      <c r="F2123" s="18" t="s">
        <v>7072</v>
      </c>
      <c r="G2123" s="18" t="str">
        <f t="shared" si="200"/>
        <v>cpart</v>
      </c>
      <c r="H2123" s="18" t="str">
        <f t="shared" si="201"/>
        <v>cxconst dual cxconpart partdual `controls' if xrec!=4 ///"</v>
      </c>
      <c r="I2123" s="18">
        <f t="shared" si="198"/>
        <v>1</v>
      </c>
      <c r="J2123" s="18" t="str">
        <f t="shared" si="199"/>
        <v xml:space="preserve"> xrec!=4 ///"</v>
      </c>
      <c r="K2123" s="18" t="str">
        <f t="shared" si="202"/>
        <v>cxconst dual cxconpart partdual `controls'</v>
      </c>
      <c r="L2123" s="1" t="str">
        <f t="shared" si="203"/>
        <v>No</v>
      </c>
    </row>
    <row r="2124" spans="1:12" ht="28.8" x14ac:dyDescent="0.3">
      <c r="A2124" s="1" t="str">
        <f>VLOOKUP(B2124,DownloadedFiles!$B$2:$C$821,2,)</f>
        <v>doi:10.7910/DVN/27371</v>
      </c>
      <c r="B2124" s="1" t="s">
        <v>2504</v>
      </c>
      <c r="C2124" s="1" t="s">
        <v>698</v>
      </c>
      <c r="D2124" s="1" t="s">
        <v>754</v>
      </c>
      <c r="E2124" s="1" t="str">
        <f>VLOOKUP(D2124,StataFunctions!$E$2:$G$260,3,)</f>
        <v>Parametric survival models</v>
      </c>
      <c r="F2124" s="18" t="s">
        <v>7345</v>
      </c>
      <c r="G2124" s="18" t="str">
        <f t="shared" si="200"/>
        <v>cpart</v>
      </c>
      <c r="H2124" s="18" t="str">
        <f t="shared" si="201"/>
        <v>cxconst dual cxconpart partdual `controls' if xrec!=4 &amp; gwf_monarch !=. ///"</v>
      </c>
      <c r="I2124" s="18">
        <f t="shared" si="198"/>
        <v>1</v>
      </c>
      <c r="J2124" s="18" t="str">
        <f t="shared" si="199"/>
        <v xml:space="preserve"> xrec!=4 &amp; gwf_monarch !=. ///"</v>
      </c>
      <c r="K2124" s="18" t="str">
        <f t="shared" si="202"/>
        <v>cxconst dual cxconpart partdual `controls'</v>
      </c>
      <c r="L2124" s="1" t="str">
        <f t="shared" si="203"/>
        <v>No</v>
      </c>
    </row>
    <row r="2125" spans="1:12" ht="28.8" x14ac:dyDescent="0.3">
      <c r="A2125" s="1" t="str">
        <f>VLOOKUP(B2125,DownloadedFiles!$B$2:$C$821,2,)</f>
        <v>doi:10.7910/DVN/27371</v>
      </c>
      <c r="B2125" s="1" t="s">
        <v>2504</v>
      </c>
      <c r="C2125" s="1" t="s">
        <v>698</v>
      </c>
      <c r="D2125" s="1" t="s">
        <v>754</v>
      </c>
      <c r="E2125" s="1" t="str">
        <f>VLOOKUP(D2125,StataFunctions!$E$2:$G$260,3,)</f>
        <v>Parametric survival models</v>
      </c>
      <c r="F2125" s="18" t="s">
        <v>7080</v>
      </c>
      <c r="G2125" s="18" t="str">
        <f t="shared" si="200"/>
        <v>cpart</v>
      </c>
      <c r="H2125" s="18" t="str">
        <f t="shared" si="201"/>
        <v>cxconst dual cxconpart partdual `controls' if xrec!=4 ///"</v>
      </c>
      <c r="I2125" s="18">
        <f t="shared" si="198"/>
        <v>1</v>
      </c>
      <c r="J2125" s="18" t="str">
        <f t="shared" si="199"/>
        <v xml:space="preserve"> xrec!=4 ///"</v>
      </c>
      <c r="K2125" s="18" t="str">
        <f t="shared" si="202"/>
        <v>cxconst dual cxconpart partdual `controls'</v>
      </c>
      <c r="L2125" s="1" t="str">
        <f t="shared" si="203"/>
        <v>No</v>
      </c>
    </row>
    <row r="2126" spans="1:12" ht="28.8" x14ac:dyDescent="0.3">
      <c r="A2126" s="1" t="str">
        <f>VLOOKUP(B2126,DownloadedFiles!$B$2:$C$821,2,)</f>
        <v>doi:10.7910/DVN/27371</v>
      </c>
      <c r="B2126" s="1" t="s">
        <v>2504</v>
      </c>
      <c r="C2126" s="1" t="s">
        <v>698</v>
      </c>
      <c r="D2126" s="1" t="s">
        <v>754</v>
      </c>
      <c r="E2126" s="1" t="str">
        <f>VLOOKUP(D2126,StataFunctions!$E$2:$G$260,3,)</f>
        <v>Parametric survival models</v>
      </c>
      <c r="F2126" s="18" t="s">
        <v>7080</v>
      </c>
      <c r="G2126" s="18" t="str">
        <f t="shared" si="200"/>
        <v>cpart</v>
      </c>
      <c r="H2126" s="18" t="str">
        <f t="shared" si="201"/>
        <v>cxconst dual cxconpart partdual `controls' if xrec!=4 ///"</v>
      </c>
      <c r="I2126" s="18">
        <f t="shared" si="198"/>
        <v>1</v>
      </c>
      <c r="J2126" s="18" t="str">
        <f t="shared" si="199"/>
        <v xml:space="preserve"> xrec!=4 ///"</v>
      </c>
      <c r="K2126" s="18" t="str">
        <f t="shared" si="202"/>
        <v>cxconst dual cxconpart partdual `controls'</v>
      </c>
      <c r="L2126" s="1" t="str">
        <f t="shared" si="203"/>
        <v>No</v>
      </c>
    </row>
    <row r="2127" spans="1:12" ht="28.8" x14ac:dyDescent="0.3">
      <c r="A2127" s="1" t="str">
        <f>VLOOKUP(B2127,DownloadedFiles!$B$2:$C$821,2,)</f>
        <v>doi:10.7910/DVN/27371</v>
      </c>
      <c r="B2127" s="1" t="s">
        <v>2504</v>
      </c>
      <c r="C2127" s="1" t="s">
        <v>698</v>
      </c>
      <c r="D2127" s="1" t="s">
        <v>754</v>
      </c>
      <c r="E2127" s="1" t="str">
        <f>VLOOKUP(D2127,StataFunctions!$E$2:$G$260,3,)</f>
        <v>Parametric survival models</v>
      </c>
      <c r="F2127" s="18" t="s">
        <v>7080</v>
      </c>
      <c r="G2127" s="18" t="str">
        <f t="shared" si="200"/>
        <v>cpart</v>
      </c>
      <c r="H2127" s="18" t="str">
        <f t="shared" si="201"/>
        <v>cxconst dual cxconpart partdual `controls' if xrec!=4 ///"</v>
      </c>
      <c r="I2127" s="18">
        <f t="shared" si="198"/>
        <v>1</v>
      </c>
      <c r="J2127" s="18" t="str">
        <f t="shared" si="199"/>
        <v xml:space="preserve"> xrec!=4 ///"</v>
      </c>
      <c r="K2127" s="18" t="str">
        <f t="shared" si="202"/>
        <v>cxconst dual cxconpart partdual `controls'</v>
      </c>
      <c r="L2127" s="1" t="str">
        <f t="shared" si="203"/>
        <v>No</v>
      </c>
    </row>
    <row r="2128" spans="1:12" ht="28.8" x14ac:dyDescent="0.3">
      <c r="A2128" s="1" t="str">
        <f>VLOOKUP(B2128,DownloadedFiles!$B$2:$C$821,2,)</f>
        <v>doi:10.7910/DVN/27371</v>
      </c>
      <c r="B2128" s="1" t="s">
        <v>2504</v>
      </c>
      <c r="C2128" s="1" t="s">
        <v>698</v>
      </c>
      <c r="D2128" s="1" t="s">
        <v>754</v>
      </c>
      <c r="E2128" s="1" t="str">
        <f>VLOOKUP(D2128,StataFunctions!$E$2:$G$260,3,)</f>
        <v>Parametric survival models</v>
      </c>
      <c r="F2128" s="18" t="s">
        <v>7080</v>
      </c>
      <c r="G2128" s="18" t="str">
        <f t="shared" si="200"/>
        <v>cpart</v>
      </c>
      <c r="H2128" s="18" t="str">
        <f t="shared" si="201"/>
        <v>cxconst dual cxconpart partdual `controls' if xrec!=4 ///"</v>
      </c>
      <c r="I2128" s="18">
        <f t="shared" si="198"/>
        <v>1</v>
      </c>
      <c r="J2128" s="18" t="str">
        <f t="shared" si="199"/>
        <v xml:space="preserve"> xrec!=4 ///"</v>
      </c>
      <c r="K2128" s="18" t="str">
        <f t="shared" si="202"/>
        <v>cxconst dual cxconpart partdual `controls'</v>
      </c>
      <c r="L2128" s="1" t="str">
        <f t="shared" si="203"/>
        <v>No</v>
      </c>
    </row>
    <row r="2129" spans="1:12" ht="28.8" x14ac:dyDescent="0.3">
      <c r="A2129" s="1" t="str">
        <f>VLOOKUP(B2129,DownloadedFiles!$B$2:$C$821,2,)</f>
        <v>doi:10.7910/DVN/27371</v>
      </c>
      <c r="B2129" s="1" t="s">
        <v>2504</v>
      </c>
      <c r="C2129" s="1" t="s">
        <v>698</v>
      </c>
      <c r="D2129" s="1" t="s">
        <v>754</v>
      </c>
      <c r="E2129" s="1" t="str">
        <f>VLOOKUP(D2129,StataFunctions!$E$2:$G$260,3,)</f>
        <v>Parametric survival models</v>
      </c>
      <c r="F2129" s="18" t="s">
        <v>7542</v>
      </c>
      <c r="G2129" s="18" t="str">
        <f t="shared" si="200"/>
        <v>cpart</v>
      </c>
      <c r="H2129" s="18" t="str">
        <f t="shared" si="201"/>
        <v>cxconst dual cxconpart partdual ceiling floor `controls' if xrec!=4 ///"</v>
      </c>
      <c r="I2129" s="18">
        <f t="shared" si="198"/>
        <v>1</v>
      </c>
      <c r="J2129" s="18" t="str">
        <f t="shared" si="199"/>
        <v xml:space="preserve"> xrec!=4 ///"</v>
      </c>
      <c r="K2129" s="18" t="str">
        <f t="shared" si="202"/>
        <v>cxconst dual cxconpart partdual ceiling floor `controls'</v>
      </c>
      <c r="L2129" s="1" t="str">
        <f t="shared" si="203"/>
        <v>No</v>
      </c>
    </row>
    <row r="2130" spans="1:12" ht="28.8" x14ac:dyDescent="0.3">
      <c r="A2130" s="1" t="str">
        <f>VLOOKUP(B2130,DownloadedFiles!$B$2:$C$821,2,)</f>
        <v>doi:10.7910/DVN/27371</v>
      </c>
      <c r="B2130" s="1" t="s">
        <v>2504</v>
      </c>
      <c r="C2130" s="1" t="s">
        <v>698</v>
      </c>
      <c r="D2130" s="1" t="s">
        <v>754</v>
      </c>
      <c r="E2130" s="1" t="str">
        <f>VLOOKUP(D2130,StataFunctions!$E$2:$G$260,3,)</f>
        <v>Parametric survival models</v>
      </c>
      <c r="F2130" s="18" t="s">
        <v>7534</v>
      </c>
      <c r="G2130" s="18" t="str">
        <f t="shared" si="200"/>
        <v>cpart</v>
      </c>
      <c r="H2130" s="18" t="str">
        <f t="shared" si="201"/>
        <v>cxconst dual cxconpart partdual coup10year `controls' if xrec!=4 ///"</v>
      </c>
      <c r="I2130" s="18">
        <f t="shared" si="198"/>
        <v>1</v>
      </c>
      <c r="J2130" s="18" t="str">
        <f t="shared" si="199"/>
        <v xml:space="preserve"> xrec!=4 ///"</v>
      </c>
      <c r="K2130" s="18" t="str">
        <f t="shared" si="202"/>
        <v>cxconst dual cxconpart partdual coup10year `controls'</v>
      </c>
      <c r="L2130" s="1" t="str">
        <f t="shared" si="203"/>
        <v>No</v>
      </c>
    </row>
    <row r="2131" spans="1:12" ht="43.2" x14ac:dyDescent="0.3">
      <c r="A2131" s="1" t="str">
        <f>VLOOKUP(B2131,DownloadedFiles!$B$2:$C$821,2,)</f>
        <v>doi:10.7910/DVN/27371</v>
      </c>
      <c r="B2131" s="1" t="s">
        <v>2504</v>
      </c>
      <c r="C2131" s="1" t="s">
        <v>698</v>
      </c>
      <c r="D2131" s="1" t="s">
        <v>754</v>
      </c>
      <c r="E2131" s="1" t="str">
        <f>VLOOKUP(D2131,StataFunctions!$E$2:$G$260,3,)</f>
        <v>Parametric survival models</v>
      </c>
      <c r="F2131" s="18" t="s">
        <v>7075</v>
      </c>
      <c r="G2131" s="18" t="str">
        <f t="shared" si="200"/>
        <v>cpart</v>
      </c>
      <c r="H2131" s="18" t="str">
        <f t="shared" si="201"/>
        <v>cxconst dual cxconpart partdual gwf_monarch gwf_party gwf_personal gwf_military `controls' if regime1ny!=. &amp; xrec!=4 ///"</v>
      </c>
      <c r="I2131" s="18">
        <f t="shared" si="198"/>
        <v>1</v>
      </c>
      <c r="J2131" s="18" t="str">
        <f t="shared" si="199"/>
        <v xml:space="preserve"> regime1ny!=. &amp; xrec!=4 ///"</v>
      </c>
      <c r="K2131" s="18" t="str">
        <f t="shared" si="202"/>
        <v>cxconst dual cxconpart partdual gwf_monarch gwf_party gwf_personal gwf_military `controls'</v>
      </c>
      <c r="L2131" s="1" t="str">
        <f t="shared" si="203"/>
        <v>No</v>
      </c>
    </row>
    <row r="2132" spans="1:12" ht="28.8" x14ac:dyDescent="0.3">
      <c r="A2132" s="1" t="str">
        <f>VLOOKUP(B2132,DownloadedFiles!$B$2:$C$821,2,)</f>
        <v>doi:10.7910/DVN/27371</v>
      </c>
      <c r="B2132" s="1" t="s">
        <v>2504</v>
      </c>
      <c r="C2132" s="1" t="s">
        <v>698</v>
      </c>
      <c r="D2132" s="1" t="s">
        <v>754</v>
      </c>
      <c r="E2132" s="1" t="str">
        <f>VLOOKUP(D2132,StataFunctions!$E$2:$G$260,3,)</f>
        <v>Parametric survival models</v>
      </c>
      <c r="F2132" s="18" t="s">
        <v>7528</v>
      </c>
      <c r="G2132" s="18" t="str">
        <f t="shared" si="200"/>
        <v>cpart</v>
      </c>
      <c r="H2132" s="18" t="str">
        <f t="shared" si="201"/>
        <v>cxconst dual cxconpart partdual gwf_monarch gwf_party gwf_personal gwf_military `controls' if xrec!=4 ///"</v>
      </c>
      <c r="I2132" s="18">
        <f t="shared" si="198"/>
        <v>1</v>
      </c>
      <c r="J2132" s="18" t="str">
        <f t="shared" si="199"/>
        <v xml:space="preserve"> xrec!=4 ///"</v>
      </c>
      <c r="K2132" s="18" t="str">
        <f t="shared" si="202"/>
        <v>cxconst dual cxconpart partdual gwf_monarch gwf_party gwf_personal gwf_military `controls'</v>
      </c>
      <c r="L2132" s="1" t="str">
        <f t="shared" si="203"/>
        <v>No</v>
      </c>
    </row>
    <row r="2133" spans="1:12" ht="28.8" x14ac:dyDescent="0.3">
      <c r="A2133" s="1" t="str">
        <f>VLOOKUP(B2133,DownloadedFiles!$B$2:$C$821,2,)</f>
        <v>doi:10.7910/DVN/27371</v>
      </c>
      <c r="B2133" s="1" t="s">
        <v>2504</v>
      </c>
      <c r="C2133" s="1" t="s">
        <v>698</v>
      </c>
      <c r="D2133" s="1" t="s">
        <v>754</v>
      </c>
      <c r="E2133" s="1" t="str">
        <f>VLOOKUP(D2133,StataFunctions!$E$2:$G$260,3,)</f>
        <v>Parametric survival models</v>
      </c>
      <c r="F2133" s="18" t="s">
        <v>7528</v>
      </c>
      <c r="G2133" s="18" t="str">
        <f t="shared" si="200"/>
        <v>cpart</v>
      </c>
      <c r="H2133" s="18" t="str">
        <f t="shared" si="201"/>
        <v>cxconst dual cxconpart partdual gwf_monarch gwf_party gwf_personal gwf_military `controls' if xrec!=4 ///"</v>
      </c>
      <c r="I2133" s="18">
        <f t="shared" si="198"/>
        <v>1</v>
      </c>
      <c r="J2133" s="18" t="str">
        <f t="shared" si="199"/>
        <v xml:space="preserve"> xrec!=4 ///"</v>
      </c>
      <c r="K2133" s="18" t="str">
        <f t="shared" si="202"/>
        <v>cxconst dual cxconpart partdual gwf_monarch gwf_party gwf_personal gwf_military `controls'</v>
      </c>
      <c r="L2133" s="1" t="str">
        <f t="shared" si="203"/>
        <v>No</v>
      </c>
    </row>
    <row r="2134" spans="1:12" ht="28.8" x14ac:dyDescent="0.3">
      <c r="A2134" s="1" t="str">
        <f>VLOOKUP(B2134,DownloadedFiles!$B$2:$C$821,2,)</f>
        <v>doi:10.7910/DVN/27371</v>
      </c>
      <c r="B2134" s="1" t="s">
        <v>2504</v>
      </c>
      <c r="C2134" s="1" t="s">
        <v>698</v>
      </c>
      <c r="D2134" s="1" t="s">
        <v>754</v>
      </c>
      <c r="E2134" s="1" t="str">
        <f>VLOOKUP(D2134,StataFunctions!$E$2:$G$260,3,)</f>
        <v>Parametric survival models</v>
      </c>
      <c r="F2134" s="18" t="s">
        <v>7077</v>
      </c>
      <c r="G2134" s="18" t="str">
        <f t="shared" si="200"/>
        <v>cpart</v>
      </c>
      <c r="H2134" s="18" t="str">
        <f t="shared" si="201"/>
        <v>cxconst dual cxconpart partdual HEGEMONIC COMPETITIVE `controls' if xrec!=4 ///"</v>
      </c>
      <c r="I2134" s="18">
        <f t="shared" si="198"/>
        <v>1</v>
      </c>
      <c r="J2134" s="18" t="str">
        <f t="shared" si="199"/>
        <v xml:space="preserve"> xrec!=4 ///"</v>
      </c>
      <c r="K2134" s="18" t="str">
        <f t="shared" si="202"/>
        <v>cxconst dual cxconpart partdual HEGEMONIC COMPETITIVE `controls'</v>
      </c>
      <c r="L2134" s="1" t="str">
        <f t="shared" si="203"/>
        <v>No</v>
      </c>
    </row>
    <row r="2135" spans="1:12" ht="28.8" x14ac:dyDescent="0.3">
      <c r="A2135" s="1" t="str">
        <f>VLOOKUP(B2135,DownloadedFiles!$B$2:$C$821,2,)</f>
        <v>doi:10.7910/DVN/27371</v>
      </c>
      <c r="B2135" s="1" t="s">
        <v>2504</v>
      </c>
      <c r="C2135" s="1" t="s">
        <v>698</v>
      </c>
      <c r="D2135" s="1" t="s">
        <v>754</v>
      </c>
      <c r="E2135" s="1" t="str">
        <f>VLOOKUP(D2135,StataFunctions!$E$2:$G$260,3,)</f>
        <v>Parametric survival models</v>
      </c>
      <c r="F2135" s="18" t="s">
        <v>7077</v>
      </c>
      <c r="G2135" s="18" t="str">
        <f t="shared" si="200"/>
        <v>cpart</v>
      </c>
      <c r="H2135" s="18" t="str">
        <f t="shared" si="201"/>
        <v>cxconst dual cxconpart partdual HEGEMONIC COMPETITIVE `controls' if xrec!=4 ///"</v>
      </c>
      <c r="I2135" s="18">
        <f t="shared" si="198"/>
        <v>1</v>
      </c>
      <c r="J2135" s="18" t="str">
        <f t="shared" si="199"/>
        <v xml:space="preserve"> xrec!=4 ///"</v>
      </c>
      <c r="K2135" s="18" t="str">
        <f t="shared" si="202"/>
        <v>cxconst dual cxconpart partdual HEGEMONIC COMPETITIVE `controls'</v>
      </c>
      <c r="L2135" s="1" t="str">
        <f t="shared" si="203"/>
        <v>No</v>
      </c>
    </row>
    <row r="2136" spans="1:12" ht="28.8" x14ac:dyDescent="0.3">
      <c r="A2136" s="1" t="str">
        <f>VLOOKUP(B2136,DownloadedFiles!$B$2:$C$821,2,)</f>
        <v>doi:10.7910/DVN/27371</v>
      </c>
      <c r="B2136" s="1" t="s">
        <v>2504</v>
      </c>
      <c r="C2136" s="1" t="s">
        <v>698</v>
      </c>
      <c r="D2136" s="1" t="s">
        <v>754</v>
      </c>
      <c r="E2136" s="1" t="str">
        <f>VLOOKUP(D2136,StataFunctions!$E$2:$G$260,3,)</f>
        <v>Parametric survival models</v>
      </c>
      <c r="F2136" s="18" t="s">
        <v>7076</v>
      </c>
      <c r="G2136" s="18" t="str">
        <f t="shared" si="200"/>
        <v>cpart</v>
      </c>
      <c r="H2136" s="18" t="str">
        <f t="shared" si="201"/>
        <v>cxconst dual cxconpart partdual hlmonarchy hlmilitary hloneparty hlmultiparty hlnoparty `controls' if xrec!=4 ///"</v>
      </c>
      <c r="I2136" s="18">
        <f t="shared" si="198"/>
        <v>1</v>
      </c>
      <c r="J2136" s="18" t="str">
        <f t="shared" si="199"/>
        <v xml:space="preserve"> xrec!=4 ///"</v>
      </c>
      <c r="K2136" s="18" t="str">
        <f t="shared" si="202"/>
        <v>cxconst dual cxconpart partdual hlmonarchy hlmilitary hloneparty hlmultiparty hlnoparty `controls'</v>
      </c>
      <c r="L2136" s="1" t="str">
        <f t="shared" si="203"/>
        <v>No</v>
      </c>
    </row>
    <row r="2137" spans="1:12" ht="28.8" x14ac:dyDescent="0.3">
      <c r="A2137" s="1" t="str">
        <f>VLOOKUP(B2137,DownloadedFiles!$B$2:$C$821,2,)</f>
        <v>doi:10.7910/DVN/27371</v>
      </c>
      <c r="B2137" s="1" t="s">
        <v>2504</v>
      </c>
      <c r="C2137" s="1" t="s">
        <v>698</v>
      </c>
      <c r="D2137" s="1" t="s">
        <v>754</v>
      </c>
      <c r="E2137" s="1" t="str">
        <f>VLOOKUP(D2137,StataFunctions!$E$2:$G$260,3,)</f>
        <v>Parametric survival models</v>
      </c>
      <c r="F2137" s="18" t="s">
        <v>7076</v>
      </c>
      <c r="G2137" s="18" t="str">
        <f t="shared" si="200"/>
        <v>cpart</v>
      </c>
      <c r="H2137" s="18" t="str">
        <f t="shared" si="201"/>
        <v>cxconst dual cxconpart partdual hlmonarchy hlmilitary hloneparty hlmultiparty hlnoparty `controls' if xrec!=4 ///"</v>
      </c>
      <c r="I2137" s="18">
        <f t="shared" si="198"/>
        <v>1</v>
      </c>
      <c r="J2137" s="18" t="str">
        <f t="shared" si="199"/>
        <v xml:space="preserve"> xrec!=4 ///"</v>
      </c>
      <c r="K2137" s="18" t="str">
        <f t="shared" si="202"/>
        <v>cxconst dual cxconpart partdual hlmonarchy hlmilitary hloneparty hlmultiparty hlnoparty `controls'</v>
      </c>
      <c r="L2137" s="1" t="str">
        <f t="shared" si="203"/>
        <v>No</v>
      </c>
    </row>
    <row r="2138" spans="1:12" ht="28.8" x14ac:dyDescent="0.3">
      <c r="A2138" s="1" t="str">
        <f>VLOOKUP(B2138,DownloadedFiles!$B$2:$C$821,2,)</f>
        <v>doi:10.7910/DVN/27371</v>
      </c>
      <c r="B2138" s="1" t="s">
        <v>2504</v>
      </c>
      <c r="C2138" s="1" t="s">
        <v>698</v>
      </c>
      <c r="D2138" s="1" t="s">
        <v>754</v>
      </c>
      <c r="E2138" s="1" t="str">
        <f>VLOOKUP(D2138,StataFunctions!$E$2:$G$260,3,)</f>
        <v>Parametric survival models</v>
      </c>
      <c r="F2138" s="18" t="s">
        <v>7535</v>
      </c>
      <c r="G2138" s="18" t="str">
        <f t="shared" si="200"/>
        <v>cpart</v>
      </c>
      <c r="H2138" s="18" t="str">
        <f t="shared" si="201"/>
        <v>cxconst dual cxconpart partdual lnrulingcoalitionduration `controls' if xrec!=4 ///"</v>
      </c>
      <c r="I2138" s="18">
        <f t="shared" si="198"/>
        <v>1</v>
      </c>
      <c r="J2138" s="18" t="str">
        <f t="shared" si="199"/>
        <v xml:space="preserve"> xrec!=4 ///"</v>
      </c>
      <c r="K2138" s="18" t="str">
        <f t="shared" si="202"/>
        <v>cxconst dual cxconpart partdual lnrulingcoalitionduration `controls'</v>
      </c>
      <c r="L2138" s="1" t="str">
        <f t="shared" si="203"/>
        <v>No</v>
      </c>
    </row>
    <row r="2139" spans="1:12" ht="43.2" x14ac:dyDescent="0.3">
      <c r="A2139" s="1" t="str">
        <f>VLOOKUP(B2139,DownloadedFiles!$B$2:$C$821,2,)</f>
        <v>doi:10.7910/DVN/27371</v>
      </c>
      <c r="B2139" s="1" t="s">
        <v>2504</v>
      </c>
      <c r="C2139" s="1" t="s">
        <v>698</v>
      </c>
      <c r="D2139" s="1" t="s">
        <v>754</v>
      </c>
      <c r="E2139" s="1" t="str">
        <f>VLOOKUP(D2139,StataFunctions!$E$2:$G$260,3,)</f>
        <v>Parametric survival models</v>
      </c>
      <c r="F2139" s="18" t="s">
        <v>7536</v>
      </c>
      <c r="G2139" s="18" t="str">
        <f t="shared" si="200"/>
        <v>cpart</v>
      </c>
      <c r="H2139" s="18" t="str">
        <f t="shared" si="201"/>
        <v>cxconst dual cxconpart partdual polity88 `controls' if pastinstability!=. &amp; sip2status!=. &amp; pastinstability!=. &amp; polity88!=. &amp; xrec!=4 ///"</v>
      </c>
      <c r="I2139" s="18">
        <f t="shared" si="198"/>
        <v>1</v>
      </c>
      <c r="J2139" s="18" t="str">
        <f t="shared" si="199"/>
        <v xml:space="preserve"> pastinstability!=. &amp; sip2status!=. &amp; pastinstability!=. &amp; polity88!=. &amp; xrec!=4 ///"</v>
      </c>
      <c r="K2139" s="18" t="str">
        <f t="shared" si="202"/>
        <v>cxconst dual cxconpart partdual polity88 `controls'</v>
      </c>
      <c r="L2139" s="1" t="str">
        <f t="shared" si="203"/>
        <v>No</v>
      </c>
    </row>
    <row r="2140" spans="1:12" ht="28.8" x14ac:dyDescent="0.3">
      <c r="A2140" s="1" t="str">
        <f>VLOOKUP(B2140,DownloadedFiles!$B$2:$C$821,2,)</f>
        <v>doi:10.7910/DVN/27371</v>
      </c>
      <c r="B2140" s="1" t="s">
        <v>2504</v>
      </c>
      <c r="C2140" s="1" t="s">
        <v>698</v>
      </c>
      <c r="D2140" s="1" t="s">
        <v>754</v>
      </c>
      <c r="E2140" s="1" t="str">
        <f>VLOOKUP(D2140,StataFunctions!$E$2:$G$260,3,)</f>
        <v>Parametric survival models</v>
      </c>
      <c r="F2140" s="18" t="s">
        <v>7064</v>
      </c>
      <c r="G2140" s="18" t="str">
        <f t="shared" si="200"/>
        <v>cpart</v>
      </c>
      <c r="H2140" s="18" t="str">
        <f t="shared" si="201"/>
        <v>cxconst dual cxconpart partdual pressure sip2status pastinstability `controls' if polity88!=. &amp; xrec!=4 ///"</v>
      </c>
      <c r="I2140" s="18">
        <f t="shared" si="198"/>
        <v>1</v>
      </c>
      <c r="J2140" s="18" t="str">
        <f t="shared" si="199"/>
        <v xml:space="preserve"> polity88!=. &amp; xrec!=4 ///"</v>
      </c>
      <c r="K2140" s="18" t="str">
        <f t="shared" si="202"/>
        <v>cxconst dual cxconpart partdual pressure sip2status pastinstability `controls'</v>
      </c>
      <c r="L2140" s="1" t="str">
        <f t="shared" si="203"/>
        <v>No</v>
      </c>
    </row>
    <row r="2141" spans="1:12" ht="28.8" x14ac:dyDescent="0.3">
      <c r="A2141" s="1" t="str">
        <f>VLOOKUP(B2141,DownloadedFiles!$B$2:$C$821,2,)</f>
        <v>doi:10.7910/DVN/27371</v>
      </c>
      <c r="B2141" s="1" t="s">
        <v>2504</v>
      </c>
      <c r="C2141" s="1" t="s">
        <v>698</v>
      </c>
      <c r="D2141" s="1" t="s">
        <v>754</v>
      </c>
      <c r="E2141" s="1" t="str">
        <f>VLOOKUP(D2141,StataFunctions!$E$2:$G$260,3,)</f>
        <v>Parametric survival models</v>
      </c>
      <c r="F2141" s="18" t="s">
        <v>7533</v>
      </c>
      <c r="G2141" s="18" t="str">
        <f t="shared" si="200"/>
        <v>cpart</v>
      </c>
      <c r="H2141" s="18" t="str">
        <f t="shared" si="201"/>
        <v>cxconst dual cxconpart partdual pressure sip2status pastinstability `controls' if polity88!=. &amp;xrec!=4 ///"</v>
      </c>
      <c r="I2141" s="18">
        <f t="shared" si="198"/>
        <v>1</v>
      </c>
      <c r="J2141" s="18" t="str">
        <f t="shared" si="199"/>
        <v xml:space="preserve"> polity88!=. &amp;xrec!=4 ///"</v>
      </c>
      <c r="K2141" s="18" t="str">
        <f t="shared" si="202"/>
        <v>cxconst dual cxconpart partdual pressure sip2status pastinstability `controls'</v>
      </c>
      <c r="L2141" s="1" t="str">
        <f t="shared" si="203"/>
        <v>No</v>
      </c>
    </row>
    <row r="2142" spans="1:12" ht="28.8" x14ac:dyDescent="0.3">
      <c r="A2142" s="1" t="str">
        <f>VLOOKUP(B2142,DownloadedFiles!$B$2:$C$821,2,)</f>
        <v>doi:10.7910/DVN/27371</v>
      </c>
      <c r="B2142" s="1" t="s">
        <v>2504</v>
      </c>
      <c r="C2142" s="1" t="s">
        <v>698</v>
      </c>
      <c r="D2142" s="1" t="s">
        <v>754</v>
      </c>
      <c r="E2142" s="1" t="str">
        <f>VLOOKUP(D2142,StataFunctions!$E$2:$G$260,3,)</f>
        <v>Parametric survival models</v>
      </c>
      <c r="F2142" s="18" t="s">
        <v>7067</v>
      </c>
      <c r="G2142" s="18" t="str">
        <f t="shared" si="200"/>
        <v>i.ourtype</v>
      </c>
      <c r="H2142" s="18" t="str">
        <f t="shared" si="201"/>
        <v>gwf_monarch gwf_party gwf_personal gwf_military `controls' if regime1ny!=. ///"</v>
      </c>
      <c r="I2142" s="18">
        <f t="shared" si="198"/>
        <v>1</v>
      </c>
      <c r="J2142" s="18" t="str">
        <f t="shared" si="199"/>
        <v xml:space="preserve"> regime1ny!=. ///"</v>
      </c>
      <c r="K2142" s="18" t="str">
        <f t="shared" si="202"/>
        <v>gwf_monarch gwf_party gwf_personal gwf_military `controls'</v>
      </c>
      <c r="L2142" s="1" t="str">
        <f t="shared" si="203"/>
        <v>No</v>
      </c>
    </row>
    <row r="2143" spans="1:12" ht="28.8" x14ac:dyDescent="0.3">
      <c r="A2143" s="1" t="str">
        <f>VLOOKUP(B2143,DownloadedFiles!$B$2:$C$821,2,)</f>
        <v>doi:10.7910/DVN/27371</v>
      </c>
      <c r="B2143" s="1" t="s">
        <v>2504</v>
      </c>
      <c r="C2143" s="1" t="s">
        <v>698</v>
      </c>
      <c r="D2143" s="1" t="s">
        <v>754</v>
      </c>
      <c r="E2143" s="1" t="str">
        <f>VLOOKUP(D2143,StataFunctions!$E$2:$G$260,3,)</f>
        <v>Parametric survival models</v>
      </c>
      <c r="F2143" s="18" t="s">
        <v>7853</v>
      </c>
      <c r="G2143" s="18" t="str">
        <f t="shared" si="200"/>
        <v>i.ourtype</v>
      </c>
      <c r="H2143" s="18" t="str">
        <f t="shared" si="201"/>
        <v>gwf_monarch gwf_party gwf_personal gwf_military `controls' ///"</v>
      </c>
      <c r="I2143" s="18">
        <f t="shared" si="198"/>
        <v>0</v>
      </c>
      <c r="J2143" s="18" t="str">
        <f t="shared" si="199"/>
        <v>NA</v>
      </c>
      <c r="K2143" s="18" t="str">
        <f t="shared" si="202"/>
        <v>gwf_monarch gwf_party gwf_personal gwf_military `controls' ///"</v>
      </c>
      <c r="L2143" s="1" t="str">
        <f t="shared" si="203"/>
        <v>No</v>
      </c>
    </row>
    <row r="2144" spans="1:12" x14ac:dyDescent="0.3">
      <c r="A2144" s="1" t="str">
        <f>VLOOKUP(B2144,DownloadedFiles!$B$2:$C$821,2,)</f>
        <v>doi:10.7910/DVN/27371</v>
      </c>
      <c r="B2144" s="1" t="s">
        <v>2504</v>
      </c>
      <c r="C2144" s="1" t="s">
        <v>698</v>
      </c>
      <c r="D2144" s="1" t="s">
        <v>754</v>
      </c>
      <c r="E2144" s="1" t="str">
        <f>VLOOKUP(D2144,StataFunctions!$E$2:$G$260,3,)</f>
        <v>Parametric survival models</v>
      </c>
      <c r="F2144" s="18" t="s">
        <v>7068</v>
      </c>
      <c r="G2144" s="18" t="str">
        <f t="shared" si="200"/>
        <v>i.ourtype</v>
      </c>
      <c r="H2144" s="18" t="str">
        <f t="shared" si="201"/>
        <v>HEGEMONIC COMPETITIVE `controls' ///"</v>
      </c>
      <c r="I2144" s="18">
        <f t="shared" si="198"/>
        <v>0</v>
      </c>
      <c r="J2144" s="18" t="str">
        <f t="shared" si="199"/>
        <v>NA</v>
      </c>
      <c r="K2144" s="18" t="str">
        <f t="shared" si="202"/>
        <v>HEGEMONIC COMPETITIVE `controls' ///"</v>
      </c>
      <c r="L2144" s="1" t="str">
        <f t="shared" si="203"/>
        <v>No</v>
      </c>
    </row>
    <row r="2145" spans="1:12" ht="28.8" x14ac:dyDescent="0.3">
      <c r="A2145" s="1" t="str">
        <f>VLOOKUP(B2145,DownloadedFiles!$B$2:$C$821,2,)</f>
        <v>doi:10.7910/DVN/27371</v>
      </c>
      <c r="B2145" s="1" t="s">
        <v>2504</v>
      </c>
      <c r="C2145" s="1" t="s">
        <v>698</v>
      </c>
      <c r="D2145" s="1" t="s">
        <v>754</v>
      </c>
      <c r="E2145" s="1" t="str">
        <f>VLOOKUP(D2145,StataFunctions!$E$2:$G$260,3,)</f>
        <v>Parametric survival models</v>
      </c>
      <c r="F2145" s="18" t="s">
        <v>7852</v>
      </c>
      <c r="G2145" s="18" t="str">
        <f t="shared" si="200"/>
        <v>i.ourtype</v>
      </c>
      <c r="H2145" s="18" t="str">
        <f t="shared" si="201"/>
        <v>hlmonarchy hlmilitary hloneparty hlmultiparty hlnoparty `controls' ///"</v>
      </c>
      <c r="I2145" s="18">
        <f t="shared" si="198"/>
        <v>0</v>
      </c>
      <c r="J2145" s="18" t="str">
        <f t="shared" si="199"/>
        <v>NA</v>
      </c>
      <c r="K2145" s="18" t="str">
        <f t="shared" si="202"/>
        <v>hlmonarchy hlmilitary hloneparty hlmultiparty hlnoparty `controls' ///"</v>
      </c>
      <c r="L2145" s="1" t="str">
        <f t="shared" si="203"/>
        <v>No</v>
      </c>
    </row>
    <row r="2146" spans="1:12" x14ac:dyDescent="0.3">
      <c r="A2146" s="1" t="str">
        <f>VLOOKUP(B2146,DownloadedFiles!$B$2:$C$821,2,)</f>
        <v>doi:10.7910/DVN/27371</v>
      </c>
      <c r="B2146" s="1" t="s">
        <v>2504</v>
      </c>
      <c r="C2146" s="1" t="s">
        <v>698</v>
      </c>
      <c r="D2146" s="1" t="s">
        <v>754</v>
      </c>
      <c r="E2146" s="1" t="str">
        <f>VLOOKUP(D2146,StataFunctions!$E$2:$G$260,3,)</f>
        <v>Parametric survival models</v>
      </c>
      <c r="F2146" s="18" t="s">
        <v>7062</v>
      </c>
      <c r="G2146" s="18" t="str">
        <f t="shared" si="200"/>
        <v>i.ourtype</v>
      </c>
      <c r="H2146" s="18" t="str">
        <f t="shared" si="201"/>
        <v>lnrulingcoalitionduration `controls' ///"</v>
      </c>
      <c r="I2146" s="18">
        <f t="shared" si="198"/>
        <v>0</v>
      </c>
      <c r="J2146" s="18" t="str">
        <f t="shared" si="199"/>
        <v>NA</v>
      </c>
      <c r="K2146" s="18" t="str">
        <f t="shared" si="202"/>
        <v>lnrulingcoalitionduration `controls' ///"</v>
      </c>
      <c r="L2146" s="1" t="str">
        <f t="shared" si="203"/>
        <v>No</v>
      </c>
    </row>
    <row r="2147" spans="1:12" ht="28.8" x14ac:dyDescent="0.3">
      <c r="A2147" s="1" t="str">
        <f>VLOOKUP(B2147,DownloadedFiles!$B$2:$C$821,2,)</f>
        <v>doi:10.7910/DVN/27371</v>
      </c>
      <c r="B2147" s="1" t="s">
        <v>2504</v>
      </c>
      <c r="C2147" s="1" t="s">
        <v>698</v>
      </c>
      <c r="D2147" s="1" t="s">
        <v>754</v>
      </c>
      <c r="E2147" s="1" t="str">
        <f>VLOOKUP(D2147,StataFunctions!$E$2:$G$260,3,)</f>
        <v>Parametric survival models</v>
      </c>
      <c r="F2147" s="18" t="s">
        <v>7937</v>
      </c>
      <c r="G2147" s="18" t="str">
        <f t="shared" si="200"/>
        <v>logitsip</v>
      </c>
      <c r="H2147" s="18" t="str">
        <f t="shared" si="201"/>
        <v>logitsipsq `controls' if pressure!=. &amp; sip2status!=. &amp; pastinstability!=. ///"</v>
      </c>
      <c r="I2147" s="18">
        <f t="shared" si="198"/>
        <v>1</v>
      </c>
      <c r="J2147" s="18" t="str">
        <f t="shared" si="199"/>
        <v xml:space="preserve"> pressure!=. &amp; sip2status!=. &amp; pastinstability!=. ///"</v>
      </c>
      <c r="K2147" s="18" t="str">
        <f t="shared" si="202"/>
        <v>logitsipsq `controls'</v>
      </c>
      <c r="L2147" s="1" t="str">
        <f t="shared" si="203"/>
        <v>No</v>
      </c>
    </row>
    <row r="2148" spans="1:12" ht="28.8" x14ac:dyDescent="0.3">
      <c r="A2148" s="1" t="str">
        <f>VLOOKUP(B2148,DownloadedFiles!$B$2:$C$821,2,)</f>
        <v>doi:10.7910/DVN/27371</v>
      </c>
      <c r="B2148" s="1" t="s">
        <v>2504</v>
      </c>
      <c r="C2148" s="1" t="s">
        <v>698</v>
      </c>
      <c r="D2148" s="1" t="s">
        <v>754</v>
      </c>
      <c r="E2148" s="1" t="str">
        <f>VLOOKUP(D2148,StataFunctions!$E$2:$G$260,3,)</f>
        <v>Parametric survival models</v>
      </c>
      <c r="F2148" s="18" t="s">
        <v>7070</v>
      </c>
      <c r="G2148" s="18" t="str">
        <f t="shared" si="200"/>
        <v>logitsip</v>
      </c>
      <c r="H2148" s="18" t="str">
        <f t="shared" si="201"/>
        <v>logitsipsq pressure sip2status pastinstability `controls' ///"</v>
      </c>
      <c r="I2148" s="18">
        <f t="shared" si="198"/>
        <v>0</v>
      </c>
      <c r="J2148" s="18" t="str">
        <f t="shared" si="199"/>
        <v>NA</v>
      </c>
      <c r="K2148" s="18" t="str">
        <f t="shared" si="202"/>
        <v>logitsipsq pressure sip2status pastinstability `controls' ///"</v>
      </c>
      <c r="L2148" s="1" t="str">
        <f t="shared" si="203"/>
        <v>No</v>
      </c>
    </row>
    <row r="2149" spans="1:12" ht="28.8" x14ac:dyDescent="0.3">
      <c r="A2149" s="1" t="str">
        <f>VLOOKUP(B2149,DownloadedFiles!$B$2:$C$821,2,)</f>
        <v>doi:10.7910/DVN/27371</v>
      </c>
      <c r="B2149" s="1" t="s">
        <v>2504</v>
      </c>
      <c r="C2149" s="1" t="s">
        <v>698</v>
      </c>
      <c r="D2149" s="1" t="s">
        <v>754</v>
      </c>
      <c r="E2149" s="1" t="str">
        <f>VLOOKUP(D2149,StataFunctions!$E$2:$G$260,3,)</f>
        <v>Parametric survival models</v>
      </c>
      <c r="F2149" s="18" t="s">
        <v>7063</v>
      </c>
      <c r="G2149" s="18" t="str">
        <f t="shared" si="200"/>
        <v>i.ourtype</v>
      </c>
      <c r="H2149" s="18" t="str">
        <f t="shared" si="201"/>
        <v>polity88 `controls' if pastinstability!=. &amp; sip2status!=. &amp; pastinstability!=. &amp; polity88!=. ///"</v>
      </c>
      <c r="I2149" s="18">
        <f t="shared" si="198"/>
        <v>1</v>
      </c>
      <c r="J2149" s="18" t="str">
        <f t="shared" si="199"/>
        <v xml:space="preserve"> pastinstability!=. &amp; sip2status!=. &amp; pastinstability!=. &amp; polity88!=. ///"</v>
      </c>
      <c r="K2149" s="18" t="str">
        <f t="shared" si="202"/>
        <v>polity88 `controls'</v>
      </c>
      <c r="L2149" s="1" t="str">
        <f t="shared" si="203"/>
        <v>No</v>
      </c>
    </row>
    <row r="2150" spans="1:12" ht="28.8" x14ac:dyDescent="0.3">
      <c r="A2150" s="1" t="str">
        <f>VLOOKUP(B2150,DownloadedFiles!$B$2:$C$821,2,)</f>
        <v>doi:10.7910/DVN/27371</v>
      </c>
      <c r="B2150" s="1" t="s">
        <v>2504</v>
      </c>
      <c r="C2150" s="1" t="s">
        <v>698</v>
      </c>
      <c r="D2150" s="1" t="s">
        <v>754</v>
      </c>
      <c r="E2150" s="1" t="str">
        <f>VLOOKUP(D2150,StataFunctions!$E$2:$G$260,3,)</f>
        <v>Parametric survival models</v>
      </c>
      <c r="F2150" s="18" t="s">
        <v>8141</v>
      </c>
      <c r="G2150" s="18" t="str">
        <f t="shared" si="200"/>
        <v>polity</v>
      </c>
      <c r="H2150" s="18" t="str">
        <f t="shared" si="201"/>
        <v>politysq `controls' if pressure!=. &amp; sip2status!=. &amp; pastinstability!=. ///"</v>
      </c>
      <c r="I2150" s="18">
        <f t="shared" si="198"/>
        <v>1</v>
      </c>
      <c r="J2150" s="18" t="str">
        <f t="shared" si="199"/>
        <v xml:space="preserve"> pressure!=. &amp; sip2status!=. &amp; pastinstability!=. ///"</v>
      </c>
      <c r="K2150" s="18" t="str">
        <f t="shared" si="202"/>
        <v>politysq `controls'</v>
      </c>
      <c r="L2150" s="1" t="str">
        <f t="shared" si="203"/>
        <v>No</v>
      </c>
    </row>
    <row r="2151" spans="1:12" ht="28.8" x14ac:dyDescent="0.3">
      <c r="A2151" s="1" t="str">
        <f>VLOOKUP(B2151,DownloadedFiles!$B$2:$C$821,2,)</f>
        <v>doi:10.7910/DVN/27371</v>
      </c>
      <c r="B2151" s="1" t="s">
        <v>2504</v>
      </c>
      <c r="C2151" s="1" t="s">
        <v>698</v>
      </c>
      <c r="D2151" s="1" t="s">
        <v>754</v>
      </c>
      <c r="E2151" s="1" t="str">
        <f>VLOOKUP(D2151,StataFunctions!$E$2:$G$260,3,)</f>
        <v>Parametric survival models</v>
      </c>
      <c r="F2151" s="18" t="s">
        <v>8142</v>
      </c>
      <c r="G2151" s="18" t="str">
        <f t="shared" si="200"/>
        <v>polity</v>
      </c>
      <c r="H2151" s="18" t="str">
        <f t="shared" si="201"/>
        <v>politysq pressure sip2status pastinstability `controls' ///"</v>
      </c>
      <c r="I2151" s="18">
        <f t="shared" si="198"/>
        <v>0</v>
      </c>
      <c r="J2151" s="18" t="str">
        <f t="shared" si="199"/>
        <v>NA</v>
      </c>
      <c r="K2151" s="18" t="str">
        <f t="shared" si="202"/>
        <v>politysq pressure sip2status pastinstability `controls' ///"</v>
      </c>
      <c r="L2151" s="1" t="str">
        <f t="shared" si="203"/>
        <v>No</v>
      </c>
    </row>
    <row r="2152" spans="1:12" ht="28.8" x14ac:dyDescent="0.3">
      <c r="A2152" s="1" t="str">
        <f>VLOOKUP(B2152,DownloadedFiles!$B$2:$C$821,2,)</f>
        <v>doi:10.7910/DVN/27371</v>
      </c>
      <c r="B2152" s="1" t="s">
        <v>2504</v>
      </c>
      <c r="C2152" s="1" t="s">
        <v>698</v>
      </c>
      <c r="D2152" s="1" t="s">
        <v>754</v>
      </c>
      <c r="E2152" s="1" t="str">
        <f>VLOOKUP(D2152,StataFunctions!$E$2:$G$260,3,)</f>
        <v>Parametric survival models</v>
      </c>
      <c r="F2152" s="18" t="s">
        <v>7060</v>
      </c>
      <c r="G2152" s="18" t="str">
        <f t="shared" si="200"/>
        <v>i.ourtype</v>
      </c>
      <c r="H2152" s="18" t="str">
        <f t="shared" si="201"/>
        <v>pressure sip2status pastinstability `controls' if polity88!=. ///"</v>
      </c>
      <c r="I2152" s="18">
        <f t="shared" si="198"/>
        <v>1</v>
      </c>
      <c r="J2152" s="18" t="str">
        <f t="shared" si="199"/>
        <v xml:space="preserve"> polity88!=. ///"</v>
      </c>
      <c r="K2152" s="18" t="str">
        <f t="shared" si="202"/>
        <v>pressure sip2status pastinstability `controls'</v>
      </c>
      <c r="L2152" s="1" t="str">
        <f t="shared" si="203"/>
        <v>No</v>
      </c>
    </row>
    <row r="2153" spans="1:12" x14ac:dyDescent="0.3">
      <c r="A2153" s="1" t="str">
        <f>VLOOKUP(B2153,DownloadedFiles!$B$2:$C$821,2,)</f>
        <v>doi:10.7910/DVN/27371</v>
      </c>
      <c r="B2153" s="1" t="s">
        <v>2504</v>
      </c>
      <c r="C2153" s="1" t="s">
        <v>698</v>
      </c>
      <c r="D2153" s="1" t="s">
        <v>1227</v>
      </c>
      <c r="E2153" s="1" t="str">
        <f>VLOOKUP(D2153,StataFunctions!$E$2:$G$260,3,)</f>
        <v>Cox proportional hazards model</v>
      </c>
      <c r="F2153" s="18" t="s">
        <v>7849</v>
      </c>
      <c r="G2153" s="18" t="str">
        <f t="shared" si="200"/>
        <v>i.ourtype</v>
      </c>
      <c r="H2153" s="18" t="str">
        <f t="shared" si="201"/>
        <v>pressure sip2status pastinstability `controls' ///"</v>
      </c>
      <c r="I2153" s="18">
        <f t="shared" si="198"/>
        <v>0</v>
      </c>
      <c r="J2153" s="18" t="str">
        <f t="shared" si="199"/>
        <v>NA</v>
      </c>
      <c r="K2153" s="18" t="str">
        <f t="shared" si="202"/>
        <v>pressure sip2status pastinstability `controls' ///"</v>
      </c>
      <c r="L2153" s="1" t="str">
        <f t="shared" si="203"/>
        <v>No</v>
      </c>
    </row>
    <row r="2154" spans="1:12" ht="28.8" x14ac:dyDescent="0.3">
      <c r="A2154" s="1" t="str">
        <f>VLOOKUP(B2154,DownloadedFiles!$B$2:$C$821,2,)</f>
        <v>doi:10.7910/DVN/27371</v>
      </c>
      <c r="B2154" s="1" t="s">
        <v>2504</v>
      </c>
      <c r="C2154" s="1" t="s">
        <v>698</v>
      </c>
      <c r="D2154" s="1" t="s">
        <v>754</v>
      </c>
      <c r="E2154" s="1" t="str">
        <f>VLOOKUP(D2154,StataFunctions!$E$2:$G$260,3,)</f>
        <v>Parametric survival models</v>
      </c>
      <c r="F2154" s="18" t="s">
        <v>7855</v>
      </c>
      <c r="G2154" s="18" t="str">
        <f t="shared" si="200"/>
        <v>i.ourtype</v>
      </c>
      <c r="H2154" s="18" t="str">
        <f t="shared" si="201"/>
        <v>pressure sip2status pastinstability cgdpcap gdpsq laggdpgr avgnabo firstpol i.period ///</v>
      </c>
      <c r="I2154" s="18">
        <f t="shared" si="198"/>
        <v>0</v>
      </c>
      <c r="J2154" s="18" t="str">
        <f t="shared" si="199"/>
        <v>NA</v>
      </c>
      <c r="K2154" s="18" t="str">
        <f t="shared" si="202"/>
        <v>pressure sip2status pastinstability cgdpcap gdpsq laggdpgr avgnabo firstpol i.period ///</v>
      </c>
      <c r="L2154" s="1" t="str">
        <f t="shared" si="203"/>
        <v>No</v>
      </c>
    </row>
    <row r="2155" spans="1:12" ht="28.8" x14ac:dyDescent="0.3">
      <c r="A2155" s="1" t="str">
        <f>VLOOKUP(B2155,DownloadedFiles!$B$2:$C$821,2,)</f>
        <v>doi:10.7910/DVN/27371</v>
      </c>
      <c r="B2155" s="1" t="s">
        <v>2504</v>
      </c>
      <c r="C2155" s="1" t="s">
        <v>698</v>
      </c>
      <c r="D2155" s="1" t="s">
        <v>754</v>
      </c>
      <c r="E2155" s="1" t="str">
        <f>VLOOKUP(D2155,StataFunctions!$E$2:$G$260,3,)</f>
        <v>Parametric survival models</v>
      </c>
      <c r="F2155" s="18" t="s">
        <v>7861</v>
      </c>
      <c r="G2155" s="18" t="str">
        <f t="shared" si="200"/>
        <v>i.ourtype</v>
      </c>
      <c r="H2155" s="18" t="str">
        <f t="shared" si="201"/>
        <v>pressure sip2status pastinstability cgdpcap gdpsq laggdpgr avgnabo firstpol i.period i.region ///</v>
      </c>
      <c r="I2155" s="18">
        <f t="shared" si="198"/>
        <v>0</v>
      </c>
      <c r="J2155" s="18" t="str">
        <f t="shared" si="199"/>
        <v>NA</v>
      </c>
      <c r="K2155" s="18" t="str">
        <f t="shared" si="202"/>
        <v>pressure sip2status pastinstability cgdpcap gdpsq laggdpgr avgnabo firstpol i.period i.region ///</v>
      </c>
      <c r="L2155" s="1" t="str">
        <f t="shared" si="203"/>
        <v>No</v>
      </c>
    </row>
    <row r="2156" spans="1:12" ht="28.8" x14ac:dyDescent="0.3">
      <c r="A2156" s="1" t="str">
        <f>VLOOKUP(B2156,DownloadedFiles!$B$2:$C$821,2,)</f>
        <v>doi:10.7910/DVN/27371</v>
      </c>
      <c r="B2156" s="1" t="s">
        <v>2504</v>
      </c>
      <c r="C2156" s="1" t="s">
        <v>698</v>
      </c>
      <c r="D2156" s="1" t="s">
        <v>754</v>
      </c>
      <c r="E2156" s="1" t="str">
        <f>VLOOKUP(D2156,StataFunctions!$E$2:$G$260,3,)</f>
        <v>Parametric survival models</v>
      </c>
      <c r="F2156" s="18" t="s">
        <v>7859</v>
      </c>
      <c r="G2156" s="18" t="str">
        <f t="shared" si="200"/>
        <v>i.ourtype</v>
      </c>
      <c r="H2156" s="18" t="str">
        <f t="shared" si="201"/>
        <v>pressure sip2status pastinstability cgdpcap gdpsq laggdpgr firstpol i.period ///</v>
      </c>
      <c r="I2156" s="18">
        <f t="shared" si="198"/>
        <v>0</v>
      </c>
      <c r="J2156" s="18" t="str">
        <f t="shared" si="199"/>
        <v>NA</v>
      </c>
      <c r="K2156" s="18" t="str">
        <f t="shared" si="202"/>
        <v>pressure sip2status pastinstability cgdpcap gdpsq laggdpgr firstpol i.period ///</v>
      </c>
      <c r="L2156" s="1" t="str">
        <f t="shared" si="203"/>
        <v>No</v>
      </c>
    </row>
    <row r="2157" spans="1:12" ht="28.8" x14ac:dyDescent="0.3">
      <c r="A2157" s="1" t="str">
        <f>VLOOKUP(B2157,DownloadedFiles!$B$2:$C$821,2,)</f>
        <v>doi:10.7910/DVN/27371</v>
      </c>
      <c r="B2157" s="1" t="s">
        <v>2504</v>
      </c>
      <c r="C2157" s="1" t="s">
        <v>698</v>
      </c>
      <c r="D2157" s="1" t="s">
        <v>754</v>
      </c>
      <c r="E2157" s="1" t="str">
        <f>VLOOKUP(D2157,StataFunctions!$E$2:$G$260,3,)</f>
        <v>Parametric survival models</v>
      </c>
      <c r="F2157" s="18" t="s">
        <v>7857</v>
      </c>
      <c r="G2157" s="18" t="str">
        <f t="shared" si="200"/>
        <v>i.ourtype</v>
      </c>
      <c r="H2157" s="18" t="str">
        <f t="shared" si="201"/>
        <v>pressure sip2status pastinstability cgdpcap laggdpgr avgnabo firstpol i.period ///</v>
      </c>
      <c r="I2157" s="18">
        <f t="shared" si="198"/>
        <v>0</v>
      </c>
      <c r="J2157" s="18" t="str">
        <f t="shared" si="199"/>
        <v>NA</v>
      </c>
      <c r="K2157" s="18" t="str">
        <f t="shared" si="202"/>
        <v>pressure sip2status pastinstability cgdpcap laggdpgr avgnabo firstpol i.period ///</v>
      </c>
      <c r="L2157" s="1" t="str">
        <f t="shared" si="203"/>
        <v>No</v>
      </c>
    </row>
    <row r="2158" spans="1:12" ht="28.8" x14ac:dyDescent="0.3">
      <c r="A2158" s="1" t="str">
        <f>VLOOKUP(B2158,DownloadedFiles!$B$2:$C$821,2,)</f>
        <v>doi:10.7910/DVN/27371</v>
      </c>
      <c r="B2158" s="1" t="s">
        <v>2504</v>
      </c>
      <c r="C2158" s="1" t="s">
        <v>698</v>
      </c>
      <c r="D2158" s="1" t="s">
        <v>754</v>
      </c>
      <c r="E2158" s="1" t="str">
        <f>VLOOKUP(D2158,StataFunctions!$E$2:$G$260,3,)</f>
        <v>Parametric survival models</v>
      </c>
      <c r="F2158" s="18" t="s">
        <v>8282</v>
      </c>
      <c r="G2158" s="18" t="str">
        <f t="shared" si="200"/>
        <v>sip2</v>
      </c>
      <c r="H2158" s="18" t="str">
        <f t="shared" si="201"/>
        <v>sip2sq `controls' if logitsipsq!=. &amp; pressure!=. &amp; sip2status!=. &amp; pastinstability!=. ///"</v>
      </c>
      <c r="I2158" s="18">
        <f t="shared" si="198"/>
        <v>1</v>
      </c>
      <c r="J2158" s="18" t="str">
        <f t="shared" si="199"/>
        <v xml:space="preserve"> logitsipsq!=. &amp; pressure!=. &amp; sip2status!=. &amp; pastinstability!=. ///"</v>
      </c>
      <c r="K2158" s="18" t="str">
        <f t="shared" si="202"/>
        <v>sip2sq `controls'</v>
      </c>
      <c r="L2158" s="1" t="str">
        <f t="shared" si="203"/>
        <v>No</v>
      </c>
    </row>
    <row r="2159" spans="1:12" ht="28.8" x14ac:dyDescent="0.3">
      <c r="A2159" s="1" t="str">
        <f>VLOOKUP(B2159,DownloadedFiles!$B$2:$C$821,2,)</f>
        <v>doi:10.7910/DVN/27371</v>
      </c>
      <c r="B2159" s="1" t="s">
        <v>2504</v>
      </c>
      <c r="C2159" s="1" t="s">
        <v>698</v>
      </c>
      <c r="D2159" s="1" t="s">
        <v>754</v>
      </c>
      <c r="E2159" s="1" t="str">
        <f>VLOOKUP(D2159,StataFunctions!$E$2:$G$260,3,)</f>
        <v>Parametric survival models</v>
      </c>
      <c r="F2159" s="18" t="s">
        <v>7069</v>
      </c>
      <c r="G2159" s="18" t="str">
        <f t="shared" si="200"/>
        <v>sip2</v>
      </c>
      <c r="H2159" s="18" t="str">
        <f t="shared" si="201"/>
        <v>sip2sq pressure sip2status pastinstability `controls' if logitsipsq!=. ///"</v>
      </c>
      <c r="I2159" s="18">
        <f t="shared" si="198"/>
        <v>1</v>
      </c>
      <c r="J2159" s="18" t="str">
        <f t="shared" si="199"/>
        <v xml:space="preserve"> logitsipsq!=. ///"</v>
      </c>
      <c r="K2159" s="18" t="str">
        <f t="shared" si="202"/>
        <v>sip2sq pressure sip2status pastinstability `controls'</v>
      </c>
      <c r="L2159" s="1" t="str">
        <f t="shared" si="203"/>
        <v>No</v>
      </c>
    </row>
    <row r="2160" spans="1:12" x14ac:dyDescent="0.3">
      <c r="A2160" s="1" t="str">
        <f>VLOOKUP(B2160,DownloadedFiles!$B$2:$C$821,2,)</f>
        <v>doi:10.7910/DVN/KAQVNP</v>
      </c>
      <c r="B2160" s="1" t="s">
        <v>2370</v>
      </c>
      <c r="C2160" s="1" t="s">
        <v>698</v>
      </c>
      <c r="D2160" s="1" t="s">
        <v>654</v>
      </c>
      <c r="E2160" s="1" t="str">
        <f>VLOOKUP(D2160,StataFunctions!$E$2:$G$260,3,)</f>
        <v>Linear Regression</v>
      </c>
      <c r="F2160" s="18" t="s">
        <v>3929</v>
      </c>
      <c r="G2160" s="18" t="str">
        <f t="shared" si="200"/>
        <v>index</v>
      </c>
      <c r="H2160" s="18" t="str">
        <f t="shared" si="201"/>
        <v>$x cont lg_cont ac_cont if integ==1 &amp; t5==0</v>
      </c>
      <c r="I2160" s="18">
        <f t="shared" si="198"/>
        <v>1</v>
      </c>
      <c r="J2160" s="18" t="str">
        <f t="shared" si="199"/>
        <v xml:space="preserve"> integ==1 &amp; t5==0</v>
      </c>
      <c r="K2160" s="18" t="str">
        <f t="shared" si="202"/>
        <v>$x cont lg_cont ac_cont</v>
      </c>
      <c r="L2160" s="1" t="str">
        <f t="shared" si="203"/>
        <v>Yes</v>
      </c>
    </row>
    <row r="2161" spans="1:12" x14ac:dyDescent="0.3">
      <c r="A2161" s="1" t="str">
        <f>VLOOKUP(B2161,DownloadedFiles!$B$2:$C$821,2,)</f>
        <v>doi:10.7910/DVN/KAQVNP</v>
      </c>
      <c r="B2161" s="1" t="s">
        <v>2370</v>
      </c>
      <c r="C2161" s="1" t="s">
        <v>698</v>
      </c>
      <c r="D2161" s="1" t="s">
        <v>654</v>
      </c>
      <c r="E2161" s="1" t="str">
        <f>VLOOKUP(D2161,StataFunctions!$E$2:$G$260,3,)</f>
        <v>Linear Regression</v>
      </c>
      <c r="F2161" s="18" t="s">
        <v>3929</v>
      </c>
      <c r="G2161" s="18" t="str">
        <f t="shared" si="200"/>
        <v>index</v>
      </c>
      <c r="H2161" s="18" t="str">
        <f t="shared" si="201"/>
        <v>$x cont lg_cont ac_cont if integ==1 &amp; t5==0</v>
      </c>
      <c r="I2161" s="18">
        <f t="shared" si="198"/>
        <v>1</v>
      </c>
      <c r="J2161" s="18" t="str">
        <f t="shared" si="199"/>
        <v xml:space="preserve"> integ==1 &amp; t5==0</v>
      </c>
      <c r="K2161" s="18" t="str">
        <f t="shared" si="202"/>
        <v>$x cont lg_cont ac_cont</v>
      </c>
      <c r="L2161" s="1" t="str">
        <f t="shared" si="203"/>
        <v>Yes</v>
      </c>
    </row>
    <row r="2162" spans="1:12" x14ac:dyDescent="0.3">
      <c r="A2162" s="1" t="str">
        <f>VLOOKUP(B2162,DownloadedFiles!$B$2:$C$821,2,)</f>
        <v>doi:10.7910/DVN/KAQVNP</v>
      </c>
      <c r="B2162" s="1" t="s">
        <v>2370</v>
      </c>
      <c r="C2162" s="1" t="s">
        <v>698</v>
      </c>
      <c r="D2162" s="1" t="s">
        <v>654</v>
      </c>
      <c r="E2162" s="1" t="str">
        <f>VLOOKUP(D2162,StataFunctions!$E$2:$G$260,3,)</f>
        <v>Linear Regression</v>
      </c>
      <c r="F2162" s="18" t="s">
        <v>3931</v>
      </c>
      <c r="G2162" s="18" t="str">
        <f t="shared" si="200"/>
        <v>index</v>
      </c>
      <c r="H2162" s="18" t="str">
        <f t="shared" si="201"/>
        <v>$x nepcurr rpid dpid woman if integ==1 &amp; t5==0</v>
      </c>
      <c r="I2162" s="18">
        <f t="shared" si="198"/>
        <v>1</v>
      </c>
      <c r="J2162" s="18" t="str">
        <f t="shared" si="199"/>
        <v xml:space="preserve"> integ==1 &amp; t5==0</v>
      </c>
      <c r="K2162" s="18" t="str">
        <f t="shared" si="202"/>
        <v>$x nepcurr rpid dpid woman</v>
      </c>
      <c r="L2162" s="1" t="str">
        <f t="shared" si="203"/>
        <v>Yes</v>
      </c>
    </row>
    <row r="2163" spans="1:12" x14ac:dyDescent="0.3">
      <c r="A2163" s="1" t="str">
        <f>VLOOKUP(B2163,DownloadedFiles!$B$2:$C$821,2,)</f>
        <v>doi:10.7910/DVN/KAQVNP</v>
      </c>
      <c r="B2163" s="1" t="s">
        <v>2370</v>
      </c>
      <c r="C2163" s="1" t="s">
        <v>698</v>
      </c>
      <c r="D2163" s="1" t="s">
        <v>654</v>
      </c>
      <c r="E2163" s="1" t="str">
        <f>VLOOKUP(D2163,StataFunctions!$E$2:$G$260,3,)</f>
        <v>Linear Regression</v>
      </c>
      <c r="F2163" s="18" t="s">
        <v>3925</v>
      </c>
      <c r="G2163" s="18" t="str">
        <f t="shared" si="200"/>
        <v>wtp</v>
      </c>
      <c r="H2163" s="18" t="str">
        <f t="shared" si="201"/>
        <v>cnsthi if mod2&gt;4</v>
      </c>
      <c r="I2163" s="18">
        <f t="shared" si="198"/>
        <v>1</v>
      </c>
      <c r="J2163" s="18" t="str">
        <f t="shared" si="199"/>
        <v xml:space="preserve"> mod2&gt;4</v>
      </c>
      <c r="K2163" s="18" t="str">
        <f t="shared" si="202"/>
        <v>cnsthi</v>
      </c>
      <c r="L2163" s="1" t="str">
        <f t="shared" si="203"/>
        <v>Yes</v>
      </c>
    </row>
    <row r="2164" spans="1:12" x14ac:dyDescent="0.3">
      <c r="A2164" s="1" t="str">
        <f>VLOOKUP(B2164,DownloadedFiles!$B$2:$C$821,2,)</f>
        <v>doi:10.7910/DVN/KAQVNP</v>
      </c>
      <c r="B2164" s="1" t="s">
        <v>2370</v>
      </c>
      <c r="C2164" s="1" t="s">
        <v>698</v>
      </c>
      <c r="D2164" s="1" t="s">
        <v>654</v>
      </c>
      <c r="E2164" s="1" t="str">
        <f>VLOOKUP(D2164,StataFunctions!$E$2:$G$260,3,)</f>
        <v>Linear Regression</v>
      </c>
      <c r="F2164" s="18" t="s">
        <v>3927</v>
      </c>
      <c r="G2164" s="18" t="str">
        <f t="shared" si="200"/>
        <v>spnd_uncert</v>
      </c>
      <c r="H2164" s="18" t="str">
        <f t="shared" si="201"/>
        <v>cnsthi cnsthi_lessgov lessgov if mod2&gt;4</v>
      </c>
      <c r="I2164" s="18">
        <f t="shared" si="198"/>
        <v>1</v>
      </c>
      <c r="J2164" s="18" t="str">
        <f t="shared" si="199"/>
        <v xml:space="preserve"> mod2&gt;4</v>
      </c>
      <c r="K2164" s="18" t="str">
        <f t="shared" si="202"/>
        <v>cnsthi cnsthi_lessgov lessgov</v>
      </c>
      <c r="L2164" s="1" t="str">
        <f t="shared" si="203"/>
        <v>Yes</v>
      </c>
    </row>
    <row r="2165" spans="1:12" x14ac:dyDescent="0.3">
      <c r="A2165" s="1" t="str">
        <f>VLOOKUP(B2165,DownloadedFiles!$B$2:$C$821,2,)</f>
        <v>doi:10.7910/DVN/KAQVNP</v>
      </c>
      <c r="B2165" s="1" t="s">
        <v>2370</v>
      </c>
      <c r="C2165" s="1" t="s">
        <v>698</v>
      </c>
      <c r="D2165" s="1" t="s">
        <v>654</v>
      </c>
      <c r="E2165" s="1" t="str">
        <f>VLOOKUP(D2165,StataFunctions!$E$2:$G$260,3,)</f>
        <v>Linear Regression</v>
      </c>
      <c r="F2165" s="18" t="s">
        <v>3926</v>
      </c>
      <c r="G2165" s="18" t="str">
        <f t="shared" si="200"/>
        <v>wtp</v>
      </c>
      <c r="H2165" s="18" t="str">
        <f t="shared" si="201"/>
        <v>cnsthi lessgov cnsthi_lessgov if mod2&gt;4</v>
      </c>
      <c r="I2165" s="18">
        <f t="shared" si="198"/>
        <v>1</v>
      </c>
      <c r="J2165" s="18" t="str">
        <f t="shared" si="199"/>
        <v xml:space="preserve"> mod2&gt;4</v>
      </c>
      <c r="K2165" s="18" t="str">
        <f t="shared" si="202"/>
        <v>cnsthi lessgov cnsthi_lessgov</v>
      </c>
      <c r="L2165" s="1" t="str">
        <f t="shared" si="203"/>
        <v>Yes</v>
      </c>
    </row>
    <row r="2166" spans="1:12" x14ac:dyDescent="0.3">
      <c r="A2166" s="1" t="str">
        <f>VLOOKUP(B2166,DownloadedFiles!$B$2:$C$821,2,)</f>
        <v>doi:10.7910/DVN/KAQVNP</v>
      </c>
      <c r="B2166" s="1" t="s">
        <v>2370</v>
      </c>
      <c r="C2166" s="1" t="s">
        <v>698</v>
      </c>
      <c r="D2166" s="1" t="s">
        <v>654</v>
      </c>
      <c r="E2166" s="1" t="str">
        <f>VLOOKUP(D2166,StataFunctions!$E$2:$G$260,3,)</f>
        <v>Linear Regression</v>
      </c>
      <c r="F2166" s="18" t="s">
        <v>8287</v>
      </c>
      <c r="G2166" s="18" t="str">
        <f t="shared" si="200"/>
        <v>spnd_uncert</v>
      </c>
      <c r="H2166" s="18" t="str">
        <f t="shared" si="201"/>
        <v>cnsthi lessgov cnsthi_lessgov cont cnsthi_cont if mod2&gt;4</v>
      </c>
      <c r="I2166" s="18">
        <f t="shared" ref="I2166:I2229" si="204">IFERROR(IF(FIND(" if ",H2166)&gt;0,1,0),0)</f>
        <v>1</v>
      </c>
      <c r="J2166" s="18" t="str">
        <f t="shared" ref="J2166:J2229" si="205">IFERROR(MID(H2166,FIND(" if ",H2166)+3,LEN(H2166)+1),"NA")</f>
        <v xml:space="preserve"> mod2&gt;4</v>
      </c>
      <c r="K2166" s="18" t="str">
        <f t="shared" si="202"/>
        <v>cnsthi lessgov cnsthi_lessgov cont cnsthi_cont</v>
      </c>
      <c r="L2166" s="1" t="str">
        <f t="shared" si="203"/>
        <v>Yes</v>
      </c>
    </row>
    <row r="2167" spans="1:12" x14ac:dyDescent="0.3">
      <c r="A2167" s="1" t="str">
        <f>VLOOKUP(B2167,DownloadedFiles!$B$2:$C$821,2,)</f>
        <v>doi:10.7910/DVN/KAQVNP</v>
      </c>
      <c r="B2167" s="1" t="s">
        <v>2370</v>
      </c>
      <c r="C2167" s="1" t="s">
        <v>698</v>
      </c>
      <c r="D2167" s="1" t="s">
        <v>654</v>
      </c>
      <c r="E2167" s="1" t="str">
        <f>VLOOKUP(D2167,StataFunctions!$E$2:$G$260,3,)</f>
        <v>Linear Regression</v>
      </c>
      <c r="F2167" s="18" t="s">
        <v>8287</v>
      </c>
      <c r="G2167" s="18" t="str">
        <f t="shared" si="200"/>
        <v>spnd_uncert</v>
      </c>
      <c r="H2167" s="18" t="str">
        <f t="shared" si="201"/>
        <v>cnsthi lessgov cnsthi_lessgov cont cnsthi_cont if mod2&gt;4</v>
      </c>
      <c r="I2167" s="18">
        <f t="shared" si="204"/>
        <v>1</v>
      </c>
      <c r="J2167" s="18" t="str">
        <f t="shared" si="205"/>
        <v xml:space="preserve"> mod2&gt;4</v>
      </c>
      <c r="K2167" s="18" t="str">
        <f t="shared" si="202"/>
        <v>cnsthi lessgov cnsthi_lessgov cont cnsthi_cont</v>
      </c>
      <c r="L2167" s="1" t="str">
        <f t="shared" si="203"/>
        <v>Yes</v>
      </c>
    </row>
    <row r="2168" spans="1:12" x14ac:dyDescent="0.3">
      <c r="A2168" s="1" t="str">
        <f>VLOOKUP(B2168,DownloadedFiles!$B$2:$C$821,2,)</f>
        <v>doi:10.7910/DVN/KAQVNP</v>
      </c>
      <c r="B2168" s="1" t="s">
        <v>2370</v>
      </c>
      <c r="C2168" s="1" t="s">
        <v>698</v>
      </c>
      <c r="D2168" s="1" t="s">
        <v>654</v>
      </c>
      <c r="E2168" s="1" t="str">
        <f>VLOOKUP(D2168,StataFunctions!$E$2:$G$260,3,)</f>
        <v>Linear Regression</v>
      </c>
      <c r="F2168" s="18" t="s">
        <v>3930</v>
      </c>
      <c r="G2168" s="18" t="str">
        <f t="shared" si="200"/>
        <v>wtp</v>
      </c>
      <c r="H2168" s="18" t="str">
        <f t="shared" si="201"/>
        <v>cnsthi lessgov cnsthi_lessgov cont cnsthi_cont if mod2&gt;4</v>
      </c>
      <c r="I2168" s="18">
        <f t="shared" si="204"/>
        <v>1</v>
      </c>
      <c r="J2168" s="18" t="str">
        <f t="shared" si="205"/>
        <v xml:space="preserve"> mod2&gt;4</v>
      </c>
      <c r="K2168" s="18" t="str">
        <f t="shared" si="202"/>
        <v>cnsthi lessgov cnsthi_lessgov cont cnsthi_cont</v>
      </c>
      <c r="L2168" s="1" t="str">
        <f t="shared" si="203"/>
        <v>Yes</v>
      </c>
    </row>
    <row r="2169" spans="1:12" x14ac:dyDescent="0.3">
      <c r="A2169" s="1" t="str">
        <f>VLOOKUP(B2169,DownloadedFiles!$B$2:$C$821,2,)</f>
        <v>doi:10.7910/DVN/KAQVNP</v>
      </c>
      <c r="B2169" s="1" t="s">
        <v>2370</v>
      </c>
      <c r="C2169" s="1" t="s">
        <v>698</v>
      </c>
      <c r="D2169" s="1" t="s">
        <v>654</v>
      </c>
      <c r="E2169" s="1" t="str">
        <f>VLOOKUP(D2169,StataFunctions!$E$2:$G$260,3,)</f>
        <v>Linear Regression</v>
      </c>
      <c r="F2169" s="18" t="s">
        <v>3930</v>
      </c>
      <c r="G2169" s="18" t="str">
        <f t="shared" si="200"/>
        <v>wtp</v>
      </c>
      <c r="H2169" s="18" t="str">
        <f t="shared" si="201"/>
        <v>cnsthi lessgov cnsthi_lessgov cont cnsthi_cont if mod2&gt;4</v>
      </c>
      <c r="I2169" s="18">
        <f t="shared" si="204"/>
        <v>1</v>
      </c>
      <c r="J2169" s="18" t="str">
        <f t="shared" si="205"/>
        <v xml:space="preserve"> mod2&gt;4</v>
      </c>
      <c r="K2169" s="18" t="str">
        <f t="shared" si="202"/>
        <v>cnsthi lessgov cnsthi_lessgov cont cnsthi_cont</v>
      </c>
      <c r="L2169" s="1" t="str">
        <f t="shared" si="203"/>
        <v>Yes</v>
      </c>
    </row>
    <row r="2170" spans="1:12" x14ac:dyDescent="0.3">
      <c r="A2170" s="1" t="str">
        <f>VLOOKUP(B2170,DownloadedFiles!$B$2:$C$821,2,)</f>
        <v>doi:10.7910/DVN/KAQVNP</v>
      </c>
      <c r="B2170" s="1" t="s">
        <v>2370</v>
      </c>
      <c r="C2170" s="1" t="s">
        <v>698</v>
      </c>
      <c r="D2170" s="1" t="s">
        <v>654</v>
      </c>
      <c r="E2170" s="1" t="str">
        <f>VLOOKUP(D2170,StataFunctions!$E$2:$G$260,3,)</f>
        <v>Linear Regression</v>
      </c>
      <c r="F2170" s="18" t="s">
        <v>3923</v>
      </c>
      <c r="G2170" s="18" t="str">
        <f t="shared" si="200"/>
        <v>wtp</v>
      </c>
      <c r="H2170" s="18" t="str">
        <f t="shared" si="201"/>
        <v>inshi if mod2==2 | mod2==3</v>
      </c>
      <c r="I2170" s="18">
        <f t="shared" si="204"/>
        <v>1</v>
      </c>
      <c r="J2170" s="18" t="str">
        <f t="shared" si="205"/>
        <v xml:space="preserve"> mod2==2 | mod2==3</v>
      </c>
      <c r="K2170" s="18" t="str">
        <f t="shared" si="202"/>
        <v>inshi</v>
      </c>
      <c r="L2170" s="1" t="str">
        <f t="shared" si="203"/>
        <v>Yes</v>
      </c>
    </row>
    <row r="2171" spans="1:12" x14ac:dyDescent="0.3">
      <c r="A2171" s="1" t="str">
        <f>VLOOKUP(B2171,DownloadedFiles!$B$2:$C$821,2,)</f>
        <v>doi:10.7910/DVN/KAQVNP</v>
      </c>
      <c r="B2171" s="1" t="s">
        <v>2370</v>
      </c>
      <c r="C2171" s="1" t="s">
        <v>698</v>
      </c>
      <c r="D2171" s="1" t="s">
        <v>654</v>
      </c>
      <c r="E2171" s="1" t="str">
        <f>VLOOKUP(D2171,StataFunctions!$E$2:$G$260,3,)</f>
        <v>Linear Regression</v>
      </c>
      <c r="F2171" s="18" t="s">
        <v>3928</v>
      </c>
      <c r="G2171" s="18" t="str">
        <f t="shared" si="200"/>
        <v>spnd_uncert</v>
      </c>
      <c r="H2171" s="18" t="str">
        <f t="shared" si="201"/>
        <v>inshi inshi_lessgov lessgov if mod2==2 | mod2==3</v>
      </c>
      <c r="I2171" s="18">
        <f t="shared" si="204"/>
        <v>1</v>
      </c>
      <c r="J2171" s="18" t="str">
        <f t="shared" si="205"/>
        <v xml:space="preserve"> mod2==2 | mod2==3</v>
      </c>
      <c r="K2171" s="18" t="str">
        <f t="shared" si="202"/>
        <v>inshi inshi_lessgov lessgov</v>
      </c>
      <c r="L2171" s="1" t="str">
        <f t="shared" si="203"/>
        <v>Yes</v>
      </c>
    </row>
    <row r="2172" spans="1:12" x14ac:dyDescent="0.3">
      <c r="A2172" s="1" t="str">
        <f>VLOOKUP(B2172,DownloadedFiles!$B$2:$C$821,2,)</f>
        <v>doi:10.7910/DVN/KAQVNP</v>
      </c>
      <c r="B2172" s="1" t="s">
        <v>2370</v>
      </c>
      <c r="C2172" s="1" t="s">
        <v>698</v>
      </c>
      <c r="D2172" s="1" t="s">
        <v>654</v>
      </c>
      <c r="E2172" s="1" t="str">
        <f>VLOOKUP(D2172,StataFunctions!$E$2:$G$260,3,)</f>
        <v>Linear Regression</v>
      </c>
      <c r="F2172" s="18" t="s">
        <v>3924</v>
      </c>
      <c r="G2172" s="18" t="str">
        <f t="shared" si="200"/>
        <v>wtp</v>
      </c>
      <c r="H2172" s="18" t="str">
        <f t="shared" si="201"/>
        <v>inshi lessgov inshi_lessgov if mod2==2 | mod2==3</v>
      </c>
      <c r="I2172" s="18">
        <f t="shared" si="204"/>
        <v>1</v>
      </c>
      <c r="J2172" s="18" t="str">
        <f t="shared" si="205"/>
        <v xml:space="preserve"> mod2==2 | mod2==3</v>
      </c>
      <c r="K2172" s="18" t="str">
        <f t="shared" si="202"/>
        <v>inshi lessgov inshi_lessgov</v>
      </c>
      <c r="L2172" s="1" t="str">
        <f t="shared" si="203"/>
        <v>Yes</v>
      </c>
    </row>
    <row r="2173" spans="1:12" x14ac:dyDescent="0.3">
      <c r="A2173" s="1" t="str">
        <f>VLOOKUP(B2173,DownloadedFiles!$B$2:$C$821,2,)</f>
        <v>doi:10.7910/DVN/KAQVNP</v>
      </c>
      <c r="B2173" s="1" t="s">
        <v>2370</v>
      </c>
      <c r="C2173" s="1" t="s">
        <v>698</v>
      </c>
      <c r="D2173" s="1" t="s">
        <v>654</v>
      </c>
      <c r="E2173" s="1" t="str">
        <f>VLOOKUP(D2173,StataFunctions!$E$2:$G$260,3,)</f>
        <v>Linear Regression</v>
      </c>
      <c r="F2173" s="18" t="s">
        <v>3932</v>
      </c>
      <c r="G2173" s="18" t="str">
        <f t="shared" si="200"/>
        <v>wtp</v>
      </c>
      <c r="H2173" s="18" t="str">
        <f t="shared" si="201"/>
        <v>lessgov cnsthi cnsthi_lessgov egalr pep black pkscale if mod2&gt;4</v>
      </c>
      <c r="I2173" s="18">
        <f t="shared" si="204"/>
        <v>1</v>
      </c>
      <c r="J2173" s="18" t="str">
        <f t="shared" si="205"/>
        <v xml:space="preserve"> mod2&gt;4</v>
      </c>
      <c r="K2173" s="18" t="str">
        <f t="shared" si="202"/>
        <v>lessgov cnsthi cnsthi_lessgov egalr pep black pkscale</v>
      </c>
      <c r="L2173" s="1" t="str">
        <f t="shared" si="203"/>
        <v>Yes</v>
      </c>
    </row>
    <row r="2174" spans="1:12" x14ac:dyDescent="0.3">
      <c r="A2174" s="1" t="str">
        <f>VLOOKUP(B2174,DownloadedFiles!$B$2:$C$821,2,)</f>
        <v>doi:10.7910/DVN/KAQVNP</v>
      </c>
      <c r="B2174" s="1" t="s">
        <v>2370</v>
      </c>
      <c r="C2174" s="1" t="s">
        <v>698</v>
      </c>
      <c r="D2174" s="1" t="s">
        <v>654</v>
      </c>
      <c r="E2174" s="1" t="str">
        <f>VLOOKUP(D2174,StataFunctions!$E$2:$G$260,3,)</f>
        <v>Linear Regression</v>
      </c>
      <c r="F2174" s="18" t="s">
        <v>3919</v>
      </c>
      <c r="G2174" s="18" t="str">
        <f t="shared" si="200"/>
        <v>index</v>
      </c>
      <c r="H2174" s="18" t="str">
        <f t="shared" si="201"/>
        <v>lg ac if integ==1 &amp; t5==0</v>
      </c>
      <c r="I2174" s="18">
        <f t="shared" si="204"/>
        <v>1</v>
      </c>
      <c r="J2174" s="18" t="str">
        <f t="shared" si="205"/>
        <v xml:space="preserve"> integ==1 &amp; t5==0</v>
      </c>
      <c r="K2174" s="18" t="str">
        <f t="shared" si="202"/>
        <v>lg ac</v>
      </c>
      <c r="L2174" s="1" t="str">
        <f t="shared" si="203"/>
        <v>Yes</v>
      </c>
    </row>
    <row r="2175" spans="1:12" x14ac:dyDescent="0.3">
      <c r="A2175" s="1" t="str">
        <f>VLOOKUP(B2175,DownloadedFiles!$B$2:$C$821,2,)</f>
        <v>doi:10.7910/DVN/KAQVNP</v>
      </c>
      <c r="B2175" s="1" t="s">
        <v>2370</v>
      </c>
      <c r="C2175" s="1" t="s">
        <v>698</v>
      </c>
      <c r="D2175" s="1" t="s">
        <v>654</v>
      </c>
      <c r="E2175" s="1" t="str">
        <f>VLOOKUP(D2175,StataFunctions!$E$2:$G$260,3,)</f>
        <v>Linear Regression</v>
      </c>
      <c r="F2175" s="18" t="s">
        <v>3921</v>
      </c>
      <c r="G2175" s="18" t="str">
        <f t="shared" si="200"/>
        <v>index</v>
      </c>
      <c r="H2175" s="18" t="str">
        <f t="shared" si="201"/>
        <v>lg ac cntrl capac lg_cntrl lg_capac ac_cntrl ac_capac if t5==0</v>
      </c>
      <c r="I2175" s="18">
        <f t="shared" si="204"/>
        <v>1</v>
      </c>
      <c r="J2175" s="18" t="str">
        <f t="shared" si="205"/>
        <v xml:space="preserve"> t5==0</v>
      </c>
      <c r="K2175" s="18" t="str">
        <f t="shared" si="202"/>
        <v>lg ac cntrl capac lg_cntrl lg_capac ac_cntrl ac_capac</v>
      </c>
      <c r="L2175" s="1" t="str">
        <f t="shared" si="203"/>
        <v>Yes</v>
      </c>
    </row>
    <row r="2176" spans="1:12" x14ac:dyDescent="0.3">
      <c r="A2176" s="1" t="str">
        <f>VLOOKUP(B2176,DownloadedFiles!$B$2:$C$821,2,)</f>
        <v>doi:10.7910/DVN/KAQVNP</v>
      </c>
      <c r="B2176" s="1" t="s">
        <v>2370</v>
      </c>
      <c r="C2176" s="1" t="s">
        <v>698</v>
      </c>
      <c r="D2176" s="1" t="s">
        <v>654</v>
      </c>
      <c r="E2176" s="1" t="str">
        <f>VLOOKUP(D2176,StataFunctions!$E$2:$G$260,3,)</f>
        <v>Linear Regression</v>
      </c>
      <c r="F2176" s="18" t="s">
        <v>3922</v>
      </c>
      <c r="G2176" s="18" t="str">
        <f t="shared" si="200"/>
        <v>index</v>
      </c>
      <c r="H2176" s="18" t="str">
        <f t="shared" si="201"/>
        <v>lg ac lessgov lg_lessgov ac_lessgov if integ==1 &amp; t5==0</v>
      </c>
      <c r="I2176" s="18">
        <f t="shared" si="204"/>
        <v>1</v>
      </c>
      <c r="J2176" s="18" t="str">
        <f t="shared" si="205"/>
        <v xml:space="preserve"> integ==1 &amp; t5==0</v>
      </c>
      <c r="K2176" s="18" t="str">
        <f t="shared" si="202"/>
        <v>lg ac lessgov lg_lessgov ac_lessgov</v>
      </c>
      <c r="L2176" s="1" t="str">
        <f t="shared" si="203"/>
        <v>Yes</v>
      </c>
    </row>
    <row r="2177" spans="1:12" x14ac:dyDescent="0.3">
      <c r="A2177" s="1" t="str">
        <f>VLOOKUP(B2177,DownloadedFiles!$B$2:$C$821,2,)</f>
        <v>doi:10.7910/DVN/KAQVNP</v>
      </c>
      <c r="B2177" s="1" t="s">
        <v>2370</v>
      </c>
      <c r="C2177" s="1" t="s">
        <v>698</v>
      </c>
      <c r="D2177" s="1" t="s">
        <v>654</v>
      </c>
      <c r="E2177" s="1" t="str">
        <f>VLOOKUP(D2177,StataFunctions!$E$2:$G$260,3,)</f>
        <v>Linear Regression</v>
      </c>
      <c r="F2177" s="18" t="s">
        <v>3920</v>
      </c>
      <c r="G2177" s="18" t="str">
        <f t="shared" si="200"/>
        <v>index</v>
      </c>
      <c r="H2177" s="18" t="str">
        <f t="shared" si="201"/>
        <v>lg ac t5 lg_t5 ac_t5 if integ==1</v>
      </c>
      <c r="I2177" s="18">
        <f t="shared" si="204"/>
        <v>1</v>
      </c>
      <c r="J2177" s="18" t="str">
        <f t="shared" si="205"/>
        <v xml:space="preserve"> integ==1</v>
      </c>
      <c r="K2177" s="18" t="str">
        <f t="shared" si="202"/>
        <v>lg ac t5 lg_t5 ac_t5</v>
      </c>
      <c r="L2177" s="1" t="str">
        <f t="shared" si="203"/>
        <v>Yes</v>
      </c>
    </row>
    <row r="2178" spans="1:12" ht="43.2" x14ac:dyDescent="0.3">
      <c r="A2178" s="1" t="str">
        <f>VLOOKUP(B2178,DownloadedFiles!$B$2:$C$821,2,)</f>
        <v>doi:10.7910/DVN/23851</v>
      </c>
      <c r="B2178" s="1" t="s">
        <v>2538</v>
      </c>
      <c r="C2178" s="1" t="s">
        <v>698</v>
      </c>
      <c r="D2178" s="1" t="s">
        <v>699</v>
      </c>
      <c r="E2178" s="1" t="str">
        <f>VLOOKUP(D2178,StataFunctions!$E$2:$G$260,3,)</f>
        <v>Linear regression</v>
      </c>
      <c r="F2178" s="18" t="s">
        <v>3933</v>
      </c>
      <c r="G2178" s="18" t="str">
        <f t="shared" ref="G2178:G2241" si="206">MID($F2178,LEN($D2178)+FIND($D2178,$F2178)+1,FIND(" ",$F2178,LEN(D2178)+FIND(D2178,F2178)+1)-(LEN($D2178)+FIND($D2178,$F2178)+1))</f>
        <v>partyid2010</v>
      </c>
      <c r="H2178" s="18" t="str">
        <f t="shared" ref="H2178:H2241" si="207">TRIM(MID(F2178,FIND(G2178,F2178)+LEN(G2178)+1,IFERROR(FIND(",",F2178),LEN(F2178)+1)-(FIND(G2178,F2178)+LEN(G2178)+1)))</f>
        <v>partyidw1 immigalpha4w1 libconsw1 taxrich gaymarriageban iraqwargood terroristnorights govthealthcare income educ female age unemployed if whitenonhisp==1</v>
      </c>
      <c r="I2178" s="18">
        <f t="shared" si="204"/>
        <v>1</v>
      </c>
      <c r="J2178" s="18" t="str">
        <f t="shared" si="205"/>
        <v xml:space="preserve"> whitenonhisp==1</v>
      </c>
      <c r="K2178" s="18" t="str">
        <f t="shared" ref="K2178:K2241" si="208">IF(I2178=0,H2178,MID(H2178,1,FIND(J2178,H2178)-4))</f>
        <v>partyidw1 immigalpha4w1 libconsw1 taxrich gaymarriageban iraqwargood terroristnorights govthealthcare income educ female age unemployed</v>
      </c>
      <c r="L2178" s="1" t="str">
        <f t="shared" ref="L2178:L2241" si="209">IFERROR(IF(FIND("///",F2178)&gt;0,"No",0),"Yes")</f>
        <v>Yes</v>
      </c>
    </row>
    <row r="2179" spans="1:12" x14ac:dyDescent="0.3">
      <c r="A2179" s="1" t="str">
        <f>VLOOKUP(B2179,DownloadedFiles!$B$2:$C$821,2,)</f>
        <v>doi:10.7910/DVN/23851</v>
      </c>
      <c r="B2179" s="1" t="s">
        <v>2538</v>
      </c>
      <c r="C2179" s="1" t="s">
        <v>698</v>
      </c>
      <c r="D2179" s="1" t="s">
        <v>699</v>
      </c>
      <c r="E2179" s="1" t="str">
        <f>VLOOKUP(D2179,StataFunctions!$E$2:$G$260,3,)</f>
        <v>Linear regression</v>
      </c>
      <c r="F2179" s="18" t="s">
        <v>8080</v>
      </c>
      <c r="G2179" s="18" t="str">
        <f t="shared" si="206"/>
        <v>partyidw10</v>
      </c>
      <c r="H2179" s="18" t="str">
        <f t="shared" si="207"/>
        <v>partyidw1 immigcitizw1 if whitenonhisp==1</v>
      </c>
      <c r="I2179" s="18">
        <f t="shared" si="204"/>
        <v>1</v>
      </c>
      <c r="J2179" s="18" t="str">
        <f t="shared" si="205"/>
        <v xml:space="preserve"> whitenonhisp==1</v>
      </c>
      <c r="K2179" s="18" t="str">
        <f t="shared" si="208"/>
        <v>partyidw1 immigcitizw1</v>
      </c>
      <c r="L2179" s="1" t="str">
        <f t="shared" si="209"/>
        <v>Yes</v>
      </c>
    </row>
    <row r="2180" spans="1:12" x14ac:dyDescent="0.3">
      <c r="A2180" s="1" t="str">
        <f>VLOOKUP(B2180,DownloadedFiles!$B$2:$C$821,2,)</f>
        <v>doi:10.7910/DVN/O3A06T</v>
      </c>
      <c r="B2180" s="1" t="s">
        <v>2264</v>
      </c>
      <c r="C2180" s="1" t="s">
        <v>698</v>
      </c>
      <c r="D2180" s="1" t="s">
        <v>654</v>
      </c>
      <c r="E2180" s="1" t="str">
        <f>VLOOKUP(D2180,StataFunctions!$E$2:$G$260,3,)</f>
        <v>Linear Regression</v>
      </c>
      <c r="F2180" s="18" t="s">
        <v>3945</v>
      </c>
      <c r="G2180" s="18" t="str">
        <f t="shared" si="206"/>
        <v>conservindex</v>
      </c>
      <c r="H2180" s="18" t="str">
        <f t="shared" si="207"/>
        <v>c.pid6##c.totalknow ///</v>
      </c>
      <c r="I2180" s="18">
        <f t="shared" si="204"/>
        <v>0</v>
      </c>
      <c r="J2180" s="18" t="str">
        <f t="shared" si="205"/>
        <v>NA</v>
      </c>
      <c r="K2180" s="18" t="str">
        <f t="shared" si="208"/>
        <v>c.pid6##c.totalknow ///</v>
      </c>
      <c r="L2180" s="1" t="str">
        <f t="shared" si="209"/>
        <v>No</v>
      </c>
    </row>
    <row r="2181" spans="1:12" x14ac:dyDescent="0.3">
      <c r="A2181" s="1" t="str">
        <f>VLOOKUP(B2181,DownloadedFiles!$B$2:$C$821,2,)</f>
        <v>doi:10.7910/DVN/O3A06T</v>
      </c>
      <c r="B2181" s="1" t="s">
        <v>2264</v>
      </c>
      <c r="C2181" s="1" t="s">
        <v>698</v>
      </c>
      <c r="D2181" s="1" t="s">
        <v>654</v>
      </c>
      <c r="E2181" s="1" t="str">
        <f>VLOOKUP(D2181,StataFunctions!$E$2:$G$260,3,)</f>
        <v>Linear Regression</v>
      </c>
      <c r="F2181" s="18" t="s">
        <v>3945</v>
      </c>
      <c r="G2181" s="18" t="str">
        <f t="shared" si="206"/>
        <v>conservindex</v>
      </c>
      <c r="H2181" s="18" t="str">
        <f t="shared" si="207"/>
        <v>c.pid6##c.totalknow ///</v>
      </c>
      <c r="I2181" s="18">
        <f t="shared" si="204"/>
        <v>0</v>
      </c>
      <c r="J2181" s="18" t="str">
        <f t="shared" si="205"/>
        <v>NA</v>
      </c>
      <c r="K2181" s="18" t="str">
        <f t="shared" si="208"/>
        <v>c.pid6##c.totalknow ///</v>
      </c>
      <c r="L2181" s="1" t="str">
        <f t="shared" si="209"/>
        <v>No</v>
      </c>
    </row>
    <row r="2182" spans="1:12" x14ac:dyDescent="0.3">
      <c r="A2182" s="1" t="str">
        <f>VLOOKUP(B2182,DownloadedFiles!$B$2:$C$821,2,)</f>
        <v>doi:10.7910/DVN/O3A06T</v>
      </c>
      <c r="B2182" s="1" t="s">
        <v>2264</v>
      </c>
      <c r="C2182" s="1" t="s">
        <v>698</v>
      </c>
      <c r="D2182" s="1" t="s">
        <v>654</v>
      </c>
      <c r="E2182" s="1" t="str">
        <f>VLOOKUP(D2182,StataFunctions!$E$2:$G$260,3,)</f>
        <v>Linear Regression</v>
      </c>
      <c r="F2182" s="18" t="s">
        <v>3945</v>
      </c>
      <c r="G2182" s="18" t="str">
        <f t="shared" si="206"/>
        <v>conservindex</v>
      </c>
      <c r="H2182" s="18" t="str">
        <f t="shared" si="207"/>
        <v>c.pid6##c.totalknow ///</v>
      </c>
      <c r="I2182" s="18">
        <f t="shared" si="204"/>
        <v>0</v>
      </c>
      <c r="J2182" s="18" t="str">
        <f t="shared" si="205"/>
        <v>NA</v>
      </c>
      <c r="K2182" s="18" t="str">
        <f t="shared" si="208"/>
        <v>c.pid6##c.totalknow ///</v>
      </c>
      <c r="L2182" s="1" t="str">
        <f t="shared" si="209"/>
        <v>No</v>
      </c>
    </row>
    <row r="2183" spans="1:12" x14ac:dyDescent="0.3">
      <c r="A2183" s="1" t="str">
        <f>VLOOKUP(B2183,DownloadedFiles!$B$2:$C$821,2,)</f>
        <v>doi:10.7910/DVN/O3A06T</v>
      </c>
      <c r="B2183" s="1" t="s">
        <v>2264</v>
      </c>
      <c r="C2183" s="1" t="s">
        <v>698</v>
      </c>
      <c r="D2183" s="1" t="s">
        <v>654</v>
      </c>
      <c r="E2183" s="1" t="str">
        <f>VLOOKUP(D2183,StataFunctions!$E$2:$G$260,3,)</f>
        <v>Linear Regression</v>
      </c>
      <c r="F2183" s="18" t="s">
        <v>3945</v>
      </c>
      <c r="G2183" s="18" t="str">
        <f t="shared" si="206"/>
        <v>conservindex</v>
      </c>
      <c r="H2183" s="18" t="str">
        <f t="shared" si="207"/>
        <v>c.pid6##c.totalknow ///</v>
      </c>
      <c r="I2183" s="18">
        <f t="shared" si="204"/>
        <v>0</v>
      </c>
      <c r="J2183" s="18" t="str">
        <f t="shared" si="205"/>
        <v>NA</v>
      </c>
      <c r="K2183" s="18" t="str">
        <f t="shared" si="208"/>
        <v>c.pid6##c.totalknow ///</v>
      </c>
      <c r="L2183" s="1" t="str">
        <f t="shared" si="209"/>
        <v>No</v>
      </c>
    </row>
    <row r="2184" spans="1:12" x14ac:dyDescent="0.3">
      <c r="A2184" s="1" t="str">
        <f>VLOOKUP(B2184,DownloadedFiles!$B$2:$C$821,2,)</f>
        <v>doi:10.7910/DVN/O3A06T</v>
      </c>
      <c r="B2184" s="1" t="s">
        <v>2264</v>
      </c>
      <c r="C2184" s="1" t="s">
        <v>698</v>
      </c>
      <c r="D2184" s="1" t="s">
        <v>654</v>
      </c>
      <c r="E2184" s="1" t="str">
        <f>VLOOKUP(D2184,StataFunctions!$E$2:$G$260,3,)</f>
        <v>Linear Regression</v>
      </c>
      <c r="F2184" s="18" t="s">
        <v>3946</v>
      </c>
      <c r="G2184" s="18" t="str">
        <f t="shared" si="206"/>
        <v>libindex</v>
      </c>
      <c r="H2184" s="18" t="str">
        <f t="shared" si="207"/>
        <v>c.pid6##c.totalknow ///</v>
      </c>
      <c r="I2184" s="18">
        <f t="shared" si="204"/>
        <v>0</v>
      </c>
      <c r="J2184" s="18" t="str">
        <f t="shared" si="205"/>
        <v>NA</v>
      </c>
      <c r="K2184" s="18" t="str">
        <f t="shared" si="208"/>
        <v>c.pid6##c.totalknow ///</v>
      </c>
      <c r="L2184" s="1" t="str">
        <f t="shared" si="209"/>
        <v>No</v>
      </c>
    </row>
    <row r="2185" spans="1:12" x14ac:dyDescent="0.3">
      <c r="A2185" s="1" t="str">
        <f>VLOOKUP(B2185,DownloadedFiles!$B$2:$C$821,2,)</f>
        <v>doi:10.7910/DVN/O3A06T</v>
      </c>
      <c r="B2185" s="1" t="s">
        <v>2264</v>
      </c>
      <c r="C2185" s="1" t="s">
        <v>698</v>
      </c>
      <c r="D2185" s="1" t="s">
        <v>654</v>
      </c>
      <c r="E2185" s="1" t="str">
        <f>VLOOKUP(D2185,StataFunctions!$E$2:$G$260,3,)</f>
        <v>Linear Regression</v>
      </c>
      <c r="F2185" s="18" t="s">
        <v>3946</v>
      </c>
      <c r="G2185" s="18" t="str">
        <f t="shared" si="206"/>
        <v>libindex</v>
      </c>
      <c r="H2185" s="18" t="str">
        <f t="shared" si="207"/>
        <v>c.pid6##c.totalknow ///</v>
      </c>
      <c r="I2185" s="18">
        <f t="shared" si="204"/>
        <v>0</v>
      </c>
      <c r="J2185" s="18" t="str">
        <f t="shared" si="205"/>
        <v>NA</v>
      </c>
      <c r="K2185" s="18" t="str">
        <f t="shared" si="208"/>
        <v>c.pid6##c.totalknow ///</v>
      </c>
      <c r="L2185" s="1" t="str">
        <f t="shared" si="209"/>
        <v>No</v>
      </c>
    </row>
    <row r="2186" spans="1:12" x14ac:dyDescent="0.3">
      <c r="A2186" s="1" t="str">
        <f>VLOOKUP(B2186,DownloadedFiles!$B$2:$C$821,2,)</f>
        <v>doi:10.7910/DVN/O3A06T</v>
      </c>
      <c r="B2186" s="1" t="s">
        <v>2264</v>
      </c>
      <c r="C2186" s="1" t="s">
        <v>698</v>
      </c>
      <c r="D2186" s="1" t="s">
        <v>654</v>
      </c>
      <c r="E2186" s="1" t="str">
        <f>VLOOKUP(D2186,StataFunctions!$E$2:$G$260,3,)</f>
        <v>Linear Regression</v>
      </c>
      <c r="F2186" s="18" t="s">
        <v>3946</v>
      </c>
      <c r="G2186" s="18" t="str">
        <f t="shared" si="206"/>
        <v>libindex</v>
      </c>
      <c r="H2186" s="18" t="str">
        <f t="shared" si="207"/>
        <v>c.pid6##c.totalknow ///</v>
      </c>
      <c r="I2186" s="18">
        <f t="shared" si="204"/>
        <v>0</v>
      </c>
      <c r="J2186" s="18" t="str">
        <f t="shared" si="205"/>
        <v>NA</v>
      </c>
      <c r="K2186" s="18" t="str">
        <f t="shared" si="208"/>
        <v>c.pid6##c.totalknow ///</v>
      </c>
      <c r="L2186" s="1" t="str">
        <f t="shared" si="209"/>
        <v>No</v>
      </c>
    </row>
    <row r="2187" spans="1:12" x14ac:dyDescent="0.3">
      <c r="A2187" s="1" t="str">
        <f>VLOOKUP(B2187,DownloadedFiles!$B$2:$C$821,2,)</f>
        <v>doi:10.7910/DVN/O3A06T</v>
      </c>
      <c r="B2187" s="1" t="s">
        <v>2264</v>
      </c>
      <c r="C2187" s="1" t="s">
        <v>698</v>
      </c>
      <c r="D2187" s="1" t="s">
        <v>654</v>
      </c>
      <c r="E2187" s="1" t="str">
        <f>VLOOKUP(D2187,StataFunctions!$E$2:$G$260,3,)</f>
        <v>Linear Regression</v>
      </c>
      <c r="F2187" s="18" t="s">
        <v>3946</v>
      </c>
      <c r="G2187" s="18" t="str">
        <f t="shared" si="206"/>
        <v>libindex</v>
      </c>
      <c r="H2187" s="18" t="str">
        <f t="shared" si="207"/>
        <v>c.pid6##c.totalknow ///</v>
      </c>
      <c r="I2187" s="18">
        <f t="shared" si="204"/>
        <v>0</v>
      </c>
      <c r="J2187" s="18" t="str">
        <f t="shared" si="205"/>
        <v>NA</v>
      </c>
      <c r="K2187" s="18" t="str">
        <f t="shared" si="208"/>
        <v>c.pid6##c.totalknow ///</v>
      </c>
      <c r="L2187" s="1" t="str">
        <f t="shared" si="209"/>
        <v>No</v>
      </c>
    </row>
    <row r="2188" spans="1:12" x14ac:dyDescent="0.3">
      <c r="A2188" s="1" t="str">
        <f>VLOOKUP(B2188,DownloadedFiles!$B$2:$C$821,2,)</f>
        <v>doi:10.7910/DVN/O3A06T</v>
      </c>
      <c r="B2188" s="1" t="s">
        <v>2264</v>
      </c>
      <c r="C2188" s="1" t="s">
        <v>698</v>
      </c>
      <c r="D2188" s="1" t="s">
        <v>654</v>
      </c>
      <c r="E2188" s="1" t="str">
        <f>VLOOKUP(D2188,StataFunctions!$E$2:$G$260,3,)</f>
        <v>Linear Regression</v>
      </c>
      <c r="F2188" s="18" t="s">
        <v>3947</v>
      </c>
      <c r="G2188" s="18" t="str">
        <f t="shared" si="206"/>
        <v>conservindex</v>
      </c>
      <c r="H2188" s="18" t="str">
        <f t="shared" si="207"/>
        <v>c.pid6##c.totalknow##c.totaltrustz ///</v>
      </c>
      <c r="I2188" s="18">
        <f t="shared" si="204"/>
        <v>0</v>
      </c>
      <c r="J2188" s="18" t="str">
        <f t="shared" si="205"/>
        <v>NA</v>
      </c>
      <c r="K2188" s="18" t="str">
        <f t="shared" si="208"/>
        <v>c.pid6##c.totalknow##c.totaltrustz ///</v>
      </c>
      <c r="L2188" s="1" t="str">
        <f t="shared" si="209"/>
        <v>No</v>
      </c>
    </row>
    <row r="2189" spans="1:12" x14ac:dyDescent="0.3">
      <c r="A2189" s="1" t="str">
        <f>VLOOKUP(B2189,DownloadedFiles!$B$2:$C$821,2,)</f>
        <v>doi:10.7910/DVN/O3A06T</v>
      </c>
      <c r="B2189" s="1" t="s">
        <v>2264</v>
      </c>
      <c r="C2189" s="1" t="s">
        <v>698</v>
      </c>
      <c r="D2189" s="1" t="s">
        <v>654</v>
      </c>
      <c r="E2189" s="1" t="str">
        <f>VLOOKUP(D2189,StataFunctions!$E$2:$G$260,3,)</f>
        <v>Linear Regression</v>
      </c>
      <c r="F2189" s="18" t="s">
        <v>3948</v>
      </c>
      <c r="G2189" s="18" t="str">
        <f t="shared" si="206"/>
        <v>libindex</v>
      </c>
      <c r="H2189" s="18" t="str">
        <f t="shared" si="207"/>
        <v>c.pid6##c.totalknow##c.totaltrustz ///</v>
      </c>
      <c r="I2189" s="18">
        <f t="shared" si="204"/>
        <v>0</v>
      </c>
      <c r="J2189" s="18" t="str">
        <f t="shared" si="205"/>
        <v>NA</v>
      </c>
      <c r="K2189" s="18" t="str">
        <f t="shared" si="208"/>
        <v>c.pid6##c.totalknow##c.totaltrustz ///</v>
      </c>
      <c r="L2189" s="1" t="str">
        <f t="shared" si="209"/>
        <v>No</v>
      </c>
    </row>
    <row r="2190" spans="1:12" x14ac:dyDescent="0.3">
      <c r="A2190" s="1" t="str">
        <f>VLOOKUP(B2190,DownloadedFiles!$B$2:$C$821,2,)</f>
        <v>doi:10.7910/DVN/O3A06T</v>
      </c>
      <c r="B2190" s="1" t="s">
        <v>2264</v>
      </c>
      <c r="C2190" s="1" t="s">
        <v>698</v>
      </c>
      <c r="D2190" s="1" t="s">
        <v>654</v>
      </c>
      <c r="E2190" s="1" t="str">
        <f>VLOOKUP(D2190,StataFunctions!$E$2:$G$260,3,)</f>
        <v>Linear Regression</v>
      </c>
      <c r="F2190" s="18" t="s">
        <v>3942</v>
      </c>
      <c r="G2190" s="18" t="str">
        <f t="shared" si="206"/>
        <v>conservindex</v>
      </c>
      <c r="H2190" s="18" t="str">
        <f t="shared" si="207"/>
        <v>c.totalknow##c.totaltrustz ///</v>
      </c>
      <c r="I2190" s="18">
        <f t="shared" si="204"/>
        <v>0</v>
      </c>
      <c r="J2190" s="18" t="str">
        <f t="shared" si="205"/>
        <v>NA</v>
      </c>
      <c r="K2190" s="18" t="str">
        <f t="shared" si="208"/>
        <v>c.totalknow##c.totaltrustz ///</v>
      </c>
      <c r="L2190" s="1" t="str">
        <f t="shared" si="209"/>
        <v>No</v>
      </c>
    </row>
    <row r="2191" spans="1:12" x14ac:dyDescent="0.3">
      <c r="A2191" s="1" t="str">
        <f>VLOOKUP(B2191,DownloadedFiles!$B$2:$C$821,2,)</f>
        <v>doi:10.7910/DVN/O3A06T</v>
      </c>
      <c r="B2191" s="1" t="s">
        <v>2264</v>
      </c>
      <c r="C2191" s="1" t="s">
        <v>698</v>
      </c>
      <c r="D2191" s="1" t="s">
        <v>654</v>
      </c>
      <c r="E2191" s="1" t="str">
        <f>VLOOKUP(D2191,StataFunctions!$E$2:$G$260,3,)</f>
        <v>Linear Regression</v>
      </c>
      <c r="F2191" s="18" t="s">
        <v>3942</v>
      </c>
      <c r="G2191" s="18" t="str">
        <f t="shared" si="206"/>
        <v>conservindex</v>
      </c>
      <c r="H2191" s="18" t="str">
        <f t="shared" si="207"/>
        <v>c.totalknow##c.totaltrustz ///</v>
      </c>
      <c r="I2191" s="18">
        <f t="shared" si="204"/>
        <v>0</v>
      </c>
      <c r="J2191" s="18" t="str">
        <f t="shared" si="205"/>
        <v>NA</v>
      </c>
      <c r="K2191" s="18" t="str">
        <f t="shared" si="208"/>
        <v>c.totalknow##c.totaltrustz ///</v>
      </c>
      <c r="L2191" s="1" t="str">
        <f t="shared" si="209"/>
        <v>No</v>
      </c>
    </row>
    <row r="2192" spans="1:12" x14ac:dyDescent="0.3">
      <c r="A2192" s="1" t="str">
        <f>VLOOKUP(B2192,DownloadedFiles!$B$2:$C$821,2,)</f>
        <v>doi:10.7910/DVN/O3A06T</v>
      </c>
      <c r="B2192" s="1" t="s">
        <v>2264</v>
      </c>
      <c r="C2192" s="1" t="s">
        <v>698</v>
      </c>
      <c r="D2192" s="1" t="s">
        <v>654</v>
      </c>
      <c r="E2192" s="1" t="str">
        <f>VLOOKUP(D2192,StataFunctions!$E$2:$G$260,3,)</f>
        <v>Linear Regression</v>
      </c>
      <c r="F2192" s="18" t="s">
        <v>3936</v>
      </c>
      <c r="G2192" s="18" t="str">
        <f t="shared" si="206"/>
        <v>conservindex</v>
      </c>
      <c r="H2192" s="18" t="str">
        <f t="shared" si="207"/>
        <v>consvlib ///</v>
      </c>
      <c r="I2192" s="18">
        <f t="shared" si="204"/>
        <v>0</v>
      </c>
      <c r="J2192" s="18" t="str">
        <f t="shared" si="205"/>
        <v>NA</v>
      </c>
      <c r="K2192" s="18" t="str">
        <f t="shared" si="208"/>
        <v>consvlib ///</v>
      </c>
      <c r="L2192" s="1" t="str">
        <f t="shared" si="209"/>
        <v>No</v>
      </c>
    </row>
    <row r="2193" spans="1:12" x14ac:dyDescent="0.3">
      <c r="A2193" s="1" t="str">
        <f>VLOOKUP(B2193,DownloadedFiles!$B$2:$C$821,2,)</f>
        <v>doi:10.7910/DVN/O3A06T</v>
      </c>
      <c r="B2193" s="1" t="s">
        <v>2264</v>
      </c>
      <c r="C2193" s="1" t="s">
        <v>698</v>
      </c>
      <c r="D2193" s="1" t="s">
        <v>654</v>
      </c>
      <c r="E2193" s="1" t="str">
        <f>VLOOKUP(D2193,StataFunctions!$E$2:$G$260,3,)</f>
        <v>Linear Regression</v>
      </c>
      <c r="F2193" s="18" t="s">
        <v>3936</v>
      </c>
      <c r="G2193" s="18" t="str">
        <f t="shared" si="206"/>
        <v>conservindex</v>
      </c>
      <c r="H2193" s="18" t="str">
        <f t="shared" si="207"/>
        <v>consvlib ///</v>
      </c>
      <c r="I2193" s="18">
        <f t="shared" si="204"/>
        <v>0</v>
      </c>
      <c r="J2193" s="18" t="str">
        <f t="shared" si="205"/>
        <v>NA</v>
      </c>
      <c r="K2193" s="18" t="str">
        <f t="shared" si="208"/>
        <v>consvlib ///</v>
      </c>
      <c r="L2193" s="1" t="str">
        <f t="shared" si="209"/>
        <v>No</v>
      </c>
    </row>
    <row r="2194" spans="1:12" x14ac:dyDescent="0.3">
      <c r="A2194" s="1" t="str">
        <f>VLOOKUP(B2194,DownloadedFiles!$B$2:$C$821,2,)</f>
        <v>doi:10.7910/DVN/O3A06T</v>
      </c>
      <c r="B2194" s="1" t="s">
        <v>2264</v>
      </c>
      <c r="C2194" s="1" t="s">
        <v>698</v>
      </c>
      <c r="D2194" s="1" t="s">
        <v>654</v>
      </c>
      <c r="E2194" s="1" t="str">
        <f>VLOOKUP(D2194,StataFunctions!$E$2:$G$260,3,)</f>
        <v>Linear Regression</v>
      </c>
      <c r="F2194" s="18" t="s">
        <v>3937</v>
      </c>
      <c r="G2194" s="18" t="str">
        <f t="shared" si="206"/>
        <v>libindex</v>
      </c>
      <c r="H2194" s="18" t="str">
        <f t="shared" si="207"/>
        <v>consvlib ///</v>
      </c>
      <c r="I2194" s="18">
        <f t="shared" si="204"/>
        <v>0</v>
      </c>
      <c r="J2194" s="18" t="str">
        <f t="shared" si="205"/>
        <v>NA</v>
      </c>
      <c r="K2194" s="18" t="str">
        <f t="shared" si="208"/>
        <v>consvlib ///</v>
      </c>
      <c r="L2194" s="1" t="str">
        <f t="shared" si="209"/>
        <v>No</v>
      </c>
    </row>
    <row r="2195" spans="1:12" x14ac:dyDescent="0.3">
      <c r="A2195" s="1" t="str">
        <f>VLOOKUP(B2195,DownloadedFiles!$B$2:$C$821,2,)</f>
        <v>doi:10.7910/DVN/O3A06T</v>
      </c>
      <c r="B2195" s="1" t="s">
        <v>2264</v>
      </c>
      <c r="C2195" s="1" t="s">
        <v>698</v>
      </c>
      <c r="D2195" s="1" t="s">
        <v>654</v>
      </c>
      <c r="E2195" s="1" t="str">
        <f>VLOOKUP(D2195,StataFunctions!$E$2:$G$260,3,)</f>
        <v>Linear Regression</v>
      </c>
      <c r="F2195" s="18" t="s">
        <v>3937</v>
      </c>
      <c r="G2195" s="18" t="str">
        <f t="shared" si="206"/>
        <v>libindex</v>
      </c>
      <c r="H2195" s="18" t="str">
        <f t="shared" si="207"/>
        <v>consvlib ///</v>
      </c>
      <c r="I2195" s="18">
        <f t="shared" si="204"/>
        <v>0</v>
      </c>
      <c r="J2195" s="18" t="str">
        <f t="shared" si="205"/>
        <v>NA</v>
      </c>
      <c r="K2195" s="18" t="str">
        <f t="shared" si="208"/>
        <v>consvlib ///</v>
      </c>
      <c r="L2195" s="1" t="str">
        <f t="shared" si="209"/>
        <v>No</v>
      </c>
    </row>
    <row r="2196" spans="1:12" ht="57.6" x14ac:dyDescent="0.3">
      <c r="A2196" s="1" t="str">
        <f>VLOOKUP(B2196,DownloadedFiles!$B$2:$C$821,2,)</f>
        <v>doi:10.7910/DVN/O3A06T</v>
      </c>
      <c r="B2196" s="1" t="s">
        <v>2264</v>
      </c>
      <c r="C2196" s="1" t="s">
        <v>698</v>
      </c>
      <c r="D2196" s="1" t="s">
        <v>654</v>
      </c>
      <c r="E2196" s="1" t="str">
        <f>VLOOKUP(D2196,StataFunctions!$E$2:$G$260,3,)</f>
        <v>Linear Regression</v>
      </c>
      <c r="F2196" s="18" t="s">
        <v>3934</v>
      </c>
      <c r="G2196" s="18" t="str">
        <f t="shared" si="206"/>
        <v>conservindex</v>
      </c>
      <c r="H2196" s="18" t="str">
        <f t="shared" si="207"/>
        <v>consvlib totalknow totaltrustz extraversion agreeableness conscientious emotstab openness auth efficacy needeval ideoextrem govtherm relig educ income female age latino white if mode == 2</v>
      </c>
      <c r="I2196" s="18">
        <f t="shared" si="204"/>
        <v>1</v>
      </c>
      <c r="J2196" s="18" t="str">
        <f t="shared" si="205"/>
        <v xml:space="preserve"> mode == 2</v>
      </c>
      <c r="K2196" s="18" t="str">
        <f t="shared" si="208"/>
        <v>consvlib totalknow totaltrustz extraversion agreeableness conscientious emotstab openness auth efficacy needeval ideoextrem govtherm relig educ income female age latino white</v>
      </c>
      <c r="L2196" s="1" t="str">
        <f t="shared" si="209"/>
        <v>Yes</v>
      </c>
    </row>
    <row r="2197" spans="1:12" ht="57.6" x14ac:dyDescent="0.3">
      <c r="A2197" s="1" t="str">
        <f>VLOOKUP(B2197,DownloadedFiles!$B$2:$C$821,2,)</f>
        <v>doi:10.7910/DVN/O3A06T</v>
      </c>
      <c r="B2197" s="1" t="s">
        <v>2264</v>
      </c>
      <c r="C2197" s="1" t="s">
        <v>698</v>
      </c>
      <c r="D2197" s="1" t="s">
        <v>654</v>
      </c>
      <c r="E2197" s="1" t="str">
        <f>VLOOKUP(D2197,StataFunctions!$E$2:$G$260,3,)</f>
        <v>Linear Regression</v>
      </c>
      <c r="F2197" s="18" t="s">
        <v>3935</v>
      </c>
      <c r="G2197" s="18" t="str">
        <f t="shared" si="206"/>
        <v>neglibindex</v>
      </c>
      <c r="H2197" s="18" t="str">
        <f t="shared" si="207"/>
        <v>consvlib totalknow totaltrustz extraversion agreeableness conscientious emotstab openness auth efficacy needeval ideoextrem govtherm relig educ income female age latino white if mode == 2</v>
      </c>
      <c r="I2197" s="18">
        <f t="shared" si="204"/>
        <v>1</v>
      </c>
      <c r="J2197" s="18" t="str">
        <f t="shared" si="205"/>
        <v xml:space="preserve"> mode == 2</v>
      </c>
      <c r="K2197" s="18" t="str">
        <f t="shared" si="208"/>
        <v>consvlib totalknow totaltrustz extraversion agreeableness conscientious emotstab openness auth efficacy needeval ideoextrem govtherm relig educ income female age latino white</v>
      </c>
      <c r="L2197" s="1" t="str">
        <f t="shared" si="209"/>
        <v>Yes</v>
      </c>
    </row>
    <row r="2198" spans="1:12" x14ac:dyDescent="0.3">
      <c r="A2198" s="1" t="str">
        <f>VLOOKUP(B2198,DownloadedFiles!$B$2:$C$821,2,)</f>
        <v>doi:10.7910/DVN/O3A06T</v>
      </c>
      <c r="B2198" s="1" t="s">
        <v>2264</v>
      </c>
      <c r="C2198" s="1" t="s">
        <v>698</v>
      </c>
      <c r="D2198" s="1" t="s">
        <v>654</v>
      </c>
      <c r="E2198" s="1" t="str">
        <f>VLOOKUP(D2198,StataFunctions!$E$2:$G$260,3,)</f>
        <v>Linear Regression</v>
      </c>
      <c r="F2198" s="18" t="s">
        <v>3938</v>
      </c>
      <c r="G2198" s="18" t="str">
        <f t="shared" si="206"/>
        <v>conservindex</v>
      </c>
      <c r="H2198" s="18" t="str">
        <f t="shared" si="207"/>
        <v>i.consvlib##c.totalknow ///</v>
      </c>
      <c r="I2198" s="18">
        <f t="shared" si="204"/>
        <v>0</v>
      </c>
      <c r="J2198" s="18" t="str">
        <f t="shared" si="205"/>
        <v>NA</v>
      </c>
      <c r="K2198" s="18" t="str">
        <f t="shared" si="208"/>
        <v>i.consvlib##c.totalknow ///</v>
      </c>
      <c r="L2198" s="1" t="str">
        <f t="shared" si="209"/>
        <v>No</v>
      </c>
    </row>
    <row r="2199" spans="1:12" x14ac:dyDescent="0.3">
      <c r="A2199" s="1" t="str">
        <f>VLOOKUP(B2199,DownloadedFiles!$B$2:$C$821,2,)</f>
        <v>doi:10.7910/DVN/O3A06T</v>
      </c>
      <c r="B2199" s="1" t="s">
        <v>2264</v>
      </c>
      <c r="C2199" s="1" t="s">
        <v>698</v>
      </c>
      <c r="D2199" s="1" t="s">
        <v>654</v>
      </c>
      <c r="E2199" s="1" t="str">
        <f>VLOOKUP(D2199,StataFunctions!$E$2:$G$260,3,)</f>
        <v>Linear Regression</v>
      </c>
      <c r="F2199" s="18" t="s">
        <v>3938</v>
      </c>
      <c r="G2199" s="18" t="str">
        <f t="shared" si="206"/>
        <v>conservindex</v>
      </c>
      <c r="H2199" s="18" t="str">
        <f t="shared" si="207"/>
        <v>i.consvlib##c.totalknow ///</v>
      </c>
      <c r="I2199" s="18">
        <f t="shared" si="204"/>
        <v>0</v>
      </c>
      <c r="J2199" s="18" t="str">
        <f t="shared" si="205"/>
        <v>NA</v>
      </c>
      <c r="K2199" s="18" t="str">
        <f t="shared" si="208"/>
        <v>i.consvlib##c.totalknow ///</v>
      </c>
      <c r="L2199" s="1" t="str">
        <f t="shared" si="209"/>
        <v>No</v>
      </c>
    </row>
    <row r="2200" spans="1:12" x14ac:dyDescent="0.3">
      <c r="A2200" s="1" t="str">
        <f>VLOOKUP(B2200,DownloadedFiles!$B$2:$C$821,2,)</f>
        <v>doi:10.7910/DVN/O3A06T</v>
      </c>
      <c r="B2200" s="1" t="s">
        <v>2264</v>
      </c>
      <c r="C2200" s="1" t="s">
        <v>698</v>
      </c>
      <c r="D2200" s="1" t="s">
        <v>654</v>
      </c>
      <c r="E2200" s="1" t="str">
        <f>VLOOKUP(D2200,StataFunctions!$E$2:$G$260,3,)</f>
        <v>Linear Regression</v>
      </c>
      <c r="F2200" s="18" t="s">
        <v>3938</v>
      </c>
      <c r="G2200" s="18" t="str">
        <f t="shared" si="206"/>
        <v>conservindex</v>
      </c>
      <c r="H2200" s="18" t="str">
        <f t="shared" si="207"/>
        <v>i.consvlib##c.totalknow ///</v>
      </c>
      <c r="I2200" s="18">
        <f t="shared" si="204"/>
        <v>0</v>
      </c>
      <c r="J2200" s="18" t="str">
        <f t="shared" si="205"/>
        <v>NA</v>
      </c>
      <c r="K2200" s="18" t="str">
        <f t="shared" si="208"/>
        <v>i.consvlib##c.totalknow ///</v>
      </c>
      <c r="L2200" s="1" t="str">
        <f t="shared" si="209"/>
        <v>No</v>
      </c>
    </row>
    <row r="2201" spans="1:12" x14ac:dyDescent="0.3">
      <c r="A2201" s="1" t="str">
        <f>VLOOKUP(B2201,DownloadedFiles!$B$2:$C$821,2,)</f>
        <v>doi:10.7910/DVN/O3A06T</v>
      </c>
      <c r="B2201" s="1" t="s">
        <v>2264</v>
      </c>
      <c r="C2201" s="1" t="s">
        <v>698</v>
      </c>
      <c r="D2201" s="1" t="s">
        <v>654</v>
      </c>
      <c r="E2201" s="1" t="str">
        <f>VLOOKUP(D2201,StataFunctions!$E$2:$G$260,3,)</f>
        <v>Linear Regression</v>
      </c>
      <c r="F2201" s="18" t="s">
        <v>3938</v>
      </c>
      <c r="G2201" s="18" t="str">
        <f t="shared" si="206"/>
        <v>conservindex</v>
      </c>
      <c r="H2201" s="18" t="str">
        <f t="shared" si="207"/>
        <v>i.consvlib##c.totalknow ///</v>
      </c>
      <c r="I2201" s="18">
        <f t="shared" si="204"/>
        <v>0</v>
      </c>
      <c r="J2201" s="18" t="str">
        <f t="shared" si="205"/>
        <v>NA</v>
      </c>
      <c r="K2201" s="18" t="str">
        <f t="shared" si="208"/>
        <v>i.consvlib##c.totalknow ///</v>
      </c>
      <c r="L2201" s="1" t="str">
        <f t="shared" si="209"/>
        <v>No</v>
      </c>
    </row>
    <row r="2202" spans="1:12" x14ac:dyDescent="0.3">
      <c r="A2202" s="1" t="str">
        <f>VLOOKUP(B2202,DownloadedFiles!$B$2:$C$821,2,)</f>
        <v>doi:10.7910/DVN/O3A06T</v>
      </c>
      <c r="B2202" s="1" t="s">
        <v>2264</v>
      </c>
      <c r="C2202" s="1" t="s">
        <v>698</v>
      </c>
      <c r="D2202" s="1" t="s">
        <v>654</v>
      </c>
      <c r="E2202" s="1" t="str">
        <f>VLOOKUP(D2202,StataFunctions!$E$2:$G$260,3,)</f>
        <v>Linear Regression</v>
      </c>
      <c r="F2202" s="18" t="s">
        <v>3938</v>
      </c>
      <c r="G2202" s="18" t="str">
        <f t="shared" si="206"/>
        <v>conservindex</v>
      </c>
      <c r="H2202" s="18" t="str">
        <f t="shared" si="207"/>
        <v>i.consvlib##c.totalknow ///</v>
      </c>
      <c r="I2202" s="18">
        <f t="shared" si="204"/>
        <v>0</v>
      </c>
      <c r="J2202" s="18" t="str">
        <f t="shared" si="205"/>
        <v>NA</v>
      </c>
      <c r="K2202" s="18" t="str">
        <f t="shared" si="208"/>
        <v>i.consvlib##c.totalknow ///</v>
      </c>
      <c r="L2202" s="1" t="str">
        <f t="shared" si="209"/>
        <v>No</v>
      </c>
    </row>
    <row r="2203" spans="1:12" x14ac:dyDescent="0.3">
      <c r="A2203" s="1" t="str">
        <f>VLOOKUP(B2203,DownloadedFiles!$B$2:$C$821,2,)</f>
        <v>doi:10.7910/DVN/O3A06T</v>
      </c>
      <c r="B2203" s="1" t="s">
        <v>2264</v>
      </c>
      <c r="C2203" s="1" t="s">
        <v>698</v>
      </c>
      <c r="D2203" s="1" t="s">
        <v>654</v>
      </c>
      <c r="E2203" s="1" t="str">
        <f>VLOOKUP(D2203,StataFunctions!$E$2:$G$260,3,)</f>
        <v>Linear Regression</v>
      </c>
      <c r="F2203" s="18" t="s">
        <v>3939</v>
      </c>
      <c r="G2203" s="18" t="str">
        <f t="shared" si="206"/>
        <v>libindex</v>
      </c>
      <c r="H2203" s="18" t="str">
        <f t="shared" si="207"/>
        <v>i.consvlib##c.totalknow ///</v>
      </c>
      <c r="I2203" s="18">
        <f t="shared" si="204"/>
        <v>0</v>
      </c>
      <c r="J2203" s="18" t="str">
        <f t="shared" si="205"/>
        <v>NA</v>
      </c>
      <c r="K2203" s="18" t="str">
        <f t="shared" si="208"/>
        <v>i.consvlib##c.totalknow ///</v>
      </c>
      <c r="L2203" s="1" t="str">
        <f t="shared" si="209"/>
        <v>No</v>
      </c>
    </row>
    <row r="2204" spans="1:12" x14ac:dyDescent="0.3">
      <c r="A2204" s="1" t="str">
        <f>VLOOKUP(B2204,DownloadedFiles!$B$2:$C$821,2,)</f>
        <v>doi:10.7910/DVN/O3A06T</v>
      </c>
      <c r="B2204" s="1" t="s">
        <v>2264</v>
      </c>
      <c r="C2204" s="1" t="s">
        <v>698</v>
      </c>
      <c r="D2204" s="1" t="s">
        <v>654</v>
      </c>
      <c r="E2204" s="1" t="str">
        <f>VLOOKUP(D2204,StataFunctions!$E$2:$G$260,3,)</f>
        <v>Linear Regression</v>
      </c>
      <c r="F2204" s="18" t="s">
        <v>3939</v>
      </c>
      <c r="G2204" s="18" t="str">
        <f t="shared" si="206"/>
        <v>libindex</v>
      </c>
      <c r="H2204" s="18" t="str">
        <f t="shared" si="207"/>
        <v>i.consvlib##c.totalknow ///</v>
      </c>
      <c r="I2204" s="18">
        <f t="shared" si="204"/>
        <v>0</v>
      </c>
      <c r="J2204" s="18" t="str">
        <f t="shared" si="205"/>
        <v>NA</v>
      </c>
      <c r="K2204" s="18" t="str">
        <f t="shared" si="208"/>
        <v>i.consvlib##c.totalknow ///</v>
      </c>
      <c r="L2204" s="1" t="str">
        <f t="shared" si="209"/>
        <v>No</v>
      </c>
    </row>
    <row r="2205" spans="1:12" x14ac:dyDescent="0.3">
      <c r="A2205" s="1" t="str">
        <f>VLOOKUP(B2205,DownloadedFiles!$B$2:$C$821,2,)</f>
        <v>doi:10.7910/DVN/O3A06T</v>
      </c>
      <c r="B2205" s="1" t="s">
        <v>2264</v>
      </c>
      <c r="C2205" s="1" t="s">
        <v>698</v>
      </c>
      <c r="D2205" s="1" t="s">
        <v>654</v>
      </c>
      <c r="E2205" s="1" t="str">
        <f>VLOOKUP(D2205,StataFunctions!$E$2:$G$260,3,)</f>
        <v>Linear Regression</v>
      </c>
      <c r="F2205" s="18" t="s">
        <v>3939</v>
      </c>
      <c r="G2205" s="18" t="str">
        <f t="shared" si="206"/>
        <v>libindex</v>
      </c>
      <c r="H2205" s="18" t="str">
        <f t="shared" si="207"/>
        <v>i.consvlib##c.totalknow ///</v>
      </c>
      <c r="I2205" s="18">
        <f t="shared" si="204"/>
        <v>0</v>
      </c>
      <c r="J2205" s="18" t="str">
        <f t="shared" si="205"/>
        <v>NA</v>
      </c>
      <c r="K2205" s="18" t="str">
        <f t="shared" si="208"/>
        <v>i.consvlib##c.totalknow ///</v>
      </c>
      <c r="L2205" s="1" t="str">
        <f t="shared" si="209"/>
        <v>No</v>
      </c>
    </row>
    <row r="2206" spans="1:12" x14ac:dyDescent="0.3">
      <c r="A2206" s="1" t="str">
        <f>VLOOKUP(B2206,DownloadedFiles!$B$2:$C$821,2,)</f>
        <v>doi:10.7910/DVN/O3A06T</v>
      </c>
      <c r="B2206" s="1" t="s">
        <v>2264</v>
      </c>
      <c r="C2206" s="1" t="s">
        <v>698</v>
      </c>
      <c r="D2206" s="1" t="s">
        <v>654</v>
      </c>
      <c r="E2206" s="1" t="str">
        <f>VLOOKUP(D2206,StataFunctions!$E$2:$G$260,3,)</f>
        <v>Linear Regression</v>
      </c>
      <c r="F2206" s="18" t="s">
        <v>3939</v>
      </c>
      <c r="G2206" s="18" t="str">
        <f t="shared" si="206"/>
        <v>libindex</v>
      </c>
      <c r="H2206" s="18" t="str">
        <f t="shared" si="207"/>
        <v>i.consvlib##c.totalknow ///</v>
      </c>
      <c r="I2206" s="18">
        <f t="shared" si="204"/>
        <v>0</v>
      </c>
      <c r="J2206" s="18" t="str">
        <f t="shared" si="205"/>
        <v>NA</v>
      </c>
      <c r="K2206" s="18" t="str">
        <f t="shared" si="208"/>
        <v>i.consvlib##c.totalknow ///</v>
      </c>
      <c r="L2206" s="1" t="str">
        <f t="shared" si="209"/>
        <v>No</v>
      </c>
    </row>
    <row r="2207" spans="1:12" x14ac:dyDescent="0.3">
      <c r="A2207" s="1" t="str">
        <f>VLOOKUP(B2207,DownloadedFiles!$B$2:$C$821,2,)</f>
        <v>doi:10.7910/DVN/O3A06T</v>
      </c>
      <c r="B2207" s="1" t="s">
        <v>2264</v>
      </c>
      <c r="C2207" s="1" t="s">
        <v>698</v>
      </c>
      <c r="D2207" s="1" t="s">
        <v>654</v>
      </c>
      <c r="E2207" s="1" t="str">
        <f>VLOOKUP(D2207,StataFunctions!$E$2:$G$260,3,)</f>
        <v>Linear Regression</v>
      </c>
      <c r="F2207" s="18" t="s">
        <v>3939</v>
      </c>
      <c r="G2207" s="18" t="str">
        <f t="shared" si="206"/>
        <v>libindex</v>
      </c>
      <c r="H2207" s="18" t="str">
        <f t="shared" si="207"/>
        <v>i.consvlib##c.totalknow ///</v>
      </c>
      <c r="I2207" s="18">
        <f t="shared" si="204"/>
        <v>0</v>
      </c>
      <c r="J2207" s="18" t="str">
        <f t="shared" si="205"/>
        <v>NA</v>
      </c>
      <c r="K2207" s="18" t="str">
        <f t="shared" si="208"/>
        <v>i.consvlib##c.totalknow ///</v>
      </c>
      <c r="L2207" s="1" t="str">
        <f t="shared" si="209"/>
        <v>No</v>
      </c>
    </row>
    <row r="2208" spans="1:12" x14ac:dyDescent="0.3">
      <c r="A2208" s="1" t="str">
        <f>VLOOKUP(B2208,DownloadedFiles!$B$2:$C$821,2,)</f>
        <v>doi:10.7910/DVN/O3A06T</v>
      </c>
      <c r="B2208" s="1" t="s">
        <v>2264</v>
      </c>
      <c r="C2208" s="1" t="s">
        <v>698</v>
      </c>
      <c r="D2208" s="1" t="s">
        <v>654</v>
      </c>
      <c r="E2208" s="1" t="str">
        <f>VLOOKUP(D2208,StataFunctions!$E$2:$G$260,3,)</f>
        <v>Linear Regression</v>
      </c>
      <c r="F2208" s="18" t="s">
        <v>3940</v>
      </c>
      <c r="G2208" s="18" t="str">
        <f t="shared" si="206"/>
        <v>conservindex</v>
      </c>
      <c r="H2208" s="18" t="str">
        <f t="shared" si="207"/>
        <v>i.consvlib##c.totaltrustz##c.totalknow ///</v>
      </c>
      <c r="I2208" s="18">
        <f t="shared" si="204"/>
        <v>0</v>
      </c>
      <c r="J2208" s="18" t="str">
        <f t="shared" si="205"/>
        <v>NA</v>
      </c>
      <c r="K2208" s="18" t="str">
        <f t="shared" si="208"/>
        <v>i.consvlib##c.totaltrustz##c.totalknow ///</v>
      </c>
      <c r="L2208" s="1" t="str">
        <f t="shared" si="209"/>
        <v>No</v>
      </c>
    </row>
    <row r="2209" spans="1:12" x14ac:dyDescent="0.3">
      <c r="A2209" s="1" t="str">
        <f>VLOOKUP(B2209,DownloadedFiles!$B$2:$C$821,2,)</f>
        <v>doi:10.7910/DVN/O3A06T</v>
      </c>
      <c r="B2209" s="1" t="s">
        <v>2264</v>
      </c>
      <c r="C2209" s="1" t="s">
        <v>698</v>
      </c>
      <c r="D2209" s="1" t="s">
        <v>654</v>
      </c>
      <c r="E2209" s="1" t="str">
        <f>VLOOKUP(D2209,StataFunctions!$E$2:$G$260,3,)</f>
        <v>Linear Regression</v>
      </c>
      <c r="F2209" s="18" t="s">
        <v>3940</v>
      </c>
      <c r="G2209" s="18" t="str">
        <f t="shared" si="206"/>
        <v>conservindex</v>
      </c>
      <c r="H2209" s="18" t="str">
        <f t="shared" si="207"/>
        <v>i.consvlib##c.totaltrustz##c.totalknow ///</v>
      </c>
      <c r="I2209" s="18">
        <f t="shared" si="204"/>
        <v>0</v>
      </c>
      <c r="J2209" s="18" t="str">
        <f t="shared" si="205"/>
        <v>NA</v>
      </c>
      <c r="K2209" s="18" t="str">
        <f t="shared" si="208"/>
        <v>i.consvlib##c.totaltrustz##c.totalknow ///</v>
      </c>
      <c r="L2209" s="1" t="str">
        <f t="shared" si="209"/>
        <v>No</v>
      </c>
    </row>
    <row r="2210" spans="1:12" x14ac:dyDescent="0.3">
      <c r="A2210" s="1" t="str">
        <f>VLOOKUP(B2210,DownloadedFiles!$B$2:$C$821,2,)</f>
        <v>doi:10.7910/DVN/O3A06T</v>
      </c>
      <c r="B2210" s="1" t="s">
        <v>2264</v>
      </c>
      <c r="C2210" s="1" t="s">
        <v>698</v>
      </c>
      <c r="D2210" s="1" t="s">
        <v>654</v>
      </c>
      <c r="E2210" s="1" t="str">
        <f>VLOOKUP(D2210,StataFunctions!$E$2:$G$260,3,)</f>
        <v>Linear Regression</v>
      </c>
      <c r="F2210" s="18" t="s">
        <v>3941</v>
      </c>
      <c r="G2210" s="18" t="str">
        <f t="shared" si="206"/>
        <v>libindex</v>
      </c>
      <c r="H2210" s="18" t="str">
        <f t="shared" si="207"/>
        <v>i.consvlib##c.totaltrustz##c.totalknow ///</v>
      </c>
      <c r="I2210" s="18">
        <f t="shared" si="204"/>
        <v>0</v>
      </c>
      <c r="J2210" s="18" t="str">
        <f t="shared" si="205"/>
        <v>NA</v>
      </c>
      <c r="K2210" s="18" t="str">
        <f t="shared" si="208"/>
        <v>i.consvlib##c.totaltrustz##c.totalknow ///</v>
      </c>
      <c r="L2210" s="1" t="str">
        <f t="shared" si="209"/>
        <v>No</v>
      </c>
    </row>
    <row r="2211" spans="1:12" x14ac:dyDescent="0.3">
      <c r="A2211" s="1" t="str">
        <f>VLOOKUP(B2211,DownloadedFiles!$B$2:$C$821,2,)</f>
        <v>doi:10.7910/DVN/O3A06T</v>
      </c>
      <c r="B2211" s="1" t="s">
        <v>2264</v>
      </c>
      <c r="C2211" s="1" t="s">
        <v>698</v>
      </c>
      <c r="D2211" s="1" t="s">
        <v>654</v>
      </c>
      <c r="E2211" s="1" t="str">
        <f>VLOOKUP(D2211,StataFunctions!$E$2:$G$260,3,)</f>
        <v>Linear Regression</v>
      </c>
      <c r="F2211" s="18" t="s">
        <v>3941</v>
      </c>
      <c r="G2211" s="18" t="str">
        <f t="shared" si="206"/>
        <v>libindex</v>
      </c>
      <c r="H2211" s="18" t="str">
        <f t="shared" si="207"/>
        <v>i.consvlib##c.totaltrustz##c.totalknow ///</v>
      </c>
      <c r="I2211" s="18">
        <f t="shared" si="204"/>
        <v>0</v>
      </c>
      <c r="J2211" s="18" t="str">
        <f t="shared" si="205"/>
        <v>NA</v>
      </c>
      <c r="K2211" s="18" t="str">
        <f t="shared" si="208"/>
        <v>i.consvlib##c.totaltrustz##c.totalknow ///</v>
      </c>
      <c r="L2211" s="1" t="str">
        <f t="shared" si="209"/>
        <v>No</v>
      </c>
    </row>
    <row r="2212" spans="1:12" x14ac:dyDescent="0.3">
      <c r="A2212" s="1" t="str">
        <f>VLOOKUP(B2212,DownloadedFiles!$B$2:$C$821,2,)</f>
        <v>doi:10.7910/DVN/O3A06T</v>
      </c>
      <c r="B2212" s="1" t="s">
        <v>2264</v>
      </c>
      <c r="C2212" s="1" t="s">
        <v>698</v>
      </c>
      <c r="D2212" s="1" t="s">
        <v>654</v>
      </c>
      <c r="E2212" s="1" t="str">
        <f>VLOOKUP(D2212,StataFunctions!$E$2:$G$260,3,)</f>
        <v>Linear Regression</v>
      </c>
      <c r="F2212" s="18" t="s">
        <v>3943</v>
      </c>
      <c r="G2212" s="18" t="str">
        <f t="shared" si="206"/>
        <v>conservindex</v>
      </c>
      <c r="H2212" s="18" t="str">
        <f t="shared" si="207"/>
        <v>pid6 ///</v>
      </c>
      <c r="I2212" s="18">
        <f t="shared" si="204"/>
        <v>0</v>
      </c>
      <c r="J2212" s="18" t="str">
        <f t="shared" si="205"/>
        <v>NA</v>
      </c>
      <c r="K2212" s="18" t="str">
        <f t="shared" si="208"/>
        <v>pid6 ///</v>
      </c>
      <c r="L2212" s="1" t="str">
        <f t="shared" si="209"/>
        <v>No</v>
      </c>
    </row>
    <row r="2213" spans="1:12" x14ac:dyDescent="0.3">
      <c r="A2213" s="1" t="str">
        <f>VLOOKUP(B2213,DownloadedFiles!$B$2:$C$821,2,)</f>
        <v>doi:10.7910/DVN/O3A06T</v>
      </c>
      <c r="B2213" s="1" t="s">
        <v>2264</v>
      </c>
      <c r="C2213" s="1" t="s">
        <v>698</v>
      </c>
      <c r="D2213" s="1" t="s">
        <v>654</v>
      </c>
      <c r="E2213" s="1" t="str">
        <f>VLOOKUP(D2213,StataFunctions!$E$2:$G$260,3,)</f>
        <v>Linear Regression</v>
      </c>
      <c r="F2213" s="18" t="s">
        <v>3944</v>
      </c>
      <c r="G2213" s="18" t="str">
        <f t="shared" si="206"/>
        <v>libindex</v>
      </c>
      <c r="H2213" s="18" t="str">
        <f t="shared" si="207"/>
        <v>pid6 ///</v>
      </c>
      <c r="I2213" s="18">
        <f t="shared" si="204"/>
        <v>0</v>
      </c>
      <c r="J2213" s="18" t="str">
        <f t="shared" si="205"/>
        <v>NA</v>
      </c>
      <c r="K2213" s="18" t="str">
        <f t="shared" si="208"/>
        <v>pid6 ///</v>
      </c>
      <c r="L2213" s="1" t="str">
        <f t="shared" si="209"/>
        <v>No</v>
      </c>
    </row>
    <row r="2214" spans="1:12" ht="28.8" x14ac:dyDescent="0.3">
      <c r="A2214" s="1" t="str">
        <f>VLOOKUP(B2214,DownloadedFiles!$B$2:$C$821,2,)</f>
        <v>hdl:1902.1/21380</v>
      </c>
      <c r="B2214" s="1" t="s">
        <v>2455</v>
      </c>
      <c r="C2214" s="1" t="s">
        <v>3949</v>
      </c>
      <c r="D2214" s="1" t="s">
        <v>654</v>
      </c>
      <c r="E2214" s="1" t="str">
        <f>VLOOKUP(D2214,StataFunctions!$E$2:$G$260,3,)</f>
        <v>Linear Regression</v>
      </c>
      <c r="F2214" s="18" t="s">
        <v>3957</v>
      </c>
      <c r="G2214" s="18" t="str">
        <f t="shared" si="206"/>
        <v>daily</v>
      </c>
      <c r="H2214" s="18" t="str">
        <f t="shared" si="207"/>
        <v>eligible i.year male houseown black other i.VCF0140 i.VCF0148a i.VCF0115 i.VCF0113 i.VCF0111 union /*</v>
      </c>
      <c r="I2214" s="18">
        <f t="shared" si="204"/>
        <v>0</v>
      </c>
      <c r="J2214" s="18" t="str">
        <f t="shared" si="205"/>
        <v>NA</v>
      </c>
      <c r="K2214" s="18" t="str">
        <f t="shared" si="208"/>
        <v>eligible i.year male houseown black other i.VCF0140 i.VCF0148a i.VCF0115 i.VCF0113 i.VCF0111 union /*</v>
      </c>
      <c r="L2214" s="1" t="str">
        <f t="shared" si="209"/>
        <v>Yes</v>
      </c>
    </row>
    <row r="2215" spans="1:12" ht="28.8" x14ac:dyDescent="0.3">
      <c r="A2215" s="1" t="str">
        <f>VLOOKUP(B2215,DownloadedFiles!$B$2:$C$821,2,)</f>
        <v>hdl:1902.1/21380</v>
      </c>
      <c r="B2215" s="1" t="s">
        <v>2455</v>
      </c>
      <c r="C2215" s="1" t="s">
        <v>3949</v>
      </c>
      <c r="D2215" s="1" t="s">
        <v>654</v>
      </c>
      <c r="E2215" s="1" t="str">
        <f>VLOOKUP(D2215,StataFunctions!$E$2:$G$260,3,)</f>
        <v>Linear Regression</v>
      </c>
      <c r="F2215" s="18" t="s">
        <v>3957</v>
      </c>
      <c r="G2215" s="18" t="str">
        <f t="shared" si="206"/>
        <v>daily</v>
      </c>
      <c r="H2215" s="18" t="str">
        <f t="shared" si="207"/>
        <v>eligible i.year male houseown black other i.VCF0140 i.VCF0148a i.VCF0115 i.VCF0113 i.VCF0111 union /*</v>
      </c>
      <c r="I2215" s="18">
        <f t="shared" si="204"/>
        <v>0</v>
      </c>
      <c r="J2215" s="18" t="str">
        <f t="shared" si="205"/>
        <v>NA</v>
      </c>
      <c r="K2215" s="18" t="str">
        <f t="shared" si="208"/>
        <v>eligible i.year male houseown black other i.VCF0140 i.VCF0148a i.VCF0115 i.VCF0113 i.VCF0111 union /*</v>
      </c>
      <c r="L2215" s="1" t="str">
        <f t="shared" si="209"/>
        <v>Yes</v>
      </c>
    </row>
    <row r="2216" spans="1:12" ht="28.8" x14ac:dyDescent="0.3">
      <c r="A2216" s="1" t="str">
        <f>VLOOKUP(B2216,DownloadedFiles!$B$2:$C$821,2,)</f>
        <v>hdl:1902.1/21380</v>
      </c>
      <c r="B2216" s="1" t="s">
        <v>2455</v>
      </c>
      <c r="C2216" s="1" t="s">
        <v>3949</v>
      </c>
      <c r="D2216" s="1" t="s">
        <v>654</v>
      </c>
      <c r="E2216" s="1" t="str">
        <f>VLOOKUP(D2216,StataFunctions!$E$2:$G$260,3,)</f>
        <v>Linear Regression</v>
      </c>
      <c r="F2216" s="18" t="s">
        <v>3956</v>
      </c>
      <c r="G2216" s="18" t="str">
        <f t="shared" si="206"/>
        <v>discuss</v>
      </c>
      <c r="H2216" s="18" t="str">
        <f t="shared" si="207"/>
        <v>eligible i.year male houseown black other i.VCF0140 i.VCF0148a i.VCF0115 i.VCF0113 i.VCF0111 union /*</v>
      </c>
      <c r="I2216" s="18">
        <f t="shared" si="204"/>
        <v>0</v>
      </c>
      <c r="J2216" s="18" t="str">
        <f t="shared" si="205"/>
        <v>NA</v>
      </c>
      <c r="K2216" s="18" t="str">
        <f t="shared" si="208"/>
        <v>eligible i.year male houseown black other i.VCF0140 i.VCF0148a i.VCF0115 i.VCF0113 i.VCF0111 union /*</v>
      </c>
      <c r="L2216" s="1" t="str">
        <f t="shared" si="209"/>
        <v>Yes</v>
      </c>
    </row>
    <row r="2217" spans="1:12" ht="28.8" x14ac:dyDescent="0.3">
      <c r="A2217" s="1" t="str">
        <f>VLOOKUP(B2217,DownloadedFiles!$B$2:$C$821,2,)</f>
        <v>hdl:1902.1/21380</v>
      </c>
      <c r="B2217" s="1" t="s">
        <v>2455</v>
      </c>
      <c r="C2217" s="1" t="s">
        <v>3949</v>
      </c>
      <c r="D2217" s="1" t="s">
        <v>654</v>
      </c>
      <c r="E2217" s="1" t="str">
        <f>VLOOKUP(D2217,StataFunctions!$E$2:$G$260,3,)</f>
        <v>Linear Regression</v>
      </c>
      <c r="F2217" s="18" t="s">
        <v>3956</v>
      </c>
      <c r="G2217" s="18" t="str">
        <f t="shared" si="206"/>
        <v>discuss</v>
      </c>
      <c r="H2217" s="18" t="str">
        <f t="shared" si="207"/>
        <v>eligible i.year male houseown black other i.VCF0140 i.VCF0148a i.VCF0115 i.VCF0113 i.VCF0111 union /*</v>
      </c>
      <c r="I2217" s="18">
        <f t="shared" si="204"/>
        <v>0</v>
      </c>
      <c r="J2217" s="18" t="str">
        <f t="shared" si="205"/>
        <v>NA</v>
      </c>
      <c r="K2217" s="18" t="str">
        <f t="shared" si="208"/>
        <v>eligible i.year male houseown black other i.VCF0140 i.VCF0148a i.VCF0115 i.VCF0113 i.VCF0111 union /*</v>
      </c>
      <c r="L2217" s="1" t="str">
        <f t="shared" si="209"/>
        <v>Yes</v>
      </c>
    </row>
    <row r="2218" spans="1:12" ht="28.8" x14ac:dyDescent="0.3">
      <c r="A2218" s="1" t="str">
        <f>VLOOKUP(B2218,DownloadedFiles!$B$2:$C$821,2,)</f>
        <v>hdl:1902.1/21380</v>
      </c>
      <c r="B2218" s="1" t="s">
        <v>2455</v>
      </c>
      <c r="C2218" s="1" t="s">
        <v>3949</v>
      </c>
      <c r="D2218" s="1" t="s">
        <v>654</v>
      </c>
      <c r="E2218" s="1" t="str">
        <f>VLOOKUP(D2218,StataFunctions!$E$2:$G$260,3,)</f>
        <v>Linear Regression</v>
      </c>
      <c r="F2218" s="18" t="s">
        <v>3958</v>
      </c>
      <c r="G2218" s="18" t="str">
        <f t="shared" si="206"/>
        <v>effic</v>
      </c>
      <c r="H2218" s="18" t="str">
        <f t="shared" si="207"/>
        <v>eligible i.year male houseown black other i.VCF0140 i.VCF0148a i.VCF0115 i.VCF0113 i.VCF0111 union /*</v>
      </c>
      <c r="I2218" s="18">
        <f t="shared" si="204"/>
        <v>0</v>
      </c>
      <c r="J2218" s="18" t="str">
        <f t="shared" si="205"/>
        <v>NA</v>
      </c>
      <c r="K2218" s="18" t="str">
        <f t="shared" si="208"/>
        <v>eligible i.year male houseown black other i.VCF0140 i.VCF0148a i.VCF0115 i.VCF0113 i.VCF0111 union /*</v>
      </c>
      <c r="L2218" s="1" t="str">
        <f t="shared" si="209"/>
        <v>Yes</v>
      </c>
    </row>
    <row r="2219" spans="1:12" ht="28.8" x14ac:dyDescent="0.3">
      <c r="A2219" s="1" t="str">
        <f>VLOOKUP(B2219,DownloadedFiles!$B$2:$C$821,2,)</f>
        <v>hdl:1902.1/21380</v>
      </c>
      <c r="B2219" s="1" t="s">
        <v>2455</v>
      </c>
      <c r="C2219" s="1" t="s">
        <v>3949</v>
      </c>
      <c r="D2219" s="1" t="s">
        <v>654</v>
      </c>
      <c r="E2219" s="1" t="str">
        <f>VLOOKUP(D2219,StataFunctions!$E$2:$G$260,3,)</f>
        <v>Linear Regression</v>
      </c>
      <c r="F2219" s="18" t="s">
        <v>3958</v>
      </c>
      <c r="G2219" s="18" t="str">
        <f t="shared" si="206"/>
        <v>effic</v>
      </c>
      <c r="H2219" s="18" t="str">
        <f t="shared" si="207"/>
        <v>eligible i.year male houseown black other i.VCF0140 i.VCF0148a i.VCF0115 i.VCF0113 i.VCF0111 union /*</v>
      </c>
      <c r="I2219" s="18">
        <f t="shared" si="204"/>
        <v>0</v>
      </c>
      <c r="J2219" s="18" t="str">
        <f t="shared" si="205"/>
        <v>NA</v>
      </c>
      <c r="K2219" s="18" t="str">
        <f t="shared" si="208"/>
        <v>eligible i.year male houseown black other i.VCF0140 i.VCF0148a i.VCF0115 i.VCF0113 i.VCF0111 union /*</v>
      </c>
      <c r="L2219" s="1" t="str">
        <f t="shared" si="209"/>
        <v>Yes</v>
      </c>
    </row>
    <row r="2220" spans="1:12" ht="28.8" x14ac:dyDescent="0.3">
      <c r="A2220" s="1" t="str">
        <f>VLOOKUP(B2220,DownloadedFiles!$B$2:$C$821,2,)</f>
        <v>hdl:1902.1/21380</v>
      </c>
      <c r="B2220" s="1" t="s">
        <v>2455</v>
      </c>
      <c r="C2220" s="1" t="s">
        <v>3949</v>
      </c>
      <c r="D2220" s="1" t="s">
        <v>654</v>
      </c>
      <c r="E2220" s="1" t="str">
        <f>VLOOKUP(D2220,StataFunctions!$E$2:$G$260,3,)</f>
        <v>Linear Regression</v>
      </c>
      <c r="F2220" s="18" t="s">
        <v>3961</v>
      </c>
      <c r="G2220" s="18" t="str">
        <f t="shared" si="206"/>
        <v>house_maj</v>
      </c>
      <c r="H2220" s="18" t="str">
        <f t="shared" si="207"/>
        <v>eligible i.year male houseown black other i.VCF0140 i.VCF0148a i.VCF0115 i.VCF0113 i.VCF0111 union /*</v>
      </c>
      <c r="I2220" s="18">
        <f t="shared" si="204"/>
        <v>0</v>
      </c>
      <c r="J2220" s="18" t="str">
        <f t="shared" si="205"/>
        <v>NA</v>
      </c>
      <c r="K2220" s="18" t="str">
        <f t="shared" si="208"/>
        <v>eligible i.year male houseown black other i.VCF0140 i.VCF0148a i.VCF0115 i.VCF0113 i.VCF0111 union /*</v>
      </c>
      <c r="L2220" s="1" t="str">
        <f t="shared" si="209"/>
        <v>Yes</v>
      </c>
    </row>
    <row r="2221" spans="1:12" ht="28.8" x14ac:dyDescent="0.3">
      <c r="A2221" s="1" t="str">
        <f>VLOOKUP(B2221,DownloadedFiles!$B$2:$C$821,2,)</f>
        <v>hdl:1902.1/21380</v>
      </c>
      <c r="B2221" s="1" t="s">
        <v>2455</v>
      </c>
      <c r="C2221" s="1" t="s">
        <v>3949</v>
      </c>
      <c r="D2221" s="1" t="s">
        <v>654</v>
      </c>
      <c r="E2221" s="1" t="str">
        <f>VLOOKUP(D2221,StataFunctions!$E$2:$G$260,3,)</f>
        <v>Linear Regression</v>
      </c>
      <c r="F2221" s="18" t="s">
        <v>3961</v>
      </c>
      <c r="G2221" s="18" t="str">
        <f t="shared" si="206"/>
        <v>house_maj</v>
      </c>
      <c r="H2221" s="18" t="str">
        <f t="shared" si="207"/>
        <v>eligible i.year male houseown black other i.VCF0140 i.VCF0148a i.VCF0115 i.VCF0113 i.VCF0111 union /*</v>
      </c>
      <c r="I2221" s="18">
        <f t="shared" si="204"/>
        <v>0</v>
      </c>
      <c r="J2221" s="18" t="str">
        <f t="shared" si="205"/>
        <v>NA</v>
      </c>
      <c r="K2221" s="18" t="str">
        <f t="shared" si="208"/>
        <v>eligible i.year male houseown black other i.VCF0140 i.VCF0148a i.VCF0115 i.VCF0113 i.VCF0111 union /*</v>
      </c>
      <c r="L2221" s="1" t="str">
        <f t="shared" si="209"/>
        <v>Yes</v>
      </c>
    </row>
    <row r="2222" spans="1:12" ht="28.8" x14ac:dyDescent="0.3">
      <c r="A2222" s="1" t="str">
        <f>VLOOKUP(B2222,DownloadedFiles!$B$2:$C$821,2,)</f>
        <v>hdl:1902.1/21380</v>
      </c>
      <c r="B2222" s="1" t="s">
        <v>2455</v>
      </c>
      <c r="C2222" s="1" t="s">
        <v>3949</v>
      </c>
      <c r="D2222" s="1" t="s">
        <v>654</v>
      </c>
      <c r="E2222" s="1" t="str">
        <f>VLOOKUP(D2222,StataFunctions!$E$2:$G$260,3,)</f>
        <v>Linear Regression</v>
      </c>
      <c r="F2222" s="18" t="s">
        <v>3954</v>
      </c>
      <c r="G2222" s="18" t="str">
        <f t="shared" si="206"/>
        <v>intel</v>
      </c>
      <c r="H2222" s="18" t="str">
        <f t="shared" si="207"/>
        <v>eligible i.year male houseown black other i.VCF0140 i.VCF0148a i.VCF0115 i.VCF0113 i.VCF0111 union /*</v>
      </c>
      <c r="I2222" s="18">
        <f t="shared" si="204"/>
        <v>0</v>
      </c>
      <c r="J2222" s="18" t="str">
        <f t="shared" si="205"/>
        <v>NA</v>
      </c>
      <c r="K2222" s="18" t="str">
        <f t="shared" si="208"/>
        <v>eligible i.year male houseown black other i.VCF0140 i.VCF0148a i.VCF0115 i.VCF0113 i.VCF0111 union /*</v>
      </c>
      <c r="L2222" s="1" t="str">
        <f t="shared" si="209"/>
        <v>Yes</v>
      </c>
    </row>
    <row r="2223" spans="1:12" ht="28.8" x14ac:dyDescent="0.3">
      <c r="A2223" s="1" t="str">
        <f>VLOOKUP(B2223,DownloadedFiles!$B$2:$C$821,2,)</f>
        <v>hdl:1902.1/21380</v>
      </c>
      <c r="B2223" s="1" t="s">
        <v>2455</v>
      </c>
      <c r="C2223" s="1" t="s">
        <v>3949</v>
      </c>
      <c r="D2223" s="1" t="s">
        <v>654</v>
      </c>
      <c r="E2223" s="1" t="str">
        <f>VLOOKUP(D2223,StataFunctions!$E$2:$G$260,3,)</f>
        <v>Linear Regression</v>
      </c>
      <c r="F2223" s="18" t="s">
        <v>3954</v>
      </c>
      <c r="G2223" s="18" t="str">
        <f t="shared" si="206"/>
        <v>intel</v>
      </c>
      <c r="H2223" s="18" t="str">
        <f t="shared" si="207"/>
        <v>eligible i.year male houseown black other i.VCF0140 i.VCF0148a i.VCF0115 i.VCF0113 i.VCF0111 union /*</v>
      </c>
      <c r="I2223" s="18">
        <f t="shared" si="204"/>
        <v>0</v>
      </c>
      <c r="J2223" s="18" t="str">
        <f t="shared" si="205"/>
        <v>NA</v>
      </c>
      <c r="K2223" s="18" t="str">
        <f t="shared" si="208"/>
        <v>eligible i.year male houseown black other i.VCF0140 i.VCF0148a i.VCF0115 i.VCF0113 i.VCF0111 union /*</v>
      </c>
      <c r="L2223" s="1" t="str">
        <f t="shared" si="209"/>
        <v>Yes</v>
      </c>
    </row>
    <row r="2224" spans="1:12" ht="28.8" x14ac:dyDescent="0.3">
      <c r="A2224" s="1" t="str">
        <f>VLOOKUP(B2224,DownloadedFiles!$B$2:$C$821,2,)</f>
        <v>hdl:1902.1/21380</v>
      </c>
      <c r="B2224" s="1" t="s">
        <v>2455</v>
      </c>
      <c r="C2224" s="1" t="s">
        <v>3949</v>
      </c>
      <c r="D2224" s="1" t="s">
        <v>654</v>
      </c>
      <c r="E2224" s="1" t="str">
        <f>VLOOKUP(D2224,StataFunctions!$E$2:$G$260,3,)</f>
        <v>Linear Regression</v>
      </c>
      <c r="F2224" s="18" t="s">
        <v>3955</v>
      </c>
      <c r="G2224" s="18" t="str">
        <f t="shared" si="206"/>
        <v>intpol</v>
      </c>
      <c r="H2224" s="18" t="str">
        <f t="shared" si="207"/>
        <v>eligible i.year male houseown black other i.VCF0140 i.VCF0148a i.VCF0115 i.VCF0113 i.VCF0111 union /*</v>
      </c>
      <c r="I2224" s="18">
        <f t="shared" si="204"/>
        <v>0</v>
      </c>
      <c r="J2224" s="18" t="str">
        <f t="shared" si="205"/>
        <v>NA</v>
      </c>
      <c r="K2224" s="18" t="str">
        <f t="shared" si="208"/>
        <v>eligible i.year male houseown black other i.VCF0140 i.VCF0148a i.VCF0115 i.VCF0113 i.VCF0111 union /*</v>
      </c>
      <c r="L2224" s="1" t="str">
        <f t="shared" si="209"/>
        <v>Yes</v>
      </c>
    </row>
    <row r="2225" spans="1:12" ht="28.8" x14ac:dyDescent="0.3">
      <c r="A2225" s="1" t="str">
        <f>VLOOKUP(B2225,DownloadedFiles!$B$2:$C$821,2,)</f>
        <v>hdl:1902.1/21380</v>
      </c>
      <c r="B2225" s="1" t="s">
        <v>2455</v>
      </c>
      <c r="C2225" s="1" t="s">
        <v>3949</v>
      </c>
      <c r="D2225" s="1" t="s">
        <v>654</v>
      </c>
      <c r="E2225" s="1" t="str">
        <f>VLOOKUP(D2225,StataFunctions!$E$2:$G$260,3,)</f>
        <v>Linear Regression</v>
      </c>
      <c r="F2225" s="18" t="s">
        <v>3955</v>
      </c>
      <c r="G2225" s="18" t="str">
        <f t="shared" si="206"/>
        <v>intpol</v>
      </c>
      <c r="H2225" s="18" t="str">
        <f t="shared" si="207"/>
        <v>eligible i.year male houseown black other i.VCF0140 i.VCF0148a i.VCF0115 i.VCF0113 i.VCF0111 union /*</v>
      </c>
      <c r="I2225" s="18">
        <f t="shared" si="204"/>
        <v>0</v>
      </c>
      <c r="J2225" s="18" t="str">
        <f t="shared" si="205"/>
        <v>NA</v>
      </c>
      <c r="K2225" s="18" t="str">
        <f t="shared" si="208"/>
        <v>eligible i.year male houseown black other i.VCF0140 i.VCF0148a i.VCF0115 i.VCF0113 i.VCF0111 union /*</v>
      </c>
      <c r="L2225" s="1" t="str">
        <f t="shared" si="209"/>
        <v>Yes</v>
      </c>
    </row>
    <row r="2226" spans="1:12" ht="28.8" x14ac:dyDescent="0.3">
      <c r="A2226" s="1" t="str">
        <f>VLOOKUP(B2226,DownloadedFiles!$B$2:$C$821,2,)</f>
        <v>hdl:1902.1/21380</v>
      </c>
      <c r="B2226" s="1" t="s">
        <v>2455</v>
      </c>
      <c r="C2226" s="1" t="s">
        <v>3949</v>
      </c>
      <c r="D2226" s="1" t="s">
        <v>654</v>
      </c>
      <c r="E2226" s="1" t="str">
        <f>VLOOKUP(D2226,StataFunctions!$E$2:$G$260,3,)</f>
        <v>Linear Regression</v>
      </c>
      <c r="F2226" s="18" t="s">
        <v>3960</v>
      </c>
      <c r="G2226" s="18" t="str">
        <f t="shared" si="206"/>
        <v>know_maj_after</v>
      </c>
      <c r="H2226" s="18" t="str">
        <f t="shared" si="207"/>
        <v>eligible i.year male houseown black other i.VCF0140 i.VCF0148a i.VCF0115 i.VCF0113 i.VCF0111 union /*</v>
      </c>
      <c r="I2226" s="18">
        <f t="shared" si="204"/>
        <v>0</v>
      </c>
      <c r="J2226" s="18" t="str">
        <f t="shared" si="205"/>
        <v>NA</v>
      </c>
      <c r="K2226" s="18" t="str">
        <f t="shared" si="208"/>
        <v>eligible i.year male houseown black other i.VCF0140 i.VCF0148a i.VCF0115 i.VCF0113 i.VCF0111 union /*</v>
      </c>
      <c r="L2226" s="1" t="str">
        <f t="shared" si="209"/>
        <v>Yes</v>
      </c>
    </row>
    <row r="2227" spans="1:12" ht="28.8" x14ac:dyDescent="0.3">
      <c r="A2227" s="1" t="str">
        <f>VLOOKUP(B2227,DownloadedFiles!$B$2:$C$821,2,)</f>
        <v>hdl:1902.1/21380</v>
      </c>
      <c r="B2227" s="1" t="s">
        <v>2455</v>
      </c>
      <c r="C2227" s="1" t="s">
        <v>3949</v>
      </c>
      <c r="D2227" s="1" t="s">
        <v>654</v>
      </c>
      <c r="E2227" s="1" t="str">
        <f>VLOOKUP(D2227,StataFunctions!$E$2:$G$260,3,)</f>
        <v>Linear Regression</v>
      </c>
      <c r="F2227" s="18" t="s">
        <v>3960</v>
      </c>
      <c r="G2227" s="18" t="str">
        <f t="shared" si="206"/>
        <v>know_maj_after</v>
      </c>
      <c r="H2227" s="18" t="str">
        <f t="shared" si="207"/>
        <v>eligible i.year male houseown black other i.VCF0140 i.VCF0148a i.VCF0115 i.VCF0113 i.VCF0111 union /*</v>
      </c>
      <c r="I2227" s="18">
        <f t="shared" si="204"/>
        <v>0</v>
      </c>
      <c r="J2227" s="18" t="str">
        <f t="shared" si="205"/>
        <v>NA</v>
      </c>
      <c r="K2227" s="18" t="str">
        <f t="shared" si="208"/>
        <v>eligible i.year male houseown black other i.VCF0140 i.VCF0148a i.VCF0115 i.VCF0113 i.VCF0111 union /*</v>
      </c>
      <c r="L2227" s="1" t="str">
        <f t="shared" si="209"/>
        <v>Yes</v>
      </c>
    </row>
    <row r="2228" spans="1:12" ht="28.8" x14ac:dyDescent="0.3">
      <c r="A2228" s="1" t="str">
        <f>VLOOKUP(B2228,DownloadedFiles!$B$2:$C$821,2,)</f>
        <v>hdl:1902.1/21380</v>
      </c>
      <c r="B2228" s="1" t="s">
        <v>2455</v>
      </c>
      <c r="C2228" s="1" t="s">
        <v>3949</v>
      </c>
      <c r="D2228" s="1" t="s">
        <v>654</v>
      </c>
      <c r="E2228" s="1" t="str">
        <f>VLOOKUP(D2228,StataFunctions!$E$2:$G$260,3,)</f>
        <v>Linear Regression</v>
      </c>
      <c r="F2228" s="18" t="s">
        <v>3959</v>
      </c>
      <c r="G2228" s="18" t="str">
        <f t="shared" si="206"/>
        <v>know_maj_before</v>
      </c>
      <c r="H2228" s="18" t="str">
        <f t="shared" si="207"/>
        <v>eligible i.year male houseown black other i.VCF0140 i.VCF0148a i.VCF0115 i.VCF0113 i.VCF0111 union /*</v>
      </c>
      <c r="I2228" s="18">
        <f t="shared" si="204"/>
        <v>0</v>
      </c>
      <c r="J2228" s="18" t="str">
        <f t="shared" si="205"/>
        <v>NA</v>
      </c>
      <c r="K2228" s="18" t="str">
        <f t="shared" si="208"/>
        <v>eligible i.year male houseown black other i.VCF0140 i.VCF0148a i.VCF0115 i.VCF0113 i.VCF0111 union /*</v>
      </c>
      <c r="L2228" s="1" t="str">
        <f t="shared" si="209"/>
        <v>Yes</v>
      </c>
    </row>
    <row r="2229" spans="1:12" ht="28.8" x14ac:dyDescent="0.3">
      <c r="A2229" s="1" t="str">
        <f>VLOOKUP(B2229,DownloadedFiles!$B$2:$C$821,2,)</f>
        <v>hdl:1902.1/21380</v>
      </c>
      <c r="B2229" s="1" t="s">
        <v>2455</v>
      </c>
      <c r="C2229" s="1" t="s">
        <v>3949</v>
      </c>
      <c r="D2229" s="1" t="s">
        <v>654</v>
      </c>
      <c r="E2229" s="1" t="str">
        <f>VLOOKUP(D2229,StataFunctions!$E$2:$G$260,3,)</f>
        <v>Linear Regression</v>
      </c>
      <c r="F2229" s="18" t="s">
        <v>3959</v>
      </c>
      <c r="G2229" s="18" t="str">
        <f t="shared" si="206"/>
        <v>know_maj_before</v>
      </c>
      <c r="H2229" s="18" t="str">
        <f t="shared" si="207"/>
        <v>eligible i.year male houseown black other i.VCF0140 i.VCF0148a i.VCF0115 i.VCF0113 i.VCF0111 union /*</v>
      </c>
      <c r="I2229" s="18">
        <f t="shared" si="204"/>
        <v>0</v>
      </c>
      <c r="J2229" s="18" t="str">
        <f t="shared" si="205"/>
        <v>NA</v>
      </c>
      <c r="K2229" s="18" t="str">
        <f t="shared" si="208"/>
        <v>eligible i.year male houseown black other i.VCF0140 i.VCF0148a i.VCF0115 i.VCF0113 i.VCF0111 union /*</v>
      </c>
      <c r="L2229" s="1" t="str">
        <f t="shared" si="209"/>
        <v>Yes</v>
      </c>
    </row>
    <row r="2230" spans="1:12" ht="28.8" x14ac:dyDescent="0.3">
      <c r="A2230" s="1" t="str">
        <f>VLOOKUP(B2230,DownloadedFiles!$B$2:$C$821,2,)</f>
        <v>hdl:1902.1/21380</v>
      </c>
      <c r="B2230" s="1" t="s">
        <v>2455</v>
      </c>
      <c r="C2230" s="1" t="s">
        <v>3949</v>
      </c>
      <c r="D2230" s="1" t="s">
        <v>654</v>
      </c>
      <c r="E2230" s="1" t="str">
        <f>VLOOKUP(D2230,StataFunctions!$E$2:$G$260,3,)</f>
        <v>Linear Regression</v>
      </c>
      <c r="F2230" s="18" t="s">
        <v>3953</v>
      </c>
      <c r="G2230" s="18" t="str">
        <f t="shared" si="206"/>
        <v>media</v>
      </c>
      <c r="H2230" s="18" t="str">
        <f t="shared" si="207"/>
        <v>eligible i.year male houseown black other i.VCF0140 i.VCF0148a i.VCF0115 i.VCF0113 i.VCF0111 union /*</v>
      </c>
      <c r="I2230" s="18">
        <f t="shared" ref="I2230:I2293" si="210">IFERROR(IF(FIND(" if ",H2230)&gt;0,1,0),0)</f>
        <v>0</v>
      </c>
      <c r="J2230" s="18" t="str">
        <f t="shared" ref="J2230:J2293" si="211">IFERROR(MID(H2230,FIND(" if ",H2230)+3,LEN(H2230)+1),"NA")</f>
        <v>NA</v>
      </c>
      <c r="K2230" s="18" t="str">
        <f t="shared" si="208"/>
        <v>eligible i.year male houseown black other i.VCF0140 i.VCF0148a i.VCF0115 i.VCF0113 i.VCF0111 union /*</v>
      </c>
      <c r="L2230" s="1" t="str">
        <f t="shared" si="209"/>
        <v>Yes</v>
      </c>
    </row>
    <row r="2231" spans="1:12" ht="28.8" x14ac:dyDescent="0.3">
      <c r="A2231" s="1" t="str">
        <f>VLOOKUP(B2231,DownloadedFiles!$B$2:$C$821,2,)</f>
        <v>hdl:1902.1/21380</v>
      </c>
      <c r="B2231" s="1" t="s">
        <v>2455</v>
      </c>
      <c r="C2231" s="1" t="s">
        <v>3949</v>
      </c>
      <c r="D2231" s="1" t="s">
        <v>654</v>
      </c>
      <c r="E2231" s="1" t="str">
        <f>VLOOKUP(D2231,StataFunctions!$E$2:$G$260,3,)</f>
        <v>Linear Regression</v>
      </c>
      <c r="F2231" s="18" t="s">
        <v>3953</v>
      </c>
      <c r="G2231" s="18" t="str">
        <f t="shared" si="206"/>
        <v>media</v>
      </c>
      <c r="H2231" s="18" t="str">
        <f t="shared" si="207"/>
        <v>eligible i.year male houseown black other i.VCF0140 i.VCF0148a i.VCF0115 i.VCF0113 i.VCF0111 union /*</v>
      </c>
      <c r="I2231" s="18">
        <f t="shared" si="210"/>
        <v>0</v>
      </c>
      <c r="J2231" s="18" t="str">
        <f t="shared" si="211"/>
        <v>NA</v>
      </c>
      <c r="K2231" s="18" t="str">
        <f t="shared" si="208"/>
        <v>eligible i.year male houseown black other i.VCF0140 i.VCF0148a i.VCF0115 i.VCF0113 i.VCF0111 union /*</v>
      </c>
      <c r="L2231" s="1" t="str">
        <f t="shared" si="209"/>
        <v>Yes</v>
      </c>
    </row>
    <row r="2232" spans="1:12" ht="28.8" x14ac:dyDescent="0.3">
      <c r="A2232" s="1" t="str">
        <f>VLOOKUP(B2232,DownloadedFiles!$B$2:$C$821,2,)</f>
        <v>hdl:1902.1/21380</v>
      </c>
      <c r="B2232" s="1" t="s">
        <v>2455</v>
      </c>
      <c r="C2232" s="1" t="s">
        <v>3949</v>
      </c>
      <c r="D2232" s="1" t="s">
        <v>654</v>
      </c>
      <c r="E2232" s="1" t="str">
        <f>VLOOKUP(D2232,StataFunctions!$E$2:$G$260,3,)</f>
        <v>Linear Regression</v>
      </c>
      <c r="F2232" s="18" t="s">
        <v>3952</v>
      </c>
      <c r="G2232" s="18" t="str">
        <f t="shared" si="206"/>
        <v>polinf</v>
      </c>
      <c r="H2232" s="18" t="str">
        <f t="shared" si="207"/>
        <v>eligible i.year male houseown black other i.VCF0140 i.VCF0148a i.VCF0115 i.VCF0113 i.VCF0111 union /*</v>
      </c>
      <c r="I2232" s="18">
        <f t="shared" si="210"/>
        <v>0</v>
      </c>
      <c r="J2232" s="18" t="str">
        <f t="shared" si="211"/>
        <v>NA</v>
      </c>
      <c r="K2232" s="18" t="str">
        <f t="shared" si="208"/>
        <v>eligible i.year male houseown black other i.VCF0140 i.VCF0148a i.VCF0115 i.VCF0113 i.VCF0111 union /*</v>
      </c>
      <c r="L2232" s="1" t="str">
        <f t="shared" si="209"/>
        <v>Yes</v>
      </c>
    </row>
    <row r="2233" spans="1:12" ht="28.8" x14ac:dyDescent="0.3">
      <c r="A2233" s="1" t="str">
        <f>VLOOKUP(B2233,DownloadedFiles!$B$2:$C$821,2,)</f>
        <v>hdl:1902.1/21380</v>
      </c>
      <c r="B2233" s="1" t="s">
        <v>2455</v>
      </c>
      <c r="C2233" s="1" t="s">
        <v>3949</v>
      </c>
      <c r="D2233" s="1" t="s">
        <v>654</v>
      </c>
      <c r="E2233" s="1" t="str">
        <f>VLOOKUP(D2233,StataFunctions!$E$2:$G$260,3,)</f>
        <v>Linear Regression</v>
      </c>
      <c r="F2233" s="18" t="s">
        <v>3952</v>
      </c>
      <c r="G2233" s="18" t="str">
        <f t="shared" si="206"/>
        <v>polinf</v>
      </c>
      <c r="H2233" s="18" t="str">
        <f t="shared" si="207"/>
        <v>eligible i.year male houseown black other i.VCF0140 i.VCF0148a i.VCF0115 i.VCF0113 i.VCF0111 union /*</v>
      </c>
      <c r="I2233" s="18">
        <f t="shared" si="210"/>
        <v>0</v>
      </c>
      <c r="J2233" s="18" t="str">
        <f t="shared" si="211"/>
        <v>NA</v>
      </c>
      <c r="K2233" s="18" t="str">
        <f t="shared" si="208"/>
        <v>eligible i.year male houseown black other i.VCF0140 i.VCF0148a i.VCF0115 i.VCF0113 i.VCF0111 union /*</v>
      </c>
      <c r="L2233" s="1" t="str">
        <f t="shared" si="209"/>
        <v>Yes</v>
      </c>
    </row>
    <row r="2234" spans="1:12" x14ac:dyDescent="0.3">
      <c r="A2234" s="1" t="str">
        <f>VLOOKUP(B2234,DownloadedFiles!$B$2:$C$821,2,)</f>
        <v>hdl:1902.1/21380</v>
      </c>
      <c r="B2234" s="1" t="s">
        <v>2455</v>
      </c>
      <c r="C2234" s="1" t="s">
        <v>3949</v>
      </c>
      <c r="D2234" s="1" t="s">
        <v>654</v>
      </c>
      <c r="E2234" s="1" t="str">
        <f>VLOOKUP(D2234,StataFunctions!$E$2:$G$260,3,)</f>
        <v>Linear Regression</v>
      </c>
      <c r="F2234" s="18" t="s">
        <v>3950</v>
      </c>
      <c r="G2234" s="18" t="str">
        <f t="shared" si="206"/>
        <v>pid</v>
      </c>
      <c r="H2234" s="18" t="str">
        <f t="shared" si="207"/>
        <v>eligible votedem voterep repel demel i.year /*</v>
      </c>
      <c r="I2234" s="18">
        <f t="shared" si="210"/>
        <v>0</v>
      </c>
      <c r="J2234" s="18" t="str">
        <f t="shared" si="211"/>
        <v>NA</v>
      </c>
      <c r="K2234" s="18" t="str">
        <f t="shared" si="208"/>
        <v>eligible votedem voterep repel demel i.year /*</v>
      </c>
      <c r="L2234" s="1" t="str">
        <f t="shared" si="209"/>
        <v>Yes</v>
      </c>
    </row>
    <row r="2235" spans="1:12" ht="28.8" x14ac:dyDescent="0.3">
      <c r="A2235" s="1" t="str">
        <f>VLOOKUP(B2235,DownloadedFiles!$B$2:$C$821,2,)</f>
        <v>hdl:1902.1/21380</v>
      </c>
      <c r="B2235" s="1" t="s">
        <v>2455</v>
      </c>
      <c r="C2235" s="1" t="s">
        <v>3949</v>
      </c>
      <c r="D2235" s="1" t="s">
        <v>654</v>
      </c>
      <c r="E2235" s="1" t="str">
        <f>VLOOKUP(D2235,StataFunctions!$E$2:$G$260,3,)</f>
        <v>Linear Regression</v>
      </c>
      <c r="F2235" s="18" t="s">
        <v>3967</v>
      </c>
      <c r="G2235" s="18" t="str">
        <f t="shared" si="206"/>
        <v>daily</v>
      </c>
      <c r="H2235" s="18" t="str">
        <f t="shared" si="207"/>
        <v>eligplacebo i.year male houseown black other i.VCF0140 i.VCF0148a i.VCF0115 i.VCF0113 i.VCF0111 union /*</v>
      </c>
      <c r="I2235" s="18">
        <f t="shared" si="210"/>
        <v>0</v>
      </c>
      <c r="J2235" s="18" t="str">
        <f t="shared" si="211"/>
        <v>NA</v>
      </c>
      <c r="K2235" s="18" t="str">
        <f t="shared" si="208"/>
        <v>eligplacebo i.year male houseown black other i.VCF0140 i.VCF0148a i.VCF0115 i.VCF0113 i.VCF0111 union /*</v>
      </c>
      <c r="L2235" s="1" t="str">
        <f t="shared" si="209"/>
        <v>Yes</v>
      </c>
    </row>
    <row r="2236" spans="1:12" ht="28.8" x14ac:dyDescent="0.3">
      <c r="A2236" s="1" t="str">
        <f>VLOOKUP(B2236,DownloadedFiles!$B$2:$C$821,2,)</f>
        <v>hdl:1902.1/21380</v>
      </c>
      <c r="B2236" s="1" t="s">
        <v>2455</v>
      </c>
      <c r="C2236" s="1" t="s">
        <v>3949</v>
      </c>
      <c r="D2236" s="1" t="s">
        <v>654</v>
      </c>
      <c r="E2236" s="1" t="str">
        <f>VLOOKUP(D2236,StataFunctions!$E$2:$G$260,3,)</f>
        <v>Linear Regression</v>
      </c>
      <c r="F2236" s="18" t="s">
        <v>3966</v>
      </c>
      <c r="G2236" s="18" t="str">
        <f t="shared" si="206"/>
        <v>discuss</v>
      </c>
      <c r="H2236" s="18" t="str">
        <f t="shared" si="207"/>
        <v>eligplacebo i.year male houseown black other i.VCF0140 i.VCF0148a i.VCF0115 i.VCF0113 i.VCF0111 union /*</v>
      </c>
      <c r="I2236" s="18">
        <f t="shared" si="210"/>
        <v>0</v>
      </c>
      <c r="J2236" s="18" t="str">
        <f t="shared" si="211"/>
        <v>NA</v>
      </c>
      <c r="K2236" s="18" t="str">
        <f t="shared" si="208"/>
        <v>eligplacebo i.year male houseown black other i.VCF0140 i.VCF0148a i.VCF0115 i.VCF0113 i.VCF0111 union /*</v>
      </c>
      <c r="L2236" s="1" t="str">
        <f t="shared" si="209"/>
        <v>Yes</v>
      </c>
    </row>
    <row r="2237" spans="1:12" ht="28.8" x14ac:dyDescent="0.3">
      <c r="A2237" s="1" t="str">
        <f>VLOOKUP(B2237,DownloadedFiles!$B$2:$C$821,2,)</f>
        <v>hdl:1902.1/21380</v>
      </c>
      <c r="B2237" s="1" t="s">
        <v>2455</v>
      </c>
      <c r="C2237" s="1" t="s">
        <v>3949</v>
      </c>
      <c r="D2237" s="1" t="s">
        <v>654</v>
      </c>
      <c r="E2237" s="1" t="str">
        <f>VLOOKUP(D2237,StataFunctions!$E$2:$G$260,3,)</f>
        <v>Linear Regression</v>
      </c>
      <c r="F2237" s="18" t="s">
        <v>3968</v>
      </c>
      <c r="G2237" s="18" t="str">
        <f t="shared" si="206"/>
        <v>effic</v>
      </c>
      <c r="H2237" s="18" t="str">
        <f t="shared" si="207"/>
        <v>eligplacebo i.year male houseown black other i.VCF0140 i.VCF0148a i.VCF0115 i.VCF0113 i.VCF0111 union /*</v>
      </c>
      <c r="I2237" s="18">
        <f t="shared" si="210"/>
        <v>0</v>
      </c>
      <c r="J2237" s="18" t="str">
        <f t="shared" si="211"/>
        <v>NA</v>
      </c>
      <c r="K2237" s="18" t="str">
        <f t="shared" si="208"/>
        <v>eligplacebo i.year male houseown black other i.VCF0140 i.VCF0148a i.VCF0115 i.VCF0113 i.VCF0111 union /*</v>
      </c>
      <c r="L2237" s="1" t="str">
        <f t="shared" si="209"/>
        <v>Yes</v>
      </c>
    </row>
    <row r="2238" spans="1:12" ht="28.8" x14ac:dyDescent="0.3">
      <c r="A2238" s="1" t="str">
        <f>VLOOKUP(B2238,DownloadedFiles!$B$2:$C$821,2,)</f>
        <v>hdl:1902.1/21380</v>
      </c>
      <c r="B2238" s="1" t="s">
        <v>2455</v>
      </c>
      <c r="C2238" s="1" t="s">
        <v>3949</v>
      </c>
      <c r="D2238" s="1" t="s">
        <v>654</v>
      </c>
      <c r="E2238" s="1" t="str">
        <f>VLOOKUP(D2238,StataFunctions!$E$2:$G$260,3,)</f>
        <v>Linear Regression</v>
      </c>
      <c r="F2238" s="18" t="s">
        <v>3971</v>
      </c>
      <c r="G2238" s="18" t="str">
        <f t="shared" si="206"/>
        <v>house_maj</v>
      </c>
      <c r="H2238" s="18" t="str">
        <f t="shared" si="207"/>
        <v>eligplacebo i.year male houseown black other i.VCF0140 i.VCF0148a i.VCF0115 i.VCF0113 i.VCF0111 union /*</v>
      </c>
      <c r="I2238" s="18">
        <f t="shared" si="210"/>
        <v>0</v>
      </c>
      <c r="J2238" s="18" t="str">
        <f t="shared" si="211"/>
        <v>NA</v>
      </c>
      <c r="K2238" s="18" t="str">
        <f t="shared" si="208"/>
        <v>eligplacebo i.year male houseown black other i.VCF0140 i.VCF0148a i.VCF0115 i.VCF0113 i.VCF0111 union /*</v>
      </c>
      <c r="L2238" s="1" t="str">
        <f t="shared" si="209"/>
        <v>Yes</v>
      </c>
    </row>
    <row r="2239" spans="1:12" ht="28.8" x14ac:dyDescent="0.3">
      <c r="A2239" s="1" t="str">
        <f>VLOOKUP(B2239,DownloadedFiles!$B$2:$C$821,2,)</f>
        <v>hdl:1902.1/21380</v>
      </c>
      <c r="B2239" s="1" t="s">
        <v>2455</v>
      </c>
      <c r="C2239" s="1" t="s">
        <v>3949</v>
      </c>
      <c r="D2239" s="1" t="s">
        <v>654</v>
      </c>
      <c r="E2239" s="1" t="str">
        <f>VLOOKUP(D2239,StataFunctions!$E$2:$G$260,3,)</f>
        <v>Linear Regression</v>
      </c>
      <c r="F2239" s="18" t="s">
        <v>3964</v>
      </c>
      <c r="G2239" s="18" t="str">
        <f t="shared" si="206"/>
        <v>intel</v>
      </c>
      <c r="H2239" s="18" t="str">
        <f t="shared" si="207"/>
        <v>eligplacebo i.year male houseown black other i.VCF0140 i.VCF0148a i.VCF0115 i.VCF0113 i.VCF0111 union /*</v>
      </c>
      <c r="I2239" s="18">
        <f t="shared" si="210"/>
        <v>0</v>
      </c>
      <c r="J2239" s="18" t="str">
        <f t="shared" si="211"/>
        <v>NA</v>
      </c>
      <c r="K2239" s="18" t="str">
        <f t="shared" si="208"/>
        <v>eligplacebo i.year male houseown black other i.VCF0140 i.VCF0148a i.VCF0115 i.VCF0113 i.VCF0111 union /*</v>
      </c>
      <c r="L2239" s="1" t="str">
        <f t="shared" si="209"/>
        <v>Yes</v>
      </c>
    </row>
    <row r="2240" spans="1:12" ht="28.8" x14ac:dyDescent="0.3">
      <c r="A2240" s="1" t="str">
        <f>VLOOKUP(B2240,DownloadedFiles!$B$2:$C$821,2,)</f>
        <v>hdl:1902.1/21380</v>
      </c>
      <c r="B2240" s="1" t="s">
        <v>2455</v>
      </c>
      <c r="C2240" s="1" t="s">
        <v>3949</v>
      </c>
      <c r="D2240" s="1" t="s">
        <v>654</v>
      </c>
      <c r="E2240" s="1" t="str">
        <f>VLOOKUP(D2240,StataFunctions!$E$2:$G$260,3,)</f>
        <v>Linear Regression</v>
      </c>
      <c r="F2240" s="18" t="s">
        <v>3965</v>
      </c>
      <c r="G2240" s="18" t="str">
        <f t="shared" si="206"/>
        <v>intpol</v>
      </c>
      <c r="H2240" s="18" t="str">
        <f t="shared" si="207"/>
        <v>eligplacebo i.year male houseown black other i.VCF0140 i.VCF0148a i.VCF0115 i.VCF0113 i.VCF0111 union /*</v>
      </c>
      <c r="I2240" s="18">
        <f t="shared" si="210"/>
        <v>0</v>
      </c>
      <c r="J2240" s="18" t="str">
        <f t="shared" si="211"/>
        <v>NA</v>
      </c>
      <c r="K2240" s="18" t="str">
        <f t="shared" si="208"/>
        <v>eligplacebo i.year male houseown black other i.VCF0140 i.VCF0148a i.VCF0115 i.VCF0113 i.VCF0111 union /*</v>
      </c>
      <c r="L2240" s="1" t="str">
        <f t="shared" si="209"/>
        <v>Yes</v>
      </c>
    </row>
    <row r="2241" spans="1:12" ht="28.8" x14ac:dyDescent="0.3">
      <c r="A2241" s="1" t="str">
        <f>VLOOKUP(B2241,DownloadedFiles!$B$2:$C$821,2,)</f>
        <v>hdl:1902.1/21380</v>
      </c>
      <c r="B2241" s="1" t="s">
        <v>2455</v>
      </c>
      <c r="C2241" s="1" t="s">
        <v>3949</v>
      </c>
      <c r="D2241" s="1" t="s">
        <v>654</v>
      </c>
      <c r="E2241" s="1" t="str">
        <f>VLOOKUP(D2241,StataFunctions!$E$2:$G$260,3,)</f>
        <v>Linear Regression</v>
      </c>
      <c r="F2241" s="18" t="s">
        <v>3970</v>
      </c>
      <c r="G2241" s="18" t="str">
        <f t="shared" si="206"/>
        <v>know_maj_after</v>
      </c>
      <c r="H2241" s="18" t="str">
        <f t="shared" si="207"/>
        <v>eligplacebo i.year male houseown black other i.VCF0140 i.VCF0148a i.VCF0115 i.VCF0113 i.VCF0111 union /*</v>
      </c>
      <c r="I2241" s="18">
        <f t="shared" si="210"/>
        <v>0</v>
      </c>
      <c r="J2241" s="18" t="str">
        <f t="shared" si="211"/>
        <v>NA</v>
      </c>
      <c r="K2241" s="18" t="str">
        <f t="shared" si="208"/>
        <v>eligplacebo i.year male houseown black other i.VCF0140 i.VCF0148a i.VCF0115 i.VCF0113 i.VCF0111 union /*</v>
      </c>
      <c r="L2241" s="1" t="str">
        <f t="shared" si="209"/>
        <v>Yes</v>
      </c>
    </row>
    <row r="2242" spans="1:12" ht="28.8" x14ac:dyDescent="0.3">
      <c r="A2242" s="1" t="str">
        <f>VLOOKUP(B2242,DownloadedFiles!$B$2:$C$821,2,)</f>
        <v>hdl:1902.1/21380</v>
      </c>
      <c r="B2242" s="1" t="s">
        <v>2455</v>
      </c>
      <c r="C2242" s="1" t="s">
        <v>3949</v>
      </c>
      <c r="D2242" s="1" t="s">
        <v>654</v>
      </c>
      <c r="E2242" s="1" t="str">
        <f>VLOOKUP(D2242,StataFunctions!$E$2:$G$260,3,)</f>
        <v>Linear Regression</v>
      </c>
      <c r="F2242" s="18" t="s">
        <v>3969</v>
      </c>
      <c r="G2242" s="18" t="str">
        <f t="shared" ref="G2242:G2305" si="212">MID($F2242,LEN($D2242)+FIND($D2242,$F2242)+1,FIND(" ",$F2242,LEN(D2242)+FIND(D2242,F2242)+1)-(LEN($D2242)+FIND($D2242,$F2242)+1))</f>
        <v>know_maj_before</v>
      </c>
      <c r="H2242" s="18" t="str">
        <f t="shared" ref="H2242:H2305" si="213">TRIM(MID(F2242,FIND(G2242,F2242)+LEN(G2242)+1,IFERROR(FIND(",",F2242),LEN(F2242)+1)-(FIND(G2242,F2242)+LEN(G2242)+1)))</f>
        <v>eligplacebo i.year male houseown black other i.VCF0140 i.VCF0148a i.VCF0115 i.VCF0113 i.VCF0111 union /*</v>
      </c>
      <c r="I2242" s="18">
        <f t="shared" si="210"/>
        <v>0</v>
      </c>
      <c r="J2242" s="18" t="str">
        <f t="shared" si="211"/>
        <v>NA</v>
      </c>
      <c r="K2242" s="18" t="str">
        <f t="shared" ref="K2242:K2305" si="214">IF(I2242=0,H2242,MID(H2242,1,FIND(J2242,H2242)-4))</f>
        <v>eligplacebo i.year male houseown black other i.VCF0140 i.VCF0148a i.VCF0115 i.VCF0113 i.VCF0111 union /*</v>
      </c>
      <c r="L2242" s="1" t="str">
        <f t="shared" ref="L2242:L2305" si="215">IFERROR(IF(FIND("///",F2242)&gt;0,"No",0),"Yes")</f>
        <v>Yes</v>
      </c>
    </row>
    <row r="2243" spans="1:12" ht="28.8" x14ac:dyDescent="0.3">
      <c r="A2243" s="1" t="str">
        <f>VLOOKUP(B2243,DownloadedFiles!$B$2:$C$821,2,)</f>
        <v>hdl:1902.1/21380</v>
      </c>
      <c r="B2243" s="1" t="s">
        <v>2455</v>
      </c>
      <c r="C2243" s="1" t="s">
        <v>3949</v>
      </c>
      <c r="D2243" s="1" t="s">
        <v>654</v>
      </c>
      <c r="E2243" s="1" t="str">
        <f>VLOOKUP(D2243,StataFunctions!$E$2:$G$260,3,)</f>
        <v>Linear Regression</v>
      </c>
      <c r="F2243" s="18" t="s">
        <v>3963</v>
      </c>
      <c r="G2243" s="18" t="str">
        <f t="shared" si="212"/>
        <v>media</v>
      </c>
      <c r="H2243" s="18" t="str">
        <f t="shared" si="213"/>
        <v>eligplacebo i.year male houseown black other i.VCF0140 i.VCF0148a i.VCF0115 i.VCF0113 i.VCF0111 union /*</v>
      </c>
      <c r="I2243" s="18">
        <f t="shared" si="210"/>
        <v>0</v>
      </c>
      <c r="J2243" s="18" t="str">
        <f t="shared" si="211"/>
        <v>NA</v>
      </c>
      <c r="K2243" s="18" t="str">
        <f t="shared" si="214"/>
        <v>eligplacebo i.year male houseown black other i.VCF0140 i.VCF0148a i.VCF0115 i.VCF0113 i.VCF0111 union /*</v>
      </c>
      <c r="L2243" s="1" t="str">
        <f t="shared" si="215"/>
        <v>Yes</v>
      </c>
    </row>
    <row r="2244" spans="1:12" ht="28.8" x14ac:dyDescent="0.3">
      <c r="A2244" s="1" t="str">
        <f>VLOOKUP(B2244,DownloadedFiles!$B$2:$C$821,2,)</f>
        <v>hdl:1902.1/21380</v>
      </c>
      <c r="B2244" s="1" t="s">
        <v>2455</v>
      </c>
      <c r="C2244" s="1" t="s">
        <v>3949</v>
      </c>
      <c r="D2244" s="1" t="s">
        <v>654</v>
      </c>
      <c r="E2244" s="1" t="str">
        <f>VLOOKUP(D2244,StataFunctions!$E$2:$G$260,3,)</f>
        <v>Linear Regression</v>
      </c>
      <c r="F2244" s="18" t="s">
        <v>3962</v>
      </c>
      <c r="G2244" s="18" t="str">
        <f t="shared" si="212"/>
        <v>polinf</v>
      </c>
      <c r="H2244" s="18" t="str">
        <f t="shared" si="213"/>
        <v>eligplacebo i.year male houseown black other i.VCF0140 i.VCF0148a i.VCF0115 i.VCF0113 i.VCF0111 union /*</v>
      </c>
      <c r="I2244" s="18">
        <f t="shared" si="210"/>
        <v>0</v>
      </c>
      <c r="J2244" s="18" t="str">
        <f t="shared" si="211"/>
        <v>NA</v>
      </c>
      <c r="K2244" s="18" t="str">
        <f t="shared" si="214"/>
        <v>eligplacebo i.year male houseown black other i.VCF0140 i.VCF0148a i.VCF0115 i.VCF0113 i.VCF0111 union /*</v>
      </c>
      <c r="L2244" s="1" t="str">
        <f t="shared" si="215"/>
        <v>Yes</v>
      </c>
    </row>
    <row r="2245" spans="1:12" x14ac:dyDescent="0.3">
      <c r="A2245" s="1" t="str">
        <f>VLOOKUP(B2245,DownloadedFiles!$B$2:$C$821,2,)</f>
        <v>hdl:1902.1/21380</v>
      </c>
      <c r="B2245" s="1" t="s">
        <v>2455</v>
      </c>
      <c r="C2245" s="1" t="s">
        <v>3949</v>
      </c>
      <c r="D2245" s="1" t="s">
        <v>654</v>
      </c>
      <c r="E2245" s="1" t="str">
        <f>VLOOKUP(D2245,StataFunctions!$E$2:$G$260,3,)</f>
        <v>Linear Regression</v>
      </c>
      <c r="F2245" s="18" t="s">
        <v>3951</v>
      </c>
      <c r="G2245" s="18" t="str">
        <f t="shared" si="212"/>
        <v>pid</v>
      </c>
      <c r="H2245" s="18" t="str">
        <f t="shared" si="213"/>
        <v>eligplacebo votedem voterep repelplacebo demelplacebo i.year /*</v>
      </c>
      <c r="I2245" s="18">
        <f t="shared" si="210"/>
        <v>0</v>
      </c>
      <c r="J2245" s="18" t="str">
        <f t="shared" si="211"/>
        <v>NA</v>
      </c>
      <c r="K2245" s="18" t="str">
        <f t="shared" si="214"/>
        <v>eligplacebo votedem voterep repelplacebo demelplacebo i.year /*</v>
      </c>
      <c r="L2245" s="1" t="str">
        <f t="shared" si="215"/>
        <v>Yes</v>
      </c>
    </row>
    <row r="2246" spans="1:12" ht="28.8" x14ac:dyDescent="0.3">
      <c r="A2246" s="1" t="str">
        <f>VLOOKUP(B2246,DownloadedFiles!$B$2:$C$821,2,)</f>
        <v>doi:10.7910/DVN/26555</v>
      </c>
      <c r="B2246" s="1" t="s">
        <v>2524</v>
      </c>
      <c r="C2246" s="1" t="s">
        <v>8593</v>
      </c>
      <c r="D2246" s="1" t="s">
        <v>699</v>
      </c>
      <c r="E2246" s="1" t="str">
        <f>VLOOKUP(D2246,StataFunctions!$E$2:$G$260,3,)</f>
        <v>Linear regression</v>
      </c>
      <c r="F2246" s="18" t="s">
        <v>8594</v>
      </c>
      <c r="G2246" s="18" t="str">
        <f t="shared" si="212"/>
        <v>dv</v>
      </c>
      <c r="H2246" s="18" t="str">
        <f t="shared" si="213"/>
        <v>TVnews knowledge male_knowl nonwhite_knowl male nonwhite partyID defense educ</v>
      </c>
      <c r="I2246" s="18">
        <f t="shared" si="210"/>
        <v>0</v>
      </c>
      <c r="J2246" s="18" t="str">
        <f t="shared" si="211"/>
        <v>NA</v>
      </c>
      <c r="K2246" s="18" t="str">
        <f t="shared" si="214"/>
        <v>TVnews knowledge male_knowl nonwhite_knowl male nonwhite partyID defense educ</v>
      </c>
      <c r="L2246" s="1" t="str">
        <f t="shared" si="215"/>
        <v>Yes</v>
      </c>
    </row>
    <row r="2247" spans="1:12" ht="28.8" x14ac:dyDescent="0.3">
      <c r="A2247" s="1" t="str">
        <f>VLOOKUP(B2247,DownloadedFiles!$B$2:$C$821,2,)</f>
        <v>doi:10.7910/DVN/S9MIJU</v>
      </c>
      <c r="B2247" s="1" t="s">
        <v>2060</v>
      </c>
      <c r="C2247" s="1" t="s">
        <v>6363</v>
      </c>
      <c r="D2247" s="1" t="s">
        <v>654</v>
      </c>
      <c r="E2247" s="1" t="str">
        <f>VLOOKUP(D2247,StataFunctions!$E$2:$G$260,3,)</f>
        <v>Linear Regression</v>
      </c>
      <c r="F2247" s="18" t="s">
        <v>3973</v>
      </c>
      <c r="G2247" s="18" t="str">
        <f t="shared" si="212"/>
        <v>civil_rights</v>
      </c>
      <c r="H2247" s="18" t="str">
        <f t="shared" si="213"/>
        <v>preclearance c.competitive dempres rep ind percentblack black_l i.st_id i.cong if partly==0</v>
      </c>
      <c r="I2247" s="18">
        <f t="shared" si="210"/>
        <v>1</v>
      </c>
      <c r="J2247" s="18" t="str">
        <f t="shared" si="211"/>
        <v xml:space="preserve"> partly==0</v>
      </c>
      <c r="K2247" s="18" t="str">
        <f t="shared" si="214"/>
        <v>preclearance c.competitive dempres rep ind percentblack black_l i.st_id i.cong</v>
      </c>
      <c r="L2247" s="1" t="str">
        <f t="shared" si="215"/>
        <v>Yes</v>
      </c>
    </row>
    <row r="2248" spans="1:12" ht="28.8" x14ac:dyDescent="0.3">
      <c r="A2248" s="1" t="str">
        <f>VLOOKUP(B2248,DownloadedFiles!$B$2:$C$821,2,)</f>
        <v>doi:10.7910/DVN/S9MIJU</v>
      </c>
      <c r="B2248" s="1" t="s">
        <v>2060</v>
      </c>
      <c r="C2248" s="1" t="s">
        <v>6363</v>
      </c>
      <c r="D2248" s="1" t="s">
        <v>654</v>
      </c>
      <c r="E2248" s="1" t="str">
        <f>VLOOKUP(D2248,StataFunctions!$E$2:$G$260,3,)</f>
        <v>Linear Regression</v>
      </c>
      <c r="F2248" s="18" t="s">
        <v>3972</v>
      </c>
      <c r="G2248" s="18" t="str">
        <f t="shared" si="212"/>
        <v>civil_rights</v>
      </c>
      <c r="H2248" s="18" t="str">
        <f t="shared" si="213"/>
        <v>preclearance c.competitive dempres rep ind percentblack black_l i.st_id i.cong if substantial==0</v>
      </c>
      <c r="I2248" s="18">
        <f t="shared" si="210"/>
        <v>1</v>
      </c>
      <c r="J2248" s="18" t="str">
        <f t="shared" si="211"/>
        <v xml:space="preserve"> substantial==0</v>
      </c>
      <c r="K2248" s="18" t="str">
        <f t="shared" si="214"/>
        <v>preclearance c.competitive dempres rep ind percentblack black_l i.st_id i.cong</v>
      </c>
      <c r="L2248" s="1" t="str">
        <f t="shared" si="215"/>
        <v>Yes</v>
      </c>
    </row>
    <row r="2249" spans="1:12" ht="28.8" x14ac:dyDescent="0.3">
      <c r="A2249" s="1" t="str">
        <f>VLOOKUP(B2249,DownloadedFiles!$B$2:$C$821,2,)</f>
        <v>doi:10.7910/DVN/S9MIJU</v>
      </c>
      <c r="B2249" s="1" t="s">
        <v>2060</v>
      </c>
      <c r="C2249" s="1" t="s">
        <v>6364</v>
      </c>
      <c r="D2249" s="1" t="s">
        <v>654</v>
      </c>
      <c r="E2249" s="1" t="str">
        <f>VLOOKUP(D2249,StataFunctions!$E$2:$G$260,3,)</f>
        <v>Linear Regression</v>
      </c>
      <c r="F2249" s="18" t="s">
        <v>3974</v>
      </c>
      <c r="G2249" s="18" t="str">
        <f t="shared" si="212"/>
        <v>uncontested</v>
      </c>
      <c r="H2249" s="18" t="str">
        <f t="shared" si="213"/>
        <v>preclearance competitive dempres rep ind black_legis percentblack i.st_id i.cong</v>
      </c>
      <c r="I2249" s="18">
        <f t="shared" si="210"/>
        <v>0</v>
      </c>
      <c r="J2249" s="18" t="str">
        <f t="shared" si="211"/>
        <v>NA</v>
      </c>
      <c r="K2249" s="18" t="str">
        <f t="shared" si="214"/>
        <v>preclearance competitive dempres rep ind black_legis percentblack i.st_id i.cong</v>
      </c>
      <c r="L2249" s="1" t="str">
        <f t="shared" si="215"/>
        <v>Yes</v>
      </c>
    </row>
    <row r="2250" spans="1:12" ht="28.8" x14ac:dyDescent="0.3">
      <c r="A2250" s="1" t="str">
        <f>VLOOKUP(B2250,DownloadedFiles!$B$2:$C$821,2,)</f>
        <v>doi:10.7910/DVN/S9MIJU</v>
      </c>
      <c r="B2250" s="1" t="s">
        <v>2060</v>
      </c>
      <c r="C2250" s="1" t="s">
        <v>6362</v>
      </c>
      <c r="D2250" s="1" t="s">
        <v>654</v>
      </c>
      <c r="E2250" s="1" t="str">
        <f>VLOOKUP(D2250,StataFunctions!$E$2:$G$260,3,)</f>
        <v>Linear Regression</v>
      </c>
      <c r="F2250" s="18" t="s">
        <v>7659</v>
      </c>
      <c r="G2250" s="18" t="str">
        <f t="shared" si="212"/>
        <v>foreign_policy</v>
      </c>
      <c r="H2250" s="18" t="str">
        <f t="shared" si="213"/>
        <v>preclearance competitive dempres rep ind i.st_id i.cong</v>
      </c>
      <c r="I2250" s="18">
        <f t="shared" si="210"/>
        <v>0</v>
      </c>
      <c r="J2250" s="18" t="str">
        <f t="shared" si="211"/>
        <v>NA</v>
      </c>
      <c r="K2250" s="18" t="str">
        <f t="shared" si="214"/>
        <v>preclearance competitive dempres rep ind i.st_id i.cong</v>
      </c>
      <c r="L2250" s="1" t="str">
        <f t="shared" si="215"/>
        <v>Yes</v>
      </c>
    </row>
    <row r="2251" spans="1:12" ht="28.8" x14ac:dyDescent="0.3">
      <c r="A2251" s="1" t="str">
        <f>VLOOKUP(B2251,DownloadedFiles!$B$2:$C$821,2,)</f>
        <v>doi:10.7910/DVN/S9MIJU</v>
      </c>
      <c r="B2251" s="1" t="s">
        <v>2060</v>
      </c>
      <c r="C2251" s="1" t="s">
        <v>6362</v>
      </c>
      <c r="D2251" s="1" t="s">
        <v>654</v>
      </c>
      <c r="E2251" s="1" t="str">
        <f>VLOOKUP(D2251,StataFunctions!$E$2:$G$260,3,)</f>
        <v>Linear Regression</v>
      </c>
      <c r="F2251" s="18" t="s">
        <v>7660</v>
      </c>
      <c r="G2251" s="18" t="str">
        <f t="shared" si="212"/>
        <v>foreign_policy</v>
      </c>
      <c r="H2251" s="18" t="str">
        <f t="shared" si="213"/>
        <v>preclearance competitive dempres rep ind percentblack black_l i.st_id i.cong</v>
      </c>
      <c r="I2251" s="18">
        <f t="shared" si="210"/>
        <v>0</v>
      </c>
      <c r="J2251" s="18" t="str">
        <f t="shared" si="211"/>
        <v>NA</v>
      </c>
      <c r="K2251" s="18" t="str">
        <f t="shared" si="214"/>
        <v>preclearance competitive dempres rep ind percentblack black_l i.st_id i.cong</v>
      </c>
      <c r="L2251" s="1" t="str">
        <f t="shared" si="215"/>
        <v>Yes</v>
      </c>
    </row>
    <row r="2252" spans="1:12" ht="28.8" x14ac:dyDescent="0.3">
      <c r="A2252" s="1" t="str">
        <f>VLOOKUP(B2252,DownloadedFiles!$B$2:$C$821,2,)</f>
        <v>doi:10.7910/DVN/S9MIJU</v>
      </c>
      <c r="B2252" s="1" t="s">
        <v>2060</v>
      </c>
      <c r="C2252" s="1" t="s">
        <v>6364</v>
      </c>
      <c r="D2252" s="1" t="s">
        <v>654</v>
      </c>
      <c r="E2252" s="1" t="str">
        <f>VLOOKUP(D2252,StataFunctions!$E$2:$G$260,3,)</f>
        <v>Linear Regression</v>
      </c>
      <c r="F2252" s="18" t="s">
        <v>3975</v>
      </c>
      <c r="G2252" s="18" t="str">
        <f t="shared" si="212"/>
        <v>margin10</v>
      </c>
      <c r="H2252" s="18" t="str">
        <f t="shared" si="213"/>
        <v>preclearance competitive dempres rep ind percentblack black_legis i.st_id i.cong</v>
      </c>
      <c r="I2252" s="18">
        <f t="shared" si="210"/>
        <v>0</v>
      </c>
      <c r="J2252" s="18" t="str">
        <f t="shared" si="211"/>
        <v>NA</v>
      </c>
      <c r="K2252" s="18" t="str">
        <f t="shared" si="214"/>
        <v>preclearance competitive dempres rep ind percentblack black_legis i.st_id i.cong</v>
      </c>
      <c r="L2252" s="1" t="str">
        <f t="shared" si="215"/>
        <v>Yes</v>
      </c>
    </row>
    <row r="2253" spans="1:12" ht="28.8" x14ac:dyDescent="0.3">
      <c r="A2253" s="1" t="str">
        <f>VLOOKUP(B2253,DownloadedFiles!$B$2:$C$821,2,)</f>
        <v>doi:10.7910/DVN/S9MIJU</v>
      </c>
      <c r="B2253" s="1" t="s">
        <v>2060</v>
      </c>
      <c r="C2253" s="1" t="s">
        <v>6363</v>
      </c>
      <c r="D2253" s="1" t="s">
        <v>654</v>
      </c>
      <c r="E2253" s="1" t="str">
        <f>VLOOKUP(D2253,StataFunctions!$E$2:$G$260,3,)</f>
        <v>Linear Regression</v>
      </c>
      <c r="F2253" s="18" t="s">
        <v>7443</v>
      </c>
      <c r="G2253" s="18" t="str">
        <f t="shared" si="212"/>
        <v>civil_rights</v>
      </c>
      <c r="H2253" s="18" t="str">
        <f t="shared" si="213"/>
        <v>preclearance dempres rep ind i.st_id i.cong if partly==0</v>
      </c>
      <c r="I2253" s="18">
        <f t="shared" si="210"/>
        <v>1</v>
      </c>
      <c r="J2253" s="18" t="str">
        <f t="shared" si="211"/>
        <v xml:space="preserve"> partly==0</v>
      </c>
      <c r="K2253" s="18" t="str">
        <f t="shared" si="214"/>
        <v>preclearance dempres rep ind i.st_id i.cong</v>
      </c>
      <c r="L2253" s="1" t="str">
        <f t="shared" si="215"/>
        <v>Yes</v>
      </c>
    </row>
    <row r="2254" spans="1:12" ht="28.8" x14ac:dyDescent="0.3">
      <c r="A2254" s="1" t="str">
        <f>VLOOKUP(B2254,DownloadedFiles!$B$2:$C$821,2,)</f>
        <v>doi:10.7910/DVN/S9MIJU</v>
      </c>
      <c r="B2254" s="1" t="s">
        <v>2060</v>
      </c>
      <c r="C2254" s="1" t="s">
        <v>6363</v>
      </c>
      <c r="D2254" s="1" t="s">
        <v>654</v>
      </c>
      <c r="E2254" s="1" t="str">
        <f>VLOOKUP(D2254,StataFunctions!$E$2:$G$260,3,)</f>
        <v>Linear Regression</v>
      </c>
      <c r="F2254" s="18" t="s">
        <v>7441</v>
      </c>
      <c r="G2254" s="18" t="str">
        <f t="shared" si="212"/>
        <v>civil_rights</v>
      </c>
      <c r="H2254" s="18" t="str">
        <f t="shared" si="213"/>
        <v>preclearance dempres rep ind i.st_id i.cong if substantial==0</v>
      </c>
      <c r="I2254" s="18">
        <f t="shared" si="210"/>
        <v>1</v>
      </c>
      <c r="J2254" s="18" t="str">
        <f t="shared" si="211"/>
        <v xml:space="preserve"> substantial==0</v>
      </c>
      <c r="K2254" s="18" t="str">
        <f t="shared" si="214"/>
        <v>preclearance dempres rep ind i.st_id i.cong</v>
      </c>
      <c r="L2254" s="1" t="str">
        <f t="shared" si="215"/>
        <v>Yes</v>
      </c>
    </row>
    <row r="2255" spans="1:12" x14ac:dyDescent="0.3">
      <c r="A2255" s="1" t="str">
        <f>VLOOKUP(B2255,DownloadedFiles!$B$2:$C$821,2,)</f>
        <v>doi:10.7910/DVN/S9MIJU</v>
      </c>
      <c r="B2255" s="1" t="s">
        <v>2060</v>
      </c>
      <c r="C2255" s="1" t="s">
        <v>6363</v>
      </c>
      <c r="D2255" s="1" t="s">
        <v>654</v>
      </c>
      <c r="E2255" s="1" t="str">
        <f>VLOOKUP(D2255,StataFunctions!$E$2:$G$260,3,)</f>
        <v>Linear Regression</v>
      </c>
      <c r="F2255" s="18" t="s">
        <v>7442</v>
      </c>
      <c r="G2255" s="18" t="str">
        <f t="shared" si="212"/>
        <v>civil_rights</v>
      </c>
      <c r="H2255" s="18" t="str">
        <f t="shared" si="213"/>
        <v>preclearance i.st_id i.cong if partly==0</v>
      </c>
      <c r="I2255" s="18">
        <f t="shared" si="210"/>
        <v>1</v>
      </c>
      <c r="J2255" s="18" t="str">
        <f t="shared" si="211"/>
        <v xml:space="preserve"> partly==0</v>
      </c>
      <c r="K2255" s="18" t="str">
        <f t="shared" si="214"/>
        <v>preclearance i.st_id i.cong</v>
      </c>
      <c r="L2255" s="1" t="str">
        <f t="shared" si="215"/>
        <v>Yes</v>
      </c>
    </row>
    <row r="2256" spans="1:12" x14ac:dyDescent="0.3">
      <c r="A2256" s="1" t="str">
        <f>VLOOKUP(B2256,DownloadedFiles!$B$2:$C$821,2,)</f>
        <v>doi:10.7910/DVN/S9MIJU</v>
      </c>
      <c r="B2256" s="1" t="s">
        <v>2060</v>
      </c>
      <c r="C2256" s="1" t="s">
        <v>6363</v>
      </c>
      <c r="D2256" s="1" t="s">
        <v>654</v>
      </c>
      <c r="E2256" s="1" t="str">
        <f>VLOOKUP(D2256,StataFunctions!$E$2:$G$260,3,)</f>
        <v>Linear Regression</v>
      </c>
      <c r="F2256" s="18" t="s">
        <v>7440</v>
      </c>
      <c r="G2256" s="18" t="str">
        <f t="shared" si="212"/>
        <v>civil_rights</v>
      </c>
      <c r="H2256" s="18" t="str">
        <f t="shared" si="213"/>
        <v>preclearance i.st_id i.cong if substantial==0</v>
      </c>
      <c r="I2256" s="18">
        <f t="shared" si="210"/>
        <v>1</v>
      </c>
      <c r="J2256" s="18" t="str">
        <f t="shared" si="211"/>
        <v xml:space="preserve"> substantial==0</v>
      </c>
      <c r="K2256" s="18" t="str">
        <f t="shared" si="214"/>
        <v>preclearance i.st_id i.cong</v>
      </c>
      <c r="L2256" s="1" t="str">
        <f t="shared" si="215"/>
        <v>Yes</v>
      </c>
    </row>
    <row r="2257" spans="1:12" x14ac:dyDescent="0.3">
      <c r="A2257" s="1" t="str">
        <f>VLOOKUP(B2257,DownloadedFiles!$B$2:$C$821,2,)</f>
        <v>doi:10.7910/DVN/S9MIJU</v>
      </c>
      <c r="B2257" s="1" t="s">
        <v>2060</v>
      </c>
      <c r="C2257" s="1" t="s">
        <v>6362</v>
      </c>
      <c r="D2257" s="1" t="s">
        <v>654</v>
      </c>
      <c r="E2257" s="1" t="str">
        <f>VLOOKUP(D2257,StataFunctions!$E$2:$G$260,3,)</f>
        <v>Linear Regression</v>
      </c>
      <c r="F2257" s="18" t="s">
        <v>7658</v>
      </c>
      <c r="G2257" s="18" t="str">
        <f t="shared" si="212"/>
        <v>foreign_policy</v>
      </c>
      <c r="H2257" s="18" t="str">
        <f t="shared" si="213"/>
        <v>preclearance i.st_id i.cong</v>
      </c>
      <c r="I2257" s="18">
        <f t="shared" si="210"/>
        <v>0</v>
      </c>
      <c r="J2257" s="18" t="str">
        <f t="shared" si="211"/>
        <v>NA</v>
      </c>
      <c r="K2257" s="18" t="str">
        <f t="shared" si="214"/>
        <v>preclearance i.st_id i.cong</v>
      </c>
      <c r="L2257" s="1" t="str">
        <f t="shared" si="215"/>
        <v>Yes</v>
      </c>
    </row>
    <row r="2258" spans="1:12" x14ac:dyDescent="0.3">
      <c r="A2258" s="1" t="str">
        <f>VLOOKUP(B2258,DownloadedFiles!$B$2:$C$821,2,)</f>
        <v>doi:10.7910/DVN/QO6EMT</v>
      </c>
      <c r="B2258" s="1" t="s">
        <v>1908</v>
      </c>
      <c r="C2258" s="1" t="s">
        <v>6365</v>
      </c>
      <c r="D2258" s="1" t="s">
        <v>1272</v>
      </c>
      <c r="E2258" s="1" t="str">
        <f>VLOOKUP(D2258,StataFunctions!$E$2:$G$260,3,)</f>
        <v>Conditional (fixed-effects) logistic regression</v>
      </c>
      <c r="F2258" s="18" t="s">
        <v>3979</v>
      </c>
      <c r="G2258" s="18" t="str">
        <f t="shared" si="212"/>
        <v>choice</v>
      </c>
      <c r="H2258" s="18" t="str">
        <f t="shared" si="213"/>
        <v>chdir1</v>
      </c>
      <c r="I2258" s="18">
        <f t="shared" si="210"/>
        <v>0</v>
      </c>
      <c r="J2258" s="18" t="str">
        <f t="shared" si="211"/>
        <v>NA</v>
      </c>
      <c r="K2258" s="18" t="str">
        <f t="shared" si="214"/>
        <v>chdir1</v>
      </c>
      <c r="L2258" s="1" t="str">
        <f t="shared" si="215"/>
        <v>Yes</v>
      </c>
    </row>
    <row r="2259" spans="1:12" x14ac:dyDescent="0.3">
      <c r="A2259" s="1" t="str">
        <f>VLOOKUP(B2259,DownloadedFiles!$B$2:$C$821,2,)</f>
        <v>doi:10.7910/DVN/QO6EMT</v>
      </c>
      <c r="B2259" s="1" t="s">
        <v>1908</v>
      </c>
      <c r="C2259" s="1" t="s">
        <v>6365</v>
      </c>
      <c r="D2259" s="1" t="s">
        <v>1272</v>
      </c>
      <c r="E2259" s="1" t="str">
        <f>VLOOKUP(D2259,StataFunctions!$E$2:$G$260,3,)</f>
        <v>Conditional (fixed-effects) logistic regression</v>
      </c>
      <c r="F2259" s="18" t="s">
        <v>3978</v>
      </c>
      <c r="G2259" s="18" t="str">
        <f t="shared" si="212"/>
        <v>choice</v>
      </c>
      <c r="H2259" s="18" t="str">
        <f t="shared" si="213"/>
        <v>chdir1 constvar1 constvar2 constvar3</v>
      </c>
      <c r="I2259" s="18">
        <f t="shared" si="210"/>
        <v>0</v>
      </c>
      <c r="J2259" s="18" t="str">
        <f t="shared" si="211"/>
        <v>NA</v>
      </c>
      <c r="K2259" s="18" t="str">
        <f t="shared" si="214"/>
        <v>chdir1 constvar1 constvar2 constvar3</v>
      </c>
      <c r="L2259" s="1" t="str">
        <f t="shared" si="215"/>
        <v>Yes</v>
      </c>
    </row>
    <row r="2260" spans="1:12" x14ac:dyDescent="0.3">
      <c r="A2260" s="1" t="str">
        <f>VLOOKUP(B2260,DownloadedFiles!$B$2:$C$821,2,)</f>
        <v>doi:10.7910/DVN/QO6EMT</v>
      </c>
      <c r="B2260" s="1" t="s">
        <v>1908</v>
      </c>
      <c r="C2260" s="1" t="s">
        <v>6365</v>
      </c>
      <c r="D2260" s="1" t="s">
        <v>1272</v>
      </c>
      <c r="E2260" s="1" t="str">
        <f>VLOOKUP(D2260,StataFunctions!$E$2:$G$260,3,)</f>
        <v>Conditional (fixed-effects) logistic regression</v>
      </c>
      <c r="F2260" s="18" t="s">
        <v>3977</v>
      </c>
      <c r="G2260" s="18" t="str">
        <f t="shared" si="212"/>
        <v>choice</v>
      </c>
      <c r="H2260" s="18" t="str">
        <f t="shared" si="213"/>
        <v>chprox1</v>
      </c>
      <c r="I2260" s="18">
        <f t="shared" si="210"/>
        <v>0</v>
      </c>
      <c r="J2260" s="18" t="str">
        <f t="shared" si="211"/>
        <v>NA</v>
      </c>
      <c r="K2260" s="18" t="str">
        <f t="shared" si="214"/>
        <v>chprox1</v>
      </c>
      <c r="L2260" s="1" t="str">
        <f t="shared" si="215"/>
        <v>Yes</v>
      </c>
    </row>
    <row r="2261" spans="1:12" x14ac:dyDescent="0.3">
      <c r="A2261" s="1" t="str">
        <f>VLOOKUP(B2261,DownloadedFiles!$B$2:$C$821,2,)</f>
        <v>doi:10.7910/DVN/QO6EMT</v>
      </c>
      <c r="B2261" s="1" t="s">
        <v>1908</v>
      </c>
      <c r="C2261" s="1" t="s">
        <v>6365</v>
      </c>
      <c r="D2261" s="1" t="s">
        <v>1272</v>
      </c>
      <c r="E2261" s="1" t="str">
        <f>VLOOKUP(D2261,StataFunctions!$E$2:$G$260,3,)</f>
        <v>Conditional (fixed-effects) logistic regression</v>
      </c>
      <c r="F2261" s="18" t="s">
        <v>3976</v>
      </c>
      <c r="G2261" s="18" t="str">
        <f t="shared" si="212"/>
        <v>choice</v>
      </c>
      <c r="H2261" s="18" t="str">
        <f t="shared" si="213"/>
        <v>chprox1 constvar1 constvar2 constvar3</v>
      </c>
      <c r="I2261" s="18">
        <f t="shared" si="210"/>
        <v>0</v>
      </c>
      <c r="J2261" s="18" t="str">
        <f t="shared" si="211"/>
        <v>NA</v>
      </c>
      <c r="K2261" s="18" t="str">
        <f t="shared" si="214"/>
        <v>chprox1 constvar1 constvar2 constvar3</v>
      </c>
      <c r="L2261" s="1" t="str">
        <f t="shared" si="215"/>
        <v>Yes</v>
      </c>
    </row>
    <row r="2262" spans="1:12" x14ac:dyDescent="0.3">
      <c r="A2262" s="1" t="str">
        <f>VLOOKUP(B2262,DownloadedFiles!$B$2:$C$821,2,)</f>
        <v>doi:10.7910/DVN/QO6EMT</v>
      </c>
      <c r="B2262" s="1" t="s">
        <v>1909</v>
      </c>
      <c r="C2262" s="1" t="s">
        <v>6361</v>
      </c>
      <c r="D2262" s="1" t="s">
        <v>1272</v>
      </c>
      <c r="E2262" s="1" t="str">
        <f>VLOOKUP(D2262,StataFunctions!$E$2:$G$260,3,)</f>
        <v>Conditional (fixed-effects) logistic regression</v>
      </c>
      <c r="F2262" s="18" t="s">
        <v>3985</v>
      </c>
      <c r="G2262" s="18" t="str">
        <f t="shared" si="212"/>
        <v>choice</v>
      </c>
      <c r="H2262" s="18" t="str">
        <f t="shared" si="213"/>
        <v>alt2prod* constvar1 alt2vec constvar3</v>
      </c>
      <c r="I2262" s="18">
        <f t="shared" si="210"/>
        <v>0</v>
      </c>
      <c r="J2262" s="18" t="str">
        <f t="shared" si="211"/>
        <v>NA</v>
      </c>
      <c r="K2262" s="18" t="str">
        <f t="shared" si="214"/>
        <v>alt2prod* constvar1 alt2vec constvar3</v>
      </c>
      <c r="L2262" s="1" t="str">
        <f t="shared" si="215"/>
        <v>Yes</v>
      </c>
    </row>
    <row r="2263" spans="1:12" x14ac:dyDescent="0.3">
      <c r="A2263" s="1" t="str">
        <f>VLOOKUP(B2263,DownloadedFiles!$B$2:$C$821,2,)</f>
        <v>doi:10.7910/DVN/QO6EMT</v>
      </c>
      <c r="B2263" s="1" t="s">
        <v>1909</v>
      </c>
      <c r="C2263" s="1" t="s">
        <v>6361</v>
      </c>
      <c r="D2263" s="1" t="s">
        <v>1272</v>
      </c>
      <c r="E2263" s="1" t="str">
        <f>VLOOKUP(D2263,StataFunctions!$E$2:$G$260,3,)</f>
        <v>Conditional (fixed-effects) logistic regression</v>
      </c>
      <c r="F2263" s="18" t="s">
        <v>3990</v>
      </c>
      <c r="G2263" s="18" t="str">
        <f t="shared" si="212"/>
        <v>choice</v>
      </c>
      <c r="H2263" s="18" t="str">
        <f t="shared" si="213"/>
        <v>chdir*</v>
      </c>
      <c r="I2263" s="18">
        <f t="shared" si="210"/>
        <v>0</v>
      </c>
      <c r="J2263" s="18" t="str">
        <f t="shared" si="211"/>
        <v>NA</v>
      </c>
      <c r="K2263" s="18" t="str">
        <f t="shared" si="214"/>
        <v>chdir*</v>
      </c>
      <c r="L2263" s="1" t="str">
        <f t="shared" si="215"/>
        <v>Yes</v>
      </c>
    </row>
    <row r="2264" spans="1:12" x14ac:dyDescent="0.3">
      <c r="A2264" s="1" t="str">
        <f>VLOOKUP(B2264,DownloadedFiles!$B$2:$C$821,2,)</f>
        <v>doi:10.7910/DVN/QO6EMT</v>
      </c>
      <c r="B2264" s="1" t="s">
        <v>1909</v>
      </c>
      <c r="C2264" s="1" t="s">
        <v>6366</v>
      </c>
      <c r="D2264" s="1" t="s">
        <v>1272</v>
      </c>
      <c r="E2264" s="1" t="str">
        <f>VLOOKUP(D2264,StataFunctions!$E$2:$G$260,3,)</f>
        <v>Conditional (fixed-effects) logistic regression</v>
      </c>
      <c r="F2264" s="18" t="s">
        <v>3990</v>
      </c>
      <c r="G2264" s="18" t="str">
        <f t="shared" si="212"/>
        <v>choice</v>
      </c>
      <c r="H2264" s="18" t="str">
        <f t="shared" si="213"/>
        <v>chdir*</v>
      </c>
      <c r="I2264" s="18">
        <f t="shared" si="210"/>
        <v>0</v>
      </c>
      <c r="J2264" s="18" t="str">
        <f t="shared" si="211"/>
        <v>NA</v>
      </c>
      <c r="K2264" s="18" t="str">
        <f t="shared" si="214"/>
        <v>chdir*</v>
      </c>
      <c r="L2264" s="1" t="str">
        <f t="shared" si="215"/>
        <v>Yes</v>
      </c>
    </row>
    <row r="2265" spans="1:12" x14ac:dyDescent="0.3">
      <c r="A2265" s="1" t="str">
        <f>VLOOKUP(B2265,DownloadedFiles!$B$2:$C$821,2,)</f>
        <v>doi:10.7910/DVN/QO6EMT</v>
      </c>
      <c r="B2265" s="1" t="s">
        <v>1909</v>
      </c>
      <c r="C2265" s="1" t="s">
        <v>2783</v>
      </c>
      <c r="D2265" s="1" t="s">
        <v>1272</v>
      </c>
      <c r="E2265" s="1" t="str">
        <f>VLOOKUP(D2265,StataFunctions!$E$2:$G$260,3,)</f>
        <v>Conditional (fixed-effects) logistic regression</v>
      </c>
      <c r="F2265" s="18" t="s">
        <v>3989</v>
      </c>
      <c r="G2265" s="18" t="str">
        <f t="shared" si="212"/>
        <v>choice</v>
      </c>
      <c r="H2265" s="18" t="str">
        <f t="shared" si="213"/>
        <v>chdir* $controls constvar1 constvar2 constvar3</v>
      </c>
      <c r="I2265" s="18">
        <f t="shared" si="210"/>
        <v>0</v>
      </c>
      <c r="J2265" s="18" t="str">
        <f t="shared" si="211"/>
        <v>NA</v>
      </c>
      <c r="K2265" s="18" t="str">
        <f t="shared" si="214"/>
        <v>chdir* $controls constvar1 constvar2 constvar3</v>
      </c>
      <c r="L2265" s="1" t="str">
        <f t="shared" si="215"/>
        <v>Yes</v>
      </c>
    </row>
    <row r="2266" spans="1:12" x14ac:dyDescent="0.3">
      <c r="A2266" s="1" t="str">
        <f>VLOOKUP(B2266,DownloadedFiles!$B$2:$C$821,2,)</f>
        <v>doi:10.7910/DVN/QO6EMT</v>
      </c>
      <c r="B2266" s="1" t="s">
        <v>1909</v>
      </c>
      <c r="C2266" s="1" t="s">
        <v>2783</v>
      </c>
      <c r="D2266" s="1" t="s">
        <v>1272</v>
      </c>
      <c r="E2266" s="1" t="str">
        <f>VLOOKUP(D2266,StataFunctions!$E$2:$G$260,3,)</f>
        <v>Conditional (fixed-effects) logistic regression</v>
      </c>
      <c r="F2266" s="18" t="s">
        <v>3989</v>
      </c>
      <c r="G2266" s="18" t="str">
        <f t="shared" si="212"/>
        <v>choice</v>
      </c>
      <c r="H2266" s="18" t="str">
        <f t="shared" si="213"/>
        <v>chdir* $controls constvar1 constvar2 constvar3</v>
      </c>
      <c r="I2266" s="18">
        <f t="shared" si="210"/>
        <v>0</v>
      </c>
      <c r="J2266" s="18" t="str">
        <f t="shared" si="211"/>
        <v>NA</v>
      </c>
      <c r="K2266" s="18" t="str">
        <f t="shared" si="214"/>
        <v>chdir* $controls constvar1 constvar2 constvar3</v>
      </c>
      <c r="L2266" s="1" t="str">
        <f t="shared" si="215"/>
        <v>Yes</v>
      </c>
    </row>
    <row r="2267" spans="1:12" x14ac:dyDescent="0.3">
      <c r="A2267" s="1" t="str">
        <f>VLOOKUP(B2267,DownloadedFiles!$B$2:$C$821,2,)</f>
        <v>doi:10.7910/DVN/QO6EMT</v>
      </c>
      <c r="B2267" s="1" t="s">
        <v>1909</v>
      </c>
      <c r="C2267" s="1" t="s">
        <v>6361</v>
      </c>
      <c r="D2267" s="1" t="s">
        <v>1272</v>
      </c>
      <c r="E2267" s="1" t="str">
        <f>VLOOKUP(D2267,StataFunctions!$E$2:$G$260,3,)</f>
        <v>Conditional (fixed-effects) logistic regression</v>
      </c>
      <c r="F2267" s="18" t="s">
        <v>3991</v>
      </c>
      <c r="G2267" s="18" t="str">
        <f t="shared" si="212"/>
        <v>choice</v>
      </c>
      <c r="H2267" s="18" t="str">
        <f t="shared" si="213"/>
        <v>chdir* constvar*</v>
      </c>
      <c r="I2267" s="18">
        <f t="shared" si="210"/>
        <v>0</v>
      </c>
      <c r="J2267" s="18" t="str">
        <f t="shared" si="211"/>
        <v>NA</v>
      </c>
      <c r="K2267" s="18" t="str">
        <f t="shared" si="214"/>
        <v>chdir* constvar*</v>
      </c>
      <c r="L2267" s="1" t="str">
        <f t="shared" si="215"/>
        <v>Yes</v>
      </c>
    </row>
    <row r="2268" spans="1:12" x14ac:dyDescent="0.3">
      <c r="A2268" s="1" t="str">
        <f>VLOOKUP(B2268,DownloadedFiles!$B$2:$C$821,2,)</f>
        <v>doi:10.7910/DVN/QO6EMT</v>
      </c>
      <c r="B2268" s="1" t="s">
        <v>1909</v>
      </c>
      <c r="C2268" s="1" t="s">
        <v>6361</v>
      </c>
      <c r="D2268" s="1" t="s">
        <v>1272</v>
      </c>
      <c r="E2268" s="1" t="str">
        <f>VLOOKUP(D2268,StataFunctions!$E$2:$G$260,3,)</f>
        <v>Conditional (fixed-effects) logistic regression</v>
      </c>
      <c r="F2268" s="18" t="s">
        <v>3992</v>
      </c>
      <c r="G2268" s="18" t="str">
        <f t="shared" si="212"/>
        <v>choice</v>
      </c>
      <c r="H2268" s="18" t="str">
        <f t="shared" si="213"/>
        <v>chdir* constvar1 constvar3</v>
      </c>
      <c r="I2268" s="18">
        <f t="shared" si="210"/>
        <v>0</v>
      </c>
      <c r="J2268" s="18" t="str">
        <f t="shared" si="211"/>
        <v>NA</v>
      </c>
      <c r="K2268" s="18" t="str">
        <f t="shared" si="214"/>
        <v>chdir* constvar1 constvar3</v>
      </c>
      <c r="L2268" s="1" t="str">
        <f t="shared" si="215"/>
        <v>Yes</v>
      </c>
    </row>
    <row r="2269" spans="1:12" x14ac:dyDescent="0.3">
      <c r="A2269" s="1" t="str">
        <f>VLOOKUP(B2269,DownloadedFiles!$B$2:$C$821,2,)</f>
        <v>doi:10.7910/DVN/QO6EMT</v>
      </c>
      <c r="B2269" s="1" t="s">
        <v>1909</v>
      </c>
      <c r="C2269" s="1" t="s">
        <v>6366</v>
      </c>
      <c r="D2269" s="1" t="s">
        <v>1272</v>
      </c>
      <c r="E2269" s="1" t="str">
        <f>VLOOKUP(D2269,StataFunctions!$E$2:$G$260,3,)</f>
        <v>Conditional (fixed-effects) logistic regression</v>
      </c>
      <c r="F2269" s="18" t="s">
        <v>3992</v>
      </c>
      <c r="G2269" s="18" t="str">
        <f t="shared" si="212"/>
        <v>choice</v>
      </c>
      <c r="H2269" s="18" t="str">
        <f t="shared" si="213"/>
        <v>chdir* constvar1 constvar3</v>
      </c>
      <c r="I2269" s="18">
        <f t="shared" si="210"/>
        <v>0</v>
      </c>
      <c r="J2269" s="18" t="str">
        <f t="shared" si="211"/>
        <v>NA</v>
      </c>
      <c r="K2269" s="18" t="str">
        <f t="shared" si="214"/>
        <v>chdir* constvar1 constvar3</v>
      </c>
      <c r="L2269" s="1" t="str">
        <f t="shared" si="215"/>
        <v>Yes</v>
      </c>
    </row>
    <row r="2270" spans="1:12" x14ac:dyDescent="0.3">
      <c r="A2270" s="1" t="str">
        <f>VLOOKUP(B2270,DownloadedFiles!$B$2:$C$821,2,)</f>
        <v>doi:10.7910/DVN/QO6EMT</v>
      </c>
      <c r="B2270" s="1" t="s">
        <v>1909</v>
      </c>
      <c r="C2270" s="1" t="s">
        <v>6361</v>
      </c>
      <c r="D2270" s="1" t="s">
        <v>1272</v>
      </c>
      <c r="E2270" s="1" t="str">
        <f>VLOOKUP(D2270,StataFunctions!$E$2:$G$260,3,)</f>
        <v>Conditional (fixed-effects) logistic regression</v>
      </c>
      <c r="F2270" s="18" t="s">
        <v>3983</v>
      </c>
      <c r="G2270" s="18" t="str">
        <f t="shared" si="212"/>
        <v>choice</v>
      </c>
      <c r="H2270" s="18" t="str">
        <f t="shared" si="213"/>
        <v>chdir* constvar1 ivec constvar3</v>
      </c>
      <c r="I2270" s="18">
        <f t="shared" si="210"/>
        <v>0</v>
      </c>
      <c r="J2270" s="18" t="str">
        <f t="shared" si="211"/>
        <v>NA</v>
      </c>
      <c r="K2270" s="18" t="str">
        <f t="shared" si="214"/>
        <v>chdir* constvar1 ivec constvar3</v>
      </c>
      <c r="L2270" s="1" t="str">
        <f t="shared" si="215"/>
        <v>Yes</v>
      </c>
    </row>
    <row r="2271" spans="1:12" x14ac:dyDescent="0.3">
      <c r="A2271" s="1" t="str">
        <f>VLOOKUP(B2271,DownloadedFiles!$B$2:$C$821,2,)</f>
        <v>doi:10.7910/DVN/QO6EMT</v>
      </c>
      <c r="B2271" s="1" t="s">
        <v>1909</v>
      </c>
      <c r="C2271" s="1" t="s">
        <v>6361</v>
      </c>
      <c r="D2271" s="1" t="s">
        <v>1272</v>
      </c>
      <c r="E2271" s="1" t="str">
        <f>VLOOKUP(D2271,StataFunctions!$E$2:$G$260,3,)</f>
        <v>Conditional (fixed-effects) logistic regression</v>
      </c>
      <c r="F2271" s="18" t="s">
        <v>3981</v>
      </c>
      <c r="G2271" s="18" t="str">
        <f t="shared" si="212"/>
        <v>choice</v>
      </c>
      <c r="H2271" s="18" t="str">
        <f t="shared" si="213"/>
        <v>chdir* constvar1 tooextreme constvar3</v>
      </c>
      <c r="I2271" s="18">
        <f t="shared" si="210"/>
        <v>0</v>
      </c>
      <c r="J2271" s="18" t="str">
        <f t="shared" si="211"/>
        <v>NA</v>
      </c>
      <c r="K2271" s="18" t="str">
        <f t="shared" si="214"/>
        <v>chdir* constvar1 tooextreme constvar3</v>
      </c>
      <c r="L2271" s="1" t="str">
        <f t="shared" si="215"/>
        <v>Yes</v>
      </c>
    </row>
    <row r="2272" spans="1:12" ht="28.8" x14ac:dyDescent="0.3">
      <c r="A2272" s="1" t="str">
        <f>VLOOKUP(B2272,DownloadedFiles!$B$2:$C$821,2,)</f>
        <v>doi:10.7910/DVN/QO6EMT</v>
      </c>
      <c r="B2272" s="1" t="s">
        <v>1909</v>
      </c>
      <c r="C2272" s="1" t="s">
        <v>6361</v>
      </c>
      <c r="D2272" s="1" t="s">
        <v>1272</v>
      </c>
      <c r="E2272" s="1" t="str">
        <f>VLOOKUP(D2272,StataFunctions!$E$2:$G$260,3,)</f>
        <v>Conditional (fixed-effects) logistic regression</v>
      </c>
      <c r="F2272" s="18" t="s">
        <v>3987</v>
      </c>
      <c r="G2272" s="18" t="str">
        <f t="shared" si="212"/>
        <v>choice</v>
      </c>
      <c r="H2272" s="18" t="str">
        <f t="shared" si="213"/>
        <v>chdir1 chdir2 chdir3 chdir4 chdir5 chdir6 constvar1 vec6 constvar3</v>
      </c>
      <c r="I2272" s="18">
        <f t="shared" si="210"/>
        <v>0</v>
      </c>
      <c r="J2272" s="18" t="str">
        <f t="shared" si="211"/>
        <v>NA</v>
      </c>
      <c r="K2272" s="18" t="str">
        <f t="shared" si="214"/>
        <v>chdir1 chdir2 chdir3 chdir4 chdir5 chdir6 constvar1 vec6 constvar3</v>
      </c>
      <c r="L2272" s="1" t="str">
        <f t="shared" si="215"/>
        <v>Yes</v>
      </c>
    </row>
    <row r="2273" spans="1:12" ht="28.8" x14ac:dyDescent="0.3">
      <c r="A2273" s="1" t="str">
        <f>VLOOKUP(B2273,DownloadedFiles!$B$2:$C$821,2,)</f>
        <v>doi:10.7910/DVN/QO6EMT</v>
      </c>
      <c r="B2273" s="1" t="s">
        <v>1909</v>
      </c>
      <c r="C2273" s="1" t="s">
        <v>2783</v>
      </c>
      <c r="D2273" s="1" t="s">
        <v>1272</v>
      </c>
      <c r="E2273" s="1" t="str">
        <f>VLOOKUP(D2273,StataFunctions!$E$2:$G$260,3,)</f>
        <v>Conditional (fixed-effects) logistic regression</v>
      </c>
      <c r="F2273" s="18" t="s">
        <v>3988</v>
      </c>
      <c r="G2273" s="18" t="str">
        <f t="shared" si="212"/>
        <v>choice</v>
      </c>
      <c r="H2273" s="18" t="str">
        <f t="shared" si="213"/>
        <v>chprox* $controls constvar1 constvar2 constvar3</v>
      </c>
      <c r="I2273" s="18">
        <f t="shared" si="210"/>
        <v>0</v>
      </c>
      <c r="J2273" s="18" t="str">
        <f t="shared" si="211"/>
        <v>NA</v>
      </c>
      <c r="K2273" s="18" t="str">
        <f t="shared" si="214"/>
        <v>chprox* $controls constvar1 constvar2 constvar3</v>
      </c>
      <c r="L2273" s="1" t="str">
        <f t="shared" si="215"/>
        <v>Yes</v>
      </c>
    </row>
    <row r="2274" spans="1:12" ht="28.8" x14ac:dyDescent="0.3">
      <c r="A2274" s="1" t="str">
        <f>VLOOKUP(B2274,DownloadedFiles!$B$2:$C$821,2,)</f>
        <v>doi:10.7910/DVN/QO6EMT</v>
      </c>
      <c r="B2274" s="1" t="s">
        <v>1909</v>
      </c>
      <c r="C2274" s="1" t="s">
        <v>2783</v>
      </c>
      <c r="D2274" s="1" t="s">
        <v>1272</v>
      </c>
      <c r="E2274" s="1" t="str">
        <f>VLOOKUP(D2274,StataFunctions!$E$2:$G$260,3,)</f>
        <v>Conditional (fixed-effects) logistic regression</v>
      </c>
      <c r="F2274" s="18" t="s">
        <v>3988</v>
      </c>
      <c r="G2274" s="18" t="str">
        <f t="shared" si="212"/>
        <v>choice</v>
      </c>
      <c r="H2274" s="18" t="str">
        <f t="shared" si="213"/>
        <v>chprox* $controls constvar1 constvar2 constvar3</v>
      </c>
      <c r="I2274" s="18">
        <f t="shared" si="210"/>
        <v>0</v>
      </c>
      <c r="J2274" s="18" t="str">
        <f t="shared" si="211"/>
        <v>NA</v>
      </c>
      <c r="K2274" s="18" t="str">
        <f t="shared" si="214"/>
        <v>chprox* $controls constvar1 constvar2 constvar3</v>
      </c>
      <c r="L2274" s="1" t="str">
        <f t="shared" si="215"/>
        <v>Yes</v>
      </c>
    </row>
    <row r="2275" spans="1:12" x14ac:dyDescent="0.3">
      <c r="A2275" s="1" t="str">
        <f>VLOOKUP(B2275,DownloadedFiles!$B$2:$C$821,2,)</f>
        <v>doi:10.7910/DVN/QO6EMT</v>
      </c>
      <c r="B2275" s="1" t="s">
        <v>1909</v>
      </c>
      <c r="C2275" s="1" t="s">
        <v>6361</v>
      </c>
      <c r="D2275" s="1" t="s">
        <v>1272</v>
      </c>
      <c r="E2275" s="1" t="str">
        <f>VLOOKUP(D2275,StataFunctions!$E$2:$G$260,3,)</f>
        <v>Conditional (fixed-effects) logistic regression</v>
      </c>
      <c r="F2275" s="18" t="s">
        <v>3984</v>
      </c>
      <c r="G2275" s="18" t="str">
        <f t="shared" si="212"/>
        <v>choice</v>
      </c>
      <c r="H2275" s="18" t="str">
        <f t="shared" si="213"/>
        <v>chprox* constvar1 alt2vec constvar3</v>
      </c>
      <c r="I2275" s="18">
        <f t="shared" si="210"/>
        <v>0</v>
      </c>
      <c r="J2275" s="18" t="str">
        <f t="shared" si="211"/>
        <v>NA</v>
      </c>
      <c r="K2275" s="18" t="str">
        <f t="shared" si="214"/>
        <v>chprox* constvar1 alt2vec constvar3</v>
      </c>
      <c r="L2275" s="1" t="str">
        <f t="shared" si="215"/>
        <v>Yes</v>
      </c>
    </row>
    <row r="2276" spans="1:12" x14ac:dyDescent="0.3">
      <c r="A2276" s="1" t="str">
        <f>VLOOKUP(B2276,DownloadedFiles!$B$2:$C$821,2,)</f>
        <v>doi:10.7910/DVN/QO6EMT</v>
      </c>
      <c r="B2276" s="1" t="s">
        <v>1909</v>
      </c>
      <c r="C2276" s="1" t="s">
        <v>6361</v>
      </c>
      <c r="D2276" s="1" t="s">
        <v>1272</v>
      </c>
      <c r="E2276" s="1" t="str">
        <f>VLOOKUP(D2276,StataFunctions!$E$2:$G$260,3,)</f>
        <v>Conditional (fixed-effects) logistic regression</v>
      </c>
      <c r="F2276" s="18" t="s">
        <v>3982</v>
      </c>
      <c r="G2276" s="18" t="str">
        <f t="shared" si="212"/>
        <v>choice</v>
      </c>
      <c r="H2276" s="18" t="str">
        <f t="shared" si="213"/>
        <v>chprox* constvar1 ivec constvar3</v>
      </c>
      <c r="I2276" s="18">
        <f t="shared" si="210"/>
        <v>0</v>
      </c>
      <c r="J2276" s="18" t="str">
        <f t="shared" si="211"/>
        <v>NA</v>
      </c>
      <c r="K2276" s="18" t="str">
        <f t="shared" si="214"/>
        <v>chprox* constvar1 ivec constvar3</v>
      </c>
      <c r="L2276" s="1" t="str">
        <f t="shared" si="215"/>
        <v>Yes</v>
      </c>
    </row>
    <row r="2277" spans="1:12" x14ac:dyDescent="0.3">
      <c r="A2277" s="1" t="str">
        <f>VLOOKUP(B2277,DownloadedFiles!$B$2:$C$821,2,)</f>
        <v>doi:10.7910/DVN/QO6EMT</v>
      </c>
      <c r="B2277" s="1" t="s">
        <v>1909</v>
      </c>
      <c r="C2277" s="1" t="s">
        <v>6361</v>
      </c>
      <c r="D2277" s="1" t="s">
        <v>1272</v>
      </c>
      <c r="E2277" s="1" t="str">
        <f>VLOOKUP(D2277,StataFunctions!$E$2:$G$260,3,)</f>
        <v>Conditional (fixed-effects) logistic regression</v>
      </c>
      <c r="F2277" s="18" t="s">
        <v>3980</v>
      </c>
      <c r="G2277" s="18" t="str">
        <f t="shared" si="212"/>
        <v>choice</v>
      </c>
      <c r="H2277" s="18" t="str">
        <f t="shared" si="213"/>
        <v>chprox* constvar1 tooextreme constvar3</v>
      </c>
      <c r="I2277" s="18">
        <f t="shared" si="210"/>
        <v>0</v>
      </c>
      <c r="J2277" s="18" t="str">
        <f t="shared" si="211"/>
        <v>NA</v>
      </c>
      <c r="K2277" s="18" t="str">
        <f t="shared" si="214"/>
        <v>chprox* constvar1 tooextreme constvar3</v>
      </c>
      <c r="L2277" s="1" t="str">
        <f t="shared" si="215"/>
        <v>Yes</v>
      </c>
    </row>
    <row r="2278" spans="1:12" ht="28.8" x14ac:dyDescent="0.3">
      <c r="A2278" s="1" t="str">
        <f>VLOOKUP(B2278,DownloadedFiles!$B$2:$C$821,2,)</f>
        <v>doi:10.7910/DVN/QO6EMT</v>
      </c>
      <c r="B2278" s="1" t="s">
        <v>1909</v>
      </c>
      <c r="C2278" s="1" t="s">
        <v>6361</v>
      </c>
      <c r="D2278" s="1" t="s">
        <v>1272</v>
      </c>
      <c r="E2278" s="1" t="str">
        <f>VLOOKUP(D2278,StataFunctions!$E$2:$G$260,3,)</f>
        <v>Conditional (fixed-effects) logistic regression</v>
      </c>
      <c r="F2278" s="18" t="s">
        <v>3986</v>
      </c>
      <c r="G2278" s="18" t="str">
        <f t="shared" si="212"/>
        <v>choice</v>
      </c>
      <c r="H2278" s="18" t="str">
        <f t="shared" si="213"/>
        <v>chprox1 chprox2 chprox3 chprox4 chprox5 chprox6 constvar1 vec6 constvar3</v>
      </c>
      <c r="I2278" s="18">
        <f t="shared" si="210"/>
        <v>0</v>
      </c>
      <c r="J2278" s="18" t="str">
        <f t="shared" si="211"/>
        <v>NA</v>
      </c>
      <c r="K2278" s="18" t="str">
        <f t="shared" si="214"/>
        <v>chprox1 chprox2 chprox3 chprox4 chprox5 chprox6 constvar1 vec6 constvar3</v>
      </c>
      <c r="L2278" s="1" t="str">
        <f t="shared" si="215"/>
        <v>Yes</v>
      </c>
    </row>
    <row r="2279" spans="1:12" ht="28.8" x14ac:dyDescent="0.3">
      <c r="A2279" s="1" t="str">
        <f>VLOOKUP(B2279,DownloadedFiles!$B$2:$C$821,2,)</f>
        <v>doi:10.7910/DVN/25615</v>
      </c>
      <c r="B2279" s="1" t="s">
        <v>2516</v>
      </c>
      <c r="C2279" s="1" t="s">
        <v>698</v>
      </c>
      <c r="D2279" s="1" t="s">
        <v>654</v>
      </c>
      <c r="E2279" s="1" t="str">
        <f>VLOOKUP(D2279,StataFunctions!$E$2:$G$260,3,)</f>
        <v>Linear Regression</v>
      </c>
      <c r="F2279" s="18" t="s">
        <v>7357</v>
      </c>
      <c r="G2279" s="18" t="str">
        <f t="shared" si="212"/>
        <v>(lrpun1_5</v>
      </c>
      <c r="H2279" s="18" t="str">
        <f t="shared" si="213"/>
        <v>allocdm weight1_2 weight1_8 weight1_11 adm1 adm2 adm3 adm4 totalpunishment) if totalpunishment&gt;0</v>
      </c>
      <c r="I2279" s="18">
        <f t="shared" si="210"/>
        <v>1</v>
      </c>
      <c r="J2279" s="18" t="str">
        <f t="shared" si="211"/>
        <v xml:space="preserve"> totalpunishment&gt;0</v>
      </c>
      <c r="K2279" s="18" t="str">
        <f t="shared" si="214"/>
        <v>allocdm weight1_2 weight1_8 weight1_11 adm1 adm2 adm3 adm4 totalpunishment)</v>
      </c>
      <c r="L2279" s="1" t="str">
        <f t="shared" si="215"/>
        <v>Yes</v>
      </c>
    </row>
    <row r="2280" spans="1:12" ht="28.8" x14ac:dyDescent="0.3">
      <c r="A2280" s="1" t="str">
        <f>VLOOKUP(B2280,DownloadedFiles!$B$2:$C$821,2,)</f>
        <v>doi:10.7910/DVN/25615</v>
      </c>
      <c r="B2280" s="1" t="s">
        <v>2516</v>
      </c>
      <c r="C2280" s="1" t="s">
        <v>698</v>
      </c>
      <c r="D2280" s="1" t="s">
        <v>654</v>
      </c>
      <c r="E2280" s="1" t="str">
        <f>VLOOKUP(D2280,StataFunctions!$E$2:$G$260,3,)</f>
        <v>Linear Regression</v>
      </c>
      <c r="F2280" s="18" t="s">
        <v>7358</v>
      </c>
      <c r="G2280" s="18" t="str">
        <f t="shared" si="212"/>
        <v>(lrpun1_5</v>
      </c>
      <c r="H2280" s="18" t="str">
        <f t="shared" si="213"/>
        <v>allocdm weight1_2 weight1_8 weight1_11 adm1 adm2 adm3 adm4 totalpunishment) if totalpunishment&gt;0</v>
      </c>
      <c r="I2280" s="18">
        <f t="shared" si="210"/>
        <v>1</v>
      </c>
      <c r="J2280" s="18" t="str">
        <f t="shared" si="211"/>
        <v xml:space="preserve"> totalpunishment&gt;0</v>
      </c>
      <c r="K2280" s="18" t="str">
        <f t="shared" si="214"/>
        <v>allocdm weight1_2 weight1_8 weight1_11 adm1 adm2 adm3 adm4 totalpunishment)</v>
      </c>
      <c r="L2280" s="1" t="str">
        <f t="shared" si="215"/>
        <v>Yes</v>
      </c>
    </row>
    <row r="2281" spans="1:12" ht="28.8" x14ac:dyDescent="0.3">
      <c r="A2281" s="1" t="str">
        <f>VLOOKUP(B2281,DownloadedFiles!$B$2:$C$821,2,)</f>
        <v>doi:10.7910/DVN/25615</v>
      </c>
      <c r="B2281" s="1" t="s">
        <v>2516</v>
      </c>
      <c r="C2281" s="1" t="s">
        <v>698</v>
      </c>
      <c r="D2281" s="1" t="s">
        <v>1234</v>
      </c>
      <c r="E2281" s="1" t="str">
        <f>VLOOKUP(D2281,StataFunctions!$E$2:$G$260,3,)</f>
        <v>Zellner’s seemingly unrelated regression</v>
      </c>
      <c r="F2281" s="18" t="s">
        <v>7359</v>
      </c>
      <c r="G2281" s="18" t="str">
        <f t="shared" si="212"/>
        <v>(lrpun1_5</v>
      </c>
      <c r="H2281" s="18" t="str">
        <f t="shared" si="213"/>
        <v>allocdm weight1_2 weight1_8 weight1_11 adm1 adm2 adm3 adm4 totalpunishment)</v>
      </c>
      <c r="I2281" s="18">
        <f t="shared" si="210"/>
        <v>0</v>
      </c>
      <c r="J2281" s="18" t="str">
        <f t="shared" si="211"/>
        <v>NA</v>
      </c>
      <c r="K2281" s="18" t="str">
        <f t="shared" si="214"/>
        <v>allocdm weight1_2 weight1_8 weight1_11 adm1 adm2 adm3 adm4 totalpunishment)</v>
      </c>
      <c r="L2281" s="1" t="str">
        <f t="shared" si="215"/>
        <v>Yes</v>
      </c>
    </row>
    <row r="2282" spans="1:12" ht="28.8" x14ac:dyDescent="0.3">
      <c r="A2282" s="1" t="str">
        <f>VLOOKUP(B2282,DownloadedFiles!$B$2:$C$821,2,)</f>
        <v>doi:10.7910/DVN/25615</v>
      </c>
      <c r="B2282" s="1" t="s">
        <v>2516</v>
      </c>
      <c r="C2282" s="1" t="s">
        <v>698</v>
      </c>
      <c r="D2282" s="1" t="s">
        <v>1234</v>
      </c>
      <c r="E2282" s="1" t="str">
        <f>VLOOKUP(D2282,StataFunctions!$E$2:$G$260,3,)</f>
        <v>Zellner’s seemingly unrelated regression</v>
      </c>
      <c r="F2282" s="18" t="s">
        <v>7359</v>
      </c>
      <c r="G2282" s="18" t="str">
        <f t="shared" si="212"/>
        <v>(lrpun1_5</v>
      </c>
      <c r="H2282" s="18" t="str">
        <f t="shared" si="213"/>
        <v>allocdm weight1_2 weight1_8 weight1_11 adm1 adm2 adm3 adm4 totalpunishment)</v>
      </c>
      <c r="I2282" s="18">
        <f t="shared" si="210"/>
        <v>0</v>
      </c>
      <c r="J2282" s="18" t="str">
        <f t="shared" si="211"/>
        <v>NA</v>
      </c>
      <c r="K2282" s="18" t="str">
        <f t="shared" si="214"/>
        <v>allocdm weight1_2 weight1_8 weight1_11 adm1 adm2 adm3 adm4 totalpunishment)</v>
      </c>
      <c r="L2282" s="1" t="str">
        <f t="shared" si="215"/>
        <v>Yes</v>
      </c>
    </row>
    <row r="2283" spans="1:12" ht="28.8" x14ac:dyDescent="0.3">
      <c r="A2283" s="1" t="str">
        <f>VLOOKUP(B2283,DownloadedFiles!$B$2:$C$821,2,)</f>
        <v>doi:10.7910/DVN/25615</v>
      </c>
      <c r="B2283" s="1" t="s">
        <v>2516</v>
      </c>
      <c r="C2283" s="1" t="s">
        <v>698</v>
      </c>
      <c r="D2283" s="1" t="s">
        <v>654</v>
      </c>
      <c r="E2283" s="1" t="str">
        <f>VLOOKUP(D2283,StataFunctions!$E$2:$G$260,3,)</f>
        <v>Linear Regression</v>
      </c>
      <c r="F2283" s="18" t="s">
        <v>7938</v>
      </c>
      <c r="G2283" s="18" t="str">
        <f t="shared" si="212"/>
        <v>lrpun2_5</v>
      </c>
      <c r="H2283" s="18" t="str">
        <f t="shared" si="213"/>
        <v>allocdm weight2_6 weight2_11 weight2_13 adm1 adm2 adm3 adm4 totalpunishment) if totalpunishment&gt;0</v>
      </c>
      <c r="I2283" s="18">
        <f t="shared" si="210"/>
        <v>1</v>
      </c>
      <c r="J2283" s="18" t="str">
        <f t="shared" si="211"/>
        <v xml:space="preserve"> totalpunishment&gt;0</v>
      </c>
      <c r="K2283" s="18" t="str">
        <f t="shared" si="214"/>
        <v>allocdm weight2_6 weight2_11 weight2_13 adm1 adm2 adm3 adm4 totalpunishment)</v>
      </c>
      <c r="L2283" s="1" t="str">
        <f t="shared" si="215"/>
        <v>Yes</v>
      </c>
    </row>
    <row r="2284" spans="1:12" ht="28.8" x14ac:dyDescent="0.3">
      <c r="A2284" s="1" t="str">
        <f>VLOOKUP(B2284,DownloadedFiles!$B$2:$C$821,2,)</f>
        <v>doi:10.7910/DVN/25615</v>
      </c>
      <c r="B2284" s="1" t="s">
        <v>2516</v>
      </c>
      <c r="C2284" s="1" t="s">
        <v>698</v>
      </c>
      <c r="D2284" s="1" t="s">
        <v>654</v>
      </c>
      <c r="E2284" s="1" t="str">
        <f>VLOOKUP(D2284,StataFunctions!$E$2:$G$260,3,)</f>
        <v>Linear Regression</v>
      </c>
      <c r="F2284" s="18" t="s">
        <v>7939</v>
      </c>
      <c r="G2284" s="18" t="str">
        <f t="shared" si="212"/>
        <v>lrpun2_5</v>
      </c>
      <c r="H2284" s="18" t="str">
        <f t="shared" si="213"/>
        <v>allocdm weight2_6 weight2_11 weight2_13 adm1 adm2 adm3 adm4 totalpunishment) if totalpunishment&gt;0</v>
      </c>
      <c r="I2284" s="18">
        <f t="shared" si="210"/>
        <v>1</v>
      </c>
      <c r="J2284" s="18" t="str">
        <f t="shared" si="211"/>
        <v xml:space="preserve"> totalpunishment&gt;0</v>
      </c>
      <c r="K2284" s="18" t="str">
        <f t="shared" si="214"/>
        <v>allocdm weight2_6 weight2_11 weight2_13 adm1 adm2 adm3 adm4 totalpunishment)</v>
      </c>
      <c r="L2284" s="1" t="str">
        <f t="shared" si="215"/>
        <v>Yes</v>
      </c>
    </row>
    <row r="2285" spans="1:12" ht="28.8" x14ac:dyDescent="0.3">
      <c r="A2285" s="1" t="str">
        <f>VLOOKUP(B2285,DownloadedFiles!$B$2:$C$821,2,)</f>
        <v>doi:10.7910/DVN/25615</v>
      </c>
      <c r="B2285" s="1" t="s">
        <v>2516</v>
      </c>
      <c r="C2285" s="1" t="s">
        <v>698</v>
      </c>
      <c r="D2285" s="1" t="s">
        <v>654</v>
      </c>
      <c r="E2285" s="1" t="str">
        <f>VLOOKUP(D2285,StataFunctions!$E$2:$G$260,3,)</f>
        <v>Linear Regression</v>
      </c>
      <c r="F2285" s="18" t="s">
        <v>7940</v>
      </c>
      <c r="G2285" s="18" t="str">
        <f t="shared" si="212"/>
        <v>lrpun3_5</v>
      </c>
      <c r="H2285" s="18" t="str">
        <f t="shared" si="213"/>
        <v>allocdm weight3_10 weight3_14 weight3_17 adm1 adm2 adm3 adm4 totalpunishment) if totalpunishment&gt;0</v>
      </c>
      <c r="I2285" s="18">
        <f t="shared" si="210"/>
        <v>1</v>
      </c>
      <c r="J2285" s="18" t="str">
        <f t="shared" si="211"/>
        <v xml:space="preserve"> totalpunishment&gt;0</v>
      </c>
      <c r="K2285" s="18" t="str">
        <f t="shared" si="214"/>
        <v>allocdm weight3_10 weight3_14 weight3_17 adm1 adm2 adm3 adm4 totalpunishment)</v>
      </c>
      <c r="L2285" s="1" t="str">
        <f t="shared" si="215"/>
        <v>Yes</v>
      </c>
    </row>
    <row r="2286" spans="1:12" ht="28.8" x14ac:dyDescent="0.3">
      <c r="A2286" s="1" t="str">
        <f>VLOOKUP(B2286,DownloadedFiles!$B$2:$C$821,2,)</f>
        <v>doi:10.7910/DVN/25615</v>
      </c>
      <c r="B2286" s="1" t="s">
        <v>2516</v>
      </c>
      <c r="C2286" s="1" t="s">
        <v>698</v>
      </c>
      <c r="D2286" s="1" t="s">
        <v>654</v>
      </c>
      <c r="E2286" s="1" t="str">
        <f>VLOOKUP(D2286,StataFunctions!$E$2:$G$260,3,)</f>
        <v>Linear Regression</v>
      </c>
      <c r="F2286" s="18" t="s">
        <v>7941</v>
      </c>
      <c r="G2286" s="18" t="str">
        <f t="shared" si="212"/>
        <v>lrpun3_5</v>
      </c>
      <c r="H2286" s="18" t="str">
        <f t="shared" si="213"/>
        <v>allocdm weight3_10 weight3_14 weight3_17 adm1 adm2 adm3 adm4 totalpunishment) if totalpunishment&gt;0</v>
      </c>
      <c r="I2286" s="18">
        <f t="shared" si="210"/>
        <v>1</v>
      </c>
      <c r="J2286" s="18" t="str">
        <f t="shared" si="211"/>
        <v xml:space="preserve"> totalpunishment&gt;0</v>
      </c>
      <c r="K2286" s="18" t="str">
        <f t="shared" si="214"/>
        <v>allocdm weight3_10 weight3_14 weight3_17 adm1 adm2 adm3 adm4 totalpunishment)</v>
      </c>
      <c r="L2286" s="1" t="str">
        <f t="shared" si="215"/>
        <v>Yes</v>
      </c>
    </row>
    <row r="2287" spans="1:12" ht="28.8" x14ac:dyDescent="0.3">
      <c r="A2287" s="1" t="str">
        <f>VLOOKUP(B2287,DownloadedFiles!$B$2:$C$821,2,)</f>
        <v>doi:10.7910/DVN/25615</v>
      </c>
      <c r="B2287" s="1" t="s">
        <v>2516</v>
      </c>
      <c r="C2287" s="1" t="s">
        <v>698</v>
      </c>
      <c r="D2287" s="1" t="s">
        <v>654</v>
      </c>
      <c r="E2287" s="1" t="str">
        <f>VLOOKUP(D2287,StataFunctions!$E$2:$G$260,3,)</f>
        <v>Linear Regression</v>
      </c>
      <c r="F2287" s="18" t="s">
        <v>7942</v>
      </c>
      <c r="G2287" s="18" t="str">
        <f t="shared" si="212"/>
        <v>lrpun4_5</v>
      </c>
      <c r="H2287" s="18" t="str">
        <f t="shared" si="213"/>
        <v>allocdm weight4_29 weight4_19 weight4_21a adm1 adm2 adm3 adm4 totalpunishment) if totalpunishment&gt;0</v>
      </c>
      <c r="I2287" s="18">
        <f t="shared" si="210"/>
        <v>1</v>
      </c>
      <c r="J2287" s="18" t="str">
        <f t="shared" si="211"/>
        <v xml:space="preserve"> totalpunishment&gt;0</v>
      </c>
      <c r="K2287" s="18" t="str">
        <f t="shared" si="214"/>
        <v>allocdm weight4_29 weight4_19 weight4_21a adm1 adm2 adm3 adm4 totalpunishment)</v>
      </c>
      <c r="L2287" s="1" t="str">
        <f t="shared" si="215"/>
        <v>Yes</v>
      </c>
    </row>
    <row r="2288" spans="1:12" ht="28.8" x14ac:dyDescent="0.3">
      <c r="A2288" s="1" t="str">
        <f>VLOOKUP(B2288,DownloadedFiles!$B$2:$C$821,2,)</f>
        <v>doi:10.7910/DVN/25615</v>
      </c>
      <c r="B2288" s="1" t="s">
        <v>2516</v>
      </c>
      <c r="C2288" s="1" t="s">
        <v>698</v>
      </c>
      <c r="D2288" s="1" t="s">
        <v>654</v>
      </c>
      <c r="E2288" s="1" t="str">
        <f>VLOOKUP(D2288,StataFunctions!$E$2:$G$260,3,)</f>
        <v>Linear Regression</v>
      </c>
      <c r="F2288" s="18" t="s">
        <v>7943</v>
      </c>
      <c r="G2288" s="18" t="str">
        <f t="shared" si="212"/>
        <v>lrpun4_5</v>
      </c>
      <c r="H2288" s="18" t="str">
        <f t="shared" si="213"/>
        <v>allocdm weight4_29 weight4_19 weight4_21a adm1 adm2 adm3 adm4 totalpunishment) if totalpunishment&gt;0</v>
      </c>
      <c r="I2288" s="18">
        <f t="shared" si="210"/>
        <v>1</v>
      </c>
      <c r="J2288" s="18" t="str">
        <f t="shared" si="211"/>
        <v xml:space="preserve"> totalpunishment&gt;0</v>
      </c>
      <c r="K2288" s="18" t="str">
        <f t="shared" si="214"/>
        <v>allocdm weight4_29 weight4_19 weight4_21a adm1 adm2 adm3 adm4 totalpunishment)</v>
      </c>
      <c r="L2288" s="1" t="str">
        <f t="shared" si="215"/>
        <v>Yes</v>
      </c>
    </row>
    <row r="2289" spans="1:12" ht="28.8" x14ac:dyDescent="0.3">
      <c r="A2289" s="1" t="str">
        <f>VLOOKUP(B2289,DownloadedFiles!$B$2:$C$821,2,)</f>
        <v>doi:10.7910/DVN/25615</v>
      </c>
      <c r="B2289" s="1" t="s">
        <v>2516</v>
      </c>
      <c r="C2289" s="1" t="s">
        <v>698</v>
      </c>
      <c r="D2289" s="1" t="s">
        <v>1234</v>
      </c>
      <c r="E2289" s="1" t="str">
        <f>VLOOKUP(D2289,StataFunctions!$E$2:$G$260,3,)</f>
        <v>Zellner’s seemingly unrelated regression</v>
      </c>
      <c r="F2289" s="18" t="s">
        <v>7360</v>
      </c>
      <c r="G2289" s="18" t="str">
        <f t="shared" si="212"/>
        <v>(lrpun1_5</v>
      </c>
      <c r="H2289" s="18" t="str">
        <f t="shared" si="213"/>
        <v>weight1_2 weight1_8 weight1_11 adm1 adm2 adm3 adm4 totalpunishment)</v>
      </c>
      <c r="I2289" s="18">
        <f t="shared" si="210"/>
        <v>0</v>
      </c>
      <c r="J2289" s="18" t="str">
        <f t="shared" si="211"/>
        <v>NA</v>
      </c>
      <c r="K2289" s="18" t="str">
        <f t="shared" si="214"/>
        <v>weight1_2 weight1_8 weight1_11 adm1 adm2 adm3 adm4 totalpunishment)</v>
      </c>
      <c r="L2289" s="1" t="str">
        <f t="shared" si="215"/>
        <v>Yes</v>
      </c>
    </row>
    <row r="2290" spans="1:12" x14ac:dyDescent="0.3">
      <c r="A2290" s="1" t="str">
        <f>VLOOKUP(B2290,DownloadedFiles!$B$2:$C$821,2,)</f>
        <v>hdl:1902.1/22127</v>
      </c>
      <c r="B2290" s="1" t="s">
        <v>2481</v>
      </c>
      <c r="C2290" s="1" t="s">
        <v>6367</v>
      </c>
      <c r="D2290" s="1" t="s">
        <v>654</v>
      </c>
      <c r="E2290" s="1" t="str">
        <f>VLOOKUP(D2290,StataFunctions!$E$2:$G$260,3,)</f>
        <v>Linear Regression</v>
      </c>
      <c r="F2290" s="18" t="s">
        <v>4003</v>
      </c>
      <c r="G2290" s="18" t="str">
        <f t="shared" si="212"/>
        <v>Cont</v>
      </c>
      <c r="H2290" s="18" t="str">
        <f t="shared" si="213"/>
        <v>Ads i.StFIPS if CanCommute==0</v>
      </c>
      <c r="I2290" s="18">
        <f t="shared" si="210"/>
        <v>1</v>
      </c>
      <c r="J2290" s="18" t="str">
        <f t="shared" si="211"/>
        <v xml:space="preserve"> CanCommute==0</v>
      </c>
      <c r="K2290" s="18" t="str">
        <f t="shared" si="214"/>
        <v>Ads i.StFIPS</v>
      </c>
      <c r="L2290" s="1" t="str">
        <f t="shared" si="215"/>
        <v>Yes</v>
      </c>
    </row>
    <row r="2291" spans="1:12" x14ac:dyDescent="0.3">
      <c r="A2291" s="1" t="str">
        <f>VLOOKUP(B2291,DownloadedFiles!$B$2:$C$821,2,)</f>
        <v>hdl:1902.1/22127</v>
      </c>
      <c r="B2291" s="1" t="s">
        <v>2481</v>
      </c>
      <c r="C2291" s="1" t="s">
        <v>6367</v>
      </c>
      <c r="D2291" s="1" t="s">
        <v>654</v>
      </c>
      <c r="E2291" s="1" t="str">
        <f>VLOOKUP(D2291,StataFunctions!$E$2:$G$260,3,)</f>
        <v>Linear Regression</v>
      </c>
      <c r="F2291" s="18" t="s">
        <v>4005</v>
      </c>
      <c r="G2291" s="18" t="str">
        <f t="shared" si="212"/>
        <v>Cont</v>
      </c>
      <c r="H2291" s="18" t="str">
        <f t="shared" si="213"/>
        <v>Ads i.StFIPS if CanCommute==0&amp;Keep==1</v>
      </c>
      <c r="I2291" s="18">
        <f t="shared" si="210"/>
        <v>1</v>
      </c>
      <c r="J2291" s="18" t="str">
        <f t="shared" si="211"/>
        <v xml:space="preserve"> CanCommute==0&amp;Keep==1</v>
      </c>
      <c r="K2291" s="18" t="str">
        <f t="shared" si="214"/>
        <v>Ads i.StFIPS</v>
      </c>
      <c r="L2291" s="1" t="str">
        <f t="shared" si="215"/>
        <v>Yes</v>
      </c>
    </row>
    <row r="2292" spans="1:12" x14ac:dyDescent="0.3">
      <c r="A2292" s="1" t="str">
        <f>VLOOKUP(B2292,DownloadedFiles!$B$2:$C$821,2,)</f>
        <v>hdl:1902.1/22127</v>
      </c>
      <c r="B2292" s="1" t="s">
        <v>2481</v>
      </c>
      <c r="C2292" s="1" t="s">
        <v>6367</v>
      </c>
      <c r="D2292" s="1" t="s">
        <v>654</v>
      </c>
      <c r="E2292" s="1" t="str">
        <f>VLOOKUP(D2292,StataFunctions!$E$2:$G$260,3,)</f>
        <v>Linear Regression</v>
      </c>
      <c r="F2292" s="18" t="s">
        <v>4004</v>
      </c>
      <c r="G2292" s="18" t="str">
        <f t="shared" si="212"/>
        <v>Cont</v>
      </c>
      <c r="H2292" s="18" t="str">
        <f t="shared" si="213"/>
        <v>Ads i.StFIPS if Keep==1</v>
      </c>
      <c r="I2292" s="18">
        <f t="shared" si="210"/>
        <v>1</v>
      </c>
      <c r="J2292" s="18" t="str">
        <f t="shared" si="211"/>
        <v xml:space="preserve"> Keep==1</v>
      </c>
      <c r="K2292" s="18" t="str">
        <f t="shared" si="214"/>
        <v>Ads i.StFIPS</v>
      </c>
      <c r="L2292" s="1" t="str">
        <f t="shared" si="215"/>
        <v>Yes</v>
      </c>
    </row>
    <row r="2293" spans="1:12" x14ac:dyDescent="0.3">
      <c r="A2293" s="1" t="str">
        <f>VLOOKUP(B2293,DownloadedFiles!$B$2:$C$821,2,)</f>
        <v>hdl:1902.1/22127</v>
      </c>
      <c r="B2293" s="1" t="s">
        <v>2481</v>
      </c>
      <c r="C2293" s="1" t="s">
        <v>6367</v>
      </c>
      <c r="D2293" s="1" t="s">
        <v>654</v>
      </c>
      <c r="E2293" s="1" t="str">
        <f>VLOOKUP(D2293,StataFunctions!$E$2:$G$260,3,)</f>
        <v>Linear Regression</v>
      </c>
      <c r="F2293" s="18" t="s">
        <v>4002</v>
      </c>
      <c r="G2293" s="18" t="str">
        <f t="shared" si="212"/>
        <v>Cont</v>
      </c>
      <c r="H2293" s="18" t="str">
        <f t="shared" si="213"/>
        <v>Ads i.StFIPS</v>
      </c>
      <c r="I2293" s="18">
        <f t="shared" si="210"/>
        <v>0</v>
      </c>
      <c r="J2293" s="18" t="str">
        <f t="shared" si="211"/>
        <v>NA</v>
      </c>
      <c r="K2293" s="18" t="str">
        <f t="shared" si="214"/>
        <v>Ads i.StFIPS</v>
      </c>
      <c r="L2293" s="1" t="str">
        <f t="shared" si="215"/>
        <v>Yes</v>
      </c>
    </row>
    <row r="2294" spans="1:12" ht="28.8" x14ac:dyDescent="0.3">
      <c r="A2294" s="1" t="str">
        <f>VLOOKUP(B2294,DownloadedFiles!$B$2:$C$821,2,)</f>
        <v>hdl:1902.1/22127</v>
      </c>
      <c r="B2294" s="1" t="s">
        <v>2481</v>
      </c>
      <c r="C2294" s="1" t="s">
        <v>6367</v>
      </c>
      <c r="D2294" s="1" t="s">
        <v>806</v>
      </c>
      <c r="E2294" s="1" t="str">
        <f>VLOOKUP(D2294,StataFunctions!$E$2:$G$260,3,)</f>
        <v>Fixed-effects Logistic Regression</v>
      </c>
      <c r="F2294" s="18" t="s">
        <v>3993</v>
      </c>
      <c r="G2294" s="18" t="str">
        <f t="shared" si="212"/>
        <v>Treatment1</v>
      </c>
      <c r="H2294" s="18" t="str">
        <f t="shared" si="213"/>
        <v>Inc PercentHispanic PercentBlack density per_collegegrads</v>
      </c>
      <c r="I2294" s="18">
        <f t="shared" ref="I2294:I2357" si="216">IFERROR(IF(FIND(" if ",H2294)&gt;0,1,0),0)</f>
        <v>0</v>
      </c>
      <c r="J2294" s="18" t="str">
        <f t="shared" ref="J2294:J2357" si="217">IFERROR(MID(H2294,FIND(" if ",H2294)+3,LEN(H2294)+1),"NA")</f>
        <v>NA</v>
      </c>
      <c r="K2294" s="18" t="str">
        <f t="shared" si="214"/>
        <v>Inc PercentHispanic PercentBlack density per_collegegrads</v>
      </c>
      <c r="L2294" s="1" t="str">
        <f t="shared" si="215"/>
        <v>Yes</v>
      </c>
    </row>
    <row r="2295" spans="1:12" ht="28.8" x14ac:dyDescent="0.3">
      <c r="A2295" s="1" t="str">
        <f>VLOOKUP(B2295,DownloadedFiles!$B$2:$C$821,2,)</f>
        <v>hdl:1902.1/22127</v>
      </c>
      <c r="B2295" s="1" t="s">
        <v>2481</v>
      </c>
      <c r="C2295" s="1" t="s">
        <v>6367</v>
      </c>
      <c r="D2295" s="1" t="s">
        <v>806</v>
      </c>
      <c r="E2295" s="1" t="str">
        <f>VLOOKUP(D2295,StataFunctions!$E$2:$G$260,3,)</f>
        <v>Fixed-effects Logistic Regression</v>
      </c>
      <c r="F2295" s="18" t="s">
        <v>4024</v>
      </c>
      <c r="G2295" s="18" t="str">
        <f t="shared" si="212"/>
        <v>Treatment1</v>
      </c>
      <c r="H2295" s="18" t="str">
        <f t="shared" si="213"/>
        <v>Inc PercentHispanic PercentBlack density per_collegegrads CanCommute</v>
      </c>
      <c r="I2295" s="18">
        <f t="shared" si="216"/>
        <v>0</v>
      </c>
      <c r="J2295" s="18" t="str">
        <f t="shared" si="217"/>
        <v>NA</v>
      </c>
      <c r="K2295" s="18" t="str">
        <f t="shared" si="214"/>
        <v>Inc PercentHispanic PercentBlack density per_collegegrads CanCommute</v>
      </c>
      <c r="L2295" s="1" t="str">
        <f t="shared" si="215"/>
        <v>Yes</v>
      </c>
    </row>
    <row r="2296" spans="1:12" x14ac:dyDescent="0.3">
      <c r="A2296" s="1" t="str">
        <f>VLOOKUP(B2296,DownloadedFiles!$B$2:$C$821,2,)</f>
        <v>hdl:1902.1/22127</v>
      </c>
      <c r="B2296" s="1" t="s">
        <v>2481</v>
      </c>
      <c r="C2296" s="1" t="s">
        <v>6367</v>
      </c>
      <c r="D2296" s="1" t="s">
        <v>781</v>
      </c>
      <c r="E2296" s="1" t="str">
        <f>VLOOKUP(D2296,StataFunctions!$E$2:$G$260,3,)</f>
        <v>Regression on panel data</v>
      </c>
      <c r="F2296" s="18" t="s">
        <v>7146</v>
      </c>
      <c r="G2296" s="18" t="str">
        <f t="shared" si="212"/>
        <v>logCont</v>
      </c>
      <c r="H2296" s="18" t="str">
        <f t="shared" si="213"/>
        <v>logTotAds if CanCommute==0</v>
      </c>
      <c r="I2296" s="18">
        <f t="shared" si="216"/>
        <v>1</v>
      </c>
      <c r="J2296" s="18" t="str">
        <f t="shared" si="217"/>
        <v xml:space="preserve"> CanCommute==0</v>
      </c>
      <c r="K2296" s="18" t="str">
        <f t="shared" si="214"/>
        <v>logTotAds</v>
      </c>
      <c r="L2296" s="1" t="str">
        <f t="shared" si="215"/>
        <v>Yes</v>
      </c>
    </row>
    <row r="2297" spans="1:12" x14ac:dyDescent="0.3">
      <c r="A2297" s="1" t="str">
        <f>VLOOKUP(B2297,DownloadedFiles!$B$2:$C$821,2,)</f>
        <v>hdl:1902.1/22127</v>
      </c>
      <c r="B2297" s="1" t="s">
        <v>2481</v>
      </c>
      <c r="C2297" s="1" t="s">
        <v>6367</v>
      </c>
      <c r="D2297" s="1" t="s">
        <v>781</v>
      </c>
      <c r="E2297" s="1" t="str">
        <f>VLOOKUP(D2297,StataFunctions!$E$2:$G$260,3,)</f>
        <v>Regression on panel data</v>
      </c>
      <c r="F2297" s="18" t="s">
        <v>7147</v>
      </c>
      <c r="G2297" s="18" t="str">
        <f t="shared" si="212"/>
        <v>logCont</v>
      </c>
      <c r="H2297" s="18" t="str">
        <f t="shared" si="213"/>
        <v>logTotAds if CanCommute==0&amp;Keep==1</v>
      </c>
      <c r="I2297" s="18">
        <f t="shared" si="216"/>
        <v>1</v>
      </c>
      <c r="J2297" s="18" t="str">
        <f t="shared" si="217"/>
        <v xml:space="preserve"> CanCommute==0&amp;Keep==1</v>
      </c>
      <c r="K2297" s="18" t="str">
        <f t="shared" si="214"/>
        <v>logTotAds</v>
      </c>
      <c r="L2297" s="1" t="str">
        <f t="shared" si="215"/>
        <v>Yes</v>
      </c>
    </row>
    <row r="2298" spans="1:12" x14ac:dyDescent="0.3">
      <c r="A2298" s="1" t="str">
        <f>VLOOKUP(B2298,DownloadedFiles!$B$2:$C$821,2,)</f>
        <v>hdl:1902.1/22127</v>
      </c>
      <c r="B2298" s="1" t="s">
        <v>2481</v>
      </c>
      <c r="C2298" s="1" t="s">
        <v>6367</v>
      </c>
      <c r="D2298" s="1" t="s">
        <v>781</v>
      </c>
      <c r="E2298" s="1" t="str">
        <f>VLOOKUP(D2298,StataFunctions!$E$2:$G$260,3,)</f>
        <v>Regression on panel data</v>
      </c>
      <c r="F2298" s="18" t="s">
        <v>4019</v>
      </c>
      <c r="G2298" s="18" t="str">
        <f t="shared" si="212"/>
        <v>logCont</v>
      </c>
      <c r="H2298" s="18" t="str">
        <f t="shared" si="213"/>
        <v>logTotAds if Keep==1</v>
      </c>
      <c r="I2298" s="18">
        <f t="shared" si="216"/>
        <v>1</v>
      </c>
      <c r="J2298" s="18" t="str">
        <f t="shared" si="217"/>
        <v xml:space="preserve"> Keep==1</v>
      </c>
      <c r="K2298" s="18" t="str">
        <f t="shared" si="214"/>
        <v>logTotAds</v>
      </c>
      <c r="L2298" s="1" t="str">
        <f t="shared" si="215"/>
        <v>Yes</v>
      </c>
    </row>
    <row r="2299" spans="1:12" x14ac:dyDescent="0.3">
      <c r="A2299" s="1" t="str">
        <f>VLOOKUP(B2299,DownloadedFiles!$B$2:$C$821,2,)</f>
        <v>hdl:1902.1/22127</v>
      </c>
      <c r="B2299" s="1" t="s">
        <v>2481</v>
      </c>
      <c r="C2299" s="1" t="s">
        <v>6367</v>
      </c>
      <c r="D2299" s="1" t="s">
        <v>781</v>
      </c>
      <c r="E2299" s="1" t="str">
        <f>VLOOKUP(D2299,StataFunctions!$E$2:$G$260,3,)</f>
        <v>Regression on panel data</v>
      </c>
      <c r="F2299" s="18" t="s">
        <v>4018</v>
      </c>
      <c r="G2299" s="18" t="str">
        <f t="shared" si="212"/>
        <v>logCont</v>
      </c>
      <c r="H2299" s="18" t="str">
        <f t="shared" si="213"/>
        <v>logTotAds</v>
      </c>
      <c r="I2299" s="18">
        <f t="shared" si="216"/>
        <v>0</v>
      </c>
      <c r="J2299" s="18" t="str">
        <f t="shared" si="217"/>
        <v>NA</v>
      </c>
      <c r="K2299" s="18" t="str">
        <f t="shared" si="214"/>
        <v>logTotAds</v>
      </c>
      <c r="L2299" s="1" t="str">
        <f t="shared" si="215"/>
        <v>Yes</v>
      </c>
    </row>
    <row r="2300" spans="1:12" x14ac:dyDescent="0.3">
      <c r="A2300" s="1" t="str">
        <f>VLOOKUP(B2300,DownloadedFiles!$B$2:$C$821,2,)</f>
        <v>hdl:1902.1/22127</v>
      </c>
      <c r="B2300" s="1" t="s">
        <v>2481</v>
      </c>
      <c r="C2300" s="1" t="s">
        <v>6367</v>
      </c>
      <c r="D2300" s="1" t="s">
        <v>654</v>
      </c>
      <c r="E2300" s="1" t="str">
        <f>VLOOKUP(D2300,StataFunctions!$E$2:$G$260,3,)</f>
        <v>Linear Regression</v>
      </c>
      <c r="F2300" s="18" t="s">
        <v>4011</v>
      </c>
      <c r="G2300" s="18" t="str">
        <f t="shared" si="212"/>
        <v>Cont</v>
      </c>
      <c r="H2300" s="18" t="str">
        <f t="shared" si="213"/>
        <v>logTotAds i.StFIPS if CanCommute==0</v>
      </c>
      <c r="I2300" s="18">
        <f t="shared" si="216"/>
        <v>1</v>
      </c>
      <c r="J2300" s="18" t="str">
        <f t="shared" si="217"/>
        <v xml:space="preserve"> CanCommute==0</v>
      </c>
      <c r="K2300" s="18" t="str">
        <f t="shared" si="214"/>
        <v>logTotAds i.StFIPS</v>
      </c>
      <c r="L2300" s="1" t="str">
        <f t="shared" si="215"/>
        <v>Yes</v>
      </c>
    </row>
    <row r="2301" spans="1:12" x14ac:dyDescent="0.3">
      <c r="A2301" s="1" t="str">
        <f>VLOOKUP(B2301,DownloadedFiles!$B$2:$C$821,2,)</f>
        <v>hdl:1902.1/22127</v>
      </c>
      <c r="B2301" s="1" t="s">
        <v>2481</v>
      </c>
      <c r="C2301" s="1" t="s">
        <v>6367</v>
      </c>
      <c r="D2301" s="1" t="s">
        <v>654</v>
      </c>
      <c r="E2301" s="1" t="str">
        <f>VLOOKUP(D2301,StataFunctions!$E$2:$G$260,3,)</f>
        <v>Linear Regression</v>
      </c>
      <c r="F2301" s="18" t="s">
        <v>4007</v>
      </c>
      <c r="G2301" s="18" t="str">
        <f t="shared" si="212"/>
        <v>logCont</v>
      </c>
      <c r="H2301" s="18" t="str">
        <f t="shared" si="213"/>
        <v>logTotAds i.StFIPS if CanCommute==0</v>
      </c>
      <c r="I2301" s="18">
        <f t="shared" si="216"/>
        <v>1</v>
      </c>
      <c r="J2301" s="18" t="str">
        <f t="shared" si="217"/>
        <v xml:space="preserve"> CanCommute==0</v>
      </c>
      <c r="K2301" s="18" t="str">
        <f t="shared" si="214"/>
        <v>logTotAds i.StFIPS</v>
      </c>
      <c r="L2301" s="1" t="str">
        <f t="shared" si="215"/>
        <v>Yes</v>
      </c>
    </row>
    <row r="2302" spans="1:12" ht="28.8" x14ac:dyDescent="0.3">
      <c r="A2302" s="1" t="str">
        <f>VLOOKUP(B2302,DownloadedFiles!$B$2:$C$821,2,)</f>
        <v>hdl:1902.1/22127</v>
      </c>
      <c r="B2302" s="1" t="s">
        <v>2481</v>
      </c>
      <c r="C2302" s="1" t="s">
        <v>6367</v>
      </c>
      <c r="D2302" s="1" t="s">
        <v>654</v>
      </c>
      <c r="E2302" s="1" t="str">
        <f>VLOOKUP(D2302,StataFunctions!$E$2:$G$260,3,)</f>
        <v>Linear Regression</v>
      </c>
      <c r="F2302" s="18" t="s">
        <v>4013</v>
      </c>
      <c r="G2302" s="18" t="str">
        <f t="shared" si="212"/>
        <v>Cont</v>
      </c>
      <c r="H2302" s="18" t="str">
        <f t="shared" si="213"/>
        <v>logTotAds i.StFIPS if CanCommute==0&amp;Keep==1</v>
      </c>
      <c r="I2302" s="18">
        <f t="shared" si="216"/>
        <v>1</v>
      </c>
      <c r="J2302" s="18" t="str">
        <f t="shared" si="217"/>
        <v xml:space="preserve"> CanCommute==0&amp;Keep==1</v>
      </c>
      <c r="K2302" s="18" t="str">
        <f t="shared" si="214"/>
        <v>logTotAds i.StFIPS</v>
      </c>
      <c r="L2302" s="1" t="str">
        <f t="shared" si="215"/>
        <v>Yes</v>
      </c>
    </row>
    <row r="2303" spans="1:12" ht="28.8" x14ac:dyDescent="0.3">
      <c r="A2303" s="1" t="str">
        <f>VLOOKUP(B2303,DownloadedFiles!$B$2:$C$821,2,)</f>
        <v>hdl:1902.1/22127</v>
      </c>
      <c r="B2303" s="1" t="s">
        <v>2481</v>
      </c>
      <c r="C2303" s="1" t="s">
        <v>6367</v>
      </c>
      <c r="D2303" s="1" t="s">
        <v>654</v>
      </c>
      <c r="E2303" s="1" t="str">
        <f>VLOOKUP(D2303,StataFunctions!$E$2:$G$260,3,)</f>
        <v>Linear Regression</v>
      </c>
      <c r="F2303" s="18" t="s">
        <v>4009</v>
      </c>
      <c r="G2303" s="18" t="str">
        <f t="shared" si="212"/>
        <v>logCont</v>
      </c>
      <c r="H2303" s="18" t="str">
        <f t="shared" si="213"/>
        <v>logTotAds i.StFIPS if CanCommute==0&amp;Keep==1</v>
      </c>
      <c r="I2303" s="18">
        <f t="shared" si="216"/>
        <v>1</v>
      </c>
      <c r="J2303" s="18" t="str">
        <f t="shared" si="217"/>
        <v xml:space="preserve"> CanCommute==0&amp;Keep==1</v>
      </c>
      <c r="K2303" s="18" t="str">
        <f t="shared" si="214"/>
        <v>logTotAds i.StFIPS</v>
      </c>
      <c r="L2303" s="1" t="str">
        <f t="shared" si="215"/>
        <v>Yes</v>
      </c>
    </row>
    <row r="2304" spans="1:12" x14ac:dyDescent="0.3">
      <c r="A2304" s="1" t="str">
        <f>VLOOKUP(B2304,DownloadedFiles!$B$2:$C$821,2,)</f>
        <v>hdl:1902.1/22127</v>
      </c>
      <c r="B2304" s="1" t="s">
        <v>2481</v>
      </c>
      <c r="C2304" s="1" t="s">
        <v>6367</v>
      </c>
      <c r="D2304" s="1" t="s">
        <v>654</v>
      </c>
      <c r="E2304" s="1" t="str">
        <f>VLOOKUP(D2304,StataFunctions!$E$2:$G$260,3,)</f>
        <v>Linear Regression</v>
      </c>
      <c r="F2304" s="18" t="s">
        <v>4012</v>
      </c>
      <c r="G2304" s="18" t="str">
        <f t="shared" si="212"/>
        <v>Cont</v>
      </c>
      <c r="H2304" s="18" t="str">
        <f t="shared" si="213"/>
        <v>logTotAds i.StFIPS if Keep==1</v>
      </c>
      <c r="I2304" s="18">
        <f t="shared" si="216"/>
        <v>1</v>
      </c>
      <c r="J2304" s="18" t="str">
        <f t="shared" si="217"/>
        <v xml:space="preserve"> Keep==1</v>
      </c>
      <c r="K2304" s="18" t="str">
        <f t="shared" si="214"/>
        <v>logTotAds i.StFIPS</v>
      </c>
      <c r="L2304" s="1" t="str">
        <f t="shared" si="215"/>
        <v>Yes</v>
      </c>
    </row>
    <row r="2305" spans="1:12" x14ac:dyDescent="0.3">
      <c r="A2305" s="1" t="str">
        <f>VLOOKUP(B2305,DownloadedFiles!$B$2:$C$821,2,)</f>
        <v>hdl:1902.1/22127</v>
      </c>
      <c r="B2305" s="1" t="s">
        <v>2481</v>
      </c>
      <c r="C2305" s="1" t="s">
        <v>6367</v>
      </c>
      <c r="D2305" s="1" t="s">
        <v>654</v>
      </c>
      <c r="E2305" s="1" t="str">
        <f>VLOOKUP(D2305,StataFunctions!$E$2:$G$260,3,)</f>
        <v>Linear Regression</v>
      </c>
      <c r="F2305" s="18" t="s">
        <v>4008</v>
      </c>
      <c r="G2305" s="18" t="str">
        <f t="shared" si="212"/>
        <v>logCont</v>
      </c>
      <c r="H2305" s="18" t="str">
        <f t="shared" si="213"/>
        <v>logTotAds i.StFIPS if Keep==1</v>
      </c>
      <c r="I2305" s="18">
        <f t="shared" si="216"/>
        <v>1</v>
      </c>
      <c r="J2305" s="18" t="str">
        <f t="shared" si="217"/>
        <v xml:space="preserve"> Keep==1</v>
      </c>
      <c r="K2305" s="18" t="str">
        <f t="shared" si="214"/>
        <v>logTotAds i.StFIPS</v>
      </c>
      <c r="L2305" s="1" t="str">
        <f t="shared" si="215"/>
        <v>Yes</v>
      </c>
    </row>
    <row r="2306" spans="1:12" x14ac:dyDescent="0.3">
      <c r="A2306" s="1" t="str">
        <f>VLOOKUP(B2306,DownloadedFiles!$B$2:$C$821,2,)</f>
        <v>hdl:1902.1/22127</v>
      </c>
      <c r="B2306" s="1" t="s">
        <v>2481</v>
      </c>
      <c r="C2306" s="1" t="s">
        <v>6367</v>
      </c>
      <c r="D2306" s="1" t="s">
        <v>654</v>
      </c>
      <c r="E2306" s="1" t="str">
        <f>VLOOKUP(D2306,StataFunctions!$E$2:$G$260,3,)</f>
        <v>Linear Regression</v>
      </c>
      <c r="F2306" s="18" t="s">
        <v>4010</v>
      </c>
      <c r="G2306" s="18" t="str">
        <f t="shared" ref="G2306:G2369" si="218">MID($F2306,LEN($D2306)+FIND($D2306,$F2306)+1,FIND(" ",$F2306,LEN(D2306)+FIND(D2306,F2306)+1)-(LEN($D2306)+FIND($D2306,$F2306)+1))</f>
        <v>Cont</v>
      </c>
      <c r="H2306" s="18" t="str">
        <f t="shared" ref="H2306:H2369" si="219">TRIM(MID(F2306,FIND(G2306,F2306)+LEN(G2306)+1,IFERROR(FIND(",",F2306),LEN(F2306)+1)-(FIND(G2306,F2306)+LEN(G2306)+1)))</f>
        <v>logTotAds i.StFIPS</v>
      </c>
      <c r="I2306" s="18">
        <f t="shared" si="216"/>
        <v>0</v>
      </c>
      <c r="J2306" s="18" t="str">
        <f t="shared" si="217"/>
        <v>NA</v>
      </c>
      <c r="K2306" s="18" t="str">
        <f t="shared" ref="K2306:K2369" si="220">IF(I2306=0,H2306,MID(H2306,1,FIND(J2306,H2306)-4))</f>
        <v>logTotAds i.StFIPS</v>
      </c>
      <c r="L2306" s="1" t="str">
        <f t="shared" ref="L2306:L2369" si="221">IFERROR(IF(FIND("///",F2306)&gt;0,"No",0),"Yes")</f>
        <v>Yes</v>
      </c>
    </row>
    <row r="2307" spans="1:12" x14ac:dyDescent="0.3">
      <c r="A2307" s="1" t="str">
        <f>VLOOKUP(B2307,DownloadedFiles!$B$2:$C$821,2,)</f>
        <v>hdl:1902.1/22127</v>
      </c>
      <c r="B2307" s="1" t="s">
        <v>2481</v>
      </c>
      <c r="C2307" s="1" t="s">
        <v>6367</v>
      </c>
      <c r="D2307" s="1" t="s">
        <v>654</v>
      </c>
      <c r="E2307" s="1" t="str">
        <f>VLOOKUP(D2307,StataFunctions!$E$2:$G$260,3,)</f>
        <v>Linear Regression</v>
      </c>
      <c r="F2307" s="18" t="s">
        <v>4006</v>
      </c>
      <c r="G2307" s="18" t="str">
        <f t="shared" si="218"/>
        <v>logCont</v>
      </c>
      <c r="H2307" s="18" t="str">
        <f t="shared" si="219"/>
        <v>logTotAds i.StFIPS</v>
      </c>
      <c r="I2307" s="18">
        <f t="shared" si="216"/>
        <v>0</v>
      </c>
      <c r="J2307" s="18" t="str">
        <f t="shared" si="217"/>
        <v>NA</v>
      </c>
      <c r="K2307" s="18" t="str">
        <f t="shared" si="220"/>
        <v>logTotAds i.StFIPS</v>
      </c>
      <c r="L2307" s="1" t="str">
        <f t="shared" si="221"/>
        <v>Yes</v>
      </c>
    </row>
    <row r="2308" spans="1:12" x14ac:dyDescent="0.3">
      <c r="A2308" s="1" t="str">
        <f>VLOOKUP(B2308,DownloadedFiles!$B$2:$C$821,2,)</f>
        <v>hdl:1902.1/22127</v>
      </c>
      <c r="B2308" s="1" t="s">
        <v>2481</v>
      </c>
      <c r="C2308" s="1" t="s">
        <v>6367</v>
      </c>
      <c r="D2308" s="1" t="s">
        <v>654</v>
      </c>
      <c r="E2308" s="1" t="str">
        <f>VLOOKUP(D2308,StataFunctions!$E$2:$G$260,3,)</f>
        <v>Linear Regression</v>
      </c>
      <c r="F2308" s="18" t="s">
        <v>4015</v>
      </c>
      <c r="G2308" s="18" t="str">
        <f t="shared" si="218"/>
        <v>logCont</v>
      </c>
      <c r="H2308" s="18" t="str">
        <f t="shared" si="219"/>
        <v>TotAds i.StFIPS if CanCommute==0</v>
      </c>
      <c r="I2308" s="18">
        <f t="shared" si="216"/>
        <v>1</v>
      </c>
      <c r="J2308" s="18" t="str">
        <f t="shared" si="217"/>
        <v xml:space="preserve"> CanCommute==0</v>
      </c>
      <c r="K2308" s="18" t="str">
        <f t="shared" si="220"/>
        <v>TotAds i.StFIPS</v>
      </c>
      <c r="L2308" s="1" t="str">
        <f t="shared" si="221"/>
        <v>Yes</v>
      </c>
    </row>
    <row r="2309" spans="1:12" ht="28.8" x14ac:dyDescent="0.3">
      <c r="A2309" s="1" t="str">
        <f>VLOOKUP(B2309,DownloadedFiles!$B$2:$C$821,2,)</f>
        <v>hdl:1902.1/22127</v>
      </c>
      <c r="B2309" s="1" t="s">
        <v>2481</v>
      </c>
      <c r="C2309" s="1" t="s">
        <v>6367</v>
      </c>
      <c r="D2309" s="1" t="s">
        <v>654</v>
      </c>
      <c r="E2309" s="1" t="str">
        <f>VLOOKUP(D2309,StataFunctions!$E$2:$G$260,3,)</f>
        <v>Linear Regression</v>
      </c>
      <c r="F2309" s="18" t="s">
        <v>4017</v>
      </c>
      <c r="G2309" s="18" t="str">
        <f t="shared" si="218"/>
        <v>logCont</v>
      </c>
      <c r="H2309" s="18" t="str">
        <f t="shared" si="219"/>
        <v>TotAds i.StFIPS if CanCommute==0&amp;Keep==1</v>
      </c>
      <c r="I2309" s="18">
        <f t="shared" si="216"/>
        <v>1</v>
      </c>
      <c r="J2309" s="18" t="str">
        <f t="shared" si="217"/>
        <v xml:space="preserve"> CanCommute==0&amp;Keep==1</v>
      </c>
      <c r="K2309" s="18" t="str">
        <f t="shared" si="220"/>
        <v>TotAds i.StFIPS</v>
      </c>
      <c r="L2309" s="1" t="str">
        <f t="shared" si="221"/>
        <v>Yes</v>
      </c>
    </row>
    <row r="2310" spans="1:12" x14ac:dyDescent="0.3">
      <c r="A2310" s="1" t="str">
        <f>VLOOKUP(B2310,DownloadedFiles!$B$2:$C$821,2,)</f>
        <v>hdl:1902.1/22127</v>
      </c>
      <c r="B2310" s="1" t="s">
        <v>2481</v>
      </c>
      <c r="C2310" s="1" t="s">
        <v>6367</v>
      </c>
      <c r="D2310" s="1" t="s">
        <v>654</v>
      </c>
      <c r="E2310" s="1" t="str">
        <f>VLOOKUP(D2310,StataFunctions!$E$2:$G$260,3,)</f>
        <v>Linear Regression</v>
      </c>
      <c r="F2310" s="18" t="s">
        <v>4016</v>
      </c>
      <c r="G2310" s="18" t="str">
        <f t="shared" si="218"/>
        <v>logCont</v>
      </c>
      <c r="H2310" s="18" t="str">
        <f t="shared" si="219"/>
        <v>TotAds i.StFIPS if Keep==1</v>
      </c>
      <c r="I2310" s="18">
        <f t="shared" si="216"/>
        <v>1</v>
      </c>
      <c r="J2310" s="18" t="str">
        <f t="shared" si="217"/>
        <v xml:space="preserve"> Keep==1</v>
      </c>
      <c r="K2310" s="18" t="str">
        <f t="shared" si="220"/>
        <v>TotAds i.StFIPS</v>
      </c>
      <c r="L2310" s="1" t="str">
        <f t="shared" si="221"/>
        <v>Yes</v>
      </c>
    </row>
    <row r="2311" spans="1:12" x14ac:dyDescent="0.3">
      <c r="A2311" s="1" t="str">
        <f>VLOOKUP(B2311,DownloadedFiles!$B$2:$C$821,2,)</f>
        <v>hdl:1902.1/22127</v>
      </c>
      <c r="B2311" s="1" t="s">
        <v>2481</v>
      </c>
      <c r="C2311" s="1" t="s">
        <v>6367</v>
      </c>
      <c r="D2311" s="1" t="s">
        <v>654</v>
      </c>
      <c r="E2311" s="1" t="str">
        <f>VLOOKUP(D2311,StataFunctions!$E$2:$G$260,3,)</f>
        <v>Linear Regression</v>
      </c>
      <c r="F2311" s="18" t="s">
        <v>4014</v>
      </c>
      <c r="G2311" s="18" t="str">
        <f t="shared" si="218"/>
        <v>logCont</v>
      </c>
      <c r="H2311" s="18" t="str">
        <f t="shared" si="219"/>
        <v>TotAds i.StFIPS</v>
      </c>
      <c r="I2311" s="18">
        <f t="shared" si="216"/>
        <v>0</v>
      </c>
      <c r="J2311" s="18" t="str">
        <f t="shared" si="217"/>
        <v>NA</v>
      </c>
      <c r="K2311" s="18" t="str">
        <f t="shared" si="220"/>
        <v>TotAds i.StFIPS</v>
      </c>
      <c r="L2311" s="1" t="str">
        <f t="shared" si="221"/>
        <v>Yes</v>
      </c>
    </row>
    <row r="2312" spans="1:12" x14ac:dyDescent="0.3">
      <c r="A2312" s="1" t="str">
        <f>VLOOKUP(B2312,DownloadedFiles!$B$2:$C$821,2,)</f>
        <v>hdl:1902.1/22127</v>
      </c>
      <c r="B2312" s="1" t="s">
        <v>2481</v>
      </c>
      <c r="C2312" s="1" t="s">
        <v>6367</v>
      </c>
      <c r="D2312" s="1" t="s">
        <v>654</v>
      </c>
      <c r="E2312" s="1" t="str">
        <f>VLOOKUP(D2312,StataFunctions!$E$2:$G$260,3,)</f>
        <v>Linear Regression</v>
      </c>
      <c r="F2312" s="18" t="s">
        <v>3995</v>
      </c>
      <c r="G2312" s="18" t="str">
        <f t="shared" si="218"/>
        <v>Cont</v>
      </c>
      <c r="H2312" s="18" t="str">
        <f t="shared" si="219"/>
        <v>Treatment i.StFIPS if CanCommute==0</v>
      </c>
      <c r="I2312" s="18">
        <f t="shared" si="216"/>
        <v>1</v>
      </c>
      <c r="J2312" s="18" t="str">
        <f t="shared" si="217"/>
        <v xml:space="preserve"> CanCommute==0</v>
      </c>
      <c r="K2312" s="18" t="str">
        <f t="shared" si="220"/>
        <v>Treatment i.StFIPS</v>
      </c>
      <c r="L2312" s="1" t="str">
        <f t="shared" si="221"/>
        <v>Yes</v>
      </c>
    </row>
    <row r="2313" spans="1:12" ht="28.8" x14ac:dyDescent="0.3">
      <c r="A2313" s="1" t="str">
        <f>VLOOKUP(B2313,DownloadedFiles!$B$2:$C$821,2,)</f>
        <v>hdl:1902.1/22127</v>
      </c>
      <c r="B2313" s="1" t="s">
        <v>2481</v>
      </c>
      <c r="C2313" s="1" t="s">
        <v>6367</v>
      </c>
      <c r="D2313" s="1" t="s">
        <v>654</v>
      </c>
      <c r="E2313" s="1" t="str">
        <f>VLOOKUP(D2313,StataFunctions!$E$2:$G$260,3,)</f>
        <v>Linear Regression</v>
      </c>
      <c r="F2313" s="18" t="s">
        <v>3998</v>
      </c>
      <c r="G2313" s="18" t="str">
        <f t="shared" si="218"/>
        <v>Cont</v>
      </c>
      <c r="H2313" s="18" t="str">
        <f t="shared" si="219"/>
        <v>Treatment i.StFIPS if CanCommute==0&amp;Keep==1</v>
      </c>
      <c r="I2313" s="18">
        <f t="shared" si="216"/>
        <v>1</v>
      </c>
      <c r="J2313" s="18" t="str">
        <f t="shared" si="217"/>
        <v xml:space="preserve"> CanCommute==0&amp;Keep==1</v>
      </c>
      <c r="K2313" s="18" t="str">
        <f t="shared" si="220"/>
        <v>Treatment i.StFIPS</v>
      </c>
      <c r="L2313" s="1" t="str">
        <f t="shared" si="221"/>
        <v>Yes</v>
      </c>
    </row>
    <row r="2314" spans="1:12" x14ac:dyDescent="0.3">
      <c r="A2314" s="1" t="str">
        <f>VLOOKUP(B2314,DownloadedFiles!$B$2:$C$821,2,)</f>
        <v>hdl:1902.1/22127</v>
      </c>
      <c r="B2314" s="1" t="s">
        <v>2481</v>
      </c>
      <c r="C2314" s="1" t="s">
        <v>6367</v>
      </c>
      <c r="D2314" s="1" t="s">
        <v>654</v>
      </c>
      <c r="E2314" s="1" t="str">
        <f>VLOOKUP(D2314,StataFunctions!$E$2:$G$260,3,)</f>
        <v>Linear Regression</v>
      </c>
      <c r="F2314" s="18" t="s">
        <v>3997</v>
      </c>
      <c r="G2314" s="18" t="str">
        <f t="shared" si="218"/>
        <v>Cont</v>
      </c>
      <c r="H2314" s="18" t="str">
        <f t="shared" si="219"/>
        <v>Treatment i.StFIPS if Keep==1</v>
      </c>
      <c r="I2314" s="18">
        <f t="shared" si="216"/>
        <v>1</v>
      </c>
      <c r="J2314" s="18" t="str">
        <f t="shared" si="217"/>
        <v xml:space="preserve"> Keep==1</v>
      </c>
      <c r="K2314" s="18" t="str">
        <f t="shared" si="220"/>
        <v>Treatment i.StFIPS</v>
      </c>
      <c r="L2314" s="1" t="str">
        <f t="shared" si="221"/>
        <v>Yes</v>
      </c>
    </row>
    <row r="2315" spans="1:12" x14ac:dyDescent="0.3">
      <c r="A2315" s="1" t="str">
        <f>VLOOKUP(B2315,DownloadedFiles!$B$2:$C$821,2,)</f>
        <v>hdl:1902.1/22127</v>
      </c>
      <c r="B2315" s="1" t="s">
        <v>2481</v>
      </c>
      <c r="C2315" s="1" t="s">
        <v>6367</v>
      </c>
      <c r="D2315" s="1" t="s">
        <v>654</v>
      </c>
      <c r="E2315" s="1" t="str">
        <f>VLOOKUP(D2315,StataFunctions!$E$2:$G$260,3,)</f>
        <v>Linear Regression</v>
      </c>
      <c r="F2315" s="18" t="s">
        <v>3994</v>
      </c>
      <c r="G2315" s="18" t="str">
        <f t="shared" si="218"/>
        <v>Cont</v>
      </c>
      <c r="H2315" s="18" t="str">
        <f t="shared" si="219"/>
        <v>Treatment i.StFIPS</v>
      </c>
      <c r="I2315" s="18">
        <f t="shared" si="216"/>
        <v>0</v>
      </c>
      <c r="J2315" s="18" t="str">
        <f t="shared" si="217"/>
        <v>NA</v>
      </c>
      <c r="K2315" s="18" t="str">
        <f t="shared" si="220"/>
        <v>Treatment i.StFIPS</v>
      </c>
      <c r="L2315" s="1" t="str">
        <f t="shared" si="221"/>
        <v>Yes</v>
      </c>
    </row>
    <row r="2316" spans="1:12" ht="28.8" x14ac:dyDescent="0.3">
      <c r="A2316" s="1" t="str">
        <f>VLOOKUP(B2316,DownloadedFiles!$B$2:$C$821,2,)</f>
        <v>hdl:1902.1/22127</v>
      </c>
      <c r="B2316" s="1" t="s">
        <v>2481</v>
      </c>
      <c r="C2316" s="1" t="s">
        <v>6367</v>
      </c>
      <c r="D2316" s="1" t="s">
        <v>654</v>
      </c>
      <c r="E2316" s="1" t="str">
        <f>VLOOKUP(D2316,StataFunctions!$E$2:$G$260,3,)</f>
        <v>Linear Regression</v>
      </c>
      <c r="F2316" s="18" t="s">
        <v>4022</v>
      </c>
      <c r="G2316" s="18" t="str">
        <f t="shared" si="218"/>
        <v>Cont</v>
      </c>
      <c r="H2316" s="18" t="str">
        <f t="shared" si="219"/>
        <v>Treatment i.StFIPS CanCommute if Keep==1</v>
      </c>
      <c r="I2316" s="18">
        <f t="shared" si="216"/>
        <v>1</v>
      </c>
      <c r="J2316" s="18" t="str">
        <f t="shared" si="217"/>
        <v xml:space="preserve"> Keep==1</v>
      </c>
      <c r="K2316" s="18" t="str">
        <f t="shared" si="220"/>
        <v>Treatment i.StFIPS CanCommute</v>
      </c>
      <c r="L2316" s="1" t="str">
        <f t="shared" si="221"/>
        <v>Yes</v>
      </c>
    </row>
    <row r="2317" spans="1:12" ht="28.8" x14ac:dyDescent="0.3">
      <c r="A2317" s="1" t="str">
        <f>VLOOKUP(B2317,DownloadedFiles!$B$2:$C$821,2,)</f>
        <v>hdl:1902.1/22127</v>
      </c>
      <c r="B2317" s="1" t="s">
        <v>2481</v>
      </c>
      <c r="C2317" s="1" t="s">
        <v>6367</v>
      </c>
      <c r="D2317" s="1" t="s">
        <v>654</v>
      </c>
      <c r="E2317" s="1" t="str">
        <f>VLOOKUP(D2317,StataFunctions!$E$2:$G$260,3,)</f>
        <v>Linear Regression</v>
      </c>
      <c r="F2317" s="18" t="s">
        <v>4022</v>
      </c>
      <c r="G2317" s="18" t="str">
        <f t="shared" si="218"/>
        <v>Cont</v>
      </c>
      <c r="H2317" s="18" t="str">
        <f t="shared" si="219"/>
        <v>Treatment i.StFIPS CanCommute if Keep==1</v>
      </c>
      <c r="I2317" s="18">
        <f t="shared" si="216"/>
        <v>1</v>
      </c>
      <c r="J2317" s="18" t="str">
        <f t="shared" si="217"/>
        <v xml:space="preserve"> Keep==1</v>
      </c>
      <c r="K2317" s="18" t="str">
        <f t="shared" si="220"/>
        <v>Treatment i.StFIPS CanCommute</v>
      </c>
      <c r="L2317" s="1" t="str">
        <f t="shared" si="221"/>
        <v>Yes</v>
      </c>
    </row>
    <row r="2318" spans="1:12" ht="28.8" x14ac:dyDescent="0.3">
      <c r="A2318" s="1" t="str">
        <f>VLOOKUP(B2318,DownloadedFiles!$B$2:$C$821,2,)</f>
        <v>hdl:1902.1/22127</v>
      </c>
      <c r="B2318" s="1" t="s">
        <v>2481</v>
      </c>
      <c r="C2318" s="1" t="s">
        <v>6367</v>
      </c>
      <c r="D2318" s="1" t="s">
        <v>654</v>
      </c>
      <c r="E2318" s="1" t="str">
        <f>VLOOKUP(D2318,StataFunctions!$E$2:$G$260,3,)</f>
        <v>Linear Regression</v>
      </c>
      <c r="F2318" s="18" t="s">
        <v>4025</v>
      </c>
      <c r="G2318" s="18" t="str">
        <f t="shared" si="218"/>
        <v>Cont</v>
      </c>
      <c r="H2318" s="18" t="str">
        <f t="shared" si="219"/>
        <v>Treatment i.StFIPS CanCommute if Keep2==1</v>
      </c>
      <c r="I2318" s="18">
        <f t="shared" si="216"/>
        <v>1</v>
      </c>
      <c r="J2318" s="18" t="str">
        <f t="shared" si="217"/>
        <v xml:space="preserve"> Keep2==1</v>
      </c>
      <c r="K2318" s="18" t="str">
        <f t="shared" si="220"/>
        <v>Treatment i.StFIPS CanCommute</v>
      </c>
      <c r="L2318" s="1" t="str">
        <f t="shared" si="221"/>
        <v>Yes</v>
      </c>
    </row>
    <row r="2319" spans="1:12" x14ac:dyDescent="0.3">
      <c r="A2319" s="1" t="str">
        <f>VLOOKUP(B2319,DownloadedFiles!$B$2:$C$821,2,)</f>
        <v>hdl:1902.1/22127</v>
      </c>
      <c r="B2319" s="1" t="s">
        <v>2481</v>
      </c>
      <c r="C2319" s="1" t="s">
        <v>6367</v>
      </c>
      <c r="D2319" s="1" t="s">
        <v>654</v>
      </c>
      <c r="E2319" s="1" t="str">
        <f>VLOOKUP(D2319,StataFunctions!$E$2:$G$260,3,)</f>
        <v>Linear Regression</v>
      </c>
      <c r="F2319" s="18" t="s">
        <v>4020</v>
      </c>
      <c r="G2319" s="18" t="str">
        <f t="shared" si="218"/>
        <v>Cont</v>
      </c>
      <c r="H2319" s="18" t="str">
        <f t="shared" si="219"/>
        <v>Treatment i.StFIPS CanCommute</v>
      </c>
      <c r="I2319" s="18">
        <f t="shared" si="216"/>
        <v>0</v>
      </c>
      <c r="J2319" s="18" t="str">
        <f t="shared" si="217"/>
        <v>NA</v>
      </c>
      <c r="K2319" s="18" t="str">
        <f t="shared" si="220"/>
        <v>Treatment i.StFIPS CanCommute</v>
      </c>
      <c r="L2319" s="1" t="str">
        <f t="shared" si="221"/>
        <v>Yes</v>
      </c>
    </row>
    <row r="2320" spans="1:12" x14ac:dyDescent="0.3">
      <c r="A2320" s="1" t="str">
        <f>VLOOKUP(B2320,DownloadedFiles!$B$2:$C$821,2,)</f>
        <v>hdl:1902.1/22127</v>
      </c>
      <c r="B2320" s="1" t="s">
        <v>2481</v>
      </c>
      <c r="C2320" s="1" t="s">
        <v>6367</v>
      </c>
      <c r="D2320" s="1" t="s">
        <v>654</v>
      </c>
      <c r="E2320" s="1" t="str">
        <f>VLOOKUP(D2320,StataFunctions!$E$2:$G$260,3,)</f>
        <v>Linear Regression</v>
      </c>
      <c r="F2320" s="18" t="s">
        <v>4020</v>
      </c>
      <c r="G2320" s="18" t="str">
        <f t="shared" si="218"/>
        <v>Cont</v>
      </c>
      <c r="H2320" s="18" t="str">
        <f t="shared" si="219"/>
        <v>Treatment i.StFIPS CanCommute</v>
      </c>
      <c r="I2320" s="18">
        <f t="shared" si="216"/>
        <v>0</v>
      </c>
      <c r="J2320" s="18" t="str">
        <f t="shared" si="217"/>
        <v>NA</v>
      </c>
      <c r="K2320" s="18" t="str">
        <f t="shared" si="220"/>
        <v>Treatment i.StFIPS CanCommute</v>
      </c>
      <c r="L2320" s="1" t="str">
        <f t="shared" si="221"/>
        <v>Yes</v>
      </c>
    </row>
    <row r="2321" spans="1:12" ht="28.8" x14ac:dyDescent="0.3">
      <c r="A2321" s="1" t="str">
        <f>VLOOKUP(B2321,DownloadedFiles!$B$2:$C$821,2,)</f>
        <v>hdl:1902.1/22127</v>
      </c>
      <c r="B2321" s="1" t="s">
        <v>2481</v>
      </c>
      <c r="C2321" s="1" t="s">
        <v>6367</v>
      </c>
      <c r="D2321" s="1" t="s">
        <v>654</v>
      </c>
      <c r="E2321" s="1" t="str">
        <f>VLOOKUP(D2321,StataFunctions!$E$2:$G$260,3,)</f>
        <v>Linear Regression</v>
      </c>
      <c r="F2321" s="18" t="s">
        <v>7502</v>
      </c>
      <c r="G2321" s="18" t="str">
        <f t="shared" si="218"/>
        <v>Cont</v>
      </c>
      <c r="H2321" s="18" t="str">
        <f t="shared" si="219"/>
        <v>Treatment Inc PercentHispanic PercentBlack Pop turnout i.StFIPS if CanCommute==0</v>
      </c>
      <c r="I2321" s="18">
        <f t="shared" si="216"/>
        <v>1</v>
      </c>
      <c r="J2321" s="18" t="str">
        <f t="shared" si="217"/>
        <v xml:space="preserve"> CanCommute==0</v>
      </c>
      <c r="K2321" s="18" t="str">
        <f t="shared" si="220"/>
        <v>Treatment Inc PercentHispanic PercentBlack Pop turnout i.StFIPS</v>
      </c>
      <c r="L2321" s="1" t="str">
        <f t="shared" si="221"/>
        <v>Yes</v>
      </c>
    </row>
    <row r="2322" spans="1:12" ht="28.8" x14ac:dyDescent="0.3">
      <c r="A2322" s="1" t="str">
        <f>VLOOKUP(B2322,DownloadedFiles!$B$2:$C$821,2,)</f>
        <v>hdl:1902.1/22127</v>
      </c>
      <c r="B2322" s="1" t="s">
        <v>2481</v>
      </c>
      <c r="C2322" s="1" t="s">
        <v>6367</v>
      </c>
      <c r="D2322" s="1" t="s">
        <v>654</v>
      </c>
      <c r="E2322" s="1" t="str">
        <f>VLOOKUP(D2322,StataFunctions!$E$2:$G$260,3,)</f>
        <v>Linear Regression</v>
      </c>
      <c r="F2322" s="18" t="s">
        <v>4001</v>
      </c>
      <c r="G2322" s="18" t="str">
        <f t="shared" si="218"/>
        <v>Cont</v>
      </c>
      <c r="H2322" s="18" t="str">
        <f t="shared" si="219"/>
        <v>Treatment Inc PercentHispanic PercentBlack Pop turnout i.StFIPS</v>
      </c>
      <c r="I2322" s="18">
        <f t="shared" si="216"/>
        <v>0</v>
      </c>
      <c r="J2322" s="18" t="str">
        <f t="shared" si="217"/>
        <v>NA</v>
      </c>
      <c r="K2322" s="18" t="str">
        <f t="shared" si="220"/>
        <v>Treatment Inc PercentHispanic PercentBlack Pop turnout i.StFIPS</v>
      </c>
      <c r="L2322" s="1" t="str">
        <f t="shared" si="221"/>
        <v>Yes</v>
      </c>
    </row>
    <row r="2323" spans="1:12" ht="28.8" x14ac:dyDescent="0.3">
      <c r="A2323" s="1" t="str">
        <f>VLOOKUP(B2323,DownloadedFiles!$B$2:$C$821,2,)</f>
        <v>hdl:1902.1/22127</v>
      </c>
      <c r="B2323" s="1" t="s">
        <v>2481</v>
      </c>
      <c r="C2323" s="1" t="s">
        <v>6367</v>
      </c>
      <c r="D2323" s="1" t="s">
        <v>654</v>
      </c>
      <c r="E2323" s="1" t="str">
        <f>VLOOKUP(D2323,StataFunctions!$E$2:$G$260,3,)</f>
        <v>Linear Regression</v>
      </c>
      <c r="F2323" s="18" t="s">
        <v>7501</v>
      </c>
      <c r="G2323" s="18" t="str">
        <f t="shared" si="218"/>
        <v>Cont</v>
      </c>
      <c r="H2323" s="18" t="str">
        <f t="shared" si="219"/>
        <v>Treatment Inc PercentHispanic PercentBlack turnout i.StFIPS if CanCommute==0</v>
      </c>
      <c r="I2323" s="18">
        <f t="shared" si="216"/>
        <v>1</v>
      </c>
      <c r="J2323" s="18" t="str">
        <f t="shared" si="217"/>
        <v xml:space="preserve"> CanCommute==0</v>
      </c>
      <c r="K2323" s="18" t="str">
        <f t="shared" si="220"/>
        <v>Treatment Inc PercentHispanic PercentBlack turnout i.StFIPS</v>
      </c>
      <c r="L2323" s="1" t="str">
        <f t="shared" si="221"/>
        <v>Yes</v>
      </c>
    </row>
    <row r="2324" spans="1:12" ht="28.8" x14ac:dyDescent="0.3">
      <c r="A2324" s="1" t="str">
        <f>VLOOKUP(B2324,DownloadedFiles!$B$2:$C$821,2,)</f>
        <v>hdl:1902.1/22127</v>
      </c>
      <c r="B2324" s="1" t="s">
        <v>2481</v>
      </c>
      <c r="C2324" s="1" t="s">
        <v>6367</v>
      </c>
      <c r="D2324" s="1" t="s">
        <v>654</v>
      </c>
      <c r="E2324" s="1" t="str">
        <f>VLOOKUP(D2324,StataFunctions!$E$2:$G$260,3,)</f>
        <v>Linear Regression</v>
      </c>
      <c r="F2324" s="18" t="s">
        <v>3996</v>
      </c>
      <c r="G2324" s="18" t="str">
        <f t="shared" si="218"/>
        <v>Cont</v>
      </c>
      <c r="H2324" s="18" t="str">
        <f t="shared" si="219"/>
        <v>Treatment Inc PercentHispanic PercentBlack turnout i.StFIPS</v>
      </c>
      <c r="I2324" s="18">
        <f t="shared" si="216"/>
        <v>0</v>
      </c>
      <c r="J2324" s="18" t="str">
        <f t="shared" si="217"/>
        <v>NA</v>
      </c>
      <c r="K2324" s="18" t="str">
        <f t="shared" si="220"/>
        <v>Treatment Inc PercentHispanic PercentBlack turnout i.StFIPS</v>
      </c>
      <c r="L2324" s="1" t="str">
        <f t="shared" si="221"/>
        <v>Yes</v>
      </c>
    </row>
    <row r="2325" spans="1:12" ht="28.8" x14ac:dyDescent="0.3">
      <c r="A2325" s="1" t="str">
        <f>VLOOKUP(B2325,DownloadedFiles!$B$2:$C$821,2,)</f>
        <v>hdl:1902.1/22127</v>
      </c>
      <c r="B2325" s="1" t="s">
        <v>2481</v>
      </c>
      <c r="C2325" s="1" t="s">
        <v>6367</v>
      </c>
      <c r="D2325" s="1" t="s">
        <v>654</v>
      </c>
      <c r="E2325" s="1" t="str">
        <f>VLOOKUP(D2325,StataFunctions!$E$2:$G$260,3,)</f>
        <v>Linear Regression</v>
      </c>
      <c r="F2325" s="18" t="s">
        <v>4021</v>
      </c>
      <c r="G2325" s="18" t="str">
        <f t="shared" si="218"/>
        <v>Cont</v>
      </c>
      <c r="H2325" s="18" t="str">
        <f t="shared" si="219"/>
        <v>Treatment Inc PercentHispanic PercentBlack turnout i.StFIPS CanCommute</v>
      </c>
      <c r="I2325" s="18">
        <f t="shared" si="216"/>
        <v>0</v>
      </c>
      <c r="J2325" s="18" t="str">
        <f t="shared" si="217"/>
        <v>NA</v>
      </c>
      <c r="K2325" s="18" t="str">
        <f t="shared" si="220"/>
        <v>Treatment Inc PercentHispanic PercentBlack turnout i.StFIPS CanCommute</v>
      </c>
      <c r="L2325" s="1" t="str">
        <f t="shared" si="221"/>
        <v>Yes</v>
      </c>
    </row>
    <row r="2326" spans="1:12" ht="28.8" x14ac:dyDescent="0.3">
      <c r="A2326" s="1" t="str">
        <f>VLOOKUP(B2326,DownloadedFiles!$B$2:$C$821,2,)</f>
        <v>hdl:1902.1/22127</v>
      </c>
      <c r="B2326" s="1" t="s">
        <v>2481</v>
      </c>
      <c r="C2326" s="1" t="s">
        <v>6367</v>
      </c>
      <c r="D2326" s="1" t="s">
        <v>654</v>
      </c>
      <c r="E2326" s="1" t="str">
        <f>VLOOKUP(D2326,StataFunctions!$E$2:$G$260,3,)</f>
        <v>Linear Regression</v>
      </c>
      <c r="F2326" s="18" t="s">
        <v>4021</v>
      </c>
      <c r="G2326" s="18" t="str">
        <f t="shared" si="218"/>
        <v>Cont</v>
      </c>
      <c r="H2326" s="18" t="str">
        <f t="shared" si="219"/>
        <v>Treatment Inc PercentHispanic PercentBlack turnout i.StFIPS CanCommute</v>
      </c>
      <c r="I2326" s="18">
        <f t="shared" si="216"/>
        <v>0</v>
      </c>
      <c r="J2326" s="18" t="str">
        <f t="shared" si="217"/>
        <v>NA</v>
      </c>
      <c r="K2326" s="18" t="str">
        <f t="shared" si="220"/>
        <v>Treatment Inc PercentHispanic PercentBlack turnout i.StFIPS CanCommute</v>
      </c>
      <c r="L2326" s="1" t="str">
        <f t="shared" si="221"/>
        <v>Yes</v>
      </c>
    </row>
    <row r="2327" spans="1:12" ht="28.8" x14ac:dyDescent="0.3">
      <c r="A2327" s="1" t="str">
        <f>VLOOKUP(B2327,DownloadedFiles!$B$2:$C$821,2,)</f>
        <v>hdl:1902.1/22127</v>
      </c>
      <c r="B2327" s="1" t="s">
        <v>2481</v>
      </c>
      <c r="C2327" s="1" t="s">
        <v>6367</v>
      </c>
      <c r="D2327" s="1" t="s">
        <v>654</v>
      </c>
      <c r="E2327" s="1" t="str">
        <f>VLOOKUP(D2327,StataFunctions!$E$2:$G$260,3,)</f>
        <v>Linear Regression</v>
      </c>
      <c r="F2327" s="18" t="s">
        <v>4000</v>
      </c>
      <c r="G2327" s="18" t="str">
        <f t="shared" si="218"/>
        <v>Cont</v>
      </c>
      <c r="H2327" s="18" t="str">
        <f t="shared" si="219"/>
        <v>Treatment turnout i.StFIPS if CanCommute==0&amp;Keep==1</v>
      </c>
      <c r="I2327" s="18">
        <f t="shared" si="216"/>
        <v>1</v>
      </c>
      <c r="J2327" s="18" t="str">
        <f t="shared" si="217"/>
        <v xml:space="preserve"> CanCommute==0&amp;Keep==1</v>
      </c>
      <c r="K2327" s="18" t="str">
        <f t="shared" si="220"/>
        <v>Treatment turnout i.StFIPS</v>
      </c>
      <c r="L2327" s="1" t="str">
        <f t="shared" si="221"/>
        <v>Yes</v>
      </c>
    </row>
    <row r="2328" spans="1:12" ht="28.8" x14ac:dyDescent="0.3">
      <c r="A2328" s="1" t="str">
        <f>VLOOKUP(B2328,DownloadedFiles!$B$2:$C$821,2,)</f>
        <v>hdl:1902.1/22127</v>
      </c>
      <c r="B2328" s="1" t="s">
        <v>2481</v>
      </c>
      <c r="C2328" s="1" t="s">
        <v>6367</v>
      </c>
      <c r="D2328" s="1" t="s">
        <v>654</v>
      </c>
      <c r="E2328" s="1" t="str">
        <f>VLOOKUP(D2328,StataFunctions!$E$2:$G$260,3,)</f>
        <v>Linear Regression</v>
      </c>
      <c r="F2328" s="18" t="s">
        <v>4000</v>
      </c>
      <c r="G2328" s="18" t="str">
        <f t="shared" si="218"/>
        <v>Cont</v>
      </c>
      <c r="H2328" s="18" t="str">
        <f t="shared" si="219"/>
        <v>Treatment turnout i.StFIPS if CanCommute==0&amp;Keep==1</v>
      </c>
      <c r="I2328" s="18">
        <f t="shared" si="216"/>
        <v>1</v>
      </c>
      <c r="J2328" s="18" t="str">
        <f t="shared" si="217"/>
        <v xml:space="preserve"> CanCommute==0&amp;Keep==1</v>
      </c>
      <c r="K2328" s="18" t="str">
        <f t="shared" si="220"/>
        <v>Treatment turnout i.StFIPS</v>
      </c>
      <c r="L2328" s="1" t="str">
        <f t="shared" si="221"/>
        <v>Yes</v>
      </c>
    </row>
    <row r="2329" spans="1:12" x14ac:dyDescent="0.3">
      <c r="A2329" s="1" t="str">
        <f>VLOOKUP(B2329,DownloadedFiles!$B$2:$C$821,2,)</f>
        <v>hdl:1902.1/22127</v>
      </c>
      <c r="B2329" s="1" t="s">
        <v>2481</v>
      </c>
      <c r="C2329" s="1" t="s">
        <v>6367</v>
      </c>
      <c r="D2329" s="1" t="s">
        <v>654</v>
      </c>
      <c r="E2329" s="1" t="str">
        <f>VLOOKUP(D2329,StataFunctions!$E$2:$G$260,3,)</f>
        <v>Linear Regression</v>
      </c>
      <c r="F2329" s="18" t="s">
        <v>3999</v>
      </c>
      <c r="G2329" s="18" t="str">
        <f t="shared" si="218"/>
        <v>Cont</v>
      </c>
      <c r="H2329" s="18" t="str">
        <f t="shared" si="219"/>
        <v>Treatment turnout i.StFIPS if Keep==1</v>
      </c>
      <c r="I2329" s="18">
        <f t="shared" si="216"/>
        <v>1</v>
      </c>
      <c r="J2329" s="18" t="str">
        <f t="shared" si="217"/>
        <v xml:space="preserve"> Keep==1</v>
      </c>
      <c r="K2329" s="18" t="str">
        <f t="shared" si="220"/>
        <v>Treatment turnout i.StFIPS</v>
      </c>
      <c r="L2329" s="1" t="str">
        <f t="shared" si="221"/>
        <v>Yes</v>
      </c>
    </row>
    <row r="2330" spans="1:12" x14ac:dyDescent="0.3">
      <c r="A2330" s="1" t="str">
        <f>VLOOKUP(B2330,DownloadedFiles!$B$2:$C$821,2,)</f>
        <v>hdl:1902.1/22127</v>
      </c>
      <c r="B2330" s="1" t="s">
        <v>2481</v>
      </c>
      <c r="C2330" s="1" t="s">
        <v>6367</v>
      </c>
      <c r="D2330" s="1" t="s">
        <v>654</v>
      </c>
      <c r="E2330" s="1" t="str">
        <f>VLOOKUP(D2330,StataFunctions!$E$2:$G$260,3,)</f>
        <v>Linear Regression</v>
      </c>
      <c r="F2330" s="18" t="s">
        <v>3999</v>
      </c>
      <c r="G2330" s="18" t="str">
        <f t="shared" si="218"/>
        <v>Cont</v>
      </c>
      <c r="H2330" s="18" t="str">
        <f t="shared" si="219"/>
        <v>Treatment turnout i.StFIPS if Keep==1</v>
      </c>
      <c r="I2330" s="18">
        <f t="shared" si="216"/>
        <v>1</v>
      </c>
      <c r="J2330" s="18" t="str">
        <f t="shared" si="217"/>
        <v xml:space="preserve"> Keep==1</v>
      </c>
      <c r="K2330" s="18" t="str">
        <f t="shared" si="220"/>
        <v>Treatment turnout i.StFIPS</v>
      </c>
      <c r="L2330" s="1" t="str">
        <f t="shared" si="221"/>
        <v>Yes</v>
      </c>
    </row>
    <row r="2331" spans="1:12" ht="28.8" x14ac:dyDescent="0.3">
      <c r="A2331" s="1" t="str">
        <f>VLOOKUP(B2331,DownloadedFiles!$B$2:$C$821,2,)</f>
        <v>hdl:1902.1/22127</v>
      </c>
      <c r="B2331" s="1" t="s">
        <v>2481</v>
      </c>
      <c r="C2331" s="1" t="s">
        <v>6367</v>
      </c>
      <c r="D2331" s="1" t="s">
        <v>654</v>
      </c>
      <c r="E2331" s="1" t="str">
        <f>VLOOKUP(D2331,StataFunctions!$E$2:$G$260,3,)</f>
        <v>Linear Regression</v>
      </c>
      <c r="F2331" s="18" t="s">
        <v>4023</v>
      </c>
      <c r="G2331" s="18" t="str">
        <f t="shared" si="218"/>
        <v>Cont</v>
      </c>
      <c r="H2331" s="18" t="str">
        <f t="shared" si="219"/>
        <v>Treatment turnout i.StFIPS CanCommute if Keep==1</v>
      </c>
      <c r="I2331" s="18">
        <f t="shared" si="216"/>
        <v>1</v>
      </c>
      <c r="J2331" s="18" t="str">
        <f t="shared" si="217"/>
        <v xml:space="preserve"> Keep==1</v>
      </c>
      <c r="K2331" s="18" t="str">
        <f t="shared" si="220"/>
        <v>Treatment turnout i.StFIPS CanCommute</v>
      </c>
      <c r="L2331" s="1" t="str">
        <f t="shared" si="221"/>
        <v>Yes</v>
      </c>
    </row>
    <row r="2332" spans="1:12" ht="28.8" x14ac:dyDescent="0.3">
      <c r="A2332" s="1" t="str">
        <f>VLOOKUP(B2332,DownloadedFiles!$B$2:$C$821,2,)</f>
        <v>hdl:1902.1/22127</v>
      </c>
      <c r="B2332" s="1" t="s">
        <v>2481</v>
      </c>
      <c r="C2332" s="1" t="s">
        <v>6367</v>
      </c>
      <c r="D2332" s="1" t="s">
        <v>654</v>
      </c>
      <c r="E2332" s="1" t="str">
        <f>VLOOKUP(D2332,StataFunctions!$E$2:$G$260,3,)</f>
        <v>Linear Regression</v>
      </c>
      <c r="F2332" s="18" t="s">
        <v>4023</v>
      </c>
      <c r="G2332" s="18" t="str">
        <f t="shared" si="218"/>
        <v>Cont</v>
      </c>
      <c r="H2332" s="18" t="str">
        <f t="shared" si="219"/>
        <v>Treatment turnout i.StFIPS CanCommute if Keep==1</v>
      </c>
      <c r="I2332" s="18">
        <f t="shared" si="216"/>
        <v>1</v>
      </c>
      <c r="J2332" s="18" t="str">
        <f t="shared" si="217"/>
        <v xml:space="preserve"> Keep==1</v>
      </c>
      <c r="K2332" s="18" t="str">
        <f t="shared" si="220"/>
        <v>Treatment turnout i.StFIPS CanCommute</v>
      </c>
      <c r="L2332" s="1" t="str">
        <f t="shared" si="221"/>
        <v>Yes</v>
      </c>
    </row>
    <row r="2333" spans="1:12" ht="28.8" x14ac:dyDescent="0.3">
      <c r="A2333" s="1" t="str">
        <f>VLOOKUP(B2333,DownloadedFiles!$B$2:$C$821,2,)</f>
        <v>hdl:1902.1/22127</v>
      </c>
      <c r="B2333" s="1" t="s">
        <v>2481</v>
      </c>
      <c r="C2333" s="1" t="s">
        <v>6367</v>
      </c>
      <c r="D2333" s="1" t="s">
        <v>654</v>
      </c>
      <c r="E2333" s="1" t="str">
        <f>VLOOKUP(D2333,StataFunctions!$E$2:$G$260,3,)</f>
        <v>Linear Regression</v>
      </c>
      <c r="F2333" s="18" t="s">
        <v>4026</v>
      </c>
      <c r="G2333" s="18" t="str">
        <f t="shared" si="218"/>
        <v>Cont</v>
      </c>
      <c r="H2333" s="18" t="str">
        <f t="shared" si="219"/>
        <v>Treatment turnout i.StFIPS CanCommute if Keep2==1</v>
      </c>
      <c r="I2333" s="18">
        <f t="shared" si="216"/>
        <v>1</v>
      </c>
      <c r="J2333" s="18" t="str">
        <f t="shared" si="217"/>
        <v xml:space="preserve"> Keep2==1</v>
      </c>
      <c r="K2333" s="18" t="str">
        <f t="shared" si="220"/>
        <v>Treatment turnout i.StFIPS CanCommute</v>
      </c>
      <c r="L2333" s="1" t="str">
        <f t="shared" si="221"/>
        <v>Yes</v>
      </c>
    </row>
    <row r="2334" spans="1:12" ht="43.2" x14ac:dyDescent="0.3">
      <c r="A2334" s="1" t="str">
        <f>VLOOKUP(B2334,DownloadedFiles!$B$2:$C$821,2,)</f>
        <v>doi:10.7910/DVN/CJMKGX</v>
      </c>
      <c r="B2334" s="1" t="s">
        <v>2403</v>
      </c>
      <c r="C2334" s="1" t="s">
        <v>4039</v>
      </c>
      <c r="D2334" s="1" t="s">
        <v>766</v>
      </c>
      <c r="E2334" s="1" t="str">
        <f>VLOOKUP(D2334,StataFunctions!$E$2:$G$260,3,)</f>
        <v>Logistic regression</v>
      </c>
      <c r="F2334" s="18" t="s">
        <v>4031</v>
      </c>
      <c r="G2334" s="18" t="str">
        <f t="shared" si="218"/>
        <v>punish_all</v>
      </c>
      <c r="H2334" s="18" t="str">
        <f t="shared" si="219"/>
        <v>culpbdep_dum battlesit_atendwr3 culp3xbatsit lnbdbest lnldrconf_duration locationdum constlimit transitional_ldr</v>
      </c>
      <c r="I2334" s="18">
        <f t="shared" si="216"/>
        <v>0</v>
      </c>
      <c r="J2334" s="18" t="str">
        <f t="shared" si="217"/>
        <v>NA</v>
      </c>
      <c r="K2334" s="18" t="str">
        <f t="shared" si="220"/>
        <v>culpbdep_dum battlesit_atendwr3 culp3xbatsit lnbdbest lnldrconf_duration locationdum constlimit transitional_ldr</v>
      </c>
      <c r="L2334" s="1" t="str">
        <f t="shared" si="221"/>
        <v>Yes</v>
      </c>
    </row>
    <row r="2335" spans="1:12" ht="57.6" x14ac:dyDescent="0.3">
      <c r="A2335" s="1" t="str">
        <f>VLOOKUP(B2335,DownloadedFiles!$B$2:$C$821,2,)</f>
        <v>doi:10.7910/DVN/CJMKGX</v>
      </c>
      <c r="B2335" s="1" t="s">
        <v>2403</v>
      </c>
      <c r="C2335" s="1" t="s">
        <v>4039</v>
      </c>
      <c r="D2335" s="1" t="s">
        <v>766</v>
      </c>
      <c r="E2335" s="1" t="str">
        <f>VLOOKUP(D2335,StataFunctions!$E$2:$G$260,3,)</f>
        <v>Logistic regression</v>
      </c>
      <c r="F2335" s="18" t="s">
        <v>4028</v>
      </c>
      <c r="G2335" s="18" t="str">
        <f t="shared" si="218"/>
        <v>polconcessions</v>
      </c>
      <c r="H2335" s="18" t="str">
        <f t="shared" si="219"/>
        <v>culpbdep_dum strength_extreme multdyadsdum lnalliancedur_lstyr mediation troopsupport incomp lnldrconf_duration rebpolwing2 demdum7 if unknownleader!=1 &amp; terminate==1 &amp; joint_term&lt;2</v>
      </c>
      <c r="I2335" s="18">
        <f t="shared" si="216"/>
        <v>1</v>
      </c>
      <c r="J2335" s="18" t="str">
        <f t="shared" si="217"/>
        <v xml:space="preserve"> unknownleader!=1 &amp; terminate==1 &amp; joint_term&lt;2</v>
      </c>
      <c r="K2335" s="18" t="str">
        <f t="shared" si="220"/>
        <v>culpbdep_dum strength_extreme multdyadsdum lnalliancedur_lstyr mediation troopsupport incomp lnldrconf_duration rebpolwing2 demdum7</v>
      </c>
      <c r="L2335" s="1" t="str">
        <f t="shared" si="221"/>
        <v>Yes</v>
      </c>
    </row>
    <row r="2336" spans="1:12" ht="57.6" x14ac:dyDescent="0.3">
      <c r="A2336" s="1" t="str">
        <f>VLOOKUP(B2336,DownloadedFiles!$B$2:$C$821,2,)</f>
        <v>doi:10.7910/DVN/CJMKGX</v>
      </c>
      <c r="B2336" s="1" t="s">
        <v>2403</v>
      </c>
      <c r="C2336" s="1" t="s">
        <v>4039</v>
      </c>
      <c r="D2336" s="1" t="s">
        <v>766</v>
      </c>
      <c r="E2336" s="1" t="str">
        <f>VLOOKUP(D2336,StataFunctions!$E$2:$G$260,3,)</f>
        <v>Logistic regression</v>
      </c>
      <c r="F2336" s="18" t="s">
        <v>4030</v>
      </c>
      <c r="G2336" s="18" t="str">
        <f t="shared" si="218"/>
        <v>polconcessions</v>
      </c>
      <c r="H2336" s="18" t="str">
        <f t="shared" si="219"/>
        <v>culpbdep_dum strength_extreme multdyadsdum lnalliancedur_lstyr mediation troopsupport incomp lnldrconf_duration rebpolwing2 demdum7 if unknownleader!=1 &amp; terminate==1 &amp; joint_term&lt;2</v>
      </c>
      <c r="I2336" s="18">
        <f t="shared" si="216"/>
        <v>1</v>
      </c>
      <c r="J2336" s="18" t="str">
        <f t="shared" si="217"/>
        <v xml:space="preserve"> unknownleader!=1 &amp; terminate==1 &amp; joint_term&lt;2</v>
      </c>
      <c r="K2336" s="18" t="str">
        <f t="shared" si="220"/>
        <v>culpbdep_dum strength_extreme multdyadsdum lnalliancedur_lstyr mediation troopsupport incomp lnldrconf_duration rebpolwing2 demdum7</v>
      </c>
      <c r="L2336" s="1" t="str">
        <f t="shared" si="221"/>
        <v>Yes</v>
      </c>
    </row>
    <row r="2337" spans="1:12" ht="57.6" x14ac:dyDescent="0.3">
      <c r="A2337" s="1" t="str">
        <f>VLOOKUP(B2337,DownloadedFiles!$B$2:$C$821,2,)</f>
        <v>doi:10.7910/DVN/CJMKGX</v>
      </c>
      <c r="B2337" s="1" t="s">
        <v>2403</v>
      </c>
      <c r="C2337" s="1" t="s">
        <v>4039</v>
      </c>
      <c r="D2337" s="1" t="s">
        <v>766</v>
      </c>
      <c r="E2337" s="1" t="str">
        <f>VLOOKUP(D2337,StataFunctions!$E$2:$G$260,3,)</f>
        <v>Logistic regression</v>
      </c>
      <c r="F2337" s="18" t="s">
        <v>4027</v>
      </c>
      <c r="G2337" s="18" t="str">
        <f t="shared" si="218"/>
        <v>waroutcome_extremel</v>
      </c>
      <c r="H2337" s="18" t="str">
        <f t="shared" si="219"/>
        <v>culpbdep_dum stronger multdyadsdum lnalliancedur_lstyr mediation troopsupport incomp lnldrconf_duration rebpolwing2 demdum7 if unknownleader!=1 &amp; terminate==1 &amp; joint_term&lt;2</v>
      </c>
      <c r="I2337" s="18">
        <f t="shared" si="216"/>
        <v>1</v>
      </c>
      <c r="J2337" s="18" t="str">
        <f t="shared" si="217"/>
        <v xml:space="preserve"> unknownleader!=1 &amp; terminate==1 &amp; joint_term&lt;2</v>
      </c>
      <c r="K2337" s="18" t="str">
        <f t="shared" si="220"/>
        <v>culpbdep_dum stronger multdyadsdum lnalliancedur_lstyr mediation troopsupport incomp lnldrconf_duration rebpolwing2 demdum7</v>
      </c>
      <c r="L2337" s="1" t="str">
        <f t="shared" si="221"/>
        <v>Yes</v>
      </c>
    </row>
    <row r="2338" spans="1:12" ht="57.6" x14ac:dyDescent="0.3">
      <c r="A2338" s="1" t="str">
        <f>VLOOKUP(B2338,DownloadedFiles!$B$2:$C$821,2,)</f>
        <v>doi:10.7910/DVN/CJMKGX</v>
      </c>
      <c r="B2338" s="1" t="s">
        <v>2403</v>
      </c>
      <c r="C2338" s="1" t="s">
        <v>4039</v>
      </c>
      <c r="D2338" s="1" t="s">
        <v>766</v>
      </c>
      <c r="E2338" s="1" t="str">
        <f>VLOOKUP(D2338,StataFunctions!$E$2:$G$260,3,)</f>
        <v>Logistic regression</v>
      </c>
      <c r="F2338" s="18" t="s">
        <v>4029</v>
      </c>
      <c r="G2338" s="18" t="str">
        <f t="shared" si="218"/>
        <v>waroutcome_extremel</v>
      </c>
      <c r="H2338" s="18" t="str">
        <f t="shared" si="219"/>
        <v>culpbdep_dum stronger multdyadsdum lnalliancedur_lstyr mediation troopsupport incomp lnldrconf_duration rebpolwing2 demdum7 if unknownleader!=1 &amp; terminate==1 &amp; joint_term&lt;2</v>
      </c>
      <c r="I2338" s="18">
        <f t="shared" si="216"/>
        <v>1</v>
      </c>
      <c r="J2338" s="18" t="str">
        <f t="shared" si="217"/>
        <v xml:space="preserve"> unknownleader!=1 &amp; terminate==1 &amp; joint_term&lt;2</v>
      </c>
      <c r="K2338" s="18" t="str">
        <f t="shared" si="220"/>
        <v>culpbdep_dum stronger multdyadsdum lnalliancedur_lstyr mediation troopsupport incomp lnldrconf_duration rebpolwing2 demdum7</v>
      </c>
      <c r="L2338" s="1" t="str">
        <f t="shared" si="221"/>
        <v>Yes</v>
      </c>
    </row>
    <row r="2339" spans="1:12" ht="57.6" x14ac:dyDescent="0.3">
      <c r="A2339" s="1" t="str">
        <f>VLOOKUP(B2339,DownloadedFiles!$B$2:$C$821,2,)</f>
        <v>doi:10.7910/DVN/CJMKGX</v>
      </c>
      <c r="B2339" s="1" t="s">
        <v>2404</v>
      </c>
      <c r="C2339" s="1" t="s">
        <v>4039</v>
      </c>
      <c r="D2339" s="1" t="s">
        <v>766</v>
      </c>
      <c r="E2339" s="1" t="str">
        <f>VLOOKUP(D2339,StataFunctions!$E$2:$G$260,3,)</f>
        <v>Logistic regression</v>
      </c>
      <c r="F2339" s="18" t="s">
        <v>4047</v>
      </c>
      <c r="G2339" s="18" t="str">
        <f t="shared" si="218"/>
        <v>polconcessions</v>
      </c>
      <c r="H2339" s="18" t="str">
        <f t="shared" si="219"/>
        <v>culp_dum strength_extreme multdyadsdum lnalliancedur_lstyr mediation troopsupport incomp lnldrconf_duration rebpolwing2 demdum7 if unknownleader!=1 &amp; terminate==1 &amp; joint_term&lt;2</v>
      </c>
      <c r="I2339" s="18">
        <f t="shared" si="216"/>
        <v>1</v>
      </c>
      <c r="J2339" s="18" t="str">
        <f t="shared" si="217"/>
        <v xml:space="preserve"> unknownleader!=1 &amp; terminate==1 &amp; joint_term&lt;2</v>
      </c>
      <c r="K2339" s="18" t="str">
        <f t="shared" si="220"/>
        <v>culp_dum strength_extreme multdyadsdum lnalliancedur_lstyr mediation troopsupport incomp lnldrconf_duration rebpolwing2 demdum7</v>
      </c>
      <c r="L2339" s="1" t="str">
        <f t="shared" si="221"/>
        <v>Yes</v>
      </c>
    </row>
    <row r="2340" spans="1:12" ht="57.6" x14ac:dyDescent="0.3">
      <c r="A2340" s="1" t="str">
        <f>VLOOKUP(B2340,DownloadedFiles!$B$2:$C$821,2,)</f>
        <v>doi:10.7910/DVN/CJMKGX</v>
      </c>
      <c r="B2340" s="1" t="s">
        <v>2404</v>
      </c>
      <c r="C2340" s="1" t="s">
        <v>4039</v>
      </c>
      <c r="D2340" s="1" t="s">
        <v>766</v>
      </c>
      <c r="E2340" s="1" t="str">
        <f>VLOOKUP(D2340,StataFunctions!$E$2:$G$260,3,)</f>
        <v>Logistic regression</v>
      </c>
      <c r="F2340" s="18" t="s">
        <v>4044</v>
      </c>
      <c r="G2340" s="18" t="str">
        <f t="shared" si="218"/>
        <v>waroutcome_extremel</v>
      </c>
      <c r="H2340" s="18" t="str">
        <f t="shared" si="219"/>
        <v>culp_dum stronger multdyadsdum lnalliancedur_lstyr mediation troopsupport incomp lnldrconf_duration rebpolwing2 demdum7 if unknownleader!=1 &amp; terminate==1 &amp; joint_term&lt;2</v>
      </c>
      <c r="I2340" s="18">
        <f t="shared" si="216"/>
        <v>1</v>
      </c>
      <c r="J2340" s="18" t="str">
        <f t="shared" si="217"/>
        <v xml:space="preserve"> unknownleader!=1 &amp; terminate==1 &amp; joint_term&lt;2</v>
      </c>
      <c r="K2340" s="18" t="str">
        <f t="shared" si="220"/>
        <v>culp_dum stronger multdyadsdum lnalliancedur_lstyr mediation troopsupport incomp lnldrconf_duration rebpolwing2 demdum7</v>
      </c>
      <c r="L2340" s="1" t="str">
        <f t="shared" si="221"/>
        <v>Yes</v>
      </c>
    </row>
    <row r="2341" spans="1:12" ht="57.6" x14ac:dyDescent="0.3">
      <c r="A2341" s="1" t="str">
        <f>VLOOKUP(B2341,DownloadedFiles!$B$2:$C$821,2,)</f>
        <v>doi:10.7910/DVN/CJMKGX</v>
      </c>
      <c r="B2341" s="1" t="s">
        <v>2404</v>
      </c>
      <c r="C2341" s="1" t="s">
        <v>4039</v>
      </c>
      <c r="D2341" s="1" t="s">
        <v>766</v>
      </c>
      <c r="E2341" s="1" t="str">
        <f>VLOOKUP(D2341,StataFunctions!$E$2:$G$260,3,)</f>
        <v>Logistic regression</v>
      </c>
      <c r="F2341" s="18" t="s">
        <v>4049</v>
      </c>
      <c r="G2341" s="18" t="str">
        <f t="shared" si="218"/>
        <v>polconcessions</v>
      </c>
      <c r="H2341" s="18" t="str">
        <f t="shared" si="219"/>
        <v>culp_p_dum strength_extreme multdyadsdum lnalliancedur_lstyr mediation troopsupport incomp lnldrconf_duration rebpolwing2 demdum7 if unknownleader!=1 &amp; terminate==1 &amp; joint_term&lt;2</v>
      </c>
      <c r="I2341" s="18">
        <f t="shared" si="216"/>
        <v>1</v>
      </c>
      <c r="J2341" s="18" t="str">
        <f t="shared" si="217"/>
        <v xml:space="preserve"> unknownleader!=1 &amp; terminate==1 &amp; joint_term&lt;2</v>
      </c>
      <c r="K2341" s="18" t="str">
        <f t="shared" si="220"/>
        <v>culp_p_dum strength_extreme multdyadsdum lnalliancedur_lstyr mediation troopsupport incomp lnldrconf_duration rebpolwing2 demdum7</v>
      </c>
      <c r="L2341" s="1" t="str">
        <f t="shared" si="221"/>
        <v>Yes</v>
      </c>
    </row>
    <row r="2342" spans="1:12" ht="57.6" x14ac:dyDescent="0.3">
      <c r="A2342" s="1" t="str">
        <f>VLOOKUP(B2342,DownloadedFiles!$B$2:$C$821,2,)</f>
        <v>doi:10.7910/DVN/CJMKGX</v>
      </c>
      <c r="B2342" s="1" t="s">
        <v>2404</v>
      </c>
      <c r="C2342" s="1" t="s">
        <v>4039</v>
      </c>
      <c r="D2342" s="1" t="s">
        <v>766</v>
      </c>
      <c r="E2342" s="1" t="str">
        <f>VLOOKUP(D2342,StataFunctions!$E$2:$G$260,3,)</f>
        <v>Logistic regression</v>
      </c>
      <c r="F2342" s="18" t="s">
        <v>4046</v>
      </c>
      <c r="G2342" s="18" t="str">
        <f t="shared" si="218"/>
        <v>waroutcome_extremel</v>
      </c>
      <c r="H2342" s="18" t="str">
        <f t="shared" si="219"/>
        <v>culp_p_dum stronger multdyadsdum lnalliancedur_lstyr mediation troopsupport incomp lnldrconf_duration rebpolwing2 demdum7 if unknownleader!=1 &amp; terminate==1 &amp; joint_term&lt;2</v>
      </c>
      <c r="I2342" s="18">
        <f t="shared" si="216"/>
        <v>1</v>
      </c>
      <c r="J2342" s="18" t="str">
        <f t="shared" si="217"/>
        <v xml:space="preserve"> unknownleader!=1 &amp; terminate==1 &amp; joint_term&lt;2</v>
      </c>
      <c r="K2342" s="18" t="str">
        <f t="shared" si="220"/>
        <v>culp_p_dum stronger multdyadsdum lnalliancedur_lstyr mediation troopsupport incomp lnldrconf_duration rebpolwing2 demdum7</v>
      </c>
      <c r="L2342" s="1" t="str">
        <f t="shared" si="221"/>
        <v>Yes</v>
      </c>
    </row>
    <row r="2343" spans="1:12" ht="28.8" x14ac:dyDescent="0.3">
      <c r="A2343" s="1" t="str">
        <f>VLOOKUP(B2343,DownloadedFiles!$B$2:$C$821,2,)</f>
        <v>doi:10.7910/DVN/CJMKGX</v>
      </c>
      <c r="B2343" s="1" t="s">
        <v>2404</v>
      </c>
      <c r="C2343" s="1" t="s">
        <v>4039</v>
      </c>
      <c r="D2343" s="1" t="s">
        <v>766</v>
      </c>
      <c r="E2343" s="1" t="str">
        <f>VLOOKUP(D2343,StataFunctions!$E$2:$G$260,3,)</f>
        <v>Logistic regression</v>
      </c>
      <c r="F2343" s="18" t="s">
        <v>4060</v>
      </c>
      <c r="G2343" s="18" t="str">
        <f t="shared" si="218"/>
        <v>punish_all</v>
      </c>
      <c r="H2343" s="18" t="str">
        <f t="shared" si="219"/>
        <v>culpbdep_dum battlesit_atendwr3 culp3xbatsit lnbdbest lnldrconf_duration constlimit transitional_ldr if stldr==1</v>
      </c>
      <c r="I2343" s="18">
        <f t="shared" si="216"/>
        <v>1</v>
      </c>
      <c r="J2343" s="18" t="str">
        <f t="shared" si="217"/>
        <v xml:space="preserve"> stldr==1</v>
      </c>
      <c r="K2343" s="18" t="str">
        <f t="shared" si="220"/>
        <v>culpbdep_dum battlesit_atendwr3 culp3xbatsit lnbdbest lnldrconf_duration constlimit transitional_ldr</v>
      </c>
      <c r="L2343" s="1" t="str">
        <f t="shared" si="221"/>
        <v>Yes</v>
      </c>
    </row>
    <row r="2344" spans="1:12" ht="43.2" x14ac:dyDescent="0.3">
      <c r="A2344" s="1" t="str">
        <f>VLOOKUP(B2344,DownloadedFiles!$B$2:$C$821,2,)</f>
        <v>doi:10.7910/DVN/CJMKGX</v>
      </c>
      <c r="B2344" s="1" t="s">
        <v>2404</v>
      </c>
      <c r="C2344" s="1" t="s">
        <v>4039</v>
      </c>
      <c r="D2344" s="1" t="s">
        <v>766</v>
      </c>
      <c r="E2344" s="1" t="str">
        <f>VLOOKUP(D2344,StataFunctions!$E$2:$G$260,3,)</f>
        <v>Logistic regression</v>
      </c>
      <c r="F2344" s="18" t="s">
        <v>4064</v>
      </c>
      <c r="G2344" s="18" t="str">
        <f t="shared" si="218"/>
        <v>punish_all</v>
      </c>
      <c r="H2344" s="18" t="str">
        <f t="shared" si="219"/>
        <v>culpbdep_dum battlesit_atendwr3 culp3xbatsit lnbdbest lnldrconf_duration constlimit transitional_ldr if stldr==1</v>
      </c>
      <c r="I2344" s="18">
        <f t="shared" si="216"/>
        <v>1</v>
      </c>
      <c r="J2344" s="18" t="str">
        <f t="shared" si="217"/>
        <v xml:space="preserve"> stldr==1</v>
      </c>
      <c r="K2344" s="18" t="str">
        <f t="shared" si="220"/>
        <v>culpbdep_dum battlesit_atendwr3 culp3xbatsit lnbdbest lnldrconf_duration constlimit transitional_ldr</v>
      </c>
      <c r="L2344" s="1" t="str">
        <f t="shared" si="221"/>
        <v>Yes</v>
      </c>
    </row>
    <row r="2345" spans="1:12" ht="28.8" x14ac:dyDescent="0.3">
      <c r="A2345" s="1" t="str">
        <f>VLOOKUP(B2345,DownloadedFiles!$B$2:$C$821,2,)</f>
        <v>doi:10.7910/DVN/CJMKGX</v>
      </c>
      <c r="B2345" s="1" t="s">
        <v>2404</v>
      </c>
      <c r="C2345" s="1" t="s">
        <v>4039</v>
      </c>
      <c r="D2345" s="1" t="s">
        <v>766</v>
      </c>
      <c r="E2345" s="1" t="str">
        <f>VLOOKUP(D2345,StataFunctions!$E$2:$G$260,3,)</f>
        <v>Logistic regression</v>
      </c>
      <c r="F2345" s="18" t="s">
        <v>4061</v>
      </c>
      <c r="G2345" s="18" t="str">
        <f t="shared" si="218"/>
        <v>punish_all</v>
      </c>
      <c r="H2345" s="18" t="str">
        <f t="shared" si="219"/>
        <v>culpbdep_dum battlesit_atendwr3 culp3xbatsit lnbdbest lnldrconf_duration locationdum if rebldr==1</v>
      </c>
      <c r="I2345" s="18">
        <f t="shared" si="216"/>
        <v>1</v>
      </c>
      <c r="J2345" s="18" t="str">
        <f t="shared" si="217"/>
        <v xml:space="preserve"> rebldr==1</v>
      </c>
      <c r="K2345" s="18" t="str">
        <f t="shared" si="220"/>
        <v>culpbdep_dum battlesit_atendwr3 culp3xbatsit lnbdbest lnldrconf_duration locationdum</v>
      </c>
      <c r="L2345" s="1" t="str">
        <f t="shared" si="221"/>
        <v>Yes</v>
      </c>
    </row>
    <row r="2346" spans="1:12" ht="43.2" x14ac:dyDescent="0.3">
      <c r="A2346" s="1" t="str">
        <f>VLOOKUP(B2346,DownloadedFiles!$B$2:$C$821,2,)</f>
        <v>doi:10.7910/DVN/CJMKGX</v>
      </c>
      <c r="B2346" s="1" t="s">
        <v>2404</v>
      </c>
      <c r="C2346" s="1" t="s">
        <v>4039</v>
      </c>
      <c r="D2346" s="1" t="s">
        <v>766</v>
      </c>
      <c r="E2346" s="1" t="str">
        <f>VLOOKUP(D2346,StataFunctions!$E$2:$G$260,3,)</f>
        <v>Logistic regression</v>
      </c>
      <c r="F2346" s="18" t="s">
        <v>4063</v>
      </c>
      <c r="G2346" s="18" t="str">
        <f t="shared" si="218"/>
        <v>punish_all</v>
      </c>
      <c r="H2346" s="18" t="str">
        <f t="shared" si="219"/>
        <v>culpbdep_dum battlesit_atendwr3 culp3xbatsit lnbdbest lnldrconf_duration locationdum if rebldr==1</v>
      </c>
      <c r="I2346" s="18">
        <f t="shared" si="216"/>
        <v>1</v>
      </c>
      <c r="J2346" s="18" t="str">
        <f t="shared" si="217"/>
        <v xml:space="preserve"> rebldr==1</v>
      </c>
      <c r="K2346" s="18" t="str">
        <f t="shared" si="220"/>
        <v>culpbdep_dum battlesit_atendwr3 culp3xbatsit lnbdbest lnldrconf_duration locationdum</v>
      </c>
      <c r="L2346" s="1" t="str">
        <f t="shared" si="221"/>
        <v>Yes</v>
      </c>
    </row>
    <row r="2347" spans="1:12" ht="28.8" x14ac:dyDescent="0.3">
      <c r="A2347" s="1" t="str">
        <f>VLOOKUP(B2347,DownloadedFiles!$B$2:$C$821,2,)</f>
        <v>doi:10.7910/DVN/CJMKGX</v>
      </c>
      <c r="B2347" s="1" t="s">
        <v>2404</v>
      </c>
      <c r="C2347" s="1" t="s">
        <v>4039</v>
      </c>
      <c r="D2347" s="1" t="s">
        <v>766</v>
      </c>
      <c r="E2347" s="1" t="str">
        <f>VLOOKUP(D2347,StataFunctions!$E$2:$G$260,3,)</f>
        <v>Logistic regression</v>
      </c>
      <c r="F2347" s="18" t="s">
        <v>4058</v>
      </c>
      <c r="G2347" s="18" t="str">
        <f t="shared" si="218"/>
        <v>punish_all</v>
      </c>
      <c r="H2347" s="18" t="str">
        <f t="shared" si="219"/>
        <v>culpbdep_dum battlesit_atendwr3 culp3xbatsit lnbdbest lnldrconf_duration locationdum constlimit transitional_ldr</v>
      </c>
      <c r="I2347" s="18">
        <f t="shared" si="216"/>
        <v>0</v>
      </c>
      <c r="J2347" s="18" t="str">
        <f t="shared" si="217"/>
        <v>NA</v>
      </c>
      <c r="K2347" s="18" t="str">
        <f t="shared" si="220"/>
        <v>culpbdep_dum battlesit_atendwr3 culp3xbatsit lnbdbest lnldrconf_duration locationdum constlimit transitional_ldr</v>
      </c>
      <c r="L2347" s="1" t="str">
        <f t="shared" si="221"/>
        <v>Yes</v>
      </c>
    </row>
    <row r="2348" spans="1:12" ht="43.2" x14ac:dyDescent="0.3">
      <c r="A2348" s="1" t="str">
        <f>VLOOKUP(B2348,DownloadedFiles!$B$2:$C$821,2,)</f>
        <v>doi:10.7910/DVN/CJMKGX</v>
      </c>
      <c r="B2348" s="1" t="s">
        <v>2404</v>
      </c>
      <c r="C2348" s="1" t="s">
        <v>4039</v>
      </c>
      <c r="D2348" s="1" t="s">
        <v>766</v>
      </c>
      <c r="E2348" s="1" t="str">
        <f>VLOOKUP(D2348,StataFunctions!$E$2:$G$260,3,)</f>
        <v>Logistic regression</v>
      </c>
      <c r="F2348" s="18" t="s">
        <v>4031</v>
      </c>
      <c r="G2348" s="18" t="str">
        <f t="shared" si="218"/>
        <v>punish_all</v>
      </c>
      <c r="H2348" s="18" t="str">
        <f t="shared" si="219"/>
        <v>culpbdep_dum battlesit_atendwr3 culp3xbatsit lnbdbest lnldrconf_duration locationdum constlimit transitional_ldr</v>
      </c>
      <c r="I2348" s="18">
        <f t="shared" si="216"/>
        <v>0</v>
      </c>
      <c r="J2348" s="18" t="str">
        <f t="shared" si="217"/>
        <v>NA</v>
      </c>
      <c r="K2348" s="18" t="str">
        <f t="shared" si="220"/>
        <v>culpbdep_dum battlesit_atendwr3 culp3xbatsit lnbdbest lnldrconf_duration locationdum constlimit transitional_ldr</v>
      </c>
      <c r="L2348" s="1" t="str">
        <f t="shared" si="221"/>
        <v>Yes</v>
      </c>
    </row>
    <row r="2349" spans="1:12" ht="28.8" x14ac:dyDescent="0.3">
      <c r="A2349" s="1" t="str">
        <f>VLOOKUP(B2349,DownloadedFiles!$B$2:$C$821,2,)</f>
        <v>doi:10.7910/DVN/CJMKGX</v>
      </c>
      <c r="B2349" s="1" t="s">
        <v>2404</v>
      </c>
      <c r="C2349" s="1" t="s">
        <v>4039</v>
      </c>
      <c r="D2349" s="1" t="s">
        <v>766</v>
      </c>
      <c r="E2349" s="1" t="str">
        <f>VLOOKUP(D2349,StataFunctions!$E$2:$G$260,3,)</f>
        <v>Logistic regression</v>
      </c>
      <c r="F2349" s="18" t="s">
        <v>4065</v>
      </c>
      <c r="G2349" s="18" t="str">
        <f t="shared" si="218"/>
        <v>punish_all</v>
      </c>
      <c r="H2349" s="18" t="str">
        <f t="shared" si="219"/>
        <v>culpbdep_dum battlesit_atendwr3 culp3xbatsit lnbdbest lnldrconf_duration locationdum constlimit transitional_ldr</v>
      </c>
      <c r="I2349" s="18">
        <f t="shared" si="216"/>
        <v>0</v>
      </c>
      <c r="J2349" s="18" t="str">
        <f t="shared" si="217"/>
        <v>NA</v>
      </c>
      <c r="K2349" s="18" t="str">
        <f t="shared" si="220"/>
        <v>culpbdep_dum battlesit_atendwr3 culp3xbatsit lnbdbest lnldrconf_duration locationdum constlimit transitional_ldr</v>
      </c>
      <c r="L2349" s="1" t="str">
        <f t="shared" si="221"/>
        <v>Yes</v>
      </c>
    </row>
    <row r="2350" spans="1:12" ht="43.2" x14ac:dyDescent="0.3">
      <c r="A2350" s="1" t="str">
        <f>VLOOKUP(B2350,DownloadedFiles!$B$2:$C$821,2,)</f>
        <v>doi:10.7910/DVN/CJMKGX</v>
      </c>
      <c r="B2350" s="1" t="s">
        <v>2404</v>
      </c>
      <c r="C2350" s="1" t="s">
        <v>4039</v>
      </c>
      <c r="D2350" s="1" t="s">
        <v>766</v>
      </c>
      <c r="E2350" s="1" t="str">
        <f>VLOOKUP(D2350,StataFunctions!$E$2:$G$260,3,)</f>
        <v>Logistic regression</v>
      </c>
      <c r="F2350" s="18" t="s">
        <v>4031</v>
      </c>
      <c r="G2350" s="18" t="str">
        <f t="shared" si="218"/>
        <v>punish_all</v>
      </c>
      <c r="H2350" s="18" t="str">
        <f t="shared" si="219"/>
        <v>culpbdep_dum battlesit_atendwr3 culp3xbatsit lnbdbest lnldrconf_duration locationdum constlimit transitional_ldr</v>
      </c>
      <c r="I2350" s="18">
        <f t="shared" si="216"/>
        <v>0</v>
      </c>
      <c r="J2350" s="18" t="str">
        <f t="shared" si="217"/>
        <v>NA</v>
      </c>
      <c r="K2350" s="18" t="str">
        <f t="shared" si="220"/>
        <v>culpbdep_dum battlesit_atendwr3 culp3xbatsit lnbdbest lnldrconf_duration locationdum constlimit transitional_ldr</v>
      </c>
      <c r="L2350" s="1" t="str">
        <f t="shared" si="221"/>
        <v>Yes</v>
      </c>
    </row>
    <row r="2351" spans="1:12" ht="43.2" x14ac:dyDescent="0.3">
      <c r="A2351" s="1" t="str">
        <f>VLOOKUP(B2351,DownloadedFiles!$B$2:$C$821,2,)</f>
        <v>doi:10.7910/DVN/CJMKGX</v>
      </c>
      <c r="B2351" s="1" t="s">
        <v>2404</v>
      </c>
      <c r="C2351" s="1" t="s">
        <v>4039</v>
      </c>
      <c r="D2351" s="1" t="s">
        <v>766</v>
      </c>
      <c r="E2351" s="1" t="str">
        <f>VLOOKUP(D2351,StataFunctions!$E$2:$G$260,3,)</f>
        <v>Logistic regression</v>
      </c>
      <c r="F2351" s="18" t="s">
        <v>4059</v>
      </c>
      <c r="G2351" s="18" t="str">
        <f t="shared" si="218"/>
        <v>punish_all_cat2</v>
      </c>
      <c r="H2351" s="18" t="str">
        <f t="shared" si="219"/>
        <v>culpbdep_dum battlesit_atendwr3 culp3xbatsit lnbdbest lnldrconf_duration locationdum constlimit transitional_ldr</v>
      </c>
      <c r="I2351" s="18">
        <f t="shared" si="216"/>
        <v>0</v>
      </c>
      <c r="J2351" s="18" t="str">
        <f t="shared" si="217"/>
        <v>NA</v>
      </c>
      <c r="K2351" s="18" t="str">
        <f t="shared" si="220"/>
        <v>culpbdep_dum battlesit_atendwr3 culp3xbatsit lnbdbest lnldrconf_duration locationdum constlimit transitional_ldr</v>
      </c>
      <c r="L2351" s="1" t="str">
        <f t="shared" si="221"/>
        <v>Yes</v>
      </c>
    </row>
    <row r="2352" spans="1:12" ht="43.2" x14ac:dyDescent="0.3">
      <c r="A2352" s="1" t="str">
        <f>VLOOKUP(B2352,DownloadedFiles!$B$2:$C$821,2,)</f>
        <v>doi:10.7910/DVN/CJMKGX</v>
      </c>
      <c r="B2352" s="1" t="s">
        <v>2404</v>
      </c>
      <c r="C2352" s="1" t="s">
        <v>4039</v>
      </c>
      <c r="D2352" s="1" t="s">
        <v>766</v>
      </c>
      <c r="E2352" s="1" t="str">
        <f>VLOOKUP(D2352,StataFunctions!$E$2:$G$260,3,)</f>
        <v>Logistic regression</v>
      </c>
      <c r="F2352" s="18" t="s">
        <v>4062</v>
      </c>
      <c r="G2352" s="18" t="str">
        <f t="shared" si="218"/>
        <v>punish_all_cat2</v>
      </c>
      <c r="H2352" s="18" t="str">
        <f t="shared" si="219"/>
        <v>culpbdep_dum battlesit_atendwr3 culp3xbatsit lnbdbest lnldrconf_duration locationdum constlimit transitional_ldr</v>
      </c>
      <c r="I2352" s="18">
        <f t="shared" si="216"/>
        <v>0</v>
      </c>
      <c r="J2352" s="18" t="str">
        <f t="shared" si="217"/>
        <v>NA</v>
      </c>
      <c r="K2352" s="18" t="str">
        <f t="shared" si="220"/>
        <v>culpbdep_dum battlesit_atendwr3 culp3xbatsit lnbdbest lnldrconf_duration locationdum constlimit transitional_ldr</v>
      </c>
      <c r="L2352" s="1" t="str">
        <f t="shared" si="221"/>
        <v>Yes</v>
      </c>
    </row>
    <row r="2353" spans="1:12" ht="72" x14ac:dyDescent="0.3">
      <c r="A2353" s="1" t="str">
        <f>VLOOKUP(B2353,DownloadedFiles!$B$2:$C$821,2,)</f>
        <v>doi:10.7910/DVN/CJMKGX</v>
      </c>
      <c r="B2353" s="1" t="s">
        <v>2404</v>
      </c>
      <c r="C2353" s="1" t="s">
        <v>4039</v>
      </c>
      <c r="D2353" s="1" t="s">
        <v>766</v>
      </c>
      <c r="E2353" s="1" t="str">
        <f>VLOOKUP(D2353,StataFunctions!$E$2:$G$260,3,)</f>
        <v>Logistic regression</v>
      </c>
      <c r="F2353" s="18" t="s">
        <v>4053</v>
      </c>
      <c r="G2353" s="18" t="str">
        <f t="shared" si="218"/>
        <v>polconcessions</v>
      </c>
      <c r="H2353" s="18" t="str">
        <f t="shared" si="219"/>
        <v>culpbdep_dum lnbdbest culpxlnbdbest strength_extreme multdyadsdum lnalliancedur_lstyr mediation troopsupport incomp lnldrconf_duration rebpolwing2 demdum7 if unknownleader!=1 &amp; terminate==1 &amp; joint_term&lt;2</v>
      </c>
      <c r="I2353" s="18">
        <f t="shared" si="216"/>
        <v>1</v>
      </c>
      <c r="J2353" s="18" t="str">
        <f t="shared" si="217"/>
        <v xml:space="preserve"> unknownleader!=1 &amp; terminate==1 &amp; joint_term&lt;2</v>
      </c>
      <c r="K2353" s="18" t="str">
        <f t="shared" si="220"/>
        <v>culpbdep_dum lnbdbest culpxlnbdbest strength_extreme multdyadsdum lnalliancedur_lstyr mediation troopsupport incomp lnldrconf_duration rebpolwing2 demdum7</v>
      </c>
      <c r="L2353" s="1" t="str">
        <f t="shared" si="221"/>
        <v>Yes</v>
      </c>
    </row>
    <row r="2354" spans="1:12" ht="57.6" x14ac:dyDescent="0.3">
      <c r="A2354" s="1" t="str">
        <f>VLOOKUP(B2354,DownloadedFiles!$B$2:$C$821,2,)</f>
        <v>doi:10.7910/DVN/CJMKGX</v>
      </c>
      <c r="B2354" s="1" t="s">
        <v>2404</v>
      </c>
      <c r="C2354" s="1" t="s">
        <v>4039</v>
      </c>
      <c r="D2354" s="1" t="s">
        <v>766</v>
      </c>
      <c r="E2354" s="1" t="str">
        <f>VLOOKUP(D2354,StataFunctions!$E$2:$G$260,3,)</f>
        <v>Logistic regression</v>
      </c>
      <c r="F2354" s="18" t="s">
        <v>4052</v>
      </c>
      <c r="G2354" s="18" t="str">
        <f t="shared" si="218"/>
        <v>waroutcome_extremel</v>
      </c>
      <c r="H2354" s="18" t="str">
        <f t="shared" si="219"/>
        <v>culpbdep_dum lnbdbest culpxlnbdbest stronger multdyadsdum lnalliancedur_lstyr mediation troopsupport incomp lnldrconf_duration rebpolwing2 demdum7 if unknownleader!=1 &amp; terminate==1 &amp; joint_term&lt;2</v>
      </c>
      <c r="I2354" s="18">
        <f t="shared" si="216"/>
        <v>1</v>
      </c>
      <c r="J2354" s="18" t="str">
        <f t="shared" si="217"/>
        <v xml:space="preserve"> unknownleader!=1 &amp; terminate==1 &amp; joint_term&lt;2</v>
      </c>
      <c r="K2354" s="18" t="str">
        <f t="shared" si="220"/>
        <v>culpbdep_dum lnbdbest culpxlnbdbest stronger multdyadsdum lnalliancedur_lstyr mediation troopsupport incomp lnldrconf_duration rebpolwing2 demdum7</v>
      </c>
      <c r="L2354" s="1" t="str">
        <f t="shared" si="221"/>
        <v>Yes</v>
      </c>
    </row>
    <row r="2355" spans="1:12" ht="72" x14ac:dyDescent="0.3">
      <c r="A2355" s="1" t="str">
        <f>VLOOKUP(B2355,DownloadedFiles!$B$2:$C$821,2,)</f>
        <v>doi:10.7910/DVN/CJMKGX</v>
      </c>
      <c r="B2355" s="1" t="s">
        <v>2404</v>
      </c>
      <c r="C2355" s="1" t="s">
        <v>4039</v>
      </c>
      <c r="D2355" s="1" t="s">
        <v>766</v>
      </c>
      <c r="E2355" s="1" t="str">
        <f>VLOOKUP(D2355,StataFunctions!$E$2:$G$260,3,)</f>
        <v>Logistic regression</v>
      </c>
      <c r="F2355" s="18" t="s">
        <v>4051</v>
      </c>
      <c r="G2355" s="18" t="str">
        <f t="shared" si="218"/>
        <v>polconcessions</v>
      </c>
      <c r="H2355" s="18" t="str">
        <f t="shared" si="219"/>
        <v>culpbdep_dum lnldrconf_duration culpxlnldrconfdur strength_extreme multdyadsdum lnalliancedur_lstyr mediation troopsupport incomp rebpolwing2 demdum7 if unknownleader!=1 &amp; terminate==1 &amp; joint_term&lt;2</v>
      </c>
      <c r="I2355" s="18">
        <f t="shared" si="216"/>
        <v>1</v>
      </c>
      <c r="J2355" s="18" t="str">
        <f t="shared" si="217"/>
        <v xml:space="preserve"> unknownleader!=1 &amp; terminate==1 &amp; joint_term&lt;2</v>
      </c>
      <c r="K2355" s="18" t="str">
        <f t="shared" si="220"/>
        <v>culpbdep_dum lnldrconf_duration culpxlnldrconfdur strength_extreme multdyadsdum lnalliancedur_lstyr mediation troopsupport incomp rebpolwing2 demdum7</v>
      </c>
      <c r="L2355" s="1" t="str">
        <f t="shared" si="221"/>
        <v>Yes</v>
      </c>
    </row>
    <row r="2356" spans="1:12" ht="57.6" x14ac:dyDescent="0.3">
      <c r="A2356" s="1" t="str">
        <f>VLOOKUP(B2356,DownloadedFiles!$B$2:$C$821,2,)</f>
        <v>doi:10.7910/DVN/CJMKGX</v>
      </c>
      <c r="B2356" s="1" t="s">
        <v>2404</v>
      </c>
      <c r="C2356" s="1" t="s">
        <v>4039</v>
      </c>
      <c r="D2356" s="1" t="s">
        <v>766</v>
      </c>
      <c r="E2356" s="1" t="str">
        <f>VLOOKUP(D2356,StataFunctions!$E$2:$G$260,3,)</f>
        <v>Logistic regression</v>
      </c>
      <c r="F2356" s="18" t="s">
        <v>4050</v>
      </c>
      <c r="G2356" s="18" t="str">
        <f t="shared" si="218"/>
        <v>waroutcome_extremel</v>
      </c>
      <c r="H2356" s="18" t="str">
        <f t="shared" si="219"/>
        <v>culpbdep_dum lnldrconf_duration culpxlnldrconfdur stronger multdyadsdum lnalliancedur_lstyr mediation troopsupport incomp rebpolwing2 demdum7 if unknownleader!=1 &amp; terminate==1 &amp; joint_term&lt;2</v>
      </c>
      <c r="I2356" s="18">
        <f t="shared" si="216"/>
        <v>1</v>
      </c>
      <c r="J2356" s="18" t="str">
        <f t="shared" si="217"/>
        <v xml:space="preserve"> unknownleader!=1 &amp; terminate==1 &amp; joint_term&lt;2</v>
      </c>
      <c r="K2356" s="18" t="str">
        <f t="shared" si="220"/>
        <v>culpbdep_dum lnldrconf_duration culpxlnldrconfdur stronger multdyadsdum lnalliancedur_lstyr mediation troopsupport incomp rebpolwing2 demdum7</v>
      </c>
      <c r="L2356" s="1" t="str">
        <f t="shared" si="221"/>
        <v>Yes</v>
      </c>
    </row>
    <row r="2357" spans="1:12" ht="57.6" x14ac:dyDescent="0.3">
      <c r="A2357" s="1" t="str">
        <f>VLOOKUP(B2357,DownloadedFiles!$B$2:$C$821,2,)</f>
        <v>doi:10.7910/DVN/CJMKGX</v>
      </c>
      <c r="B2357" s="1" t="s">
        <v>2404</v>
      </c>
      <c r="C2357" s="1" t="s">
        <v>4039</v>
      </c>
      <c r="D2357" s="1" t="s">
        <v>766</v>
      </c>
      <c r="E2357" s="1" t="str">
        <f>VLOOKUP(D2357,StataFunctions!$E$2:$G$260,3,)</f>
        <v>Logistic regression</v>
      </c>
      <c r="F2357" s="18" t="s">
        <v>4032</v>
      </c>
      <c r="G2357" s="18" t="str">
        <f t="shared" si="218"/>
        <v>waroutcome_extremel</v>
      </c>
      <c r="H2357" s="18" t="str">
        <f t="shared" si="219"/>
        <v>culpbdep_dum multdyadsdum lnalliancedur_lstyr mediation troopsupport incomp lnldrconf_duration rebpolwing2 demdum7 if unknownleader!=1 &amp; terminate==1 &amp; joint_term&lt;2 &amp; rebldr==1</v>
      </c>
      <c r="I2357" s="18">
        <f t="shared" si="216"/>
        <v>1</v>
      </c>
      <c r="J2357" s="18" t="str">
        <f t="shared" si="217"/>
        <v xml:space="preserve"> unknownleader!=1 &amp; terminate==1 &amp; joint_term&lt;2 &amp; rebldr==1</v>
      </c>
      <c r="K2357" s="18" t="str">
        <f t="shared" si="220"/>
        <v>culpbdep_dum multdyadsdum lnalliancedur_lstyr mediation troopsupport incomp lnldrconf_duration rebpolwing2 demdum7</v>
      </c>
      <c r="L2357" s="1" t="str">
        <f t="shared" si="221"/>
        <v>Yes</v>
      </c>
    </row>
    <row r="2358" spans="1:12" ht="57.6" x14ac:dyDescent="0.3">
      <c r="A2358" s="1" t="str">
        <f>VLOOKUP(B2358,DownloadedFiles!$B$2:$C$821,2,)</f>
        <v>doi:10.7910/DVN/CJMKGX</v>
      </c>
      <c r="B2358" s="1" t="s">
        <v>2404</v>
      </c>
      <c r="C2358" s="1" t="s">
        <v>4039</v>
      </c>
      <c r="D2358" s="1" t="s">
        <v>766</v>
      </c>
      <c r="E2358" s="1" t="str">
        <f>VLOOKUP(D2358,StataFunctions!$E$2:$G$260,3,)</f>
        <v>Logistic regression</v>
      </c>
      <c r="F2358" s="18" t="s">
        <v>4042</v>
      </c>
      <c r="G2358" s="18" t="str">
        <f t="shared" si="218"/>
        <v>polcon_inclusive</v>
      </c>
      <c r="H2358" s="18" t="str">
        <f t="shared" si="219"/>
        <v>culpbdep_dum strength_extreme multdyadsdum lnalliancedur_lstyr mediation troopsupport incomp lnldrconf_duration rebpolwing2 demdum7 if unknownleader!=1 &amp; terminate==1 &amp; joint_term&lt;2</v>
      </c>
      <c r="I2358" s="18">
        <f t="shared" ref="I2358:I2421" si="222">IFERROR(IF(FIND(" if ",H2358)&gt;0,1,0),0)</f>
        <v>1</v>
      </c>
      <c r="J2358" s="18" t="str">
        <f t="shared" ref="J2358:J2421" si="223">IFERROR(MID(H2358,FIND(" if ",H2358)+3,LEN(H2358)+1),"NA")</f>
        <v xml:space="preserve"> unknownleader!=1 &amp; terminate==1 &amp; joint_term&lt;2</v>
      </c>
      <c r="K2358" s="18" t="str">
        <f t="shared" si="220"/>
        <v>culpbdep_dum strength_extreme multdyadsdum lnalliancedur_lstyr mediation troopsupport incomp lnldrconf_duration rebpolwing2 demdum7</v>
      </c>
      <c r="L2358" s="1" t="str">
        <f t="shared" si="221"/>
        <v>Yes</v>
      </c>
    </row>
    <row r="2359" spans="1:12" ht="57.6" x14ac:dyDescent="0.3">
      <c r="A2359" s="1" t="str">
        <f>VLOOKUP(B2359,DownloadedFiles!$B$2:$C$821,2,)</f>
        <v>doi:10.7910/DVN/CJMKGX</v>
      </c>
      <c r="B2359" s="1" t="s">
        <v>2404</v>
      </c>
      <c r="C2359" s="1" t="s">
        <v>4039</v>
      </c>
      <c r="D2359" s="1" t="s">
        <v>766</v>
      </c>
      <c r="E2359" s="1" t="str">
        <f>VLOOKUP(D2359,StataFunctions!$E$2:$G$260,3,)</f>
        <v>Logistic regression</v>
      </c>
      <c r="F2359" s="18" t="s">
        <v>4028</v>
      </c>
      <c r="G2359" s="18" t="str">
        <f t="shared" si="218"/>
        <v>polconcessions</v>
      </c>
      <c r="H2359" s="18" t="str">
        <f t="shared" si="219"/>
        <v>culpbdep_dum strength_extreme multdyadsdum lnalliancedur_lstyr mediation troopsupport incomp lnldrconf_duration rebpolwing2 demdum7 if unknownleader!=1 &amp; terminate==1 &amp; joint_term&lt;2</v>
      </c>
      <c r="I2359" s="18">
        <f t="shared" si="222"/>
        <v>1</v>
      </c>
      <c r="J2359" s="18" t="str">
        <f t="shared" si="223"/>
        <v xml:space="preserve"> unknownleader!=1 &amp; terminate==1 &amp; joint_term&lt;2</v>
      </c>
      <c r="K2359" s="18" t="str">
        <f t="shared" si="220"/>
        <v>culpbdep_dum strength_extreme multdyadsdum lnalliancedur_lstyr mediation troopsupport incomp lnldrconf_duration rebpolwing2 demdum7</v>
      </c>
      <c r="L2359" s="1" t="str">
        <f t="shared" si="221"/>
        <v>Yes</v>
      </c>
    </row>
    <row r="2360" spans="1:12" ht="57.6" x14ac:dyDescent="0.3">
      <c r="A2360" s="1" t="str">
        <f>VLOOKUP(B2360,DownloadedFiles!$B$2:$C$821,2,)</f>
        <v>doi:10.7910/DVN/CJMKGX</v>
      </c>
      <c r="B2360" s="1" t="s">
        <v>2404</v>
      </c>
      <c r="C2360" s="1" t="s">
        <v>4039</v>
      </c>
      <c r="D2360" s="1" t="s">
        <v>766</v>
      </c>
      <c r="E2360" s="1" t="str">
        <f>VLOOKUP(D2360,StataFunctions!$E$2:$G$260,3,)</f>
        <v>Logistic regression</v>
      </c>
      <c r="F2360" s="18" t="s">
        <v>4028</v>
      </c>
      <c r="G2360" s="18" t="str">
        <f t="shared" si="218"/>
        <v>polconcessions</v>
      </c>
      <c r="H2360" s="18" t="str">
        <f t="shared" si="219"/>
        <v>culpbdep_dum strength_extreme multdyadsdum lnalliancedur_lstyr mediation troopsupport incomp lnldrconf_duration rebpolwing2 demdum7 if unknownleader!=1 &amp; terminate==1 &amp; joint_term&lt;2</v>
      </c>
      <c r="I2360" s="18">
        <f t="shared" si="222"/>
        <v>1</v>
      </c>
      <c r="J2360" s="18" t="str">
        <f t="shared" si="223"/>
        <v xml:space="preserve"> unknownleader!=1 &amp; terminate==1 &amp; joint_term&lt;2</v>
      </c>
      <c r="K2360" s="18" t="str">
        <f t="shared" si="220"/>
        <v>culpbdep_dum strength_extreme multdyadsdum lnalliancedur_lstyr mediation troopsupport incomp lnldrconf_duration rebpolwing2 demdum7</v>
      </c>
      <c r="L2360" s="1" t="str">
        <f t="shared" si="221"/>
        <v>Yes</v>
      </c>
    </row>
    <row r="2361" spans="1:12" ht="57.6" x14ac:dyDescent="0.3">
      <c r="A2361" s="1" t="str">
        <f>VLOOKUP(B2361,DownloadedFiles!$B$2:$C$821,2,)</f>
        <v>doi:10.7910/DVN/CJMKGX</v>
      </c>
      <c r="B2361" s="1" t="s">
        <v>2404</v>
      </c>
      <c r="C2361" s="1" t="s">
        <v>4039</v>
      </c>
      <c r="D2361" s="1" t="s">
        <v>766</v>
      </c>
      <c r="E2361" s="1" t="str">
        <f>VLOOKUP(D2361,StataFunctions!$E$2:$G$260,3,)</f>
        <v>Logistic regression</v>
      </c>
      <c r="F2361" s="18" t="s">
        <v>4028</v>
      </c>
      <c r="G2361" s="18" t="str">
        <f t="shared" si="218"/>
        <v>polconcessions</v>
      </c>
      <c r="H2361" s="18" t="str">
        <f t="shared" si="219"/>
        <v>culpbdep_dum strength_extreme multdyadsdum lnalliancedur_lstyr mediation troopsupport incomp lnldrconf_duration rebpolwing2 demdum7 if unknownleader!=1 &amp; terminate==1 &amp; joint_term&lt;2</v>
      </c>
      <c r="I2361" s="18">
        <f t="shared" si="222"/>
        <v>1</v>
      </c>
      <c r="J2361" s="18" t="str">
        <f t="shared" si="223"/>
        <v xml:space="preserve"> unknownleader!=1 &amp; terminate==1 &amp; joint_term&lt;2</v>
      </c>
      <c r="K2361" s="18" t="str">
        <f t="shared" si="220"/>
        <v>culpbdep_dum strength_extreme multdyadsdum lnalliancedur_lstyr mediation troopsupport incomp lnldrconf_duration rebpolwing2 demdum7</v>
      </c>
      <c r="L2361" s="1" t="str">
        <f t="shared" si="221"/>
        <v>Yes</v>
      </c>
    </row>
    <row r="2362" spans="1:12" ht="57.6" x14ac:dyDescent="0.3">
      <c r="A2362" s="1" t="str">
        <f>VLOOKUP(B2362,DownloadedFiles!$B$2:$C$821,2,)</f>
        <v>doi:10.7910/DVN/CJMKGX</v>
      </c>
      <c r="B2362" s="1" t="s">
        <v>2404</v>
      </c>
      <c r="C2362" s="1" t="s">
        <v>4039</v>
      </c>
      <c r="D2362" s="1" t="s">
        <v>766</v>
      </c>
      <c r="E2362" s="1" t="str">
        <f>VLOOKUP(D2362,StataFunctions!$E$2:$G$260,3,)</f>
        <v>Logistic regression</v>
      </c>
      <c r="F2362" s="18" t="s">
        <v>4030</v>
      </c>
      <c r="G2362" s="18" t="str">
        <f t="shared" si="218"/>
        <v>polconcessions</v>
      </c>
      <c r="H2362" s="18" t="str">
        <f t="shared" si="219"/>
        <v>culpbdep_dum strength_extreme multdyadsdum lnalliancedur_lstyr mediation troopsupport incomp lnldrconf_duration rebpolwing2 demdum7 if unknownleader!=1 &amp; terminate==1 &amp; joint_term&lt;2</v>
      </c>
      <c r="I2362" s="18">
        <f t="shared" si="222"/>
        <v>1</v>
      </c>
      <c r="J2362" s="18" t="str">
        <f t="shared" si="223"/>
        <v xml:space="preserve"> unknownleader!=1 &amp; terminate==1 &amp; joint_term&lt;2</v>
      </c>
      <c r="K2362" s="18" t="str">
        <f t="shared" si="220"/>
        <v>culpbdep_dum strength_extreme multdyadsdum lnalliancedur_lstyr mediation troopsupport incomp lnldrconf_duration rebpolwing2 demdum7</v>
      </c>
      <c r="L2362" s="1" t="str">
        <f t="shared" si="221"/>
        <v>Yes</v>
      </c>
    </row>
    <row r="2363" spans="1:12" ht="57.6" x14ac:dyDescent="0.3">
      <c r="A2363" s="1" t="str">
        <f>VLOOKUP(B2363,DownloadedFiles!$B$2:$C$821,2,)</f>
        <v>doi:10.7910/DVN/CJMKGX</v>
      </c>
      <c r="B2363" s="1" t="s">
        <v>2404</v>
      </c>
      <c r="C2363" s="1" t="s">
        <v>4039</v>
      </c>
      <c r="D2363" s="1" t="s">
        <v>766</v>
      </c>
      <c r="E2363" s="1" t="str">
        <f>VLOOKUP(D2363,StataFunctions!$E$2:$G$260,3,)</f>
        <v>Logistic regression</v>
      </c>
      <c r="F2363" s="18" t="s">
        <v>4028</v>
      </c>
      <c r="G2363" s="18" t="str">
        <f t="shared" si="218"/>
        <v>polconcessions</v>
      </c>
      <c r="H2363" s="18" t="str">
        <f t="shared" si="219"/>
        <v>culpbdep_dum strength_extreme multdyadsdum lnalliancedur_lstyr mediation troopsupport incomp lnldrconf_duration rebpolwing2 demdum7 if unknownleader!=1 &amp; terminate==1 &amp; joint_term&lt;2</v>
      </c>
      <c r="I2363" s="18">
        <f t="shared" si="222"/>
        <v>1</v>
      </c>
      <c r="J2363" s="18" t="str">
        <f t="shared" si="223"/>
        <v xml:space="preserve"> unknownleader!=1 &amp; terminate==1 &amp; joint_term&lt;2</v>
      </c>
      <c r="K2363" s="18" t="str">
        <f t="shared" si="220"/>
        <v>culpbdep_dum strength_extreme multdyadsdum lnalliancedur_lstyr mediation troopsupport incomp lnldrconf_duration rebpolwing2 demdum7</v>
      </c>
      <c r="L2363" s="1" t="str">
        <f t="shared" si="221"/>
        <v>Yes</v>
      </c>
    </row>
    <row r="2364" spans="1:12" ht="57.6" x14ac:dyDescent="0.3">
      <c r="A2364" s="1" t="str">
        <f>VLOOKUP(B2364,DownloadedFiles!$B$2:$C$821,2,)</f>
        <v>doi:10.7910/DVN/CJMKGX</v>
      </c>
      <c r="B2364" s="1" t="s">
        <v>2404</v>
      </c>
      <c r="C2364" s="1" t="s">
        <v>4054</v>
      </c>
      <c r="D2364" s="1" t="s">
        <v>766</v>
      </c>
      <c r="E2364" s="1" t="str">
        <f>VLOOKUP(D2364,StataFunctions!$E$2:$G$260,3,)</f>
        <v>Logistic regression</v>
      </c>
      <c r="F2364" s="18" t="s">
        <v>4056</v>
      </c>
      <c r="G2364" s="18" t="str">
        <f t="shared" si="218"/>
        <v>polconcessions</v>
      </c>
      <c r="H2364" s="18" t="str">
        <f t="shared" si="219"/>
        <v>culpbdep_dum strength_extreme multdyadsdum lnalliancedur_lstyr mediation troopsupport incomp lnldrconf_duration rebpolwing2 demdum7 if unknownleader!=1 &amp; terminate==1 &amp; joint_term&lt;2 &amp; ldrnum&gt;1</v>
      </c>
      <c r="I2364" s="18">
        <f t="shared" si="222"/>
        <v>1</v>
      </c>
      <c r="J2364" s="18" t="str">
        <f t="shared" si="223"/>
        <v xml:space="preserve"> unknownleader!=1 &amp; terminate==1 &amp; joint_term&lt;2 &amp; ldrnum&gt;1</v>
      </c>
      <c r="K2364" s="18" t="str">
        <f t="shared" si="220"/>
        <v>culpbdep_dum strength_extreme multdyadsdum lnalliancedur_lstyr mediation troopsupport incomp lnldrconf_duration rebpolwing2 demdum7</v>
      </c>
      <c r="L2364" s="1" t="str">
        <f t="shared" si="221"/>
        <v>Yes</v>
      </c>
    </row>
    <row r="2365" spans="1:12" ht="57.6" x14ac:dyDescent="0.3">
      <c r="A2365" s="1" t="str">
        <f>VLOOKUP(B2365,DownloadedFiles!$B$2:$C$821,2,)</f>
        <v>doi:10.7910/DVN/CJMKGX</v>
      </c>
      <c r="B2365" s="1" t="s">
        <v>2404</v>
      </c>
      <c r="C2365" s="1" t="s">
        <v>4039</v>
      </c>
      <c r="D2365" s="1" t="s">
        <v>766</v>
      </c>
      <c r="E2365" s="1" t="str">
        <f>VLOOKUP(D2365,StataFunctions!$E$2:$G$260,3,)</f>
        <v>Logistic regression</v>
      </c>
      <c r="F2365" s="18" t="s">
        <v>4034</v>
      </c>
      <c r="G2365" s="18" t="str">
        <f t="shared" si="218"/>
        <v>polconcessions</v>
      </c>
      <c r="H2365" s="18" t="str">
        <f t="shared" si="219"/>
        <v>culpbdep_dum strength_extreme multdyadsdum lnalliancedur_lstyr mediation troopsupport incomp lnldrconf_duration rebpolwing2 demdum7 if unknownleader!=1 &amp; terminate==1 &amp; joint_term&lt;2 &amp; rebldr==1</v>
      </c>
      <c r="I2365" s="18">
        <f t="shared" si="222"/>
        <v>1</v>
      </c>
      <c r="J2365" s="18" t="str">
        <f t="shared" si="223"/>
        <v xml:space="preserve"> unknownleader!=1 &amp; terminate==1 &amp; joint_term&lt;2 &amp; rebldr==1</v>
      </c>
      <c r="K2365" s="18" t="str">
        <f t="shared" si="220"/>
        <v>culpbdep_dum strength_extreme multdyadsdum lnalliancedur_lstyr mediation troopsupport incomp lnldrconf_duration rebpolwing2 demdum7</v>
      </c>
      <c r="L2365" s="1" t="str">
        <f t="shared" si="221"/>
        <v>Yes</v>
      </c>
    </row>
    <row r="2366" spans="1:12" ht="57.6" x14ac:dyDescent="0.3">
      <c r="A2366" s="1" t="str">
        <f>VLOOKUP(B2366,DownloadedFiles!$B$2:$C$821,2,)</f>
        <v>doi:10.7910/DVN/CJMKGX</v>
      </c>
      <c r="B2366" s="1" t="s">
        <v>2404</v>
      </c>
      <c r="C2366" s="1" t="s">
        <v>4039</v>
      </c>
      <c r="D2366" s="1" t="s">
        <v>766</v>
      </c>
      <c r="E2366" s="1" t="str">
        <f>VLOOKUP(D2366,StataFunctions!$E$2:$G$260,3,)</f>
        <v>Logistic regression</v>
      </c>
      <c r="F2366" s="18" t="s">
        <v>4035</v>
      </c>
      <c r="G2366" s="18" t="str">
        <f t="shared" si="218"/>
        <v>polconcessions</v>
      </c>
      <c r="H2366" s="18" t="str">
        <f t="shared" si="219"/>
        <v>culpbdep_dum strength_extreme multdyadsdum lnalliancedur_lstyr mediation troopsupport incomp lnldrconf_duration rebpolwing2 demdum7 if unknownleader!=1 &amp; terminate==1 &amp; joint_term&lt;2 &amp; stldr==1</v>
      </c>
      <c r="I2366" s="18">
        <f t="shared" si="222"/>
        <v>1</v>
      </c>
      <c r="J2366" s="18" t="str">
        <f t="shared" si="223"/>
        <v xml:space="preserve"> unknownleader!=1 &amp; terminate==1 &amp; joint_term&lt;2 &amp; stldr==1</v>
      </c>
      <c r="K2366" s="18" t="str">
        <f t="shared" si="220"/>
        <v>culpbdep_dum strength_extreme multdyadsdum lnalliancedur_lstyr mediation troopsupport incomp lnldrconf_duration rebpolwing2 demdum7</v>
      </c>
      <c r="L2366" s="1" t="str">
        <f t="shared" si="221"/>
        <v>Yes</v>
      </c>
    </row>
    <row r="2367" spans="1:12" ht="57.6" x14ac:dyDescent="0.3">
      <c r="A2367" s="1" t="str">
        <f>VLOOKUP(B2367,DownloadedFiles!$B$2:$C$821,2,)</f>
        <v>doi:10.7910/DVN/CJMKGX</v>
      </c>
      <c r="B2367" s="1" t="s">
        <v>2404</v>
      </c>
      <c r="C2367" s="1" t="s">
        <v>4039</v>
      </c>
      <c r="D2367" s="1" t="s">
        <v>766</v>
      </c>
      <c r="E2367" s="1" t="str">
        <f>VLOOKUP(D2367,StataFunctions!$E$2:$G$260,3,)</f>
        <v>Logistic regression</v>
      </c>
      <c r="F2367" s="18" t="s">
        <v>4070</v>
      </c>
      <c r="G2367" s="18" t="str">
        <f t="shared" si="218"/>
        <v>polconcessions</v>
      </c>
      <c r="H2367" s="18" t="str">
        <f t="shared" si="219"/>
        <v>culpbdep_dum strength_extreme multdyadsdum lnalliancedur_lstyr mediation troopsupport incomp lnldrconf_duration rebpolwing2 demdum7 lnbdbest if unknownleader!=1 &amp; terminate==1 &amp; joint_term&lt;2</v>
      </c>
      <c r="I2367" s="18">
        <f t="shared" si="222"/>
        <v>1</v>
      </c>
      <c r="J2367" s="18" t="str">
        <f t="shared" si="223"/>
        <v xml:space="preserve"> unknownleader!=1 &amp; terminate==1 &amp; joint_term&lt;2</v>
      </c>
      <c r="K2367" s="18" t="str">
        <f t="shared" si="220"/>
        <v>culpbdep_dum strength_extreme multdyadsdum lnalliancedur_lstyr mediation troopsupport incomp lnldrconf_duration rebpolwing2 demdum7 lnbdbest</v>
      </c>
      <c r="L2367" s="1" t="str">
        <f t="shared" si="221"/>
        <v>Yes</v>
      </c>
    </row>
    <row r="2368" spans="1:12" ht="57.6" x14ac:dyDescent="0.3">
      <c r="A2368" s="1" t="str">
        <f>VLOOKUP(B2368,DownloadedFiles!$B$2:$C$821,2,)</f>
        <v>doi:10.7910/DVN/CJMKGX</v>
      </c>
      <c r="B2368" s="1" t="s">
        <v>2404</v>
      </c>
      <c r="C2368" s="1" t="s">
        <v>4039</v>
      </c>
      <c r="D2368" s="1" t="s">
        <v>766</v>
      </c>
      <c r="E2368" s="1" t="str">
        <f>VLOOKUP(D2368,StataFunctions!$E$2:$G$260,3,)</f>
        <v>Logistic regression</v>
      </c>
      <c r="F2368" s="18" t="s">
        <v>4071</v>
      </c>
      <c r="G2368" s="18" t="str">
        <f t="shared" si="218"/>
        <v>polconcessions</v>
      </c>
      <c r="H2368" s="18" t="str">
        <f t="shared" si="219"/>
        <v>culpbdep_dum strength_extreme multdyadsdum lnalliancedur_lstyr mediation troopsupport incomp lnldrconf_duration rebpolwing2 demdum7 sdiap_c hydrop_c if unknownleader!=1 &amp; terminate==1 &amp; joint_term&lt;2</v>
      </c>
      <c r="I2368" s="18">
        <f t="shared" si="222"/>
        <v>1</v>
      </c>
      <c r="J2368" s="18" t="str">
        <f t="shared" si="223"/>
        <v xml:space="preserve"> unknownleader!=1 &amp; terminate==1 &amp; joint_term&lt;2</v>
      </c>
      <c r="K2368" s="18" t="str">
        <f t="shared" si="220"/>
        <v>culpbdep_dum strength_extreme multdyadsdum lnalliancedur_lstyr mediation troopsupport incomp lnldrconf_duration rebpolwing2 demdum7 sdiap_c hydrop_c</v>
      </c>
      <c r="L2368" s="1" t="str">
        <f t="shared" si="221"/>
        <v>Yes</v>
      </c>
    </row>
    <row r="2369" spans="1:12" ht="57.6" x14ac:dyDescent="0.3">
      <c r="A2369" s="1" t="str">
        <f>VLOOKUP(B2369,DownloadedFiles!$B$2:$C$821,2,)</f>
        <v>doi:10.7910/DVN/CJMKGX</v>
      </c>
      <c r="B2369" s="1" t="s">
        <v>2404</v>
      </c>
      <c r="C2369" s="1" t="s">
        <v>4039</v>
      </c>
      <c r="D2369" s="1" t="s">
        <v>766</v>
      </c>
      <c r="E2369" s="1" t="str">
        <f>VLOOKUP(D2369,StataFunctions!$E$2:$G$260,3,)</f>
        <v>Logistic regression</v>
      </c>
      <c r="F2369" s="18" t="s">
        <v>4069</v>
      </c>
      <c r="G2369" s="18" t="str">
        <f t="shared" si="218"/>
        <v>polconcessions</v>
      </c>
      <c r="H2369" s="18" t="str">
        <f t="shared" si="219"/>
        <v>culpbdep_dum strength_extreme multdyadsdum lnalliancedur_lstyr mediation troopsupport incomp rebpolwing2 demdum7 lnconf_duration if unknownleader!=1 &amp; terminate==1 &amp; joint_term&lt;2</v>
      </c>
      <c r="I2369" s="18">
        <f t="shared" si="222"/>
        <v>1</v>
      </c>
      <c r="J2369" s="18" t="str">
        <f t="shared" si="223"/>
        <v xml:space="preserve"> unknownleader!=1 &amp; terminate==1 &amp; joint_term&lt;2</v>
      </c>
      <c r="K2369" s="18" t="str">
        <f t="shared" si="220"/>
        <v>culpbdep_dum strength_extreme multdyadsdum lnalliancedur_lstyr mediation troopsupport incomp rebpolwing2 demdum7 lnconf_duration</v>
      </c>
      <c r="L2369" s="1" t="str">
        <f t="shared" si="221"/>
        <v>Yes</v>
      </c>
    </row>
    <row r="2370" spans="1:12" ht="57.6" x14ac:dyDescent="0.3">
      <c r="A2370" s="1" t="str">
        <f>VLOOKUP(B2370,DownloadedFiles!$B$2:$C$821,2,)</f>
        <v>doi:10.7910/DVN/CJMKGX</v>
      </c>
      <c r="B2370" s="1" t="s">
        <v>2404</v>
      </c>
      <c r="C2370" s="1" t="s">
        <v>4039</v>
      </c>
      <c r="D2370" s="1" t="s">
        <v>766</v>
      </c>
      <c r="E2370" s="1" t="str">
        <f>VLOOKUP(D2370,StataFunctions!$E$2:$G$260,3,)</f>
        <v>Logistic regression</v>
      </c>
      <c r="F2370" s="18" t="s">
        <v>4040</v>
      </c>
      <c r="G2370" s="18" t="str">
        <f t="shared" ref="G2370:G2433" si="224">MID($F2370,LEN($D2370)+FIND($D2370,$F2370)+1,FIND(" ",$F2370,LEN(D2370)+FIND(D2370,F2370)+1)-(LEN($D2370)+FIND($D2370,$F2370)+1))</f>
        <v>waroutcome_extreme</v>
      </c>
      <c r="H2370" s="18" t="str">
        <f t="shared" ref="H2370:H2433" si="225">TRIM(MID(F2370,FIND(G2370,F2370)+LEN(G2370)+1,IFERROR(FIND(",",F2370),LEN(F2370)+1)-(FIND(G2370,F2370)+LEN(G2370)+1)))</f>
        <v>culpbdep_dum stronger multdyadsdum lnalliancedur_lstyr mediation troopsupport incomp lnldrconf_duration rebpolwing2 demdum7 if unknownleader!=1 &amp; terminate==1 &amp; joint_term&lt;2</v>
      </c>
      <c r="I2370" s="18">
        <f t="shared" si="222"/>
        <v>1</v>
      </c>
      <c r="J2370" s="18" t="str">
        <f t="shared" si="223"/>
        <v xml:space="preserve"> unknownleader!=1 &amp; terminate==1 &amp; joint_term&lt;2</v>
      </c>
      <c r="K2370" s="18" t="str">
        <f t="shared" ref="K2370:K2433" si="226">IF(I2370=0,H2370,MID(H2370,1,FIND(J2370,H2370)-4))</f>
        <v>culpbdep_dum stronger multdyadsdum lnalliancedur_lstyr mediation troopsupport incomp lnldrconf_duration rebpolwing2 demdum7</v>
      </c>
      <c r="L2370" s="1" t="str">
        <f t="shared" ref="L2370:L2433" si="227">IFERROR(IF(FIND("///",F2370)&gt;0,"No",0),"Yes")</f>
        <v>Yes</v>
      </c>
    </row>
    <row r="2371" spans="1:12" ht="57.6" x14ac:dyDescent="0.3">
      <c r="A2371" s="1" t="str">
        <f>VLOOKUP(B2371,DownloadedFiles!$B$2:$C$821,2,)</f>
        <v>doi:10.7910/DVN/CJMKGX</v>
      </c>
      <c r="B2371" s="1" t="s">
        <v>2404</v>
      </c>
      <c r="C2371" s="1" t="s">
        <v>4039</v>
      </c>
      <c r="D2371" s="1" t="s">
        <v>766</v>
      </c>
      <c r="E2371" s="1" t="str">
        <f>VLOOKUP(D2371,StataFunctions!$E$2:$G$260,3,)</f>
        <v>Logistic regression</v>
      </c>
      <c r="F2371" s="18" t="s">
        <v>4041</v>
      </c>
      <c r="G2371" s="18" t="str">
        <f t="shared" si="224"/>
        <v>waroutcome_extremeh</v>
      </c>
      <c r="H2371" s="18" t="str">
        <f t="shared" si="225"/>
        <v>culpbdep_dum stronger multdyadsdum lnalliancedur_lstyr mediation troopsupport incomp lnldrconf_duration rebpolwing2 demdum7 if unknownleader!=1 &amp; terminate==1 &amp; joint_term&lt;2</v>
      </c>
      <c r="I2371" s="18">
        <f t="shared" si="222"/>
        <v>1</v>
      </c>
      <c r="J2371" s="18" t="str">
        <f t="shared" si="223"/>
        <v xml:space="preserve"> unknownleader!=1 &amp; terminate==1 &amp; joint_term&lt;2</v>
      </c>
      <c r="K2371" s="18" t="str">
        <f t="shared" si="226"/>
        <v>culpbdep_dum stronger multdyadsdum lnalliancedur_lstyr mediation troopsupport incomp lnldrconf_duration rebpolwing2 demdum7</v>
      </c>
      <c r="L2371" s="1" t="str">
        <f t="shared" si="227"/>
        <v>Yes</v>
      </c>
    </row>
    <row r="2372" spans="1:12" ht="57.6" x14ac:dyDescent="0.3">
      <c r="A2372" s="1" t="str">
        <f>VLOOKUP(B2372,DownloadedFiles!$B$2:$C$821,2,)</f>
        <v>doi:10.7910/DVN/CJMKGX</v>
      </c>
      <c r="B2372" s="1" t="s">
        <v>2404</v>
      </c>
      <c r="C2372" s="1" t="s">
        <v>4039</v>
      </c>
      <c r="D2372" s="1" t="s">
        <v>766</v>
      </c>
      <c r="E2372" s="1" t="str">
        <f>VLOOKUP(D2372,StataFunctions!$E$2:$G$260,3,)</f>
        <v>Logistic regression</v>
      </c>
      <c r="F2372" s="18" t="s">
        <v>4027</v>
      </c>
      <c r="G2372" s="18" t="str">
        <f t="shared" si="224"/>
        <v>waroutcome_extremel</v>
      </c>
      <c r="H2372" s="18" t="str">
        <f t="shared" si="225"/>
        <v>culpbdep_dum stronger multdyadsdum lnalliancedur_lstyr mediation troopsupport incomp lnldrconf_duration rebpolwing2 demdum7 if unknownleader!=1 &amp; terminate==1 &amp; joint_term&lt;2</v>
      </c>
      <c r="I2372" s="18">
        <f t="shared" si="222"/>
        <v>1</v>
      </c>
      <c r="J2372" s="18" t="str">
        <f t="shared" si="223"/>
        <v xml:space="preserve"> unknownleader!=1 &amp; terminate==1 &amp; joint_term&lt;2</v>
      </c>
      <c r="K2372" s="18" t="str">
        <f t="shared" si="226"/>
        <v>culpbdep_dum stronger multdyadsdum lnalliancedur_lstyr mediation troopsupport incomp lnldrconf_duration rebpolwing2 demdum7</v>
      </c>
      <c r="L2372" s="1" t="str">
        <f t="shared" si="227"/>
        <v>Yes</v>
      </c>
    </row>
    <row r="2373" spans="1:12" ht="57.6" x14ac:dyDescent="0.3">
      <c r="A2373" s="1" t="str">
        <f>VLOOKUP(B2373,DownloadedFiles!$B$2:$C$821,2,)</f>
        <v>doi:10.7910/DVN/CJMKGX</v>
      </c>
      <c r="B2373" s="1" t="s">
        <v>2404</v>
      </c>
      <c r="C2373" s="1" t="s">
        <v>4039</v>
      </c>
      <c r="D2373" s="1" t="s">
        <v>766</v>
      </c>
      <c r="E2373" s="1" t="str">
        <f>VLOOKUP(D2373,StataFunctions!$E$2:$G$260,3,)</f>
        <v>Logistic regression</v>
      </c>
      <c r="F2373" s="18" t="s">
        <v>4027</v>
      </c>
      <c r="G2373" s="18" t="str">
        <f t="shared" si="224"/>
        <v>waroutcome_extremel</v>
      </c>
      <c r="H2373" s="18" t="str">
        <f t="shared" si="225"/>
        <v>culpbdep_dum stronger multdyadsdum lnalliancedur_lstyr mediation troopsupport incomp lnldrconf_duration rebpolwing2 demdum7 if unknownleader!=1 &amp; terminate==1 &amp; joint_term&lt;2</v>
      </c>
      <c r="I2373" s="18">
        <f t="shared" si="222"/>
        <v>1</v>
      </c>
      <c r="J2373" s="18" t="str">
        <f t="shared" si="223"/>
        <v xml:space="preserve"> unknownleader!=1 &amp; terminate==1 &amp; joint_term&lt;2</v>
      </c>
      <c r="K2373" s="18" t="str">
        <f t="shared" si="226"/>
        <v>culpbdep_dum stronger multdyadsdum lnalliancedur_lstyr mediation troopsupport incomp lnldrconf_duration rebpolwing2 demdum7</v>
      </c>
      <c r="L2373" s="1" t="str">
        <f t="shared" si="227"/>
        <v>Yes</v>
      </c>
    </row>
    <row r="2374" spans="1:12" ht="57.6" x14ac:dyDescent="0.3">
      <c r="A2374" s="1" t="str">
        <f>VLOOKUP(B2374,DownloadedFiles!$B$2:$C$821,2,)</f>
        <v>doi:10.7910/DVN/CJMKGX</v>
      </c>
      <c r="B2374" s="1" t="s">
        <v>2404</v>
      </c>
      <c r="C2374" s="1" t="s">
        <v>4039</v>
      </c>
      <c r="D2374" s="1" t="s">
        <v>766</v>
      </c>
      <c r="E2374" s="1" t="str">
        <f>VLOOKUP(D2374,StataFunctions!$E$2:$G$260,3,)</f>
        <v>Logistic regression</v>
      </c>
      <c r="F2374" s="18" t="s">
        <v>4027</v>
      </c>
      <c r="G2374" s="18" t="str">
        <f t="shared" si="224"/>
        <v>waroutcome_extremel</v>
      </c>
      <c r="H2374" s="18" t="str">
        <f t="shared" si="225"/>
        <v>culpbdep_dum stronger multdyadsdum lnalliancedur_lstyr mediation troopsupport incomp lnldrconf_duration rebpolwing2 demdum7 if unknownleader!=1 &amp; terminate==1 &amp; joint_term&lt;2</v>
      </c>
      <c r="I2374" s="18">
        <f t="shared" si="222"/>
        <v>1</v>
      </c>
      <c r="J2374" s="18" t="str">
        <f t="shared" si="223"/>
        <v xml:space="preserve"> unknownleader!=1 &amp; terminate==1 &amp; joint_term&lt;2</v>
      </c>
      <c r="K2374" s="18" t="str">
        <f t="shared" si="226"/>
        <v>culpbdep_dum stronger multdyadsdum lnalliancedur_lstyr mediation troopsupport incomp lnldrconf_duration rebpolwing2 demdum7</v>
      </c>
      <c r="L2374" s="1" t="str">
        <f t="shared" si="227"/>
        <v>Yes</v>
      </c>
    </row>
    <row r="2375" spans="1:12" ht="57.6" x14ac:dyDescent="0.3">
      <c r="A2375" s="1" t="str">
        <f>VLOOKUP(B2375,DownloadedFiles!$B$2:$C$821,2,)</f>
        <v>doi:10.7910/DVN/CJMKGX</v>
      </c>
      <c r="B2375" s="1" t="s">
        <v>2404</v>
      </c>
      <c r="C2375" s="1" t="s">
        <v>4054</v>
      </c>
      <c r="D2375" s="1" t="s">
        <v>766</v>
      </c>
      <c r="E2375" s="1" t="str">
        <f>VLOOKUP(D2375,StataFunctions!$E$2:$G$260,3,)</f>
        <v>Logistic regression</v>
      </c>
      <c r="F2375" s="18" t="s">
        <v>4055</v>
      </c>
      <c r="G2375" s="18" t="str">
        <f t="shared" si="224"/>
        <v>waroutcome_extremel</v>
      </c>
      <c r="H2375" s="18" t="str">
        <f t="shared" si="225"/>
        <v>culpbdep_dum stronger multdyadsdum lnalliancedur_lstyr mediation troopsupport incomp lnldrconf_duration rebpolwing2 demdum7 if unknownleader!=1 &amp; terminate==1 &amp; joint_term&lt;2 &amp; ldrnum&gt;1</v>
      </c>
      <c r="I2375" s="18">
        <f t="shared" si="222"/>
        <v>1</v>
      </c>
      <c r="J2375" s="18" t="str">
        <f t="shared" si="223"/>
        <v xml:space="preserve"> unknownleader!=1 &amp; terminate==1 &amp; joint_term&lt;2 &amp; ldrnum&gt;1</v>
      </c>
      <c r="K2375" s="18" t="str">
        <f t="shared" si="226"/>
        <v>culpbdep_dum stronger multdyadsdum lnalliancedur_lstyr mediation troopsupport incomp lnldrconf_duration rebpolwing2 demdum7</v>
      </c>
      <c r="L2375" s="1" t="str">
        <f t="shared" si="227"/>
        <v>Yes</v>
      </c>
    </row>
    <row r="2376" spans="1:12" ht="57.6" x14ac:dyDescent="0.3">
      <c r="A2376" s="1" t="str">
        <f>VLOOKUP(B2376,DownloadedFiles!$B$2:$C$821,2,)</f>
        <v>doi:10.7910/DVN/CJMKGX</v>
      </c>
      <c r="B2376" s="1" t="s">
        <v>2404</v>
      </c>
      <c r="C2376" s="1" t="s">
        <v>4039</v>
      </c>
      <c r="D2376" s="1" t="s">
        <v>766</v>
      </c>
      <c r="E2376" s="1" t="str">
        <f>VLOOKUP(D2376,StataFunctions!$E$2:$G$260,3,)</f>
        <v>Logistic regression</v>
      </c>
      <c r="F2376" s="18" t="s">
        <v>4033</v>
      </c>
      <c r="G2376" s="18" t="str">
        <f t="shared" si="224"/>
        <v>waroutcome_extremel</v>
      </c>
      <c r="H2376" s="18" t="str">
        <f t="shared" si="225"/>
        <v>culpbdep_dum stronger multdyadsdum lnalliancedur_lstyr mediation troopsupport incomp lnldrconf_duration rebpolwing2 demdum7 if unknownleader!=1 &amp; terminate==1 &amp; joint_term&lt;2 &amp; stldr==1</v>
      </c>
      <c r="I2376" s="18">
        <f t="shared" si="222"/>
        <v>1</v>
      </c>
      <c r="J2376" s="18" t="str">
        <f t="shared" si="223"/>
        <v xml:space="preserve"> unknownleader!=1 &amp; terminate==1 &amp; joint_term&lt;2 &amp; stldr==1</v>
      </c>
      <c r="K2376" s="18" t="str">
        <f t="shared" si="226"/>
        <v>culpbdep_dum stronger multdyadsdum lnalliancedur_lstyr mediation troopsupport incomp lnldrconf_duration rebpolwing2 demdum7</v>
      </c>
      <c r="L2376" s="1" t="str">
        <f t="shared" si="227"/>
        <v>Yes</v>
      </c>
    </row>
    <row r="2377" spans="1:12" ht="57.6" x14ac:dyDescent="0.3">
      <c r="A2377" s="1" t="str">
        <f>VLOOKUP(B2377,DownloadedFiles!$B$2:$C$821,2,)</f>
        <v>doi:10.7910/DVN/CJMKGX</v>
      </c>
      <c r="B2377" s="1" t="s">
        <v>2404</v>
      </c>
      <c r="C2377" s="1" t="s">
        <v>4039</v>
      </c>
      <c r="D2377" s="1" t="s">
        <v>766</v>
      </c>
      <c r="E2377" s="1" t="str">
        <f>VLOOKUP(D2377,StataFunctions!$E$2:$G$260,3,)</f>
        <v>Logistic regression</v>
      </c>
      <c r="F2377" s="18" t="s">
        <v>4067</v>
      </c>
      <c r="G2377" s="18" t="str">
        <f t="shared" si="224"/>
        <v>waroutcome_extremel</v>
      </c>
      <c r="H2377" s="18" t="str">
        <f t="shared" si="225"/>
        <v>culpbdep_dum stronger multdyadsdum lnalliancedur_lstyr mediation troopsupport incomp lnldrconf_duration rebpolwing2 demdum7 lnbdbest if unknownleader!=1 &amp; terminate==1 &amp; joint_term&lt;2</v>
      </c>
      <c r="I2377" s="18">
        <f t="shared" si="222"/>
        <v>1</v>
      </c>
      <c r="J2377" s="18" t="str">
        <f t="shared" si="223"/>
        <v xml:space="preserve"> unknownleader!=1 &amp; terminate==1 &amp; joint_term&lt;2</v>
      </c>
      <c r="K2377" s="18" t="str">
        <f t="shared" si="226"/>
        <v>culpbdep_dum stronger multdyadsdum lnalliancedur_lstyr mediation troopsupport incomp lnldrconf_duration rebpolwing2 demdum7 lnbdbest</v>
      </c>
      <c r="L2377" s="1" t="str">
        <f t="shared" si="227"/>
        <v>Yes</v>
      </c>
    </row>
    <row r="2378" spans="1:12" ht="57.6" x14ac:dyDescent="0.3">
      <c r="A2378" s="1" t="str">
        <f>VLOOKUP(B2378,DownloadedFiles!$B$2:$C$821,2,)</f>
        <v>doi:10.7910/DVN/CJMKGX</v>
      </c>
      <c r="B2378" s="1" t="s">
        <v>2404</v>
      </c>
      <c r="C2378" s="1" t="s">
        <v>4039</v>
      </c>
      <c r="D2378" s="1" t="s">
        <v>766</v>
      </c>
      <c r="E2378" s="1" t="str">
        <f>VLOOKUP(D2378,StataFunctions!$E$2:$G$260,3,)</f>
        <v>Logistic regression</v>
      </c>
      <c r="F2378" s="18" t="s">
        <v>4068</v>
      </c>
      <c r="G2378" s="18" t="str">
        <f t="shared" si="224"/>
        <v>waroutcome_extremel</v>
      </c>
      <c r="H2378" s="18" t="str">
        <f t="shared" si="225"/>
        <v>culpbdep_dum stronger multdyadsdum lnalliancedur_lstyr mediation troopsupport incomp lnldrconf_duration rebpolwing2 demdum7 sdiap_c hydrop_c if unknownleader!=1 &amp; terminate==1 &amp; joint_term&lt;2</v>
      </c>
      <c r="I2378" s="18">
        <f t="shared" si="222"/>
        <v>1</v>
      </c>
      <c r="J2378" s="18" t="str">
        <f t="shared" si="223"/>
        <v xml:space="preserve"> unknownleader!=1 &amp; terminate==1 &amp; joint_term&lt;2</v>
      </c>
      <c r="K2378" s="18" t="str">
        <f t="shared" si="226"/>
        <v>culpbdep_dum stronger multdyadsdum lnalliancedur_lstyr mediation troopsupport incomp lnldrconf_duration rebpolwing2 demdum7 sdiap_c hydrop_c</v>
      </c>
      <c r="L2378" s="1" t="str">
        <f t="shared" si="227"/>
        <v>Yes</v>
      </c>
    </row>
    <row r="2379" spans="1:12" ht="57.6" x14ac:dyDescent="0.3">
      <c r="A2379" s="1" t="str">
        <f>VLOOKUP(B2379,DownloadedFiles!$B$2:$C$821,2,)</f>
        <v>doi:10.7910/DVN/CJMKGX</v>
      </c>
      <c r="B2379" s="1" t="s">
        <v>2404</v>
      </c>
      <c r="C2379" s="1" t="s">
        <v>4039</v>
      </c>
      <c r="D2379" s="1" t="s">
        <v>766</v>
      </c>
      <c r="E2379" s="1" t="str">
        <f>VLOOKUP(D2379,StataFunctions!$E$2:$G$260,3,)</f>
        <v>Logistic regression</v>
      </c>
      <c r="F2379" s="18" t="s">
        <v>4066</v>
      </c>
      <c r="G2379" s="18" t="str">
        <f t="shared" si="224"/>
        <v>waroutcome_extremel</v>
      </c>
      <c r="H2379" s="18" t="str">
        <f t="shared" si="225"/>
        <v>culpbdep_dum stronger multdyadsdum lnalliancedur_lstyr mediation troopsupport incomp rebpolwing2 demdum7 lnconf_duration if unknownleader!=1 &amp; terminate==1 &amp; joint_term&lt;2</v>
      </c>
      <c r="I2379" s="18">
        <f t="shared" si="222"/>
        <v>1</v>
      </c>
      <c r="J2379" s="18" t="str">
        <f t="shared" si="223"/>
        <v xml:space="preserve"> unknownleader!=1 &amp; terminate==1 &amp; joint_term&lt;2</v>
      </c>
      <c r="K2379" s="18" t="str">
        <f t="shared" si="226"/>
        <v>culpbdep_dum stronger multdyadsdum lnalliancedur_lstyr mediation troopsupport incomp rebpolwing2 demdum7 lnconf_duration</v>
      </c>
      <c r="L2379" s="1" t="str">
        <f t="shared" si="227"/>
        <v>Yes</v>
      </c>
    </row>
    <row r="2380" spans="1:12" ht="86.4" x14ac:dyDescent="0.3">
      <c r="A2380" s="1" t="str">
        <f>VLOOKUP(B2380,DownloadedFiles!$B$2:$C$821,2,)</f>
        <v>doi:10.7910/DVN/CJMKGX</v>
      </c>
      <c r="B2380" s="1" t="s">
        <v>2404</v>
      </c>
      <c r="C2380" s="1" t="s">
        <v>4036</v>
      </c>
      <c r="D2380" s="1" t="s">
        <v>1523</v>
      </c>
      <c r="E2380" s="1" t="str">
        <f>VLOOKUP(D2380,StataFunctions!$E$2:$G$260,3,)</f>
        <v>Bivariate probit regression</v>
      </c>
      <c r="F2380" s="18" t="s">
        <v>4038</v>
      </c>
      <c r="G2380" s="18" t="str">
        <f t="shared" si="224"/>
        <v>(polconcessions_reb</v>
      </c>
      <c r="H2380" s="18" t="str">
        <f t="shared" si="225"/>
        <v>culpbdep_dum_reb strength_extreme_reb multdyadsdum lnalliancedur_lstyr_reb mediation_reb troopsupport_reb incomp_reb lnldrconf_duration_reb rebpolwing2 demdum7) (polconcessions_st culpbdep_dum_st strength_extreme_st multdyadsdum lnalliancedur_lstyr_st mediation_st troopsupport_st incomp_st lnldrconf_duration_st rebpolwing2 demdum7)</v>
      </c>
      <c r="I2380" s="18">
        <f t="shared" si="222"/>
        <v>0</v>
      </c>
      <c r="J2380" s="18" t="str">
        <f t="shared" si="223"/>
        <v>NA</v>
      </c>
      <c r="K2380" s="18" t="str">
        <f t="shared" si="226"/>
        <v>culpbdep_dum_reb strength_extreme_reb multdyadsdum lnalliancedur_lstyr_reb mediation_reb troopsupport_reb incomp_reb lnldrconf_duration_reb rebpolwing2 demdum7) (polconcessions_st culpbdep_dum_st strength_extreme_st multdyadsdum lnalliancedur_lstyr_st mediation_st troopsupport_st incomp_st lnldrconf_duration_st rebpolwing2 demdum7)</v>
      </c>
      <c r="L2380" s="1" t="str">
        <f t="shared" si="227"/>
        <v>Yes</v>
      </c>
    </row>
    <row r="2381" spans="1:12" ht="86.4" x14ac:dyDescent="0.3">
      <c r="A2381" s="1" t="str">
        <f>VLOOKUP(B2381,DownloadedFiles!$B$2:$C$821,2,)</f>
        <v>doi:10.7910/DVN/CJMKGX</v>
      </c>
      <c r="B2381" s="1" t="s">
        <v>2404</v>
      </c>
      <c r="C2381" s="1" t="s">
        <v>4036</v>
      </c>
      <c r="D2381" s="1" t="s">
        <v>1523</v>
      </c>
      <c r="E2381" s="1" t="str">
        <f>VLOOKUP(D2381,StataFunctions!$E$2:$G$260,3,)</f>
        <v>Bivariate probit regression</v>
      </c>
      <c r="F2381" s="18" t="s">
        <v>4037</v>
      </c>
      <c r="G2381" s="18" t="str">
        <f t="shared" si="224"/>
        <v>(waroutcome_extremel_reb</v>
      </c>
      <c r="H2381" s="18" t="str">
        <f t="shared" si="225"/>
        <v>culpbdep_dum_reb stronger_reb multdyadsdum lnalliancedur_lstyr_reb mediation_reb troopsupport_reb incomp_reb lnldrconf_duration_reb rebpolwing2 demdum7) (waroutcome_extremel_st culpbdep_dum_st stronger_st multdyadsdum lnalliancedur_lstyr_st mediation_st troopsupport_st incomp_st lnldrconf_duration_st rebpolwing2 demdum7)</v>
      </c>
      <c r="I2381" s="18">
        <f t="shared" si="222"/>
        <v>0</v>
      </c>
      <c r="J2381" s="18" t="str">
        <f t="shared" si="223"/>
        <v>NA</v>
      </c>
      <c r="K2381" s="18" t="str">
        <f t="shared" si="226"/>
        <v>culpbdep_dum_reb stronger_reb multdyadsdum lnalliancedur_lstyr_reb mediation_reb troopsupport_reb incomp_reb lnldrconf_duration_reb rebpolwing2 demdum7) (waroutcome_extremel_st culpbdep_dum_st stronger_st multdyadsdum lnalliancedur_lstyr_st mediation_st troopsupport_st incomp_st lnldrconf_duration_st rebpolwing2 demdum7)</v>
      </c>
      <c r="L2381" s="1" t="str">
        <f t="shared" si="227"/>
        <v>Yes</v>
      </c>
    </row>
    <row r="2382" spans="1:12" ht="57.6" x14ac:dyDescent="0.3">
      <c r="A2382" s="1" t="str">
        <f>VLOOKUP(B2382,DownloadedFiles!$B$2:$C$821,2,)</f>
        <v>doi:10.7910/DVN/CJMKGX</v>
      </c>
      <c r="B2382" s="1" t="s">
        <v>2404</v>
      </c>
      <c r="C2382" s="1" t="s">
        <v>4039</v>
      </c>
      <c r="D2382" s="1" t="s">
        <v>766</v>
      </c>
      <c r="E2382" s="1" t="str">
        <f>VLOOKUP(D2382,StataFunctions!$E$2:$G$260,3,)</f>
        <v>Logistic regression</v>
      </c>
      <c r="F2382" s="18" t="s">
        <v>4048</v>
      </c>
      <c r="G2382" s="18" t="str">
        <f t="shared" si="224"/>
        <v>polconcessions</v>
      </c>
      <c r="H2382" s="18" t="str">
        <f t="shared" si="225"/>
        <v>culpbdep3cat strength_extreme multdyadsdum lnalliancedur_lstyr mediation troopsupport incomp lnldrconf_duration rebpolwing2 demdum7 if unknownleader!=1 &amp; terminate==1 &amp; joint_term&lt;2</v>
      </c>
      <c r="I2382" s="18">
        <f t="shared" si="222"/>
        <v>1</v>
      </c>
      <c r="J2382" s="18" t="str">
        <f t="shared" si="223"/>
        <v xml:space="preserve"> unknownleader!=1 &amp; terminate==1 &amp; joint_term&lt;2</v>
      </c>
      <c r="K2382" s="18" t="str">
        <f t="shared" si="226"/>
        <v>culpbdep3cat strength_extreme multdyadsdum lnalliancedur_lstyr mediation troopsupport incomp lnldrconf_duration rebpolwing2 demdum7</v>
      </c>
      <c r="L2382" s="1" t="str">
        <f t="shared" si="227"/>
        <v>Yes</v>
      </c>
    </row>
    <row r="2383" spans="1:12" ht="57.6" x14ac:dyDescent="0.3">
      <c r="A2383" s="1" t="str">
        <f>VLOOKUP(B2383,DownloadedFiles!$B$2:$C$821,2,)</f>
        <v>doi:10.7910/DVN/CJMKGX</v>
      </c>
      <c r="B2383" s="1" t="s">
        <v>2404</v>
      </c>
      <c r="C2383" s="1" t="s">
        <v>4039</v>
      </c>
      <c r="D2383" s="1" t="s">
        <v>766</v>
      </c>
      <c r="E2383" s="1" t="str">
        <f>VLOOKUP(D2383,StataFunctions!$E$2:$G$260,3,)</f>
        <v>Logistic regression</v>
      </c>
      <c r="F2383" s="18" t="s">
        <v>4045</v>
      </c>
      <c r="G2383" s="18" t="str">
        <f t="shared" si="224"/>
        <v>waroutcome_extremel</v>
      </c>
      <c r="H2383" s="18" t="str">
        <f t="shared" si="225"/>
        <v>culpbdep3cat stronger multdyadsdum lnalliancedur_lstyr mediation troopsupport incomp lnldrconf_duration rebpolwing2 demdum7 if unknownleader!=1 &amp; terminate==1 &amp; joint_term&lt;2</v>
      </c>
      <c r="I2383" s="18">
        <f t="shared" si="222"/>
        <v>1</v>
      </c>
      <c r="J2383" s="18" t="str">
        <f t="shared" si="223"/>
        <v xml:space="preserve"> unknownleader!=1 &amp; terminate==1 &amp; joint_term&lt;2</v>
      </c>
      <c r="K2383" s="18" t="str">
        <f t="shared" si="226"/>
        <v>culpbdep3cat stronger multdyadsdum lnalliancedur_lstyr mediation troopsupport incomp lnldrconf_duration rebpolwing2 demdum7</v>
      </c>
      <c r="L2383" s="1" t="str">
        <f t="shared" si="227"/>
        <v>Yes</v>
      </c>
    </row>
    <row r="2384" spans="1:12" ht="57.6" x14ac:dyDescent="0.3">
      <c r="A2384" s="1" t="str">
        <f>VLOOKUP(B2384,DownloadedFiles!$B$2:$C$821,2,)</f>
        <v>doi:10.7910/DVN/CJMKGX</v>
      </c>
      <c r="B2384" s="1" t="s">
        <v>2404</v>
      </c>
      <c r="C2384" s="1" t="s">
        <v>4036</v>
      </c>
      <c r="D2384" s="1" t="s">
        <v>787</v>
      </c>
      <c r="E2384" s="1" t="str">
        <f>VLOOKUP(D2384,StataFunctions!$E$2:$G$260,3,)</f>
        <v>Multinomial (polytomous) logistic regression</v>
      </c>
      <c r="F2384" s="18" t="s">
        <v>4043</v>
      </c>
      <c r="G2384" s="18" t="str">
        <f t="shared" si="224"/>
        <v>outcome</v>
      </c>
      <c r="H2384" s="18" t="str">
        <f t="shared" si="225"/>
        <v>culpnum multdyadsdum lnalliancedur_lstyr_reb strength_extreme_reb mediationdyad balancedinterv lnldrconf_duration_reb lnldrconf_duration_st rebpolwing2 demdum7</v>
      </c>
      <c r="I2384" s="18">
        <f t="shared" si="222"/>
        <v>0</v>
      </c>
      <c r="J2384" s="18" t="str">
        <f t="shared" si="223"/>
        <v>NA</v>
      </c>
      <c r="K2384" s="18" t="str">
        <f t="shared" si="226"/>
        <v>culpnum multdyadsdum lnalliancedur_lstyr_reb strength_extreme_reb mediationdyad balancedinterv lnldrconf_duration_reb lnldrconf_duration_st rebpolwing2 demdum7</v>
      </c>
      <c r="L2384" s="1" t="str">
        <f t="shared" si="227"/>
        <v>Yes</v>
      </c>
    </row>
    <row r="2385" spans="1:12" ht="28.8" x14ac:dyDescent="0.3">
      <c r="A2385" s="1" t="str">
        <f>VLOOKUP(B2385,DownloadedFiles!$B$2:$C$821,2,)</f>
        <v>doi:10.7910/DVN/CJMKGX</v>
      </c>
      <c r="B2385" s="1" t="s">
        <v>2404</v>
      </c>
      <c r="C2385" s="1" t="s">
        <v>4039</v>
      </c>
      <c r="D2385" s="1" t="s">
        <v>766</v>
      </c>
      <c r="E2385" s="1" t="str">
        <f>VLOOKUP(D2385,StataFunctions!$E$2:$G$260,3,)</f>
        <v>Logistic regression</v>
      </c>
      <c r="F2385" s="18" t="s">
        <v>4057</v>
      </c>
      <c r="G2385" s="18" t="str">
        <f t="shared" si="224"/>
        <v>culp_dum</v>
      </c>
      <c r="H2385" s="18" t="str">
        <f t="shared" si="225"/>
        <v>lstldr_endbatsit lstldr_punish lstldr_constlimit lstldr_transitional lstldr_democ</v>
      </c>
      <c r="I2385" s="18">
        <f t="shared" si="222"/>
        <v>0</v>
      </c>
      <c r="J2385" s="18" t="str">
        <f t="shared" si="223"/>
        <v>NA</v>
      </c>
      <c r="K2385" s="18" t="str">
        <f t="shared" si="226"/>
        <v>lstldr_endbatsit lstldr_punish lstldr_constlimit lstldr_transitional lstldr_democ</v>
      </c>
      <c r="L2385" s="1" t="str">
        <f t="shared" si="227"/>
        <v>Yes</v>
      </c>
    </row>
    <row r="2386" spans="1:12" x14ac:dyDescent="0.3">
      <c r="A2386" s="1" t="str">
        <f>VLOOKUP(B2386,DownloadedFiles!$B$2:$C$821,2,)</f>
        <v>hdl:1902.1/22174</v>
      </c>
      <c r="B2386" s="1" t="s">
        <v>2487</v>
      </c>
      <c r="C2386" s="1" t="s">
        <v>2784</v>
      </c>
      <c r="D2386" s="1" t="s">
        <v>781</v>
      </c>
      <c r="E2386" s="1" t="str">
        <f>VLOOKUP(D2386,StataFunctions!$E$2:$G$260,3,)</f>
        <v>Regression on panel data</v>
      </c>
      <c r="F2386" s="18" t="s">
        <v>4074</v>
      </c>
      <c r="G2386" s="18" t="str">
        <f t="shared" si="224"/>
        <v>femshare</v>
      </c>
      <c r="H2386" s="18" t="str">
        <f t="shared" si="225"/>
        <v>l.groups l.polity2 l.yrsoffc l.femshare l.parlfem</v>
      </c>
      <c r="I2386" s="18">
        <f t="shared" si="222"/>
        <v>0</v>
      </c>
      <c r="J2386" s="18" t="str">
        <f t="shared" si="223"/>
        <v>NA</v>
      </c>
      <c r="K2386" s="18" t="str">
        <f t="shared" si="226"/>
        <v>l.groups l.polity2 l.yrsoffc l.femshare l.parlfem</v>
      </c>
      <c r="L2386" s="1" t="str">
        <f t="shared" si="227"/>
        <v>Yes</v>
      </c>
    </row>
    <row r="2387" spans="1:12" ht="28.8" x14ac:dyDescent="0.3">
      <c r="A2387" s="1" t="str">
        <f>VLOOKUP(B2387,DownloadedFiles!$B$2:$C$821,2,)</f>
        <v>hdl:1902.1/22174</v>
      </c>
      <c r="B2387" s="1" t="s">
        <v>2487</v>
      </c>
      <c r="C2387" s="1" t="s">
        <v>2784</v>
      </c>
      <c r="D2387" s="1" t="s">
        <v>654</v>
      </c>
      <c r="E2387" s="1" t="str">
        <f>VLOOKUP(D2387,StataFunctions!$E$2:$G$260,3,)</f>
        <v>Linear Regression</v>
      </c>
      <c r="F2387" s="18" t="s">
        <v>4072</v>
      </c>
      <c r="G2387" s="18" t="str">
        <f t="shared" si="224"/>
        <v>femshare</v>
      </c>
      <c r="H2387" s="18" t="str">
        <f t="shared" si="225"/>
        <v>l.groups l.polity2 l.yrsoffc l.femshare l.parlfem l.mpfemyrs l.quota2 l.cedaw l.marxyrs l.postconfyrs l.loggdp</v>
      </c>
      <c r="I2387" s="18">
        <f t="shared" si="222"/>
        <v>0</v>
      </c>
      <c r="J2387" s="18" t="str">
        <f t="shared" si="223"/>
        <v>NA</v>
      </c>
      <c r="K2387" s="18" t="str">
        <f t="shared" si="226"/>
        <v>l.groups l.polity2 l.yrsoffc l.femshare l.parlfem l.mpfemyrs l.quota2 l.cedaw l.marxyrs l.postconfyrs l.loggdp</v>
      </c>
      <c r="L2387" s="1" t="str">
        <f t="shared" si="227"/>
        <v>Yes</v>
      </c>
    </row>
    <row r="2388" spans="1:12" ht="28.8" x14ac:dyDescent="0.3">
      <c r="A2388" s="1" t="str">
        <f>VLOOKUP(B2388,DownloadedFiles!$B$2:$C$821,2,)</f>
        <v>hdl:1902.1/22174</v>
      </c>
      <c r="B2388" s="1" t="s">
        <v>2487</v>
      </c>
      <c r="C2388" s="1" t="s">
        <v>2784</v>
      </c>
      <c r="D2388" s="1" t="s">
        <v>781</v>
      </c>
      <c r="E2388" s="1" t="str">
        <f>VLOOKUP(D2388,StataFunctions!$E$2:$G$260,3,)</f>
        <v>Regression on panel data</v>
      </c>
      <c r="F2388" s="18" t="s">
        <v>4073</v>
      </c>
      <c r="G2388" s="18" t="str">
        <f t="shared" si="224"/>
        <v>femshare</v>
      </c>
      <c r="H2388" s="18" t="str">
        <f t="shared" si="225"/>
        <v>l.groups l.polity2 l.yrsoffc l.femshare l.parlfem l.mpfemyrs l.quota2 l.cedaw l.marxyrs l.postconfyrs l.loggdp</v>
      </c>
      <c r="I2388" s="18">
        <f t="shared" si="222"/>
        <v>0</v>
      </c>
      <c r="J2388" s="18" t="str">
        <f t="shared" si="223"/>
        <v>NA</v>
      </c>
      <c r="K2388" s="18" t="str">
        <f t="shared" si="226"/>
        <v>l.groups l.polity2 l.yrsoffc l.femshare l.parlfem l.mpfemyrs l.quota2 l.cedaw l.marxyrs l.postconfyrs l.loggdp</v>
      </c>
      <c r="L2388" s="1" t="str">
        <f t="shared" si="227"/>
        <v>Yes</v>
      </c>
    </row>
    <row r="2389" spans="1:12" ht="28.8" x14ac:dyDescent="0.3">
      <c r="A2389" s="1" t="str">
        <f>VLOOKUP(B2389,DownloadedFiles!$B$2:$C$821,2,)</f>
        <v>hdl:1902.1/22174</v>
      </c>
      <c r="B2389" s="1" t="s">
        <v>2487</v>
      </c>
      <c r="C2389" s="1" t="s">
        <v>2784</v>
      </c>
      <c r="D2389" s="1" t="s">
        <v>781</v>
      </c>
      <c r="E2389" s="1" t="str">
        <f>VLOOKUP(D2389,StataFunctions!$E$2:$G$260,3,)</f>
        <v>Regression on panel data</v>
      </c>
      <c r="F2389" s="18" t="s">
        <v>4075</v>
      </c>
      <c r="G2389" s="18" t="str">
        <f t="shared" si="224"/>
        <v>femshare</v>
      </c>
      <c r="H2389" s="18" t="str">
        <f t="shared" si="225"/>
        <v>l.groups l.polity2 l.yrsoffc l.femshare l.parlfem l.mpfemyrs l.quota2 l.cedaw l.marxyrs l.postconfyrs l.loggdp l.aidgni</v>
      </c>
      <c r="I2389" s="18">
        <f t="shared" si="222"/>
        <v>0</v>
      </c>
      <c r="J2389" s="18" t="str">
        <f t="shared" si="223"/>
        <v>NA</v>
      </c>
      <c r="K2389" s="18" t="str">
        <f t="shared" si="226"/>
        <v>l.groups l.polity2 l.yrsoffc l.femshare l.parlfem l.mpfemyrs l.quota2 l.cedaw l.marxyrs l.postconfyrs l.loggdp l.aidgni</v>
      </c>
      <c r="L2389" s="1" t="str">
        <f t="shared" si="227"/>
        <v>Yes</v>
      </c>
    </row>
    <row r="2390" spans="1:12" ht="28.8" x14ac:dyDescent="0.3">
      <c r="A2390" s="1" t="str">
        <f>VLOOKUP(B2390,DownloadedFiles!$B$2:$C$821,2,)</f>
        <v>hdl:1902.1/22174</v>
      </c>
      <c r="B2390" s="1" t="s">
        <v>2487</v>
      </c>
      <c r="C2390" s="1" t="s">
        <v>2784</v>
      </c>
      <c r="D2390" s="1" t="s">
        <v>781</v>
      </c>
      <c r="E2390" s="1" t="str">
        <f>VLOOKUP(D2390,StataFunctions!$E$2:$G$260,3,)</f>
        <v>Regression on panel data</v>
      </c>
      <c r="F2390" s="18" t="s">
        <v>4077</v>
      </c>
      <c r="G2390" s="18" t="str">
        <f t="shared" si="224"/>
        <v>femshare</v>
      </c>
      <c r="H2390" s="18" t="str">
        <f t="shared" si="225"/>
        <v>l.groups l.polity2 l.yrsoffc l.femshare l.parlfem l.mpfemyrs l.quota2 l.cedaw l.marxyrs l.postconfyrs l.loggdp l.aidgni l.femlabor</v>
      </c>
      <c r="I2390" s="18">
        <f t="shared" si="222"/>
        <v>0</v>
      </c>
      <c r="J2390" s="18" t="str">
        <f t="shared" si="223"/>
        <v>NA</v>
      </c>
      <c r="K2390" s="18" t="str">
        <f t="shared" si="226"/>
        <v>l.groups l.polity2 l.yrsoffc l.femshare l.parlfem l.mpfemyrs l.quota2 l.cedaw l.marxyrs l.postconfyrs l.loggdp l.aidgni l.femlabor</v>
      </c>
      <c r="L2390" s="1" t="str">
        <f t="shared" si="227"/>
        <v>Yes</v>
      </c>
    </row>
    <row r="2391" spans="1:12" ht="28.8" x14ac:dyDescent="0.3">
      <c r="A2391" s="1" t="str">
        <f>VLOOKUP(B2391,DownloadedFiles!$B$2:$C$821,2,)</f>
        <v>hdl:1902.1/22174</v>
      </c>
      <c r="B2391" s="1" t="s">
        <v>2487</v>
      </c>
      <c r="C2391" s="1" t="s">
        <v>2784</v>
      </c>
      <c r="D2391" s="1" t="s">
        <v>781</v>
      </c>
      <c r="E2391" s="1" t="str">
        <f>VLOOKUP(D2391,StataFunctions!$E$2:$G$260,3,)</f>
        <v>Regression on panel data</v>
      </c>
      <c r="F2391" s="18" t="s">
        <v>4076</v>
      </c>
      <c r="G2391" s="18" t="str">
        <f t="shared" si="224"/>
        <v>femshare</v>
      </c>
      <c r="H2391" s="18" t="str">
        <f t="shared" si="225"/>
        <v>l.groups l.polity2 l.yrsoffc l.femshare l.parlfem l.mpfemyrs l.quota2 l.cedaw l.marxyrs l.postconfyrs l.loggdp l.aidgni l.fertility</v>
      </c>
      <c r="I2391" s="18">
        <f t="shared" si="222"/>
        <v>0</v>
      </c>
      <c r="J2391" s="18" t="str">
        <f t="shared" si="223"/>
        <v>NA</v>
      </c>
      <c r="K2391" s="18" t="str">
        <f t="shared" si="226"/>
        <v>l.groups l.polity2 l.yrsoffc l.femshare l.parlfem l.mpfemyrs l.quota2 l.cedaw l.marxyrs l.postconfyrs l.loggdp l.aidgni l.fertility</v>
      </c>
      <c r="L2391" s="1" t="str">
        <f t="shared" si="227"/>
        <v>Yes</v>
      </c>
    </row>
    <row r="2392" spans="1:12" ht="28.8" x14ac:dyDescent="0.3">
      <c r="A2392" s="1" t="str">
        <f>VLOOKUP(B2392,DownloadedFiles!$B$2:$C$821,2,)</f>
        <v>hdl:1902.1/22174</v>
      </c>
      <c r="B2392" s="1" t="s">
        <v>2487</v>
      </c>
      <c r="C2392" s="1" t="s">
        <v>2784</v>
      </c>
      <c r="D2392" s="1" t="s">
        <v>781</v>
      </c>
      <c r="E2392" s="1" t="str">
        <f>VLOOKUP(D2392,StataFunctions!$E$2:$G$260,3,)</f>
        <v>Regression on panel data</v>
      </c>
      <c r="F2392" s="18" t="s">
        <v>4078</v>
      </c>
      <c r="G2392" s="18" t="str">
        <f t="shared" si="224"/>
        <v>femshare</v>
      </c>
      <c r="H2392" s="18" t="str">
        <f t="shared" si="225"/>
        <v>l.groups l.polity2 l.yrsoffc l.femshare l.parlfem l.mpfemyrs l.quota2 l.cedaw l.marxyrs l.postconfyrs l.loggdp l.aidgni l.p121</v>
      </c>
      <c r="I2392" s="18">
        <f t="shared" si="222"/>
        <v>0</v>
      </c>
      <c r="J2392" s="18" t="str">
        <f t="shared" si="223"/>
        <v>NA</v>
      </c>
      <c r="K2392" s="18" t="str">
        <f t="shared" si="226"/>
        <v>l.groups l.polity2 l.yrsoffc l.femshare l.parlfem l.mpfemyrs l.quota2 l.cedaw l.marxyrs l.postconfyrs l.loggdp l.aidgni l.p121</v>
      </c>
      <c r="L2392" s="1" t="str">
        <f t="shared" si="227"/>
        <v>Yes</v>
      </c>
    </row>
    <row r="2393" spans="1:12" ht="57.6" x14ac:dyDescent="0.3">
      <c r="A2393" s="1" t="str">
        <f>VLOOKUP(B2393,DownloadedFiles!$B$2:$C$821,2,)</f>
        <v>doi:10.7910/DVN/DTFR60</v>
      </c>
      <c r="B2393" s="1" t="s">
        <v>2163</v>
      </c>
      <c r="C2393" s="1" t="s">
        <v>6368</v>
      </c>
      <c r="D2393" s="1" t="s">
        <v>686</v>
      </c>
      <c r="E2393" s="1" t="str">
        <f>VLOOKUP(D2393,StataFunctions!$E$2:$G$260,3,)</f>
        <v>Tobit regression</v>
      </c>
      <c r="F2393" s="18" t="s">
        <v>4079</v>
      </c>
      <c r="G2393" s="18" t="str">
        <f t="shared" si="224"/>
        <v>r50don</v>
      </c>
      <c r="H2393" s="18" t="str">
        <f t="shared" si="225"/>
        <v>peragsen matchcommf cook same_state sameparty chair3 finance apps majorityparty terms NetWorth Income idfold2 notwhite maleres YearBorn Edsum [pweight=weight] if total_donation &gt;= 100</v>
      </c>
      <c r="I2393" s="18">
        <f t="shared" si="222"/>
        <v>1</v>
      </c>
      <c r="J2393" s="18" t="str">
        <f t="shared" si="223"/>
        <v xml:space="preserve"> total_donation &gt;= 100</v>
      </c>
      <c r="K2393" s="18" t="str">
        <f t="shared" si="226"/>
        <v>peragsen matchcommf cook same_state sameparty chair3 finance apps majorityparty terms NetWorth Income idfold2 notwhite maleres YearBorn Edsum [pweight=weight]</v>
      </c>
      <c r="L2393" s="1" t="str">
        <f t="shared" si="227"/>
        <v>Yes</v>
      </c>
    </row>
    <row r="2394" spans="1:12" ht="57.6" x14ac:dyDescent="0.3">
      <c r="A2394" s="1" t="str">
        <f>VLOOKUP(B2394,DownloadedFiles!$B$2:$C$821,2,)</f>
        <v>doi:10.7910/DVN/DTFR60</v>
      </c>
      <c r="B2394" s="1" t="s">
        <v>2163</v>
      </c>
      <c r="C2394" s="1" t="s">
        <v>6368</v>
      </c>
      <c r="D2394" s="1" t="s">
        <v>686</v>
      </c>
      <c r="E2394" s="1" t="str">
        <f>VLOOKUP(D2394,StataFunctions!$E$2:$G$260,3,)</f>
        <v>Tobit regression</v>
      </c>
      <c r="F2394" s="18" t="s">
        <v>8200</v>
      </c>
      <c r="G2394" s="18" t="str">
        <f t="shared" si="224"/>
        <v>r50don</v>
      </c>
      <c r="H2394" s="18" t="str">
        <f t="shared" si="225"/>
        <v>peragsen matchcommf cook same_state sameparty majorityparty chair3 finance apps terms NetWorth Income idfold2 notwhite maleres YearBorn Edsum [pweight=weight]</v>
      </c>
      <c r="I2394" s="18">
        <f t="shared" si="222"/>
        <v>0</v>
      </c>
      <c r="J2394" s="18" t="str">
        <f t="shared" si="223"/>
        <v>NA</v>
      </c>
      <c r="K2394" s="18" t="str">
        <f t="shared" si="226"/>
        <v>peragsen matchcommf cook same_state sameparty majorityparty chair3 finance apps terms NetWorth Income idfold2 notwhite maleres YearBorn Edsum [pweight=weight]</v>
      </c>
      <c r="L2394" s="1" t="str">
        <f t="shared" si="227"/>
        <v>Yes</v>
      </c>
    </row>
    <row r="2395" spans="1:12" ht="28.8" x14ac:dyDescent="0.3">
      <c r="A2395" s="1" t="str">
        <f>VLOOKUP(B2395,DownloadedFiles!$B$2:$C$821,2,)</f>
        <v>doi:10.7910/DVN/DTFR60</v>
      </c>
      <c r="B2395" s="1" t="s">
        <v>2164</v>
      </c>
      <c r="C2395" s="1" t="s">
        <v>6369</v>
      </c>
      <c r="D2395" s="1" t="s">
        <v>674</v>
      </c>
      <c r="E2395" s="1" t="str">
        <f>VLOOKUP(D2395,StataFunctions!$E$2:$G$260,3,)</f>
        <v>Probit regression</v>
      </c>
      <c r="F2395" s="18" t="s">
        <v>4081</v>
      </c>
      <c r="G2395" s="18" t="str">
        <f t="shared" si="224"/>
        <v>gave_obama</v>
      </c>
      <c r="H2395" s="18" t="str">
        <f t="shared" si="225"/>
        <v>peragobama idfold2 NetWorth Income notwhite maleres YearBorn Edsum</v>
      </c>
      <c r="I2395" s="18">
        <f t="shared" si="222"/>
        <v>0</v>
      </c>
      <c r="J2395" s="18" t="str">
        <f t="shared" si="223"/>
        <v>NA</v>
      </c>
      <c r="K2395" s="18" t="str">
        <f t="shared" si="226"/>
        <v>peragobama idfold2 NetWorth Income notwhite maleres YearBorn Edsum</v>
      </c>
      <c r="L2395" s="1" t="str">
        <f t="shared" si="227"/>
        <v>Yes</v>
      </c>
    </row>
    <row r="2396" spans="1:12" ht="28.8" x14ac:dyDescent="0.3">
      <c r="A2396" s="1" t="str">
        <f>VLOOKUP(B2396,DownloadedFiles!$B$2:$C$821,2,)</f>
        <v>doi:10.7910/DVN/DTFR60</v>
      </c>
      <c r="B2396" s="1" t="s">
        <v>2164</v>
      </c>
      <c r="C2396" s="1" t="s">
        <v>6369</v>
      </c>
      <c r="D2396" s="1" t="s">
        <v>766</v>
      </c>
      <c r="E2396" s="1" t="str">
        <f>VLOOKUP(D2396,StataFunctions!$E$2:$G$260,3,)</f>
        <v>Logistic regression</v>
      </c>
      <c r="F2396" s="18" t="s">
        <v>4080</v>
      </c>
      <c r="G2396" s="18" t="str">
        <f t="shared" si="224"/>
        <v>donation</v>
      </c>
      <c r="H2396" s="18" t="str">
        <f t="shared" si="225"/>
        <v>peragsen cook same_state sameparty NetWorth Income idfold2 notwhite maleres YearBorn Edsum</v>
      </c>
      <c r="I2396" s="18">
        <f t="shared" si="222"/>
        <v>0</v>
      </c>
      <c r="J2396" s="18" t="str">
        <f t="shared" si="223"/>
        <v>NA</v>
      </c>
      <c r="K2396" s="18" t="str">
        <f t="shared" si="226"/>
        <v>peragsen cook same_state sameparty NetWorth Income idfold2 notwhite maleres YearBorn Edsum</v>
      </c>
      <c r="L2396" s="1" t="str">
        <f t="shared" si="227"/>
        <v>Yes</v>
      </c>
    </row>
    <row r="2397" spans="1:12" ht="57.6" x14ac:dyDescent="0.3">
      <c r="A2397" s="1" t="str">
        <f>VLOOKUP(B2397,DownloadedFiles!$B$2:$C$821,2,)</f>
        <v>doi:10.7910/DVN/DTFR60</v>
      </c>
      <c r="B2397" s="1" t="s">
        <v>2164</v>
      </c>
      <c r="C2397" s="1" t="s">
        <v>6369</v>
      </c>
      <c r="D2397" s="1" t="s">
        <v>686</v>
      </c>
      <c r="E2397" s="1" t="str">
        <f>VLOOKUP(D2397,StataFunctions!$E$2:$G$260,3,)</f>
        <v>Tobit regression</v>
      </c>
      <c r="F2397" s="18" t="s">
        <v>8201</v>
      </c>
      <c r="G2397" s="18" t="str">
        <f t="shared" si="224"/>
        <v>r50don</v>
      </c>
      <c r="H2397" s="18" t="str">
        <f t="shared" si="225"/>
        <v>peragsen sameparty same_state cook matchcommf chair3 finance apps majorityparty terms NetWorth Income idfold2 notwhite maleres YearBorn Edsum [pweight=weight] if total_donation&gt;0</v>
      </c>
      <c r="I2397" s="18">
        <f t="shared" si="222"/>
        <v>1</v>
      </c>
      <c r="J2397" s="18" t="str">
        <f t="shared" si="223"/>
        <v xml:space="preserve"> total_donation&gt;0</v>
      </c>
      <c r="K2397" s="18" t="str">
        <f t="shared" si="226"/>
        <v>peragsen sameparty same_state cook matchcommf chair3 finance apps majorityparty terms NetWorth Income idfold2 notwhite maleres YearBorn Edsum [pweight=weight]</v>
      </c>
      <c r="L2397" s="1" t="str">
        <f t="shared" si="227"/>
        <v>Yes</v>
      </c>
    </row>
    <row r="2398" spans="1:12" x14ac:dyDescent="0.3">
      <c r="A2398" s="1" t="str">
        <f>VLOOKUP(B2398,DownloadedFiles!$B$2:$C$821,2,)</f>
        <v>doi:10.7910/DVN/MPQQC0</v>
      </c>
      <c r="B2398" s="1" t="s">
        <v>1945</v>
      </c>
      <c r="C2398" s="1" t="s">
        <v>698</v>
      </c>
      <c r="D2398" s="1" t="s">
        <v>654</v>
      </c>
      <c r="E2398" s="1" t="str">
        <f>VLOOKUP(D2398,StataFunctions!$E$2:$G$260,3,)</f>
        <v>Linear Regression</v>
      </c>
      <c r="F2398" s="18" t="s">
        <v>6923</v>
      </c>
      <c r="G2398" s="18" t="str">
        <f t="shared" si="224"/>
        <v>d.res</v>
      </c>
      <c r="H2398" s="18" t="str">
        <f t="shared" si="225"/>
        <v>l.res l(1/`p')d.res in `samesamp'/$obs"</v>
      </c>
      <c r="I2398" s="18">
        <f t="shared" si="222"/>
        <v>0</v>
      </c>
      <c r="J2398" s="18" t="str">
        <f t="shared" si="223"/>
        <v>NA</v>
      </c>
      <c r="K2398" s="18" t="str">
        <f t="shared" si="226"/>
        <v>l.res l(1/`p')d.res in `samesamp'/$obs"</v>
      </c>
      <c r="L2398" s="1" t="str">
        <f t="shared" si="227"/>
        <v>Yes</v>
      </c>
    </row>
    <row r="2399" spans="1:12" x14ac:dyDescent="0.3">
      <c r="A2399" s="1" t="str">
        <f>VLOOKUP(B2399,DownloadedFiles!$B$2:$C$821,2,)</f>
        <v>doi:10.7910/DVN/MPQQC0</v>
      </c>
      <c r="B2399" s="1" t="s">
        <v>1945</v>
      </c>
      <c r="C2399" s="1" t="s">
        <v>698</v>
      </c>
      <c r="D2399" s="1" t="s">
        <v>654</v>
      </c>
      <c r="E2399" s="1" t="str">
        <f>VLOOKUP(D2399,StataFunctions!$E$2:$G$260,3,)</f>
        <v>Linear Regression</v>
      </c>
      <c r="F2399" s="18" t="s">
        <v>6922</v>
      </c>
      <c r="G2399" s="18" t="str">
        <f t="shared" si="224"/>
        <v>d.res</v>
      </c>
      <c r="H2399" s="18" t="str">
        <f t="shared" si="225"/>
        <v>l.resin `samesamp'/$obs// need baseline BIC term"</v>
      </c>
      <c r="I2399" s="18">
        <f t="shared" si="222"/>
        <v>0</v>
      </c>
      <c r="J2399" s="18" t="str">
        <f t="shared" si="223"/>
        <v>NA</v>
      </c>
      <c r="K2399" s="18" t="str">
        <f t="shared" si="226"/>
        <v>l.resin `samesamp'/$obs// need baseline BIC term"</v>
      </c>
      <c r="L2399" s="1" t="str">
        <f t="shared" si="227"/>
        <v>Yes</v>
      </c>
    </row>
    <row r="2400" spans="1:12" x14ac:dyDescent="0.3">
      <c r="A2400" s="1" t="str">
        <f>VLOOKUP(B2400,DownloadedFiles!$B$2:$C$821,2,)</f>
        <v>doi:10.7910/DVN/MPQQC0</v>
      </c>
      <c r="B2400" s="1" t="s">
        <v>1945</v>
      </c>
      <c r="C2400" s="1" t="s">
        <v>698</v>
      </c>
      <c r="D2400" s="1" t="s">
        <v>654</v>
      </c>
      <c r="E2400" s="1" t="str">
        <f>VLOOKUP(D2400,StataFunctions!$E$2:$G$260,3,)</f>
        <v>Linear Regression</v>
      </c>
      <c r="F2400" s="18" t="s">
        <v>6920</v>
      </c>
      <c r="G2400" s="18" t="str">
        <f t="shared" si="224"/>
        <v>d.y`i'</v>
      </c>
      <c r="H2400" s="18" t="str">
        <f t="shared" si="225"/>
        <v>l.y`i' d.x`i' l.x`i' `xldiffs' `yldiffs'"</v>
      </c>
      <c r="I2400" s="18">
        <f t="shared" si="222"/>
        <v>0</v>
      </c>
      <c r="J2400" s="18" t="str">
        <f t="shared" si="223"/>
        <v>NA</v>
      </c>
      <c r="K2400" s="18" t="str">
        <f t="shared" si="226"/>
        <v>l.y`i' d.x`i' l.x`i' `xldiffs' `yldiffs'"</v>
      </c>
      <c r="L2400" s="1" t="str">
        <f t="shared" si="227"/>
        <v>Yes</v>
      </c>
    </row>
    <row r="2401" spans="1:12" x14ac:dyDescent="0.3">
      <c r="A2401" s="1" t="str">
        <f>VLOOKUP(B2401,DownloadedFiles!$B$2:$C$821,2,)</f>
        <v>doi:10.7910/DVN/MPQQC0</v>
      </c>
      <c r="B2401" s="1" t="s">
        <v>1945</v>
      </c>
      <c r="C2401" s="1" t="s">
        <v>698</v>
      </c>
      <c r="D2401" s="1" t="s">
        <v>654</v>
      </c>
      <c r="E2401" s="1" t="str">
        <f>VLOOKUP(D2401,StataFunctions!$E$2:$G$260,3,)</f>
        <v>Linear Regression</v>
      </c>
      <c r="F2401" s="18" t="s">
        <v>6918</v>
      </c>
      <c r="G2401" s="18" t="str">
        <f t="shared" si="224"/>
        <v>d.y`i'</v>
      </c>
      <c r="H2401" s="18" t="str">
        <f t="shared" si="225"/>
        <v>l.y`i' d.x`i' l.x`i' in `samesamp'/$obs"</v>
      </c>
      <c r="I2401" s="18">
        <f t="shared" si="222"/>
        <v>0</v>
      </c>
      <c r="J2401" s="18" t="str">
        <f t="shared" si="223"/>
        <v>NA</v>
      </c>
      <c r="K2401" s="18" t="str">
        <f t="shared" si="226"/>
        <v>l.y`i' d.x`i' l.x`i' in `samesamp'/$obs"</v>
      </c>
      <c r="L2401" s="1" t="str">
        <f t="shared" si="227"/>
        <v>Yes</v>
      </c>
    </row>
    <row r="2402" spans="1:12" x14ac:dyDescent="0.3">
      <c r="A2402" s="1" t="str">
        <f>VLOOKUP(B2402,DownloadedFiles!$B$2:$C$821,2,)</f>
        <v>doi:10.7910/DVN/MPQQC0</v>
      </c>
      <c r="B2402" s="1" t="s">
        <v>1945</v>
      </c>
      <c r="C2402" s="1" t="s">
        <v>698</v>
      </c>
      <c r="D2402" s="1" t="s">
        <v>654</v>
      </c>
      <c r="E2402" s="1" t="str">
        <f>VLOOKUP(D2402,StataFunctions!$E$2:$G$260,3,)</f>
        <v>Linear Regression</v>
      </c>
      <c r="F2402" s="18" t="s">
        <v>6924</v>
      </c>
      <c r="G2402" s="18" t="str">
        <f t="shared" si="224"/>
        <v>d.y`i'</v>
      </c>
      <c r="H2402" s="18" t="str">
        <f t="shared" si="225"/>
        <v>l.y`i' d.x`i' l.x`i'"</v>
      </c>
      <c r="I2402" s="18">
        <f t="shared" si="222"/>
        <v>0</v>
      </c>
      <c r="J2402" s="18" t="str">
        <f t="shared" si="223"/>
        <v>NA</v>
      </c>
      <c r="K2402" s="18" t="str">
        <f t="shared" si="226"/>
        <v>l.y`i' d.x`i' l.x`i'"</v>
      </c>
      <c r="L2402" s="1" t="str">
        <f t="shared" si="227"/>
        <v>Yes</v>
      </c>
    </row>
    <row r="2403" spans="1:12" x14ac:dyDescent="0.3">
      <c r="A2403" s="1" t="str">
        <f>VLOOKUP(B2403,DownloadedFiles!$B$2:$C$821,2,)</f>
        <v>doi:10.7910/DVN/MPQQC0</v>
      </c>
      <c r="B2403" s="1" t="s">
        <v>1945</v>
      </c>
      <c r="C2403" s="1" t="s">
        <v>698</v>
      </c>
      <c r="D2403" s="1" t="s">
        <v>654</v>
      </c>
      <c r="E2403" s="1" t="str">
        <f>VLOOKUP(D2403,StataFunctions!$E$2:$G$260,3,)</f>
        <v>Linear Regression</v>
      </c>
      <c r="F2403" s="18" t="s">
        <v>6919</v>
      </c>
      <c r="G2403" s="18" t="str">
        <f t="shared" si="224"/>
        <v>D.y`i'</v>
      </c>
      <c r="H2403" s="18" t="str">
        <f t="shared" si="225"/>
        <v>L.y`i' L(1/`p')D.y`i' D.x`i' L.x`i' L(1/`q')D.x`i' in `samesamp'/$obs"</v>
      </c>
      <c r="I2403" s="18">
        <f t="shared" si="222"/>
        <v>0</v>
      </c>
      <c r="J2403" s="18" t="str">
        <f t="shared" si="223"/>
        <v>NA</v>
      </c>
      <c r="K2403" s="18" t="str">
        <f t="shared" si="226"/>
        <v>L.y`i' L(1/`p')D.y`i' D.x`i' L.x`i' L(1/`q')D.x`i' in `samesamp'/$obs"</v>
      </c>
      <c r="L2403" s="1" t="str">
        <f t="shared" si="227"/>
        <v>Yes</v>
      </c>
    </row>
    <row r="2404" spans="1:12" x14ac:dyDescent="0.3">
      <c r="A2404" s="1" t="str">
        <f>VLOOKUP(B2404,DownloadedFiles!$B$2:$C$821,2,)</f>
        <v>doi:10.7910/DVN/MPQQC0</v>
      </c>
      <c r="B2404" s="1" t="s">
        <v>1945</v>
      </c>
      <c r="C2404" s="1" t="s">
        <v>698</v>
      </c>
      <c r="D2404" s="1" t="s">
        <v>654</v>
      </c>
      <c r="E2404" s="1" t="str">
        <f>VLOOKUP(D2404,StataFunctions!$E$2:$G$260,3,)</f>
        <v>Linear Regression</v>
      </c>
      <c r="F2404" s="18" t="s">
        <v>6921</v>
      </c>
      <c r="G2404" s="18" t="str">
        <f t="shared" si="224"/>
        <v>y`i'</v>
      </c>
      <c r="H2404" s="18" t="str">
        <f t="shared" si="225"/>
        <v>x`i' "</v>
      </c>
      <c r="I2404" s="18">
        <f t="shared" si="222"/>
        <v>0</v>
      </c>
      <c r="J2404" s="18" t="str">
        <f t="shared" si="223"/>
        <v>NA</v>
      </c>
      <c r="K2404" s="18" t="str">
        <f t="shared" si="226"/>
        <v>x`i' "</v>
      </c>
      <c r="L2404" s="1" t="str">
        <f t="shared" si="227"/>
        <v>Yes</v>
      </c>
    </row>
    <row r="2405" spans="1:12" x14ac:dyDescent="0.3">
      <c r="A2405" s="1" t="str">
        <f>VLOOKUP(B2405,DownloadedFiles!$B$2:$C$821,2,)</f>
        <v>doi:10.7910/DVN/MPQQC0</v>
      </c>
      <c r="B2405" s="1" t="s">
        <v>1946</v>
      </c>
      <c r="C2405" s="1" t="s">
        <v>698</v>
      </c>
      <c r="D2405" s="1" t="s">
        <v>654</v>
      </c>
      <c r="E2405" s="1" t="str">
        <f>VLOOKUP(D2405,StataFunctions!$E$2:$G$260,3,)</f>
        <v>Linear Regression</v>
      </c>
      <c r="F2405" s="18" t="s">
        <v>6646</v>
      </c>
      <c r="G2405" s="18" t="str">
        <f t="shared" si="224"/>
        <v>d.y</v>
      </c>
      <c r="H2405" s="18" t="str">
        <f t="shared" si="225"/>
        <v>l.y d.x l.x d.x2 l.x2</v>
      </c>
      <c r="I2405" s="18">
        <f t="shared" si="222"/>
        <v>0</v>
      </c>
      <c r="J2405" s="18" t="str">
        <f t="shared" si="223"/>
        <v>NA</v>
      </c>
      <c r="K2405" s="18" t="str">
        <f t="shared" si="226"/>
        <v>l.y d.x l.x d.x2 l.x2</v>
      </c>
      <c r="L2405" s="1" t="str">
        <f t="shared" si="227"/>
        <v>Yes</v>
      </c>
    </row>
    <row r="2406" spans="1:12" x14ac:dyDescent="0.3">
      <c r="A2406" s="1" t="str">
        <f>VLOOKUP(B2406,DownloadedFiles!$B$2:$C$821,2,)</f>
        <v>doi:10.7910/DVN/MPQQC0</v>
      </c>
      <c r="B2406" s="1" t="s">
        <v>1946</v>
      </c>
      <c r="C2406" s="1" t="s">
        <v>698</v>
      </c>
      <c r="D2406" s="1" t="s">
        <v>654</v>
      </c>
      <c r="E2406" s="1" t="str">
        <f>VLOOKUP(D2406,StataFunctions!$E$2:$G$260,3,)</f>
        <v>Linear Regression</v>
      </c>
      <c r="F2406" s="18" t="s">
        <v>6927</v>
      </c>
      <c r="G2406" s="18" t="str">
        <f t="shared" si="224"/>
        <v>d.y</v>
      </c>
      <c r="H2406" s="18" t="str">
        <f t="shared" si="225"/>
        <v>l.y d.x l.x d.x2 l.x2 `xldiffs' `x2ldiffs' `yldiffs'"</v>
      </c>
      <c r="I2406" s="18">
        <f t="shared" si="222"/>
        <v>0</v>
      </c>
      <c r="J2406" s="18" t="str">
        <f t="shared" si="223"/>
        <v>NA</v>
      </c>
      <c r="K2406" s="18" t="str">
        <f t="shared" si="226"/>
        <v>l.y d.x l.x d.x2 l.x2 `xldiffs' `x2ldiffs' `yldiffs'"</v>
      </c>
      <c r="L2406" s="1" t="str">
        <f t="shared" si="227"/>
        <v>Yes</v>
      </c>
    </row>
    <row r="2407" spans="1:12" x14ac:dyDescent="0.3">
      <c r="A2407" s="1" t="str">
        <f>VLOOKUP(B2407,DownloadedFiles!$B$2:$C$821,2,)</f>
        <v>doi:10.7910/DVN/MPQQC0</v>
      </c>
      <c r="B2407" s="1" t="s">
        <v>1946</v>
      </c>
      <c r="C2407" s="1" t="s">
        <v>698</v>
      </c>
      <c r="D2407" s="1" t="s">
        <v>654</v>
      </c>
      <c r="E2407" s="1" t="str">
        <f>VLOOKUP(D2407,StataFunctions!$E$2:$G$260,3,)</f>
        <v>Linear Regression</v>
      </c>
      <c r="F2407" s="18" t="s">
        <v>6925</v>
      </c>
      <c r="G2407" s="18" t="str">
        <f t="shared" si="224"/>
        <v>d.y</v>
      </c>
      <c r="H2407" s="18" t="str">
        <f t="shared" si="225"/>
        <v>l.y d.x l.x d.x2 l.x2 in `samesamp'/$obs"</v>
      </c>
      <c r="I2407" s="18">
        <f t="shared" si="222"/>
        <v>0</v>
      </c>
      <c r="J2407" s="18" t="str">
        <f t="shared" si="223"/>
        <v>NA</v>
      </c>
      <c r="K2407" s="18" t="str">
        <f t="shared" si="226"/>
        <v>l.y d.x l.x d.x2 l.x2 in `samesamp'/$obs"</v>
      </c>
      <c r="L2407" s="1" t="str">
        <f t="shared" si="227"/>
        <v>Yes</v>
      </c>
    </row>
    <row r="2408" spans="1:12" x14ac:dyDescent="0.3">
      <c r="A2408" s="1" t="str">
        <f>VLOOKUP(B2408,DownloadedFiles!$B$2:$C$821,2,)</f>
        <v>doi:10.7910/DVN/MPQQC0</v>
      </c>
      <c r="B2408" s="1" t="s">
        <v>1946</v>
      </c>
      <c r="C2408" s="1" t="s">
        <v>698</v>
      </c>
      <c r="D2408" s="1" t="s">
        <v>654</v>
      </c>
      <c r="E2408" s="1" t="str">
        <f>VLOOKUP(D2408,StataFunctions!$E$2:$G$260,3,)</f>
        <v>Linear Regression</v>
      </c>
      <c r="F2408" s="18" t="s">
        <v>6926</v>
      </c>
      <c r="G2408" s="18" t="str">
        <f t="shared" si="224"/>
        <v>D.y</v>
      </c>
      <c r="H2408" s="18" t="str">
        <f t="shared" si="225"/>
        <v>L.y L(1/`p')D.y D.x L.x L(1/`q')D.x///"</v>
      </c>
      <c r="I2408" s="18">
        <f t="shared" si="222"/>
        <v>0</v>
      </c>
      <c r="J2408" s="18" t="str">
        <f t="shared" si="223"/>
        <v>NA</v>
      </c>
      <c r="K2408" s="18" t="str">
        <f t="shared" si="226"/>
        <v>L.y L(1/`p')D.y D.x L.x L(1/`q')D.x///"</v>
      </c>
      <c r="L2408" s="1" t="str">
        <f t="shared" si="227"/>
        <v>No</v>
      </c>
    </row>
    <row r="2409" spans="1:12" x14ac:dyDescent="0.3">
      <c r="A2409" s="1" t="str">
        <f>VLOOKUP(B2409,DownloadedFiles!$B$2:$C$821,2,)</f>
        <v>doi:10.7910/DVN/MPQQC0</v>
      </c>
      <c r="B2409" s="1" t="s">
        <v>1947</v>
      </c>
      <c r="C2409" s="1" t="s">
        <v>698</v>
      </c>
      <c r="D2409" s="1" t="s">
        <v>654</v>
      </c>
      <c r="E2409" s="1" t="str">
        <f>VLOOKUP(D2409,StataFunctions!$E$2:$G$260,3,)</f>
        <v>Linear Regression</v>
      </c>
      <c r="F2409" s="18" t="s">
        <v>6645</v>
      </c>
      <c r="G2409" s="18" t="str">
        <f t="shared" si="224"/>
        <v>d.y</v>
      </c>
      <c r="H2409" s="18" t="str">
        <f t="shared" si="225"/>
        <v>l.y d.x l.x d.x2 l.x2</v>
      </c>
      <c r="I2409" s="18">
        <f t="shared" si="222"/>
        <v>0</v>
      </c>
      <c r="J2409" s="18" t="str">
        <f t="shared" si="223"/>
        <v>NA</v>
      </c>
      <c r="K2409" s="18" t="str">
        <f t="shared" si="226"/>
        <v>l.y d.x l.x d.x2 l.x2</v>
      </c>
      <c r="L2409" s="1" t="str">
        <f t="shared" si="227"/>
        <v>Yes</v>
      </c>
    </row>
    <row r="2410" spans="1:12" x14ac:dyDescent="0.3">
      <c r="A2410" s="1" t="str">
        <f>VLOOKUP(B2410,DownloadedFiles!$B$2:$C$821,2,)</f>
        <v>doi:10.7910/DVN/MPQQC0</v>
      </c>
      <c r="B2410" s="1" t="s">
        <v>1947</v>
      </c>
      <c r="C2410" s="1" t="s">
        <v>698</v>
      </c>
      <c r="D2410" s="1" t="s">
        <v>654</v>
      </c>
      <c r="E2410" s="1" t="str">
        <f>VLOOKUP(D2410,StataFunctions!$E$2:$G$260,3,)</f>
        <v>Linear Regression</v>
      </c>
      <c r="F2410" s="18" t="s">
        <v>6927</v>
      </c>
      <c r="G2410" s="18" t="str">
        <f t="shared" si="224"/>
        <v>d.y</v>
      </c>
      <c r="H2410" s="18" t="str">
        <f t="shared" si="225"/>
        <v>l.y d.x l.x d.x2 l.x2 `xldiffs' `x2ldiffs' `yldiffs'"</v>
      </c>
      <c r="I2410" s="18">
        <f t="shared" si="222"/>
        <v>0</v>
      </c>
      <c r="J2410" s="18" t="str">
        <f t="shared" si="223"/>
        <v>NA</v>
      </c>
      <c r="K2410" s="18" t="str">
        <f t="shared" si="226"/>
        <v>l.y d.x l.x d.x2 l.x2 `xldiffs' `x2ldiffs' `yldiffs'"</v>
      </c>
      <c r="L2410" s="1" t="str">
        <f t="shared" si="227"/>
        <v>Yes</v>
      </c>
    </row>
    <row r="2411" spans="1:12" x14ac:dyDescent="0.3">
      <c r="A2411" s="1" t="str">
        <f>VLOOKUP(B2411,DownloadedFiles!$B$2:$C$821,2,)</f>
        <v>doi:10.7910/DVN/MPQQC0</v>
      </c>
      <c r="B2411" s="1" t="s">
        <v>1947</v>
      </c>
      <c r="C2411" s="1" t="s">
        <v>698</v>
      </c>
      <c r="D2411" s="1" t="s">
        <v>654</v>
      </c>
      <c r="E2411" s="1" t="str">
        <f>VLOOKUP(D2411,StataFunctions!$E$2:$G$260,3,)</f>
        <v>Linear Regression</v>
      </c>
      <c r="F2411" s="18" t="s">
        <v>6925</v>
      </c>
      <c r="G2411" s="18" t="str">
        <f t="shared" si="224"/>
        <v>d.y</v>
      </c>
      <c r="H2411" s="18" t="str">
        <f t="shared" si="225"/>
        <v>l.y d.x l.x d.x2 l.x2 in `samesamp'/$obs"</v>
      </c>
      <c r="I2411" s="18">
        <f t="shared" si="222"/>
        <v>0</v>
      </c>
      <c r="J2411" s="18" t="str">
        <f t="shared" si="223"/>
        <v>NA</v>
      </c>
      <c r="K2411" s="18" t="str">
        <f t="shared" si="226"/>
        <v>l.y d.x l.x d.x2 l.x2 in `samesamp'/$obs"</v>
      </c>
      <c r="L2411" s="1" t="str">
        <f t="shared" si="227"/>
        <v>Yes</v>
      </c>
    </row>
    <row r="2412" spans="1:12" x14ac:dyDescent="0.3">
      <c r="A2412" s="1" t="str">
        <f>VLOOKUP(B2412,DownloadedFiles!$B$2:$C$821,2,)</f>
        <v>doi:10.7910/DVN/MPQQC0</v>
      </c>
      <c r="B2412" s="1" t="s">
        <v>1947</v>
      </c>
      <c r="C2412" s="1" t="s">
        <v>698</v>
      </c>
      <c r="D2412" s="1" t="s">
        <v>654</v>
      </c>
      <c r="E2412" s="1" t="str">
        <f>VLOOKUP(D2412,StataFunctions!$E$2:$G$260,3,)</f>
        <v>Linear Regression</v>
      </c>
      <c r="F2412" s="18" t="s">
        <v>6926</v>
      </c>
      <c r="G2412" s="18" t="str">
        <f t="shared" si="224"/>
        <v>D.y</v>
      </c>
      <c r="H2412" s="18" t="str">
        <f t="shared" si="225"/>
        <v>L.y L(1/`p')D.y D.x L.x L(1/`q')D.x///"</v>
      </c>
      <c r="I2412" s="18">
        <f t="shared" si="222"/>
        <v>0</v>
      </c>
      <c r="J2412" s="18" t="str">
        <f t="shared" si="223"/>
        <v>NA</v>
      </c>
      <c r="K2412" s="18" t="str">
        <f t="shared" si="226"/>
        <v>L.y L(1/`p')D.y D.x L.x L(1/`q')D.x///"</v>
      </c>
      <c r="L2412" s="1" t="str">
        <f t="shared" si="227"/>
        <v>No</v>
      </c>
    </row>
    <row r="2413" spans="1:12" x14ac:dyDescent="0.3">
      <c r="A2413" s="1" t="str">
        <f>VLOOKUP(B2413,DownloadedFiles!$B$2:$C$821,2,)</f>
        <v>doi:10.7910/DVN/MPQQC0</v>
      </c>
      <c r="B2413" s="1" t="s">
        <v>1948</v>
      </c>
      <c r="C2413" s="1" t="s">
        <v>698</v>
      </c>
      <c r="D2413" s="1" t="s">
        <v>654</v>
      </c>
      <c r="E2413" s="1" t="str">
        <f>VLOOKUP(D2413,StataFunctions!$E$2:$G$260,3,)</f>
        <v>Linear Regression</v>
      </c>
      <c r="F2413" s="18" t="s">
        <v>6645</v>
      </c>
      <c r="G2413" s="18" t="str">
        <f t="shared" si="224"/>
        <v>d.y</v>
      </c>
      <c r="H2413" s="18" t="str">
        <f t="shared" si="225"/>
        <v>l.y d.x l.x d.x2 l.x2</v>
      </c>
      <c r="I2413" s="18">
        <f t="shared" si="222"/>
        <v>0</v>
      </c>
      <c r="J2413" s="18" t="str">
        <f t="shared" si="223"/>
        <v>NA</v>
      </c>
      <c r="K2413" s="18" t="str">
        <f t="shared" si="226"/>
        <v>l.y d.x l.x d.x2 l.x2</v>
      </c>
      <c r="L2413" s="1" t="str">
        <f t="shared" si="227"/>
        <v>Yes</v>
      </c>
    </row>
    <row r="2414" spans="1:12" x14ac:dyDescent="0.3">
      <c r="A2414" s="1" t="str">
        <f>VLOOKUP(B2414,DownloadedFiles!$B$2:$C$821,2,)</f>
        <v>doi:10.7910/DVN/MPQQC0</v>
      </c>
      <c r="B2414" s="1" t="s">
        <v>1948</v>
      </c>
      <c r="C2414" s="1" t="s">
        <v>698</v>
      </c>
      <c r="D2414" s="1" t="s">
        <v>654</v>
      </c>
      <c r="E2414" s="1" t="str">
        <f>VLOOKUP(D2414,StataFunctions!$E$2:$G$260,3,)</f>
        <v>Linear Regression</v>
      </c>
      <c r="F2414" s="18" t="s">
        <v>6927</v>
      </c>
      <c r="G2414" s="18" t="str">
        <f t="shared" si="224"/>
        <v>d.y</v>
      </c>
      <c r="H2414" s="18" t="str">
        <f t="shared" si="225"/>
        <v>l.y d.x l.x d.x2 l.x2 `xldiffs' `x2ldiffs' `yldiffs'"</v>
      </c>
      <c r="I2414" s="18">
        <f t="shared" si="222"/>
        <v>0</v>
      </c>
      <c r="J2414" s="18" t="str">
        <f t="shared" si="223"/>
        <v>NA</v>
      </c>
      <c r="K2414" s="18" t="str">
        <f t="shared" si="226"/>
        <v>l.y d.x l.x d.x2 l.x2 `xldiffs' `x2ldiffs' `yldiffs'"</v>
      </c>
      <c r="L2414" s="1" t="str">
        <f t="shared" si="227"/>
        <v>Yes</v>
      </c>
    </row>
    <row r="2415" spans="1:12" x14ac:dyDescent="0.3">
      <c r="A2415" s="1" t="str">
        <f>VLOOKUP(B2415,DownloadedFiles!$B$2:$C$821,2,)</f>
        <v>doi:10.7910/DVN/MPQQC0</v>
      </c>
      <c r="B2415" s="1" t="s">
        <v>1948</v>
      </c>
      <c r="C2415" s="1" t="s">
        <v>698</v>
      </c>
      <c r="D2415" s="1" t="s">
        <v>654</v>
      </c>
      <c r="E2415" s="1" t="str">
        <f>VLOOKUP(D2415,StataFunctions!$E$2:$G$260,3,)</f>
        <v>Linear Regression</v>
      </c>
      <c r="F2415" s="18" t="s">
        <v>6925</v>
      </c>
      <c r="G2415" s="18" t="str">
        <f t="shared" si="224"/>
        <v>d.y</v>
      </c>
      <c r="H2415" s="18" t="str">
        <f t="shared" si="225"/>
        <v>l.y d.x l.x d.x2 l.x2 in `samesamp'/$obs"</v>
      </c>
      <c r="I2415" s="18">
        <f t="shared" si="222"/>
        <v>0</v>
      </c>
      <c r="J2415" s="18" t="str">
        <f t="shared" si="223"/>
        <v>NA</v>
      </c>
      <c r="K2415" s="18" t="str">
        <f t="shared" si="226"/>
        <v>l.y d.x l.x d.x2 l.x2 in `samesamp'/$obs"</v>
      </c>
      <c r="L2415" s="1" t="str">
        <f t="shared" si="227"/>
        <v>Yes</v>
      </c>
    </row>
    <row r="2416" spans="1:12" x14ac:dyDescent="0.3">
      <c r="A2416" s="1" t="str">
        <f>VLOOKUP(B2416,DownloadedFiles!$B$2:$C$821,2,)</f>
        <v>doi:10.7910/DVN/MPQQC0</v>
      </c>
      <c r="B2416" s="1" t="s">
        <v>1948</v>
      </c>
      <c r="C2416" s="1" t="s">
        <v>698</v>
      </c>
      <c r="D2416" s="1" t="s">
        <v>654</v>
      </c>
      <c r="E2416" s="1" t="str">
        <f>VLOOKUP(D2416,StataFunctions!$E$2:$G$260,3,)</f>
        <v>Linear Regression</v>
      </c>
      <c r="F2416" s="18" t="s">
        <v>6926</v>
      </c>
      <c r="G2416" s="18" t="str">
        <f t="shared" si="224"/>
        <v>D.y</v>
      </c>
      <c r="H2416" s="18" t="str">
        <f t="shared" si="225"/>
        <v>L.y L(1/`p')D.y D.x L.x L(1/`q')D.x///"</v>
      </c>
      <c r="I2416" s="18">
        <f t="shared" si="222"/>
        <v>0</v>
      </c>
      <c r="J2416" s="18" t="str">
        <f t="shared" si="223"/>
        <v>NA</v>
      </c>
      <c r="K2416" s="18" t="str">
        <f t="shared" si="226"/>
        <v>L.y L(1/`p')D.y D.x L.x L(1/`q')D.x///"</v>
      </c>
      <c r="L2416" s="1" t="str">
        <f t="shared" si="227"/>
        <v>No</v>
      </c>
    </row>
    <row r="2417" spans="1:12" x14ac:dyDescent="0.3">
      <c r="A2417" s="1" t="str">
        <f>VLOOKUP(B2417,DownloadedFiles!$B$2:$C$821,2,)</f>
        <v>doi:10.7910/DVN/MPQQC0</v>
      </c>
      <c r="B2417" s="1" t="s">
        <v>1949</v>
      </c>
      <c r="C2417" s="1" t="s">
        <v>698</v>
      </c>
      <c r="D2417" s="1" t="s">
        <v>654</v>
      </c>
      <c r="E2417" s="1" t="str">
        <f>VLOOKUP(D2417,StataFunctions!$E$2:$G$260,3,)</f>
        <v>Linear Regression</v>
      </c>
      <c r="F2417" s="18" t="s">
        <v>6646</v>
      </c>
      <c r="G2417" s="18" t="str">
        <f t="shared" si="224"/>
        <v>d.y</v>
      </c>
      <c r="H2417" s="18" t="str">
        <f t="shared" si="225"/>
        <v>l.y d.x l.x d.x2 l.x2</v>
      </c>
      <c r="I2417" s="18">
        <f t="shared" si="222"/>
        <v>0</v>
      </c>
      <c r="J2417" s="18" t="str">
        <f t="shared" si="223"/>
        <v>NA</v>
      </c>
      <c r="K2417" s="18" t="str">
        <f t="shared" si="226"/>
        <v>l.y d.x l.x d.x2 l.x2</v>
      </c>
      <c r="L2417" s="1" t="str">
        <f t="shared" si="227"/>
        <v>Yes</v>
      </c>
    </row>
    <row r="2418" spans="1:12" x14ac:dyDescent="0.3">
      <c r="A2418" s="1" t="str">
        <f>VLOOKUP(B2418,DownloadedFiles!$B$2:$C$821,2,)</f>
        <v>doi:10.7910/DVN/MPQQC0</v>
      </c>
      <c r="B2418" s="1" t="s">
        <v>1949</v>
      </c>
      <c r="C2418" s="1" t="s">
        <v>698</v>
      </c>
      <c r="D2418" s="1" t="s">
        <v>654</v>
      </c>
      <c r="E2418" s="1" t="str">
        <f>VLOOKUP(D2418,StataFunctions!$E$2:$G$260,3,)</f>
        <v>Linear Regression</v>
      </c>
      <c r="F2418" s="18" t="s">
        <v>6927</v>
      </c>
      <c r="G2418" s="18" t="str">
        <f t="shared" si="224"/>
        <v>d.y</v>
      </c>
      <c r="H2418" s="18" t="str">
        <f t="shared" si="225"/>
        <v>l.y d.x l.x d.x2 l.x2 `xldiffs' `x2ldiffs' `yldiffs'"</v>
      </c>
      <c r="I2418" s="18">
        <f t="shared" si="222"/>
        <v>0</v>
      </c>
      <c r="J2418" s="18" t="str">
        <f t="shared" si="223"/>
        <v>NA</v>
      </c>
      <c r="K2418" s="18" t="str">
        <f t="shared" si="226"/>
        <v>l.y d.x l.x d.x2 l.x2 `xldiffs' `x2ldiffs' `yldiffs'"</v>
      </c>
      <c r="L2418" s="1" t="str">
        <f t="shared" si="227"/>
        <v>Yes</v>
      </c>
    </row>
    <row r="2419" spans="1:12" x14ac:dyDescent="0.3">
      <c r="A2419" s="1" t="str">
        <f>VLOOKUP(B2419,DownloadedFiles!$B$2:$C$821,2,)</f>
        <v>doi:10.7910/DVN/MPQQC0</v>
      </c>
      <c r="B2419" s="1" t="s">
        <v>1949</v>
      </c>
      <c r="C2419" s="1" t="s">
        <v>698</v>
      </c>
      <c r="D2419" s="1" t="s">
        <v>654</v>
      </c>
      <c r="E2419" s="1" t="str">
        <f>VLOOKUP(D2419,StataFunctions!$E$2:$G$260,3,)</f>
        <v>Linear Regression</v>
      </c>
      <c r="F2419" s="18" t="s">
        <v>6925</v>
      </c>
      <c r="G2419" s="18" t="str">
        <f t="shared" si="224"/>
        <v>d.y</v>
      </c>
      <c r="H2419" s="18" t="str">
        <f t="shared" si="225"/>
        <v>l.y d.x l.x d.x2 l.x2 in `samesamp'/$obs"</v>
      </c>
      <c r="I2419" s="18">
        <f t="shared" si="222"/>
        <v>0</v>
      </c>
      <c r="J2419" s="18" t="str">
        <f t="shared" si="223"/>
        <v>NA</v>
      </c>
      <c r="K2419" s="18" t="str">
        <f t="shared" si="226"/>
        <v>l.y d.x l.x d.x2 l.x2 in `samesamp'/$obs"</v>
      </c>
      <c r="L2419" s="1" t="str">
        <f t="shared" si="227"/>
        <v>Yes</v>
      </c>
    </row>
    <row r="2420" spans="1:12" x14ac:dyDescent="0.3">
      <c r="A2420" s="1" t="str">
        <f>VLOOKUP(B2420,DownloadedFiles!$B$2:$C$821,2,)</f>
        <v>doi:10.7910/DVN/MPQQC0</v>
      </c>
      <c r="B2420" s="1" t="s">
        <v>1949</v>
      </c>
      <c r="C2420" s="1" t="s">
        <v>698</v>
      </c>
      <c r="D2420" s="1" t="s">
        <v>654</v>
      </c>
      <c r="E2420" s="1" t="str">
        <f>VLOOKUP(D2420,StataFunctions!$E$2:$G$260,3,)</f>
        <v>Linear Regression</v>
      </c>
      <c r="F2420" s="18" t="s">
        <v>6926</v>
      </c>
      <c r="G2420" s="18" t="str">
        <f t="shared" si="224"/>
        <v>D.y</v>
      </c>
      <c r="H2420" s="18" t="str">
        <f t="shared" si="225"/>
        <v>L.y L(1/`p')D.y D.x L.x L(1/`q')D.x///"</v>
      </c>
      <c r="I2420" s="18">
        <f t="shared" si="222"/>
        <v>0</v>
      </c>
      <c r="J2420" s="18" t="str">
        <f t="shared" si="223"/>
        <v>NA</v>
      </c>
      <c r="K2420" s="18" t="str">
        <f t="shared" si="226"/>
        <v>L.y L(1/`p')D.y D.x L.x L(1/`q')D.x///"</v>
      </c>
      <c r="L2420" s="1" t="str">
        <f t="shared" si="227"/>
        <v>No</v>
      </c>
    </row>
    <row r="2421" spans="1:12" x14ac:dyDescent="0.3">
      <c r="A2421" s="1" t="str">
        <f>VLOOKUP(B2421,DownloadedFiles!$B$2:$C$821,2,)</f>
        <v>doi:10.7910/DVN/MPQQC0</v>
      </c>
      <c r="B2421" s="1" t="s">
        <v>1950</v>
      </c>
      <c r="C2421" s="1" t="s">
        <v>698</v>
      </c>
      <c r="D2421" s="1" t="s">
        <v>654</v>
      </c>
      <c r="E2421" s="1" t="str">
        <f>VLOOKUP(D2421,StataFunctions!$E$2:$G$260,3,)</f>
        <v>Linear Regression</v>
      </c>
      <c r="F2421" s="18" t="s">
        <v>6931</v>
      </c>
      <c r="G2421" s="18" t="str">
        <f t="shared" si="224"/>
        <v>d.res</v>
      </c>
      <c r="H2421" s="18" t="str">
        <f t="shared" si="225"/>
        <v>l.res l(1/`p')d.res in `samesamp'/$obs "</v>
      </c>
      <c r="I2421" s="18">
        <f t="shared" si="222"/>
        <v>0</v>
      </c>
      <c r="J2421" s="18" t="str">
        <f t="shared" si="223"/>
        <v>NA</v>
      </c>
      <c r="K2421" s="18" t="str">
        <f t="shared" si="226"/>
        <v>l.res l(1/`p')d.res in `samesamp'/$obs "</v>
      </c>
      <c r="L2421" s="1" t="str">
        <f t="shared" si="227"/>
        <v>Yes</v>
      </c>
    </row>
    <row r="2422" spans="1:12" x14ac:dyDescent="0.3">
      <c r="A2422" s="1" t="str">
        <f>VLOOKUP(B2422,DownloadedFiles!$B$2:$C$821,2,)</f>
        <v>doi:10.7910/DVN/MPQQC0</v>
      </c>
      <c r="B2422" s="1" t="s">
        <v>1950</v>
      </c>
      <c r="C2422" s="1" t="s">
        <v>698</v>
      </c>
      <c r="D2422" s="1" t="s">
        <v>654</v>
      </c>
      <c r="E2422" s="1" t="str">
        <f>VLOOKUP(D2422,StataFunctions!$E$2:$G$260,3,)</f>
        <v>Linear Regression</v>
      </c>
      <c r="F2422" s="18" t="s">
        <v>7556</v>
      </c>
      <c r="G2422" s="18" t="str">
        <f t="shared" si="224"/>
        <v>d.res</v>
      </c>
      <c r="H2422" s="18" t="str">
        <f t="shared" si="225"/>
        <v>l.resin `samesamp'/$obs // need baseline BIC term"</v>
      </c>
      <c r="I2422" s="18">
        <f t="shared" ref="I2422:I2485" si="228">IFERROR(IF(FIND(" if ",H2422)&gt;0,1,0),0)</f>
        <v>0</v>
      </c>
      <c r="J2422" s="18" t="str">
        <f t="shared" ref="J2422:J2485" si="229">IFERROR(MID(H2422,FIND(" if ",H2422)+3,LEN(H2422)+1),"NA")</f>
        <v>NA</v>
      </c>
      <c r="K2422" s="18" t="str">
        <f t="shared" si="226"/>
        <v>l.resin `samesamp'/$obs // need baseline BIC term"</v>
      </c>
      <c r="L2422" s="1" t="str">
        <f t="shared" si="227"/>
        <v>Yes</v>
      </c>
    </row>
    <row r="2423" spans="1:12" x14ac:dyDescent="0.3">
      <c r="A2423" s="1" t="str">
        <f>VLOOKUP(B2423,DownloadedFiles!$B$2:$C$821,2,)</f>
        <v>doi:10.7910/DVN/MPQQC0</v>
      </c>
      <c r="B2423" s="1" t="s">
        <v>1950</v>
      </c>
      <c r="C2423" s="1" t="s">
        <v>698</v>
      </c>
      <c r="D2423" s="1" t="s">
        <v>654</v>
      </c>
      <c r="E2423" s="1" t="str">
        <f>VLOOKUP(D2423,StataFunctions!$E$2:$G$260,3,)</f>
        <v>Linear Regression</v>
      </c>
      <c r="F2423" s="18" t="s">
        <v>6930</v>
      </c>
      <c r="G2423" s="18" t="str">
        <f t="shared" si="224"/>
        <v>d.y</v>
      </c>
      <c r="H2423" s="18" t="str">
        <f t="shared" si="225"/>
        <v>l.y d.x l.x `xldiffs' `yldiffs'"</v>
      </c>
      <c r="I2423" s="18">
        <f t="shared" si="228"/>
        <v>0</v>
      </c>
      <c r="J2423" s="18" t="str">
        <f t="shared" si="229"/>
        <v>NA</v>
      </c>
      <c r="K2423" s="18" t="str">
        <f t="shared" si="226"/>
        <v>l.y d.x l.x `xldiffs' `yldiffs'"</v>
      </c>
      <c r="L2423" s="1" t="str">
        <f t="shared" si="227"/>
        <v>Yes</v>
      </c>
    </row>
    <row r="2424" spans="1:12" x14ac:dyDescent="0.3">
      <c r="A2424" s="1" t="str">
        <f>VLOOKUP(B2424,DownloadedFiles!$B$2:$C$821,2,)</f>
        <v>doi:10.7910/DVN/MPQQC0</v>
      </c>
      <c r="B2424" s="1" t="s">
        <v>1950</v>
      </c>
      <c r="C2424" s="1" t="s">
        <v>698</v>
      </c>
      <c r="D2424" s="1" t="s">
        <v>654</v>
      </c>
      <c r="E2424" s="1" t="str">
        <f>VLOOKUP(D2424,StataFunctions!$E$2:$G$260,3,)</f>
        <v>Linear Regression</v>
      </c>
      <c r="F2424" s="18" t="s">
        <v>6928</v>
      </c>
      <c r="G2424" s="18" t="str">
        <f t="shared" si="224"/>
        <v>d.y</v>
      </c>
      <c r="H2424" s="18" t="str">
        <f t="shared" si="225"/>
        <v>l.y d.x l.x in `samesamp'/$obs"</v>
      </c>
      <c r="I2424" s="18">
        <f t="shared" si="228"/>
        <v>0</v>
      </c>
      <c r="J2424" s="18" t="str">
        <f t="shared" si="229"/>
        <v>NA</v>
      </c>
      <c r="K2424" s="18" t="str">
        <f t="shared" si="226"/>
        <v>l.y d.x l.x in `samesamp'/$obs"</v>
      </c>
      <c r="L2424" s="1" t="str">
        <f t="shared" si="227"/>
        <v>Yes</v>
      </c>
    </row>
    <row r="2425" spans="1:12" x14ac:dyDescent="0.3">
      <c r="A2425" s="1" t="str">
        <f>VLOOKUP(B2425,DownloadedFiles!$B$2:$C$821,2,)</f>
        <v>doi:10.7910/DVN/MPQQC0</v>
      </c>
      <c r="B2425" s="1" t="s">
        <v>1950</v>
      </c>
      <c r="C2425" s="1" t="s">
        <v>698</v>
      </c>
      <c r="D2425" s="1" t="s">
        <v>654</v>
      </c>
      <c r="E2425" s="1" t="str">
        <f>VLOOKUP(D2425,StataFunctions!$E$2:$G$260,3,)</f>
        <v>Linear Regression</v>
      </c>
      <c r="F2425" s="18" t="s">
        <v>6929</v>
      </c>
      <c r="G2425" s="18" t="str">
        <f t="shared" si="224"/>
        <v>D.y</v>
      </c>
      <c r="H2425" s="18" t="str">
        <f t="shared" si="225"/>
        <v>L.y L(1/`p')D.y D.x L.x L(1/`q')D.x in `samesamp'/$obs"</v>
      </c>
      <c r="I2425" s="18">
        <f t="shared" si="228"/>
        <v>0</v>
      </c>
      <c r="J2425" s="18" t="str">
        <f t="shared" si="229"/>
        <v>NA</v>
      </c>
      <c r="K2425" s="18" t="str">
        <f t="shared" si="226"/>
        <v>L.y L(1/`p')D.y D.x L.x L(1/`q')D.x in `samesamp'/$obs"</v>
      </c>
      <c r="L2425" s="1" t="str">
        <f t="shared" si="227"/>
        <v>Yes</v>
      </c>
    </row>
    <row r="2426" spans="1:12" x14ac:dyDescent="0.3">
      <c r="A2426" s="1" t="str">
        <f>VLOOKUP(B2426,DownloadedFiles!$B$2:$C$821,2,)</f>
        <v>doi:10.7910/DVN/MPQQC0</v>
      </c>
      <c r="B2426" s="1" t="s">
        <v>1950</v>
      </c>
      <c r="C2426" s="1" t="s">
        <v>698</v>
      </c>
      <c r="D2426" s="1" t="s">
        <v>654</v>
      </c>
      <c r="E2426" s="1" t="str">
        <f>VLOOKUP(D2426,StataFunctions!$E$2:$G$260,3,)</f>
        <v>Linear Regression</v>
      </c>
      <c r="F2426" s="18" t="s">
        <v>6647</v>
      </c>
      <c r="G2426" s="18" t="str">
        <f t="shared" si="224"/>
        <v>y</v>
      </c>
      <c r="H2426" s="18" t="str">
        <f t="shared" si="225"/>
        <v>x</v>
      </c>
      <c r="I2426" s="18">
        <f t="shared" si="228"/>
        <v>0</v>
      </c>
      <c r="J2426" s="18" t="str">
        <f t="shared" si="229"/>
        <v>NA</v>
      </c>
      <c r="K2426" s="18" t="str">
        <f t="shared" si="226"/>
        <v>x</v>
      </c>
      <c r="L2426" s="1" t="str">
        <f t="shared" si="227"/>
        <v>Yes</v>
      </c>
    </row>
    <row r="2427" spans="1:12" x14ac:dyDescent="0.3">
      <c r="A2427" s="1" t="str">
        <f>VLOOKUP(B2427,DownloadedFiles!$B$2:$C$821,2,)</f>
        <v>doi:10.7910/DVN/MPQQC0</v>
      </c>
      <c r="B2427" s="1" t="s">
        <v>1951</v>
      </c>
      <c r="C2427" s="1" t="s">
        <v>698</v>
      </c>
      <c r="D2427" s="1" t="s">
        <v>654</v>
      </c>
      <c r="E2427" s="1" t="str">
        <f>VLOOKUP(D2427,StataFunctions!$E$2:$G$260,3,)</f>
        <v>Linear Regression</v>
      </c>
      <c r="F2427" s="18" t="s">
        <v>6923</v>
      </c>
      <c r="G2427" s="18" t="str">
        <f t="shared" si="224"/>
        <v>d.res</v>
      </c>
      <c r="H2427" s="18" t="str">
        <f t="shared" si="225"/>
        <v>l.res l(1/`p')d.res in `samesamp'/$obs"</v>
      </c>
      <c r="I2427" s="18">
        <f t="shared" si="228"/>
        <v>0</v>
      </c>
      <c r="J2427" s="18" t="str">
        <f t="shared" si="229"/>
        <v>NA</v>
      </c>
      <c r="K2427" s="18" t="str">
        <f t="shared" si="226"/>
        <v>l.res l(1/`p')d.res in `samesamp'/$obs"</v>
      </c>
      <c r="L2427" s="1" t="str">
        <f t="shared" si="227"/>
        <v>Yes</v>
      </c>
    </row>
    <row r="2428" spans="1:12" x14ac:dyDescent="0.3">
      <c r="A2428" s="1" t="str">
        <f>VLOOKUP(B2428,DownloadedFiles!$B$2:$C$821,2,)</f>
        <v>doi:10.7910/DVN/MPQQC0</v>
      </c>
      <c r="B2428" s="1" t="s">
        <v>1951</v>
      </c>
      <c r="C2428" s="1" t="s">
        <v>698</v>
      </c>
      <c r="D2428" s="1" t="s">
        <v>654</v>
      </c>
      <c r="E2428" s="1" t="str">
        <f>VLOOKUP(D2428,StataFunctions!$E$2:$G$260,3,)</f>
        <v>Linear Regression</v>
      </c>
      <c r="F2428" s="18" t="s">
        <v>6934</v>
      </c>
      <c r="G2428" s="18" t="str">
        <f t="shared" si="224"/>
        <v>d.res</v>
      </c>
      <c r="H2428" s="18" t="str">
        <f t="shared" si="225"/>
        <v>l.resin `samesamp'/$obs"</v>
      </c>
      <c r="I2428" s="18">
        <f t="shared" si="228"/>
        <v>0</v>
      </c>
      <c r="J2428" s="18" t="str">
        <f t="shared" si="229"/>
        <v>NA</v>
      </c>
      <c r="K2428" s="18" t="str">
        <f t="shared" si="226"/>
        <v>l.resin `samesamp'/$obs"</v>
      </c>
      <c r="L2428" s="1" t="str">
        <f t="shared" si="227"/>
        <v>Yes</v>
      </c>
    </row>
    <row r="2429" spans="1:12" x14ac:dyDescent="0.3">
      <c r="A2429" s="1" t="str">
        <f>VLOOKUP(B2429,DownloadedFiles!$B$2:$C$821,2,)</f>
        <v>doi:10.7910/DVN/MPQQC0</v>
      </c>
      <c r="B2429" s="1" t="s">
        <v>1951</v>
      </c>
      <c r="C2429" s="1" t="s">
        <v>698</v>
      </c>
      <c r="D2429" s="1" t="s">
        <v>654</v>
      </c>
      <c r="E2429" s="1" t="str">
        <f>VLOOKUP(D2429,StataFunctions!$E$2:$G$260,3,)</f>
        <v>Linear Regression</v>
      </c>
      <c r="F2429" s="18" t="s">
        <v>6933</v>
      </c>
      <c r="G2429" s="18" t="str">
        <f t="shared" si="224"/>
        <v>d.y</v>
      </c>
      <c r="H2429" s="18" t="str">
        <f t="shared" si="225"/>
        <v>l.y d.x l.x d.x2 l.x2 `xldiffs' `xl2diffs' `yldiffs'"</v>
      </c>
      <c r="I2429" s="18">
        <f t="shared" si="228"/>
        <v>0</v>
      </c>
      <c r="J2429" s="18" t="str">
        <f t="shared" si="229"/>
        <v>NA</v>
      </c>
      <c r="K2429" s="18" t="str">
        <f t="shared" si="226"/>
        <v>l.y d.x l.x d.x2 l.x2 `xldiffs' `xl2diffs' `yldiffs'"</v>
      </c>
      <c r="L2429" s="1" t="str">
        <f t="shared" si="227"/>
        <v>Yes</v>
      </c>
    </row>
    <row r="2430" spans="1:12" x14ac:dyDescent="0.3">
      <c r="A2430" s="1" t="str">
        <f>VLOOKUP(B2430,DownloadedFiles!$B$2:$C$821,2,)</f>
        <v>doi:10.7910/DVN/MPQQC0</v>
      </c>
      <c r="B2430" s="1" t="s">
        <v>1951</v>
      </c>
      <c r="C2430" s="1" t="s">
        <v>698</v>
      </c>
      <c r="D2430" s="1" t="s">
        <v>654</v>
      </c>
      <c r="E2430" s="1" t="str">
        <f>VLOOKUP(D2430,StataFunctions!$E$2:$G$260,3,)</f>
        <v>Linear Regression</v>
      </c>
      <c r="F2430" s="18" t="s">
        <v>6925</v>
      </c>
      <c r="G2430" s="18" t="str">
        <f t="shared" si="224"/>
        <v>d.y</v>
      </c>
      <c r="H2430" s="18" t="str">
        <f t="shared" si="225"/>
        <v>l.y d.x l.x d.x2 l.x2 in `samesamp'/$obs"</v>
      </c>
      <c r="I2430" s="18">
        <f t="shared" si="228"/>
        <v>0</v>
      </c>
      <c r="J2430" s="18" t="str">
        <f t="shared" si="229"/>
        <v>NA</v>
      </c>
      <c r="K2430" s="18" t="str">
        <f t="shared" si="226"/>
        <v>l.y d.x l.x d.x2 l.x2 in `samesamp'/$obs"</v>
      </c>
      <c r="L2430" s="1" t="str">
        <f t="shared" si="227"/>
        <v>Yes</v>
      </c>
    </row>
    <row r="2431" spans="1:12" ht="28.8" x14ac:dyDescent="0.3">
      <c r="A2431" s="1" t="str">
        <f>VLOOKUP(B2431,DownloadedFiles!$B$2:$C$821,2,)</f>
        <v>doi:10.7910/DVN/MPQQC0</v>
      </c>
      <c r="B2431" s="1" t="s">
        <v>1951</v>
      </c>
      <c r="C2431" s="1" t="s">
        <v>698</v>
      </c>
      <c r="D2431" s="1" t="s">
        <v>654</v>
      </c>
      <c r="E2431" s="1" t="str">
        <f>VLOOKUP(D2431,StataFunctions!$E$2:$G$260,3,)</f>
        <v>Linear Regression</v>
      </c>
      <c r="F2431" s="18" t="s">
        <v>6932</v>
      </c>
      <c r="G2431" s="18" t="str">
        <f t="shared" si="224"/>
        <v>D.y</v>
      </c>
      <c r="H2431" s="18" t="str">
        <f t="shared" si="225"/>
        <v>L.y L(1/`p')D.y D.x L.x L(1/`q')D.x D.x2 L.x2 L(1/`k')D.x2 in `samesamp'/$obs"</v>
      </c>
      <c r="I2431" s="18">
        <f t="shared" si="228"/>
        <v>0</v>
      </c>
      <c r="J2431" s="18" t="str">
        <f t="shared" si="229"/>
        <v>NA</v>
      </c>
      <c r="K2431" s="18" t="str">
        <f t="shared" si="226"/>
        <v>L.y L(1/`p')D.y D.x L.x L(1/`q')D.x D.x2 L.x2 L(1/`k')D.x2 in `samesamp'/$obs"</v>
      </c>
      <c r="L2431" s="1" t="str">
        <f t="shared" si="227"/>
        <v>Yes</v>
      </c>
    </row>
    <row r="2432" spans="1:12" x14ac:dyDescent="0.3">
      <c r="A2432" s="1" t="str">
        <f>VLOOKUP(B2432,DownloadedFiles!$B$2:$C$821,2,)</f>
        <v>doi:10.7910/DVN/MPQQC0</v>
      </c>
      <c r="B2432" s="1" t="s">
        <v>1951</v>
      </c>
      <c r="C2432" s="1" t="s">
        <v>698</v>
      </c>
      <c r="D2432" s="1" t="s">
        <v>654</v>
      </c>
      <c r="E2432" s="1" t="str">
        <f>VLOOKUP(D2432,StataFunctions!$E$2:$G$260,3,)</f>
        <v>Linear Regression</v>
      </c>
      <c r="F2432" s="18" t="s">
        <v>6648</v>
      </c>
      <c r="G2432" s="18" t="str">
        <f t="shared" si="224"/>
        <v>y</v>
      </c>
      <c r="H2432" s="18" t="str">
        <f t="shared" si="225"/>
        <v>x x2</v>
      </c>
      <c r="I2432" s="18">
        <f t="shared" si="228"/>
        <v>0</v>
      </c>
      <c r="J2432" s="18" t="str">
        <f t="shared" si="229"/>
        <v>NA</v>
      </c>
      <c r="K2432" s="18" t="str">
        <f t="shared" si="226"/>
        <v>x x2</v>
      </c>
      <c r="L2432" s="1" t="str">
        <f t="shared" si="227"/>
        <v>Yes</v>
      </c>
    </row>
    <row r="2433" spans="1:12" x14ac:dyDescent="0.3">
      <c r="A2433" s="1" t="str">
        <f>VLOOKUP(B2433,DownloadedFiles!$B$2:$C$821,2,)</f>
        <v>doi:10.7910/DVN/MPQQC0</v>
      </c>
      <c r="B2433" s="1" t="s">
        <v>1952</v>
      </c>
      <c r="C2433" s="1" t="s">
        <v>698</v>
      </c>
      <c r="D2433" s="1" t="s">
        <v>654</v>
      </c>
      <c r="E2433" s="1" t="str">
        <f>VLOOKUP(D2433,StataFunctions!$E$2:$G$260,3,)</f>
        <v>Linear Regression</v>
      </c>
      <c r="F2433" s="18" t="s">
        <v>6923</v>
      </c>
      <c r="G2433" s="18" t="str">
        <f t="shared" si="224"/>
        <v>d.res</v>
      </c>
      <c r="H2433" s="18" t="str">
        <f t="shared" si="225"/>
        <v>l.res l(1/`p')d.res in `samesamp'/$obs"</v>
      </c>
      <c r="I2433" s="18">
        <f t="shared" si="228"/>
        <v>0</v>
      </c>
      <c r="J2433" s="18" t="str">
        <f t="shared" si="229"/>
        <v>NA</v>
      </c>
      <c r="K2433" s="18" t="str">
        <f t="shared" si="226"/>
        <v>l.res l(1/`p')d.res in `samesamp'/$obs"</v>
      </c>
      <c r="L2433" s="1" t="str">
        <f t="shared" si="227"/>
        <v>Yes</v>
      </c>
    </row>
    <row r="2434" spans="1:12" x14ac:dyDescent="0.3">
      <c r="A2434" s="1" t="str">
        <f>VLOOKUP(B2434,DownloadedFiles!$B$2:$C$821,2,)</f>
        <v>doi:10.7910/DVN/MPQQC0</v>
      </c>
      <c r="B2434" s="1" t="s">
        <v>1952</v>
      </c>
      <c r="C2434" s="1" t="s">
        <v>698</v>
      </c>
      <c r="D2434" s="1" t="s">
        <v>654</v>
      </c>
      <c r="E2434" s="1" t="str">
        <f>VLOOKUP(D2434,StataFunctions!$E$2:$G$260,3,)</f>
        <v>Linear Regression</v>
      </c>
      <c r="F2434" s="18" t="s">
        <v>6934</v>
      </c>
      <c r="G2434" s="18" t="str">
        <f t="shared" ref="G2434:G2497" si="230">MID($F2434,LEN($D2434)+FIND($D2434,$F2434)+1,FIND(" ",$F2434,LEN(D2434)+FIND(D2434,F2434)+1)-(LEN($D2434)+FIND($D2434,$F2434)+1))</f>
        <v>d.res</v>
      </c>
      <c r="H2434" s="18" t="str">
        <f t="shared" ref="H2434:H2497" si="231">TRIM(MID(F2434,FIND(G2434,F2434)+LEN(G2434)+1,IFERROR(FIND(",",F2434),LEN(F2434)+1)-(FIND(G2434,F2434)+LEN(G2434)+1)))</f>
        <v>l.resin `samesamp'/$obs"</v>
      </c>
      <c r="I2434" s="18">
        <f t="shared" si="228"/>
        <v>0</v>
      </c>
      <c r="J2434" s="18" t="str">
        <f t="shared" si="229"/>
        <v>NA</v>
      </c>
      <c r="K2434" s="18" t="str">
        <f t="shared" ref="K2434:K2497" si="232">IF(I2434=0,H2434,MID(H2434,1,FIND(J2434,H2434)-4))</f>
        <v>l.resin `samesamp'/$obs"</v>
      </c>
      <c r="L2434" s="1" t="str">
        <f t="shared" ref="L2434:L2497" si="233">IFERROR(IF(FIND("///",F2434)&gt;0,"No",0),"Yes")</f>
        <v>Yes</v>
      </c>
    </row>
    <row r="2435" spans="1:12" x14ac:dyDescent="0.3">
      <c r="A2435" s="1" t="str">
        <f>VLOOKUP(B2435,DownloadedFiles!$B$2:$C$821,2,)</f>
        <v>doi:10.7910/DVN/MPQQC0</v>
      </c>
      <c r="B2435" s="1" t="s">
        <v>1952</v>
      </c>
      <c r="C2435" s="1" t="s">
        <v>698</v>
      </c>
      <c r="D2435" s="1" t="s">
        <v>654</v>
      </c>
      <c r="E2435" s="1" t="str">
        <f>VLOOKUP(D2435,StataFunctions!$E$2:$G$260,3,)</f>
        <v>Linear Regression</v>
      </c>
      <c r="F2435" s="18" t="s">
        <v>6935</v>
      </c>
      <c r="G2435" s="18" t="str">
        <f t="shared" si="230"/>
        <v>d.y</v>
      </c>
      <c r="H2435" s="18" t="str">
        <f t="shared" si="231"/>
        <v>l.y d.x l.x d.x2 l.x2 d.x3 l.x3 in `samesamp'/$obs"</v>
      </c>
      <c r="I2435" s="18">
        <f t="shared" si="228"/>
        <v>0</v>
      </c>
      <c r="J2435" s="18" t="str">
        <f t="shared" si="229"/>
        <v>NA</v>
      </c>
      <c r="K2435" s="18" t="str">
        <f t="shared" si="232"/>
        <v>l.y d.x l.x d.x2 l.x2 d.x3 l.x3 in `samesamp'/$obs"</v>
      </c>
      <c r="L2435" s="1" t="str">
        <f t="shared" si="233"/>
        <v>Yes</v>
      </c>
    </row>
    <row r="2436" spans="1:12" x14ac:dyDescent="0.3">
      <c r="A2436" s="1" t="str">
        <f>VLOOKUP(B2436,DownloadedFiles!$B$2:$C$821,2,)</f>
        <v>doi:10.7910/DVN/MPQQC0</v>
      </c>
      <c r="B2436" s="1" t="s">
        <v>1952</v>
      </c>
      <c r="C2436" s="1" t="s">
        <v>698</v>
      </c>
      <c r="D2436" s="1" t="s">
        <v>654</v>
      </c>
      <c r="E2436" s="1" t="str">
        <f>VLOOKUP(D2436,StataFunctions!$E$2:$G$260,3,)</f>
        <v>Linear Regression</v>
      </c>
      <c r="F2436" s="18" t="s">
        <v>6649</v>
      </c>
      <c r="G2436" s="18" t="str">
        <f t="shared" si="230"/>
        <v>d.y</v>
      </c>
      <c r="H2436" s="18" t="str">
        <f t="shared" si="231"/>
        <v>l.y d.x l.x d.x2 l.x2 d.x3 l.x3///</v>
      </c>
      <c r="I2436" s="18">
        <f t="shared" si="228"/>
        <v>0</v>
      </c>
      <c r="J2436" s="18" t="str">
        <f t="shared" si="229"/>
        <v>NA</v>
      </c>
      <c r="K2436" s="18" t="str">
        <f t="shared" si="232"/>
        <v>l.y d.x l.x d.x2 l.x2 d.x3 l.x3///</v>
      </c>
      <c r="L2436" s="1" t="str">
        <f t="shared" si="233"/>
        <v>No</v>
      </c>
    </row>
    <row r="2437" spans="1:12" x14ac:dyDescent="0.3">
      <c r="A2437" s="1" t="str">
        <f>VLOOKUP(B2437,DownloadedFiles!$B$2:$C$821,2,)</f>
        <v>doi:10.7910/DVN/MPQQC0</v>
      </c>
      <c r="B2437" s="1" t="s">
        <v>1952</v>
      </c>
      <c r="C2437" s="1" t="s">
        <v>698</v>
      </c>
      <c r="D2437" s="1" t="s">
        <v>654</v>
      </c>
      <c r="E2437" s="1" t="str">
        <f>VLOOKUP(D2437,StataFunctions!$E$2:$G$260,3,)</f>
        <v>Linear Regression</v>
      </c>
      <c r="F2437" s="18" t="s">
        <v>6936</v>
      </c>
      <c r="G2437" s="18" t="str">
        <f t="shared" si="230"/>
        <v>D.y</v>
      </c>
      <c r="H2437" s="18" t="str">
        <f t="shared" si="231"/>
        <v>L.y L(1/`p')D.y D.x L.x L(1/`q')D.x D.x2 L.x2 ///"</v>
      </c>
      <c r="I2437" s="18">
        <f t="shared" si="228"/>
        <v>0</v>
      </c>
      <c r="J2437" s="18" t="str">
        <f t="shared" si="229"/>
        <v>NA</v>
      </c>
      <c r="K2437" s="18" t="str">
        <f t="shared" si="232"/>
        <v>L.y L(1/`p')D.y D.x L.x L(1/`q')D.x D.x2 L.x2 ///"</v>
      </c>
      <c r="L2437" s="1" t="str">
        <f t="shared" si="233"/>
        <v>No</v>
      </c>
    </row>
    <row r="2438" spans="1:12" x14ac:dyDescent="0.3">
      <c r="A2438" s="1" t="str">
        <f>VLOOKUP(B2438,DownloadedFiles!$B$2:$C$821,2,)</f>
        <v>doi:10.7910/DVN/MPQQC0</v>
      </c>
      <c r="B2438" s="1" t="s">
        <v>1952</v>
      </c>
      <c r="C2438" s="1" t="s">
        <v>698</v>
      </c>
      <c r="D2438" s="1" t="s">
        <v>654</v>
      </c>
      <c r="E2438" s="1" t="str">
        <f>VLOOKUP(D2438,StataFunctions!$E$2:$G$260,3,)</f>
        <v>Linear Regression</v>
      </c>
      <c r="F2438" s="18" t="s">
        <v>6650</v>
      </c>
      <c r="G2438" s="18" t="str">
        <f t="shared" si="230"/>
        <v>y</v>
      </c>
      <c r="H2438" s="18" t="str">
        <f t="shared" si="231"/>
        <v>x x2 x3</v>
      </c>
      <c r="I2438" s="18">
        <f t="shared" si="228"/>
        <v>0</v>
      </c>
      <c r="J2438" s="18" t="str">
        <f t="shared" si="229"/>
        <v>NA</v>
      </c>
      <c r="K2438" s="18" t="str">
        <f t="shared" si="232"/>
        <v>x x2 x3</v>
      </c>
      <c r="L2438" s="1" t="str">
        <f t="shared" si="233"/>
        <v>Yes</v>
      </c>
    </row>
    <row r="2439" spans="1:12" x14ac:dyDescent="0.3">
      <c r="A2439" s="1" t="str">
        <f>VLOOKUP(B2439,DownloadedFiles!$B$2:$C$821,2,)</f>
        <v>doi:10.7910/DVN/MPQQC0</v>
      </c>
      <c r="B2439" s="1" t="s">
        <v>1953</v>
      </c>
      <c r="C2439" s="1" t="s">
        <v>698</v>
      </c>
      <c r="D2439" s="1" t="s">
        <v>654</v>
      </c>
      <c r="E2439" s="1" t="str">
        <f>VLOOKUP(D2439,StataFunctions!$E$2:$G$260,3,)</f>
        <v>Linear Regression</v>
      </c>
      <c r="F2439" s="18" t="s">
        <v>6923</v>
      </c>
      <c r="G2439" s="18" t="str">
        <f t="shared" si="230"/>
        <v>d.res</v>
      </c>
      <c r="H2439" s="18" t="str">
        <f t="shared" si="231"/>
        <v>l.res l(1/`p')d.res in `samesamp'/$obs"</v>
      </c>
      <c r="I2439" s="18">
        <f t="shared" si="228"/>
        <v>0</v>
      </c>
      <c r="J2439" s="18" t="str">
        <f t="shared" si="229"/>
        <v>NA</v>
      </c>
      <c r="K2439" s="18" t="str">
        <f t="shared" si="232"/>
        <v>l.res l(1/`p')d.res in `samesamp'/$obs"</v>
      </c>
      <c r="L2439" s="1" t="str">
        <f t="shared" si="233"/>
        <v>Yes</v>
      </c>
    </row>
    <row r="2440" spans="1:12" x14ac:dyDescent="0.3">
      <c r="A2440" s="1" t="str">
        <f>VLOOKUP(B2440,DownloadedFiles!$B$2:$C$821,2,)</f>
        <v>doi:10.7910/DVN/MPQQC0</v>
      </c>
      <c r="B2440" s="1" t="s">
        <v>1953</v>
      </c>
      <c r="C2440" s="1" t="s">
        <v>698</v>
      </c>
      <c r="D2440" s="1" t="s">
        <v>654</v>
      </c>
      <c r="E2440" s="1" t="str">
        <f>VLOOKUP(D2440,StataFunctions!$E$2:$G$260,3,)</f>
        <v>Linear Regression</v>
      </c>
      <c r="F2440" s="18" t="s">
        <v>6934</v>
      </c>
      <c r="G2440" s="18" t="str">
        <f t="shared" si="230"/>
        <v>d.res</v>
      </c>
      <c r="H2440" s="18" t="str">
        <f t="shared" si="231"/>
        <v>l.resin `samesamp'/$obs"</v>
      </c>
      <c r="I2440" s="18">
        <f t="shared" si="228"/>
        <v>0</v>
      </c>
      <c r="J2440" s="18" t="str">
        <f t="shared" si="229"/>
        <v>NA</v>
      </c>
      <c r="K2440" s="18" t="str">
        <f t="shared" si="232"/>
        <v>l.resin `samesamp'/$obs"</v>
      </c>
      <c r="L2440" s="1" t="str">
        <f t="shared" si="233"/>
        <v>Yes</v>
      </c>
    </row>
    <row r="2441" spans="1:12" x14ac:dyDescent="0.3">
      <c r="A2441" s="1" t="str">
        <f>VLOOKUP(B2441,DownloadedFiles!$B$2:$C$821,2,)</f>
        <v>doi:10.7910/DVN/MPQQC0</v>
      </c>
      <c r="B2441" s="1" t="s">
        <v>1953</v>
      </c>
      <c r="C2441" s="1" t="s">
        <v>698</v>
      </c>
      <c r="D2441" s="1" t="s">
        <v>654</v>
      </c>
      <c r="E2441" s="1" t="str">
        <f>VLOOKUP(D2441,StataFunctions!$E$2:$G$260,3,)</f>
        <v>Linear Regression</v>
      </c>
      <c r="F2441" s="18" t="s">
        <v>6937</v>
      </c>
      <c r="G2441" s="18" t="str">
        <f t="shared" si="230"/>
        <v>d.y</v>
      </c>
      <c r="H2441" s="18" t="str">
        <f t="shared" si="231"/>
        <v>l.y d.x l.x d.x2 l.x2 d.x3 l.x3 d.x4 l.x4 in `samesamp'/$obs"</v>
      </c>
      <c r="I2441" s="18">
        <f t="shared" si="228"/>
        <v>0</v>
      </c>
      <c r="J2441" s="18" t="str">
        <f t="shared" si="229"/>
        <v>NA</v>
      </c>
      <c r="K2441" s="18" t="str">
        <f t="shared" si="232"/>
        <v>l.y d.x l.x d.x2 l.x2 d.x3 l.x3 d.x4 l.x4 in `samesamp'/$obs"</v>
      </c>
      <c r="L2441" s="1" t="str">
        <f t="shared" si="233"/>
        <v>Yes</v>
      </c>
    </row>
    <row r="2442" spans="1:12" x14ac:dyDescent="0.3">
      <c r="A2442" s="1" t="str">
        <f>VLOOKUP(B2442,DownloadedFiles!$B$2:$C$821,2,)</f>
        <v>doi:10.7910/DVN/MPQQC0</v>
      </c>
      <c r="B2442" s="1" t="s">
        <v>1953</v>
      </c>
      <c r="C2442" s="1" t="s">
        <v>698</v>
      </c>
      <c r="D2442" s="1" t="s">
        <v>654</v>
      </c>
      <c r="E2442" s="1" t="str">
        <f>VLOOKUP(D2442,StataFunctions!$E$2:$G$260,3,)</f>
        <v>Linear Regression</v>
      </c>
      <c r="F2442" s="18" t="s">
        <v>6651</v>
      </c>
      <c r="G2442" s="18" t="str">
        <f t="shared" si="230"/>
        <v>d.y</v>
      </c>
      <c r="H2442" s="18" t="str">
        <f t="shared" si="231"/>
        <v>l.y d.x l.x d.x2 l.x2 d.x3 l.x3d.x4 l.x4///</v>
      </c>
      <c r="I2442" s="18">
        <f t="shared" si="228"/>
        <v>0</v>
      </c>
      <c r="J2442" s="18" t="str">
        <f t="shared" si="229"/>
        <v>NA</v>
      </c>
      <c r="K2442" s="18" t="str">
        <f t="shared" si="232"/>
        <v>l.y d.x l.x d.x2 l.x2 d.x3 l.x3d.x4 l.x4///</v>
      </c>
      <c r="L2442" s="1" t="str">
        <f t="shared" si="233"/>
        <v>No</v>
      </c>
    </row>
    <row r="2443" spans="1:12" x14ac:dyDescent="0.3">
      <c r="A2443" s="1" t="str">
        <f>VLOOKUP(B2443,DownloadedFiles!$B$2:$C$821,2,)</f>
        <v>doi:10.7910/DVN/MPQQC0</v>
      </c>
      <c r="B2443" s="1" t="s">
        <v>1953</v>
      </c>
      <c r="C2443" s="1" t="s">
        <v>698</v>
      </c>
      <c r="D2443" s="1" t="s">
        <v>654</v>
      </c>
      <c r="E2443" s="1" t="str">
        <f>VLOOKUP(D2443,StataFunctions!$E$2:$G$260,3,)</f>
        <v>Linear Regression</v>
      </c>
      <c r="F2443" s="18" t="s">
        <v>6938</v>
      </c>
      <c r="G2443" s="18" t="str">
        <f t="shared" si="230"/>
        <v>D.y</v>
      </c>
      <c r="H2443" s="18" t="str">
        <f t="shared" si="231"/>
        <v>L.y L(1/`p')D.y D.x L.x L(1/`q')D.x D.x2 ///"</v>
      </c>
      <c r="I2443" s="18">
        <f t="shared" si="228"/>
        <v>0</v>
      </c>
      <c r="J2443" s="18" t="str">
        <f t="shared" si="229"/>
        <v>NA</v>
      </c>
      <c r="K2443" s="18" t="str">
        <f t="shared" si="232"/>
        <v>L.y L(1/`p')D.y D.x L.x L(1/`q')D.x D.x2 ///"</v>
      </c>
      <c r="L2443" s="1" t="str">
        <f t="shared" si="233"/>
        <v>No</v>
      </c>
    </row>
    <row r="2444" spans="1:12" x14ac:dyDescent="0.3">
      <c r="A2444" s="1" t="str">
        <f>VLOOKUP(B2444,DownloadedFiles!$B$2:$C$821,2,)</f>
        <v>doi:10.7910/DVN/MPQQC0</v>
      </c>
      <c r="B2444" s="1" t="s">
        <v>1953</v>
      </c>
      <c r="C2444" s="1" t="s">
        <v>698</v>
      </c>
      <c r="D2444" s="1" t="s">
        <v>654</v>
      </c>
      <c r="E2444" s="1" t="str">
        <f>VLOOKUP(D2444,StataFunctions!$E$2:$G$260,3,)</f>
        <v>Linear Regression</v>
      </c>
      <c r="F2444" s="18" t="s">
        <v>6652</v>
      </c>
      <c r="G2444" s="18" t="str">
        <f t="shared" si="230"/>
        <v>y</v>
      </c>
      <c r="H2444" s="18" t="str">
        <f t="shared" si="231"/>
        <v>x x2 x3 x4</v>
      </c>
      <c r="I2444" s="18">
        <f t="shared" si="228"/>
        <v>0</v>
      </c>
      <c r="J2444" s="18" t="str">
        <f t="shared" si="229"/>
        <v>NA</v>
      </c>
      <c r="K2444" s="18" t="str">
        <f t="shared" si="232"/>
        <v>x x2 x3 x4</v>
      </c>
      <c r="L2444" s="1" t="str">
        <f t="shared" si="233"/>
        <v>Yes</v>
      </c>
    </row>
    <row r="2445" spans="1:12" x14ac:dyDescent="0.3">
      <c r="A2445" s="1" t="str">
        <f>VLOOKUP(B2445,DownloadedFiles!$B$2:$C$821,2,)</f>
        <v>doi:10.7910/DVN/MPQQC0</v>
      </c>
      <c r="B2445" s="1" t="s">
        <v>1954</v>
      </c>
      <c r="C2445" s="1" t="s">
        <v>698</v>
      </c>
      <c r="D2445" s="1" t="s">
        <v>654</v>
      </c>
      <c r="E2445" s="1" t="str">
        <f>VLOOKUP(D2445,StataFunctions!$E$2:$G$260,3,)</f>
        <v>Linear Regression</v>
      </c>
      <c r="F2445" s="18" t="s">
        <v>6923</v>
      </c>
      <c r="G2445" s="18" t="str">
        <f t="shared" si="230"/>
        <v>d.res</v>
      </c>
      <c r="H2445" s="18" t="str">
        <f t="shared" si="231"/>
        <v>l.res l(1/`p')d.res in `samesamp'/$obs"</v>
      </c>
      <c r="I2445" s="18">
        <f t="shared" si="228"/>
        <v>0</v>
      </c>
      <c r="J2445" s="18" t="str">
        <f t="shared" si="229"/>
        <v>NA</v>
      </c>
      <c r="K2445" s="18" t="str">
        <f t="shared" si="232"/>
        <v>l.res l(1/`p')d.res in `samesamp'/$obs"</v>
      </c>
      <c r="L2445" s="1" t="str">
        <f t="shared" si="233"/>
        <v>Yes</v>
      </c>
    </row>
    <row r="2446" spans="1:12" x14ac:dyDescent="0.3">
      <c r="A2446" s="1" t="str">
        <f>VLOOKUP(B2446,DownloadedFiles!$B$2:$C$821,2,)</f>
        <v>doi:10.7910/DVN/MPQQC0</v>
      </c>
      <c r="B2446" s="1" t="s">
        <v>1954</v>
      </c>
      <c r="C2446" s="1" t="s">
        <v>698</v>
      </c>
      <c r="D2446" s="1" t="s">
        <v>654</v>
      </c>
      <c r="E2446" s="1" t="str">
        <f>VLOOKUP(D2446,StataFunctions!$E$2:$G$260,3,)</f>
        <v>Linear Regression</v>
      </c>
      <c r="F2446" s="18" t="s">
        <v>6922</v>
      </c>
      <c r="G2446" s="18" t="str">
        <f t="shared" si="230"/>
        <v>d.res</v>
      </c>
      <c r="H2446" s="18" t="str">
        <f t="shared" si="231"/>
        <v>l.resin `samesamp'/$obs// need baseline BIC term"</v>
      </c>
      <c r="I2446" s="18">
        <f t="shared" si="228"/>
        <v>0</v>
      </c>
      <c r="J2446" s="18" t="str">
        <f t="shared" si="229"/>
        <v>NA</v>
      </c>
      <c r="K2446" s="18" t="str">
        <f t="shared" si="232"/>
        <v>l.resin `samesamp'/$obs// need baseline BIC term"</v>
      </c>
      <c r="L2446" s="1" t="str">
        <f t="shared" si="233"/>
        <v>Yes</v>
      </c>
    </row>
    <row r="2447" spans="1:12" x14ac:dyDescent="0.3">
      <c r="A2447" s="1" t="str">
        <f>VLOOKUP(B2447,DownloadedFiles!$B$2:$C$821,2,)</f>
        <v>doi:10.7910/DVN/MPQQC0</v>
      </c>
      <c r="B2447" s="1" t="s">
        <v>1954</v>
      </c>
      <c r="C2447" s="1" t="s">
        <v>698</v>
      </c>
      <c r="D2447" s="1" t="s">
        <v>654</v>
      </c>
      <c r="E2447" s="1" t="str">
        <f>VLOOKUP(D2447,StataFunctions!$E$2:$G$260,3,)</f>
        <v>Linear Regression</v>
      </c>
      <c r="F2447" s="18" t="s">
        <v>6930</v>
      </c>
      <c r="G2447" s="18" t="str">
        <f t="shared" si="230"/>
        <v>d.y</v>
      </c>
      <c r="H2447" s="18" t="str">
        <f t="shared" si="231"/>
        <v>l.y d.x l.x `xldiffs' `yldiffs'"</v>
      </c>
      <c r="I2447" s="18">
        <f t="shared" si="228"/>
        <v>0</v>
      </c>
      <c r="J2447" s="18" t="str">
        <f t="shared" si="229"/>
        <v>NA</v>
      </c>
      <c r="K2447" s="18" t="str">
        <f t="shared" si="232"/>
        <v>l.y d.x l.x `xldiffs' `yldiffs'"</v>
      </c>
      <c r="L2447" s="1" t="str">
        <f t="shared" si="233"/>
        <v>Yes</v>
      </c>
    </row>
    <row r="2448" spans="1:12" x14ac:dyDescent="0.3">
      <c r="A2448" s="1" t="str">
        <f>VLOOKUP(B2448,DownloadedFiles!$B$2:$C$821,2,)</f>
        <v>doi:10.7910/DVN/MPQQC0</v>
      </c>
      <c r="B2448" s="1" t="s">
        <v>1954</v>
      </c>
      <c r="C2448" s="1" t="s">
        <v>698</v>
      </c>
      <c r="D2448" s="1" t="s">
        <v>654</v>
      </c>
      <c r="E2448" s="1" t="str">
        <f>VLOOKUP(D2448,StataFunctions!$E$2:$G$260,3,)</f>
        <v>Linear Regression</v>
      </c>
      <c r="F2448" s="18" t="s">
        <v>6928</v>
      </c>
      <c r="G2448" s="18" t="str">
        <f t="shared" si="230"/>
        <v>d.y</v>
      </c>
      <c r="H2448" s="18" t="str">
        <f t="shared" si="231"/>
        <v>l.y d.x l.x in `samesamp'/$obs"</v>
      </c>
      <c r="I2448" s="18">
        <f t="shared" si="228"/>
        <v>0</v>
      </c>
      <c r="J2448" s="18" t="str">
        <f t="shared" si="229"/>
        <v>NA</v>
      </c>
      <c r="K2448" s="18" t="str">
        <f t="shared" si="232"/>
        <v>l.y d.x l.x in `samesamp'/$obs"</v>
      </c>
      <c r="L2448" s="1" t="str">
        <f t="shared" si="233"/>
        <v>Yes</v>
      </c>
    </row>
    <row r="2449" spans="1:12" x14ac:dyDescent="0.3">
      <c r="A2449" s="1" t="str">
        <f>VLOOKUP(B2449,DownloadedFiles!$B$2:$C$821,2,)</f>
        <v>doi:10.7910/DVN/MPQQC0</v>
      </c>
      <c r="B2449" s="1" t="s">
        <v>1954</v>
      </c>
      <c r="C2449" s="1" t="s">
        <v>698</v>
      </c>
      <c r="D2449" s="1" t="s">
        <v>654</v>
      </c>
      <c r="E2449" s="1" t="str">
        <f>VLOOKUP(D2449,StataFunctions!$E$2:$G$260,3,)</f>
        <v>Linear Regression</v>
      </c>
      <c r="F2449" s="18" t="s">
        <v>6929</v>
      </c>
      <c r="G2449" s="18" t="str">
        <f t="shared" si="230"/>
        <v>D.y</v>
      </c>
      <c r="H2449" s="18" t="str">
        <f t="shared" si="231"/>
        <v>L.y L(1/`p')D.y D.x L.x L(1/`q')D.x in `samesamp'/$obs"</v>
      </c>
      <c r="I2449" s="18">
        <f t="shared" si="228"/>
        <v>0</v>
      </c>
      <c r="J2449" s="18" t="str">
        <f t="shared" si="229"/>
        <v>NA</v>
      </c>
      <c r="K2449" s="18" t="str">
        <f t="shared" si="232"/>
        <v>L.y L(1/`p')D.y D.x L.x L(1/`q')D.x in `samesamp'/$obs"</v>
      </c>
      <c r="L2449" s="1" t="str">
        <f t="shared" si="233"/>
        <v>Yes</v>
      </c>
    </row>
    <row r="2450" spans="1:12" x14ac:dyDescent="0.3">
      <c r="A2450" s="1" t="str">
        <f>VLOOKUP(B2450,DownloadedFiles!$B$2:$C$821,2,)</f>
        <v>doi:10.7910/DVN/MPQQC0</v>
      </c>
      <c r="B2450" s="1" t="s">
        <v>1954</v>
      </c>
      <c r="C2450" s="1" t="s">
        <v>698</v>
      </c>
      <c r="D2450" s="1" t="s">
        <v>654</v>
      </c>
      <c r="E2450" s="1" t="str">
        <f>VLOOKUP(D2450,StataFunctions!$E$2:$G$260,3,)</f>
        <v>Linear Regression</v>
      </c>
      <c r="F2450" s="18" t="s">
        <v>6647</v>
      </c>
      <c r="G2450" s="18" t="str">
        <f t="shared" si="230"/>
        <v>y</v>
      </c>
      <c r="H2450" s="18" t="str">
        <f t="shared" si="231"/>
        <v>x</v>
      </c>
      <c r="I2450" s="18">
        <f t="shared" si="228"/>
        <v>0</v>
      </c>
      <c r="J2450" s="18" t="str">
        <f t="shared" si="229"/>
        <v>NA</v>
      </c>
      <c r="K2450" s="18" t="str">
        <f t="shared" si="232"/>
        <v>x</v>
      </c>
      <c r="L2450" s="1" t="str">
        <f t="shared" si="233"/>
        <v>Yes</v>
      </c>
    </row>
    <row r="2451" spans="1:12" x14ac:dyDescent="0.3">
      <c r="A2451" s="1" t="str">
        <f>VLOOKUP(B2451,DownloadedFiles!$B$2:$C$821,2,)</f>
        <v>doi:10.7910/DVN/MPQQC0</v>
      </c>
      <c r="B2451" s="1" t="s">
        <v>1955</v>
      </c>
      <c r="C2451" s="1" t="s">
        <v>698</v>
      </c>
      <c r="D2451" s="1" t="s">
        <v>654</v>
      </c>
      <c r="E2451" s="1" t="str">
        <f>VLOOKUP(D2451,StataFunctions!$E$2:$G$260,3,)</f>
        <v>Linear Regression</v>
      </c>
      <c r="F2451" s="18" t="s">
        <v>6923</v>
      </c>
      <c r="G2451" s="18" t="str">
        <f t="shared" si="230"/>
        <v>d.res</v>
      </c>
      <c r="H2451" s="18" t="str">
        <f t="shared" si="231"/>
        <v>l.res l(1/`p')d.res in `samesamp'/$obs"</v>
      </c>
      <c r="I2451" s="18">
        <f t="shared" si="228"/>
        <v>0</v>
      </c>
      <c r="J2451" s="18" t="str">
        <f t="shared" si="229"/>
        <v>NA</v>
      </c>
      <c r="K2451" s="18" t="str">
        <f t="shared" si="232"/>
        <v>l.res l(1/`p')d.res in `samesamp'/$obs"</v>
      </c>
      <c r="L2451" s="1" t="str">
        <f t="shared" si="233"/>
        <v>Yes</v>
      </c>
    </row>
    <row r="2452" spans="1:12" x14ac:dyDescent="0.3">
      <c r="A2452" s="1" t="str">
        <f>VLOOKUP(B2452,DownloadedFiles!$B$2:$C$821,2,)</f>
        <v>doi:10.7910/DVN/MPQQC0</v>
      </c>
      <c r="B2452" s="1" t="s">
        <v>1955</v>
      </c>
      <c r="C2452" s="1" t="s">
        <v>698</v>
      </c>
      <c r="D2452" s="1" t="s">
        <v>654</v>
      </c>
      <c r="E2452" s="1" t="str">
        <f>VLOOKUP(D2452,StataFunctions!$E$2:$G$260,3,)</f>
        <v>Linear Regression</v>
      </c>
      <c r="F2452" s="18" t="s">
        <v>6934</v>
      </c>
      <c r="G2452" s="18" t="str">
        <f t="shared" si="230"/>
        <v>d.res</v>
      </c>
      <c r="H2452" s="18" t="str">
        <f t="shared" si="231"/>
        <v>l.resin `samesamp'/$obs"</v>
      </c>
      <c r="I2452" s="18">
        <f t="shared" si="228"/>
        <v>0</v>
      </c>
      <c r="J2452" s="18" t="str">
        <f t="shared" si="229"/>
        <v>NA</v>
      </c>
      <c r="K2452" s="18" t="str">
        <f t="shared" si="232"/>
        <v>l.resin `samesamp'/$obs"</v>
      </c>
      <c r="L2452" s="1" t="str">
        <f t="shared" si="233"/>
        <v>Yes</v>
      </c>
    </row>
    <row r="2453" spans="1:12" x14ac:dyDescent="0.3">
      <c r="A2453" s="1" t="str">
        <f>VLOOKUP(B2453,DownloadedFiles!$B$2:$C$821,2,)</f>
        <v>doi:10.7910/DVN/MPQQC0</v>
      </c>
      <c r="B2453" s="1" t="s">
        <v>1955</v>
      </c>
      <c r="C2453" s="1" t="s">
        <v>698</v>
      </c>
      <c r="D2453" s="1" t="s">
        <v>654</v>
      </c>
      <c r="E2453" s="1" t="str">
        <f>VLOOKUP(D2453,StataFunctions!$E$2:$G$260,3,)</f>
        <v>Linear Regression</v>
      </c>
      <c r="F2453" s="18" t="s">
        <v>6927</v>
      </c>
      <c r="G2453" s="18" t="str">
        <f t="shared" si="230"/>
        <v>d.y</v>
      </c>
      <c r="H2453" s="18" t="str">
        <f t="shared" si="231"/>
        <v>l.y d.x l.x d.x2 l.x2 `xldiffs' `x2ldiffs' `yldiffs'"</v>
      </c>
      <c r="I2453" s="18">
        <f t="shared" si="228"/>
        <v>0</v>
      </c>
      <c r="J2453" s="18" t="str">
        <f t="shared" si="229"/>
        <v>NA</v>
      </c>
      <c r="K2453" s="18" t="str">
        <f t="shared" si="232"/>
        <v>l.y d.x l.x d.x2 l.x2 `xldiffs' `x2ldiffs' `yldiffs'"</v>
      </c>
      <c r="L2453" s="1" t="str">
        <f t="shared" si="233"/>
        <v>Yes</v>
      </c>
    </row>
    <row r="2454" spans="1:12" x14ac:dyDescent="0.3">
      <c r="A2454" s="1" t="str">
        <f>VLOOKUP(B2454,DownloadedFiles!$B$2:$C$821,2,)</f>
        <v>doi:10.7910/DVN/MPQQC0</v>
      </c>
      <c r="B2454" s="1" t="s">
        <v>1955</v>
      </c>
      <c r="C2454" s="1" t="s">
        <v>698</v>
      </c>
      <c r="D2454" s="1" t="s">
        <v>654</v>
      </c>
      <c r="E2454" s="1" t="str">
        <f>VLOOKUP(D2454,StataFunctions!$E$2:$G$260,3,)</f>
        <v>Linear Regression</v>
      </c>
      <c r="F2454" s="18" t="s">
        <v>6925</v>
      </c>
      <c r="G2454" s="18" t="str">
        <f t="shared" si="230"/>
        <v>d.y</v>
      </c>
      <c r="H2454" s="18" t="str">
        <f t="shared" si="231"/>
        <v>l.y d.x l.x d.x2 l.x2 in `samesamp'/$obs"</v>
      </c>
      <c r="I2454" s="18">
        <f t="shared" si="228"/>
        <v>0</v>
      </c>
      <c r="J2454" s="18" t="str">
        <f t="shared" si="229"/>
        <v>NA</v>
      </c>
      <c r="K2454" s="18" t="str">
        <f t="shared" si="232"/>
        <v>l.y d.x l.x d.x2 l.x2 in `samesamp'/$obs"</v>
      </c>
      <c r="L2454" s="1" t="str">
        <f t="shared" si="233"/>
        <v>Yes</v>
      </c>
    </row>
    <row r="2455" spans="1:12" ht="28.8" x14ac:dyDescent="0.3">
      <c r="A2455" s="1" t="str">
        <f>VLOOKUP(B2455,DownloadedFiles!$B$2:$C$821,2,)</f>
        <v>doi:10.7910/DVN/MPQQC0</v>
      </c>
      <c r="B2455" s="1" t="s">
        <v>1955</v>
      </c>
      <c r="C2455" s="1" t="s">
        <v>698</v>
      </c>
      <c r="D2455" s="1" t="s">
        <v>654</v>
      </c>
      <c r="E2455" s="1" t="str">
        <f>VLOOKUP(D2455,StataFunctions!$E$2:$G$260,3,)</f>
        <v>Linear Regression</v>
      </c>
      <c r="F2455" s="18" t="s">
        <v>6932</v>
      </c>
      <c r="G2455" s="18" t="str">
        <f t="shared" si="230"/>
        <v>D.y</v>
      </c>
      <c r="H2455" s="18" t="str">
        <f t="shared" si="231"/>
        <v>L.y L(1/`p')D.y D.x L.x L(1/`q')D.x D.x2 L.x2 L(1/`k')D.x2 in `samesamp'/$obs"</v>
      </c>
      <c r="I2455" s="18">
        <f t="shared" si="228"/>
        <v>0</v>
      </c>
      <c r="J2455" s="18" t="str">
        <f t="shared" si="229"/>
        <v>NA</v>
      </c>
      <c r="K2455" s="18" t="str">
        <f t="shared" si="232"/>
        <v>L.y L(1/`p')D.y D.x L.x L(1/`q')D.x D.x2 L.x2 L(1/`k')D.x2 in `samesamp'/$obs"</v>
      </c>
      <c r="L2455" s="1" t="str">
        <f t="shared" si="233"/>
        <v>Yes</v>
      </c>
    </row>
    <row r="2456" spans="1:12" x14ac:dyDescent="0.3">
      <c r="A2456" s="1" t="str">
        <f>VLOOKUP(B2456,DownloadedFiles!$B$2:$C$821,2,)</f>
        <v>doi:10.7910/DVN/MPQQC0</v>
      </c>
      <c r="B2456" s="1" t="s">
        <v>1955</v>
      </c>
      <c r="C2456" s="1" t="s">
        <v>698</v>
      </c>
      <c r="D2456" s="1" t="s">
        <v>654</v>
      </c>
      <c r="E2456" s="1" t="str">
        <f>VLOOKUP(D2456,StataFunctions!$E$2:$G$260,3,)</f>
        <v>Linear Regression</v>
      </c>
      <c r="F2456" s="18" t="s">
        <v>6648</v>
      </c>
      <c r="G2456" s="18" t="str">
        <f t="shared" si="230"/>
        <v>y</v>
      </c>
      <c r="H2456" s="18" t="str">
        <f t="shared" si="231"/>
        <v>x x2</v>
      </c>
      <c r="I2456" s="18">
        <f t="shared" si="228"/>
        <v>0</v>
      </c>
      <c r="J2456" s="18" t="str">
        <f t="shared" si="229"/>
        <v>NA</v>
      </c>
      <c r="K2456" s="18" t="str">
        <f t="shared" si="232"/>
        <v>x x2</v>
      </c>
      <c r="L2456" s="1" t="str">
        <f t="shared" si="233"/>
        <v>Yes</v>
      </c>
    </row>
    <row r="2457" spans="1:12" x14ac:dyDescent="0.3">
      <c r="A2457" s="1" t="str">
        <f>VLOOKUP(B2457,DownloadedFiles!$B$2:$C$821,2,)</f>
        <v>doi:10.7910/DVN/MPQQC0</v>
      </c>
      <c r="B2457" s="1" t="s">
        <v>1956</v>
      </c>
      <c r="C2457" s="1" t="s">
        <v>698</v>
      </c>
      <c r="D2457" s="1" t="s">
        <v>654</v>
      </c>
      <c r="E2457" s="1" t="str">
        <f>VLOOKUP(D2457,StataFunctions!$E$2:$G$260,3,)</f>
        <v>Linear Regression</v>
      </c>
      <c r="F2457" s="18" t="s">
        <v>6923</v>
      </c>
      <c r="G2457" s="18" t="str">
        <f t="shared" si="230"/>
        <v>d.res</v>
      </c>
      <c r="H2457" s="18" t="str">
        <f t="shared" si="231"/>
        <v>l.res l(1/`p')d.res in `samesamp'/$obs"</v>
      </c>
      <c r="I2457" s="18">
        <f t="shared" si="228"/>
        <v>0</v>
      </c>
      <c r="J2457" s="18" t="str">
        <f t="shared" si="229"/>
        <v>NA</v>
      </c>
      <c r="K2457" s="18" t="str">
        <f t="shared" si="232"/>
        <v>l.res l(1/`p')d.res in `samesamp'/$obs"</v>
      </c>
      <c r="L2457" s="1" t="str">
        <f t="shared" si="233"/>
        <v>Yes</v>
      </c>
    </row>
    <row r="2458" spans="1:12" x14ac:dyDescent="0.3">
      <c r="A2458" s="1" t="str">
        <f>VLOOKUP(B2458,DownloadedFiles!$B$2:$C$821,2,)</f>
        <v>doi:10.7910/DVN/MPQQC0</v>
      </c>
      <c r="B2458" s="1" t="s">
        <v>1956</v>
      </c>
      <c r="C2458" s="1" t="s">
        <v>698</v>
      </c>
      <c r="D2458" s="1" t="s">
        <v>654</v>
      </c>
      <c r="E2458" s="1" t="str">
        <f>VLOOKUP(D2458,StataFunctions!$E$2:$G$260,3,)</f>
        <v>Linear Regression</v>
      </c>
      <c r="F2458" s="18" t="s">
        <v>6934</v>
      </c>
      <c r="G2458" s="18" t="str">
        <f t="shared" si="230"/>
        <v>d.res</v>
      </c>
      <c r="H2458" s="18" t="str">
        <f t="shared" si="231"/>
        <v>l.resin `samesamp'/$obs"</v>
      </c>
      <c r="I2458" s="18">
        <f t="shared" si="228"/>
        <v>0</v>
      </c>
      <c r="J2458" s="18" t="str">
        <f t="shared" si="229"/>
        <v>NA</v>
      </c>
      <c r="K2458" s="18" t="str">
        <f t="shared" si="232"/>
        <v>l.resin `samesamp'/$obs"</v>
      </c>
      <c r="L2458" s="1" t="str">
        <f t="shared" si="233"/>
        <v>Yes</v>
      </c>
    </row>
    <row r="2459" spans="1:12" x14ac:dyDescent="0.3">
      <c r="A2459" s="1" t="str">
        <f>VLOOKUP(B2459,DownloadedFiles!$B$2:$C$821,2,)</f>
        <v>doi:10.7910/DVN/MPQQC0</v>
      </c>
      <c r="B2459" s="1" t="s">
        <v>1956</v>
      </c>
      <c r="C2459" s="1" t="s">
        <v>698</v>
      </c>
      <c r="D2459" s="1" t="s">
        <v>654</v>
      </c>
      <c r="E2459" s="1" t="str">
        <f>VLOOKUP(D2459,StataFunctions!$E$2:$G$260,3,)</f>
        <v>Linear Regression</v>
      </c>
      <c r="F2459" s="18" t="s">
        <v>6939</v>
      </c>
      <c r="G2459" s="18" t="str">
        <f t="shared" si="230"/>
        <v>d.y</v>
      </c>
      <c r="H2459" s="18" t="str">
        <f t="shared" si="231"/>
        <v>l.y d.x l.x d.x2 l.x2 d.x3 l.x3 `xldiffs' `x2ldiffs'///"</v>
      </c>
      <c r="I2459" s="18">
        <f t="shared" si="228"/>
        <v>0</v>
      </c>
      <c r="J2459" s="18" t="str">
        <f t="shared" si="229"/>
        <v>NA</v>
      </c>
      <c r="K2459" s="18" t="str">
        <f t="shared" si="232"/>
        <v>l.y d.x l.x d.x2 l.x2 d.x3 l.x3 `xldiffs' `x2ldiffs'///"</v>
      </c>
      <c r="L2459" s="1" t="str">
        <f t="shared" si="233"/>
        <v>No</v>
      </c>
    </row>
    <row r="2460" spans="1:12" x14ac:dyDescent="0.3">
      <c r="A2460" s="1" t="str">
        <f>VLOOKUP(B2460,DownloadedFiles!$B$2:$C$821,2,)</f>
        <v>doi:10.7910/DVN/MPQQC0</v>
      </c>
      <c r="B2460" s="1" t="s">
        <v>1956</v>
      </c>
      <c r="C2460" s="1" t="s">
        <v>698</v>
      </c>
      <c r="D2460" s="1" t="s">
        <v>654</v>
      </c>
      <c r="E2460" s="1" t="str">
        <f>VLOOKUP(D2460,StataFunctions!$E$2:$G$260,3,)</f>
        <v>Linear Regression</v>
      </c>
      <c r="F2460" s="18" t="s">
        <v>6935</v>
      </c>
      <c r="G2460" s="18" t="str">
        <f t="shared" si="230"/>
        <v>d.y</v>
      </c>
      <c r="H2460" s="18" t="str">
        <f t="shared" si="231"/>
        <v>l.y d.x l.x d.x2 l.x2 d.x3 l.x3 in `samesamp'/$obs"</v>
      </c>
      <c r="I2460" s="18">
        <f t="shared" si="228"/>
        <v>0</v>
      </c>
      <c r="J2460" s="18" t="str">
        <f t="shared" si="229"/>
        <v>NA</v>
      </c>
      <c r="K2460" s="18" t="str">
        <f t="shared" si="232"/>
        <v>l.y d.x l.x d.x2 l.x2 d.x3 l.x3 in `samesamp'/$obs"</v>
      </c>
      <c r="L2460" s="1" t="str">
        <f t="shared" si="233"/>
        <v>Yes</v>
      </c>
    </row>
    <row r="2461" spans="1:12" x14ac:dyDescent="0.3">
      <c r="A2461" s="1" t="str">
        <f>VLOOKUP(B2461,DownloadedFiles!$B$2:$C$821,2,)</f>
        <v>doi:10.7910/DVN/MPQQC0</v>
      </c>
      <c r="B2461" s="1" t="s">
        <v>1956</v>
      </c>
      <c r="C2461" s="1" t="s">
        <v>698</v>
      </c>
      <c r="D2461" s="1" t="s">
        <v>654</v>
      </c>
      <c r="E2461" s="1" t="str">
        <f>VLOOKUP(D2461,StataFunctions!$E$2:$G$260,3,)</f>
        <v>Linear Regression</v>
      </c>
      <c r="F2461" s="18" t="s">
        <v>6926</v>
      </c>
      <c r="G2461" s="18" t="str">
        <f t="shared" si="230"/>
        <v>D.y</v>
      </c>
      <c r="H2461" s="18" t="str">
        <f t="shared" si="231"/>
        <v>L.y L(1/`p')D.y D.x L.x L(1/`q')D.x///"</v>
      </c>
      <c r="I2461" s="18">
        <f t="shared" si="228"/>
        <v>0</v>
      </c>
      <c r="J2461" s="18" t="str">
        <f t="shared" si="229"/>
        <v>NA</v>
      </c>
      <c r="K2461" s="18" t="str">
        <f t="shared" si="232"/>
        <v>L.y L(1/`p')D.y D.x L.x L(1/`q')D.x///"</v>
      </c>
      <c r="L2461" s="1" t="str">
        <f t="shared" si="233"/>
        <v>No</v>
      </c>
    </row>
    <row r="2462" spans="1:12" x14ac:dyDescent="0.3">
      <c r="A2462" s="1" t="str">
        <f>VLOOKUP(B2462,DownloadedFiles!$B$2:$C$821,2,)</f>
        <v>doi:10.7910/DVN/MPQQC0</v>
      </c>
      <c r="B2462" s="1" t="s">
        <v>1956</v>
      </c>
      <c r="C2462" s="1" t="s">
        <v>698</v>
      </c>
      <c r="D2462" s="1" t="s">
        <v>654</v>
      </c>
      <c r="E2462" s="1" t="str">
        <f>VLOOKUP(D2462,StataFunctions!$E$2:$G$260,3,)</f>
        <v>Linear Regression</v>
      </c>
      <c r="F2462" s="18" t="s">
        <v>6650</v>
      </c>
      <c r="G2462" s="18" t="str">
        <f t="shared" si="230"/>
        <v>y</v>
      </c>
      <c r="H2462" s="18" t="str">
        <f t="shared" si="231"/>
        <v>x x2 x3</v>
      </c>
      <c r="I2462" s="18">
        <f t="shared" si="228"/>
        <v>0</v>
      </c>
      <c r="J2462" s="18" t="str">
        <f t="shared" si="229"/>
        <v>NA</v>
      </c>
      <c r="K2462" s="18" t="str">
        <f t="shared" si="232"/>
        <v>x x2 x3</v>
      </c>
      <c r="L2462" s="1" t="str">
        <f t="shared" si="233"/>
        <v>Yes</v>
      </c>
    </row>
    <row r="2463" spans="1:12" x14ac:dyDescent="0.3">
      <c r="A2463" s="1" t="str">
        <f>VLOOKUP(B2463,DownloadedFiles!$B$2:$C$821,2,)</f>
        <v>doi:10.7910/DVN/MPQQC0</v>
      </c>
      <c r="B2463" s="1" t="s">
        <v>1957</v>
      </c>
      <c r="C2463" s="1" t="s">
        <v>698</v>
      </c>
      <c r="D2463" s="1" t="s">
        <v>654</v>
      </c>
      <c r="E2463" s="1" t="str">
        <f>VLOOKUP(D2463,StataFunctions!$E$2:$G$260,3,)</f>
        <v>Linear Regression</v>
      </c>
      <c r="F2463" s="18" t="s">
        <v>6923</v>
      </c>
      <c r="G2463" s="18" t="str">
        <f t="shared" si="230"/>
        <v>d.res</v>
      </c>
      <c r="H2463" s="18" t="str">
        <f t="shared" si="231"/>
        <v>l.res l(1/`p')d.res in `samesamp'/$obs"</v>
      </c>
      <c r="I2463" s="18">
        <f t="shared" si="228"/>
        <v>0</v>
      </c>
      <c r="J2463" s="18" t="str">
        <f t="shared" si="229"/>
        <v>NA</v>
      </c>
      <c r="K2463" s="18" t="str">
        <f t="shared" si="232"/>
        <v>l.res l(1/`p')d.res in `samesamp'/$obs"</v>
      </c>
      <c r="L2463" s="1" t="str">
        <f t="shared" si="233"/>
        <v>Yes</v>
      </c>
    </row>
    <row r="2464" spans="1:12" x14ac:dyDescent="0.3">
      <c r="A2464" s="1" t="str">
        <f>VLOOKUP(B2464,DownloadedFiles!$B$2:$C$821,2,)</f>
        <v>doi:10.7910/DVN/MPQQC0</v>
      </c>
      <c r="B2464" s="1" t="s">
        <v>1957</v>
      </c>
      <c r="C2464" s="1" t="s">
        <v>698</v>
      </c>
      <c r="D2464" s="1" t="s">
        <v>654</v>
      </c>
      <c r="E2464" s="1" t="str">
        <f>VLOOKUP(D2464,StataFunctions!$E$2:$G$260,3,)</f>
        <v>Linear Regression</v>
      </c>
      <c r="F2464" s="18" t="s">
        <v>6934</v>
      </c>
      <c r="G2464" s="18" t="str">
        <f t="shared" si="230"/>
        <v>d.res</v>
      </c>
      <c r="H2464" s="18" t="str">
        <f t="shared" si="231"/>
        <v>l.resin `samesamp'/$obs"</v>
      </c>
      <c r="I2464" s="18">
        <f t="shared" si="228"/>
        <v>0</v>
      </c>
      <c r="J2464" s="18" t="str">
        <f t="shared" si="229"/>
        <v>NA</v>
      </c>
      <c r="K2464" s="18" t="str">
        <f t="shared" si="232"/>
        <v>l.resin `samesamp'/$obs"</v>
      </c>
      <c r="L2464" s="1" t="str">
        <f t="shared" si="233"/>
        <v>Yes</v>
      </c>
    </row>
    <row r="2465" spans="1:12" x14ac:dyDescent="0.3">
      <c r="A2465" s="1" t="str">
        <f>VLOOKUP(B2465,DownloadedFiles!$B$2:$C$821,2,)</f>
        <v>doi:10.7910/DVN/MPQQC0</v>
      </c>
      <c r="B2465" s="1" t="s">
        <v>1957</v>
      </c>
      <c r="C2465" s="1" t="s">
        <v>698</v>
      </c>
      <c r="D2465" s="1" t="s">
        <v>654</v>
      </c>
      <c r="E2465" s="1" t="str">
        <f>VLOOKUP(D2465,StataFunctions!$E$2:$G$260,3,)</f>
        <v>Linear Regression</v>
      </c>
      <c r="F2465" s="18" t="s">
        <v>6937</v>
      </c>
      <c r="G2465" s="18" t="str">
        <f t="shared" si="230"/>
        <v>d.y</v>
      </c>
      <c r="H2465" s="18" t="str">
        <f t="shared" si="231"/>
        <v>l.y d.x l.x d.x2 l.x2 d.x3 l.x3 d.x4 l.x4 in `samesamp'/$obs"</v>
      </c>
      <c r="I2465" s="18">
        <f t="shared" si="228"/>
        <v>0</v>
      </c>
      <c r="J2465" s="18" t="str">
        <f t="shared" si="229"/>
        <v>NA</v>
      </c>
      <c r="K2465" s="18" t="str">
        <f t="shared" si="232"/>
        <v>l.y d.x l.x d.x2 l.x2 d.x3 l.x3 d.x4 l.x4 in `samesamp'/$obs"</v>
      </c>
      <c r="L2465" s="1" t="str">
        <f t="shared" si="233"/>
        <v>Yes</v>
      </c>
    </row>
    <row r="2466" spans="1:12" x14ac:dyDescent="0.3">
      <c r="A2466" s="1" t="str">
        <f>VLOOKUP(B2466,DownloadedFiles!$B$2:$C$821,2,)</f>
        <v>doi:10.7910/DVN/MPQQC0</v>
      </c>
      <c r="B2466" s="1" t="s">
        <v>1957</v>
      </c>
      <c r="C2466" s="1" t="s">
        <v>698</v>
      </c>
      <c r="D2466" s="1" t="s">
        <v>654</v>
      </c>
      <c r="E2466" s="1" t="str">
        <f>VLOOKUP(D2466,StataFunctions!$E$2:$G$260,3,)</f>
        <v>Linear Regression</v>
      </c>
      <c r="F2466" s="18" t="s">
        <v>6653</v>
      </c>
      <c r="G2466" s="18" t="str">
        <f t="shared" si="230"/>
        <v>d.y</v>
      </c>
      <c r="H2466" s="18" t="str">
        <f t="shared" si="231"/>
        <v>l.y d.x l.x d.x2 l.x2 d.x3 l.x3 d.x4 l.x4///</v>
      </c>
      <c r="I2466" s="18">
        <f t="shared" si="228"/>
        <v>0</v>
      </c>
      <c r="J2466" s="18" t="str">
        <f t="shared" si="229"/>
        <v>NA</v>
      </c>
      <c r="K2466" s="18" t="str">
        <f t="shared" si="232"/>
        <v>l.y d.x l.x d.x2 l.x2 d.x3 l.x3 d.x4 l.x4///</v>
      </c>
      <c r="L2466" s="1" t="str">
        <f t="shared" si="233"/>
        <v>No</v>
      </c>
    </row>
    <row r="2467" spans="1:12" x14ac:dyDescent="0.3">
      <c r="A2467" s="1" t="str">
        <f>VLOOKUP(B2467,DownloadedFiles!$B$2:$C$821,2,)</f>
        <v>doi:10.7910/DVN/MPQQC0</v>
      </c>
      <c r="B2467" s="1" t="s">
        <v>1957</v>
      </c>
      <c r="C2467" s="1" t="s">
        <v>698</v>
      </c>
      <c r="D2467" s="1" t="s">
        <v>654</v>
      </c>
      <c r="E2467" s="1" t="str">
        <f>VLOOKUP(D2467,StataFunctions!$E$2:$G$260,3,)</f>
        <v>Linear Regression</v>
      </c>
      <c r="F2467" s="18" t="s">
        <v>6926</v>
      </c>
      <c r="G2467" s="18" t="str">
        <f t="shared" si="230"/>
        <v>D.y</v>
      </c>
      <c r="H2467" s="18" t="str">
        <f t="shared" si="231"/>
        <v>L.y L(1/`p')D.y D.x L.x L(1/`q')D.x///"</v>
      </c>
      <c r="I2467" s="18">
        <f t="shared" si="228"/>
        <v>0</v>
      </c>
      <c r="J2467" s="18" t="str">
        <f t="shared" si="229"/>
        <v>NA</v>
      </c>
      <c r="K2467" s="18" t="str">
        <f t="shared" si="232"/>
        <v>L.y L(1/`p')D.y D.x L.x L(1/`q')D.x///"</v>
      </c>
      <c r="L2467" s="1" t="str">
        <f t="shared" si="233"/>
        <v>No</v>
      </c>
    </row>
    <row r="2468" spans="1:12" x14ac:dyDescent="0.3">
      <c r="A2468" s="1" t="str">
        <f>VLOOKUP(B2468,DownloadedFiles!$B$2:$C$821,2,)</f>
        <v>doi:10.7910/DVN/MPQQC0</v>
      </c>
      <c r="B2468" s="1" t="s">
        <v>1957</v>
      </c>
      <c r="C2468" s="1" t="s">
        <v>698</v>
      </c>
      <c r="D2468" s="1" t="s">
        <v>654</v>
      </c>
      <c r="E2468" s="1" t="str">
        <f>VLOOKUP(D2468,StataFunctions!$E$2:$G$260,3,)</f>
        <v>Linear Regression</v>
      </c>
      <c r="F2468" s="18" t="s">
        <v>6652</v>
      </c>
      <c r="G2468" s="18" t="str">
        <f t="shared" si="230"/>
        <v>y</v>
      </c>
      <c r="H2468" s="18" t="str">
        <f t="shared" si="231"/>
        <v>x x2 x3 x4</v>
      </c>
      <c r="I2468" s="18">
        <f t="shared" si="228"/>
        <v>0</v>
      </c>
      <c r="J2468" s="18" t="str">
        <f t="shared" si="229"/>
        <v>NA</v>
      </c>
      <c r="K2468" s="18" t="str">
        <f t="shared" si="232"/>
        <v>x x2 x3 x4</v>
      </c>
      <c r="L2468" s="1" t="str">
        <f t="shared" si="233"/>
        <v>Yes</v>
      </c>
    </row>
    <row r="2469" spans="1:12" x14ac:dyDescent="0.3">
      <c r="A2469" s="1" t="str">
        <f>VLOOKUP(B2469,DownloadedFiles!$B$2:$C$821,2,)</f>
        <v>doi:10.7910/DVN/MPQQC0</v>
      </c>
      <c r="B2469" s="1" t="s">
        <v>1958</v>
      </c>
      <c r="C2469" s="1" t="s">
        <v>698</v>
      </c>
      <c r="D2469" s="1" t="s">
        <v>654</v>
      </c>
      <c r="E2469" s="1" t="str">
        <f>VLOOKUP(D2469,StataFunctions!$E$2:$G$260,3,)</f>
        <v>Linear Regression</v>
      </c>
      <c r="F2469" s="18" t="s">
        <v>6923</v>
      </c>
      <c r="G2469" s="18" t="str">
        <f t="shared" si="230"/>
        <v>d.res</v>
      </c>
      <c r="H2469" s="18" t="str">
        <f t="shared" si="231"/>
        <v>l.res l(1/`p')d.res in `samesamp'/$obs"</v>
      </c>
      <c r="I2469" s="18">
        <f t="shared" si="228"/>
        <v>0</v>
      </c>
      <c r="J2469" s="18" t="str">
        <f t="shared" si="229"/>
        <v>NA</v>
      </c>
      <c r="K2469" s="18" t="str">
        <f t="shared" si="232"/>
        <v>l.res l(1/`p')d.res in `samesamp'/$obs"</v>
      </c>
      <c r="L2469" s="1" t="str">
        <f t="shared" si="233"/>
        <v>Yes</v>
      </c>
    </row>
    <row r="2470" spans="1:12" x14ac:dyDescent="0.3">
      <c r="A2470" s="1" t="str">
        <f>VLOOKUP(B2470,DownloadedFiles!$B$2:$C$821,2,)</f>
        <v>doi:10.7910/DVN/MPQQC0</v>
      </c>
      <c r="B2470" s="1" t="s">
        <v>1958</v>
      </c>
      <c r="C2470" s="1" t="s">
        <v>698</v>
      </c>
      <c r="D2470" s="1" t="s">
        <v>654</v>
      </c>
      <c r="E2470" s="1" t="str">
        <f>VLOOKUP(D2470,StataFunctions!$E$2:$G$260,3,)</f>
        <v>Linear Regression</v>
      </c>
      <c r="F2470" s="18" t="s">
        <v>6934</v>
      </c>
      <c r="G2470" s="18" t="str">
        <f t="shared" si="230"/>
        <v>d.res</v>
      </c>
      <c r="H2470" s="18" t="str">
        <f t="shared" si="231"/>
        <v>l.resin `samesamp'/$obs"</v>
      </c>
      <c r="I2470" s="18">
        <f t="shared" si="228"/>
        <v>0</v>
      </c>
      <c r="J2470" s="18" t="str">
        <f t="shared" si="229"/>
        <v>NA</v>
      </c>
      <c r="K2470" s="18" t="str">
        <f t="shared" si="232"/>
        <v>l.resin `samesamp'/$obs"</v>
      </c>
      <c r="L2470" s="1" t="str">
        <f t="shared" si="233"/>
        <v>Yes</v>
      </c>
    </row>
    <row r="2471" spans="1:12" x14ac:dyDescent="0.3">
      <c r="A2471" s="1" t="str">
        <f>VLOOKUP(B2471,DownloadedFiles!$B$2:$C$821,2,)</f>
        <v>doi:10.7910/DVN/MPQQC0</v>
      </c>
      <c r="B2471" s="1" t="s">
        <v>1958</v>
      </c>
      <c r="C2471" s="1" t="s">
        <v>698</v>
      </c>
      <c r="D2471" s="1" t="s">
        <v>654</v>
      </c>
      <c r="E2471" s="1" t="str">
        <f>VLOOKUP(D2471,StataFunctions!$E$2:$G$260,3,)</f>
        <v>Linear Regression</v>
      </c>
      <c r="F2471" s="18" t="s">
        <v>6939</v>
      </c>
      <c r="G2471" s="18" t="str">
        <f t="shared" si="230"/>
        <v>d.y</v>
      </c>
      <c r="H2471" s="18" t="str">
        <f t="shared" si="231"/>
        <v>l.y d.x l.x d.x2 l.x2 d.x3 l.x3 `xldiffs' `x2ldiffs'///"</v>
      </c>
      <c r="I2471" s="18">
        <f t="shared" si="228"/>
        <v>0</v>
      </c>
      <c r="J2471" s="18" t="str">
        <f t="shared" si="229"/>
        <v>NA</v>
      </c>
      <c r="K2471" s="18" t="str">
        <f t="shared" si="232"/>
        <v>l.y d.x l.x d.x2 l.x2 d.x3 l.x3 `xldiffs' `x2ldiffs'///"</v>
      </c>
      <c r="L2471" s="1" t="str">
        <f t="shared" si="233"/>
        <v>No</v>
      </c>
    </row>
    <row r="2472" spans="1:12" x14ac:dyDescent="0.3">
      <c r="A2472" s="1" t="str">
        <f>VLOOKUP(B2472,DownloadedFiles!$B$2:$C$821,2,)</f>
        <v>doi:10.7910/DVN/MPQQC0</v>
      </c>
      <c r="B2472" s="1" t="s">
        <v>1958</v>
      </c>
      <c r="C2472" s="1" t="s">
        <v>698</v>
      </c>
      <c r="D2472" s="1" t="s">
        <v>654</v>
      </c>
      <c r="E2472" s="1" t="str">
        <f>VLOOKUP(D2472,StataFunctions!$E$2:$G$260,3,)</f>
        <v>Linear Regression</v>
      </c>
      <c r="F2472" s="18" t="s">
        <v>6935</v>
      </c>
      <c r="G2472" s="18" t="str">
        <f t="shared" si="230"/>
        <v>d.y</v>
      </c>
      <c r="H2472" s="18" t="str">
        <f t="shared" si="231"/>
        <v>l.y d.x l.x d.x2 l.x2 d.x3 l.x3 in `samesamp'/$obs"</v>
      </c>
      <c r="I2472" s="18">
        <f t="shared" si="228"/>
        <v>0</v>
      </c>
      <c r="J2472" s="18" t="str">
        <f t="shared" si="229"/>
        <v>NA</v>
      </c>
      <c r="K2472" s="18" t="str">
        <f t="shared" si="232"/>
        <v>l.y d.x l.x d.x2 l.x2 d.x3 l.x3 in `samesamp'/$obs"</v>
      </c>
      <c r="L2472" s="1" t="str">
        <f t="shared" si="233"/>
        <v>Yes</v>
      </c>
    </row>
    <row r="2473" spans="1:12" x14ac:dyDescent="0.3">
      <c r="A2473" s="1" t="str">
        <f>VLOOKUP(B2473,DownloadedFiles!$B$2:$C$821,2,)</f>
        <v>doi:10.7910/DVN/MPQQC0</v>
      </c>
      <c r="B2473" s="1" t="s">
        <v>1958</v>
      </c>
      <c r="C2473" s="1" t="s">
        <v>698</v>
      </c>
      <c r="D2473" s="1" t="s">
        <v>654</v>
      </c>
      <c r="E2473" s="1" t="str">
        <f>VLOOKUP(D2473,StataFunctions!$E$2:$G$260,3,)</f>
        <v>Linear Regression</v>
      </c>
      <c r="F2473" s="18" t="s">
        <v>6926</v>
      </c>
      <c r="G2473" s="18" t="str">
        <f t="shared" si="230"/>
        <v>D.y</v>
      </c>
      <c r="H2473" s="18" t="str">
        <f t="shared" si="231"/>
        <v>L.y L(1/`p')D.y D.x L.x L(1/`q')D.x///"</v>
      </c>
      <c r="I2473" s="18">
        <f t="shared" si="228"/>
        <v>0</v>
      </c>
      <c r="J2473" s="18" t="str">
        <f t="shared" si="229"/>
        <v>NA</v>
      </c>
      <c r="K2473" s="18" t="str">
        <f t="shared" si="232"/>
        <v>L.y L(1/`p')D.y D.x L.x L(1/`q')D.x///"</v>
      </c>
      <c r="L2473" s="1" t="str">
        <f t="shared" si="233"/>
        <v>No</v>
      </c>
    </row>
    <row r="2474" spans="1:12" x14ac:dyDescent="0.3">
      <c r="A2474" s="1" t="str">
        <f>VLOOKUP(B2474,DownloadedFiles!$B$2:$C$821,2,)</f>
        <v>doi:10.7910/DVN/MPQQC0</v>
      </c>
      <c r="B2474" s="1" t="s">
        <v>1958</v>
      </c>
      <c r="C2474" s="1" t="s">
        <v>698</v>
      </c>
      <c r="D2474" s="1" t="s">
        <v>654</v>
      </c>
      <c r="E2474" s="1" t="str">
        <f>VLOOKUP(D2474,StataFunctions!$E$2:$G$260,3,)</f>
        <v>Linear Regression</v>
      </c>
      <c r="F2474" s="18" t="s">
        <v>6650</v>
      </c>
      <c r="G2474" s="18" t="str">
        <f t="shared" si="230"/>
        <v>y</v>
      </c>
      <c r="H2474" s="18" t="str">
        <f t="shared" si="231"/>
        <v>x x2 x3</v>
      </c>
      <c r="I2474" s="18">
        <f t="shared" si="228"/>
        <v>0</v>
      </c>
      <c r="J2474" s="18" t="str">
        <f t="shared" si="229"/>
        <v>NA</v>
      </c>
      <c r="K2474" s="18" t="str">
        <f t="shared" si="232"/>
        <v>x x2 x3</v>
      </c>
      <c r="L2474" s="1" t="str">
        <f t="shared" si="233"/>
        <v>Yes</v>
      </c>
    </row>
    <row r="2475" spans="1:12" x14ac:dyDescent="0.3">
      <c r="A2475" s="1" t="str">
        <f>VLOOKUP(B2475,DownloadedFiles!$B$2:$C$821,2,)</f>
        <v>doi:10.7910/DVN/193ZDD</v>
      </c>
      <c r="B2475" s="1" t="s">
        <v>2399</v>
      </c>
      <c r="C2475" s="1" t="s">
        <v>2786</v>
      </c>
      <c r="D2475" s="1" t="s">
        <v>654</v>
      </c>
      <c r="E2475" s="1" t="str">
        <f>VLOOKUP(D2475,StataFunctions!$E$2:$G$260,3,)</f>
        <v>Linear Regression</v>
      </c>
      <c r="F2475" s="18" t="s">
        <v>8218</v>
      </c>
      <c r="G2475" s="18" t="str">
        <f t="shared" si="230"/>
        <v>reform_df2</v>
      </c>
      <c r="H2475" s="18" t="str">
        <f t="shared" si="231"/>
        <v>lpubcon part lpubconXpart reform lgdppc hist /*</v>
      </c>
      <c r="I2475" s="18">
        <f t="shared" si="228"/>
        <v>0</v>
      </c>
      <c r="J2475" s="18" t="str">
        <f t="shared" si="229"/>
        <v>NA</v>
      </c>
      <c r="K2475" s="18" t="str">
        <f t="shared" si="232"/>
        <v>lpubcon part lpubconXpart reform lgdppc hist /*</v>
      </c>
      <c r="L2475" s="1" t="str">
        <f t="shared" si="233"/>
        <v>Yes</v>
      </c>
    </row>
    <row r="2476" spans="1:12" ht="28.8" x14ac:dyDescent="0.3">
      <c r="A2476" s="1" t="str">
        <f>VLOOKUP(B2476,DownloadedFiles!$B$2:$C$821,2,)</f>
        <v>doi:10.7910/DVN/193ZDD</v>
      </c>
      <c r="B2476" s="1" t="s">
        <v>2399</v>
      </c>
      <c r="C2476" s="1" t="s">
        <v>2786</v>
      </c>
      <c r="D2476" s="1" t="s">
        <v>654</v>
      </c>
      <c r="E2476" s="1" t="str">
        <f>VLOOKUP(D2476,StataFunctions!$E$2:$G$260,3,)</f>
        <v>Linear Regression</v>
      </c>
      <c r="F2476" s="18" t="s">
        <v>8217</v>
      </c>
      <c r="G2476" s="18" t="str">
        <f t="shared" si="230"/>
        <v>reform_df2</v>
      </c>
      <c r="H2476" s="18" t="str">
        <f t="shared" si="231"/>
        <v>lpubcon part lpubconXpart reform lgdppc i.year</v>
      </c>
      <c r="I2476" s="18">
        <f t="shared" si="228"/>
        <v>0</v>
      </c>
      <c r="J2476" s="18" t="str">
        <f t="shared" si="229"/>
        <v>NA</v>
      </c>
      <c r="K2476" s="18" t="str">
        <f t="shared" si="232"/>
        <v>lpubcon part lpubconXpart reform lgdppc i.year</v>
      </c>
      <c r="L2476" s="1" t="str">
        <f t="shared" si="233"/>
        <v>Yes</v>
      </c>
    </row>
    <row r="2477" spans="1:12" ht="28.8" x14ac:dyDescent="0.3">
      <c r="A2477" s="1" t="str">
        <f>VLOOKUP(B2477,DownloadedFiles!$B$2:$C$821,2,)</f>
        <v>doi:10.7910/DVN/193ZDD</v>
      </c>
      <c r="B2477" s="1" t="s">
        <v>2399</v>
      </c>
      <c r="C2477" s="1" t="s">
        <v>2785</v>
      </c>
      <c r="D2477" s="1" t="s">
        <v>781</v>
      </c>
      <c r="E2477" s="1" t="str">
        <f>VLOOKUP(D2477,StataFunctions!$E$2:$G$260,3,)</f>
        <v>Regression on panel data</v>
      </c>
      <c r="F2477" s="18" t="s">
        <v>7148</v>
      </c>
      <c r="G2477" s="18" t="str">
        <f t="shared" si="230"/>
        <v>reform_df2</v>
      </c>
      <c r="H2477" s="18" t="str">
        <f t="shared" si="231"/>
        <v>lpubcontscs part lpubcontscsXpart imfprog reform lgdppc /*</v>
      </c>
      <c r="I2477" s="18">
        <f t="shared" si="228"/>
        <v>0</v>
      </c>
      <c r="J2477" s="18" t="str">
        <f t="shared" si="229"/>
        <v>NA</v>
      </c>
      <c r="K2477" s="18" t="str">
        <f t="shared" si="232"/>
        <v>lpubcontscs part lpubcontscsXpart imfprog reform lgdppc /*</v>
      </c>
      <c r="L2477" s="1" t="str">
        <f t="shared" si="233"/>
        <v>Yes</v>
      </c>
    </row>
    <row r="2478" spans="1:12" ht="28.8" x14ac:dyDescent="0.3">
      <c r="A2478" s="1" t="str">
        <f>VLOOKUP(B2478,DownloadedFiles!$B$2:$C$821,2,)</f>
        <v>doi:10.7910/DVN/193ZDD</v>
      </c>
      <c r="B2478" s="1" t="s">
        <v>2399</v>
      </c>
      <c r="C2478" s="1" t="s">
        <v>2785</v>
      </c>
      <c r="D2478" s="1" t="s">
        <v>781</v>
      </c>
      <c r="E2478" s="1" t="str">
        <f>VLOOKUP(D2478,StataFunctions!$E$2:$G$260,3,)</f>
        <v>Regression on panel data</v>
      </c>
      <c r="F2478" s="18" t="s">
        <v>7149</v>
      </c>
      <c r="G2478" s="18" t="str">
        <f t="shared" si="230"/>
        <v>reform_df2</v>
      </c>
      <c r="H2478" s="18" t="str">
        <f t="shared" si="231"/>
        <v>lpubcontscs part lpubcontscsXpart imfprog reform lgdppc histtscs /*</v>
      </c>
      <c r="I2478" s="18">
        <f t="shared" si="228"/>
        <v>0</v>
      </c>
      <c r="J2478" s="18" t="str">
        <f t="shared" si="229"/>
        <v>NA</v>
      </c>
      <c r="K2478" s="18" t="str">
        <f t="shared" si="232"/>
        <v>lpubcontscs part lpubcontscsXpart imfprog reform lgdppc histtscs /*</v>
      </c>
      <c r="L2478" s="1" t="str">
        <f t="shared" si="233"/>
        <v>Yes</v>
      </c>
    </row>
    <row r="2479" spans="1:12" x14ac:dyDescent="0.3">
      <c r="A2479" s="1" t="str">
        <f>VLOOKUP(B2479,DownloadedFiles!$B$2:$C$821,2,)</f>
        <v>doi:10.7910/DVN/193ZDD</v>
      </c>
      <c r="B2479" s="1" t="s">
        <v>2399</v>
      </c>
      <c r="C2479" s="1" t="s">
        <v>2786</v>
      </c>
      <c r="D2479" s="1" t="s">
        <v>654</v>
      </c>
      <c r="E2479" s="1" t="str">
        <f>VLOOKUP(D2479,StataFunctions!$E$2:$G$260,3,)</f>
        <v>Linear Regression</v>
      </c>
      <c r="F2479" s="18" t="s">
        <v>8222</v>
      </c>
      <c r="G2479" s="18" t="str">
        <f t="shared" si="230"/>
        <v>reform_df2</v>
      </c>
      <c r="H2479" s="18" t="str">
        <f t="shared" si="231"/>
        <v>ltotcon part ltotconXpart reform lgdppc hist /*</v>
      </c>
      <c r="I2479" s="18">
        <f t="shared" si="228"/>
        <v>0</v>
      </c>
      <c r="J2479" s="18" t="str">
        <f t="shared" si="229"/>
        <v>NA</v>
      </c>
      <c r="K2479" s="18" t="str">
        <f t="shared" si="232"/>
        <v>ltotcon part ltotconXpart reform lgdppc hist /*</v>
      </c>
      <c r="L2479" s="1" t="str">
        <f t="shared" si="233"/>
        <v>Yes</v>
      </c>
    </row>
    <row r="2480" spans="1:12" ht="28.8" x14ac:dyDescent="0.3">
      <c r="A2480" s="1" t="str">
        <f>VLOOKUP(B2480,DownloadedFiles!$B$2:$C$821,2,)</f>
        <v>doi:10.7910/DVN/193ZDD</v>
      </c>
      <c r="B2480" s="1" t="s">
        <v>2399</v>
      </c>
      <c r="C2480" s="1" t="s">
        <v>2786</v>
      </c>
      <c r="D2480" s="1" t="s">
        <v>654</v>
      </c>
      <c r="E2480" s="1" t="str">
        <f>VLOOKUP(D2480,StataFunctions!$E$2:$G$260,3,)</f>
        <v>Linear Regression</v>
      </c>
      <c r="F2480" s="18" t="s">
        <v>8221</v>
      </c>
      <c r="G2480" s="18" t="str">
        <f t="shared" si="230"/>
        <v>reform_df2</v>
      </c>
      <c r="H2480" s="18" t="str">
        <f t="shared" si="231"/>
        <v>ltotcon part ltotconXpart reform lgdppc i.year</v>
      </c>
      <c r="I2480" s="18">
        <f t="shared" si="228"/>
        <v>0</v>
      </c>
      <c r="J2480" s="18" t="str">
        <f t="shared" si="229"/>
        <v>NA</v>
      </c>
      <c r="K2480" s="18" t="str">
        <f t="shared" si="232"/>
        <v>ltotcon part ltotconXpart reform lgdppc i.year</v>
      </c>
      <c r="L2480" s="1" t="str">
        <f t="shared" si="233"/>
        <v>Yes</v>
      </c>
    </row>
    <row r="2481" spans="1:12" ht="28.8" x14ac:dyDescent="0.3">
      <c r="A2481" s="1" t="str">
        <f>VLOOKUP(B2481,DownloadedFiles!$B$2:$C$821,2,)</f>
        <v>doi:10.7910/DVN/193ZDD</v>
      </c>
      <c r="B2481" s="1" t="s">
        <v>2399</v>
      </c>
      <c r="C2481" s="1" t="s">
        <v>2785</v>
      </c>
      <c r="D2481" s="1" t="s">
        <v>781</v>
      </c>
      <c r="E2481" s="1" t="str">
        <f>VLOOKUP(D2481,StataFunctions!$E$2:$G$260,3,)</f>
        <v>Regression on panel data</v>
      </c>
      <c r="F2481" s="18" t="s">
        <v>7152</v>
      </c>
      <c r="G2481" s="18" t="str">
        <f t="shared" si="230"/>
        <v>reform_df2</v>
      </c>
      <c r="H2481" s="18" t="str">
        <f t="shared" si="231"/>
        <v>ltotcontscs part ltotcontscsXpart imfprog reform lgdppc /*</v>
      </c>
      <c r="I2481" s="18">
        <f t="shared" si="228"/>
        <v>0</v>
      </c>
      <c r="J2481" s="18" t="str">
        <f t="shared" si="229"/>
        <v>NA</v>
      </c>
      <c r="K2481" s="18" t="str">
        <f t="shared" si="232"/>
        <v>ltotcontscs part ltotcontscsXpart imfprog reform lgdppc /*</v>
      </c>
      <c r="L2481" s="1" t="str">
        <f t="shared" si="233"/>
        <v>Yes</v>
      </c>
    </row>
    <row r="2482" spans="1:12" ht="28.8" x14ac:dyDescent="0.3">
      <c r="A2482" s="1" t="str">
        <f>VLOOKUP(B2482,DownloadedFiles!$B$2:$C$821,2,)</f>
        <v>doi:10.7910/DVN/193ZDD</v>
      </c>
      <c r="B2482" s="1" t="s">
        <v>2399</v>
      </c>
      <c r="C2482" s="1" t="s">
        <v>2785</v>
      </c>
      <c r="D2482" s="1" t="s">
        <v>781</v>
      </c>
      <c r="E2482" s="1" t="str">
        <f>VLOOKUP(D2482,StataFunctions!$E$2:$G$260,3,)</f>
        <v>Regression on panel data</v>
      </c>
      <c r="F2482" s="18" t="s">
        <v>7153</v>
      </c>
      <c r="G2482" s="18" t="str">
        <f t="shared" si="230"/>
        <v>reform_df2</v>
      </c>
      <c r="H2482" s="18" t="str">
        <f t="shared" si="231"/>
        <v>ltotcontscs part ltotcontscsXpart imfprog reform lgdppc histtscs /*</v>
      </c>
      <c r="I2482" s="18">
        <f t="shared" si="228"/>
        <v>0</v>
      </c>
      <c r="J2482" s="18" t="str">
        <f t="shared" si="229"/>
        <v>NA</v>
      </c>
      <c r="K2482" s="18" t="str">
        <f t="shared" si="232"/>
        <v>ltotcontscs part ltotcontscsXpart imfprog reform lgdppc histtscs /*</v>
      </c>
      <c r="L2482" s="1" t="str">
        <f t="shared" si="233"/>
        <v>Yes</v>
      </c>
    </row>
    <row r="2483" spans="1:12" x14ac:dyDescent="0.3">
      <c r="A2483" s="1" t="str">
        <f>VLOOKUP(B2483,DownloadedFiles!$B$2:$C$821,2,)</f>
        <v>doi:10.7910/DVN/193ZDD</v>
      </c>
      <c r="B2483" s="1" t="s">
        <v>2399</v>
      </c>
      <c r="C2483" s="1" t="s">
        <v>2786</v>
      </c>
      <c r="D2483" s="1" t="s">
        <v>654</v>
      </c>
      <c r="E2483" s="1" t="str">
        <f>VLOOKUP(D2483,StataFunctions!$E$2:$G$260,3,)</f>
        <v>Linear Regression</v>
      </c>
      <c r="F2483" s="18" t="s">
        <v>8220</v>
      </c>
      <c r="G2483" s="18" t="str">
        <f t="shared" si="230"/>
        <v>reform_df2</v>
      </c>
      <c r="H2483" s="18" t="str">
        <f t="shared" si="231"/>
        <v>pubcon3 part pubcon3Xpart reform lgdppc hist /*</v>
      </c>
      <c r="I2483" s="18">
        <f t="shared" si="228"/>
        <v>0</v>
      </c>
      <c r="J2483" s="18" t="str">
        <f t="shared" si="229"/>
        <v>NA</v>
      </c>
      <c r="K2483" s="18" t="str">
        <f t="shared" si="232"/>
        <v>pubcon3 part pubcon3Xpart reform lgdppc hist /*</v>
      </c>
      <c r="L2483" s="1" t="str">
        <f t="shared" si="233"/>
        <v>Yes</v>
      </c>
    </row>
    <row r="2484" spans="1:12" ht="28.8" x14ac:dyDescent="0.3">
      <c r="A2484" s="1" t="str">
        <f>VLOOKUP(B2484,DownloadedFiles!$B$2:$C$821,2,)</f>
        <v>doi:10.7910/DVN/193ZDD</v>
      </c>
      <c r="B2484" s="1" t="s">
        <v>2399</v>
      </c>
      <c r="C2484" s="1" t="s">
        <v>2786</v>
      </c>
      <c r="D2484" s="1" t="s">
        <v>654</v>
      </c>
      <c r="E2484" s="1" t="str">
        <f>VLOOKUP(D2484,StataFunctions!$E$2:$G$260,3,)</f>
        <v>Linear Regression</v>
      </c>
      <c r="F2484" s="18" t="s">
        <v>8219</v>
      </c>
      <c r="G2484" s="18" t="str">
        <f t="shared" si="230"/>
        <v>reform_df2</v>
      </c>
      <c r="H2484" s="18" t="str">
        <f t="shared" si="231"/>
        <v>pubcon3 part pubcon3Xpart reform lgdppc i.year</v>
      </c>
      <c r="I2484" s="18">
        <f t="shared" si="228"/>
        <v>0</v>
      </c>
      <c r="J2484" s="18" t="str">
        <f t="shared" si="229"/>
        <v>NA</v>
      </c>
      <c r="K2484" s="18" t="str">
        <f t="shared" si="232"/>
        <v>pubcon3 part pubcon3Xpart reform lgdppc i.year</v>
      </c>
      <c r="L2484" s="1" t="str">
        <f t="shared" si="233"/>
        <v>Yes</v>
      </c>
    </row>
    <row r="2485" spans="1:12" ht="28.8" x14ac:dyDescent="0.3">
      <c r="A2485" s="1" t="str">
        <f>VLOOKUP(B2485,DownloadedFiles!$B$2:$C$821,2,)</f>
        <v>doi:10.7910/DVN/193ZDD</v>
      </c>
      <c r="B2485" s="1" t="s">
        <v>2399</v>
      </c>
      <c r="C2485" s="1" t="s">
        <v>2785</v>
      </c>
      <c r="D2485" s="1" t="s">
        <v>781</v>
      </c>
      <c r="E2485" s="1" t="str">
        <f>VLOOKUP(D2485,StataFunctions!$E$2:$G$260,3,)</f>
        <v>Regression on panel data</v>
      </c>
      <c r="F2485" s="18" t="s">
        <v>7150</v>
      </c>
      <c r="G2485" s="18" t="str">
        <f t="shared" si="230"/>
        <v>reform_df2</v>
      </c>
      <c r="H2485" s="18" t="str">
        <f t="shared" si="231"/>
        <v>pubcon3tscs part pubcon3tscsXpart imfprog reform lgdppc /*</v>
      </c>
      <c r="I2485" s="18">
        <f t="shared" si="228"/>
        <v>0</v>
      </c>
      <c r="J2485" s="18" t="str">
        <f t="shared" si="229"/>
        <v>NA</v>
      </c>
      <c r="K2485" s="18" t="str">
        <f t="shared" si="232"/>
        <v>pubcon3tscs part pubcon3tscsXpart imfprog reform lgdppc /*</v>
      </c>
      <c r="L2485" s="1" t="str">
        <f t="shared" si="233"/>
        <v>Yes</v>
      </c>
    </row>
    <row r="2486" spans="1:12" ht="28.8" x14ac:dyDescent="0.3">
      <c r="A2486" s="1" t="str">
        <f>VLOOKUP(B2486,DownloadedFiles!$B$2:$C$821,2,)</f>
        <v>doi:10.7910/DVN/193ZDD</v>
      </c>
      <c r="B2486" s="1" t="s">
        <v>2399</v>
      </c>
      <c r="C2486" s="1" t="s">
        <v>2785</v>
      </c>
      <c r="D2486" s="1" t="s">
        <v>781</v>
      </c>
      <c r="E2486" s="1" t="str">
        <f>VLOOKUP(D2486,StataFunctions!$E$2:$G$260,3,)</f>
        <v>Regression on panel data</v>
      </c>
      <c r="F2486" s="18" t="s">
        <v>7151</v>
      </c>
      <c r="G2486" s="18" t="str">
        <f t="shared" si="230"/>
        <v>reform_df2</v>
      </c>
      <c r="H2486" s="18" t="str">
        <f t="shared" si="231"/>
        <v>pubcon3tscs part pubcon3tscsXpart imfprog reform lgdppc histtscs /*</v>
      </c>
      <c r="I2486" s="18">
        <f t="shared" ref="I2486:I2549" si="234">IFERROR(IF(FIND(" if ",H2486)&gt;0,1,0),0)</f>
        <v>0</v>
      </c>
      <c r="J2486" s="18" t="str">
        <f t="shared" ref="J2486:J2549" si="235">IFERROR(MID(H2486,FIND(" if ",H2486)+3,LEN(H2486)+1),"NA")</f>
        <v>NA</v>
      </c>
      <c r="K2486" s="18" t="str">
        <f t="shared" si="232"/>
        <v>pubcon3tscs part pubcon3tscsXpart imfprog reform lgdppc histtscs /*</v>
      </c>
      <c r="L2486" s="1" t="str">
        <f t="shared" si="233"/>
        <v>Yes</v>
      </c>
    </row>
    <row r="2487" spans="1:12" ht="28.8" x14ac:dyDescent="0.3">
      <c r="A2487" s="1" t="str">
        <f>VLOOKUP(B2487,DownloadedFiles!$B$2:$C$821,2,)</f>
        <v>hdl:1902.1/20295</v>
      </c>
      <c r="B2487" s="1" t="s">
        <v>2448</v>
      </c>
      <c r="C2487" s="1" t="s">
        <v>698</v>
      </c>
      <c r="D2487" s="1" t="s">
        <v>887</v>
      </c>
      <c r="E2487" s="1" t="str">
        <f>VLOOKUP(D2487,StataFunctions!$E$2:$G$260,3,)</f>
        <v>Ordered logistic regression</v>
      </c>
      <c r="F2487" s="18" t="s">
        <v>4099</v>
      </c>
      <c r="G2487" s="18" t="str">
        <f t="shared" si="230"/>
        <v>grant</v>
      </c>
      <c r="H2487" s="18" t="str">
        <f t="shared" si="231"/>
        <v>(asycit mcp01) (newsonly pakasy rusasy newscorrect supmin estasy) (immscale01) if bornUK==1</v>
      </c>
      <c r="I2487" s="18">
        <f t="shared" si="234"/>
        <v>1</v>
      </c>
      <c r="J2487" s="18" t="str">
        <f t="shared" si="235"/>
        <v xml:space="preserve"> bornUK==1</v>
      </c>
      <c r="K2487" s="18" t="str">
        <f t="shared" si="232"/>
        <v>(asycit mcp01) (newsonly pakasy rusasy newscorrect supmin estasy) (immscale01)</v>
      </c>
      <c r="L2487" s="1" t="str">
        <f t="shared" si="233"/>
        <v>Yes</v>
      </c>
    </row>
    <row r="2488" spans="1:12" ht="28.8" x14ac:dyDescent="0.3">
      <c r="A2488" s="1" t="str">
        <f>VLOOKUP(B2488,DownloadedFiles!$B$2:$C$821,2,)</f>
        <v>hdl:1902.1/20295</v>
      </c>
      <c r="B2488" s="1" t="s">
        <v>2448</v>
      </c>
      <c r="C2488" s="1" t="s">
        <v>698</v>
      </c>
      <c r="D2488" s="1" t="s">
        <v>894</v>
      </c>
      <c r="E2488" s="1" t="str">
        <f>VLOOKUP(D2488,StataFunctions!$E$2:$G$260,3,)</f>
        <v>Ordered probit regression</v>
      </c>
      <c r="F2488" s="18" t="s">
        <v>4098</v>
      </c>
      <c r="G2488" s="18" t="str">
        <f t="shared" si="230"/>
        <v>grant</v>
      </c>
      <c r="H2488" s="18" t="str">
        <f t="shared" si="231"/>
        <v>(asycit mcp01) (newsonly pakasy rusasy newscorrect supmin estasy) (immscale01) if bornUK==1</v>
      </c>
      <c r="I2488" s="18">
        <f t="shared" si="234"/>
        <v>1</v>
      </c>
      <c r="J2488" s="18" t="str">
        <f t="shared" si="235"/>
        <v xml:space="preserve"> bornUK==1</v>
      </c>
      <c r="K2488" s="18" t="str">
        <f t="shared" si="232"/>
        <v>(asycit mcp01) (newsonly pakasy rusasy newscorrect supmin estasy) (immscale01)</v>
      </c>
      <c r="L2488" s="1" t="str">
        <f t="shared" si="233"/>
        <v>Yes</v>
      </c>
    </row>
    <row r="2489" spans="1:12" ht="28.8" x14ac:dyDescent="0.3">
      <c r="A2489" s="1" t="str">
        <f>VLOOKUP(B2489,DownloadedFiles!$B$2:$C$821,2,)</f>
        <v>hdl:1902.1/20295</v>
      </c>
      <c r="B2489" s="1" t="s">
        <v>2448</v>
      </c>
      <c r="C2489" s="1" t="s">
        <v>698</v>
      </c>
      <c r="D2489" s="1" t="s">
        <v>887</v>
      </c>
      <c r="E2489" s="1" t="str">
        <f>VLOOKUP(D2489,StataFunctions!$E$2:$G$260,3,)</f>
        <v>Ordered logistic regression</v>
      </c>
      <c r="F2489" s="18" t="s">
        <v>4096</v>
      </c>
      <c r="G2489" s="18" t="str">
        <f t="shared" si="230"/>
        <v>grant</v>
      </c>
      <c r="H2489" s="18" t="str">
        <f t="shared" si="231"/>
        <v>(asycit mcp01) (newsonly pakasy rusasy newscorrect supmin estasy) (immscale01) if nonwhite==0</v>
      </c>
      <c r="I2489" s="18">
        <f t="shared" si="234"/>
        <v>1</v>
      </c>
      <c r="J2489" s="18" t="str">
        <f t="shared" si="235"/>
        <v xml:space="preserve"> nonwhite==0</v>
      </c>
      <c r="K2489" s="18" t="str">
        <f t="shared" si="232"/>
        <v>(asycit mcp01) (newsonly pakasy rusasy newscorrect supmin estasy) (immscale01)</v>
      </c>
      <c r="L2489" s="1" t="str">
        <f t="shared" si="233"/>
        <v>Yes</v>
      </c>
    </row>
    <row r="2490" spans="1:12" ht="28.8" x14ac:dyDescent="0.3">
      <c r="A2490" s="1" t="str">
        <f>VLOOKUP(B2490,DownloadedFiles!$B$2:$C$821,2,)</f>
        <v>hdl:1902.1/20295</v>
      </c>
      <c r="B2490" s="1" t="s">
        <v>2448</v>
      </c>
      <c r="C2490" s="1" t="s">
        <v>698</v>
      </c>
      <c r="D2490" s="1" t="s">
        <v>894</v>
      </c>
      <c r="E2490" s="1" t="str">
        <f>VLOOKUP(D2490,StataFunctions!$E$2:$G$260,3,)</f>
        <v>Ordered probit regression</v>
      </c>
      <c r="F2490" s="18" t="s">
        <v>4095</v>
      </c>
      <c r="G2490" s="18" t="str">
        <f t="shared" si="230"/>
        <v>grant</v>
      </c>
      <c r="H2490" s="18" t="str">
        <f t="shared" si="231"/>
        <v>(asycit mcp01) (newsonly pakasy rusasy newscorrect supmin estasy) (immscale01) if nonwhite==0</v>
      </c>
      <c r="I2490" s="18">
        <f t="shared" si="234"/>
        <v>1</v>
      </c>
      <c r="J2490" s="18" t="str">
        <f t="shared" si="235"/>
        <v xml:space="preserve"> nonwhite==0</v>
      </c>
      <c r="K2490" s="18" t="str">
        <f t="shared" si="232"/>
        <v>(asycit mcp01) (newsonly pakasy rusasy newscorrect supmin estasy) (immscale01)</v>
      </c>
      <c r="L2490" s="1" t="str">
        <f t="shared" si="233"/>
        <v>Yes</v>
      </c>
    </row>
    <row r="2491" spans="1:12" ht="28.8" x14ac:dyDescent="0.3">
      <c r="A2491" s="1" t="str">
        <f>VLOOKUP(B2491,DownloadedFiles!$B$2:$C$821,2,)</f>
        <v>hdl:1902.1/20295</v>
      </c>
      <c r="B2491" s="1" t="s">
        <v>2448</v>
      </c>
      <c r="C2491" s="1" t="s">
        <v>698</v>
      </c>
      <c r="D2491" s="1" t="s">
        <v>887</v>
      </c>
      <c r="E2491" s="1" t="str">
        <f>VLOOKUP(D2491,StataFunctions!$E$2:$G$260,3,)</f>
        <v>Ordered logistic regression</v>
      </c>
      <c r="F2491" s="18" t="s">
        <v>4093</v>
      </c>
      <c r="G2491" s="18" t="str">
        <f t="shared" si="230"/>
        <v>grant</v>
      </c>
      <c r="H2491" s="18" t="str">
        <f t="shared" si="231"/>
        <v>(asycit mcp01) (newsonly pakasy rusasy newscorrect supmin estasy) (immscale01)</v>
      </c>
      <c r="I2491" s="18">
        <f t="shared" si="234"/>
        <v>0</v>
      </c>
      <c r="J2491" s="18" t="str">
        <f t="shared" si="235"/>
        <v>NA</v>
      </c>
      <c r="K2491" s="18" t="str">
        <f t="shared" si="232"/>
        <v>(asycit mcp01) (newsonly pakasy rusasy newscorrect supmin estasy) (immscale01)</v>
      </c>
      <c r="L2491" s="1" t="str">
        <f t="shared" si="233"/>
        <v>Yes</v>
      </c>
    </row>
    <row r="2492" spans="1:12" ht="28.8" x14ac:dyDescent="0.3">
      <c r="A2492" s="1" t="str">
        <f>VLOOKUP(B2492,DownloadedFiles!$B$2:$C$821,2,)</f>
        <v>hdl:1902.1/20295</v>
      </c>
      <c r="B2492" s="1" t="s">
        <v>2448</v>
      </c>
      <c r="C2492" s="1" t="s">
        <v>698</v>
      </c>
      <c r="D2492" s="1" t="s">
        <v>894</v>
      </c>
      <c r="E2492" s="1" t="str">
        <f>VLOOKUP(D2492,StataFunctions!$E$2:$G$260,3,)</f>
        <v>Ordered probit regression</v>
      </c>
      <c r="F2492" s="18" t="s">
        <v>4092</v>
      </c>
      <c r="G2492" s="18" t="str">
        <f t="shared" si="230"/>
        <v>grant</v>
      </c>
      <c r="H2492" s="18" t="str">
        <f t="shared" si="231"/>
        <v>(asycit mcp01) (newsonly pakasy rusasy newscorrect supmin estasy) (immscale01)</v>
      </c>
      <c r="I2492" s="18">
        <f t="shared" si="234"/>
        <v>0</v>
      </c>
      <c r="J2492" s="18" t="str">
        <f t="shared" si="235"/>
        <v>NA</v>
      </c>
      <c r="K2492" s="18" t="str">
        <f t="shared" si="232"/>
        <v>(asycit mcp01) (newsonly pakasy rusasy newscorrect supmin estasy) (immscale01)</v>
      </c>
      <c r="L2492" s="1" t="str">
        <f t="shared" si="233"/>
        <v>Yes</v>
      </c>
    </row>
    <row r="2493" spans="1:12" ht="28.8" x14ac:dyDescent="0.3">
      <c r="A2493" s="1" t="str">
        <f>VLOOKUP(B2493,DownloadedFiles!$B$2:$C$821,2,)</f>
        <v>hdl:1902.1/20295</v>
      </c>
      <c r="B2493" s="1" t="s">
        <v>2448</v>
      </c>
      <c r="C2493" s="1" t="s">
        <v>2787</v>
      </c>
      <c r="D2493" s="1" t="s">
        <v>887</v>
      </c>
      <c r="E2493" s="1" t="str">
        <f>VLOOKUP(D2493,StataFunctions!$E$2:$G$260,3,)</f>
        <v>Ordered logistic regression</v>
      </c>
      <c r="F2493" s="18" t="s">
        <v>4103</v>
      </c>
      <c r="G2493" s="18" t="str">
        <f t="shared" si="230"/>
        <v>grant</v>
      </c>
      <c r="H2493" s="18" t="str">
        <f t="shared" si="231"/>
        <v>(asycit mcpmediansplit mcpXasy) (immscale01) if bornUK==1</v>
      </c>
      <c r="I2493" s="18">
        <f t="shared" si="234"/>
        <v>1</v>
      </c>
      <c r="J2493" s="18" t="str">
        <f t="shared" si="235"/>
        <v xml:space="preserve"> bornUK==1</v>
      </c>
      <c r="K2493" s="18" t="str">
        <f t="shared" si="232"/>
        <v>(asycit mcpmediansplit mcpXasy) (immscale01)</v>
      </c>
      <c r="L2493" s="1" t="str">
        <f t="shared" si="233"/>
        <v>Yes</v>
      </c>
    </row>
    <row r="2494" spans="1:12" ht="28.8" x14ac:dyDescent="0.3">
      <c r="A2494" s="1" t="str">
        <f>VLOOKUP(B2494,DownloadedFiles!$B$2:$C$821,2,)</f>
        <v>hdl:1902.1/20295</v>
      </c>
      <c r="B2494" s="1" t="s">
        <v>2448</v>
      </c>
      <c r="C2494" s="1" t="s">
        <v>2787</v>
      </c>
      <c r="D2494" s="1" t="s">
        <v>887</v>
      </c>
      <c r="E2494" s="1" t="str">
        <f>VLOOKUP(D2494,StataFunctions!$E$2:$G$260,3,)</f>
        <v>Ordered logistic regression</v>
      </c>
      <c r="F2494" s="18" t="s">
        <v>4105</v>
      </c>
      <c r="G2494" s="18" t="str">
        <f t="shared" si="230"/>
        <v>grant</v>
      </c>
      <c r="H2494" s="18" t="str">
        <f t="shared" si="231"/>
        <v>(asycit mcpmediansplit mcpXasy) (immscale01) if nonwhite==0</v>
      </c>
      <c r="I2494" s="18">
        <f t="shared" si="234"/>
        <v>1</v>
      </c>
      <c r="J2494" s="18" t="str">
        <f t="shared" si="235"/>
        <v xml:space="preserve"> nonwhite==0</v>
      </c>
      <c r="K2494" s="18" t="str">
        <f t="shared" si="232"/>
        <v>(asycit mcpmediansplit mcpXasy) (immscale01)</v>
      </c>
      <c r="L2494" s="1" t="str">
        <f t="shared" si="233"/>
        <v>Yes</v>
      </c>
    </row>
    <row r="2495" spans="1:12" x14ac:dyDescent="0.3">
      <c r="A2495" s="1" t="str">
        <f>VLOOKUP(B2495,DownloadedFiles!$B$2:$C$821,2,)</f>
        <v>hdl:1902.1/20295</v>
      </c>
      <c r="B2495" s="1" t="s">
        <v>2448</v>
      </c>
      <c r="C2495" s="1" t="s">
        <v>2787</v>
      </c>
      <c r="D2495" s="1" t="s">
        <v>887</v>
      </c>
      <c r="E2495" s="1" t="str">
        <f>VLOOKUP(D2495,StataFunctions!$E$2:$G$260,3,)</f>
        <v>Ordered logistic regression</v>
      </c>
      <c r="F2495" s="18" t="s">
        <v>4101</v>
      </c>
      <c r="G2495" s="18" t="str">
        <f t="shared" si="230"/>
        <v>grant</v>
      </c>
      <c r="H2495" s="18" t="str">
        <f t="shared" si="231"/>
        <v>(asycit mcpmediansplit mcpXasy) (immscale01)</v>
      </c>
      <c r="I2495" s="18">
        <f t="shared" si="234"/>
        <v>0</v>
      </c>
      <c r="J2495" s="18" t="str">
        <f t="shared" si="235"/>
        <v>NA</v>
      </c>
      <c r="K2495" s="18" t="str">
        <f t="shared" si="232"/>
        <v>(asycit mcpmediansplit mcpXasy) (immscale01)</v>
      </c>
      <c r="L2495" s="1" t="str">
        <f t="shared" si="233"/>
        <v>Yes</v>
      </c>
    </row>
    <row r="2496" spans="1:12" x14ac:dyDescent="0.3">
      <c r="A2496" s="1" t="str">
        <f>VLOOKUP(B2496,DownloadedFiles!$B$2:$C$821,2,)</f>
        <v>hdl:1902.1/20295</v>
      </c>
      <c r="B2496" s="1" t="s">
        <v>2448</v>
      </c>
      <c r="C2496" s="1" t="s">
        <v>698</v>
      </c>
      <c r="D2496" s="1" t="s">
        <v>1157</v>
      </c>
      <c r="E2496" s="1" t="str">
        <f>VLOOKUP(D2496,StataFunctions!$E$2:$G$260,3,)</f>
        <v xml:space="preserve">Analysis of variance and covariance </v>
      </c>
      <c r="F2496" s="18" t="s">
        <v>4089</v>
      </c>
      <c r="G2496" s="18" t="str">
        <f t="shared" si="230"/>
        <v>grant</v>
      </c>
      <c r="H2496" s="18" t="str">
        <f t="shared" si="231"/>
        <v>asycit if bornUK==1</v>
      </c>
      <c r="I2496" s="18">
        <f t="shared" si="234"/>
        <v>1</v>
      </c>
      <c r="J2496" s="18" t="str">
        <f t="shared" si="235"/>
        <v xml:space="preserve"> bornUK==1</v>
      </c>
      <c r="K2496" s="18" t="str">
        <f t="shared" si="232"/>
        <v>asycit</v>
      </c>
      <c r="L2496" s="1" t="str">
        <f t="shared" si="233"/>
        <v>Yes</v>
      </c>
    </row>
    <row r="2497" spans="1:12" x14ac:dyDescent="0.3">
      <c r="A2497" s="1" t="str">
        <f>VLOOKUP(B2497,DownloadedFiles!$B$2:$C$821,2,)</f>
        <v>hdl:1902.1/20295</v>
      </c>
      <c r="B2497" s="1" t="s">
        <v>2448</v>
      </c>
      <c r="C2497" s="1" t="s">
        <v>698</v>
      </c>
      <c r="D2497" s="1" t="s">
        <v>887</v>
      </c>
      <c r="E2497" s="1" t="str">
        <f>VLOOKUP(D2497,StataFunctions!$E$2:$G$260,3,)</f>
        <v>Ordered logistic regression</v>
      </c>
      <c r="F2497" s="18" t="s">
        <v>4090</v>
      </c>
      <c r="G2497" s="18" t="str">
        <f t="shared" si="230"/>
        <v>grant</v>
      </c>
      <c r="H2497" s="18" t="str">
        <f t="shared" si="231"/>
        <v>asycit if bornUK==1</v>
      </c>
      <c r="I2497" s="18">
        <f t="shared" si="234"/>
        <v>1</v>
      </c>
      <c r="J2497" s="18" t="str">
        <f t="shared" si="235"/>
        <v xml:space="preserve"> bornUK==1</v>
      </c>
      <c r="K2497" s="18" t="str">
        <f t="shared" si="232"/>
        <v>asycit</v>
      </c>
      <c r="L2497" s="1" t="str">
        <f t="shared" si="233"/>
        <v>Yes</v>
      </c>
    </row>
    <row r="2498" spans="1:12" x14ac:dyDescent="0.3">
      <c r="A2498" s="1" t="str">
        <f>VLOOKUP(B2498,DownloadedFiles!$B$2:$C$821,2,)</f>
        <v>hdl:1902.1/20295</v>
      </c>
      <c r="B2498" s="1" t="s">
        <v>2448</v>
      </c>
      <c r="C2498" s="1" t="s">
        <v>698</v>
      </c>
      <c r="D2498" s="1" t="s">
        <v>654</v>
      </c>
      <c r="E2498" s="1" t="str">
        <f>VLOOKUP(D2498,StataFunctions!$E$2:$G$260,3,)</f>
        <v>Linear Regression</v>
      </c>
      <c r="F2498" s="18" t="s">
        <v>4088</v>
      </c>
      <c r="G2498" s="18" t="str">
        <f t="shared" ref="G2498:G2561" si="236">MID($F2498,LEN($D2498)+FIND($D2498,$F2498)+1,FIND(" ",$F2498,LEN(D2498)+FIND(D2498,F2498)+1)-(LEN($D2498)+FIND($D2498,$F2498)+1))</f>
        <v>grant</v>
      </c>
      <c r="H2498" s="18" t="str">
        <f t="shared" ref="H2498:H2561" si="237">TRIM(MID(F2498,FIND(G2498,F2498)+LEN(G2498)+1,IFERROR(FIND(",",F2498),LEN(F2498)+1)-(FIND(G2498,F2498)+LEN(G2498)+1)))</f>
        <v>asycit if bornUK==1</v>
      </c>
      <c r="I2498" s="18">
        <f t="shared" si="234"/>
        <v>1</v>
      </c>
      <c r="J2498" s="18" t="str">
        <f t="shared" si="235"/>
        <v xml:space="preserve"> bornUK==1</v>
      </c>
      <c r="K2498" s="18" t="str">
        <f t="shared" ref="K2498:K2561" si="238">IF(I2498=0,H2498,MID(H2498,1,FIND(J2498,H2498)-4))</f>
        <v>asycit</v>
      </c>
      <c r="L2498" s="1" t="str">
        <f t="shared" ref="L2498:L2561" si="239">IFERROR(IF(FIND("///",F2498)&gt;0,"No",0),"Yes")</f>
        <v>Yes</v>
      </c>
    </row>
    <row r="2499" spans="1:12" x14ac:dyDescent="0.3">
      <c r="A2499" s="1" t="str">
        <f>VLOOKUP(B2499,DownloadedFiles!$B$2:$C$821,2,)</f>
        <v>hdl:1902.1/20295</v>
      </c>
      <c r="B2499" s="1" t="s">
        <v>2448</v>
      </c>
      <c r="C2499" s="1" t="s">
        <v>698</v>
      </c>
      <c r="D2499" s="1" t="s">
        <v>1157</v>
      </c>
      <c r="E2499" s="1" t="str">
        <f>VLOOKUP(D2499,StataFunctions!$E$2:$G$260,3,)</f>
        <v xml:space="preserve">Analysis of variance and covariance </v>
      </c>
      <c r="F2499" s="18" t="s">
        <v>4086</v>
      </c>
      <c r="G2499" s="18" t="str">
        <f t="shared" si="236"/>
        <v>grant</v>
      </c>
      <c r="H2499" s="18" t="str">
        <f t="shared" si="237"/>
        <v>asycit if nonwhite==0</v>
      </c>
      <c r="I2499" s="18">
        <f t="shared" si="234"/>
        <v>1</v>
      </c>
      <c r="J2499" s="18" t="str">
        <f t="shared" si="235"/>
        <v xml:space="preserve"> nonwhite==0</v>
      </c>
      <c r="K2499" s="18" t="str">
        <f t="shared" si="238"/>
        <v>asycit</v>
      </c>
      <c r="L2499" s="1" t="str">
        <f t="shared" si="239"/>
        <v>Yes</v>
      </c>
    </row>
    <row r="2500" spans="1:12" x14ac:dyDescent="0.3">
      <c r="A2500" s="1" t="str">
        <f>VLOOKUP(B2500,DownloadedFiles!$B$2:$C$821,2,)</f>
        <v>hdl:1902.1/20295</v>
      </c>
      <c r="B2500" s="1" t="s">
        <v>2448</v>
      </c>
      <c r="C2500" s="1" t="s">
        <v>698</v>
      </c>
      <c r="D2500" s="1" t="s">
        <v>887</v>
      </c>
      <c r="E2500" s="1" t="str">
        <f>VLOOKUP(D2500,StataFunctions!$E$2:$G$260,3,)</f>
        <v>Ordered logistic regression</v>
      </c>
      <c r="F2500" s="18" t="s">
        <v>4087</v>
      </c>
      <c r="G2500" s="18" t="str">
        <f t="shared" si="236"/>
        <v>grant</v>
      </c>
      <c r="H2500" s="18" t="str">
        <f t="shared" si="237"/>
        <v>asycit if nonwhite==0</v>
      </c>
      <c r="I2500" s="18">
        <f t="shared" si="234"/>
        <v>1</v>
      </c>
      <c r="J2500" s="18" t="str">
        <f t="shared" si="235"/>
        <v xml:space="preserve"> nonwhite==0</v>
      </c>
      <c r="K2500" s="18" t="str">
        <f t="shared" si="238"/>
        <v>asycit</v>
      </c>
      <c r="L2500" s="1" t="str">
        <f t="shared" si="239"/>
        <v>Yes</v>
      </c>
    </row>
    <row r="2501" spans="1:12" x14ac:dyDescent="0.3">
      <c r="A2501" s="1" t="str">
        <f>VLOOKUP(B2501,DownloadedFiles!$B$2:$C$821,2,)</f>
        <v>hdl:1902.1/20295</v>
      </c>
      <c r="B2501" s="1" t="s">
        <v>2448</v>
      </c>
      <c r="C2501" s="1" t="s">
        <v>698</v>
      </c>
      <c r="D2501" s="1" t="s">
        <v>654</v>
      </c>
      <c r="E2501" s="1" t="str">
        <f>VLOOKUP(D2501,StataFunctions!$E$2:$G$260,3,)</f>
        <v>Linear Regression</v>
      </c>
      <c r="F2501" s="18" t="s">
        <v>4085</v>
      </c>
      <c r="G2501" s="18" t="str">
        <f t="shared" si="236"/>
        <v>grant</v>
      </c>
      <c r="H2501" s="18" t="str">
        <f t="shared" si="237"/>
        <v>asycit if nonwhite==0</v>
      </c>
      <c r="I2501" s="18">
        <f t="shared" si="234"/>
        <v>1</v>
      </c>
      <c r="J2501" s="18" t="str">
        <f t="shared" si="235"/>
        <v xml:space="preserve"> nonwhite==0</v>
      </c>
      <c r="K2501" s="18" t="str">
        <f t="shared" si="238"/>
        <v>asycit</v>
      </c>
      <c r="L2501" s="1" t="str">
        <f t="shared" si="239"/>
        <v>Yes</v>
      </c>
    </row>
    <row r="2502" spans="1:12" x14ac:dyDescent="0.3">
      <c r="A2502" s="1" t="str">
        <f>VLOOKUP(B2502,DownloadedFiles!$B$2:$C$821,2,)</f>
        <v>hdl:1902.1/20295</v>
      </c>
      <c r="B2502" s="1" t="s">
        <v>2448</v>
      </c>
      <c r="C2502" s="1" t="s">
        <v>698</v>
      </c>
      <c r="D2502" s="1" t="s">
        <v>1157</v>
      </c>
      <c r="E2502" s="1" t="str">
        <f>VLOOKUP(D2502,StataFunctions!$E$2:$G$260,3,)</f>
        <v xml:space="preserve">Analysis of variance and covariance </v>
      </c>
      <c r="F2502" s="18" t="s">
        <v>4083</v>
      </c>
      <c r="G2502" s="18" t="str">
        <f t="shared" si="236"/>
        <v>grant</v>
      </c>
      <c r="H2502" s="18" t="str">
        <f t="shared" si="237"/>
        <v>asycit</v>
      </c>
      <c r="I2502" s="18">
        <f t="shared" si="234"/>
        <v>0</v>
      </c>
      <c r="J2502" s="18" t="str">
        <f t="shared" si="235"/>
        <v>NA</v>
      </c>
      <c r="K2502" s="18" t="str">
        <f t="shared" si="238"/>
        <v>asycit</v>
      </c>
      <c r="L2502" s="1" t="str">
        <f t="shared" si="239"/>
        <v>Yes</v>
      </c>
    </row>
    <row r="2503" spans="1:12" x14ac:dyDescent="0.3">
      <c r="A2503" s="1" t="str">
        <f>VLOOKUP(B2503,DownloadedFiles!$B$2:$C$821,2,)</f>
        <v>hdl:1902.1/20295</v>
      </c>
      <c r="B2503" s="1" t="s">
        <v>2448</v>
      </c>
      <c r="C2503" s="1" t="s">
        <v>698</v>
      </c>
      <c r="D2503" s="1" t="s">
        <v>887</v>
      </c>
      <c r="E2503" s="1" t="str">
        <f>VLOOKUP(D2503,StataFunctions!$E$2:$G$260,3,)</f>
        <v>Ordered logistic regression</v>
      </c>
      <c r="F2503" s="18" t="s">
        <v>4084</v>
      </c>
      <c r="G2503" s="18" t="str">
        <f t="shared" si="236"/>
        <v>grant</v>
      </c>
      <c r="H2503" s="18" t="str">
        <f t="shared" si="237"/>
        <v>asycit</v>
      </c>
      <c r="I2503" s="18">
        <f t="shared" si="234"/>
        <v>0</v>
      </c>
      <c r="J2503" s="18" t="str">
        <f t="shared" si="235"/>
        <v>NA</v>
      </c>
      <c r="K2503" s="18" t="str">
        <f t="shared" si="238"/>
        <v>asycit</v>
      </c>
      <c r="L2503" s="1" t="str">
        <f t="shared" si="239"/>
        <v>Yes</v>
      </c>
    </row>
    <row r="2504" spans="1:12" x14ac:dyDescent="0.3">
      <c r="A2504" s="1" t="str">
        <f>VLOOKUP(B2504,DownloadedFiles!$B$2:$C$821,2,)</f>
        <v>hdl:1902.1/20295</v>
      </c>
      <c r="B2504" s="1" t="s">
        <v>2448</v>
      </c>
      <c r="C2504" s="1" t="s">
        <v>698</v>
      </c>
      <c r="D2504" s="1" t="s">
        <v>654</v>
      </c>
      <c r="E2504" s="1" t="str">
        <f>VLOOKUP(D2504,StataFunctions!$E$2:$G$260,3,)</f>
        <v>Linear Regression</v>
      </c>
      <c r="F2504" s="18" t="s">
        <v>4082</v>
      </c>
      <c r="G2504" s="18" t="str">
        <f t="shared" si="236"/>
        <v>grant</v>
      </c>
      <c r="H2504" s="18" t="str">
        <f t="shared" si="237"/>
        <v>asycit</v>
      </c>
      <c r="I2504" s="18">
        <f t="shared" si="234"/>
        <v>0</v>
      </c>
      <c r="J2504" s="18" t="str">
        <f t="shared" si="235"/>
        <v>NA</v>
      </c>
      <c r="K2504" s="18" t="str">
        <f t="shared" si="238"/>
        <v>asycit</v>
      </c>
      <c r="L2504" s="1" t="str">
        <f t="shared" si="239"/>
        <v>Yes</v>
      </c>
    </row>
    <row r="2505" spans="1:12" ht="28.8" x14ac:dyDescent="0.3">
      <c r="A2505" s="1" t="str">
        <f>VLOOKUP(B2505,DownloadedFiles!$B$2:$C$821,2,)</f>
        <v>hdl:1902.1/20295</v>
      </c>
      <c r="B2505" s="1" t="s">
        <v>2448</v>
      </c>
      <c r="C2505" s="1" t="s">
        <v>698</v>
      </c>
      <c r="D2505" s="1" t="s">
        <v>654</v>
      </c>
      <c r="E2505" s="1" t="str">
        <f>VLOOKUP(D2505,StataFunctions!$E$2:$G$260,3,)</f>
        <v>Linear Regression</v>
      </c>
      <c r="F2505" s="18" t="s">
        <v>4097</v>
      </c>
      <c r="G2505" s="18" t="str">
        <f t="shared" si="236"/>
        <v/>
      </c>
      <c r="H2505" s="18" t="str">
        <f t="shared" si="237"/>
        <v>i: nestreg: reg grant (asycit mcp01) (newsonly pakasy rusasy newscorrect supmin estasy) (immscale01) if bornUK==1</v>
      </c>
      <c r="I2505" s="18">
        <f t="shared" si="234"/>
        <v>1</v>
      </c>
      <c r="J2505" s="18" t="str">
        <f t="shared" si="235"/>
        <v xml:space="preserve"> bornUK==1</v>
      </c>
      <c r="K2505" s="18" t="str">
        <f t="shared" si="238"/>
        <v>i: nestreg: reg grant (asycit mcp01) (newsonly pakasy rusasy newscorrect supmin estasy) (immscale01)</v>
      </c>
      <c r="L2505" s="1" t="str">
        <f t="shared" si="239"/>
        <v>Yes</v>
      </c>
    </row>
    <row r="2506" spans="1:12" ht="28.8" x14ac:dyDescent="0.3">
      <c r="A2506" s="1" t="str">
        <f>VLOOKUP(B2506,DownloadedFiles!$B$2:$C$821,2,)</f>
        <v>hdl:1902.1/20295</v>
      </c>
      <c r="B2506" s="1" t="s">
        <v>2448</v>
      </c>
      <c r="C2506" s="1" t="s">
        <v>698</v>
      </c>
      <c r="D2506" s="1" t="s">
        <v>654</v>
      </c>
      <c r="E2506" s="1" t="str">
        <f>VLOOKUP(D2506,StataFunctions!$E$2:$G$260,3,)</f>
        <v>Linear Regression</v>
      </c>
      <c r="F2506" s="18" t="s">
        <v>4094</v>
      </c>
      <c r="G2506" s="18" t="str">
        <f t="shared" si="236"/>
        <v/>
      </c>
      <c r="H2506" s="18" t="str">
        <f t="shared" si="237"/>
        <v>i: nestreg: reg grant (asycit mcp01) (newsonly pakasy rusasy newscorrect supmin estasy) (immscale01) if nonwhite==0</v>
      </c>
      <c r="I2506" s="18">
        <f t="shared" si="234"/>
        <v>1</v>
      </c>
      <c r="J2506" s="18" t="str">
        <f t="shared" si="235"/>
        <v xml:space="preserve"> nonwhite==0</v>
      </c>
      <c r="K2506" s="18" t="str">
        <f t="shared" si="238"/>
        <v>i: nestreg: reg grant (asycit mcp01) (newsonly pakasy rusasy newscorrect supmin estasy) (immscale01)</v>
      </c>
      <c r="L2506" s="1" t="str">
        <f t="shared" si="239"/>
        <v>Yes</v>
      </c>
    </row>
    <row r="2507" spans="1:12" ht="28.8" x14ac:dyDescent="0.3">
      <c r="A2507" s="1" t="str">
        <f>VLOOKUP(B2507,DownloadedFiles!$B$2:$C$821,2,)</f>
        <v>hdl:1902.1/20295</v>
      </c>
      <c r="B2507" s="1" t="s">
        <v>2448</v>
      </c>
      <c r="C2507" s="1" t="s">
        <v>698</v>
      </c>
      <c r="D2507" s="1" t="s">
        <v>654</v>
      </c>
      <c r="E2507" s="1" t="str">
        <f>VLOOKUP(D2507,StataFunctions!$E$2:$G$260,3,)</f>
        <v>Linear Regression</v>
      </c>
      <c r="F2507" s="18" t="s">
        <v>4091</v>
      </c>
      <c r="G2507" s="18" t="str">
        <f t="shared" si="236"/>
        <v/>
      </c>
      <c r="H2507" s="18" t="str">
        <f t="shared" si="237"/>
        <v>i: nestreg: reg grant (asycit mcp01) (newsonly pakasy rusasy newscorrect supmin estasy) (immscale01)</v>
      </c>
      <c r="I2507" s="18">
        <f t="shared" si="234"/>
        <v>0</v>
      </c>
      <c r="J2507" s="18" t="str">
        <f t="shared" si="235"/>
        <v>NA</v>
      </c>
      <c r="K2507" s="18" t="str">
        <f t="shared" si="238"/>
        <v>i: nestreg: reg grant (asycit mcp01) (newsonly pakasy rusasy newscorrect supmin estasy) (immscale01)</v>
      </c>
      <c r="L2507" s="1" t="str">
        <f t="shared" si="239"/>
        <v>Yes</v>
      </c>
    </row>
    <row r="2508" spans="1:12" ht="28.8" x14ac:dyDescent="0.3">
      <c r="A2508" s="1" t="str">
        <f>VLOOKUP(B2508,DownloadedFiles!$B$2:$C$821,2,)</f>
        <v>hdl:1902.1/20295</v>
      </c>
      <c r="B2508" s="1" t="s">
        <v>2448</v>
      </c>
      <c r="C2508" s="1" t="s">
        <v>2787</v>
      </c>
      <c r="D2508" s="1" t="s">
        <v>654</v>
      </c>
      <c r="E2508" s="1" t="str">
        <f>VLOOKUP(D2508,StataFunctions!$E$2:$G$260,3,)</f>
        <v>Linear Regression</v>
      </c>
      <c r="F2508" s="18" t="s">
        <v>4102</v>
      </c>
      <c r="G2508" s="18" t="str">
        <f t="shared" si="236"/>
        <v/>
      </c>
      <c r="H2508" s="18" t="str">
        <f t="shared" si="237"/>
        <v>i: nestreg: reg grant (asycit mcpmediansplit mcpXasy) (immscale01) if bornUK==1</v>
      </c>
      <c r="I2508" s="18">
        <f t="shared" si="234"/>
        <v>1</v>
      </c>
      <c r="J2508" s="18" t="str">
        <f t="shared" si="235"/>
        <v xml:space="preserve"> bornUK==1</v>
      </c>
      <c r="K2508" s="18" t="str">
        <f t="shared" si="238"/>
        <v>i: nestreg: reg grant (asycit mcpmediansplit mcpXasy) (immscale01)</v>
      </c>
      <c r="L2508" s="1" t="str">
        <f t="shared" si="239"/>
        <v>Yes</v>
      </c>
    </row>
    <row r="2509" spans="1:12" ht="28.8" x14ac:dyDescent="0.3">
      <c r="A2509" s="1" t="str">
        <f>VLOOKUP(B2509,DownloadedFiles!$B$2:$C$821,2,)</f>
        <v>hdl:1902.1/20295</v>
      </c>
      <c r="B2509" s="1" t="s">
        <v>2448</v>
      </c>
      <c r="C2509" s="1" t="s">
        <v>2787</v>
      </c>
      <c r="D2509" s="1" t="s">
        <v>654</v>
      </c>
      <c r="E2509" s="1" t="str">
        <f>VLOOKUP(D2509,StataFunctions!$E$2:$G$260,3,)</f>
        <v>Linear Regression</v>
      </c>
      <c r="F2509" s="18" t="s">
        <v>4104</v>
      </c>
      <c r="G2509" s="18" t="str">
        <f t="shared" si="236"/>
        <v/>
      </c>
      <c r="H2509" s="18" t="str">
        <f t="shared" si="237"/>
        <v>i: nestreg: reg grant (asycit mcpmediansplit mcpXasy) (immscale01) if nonwhite==0</v>
      </c>
      <c r="I2509" s="18">
        <f t="shared" si="234"/>
        <v>1</v>
      </c>
      <c r="J2509" s="18" t="str">
        <f t="shared" si="235"/>
        <v xml:space="preserve"> nonwhite==0</v>
      </c>
      <c r="K2509" s="18" t="str">
        <f t="shared" si="238"/>
        <v>i: nestreg: reg grant (asycit mcpmediansplit mcpXasy) (immscale01)</v>
      </c>
      <c r="L2509" s="1" t="str">
        <f t="shared" si="239"/>
        <v>Yes</v>
      </c>
    </row>
    <row r="2510" spans="1:12" x14ac:dyDescent="0.3">
      <c r="A2510" s="1" t="str">
        <f>VLOOKUP(B2510,DownloadedFiles!$B$2:$C$821,2,)</f>
        <v>hdl:1902.1/20295</v>
      </c>
      <c r="B2510" s="1" t="s">
        <v>2448</v>
      </c>
      <c r="C2510" s="1" t="s">
        <v>2787</v>
      </c>
      <c r="D2510" s="1" t="s">
        <v>654</v>
      </c>
      <c r="E2510" s="1" t="str">
        <f>VLOOKUP(D2510,StataFunctions!$E$2:$G$260,3,)</f>
        <v>Linear Regression</v>
      </c>
      <c r="F2510" s="18" t="s">
        <v>4100</v>
      </c>
      <c r="G2510" s="18" t="str">
        <f t="shared" si="236"/>
        <v/>
      </c>
      <c r="H2510" s="18" t="str">
        <f t="shared" si="237"/>
        <v>i: nestreg: reg grant (asycit mcpmediansplit mcpXasy) (immscale01)</v>
      </c>
      <c r="I2510" s="18">
        <f t="shared" si="234"/>
        <v>0</v>
      </c>
      <c r="J2510" s="18" t="str">
        <f t="shared" si="235"/>
        <v>NA</v>
      </c>
      <c r="K2510" s="18" t="str">
        <f t="shared" si="238"/>
        <v>i: nestreg: reg grant (asycit mcpmediansplit mcpXasy) (immscale01)</v>
      </c>
      <c r="L2510" s="1" t="str">
        <f t="shared" si="239"/>
        <v>Yes</v>
      </c>
    </row>
    <row r="2511" spans="1:12" ht="28.8" x14ac:dyDescent="0.3">
      <c r="A2511" s="1" t="str">
        <f>VLOOKUP(B2511,DownloadedFiles!$B$2:$C$821,2,)</f>
        <v>hdl:1902.1/20295</v>
      </c>
      <c r="B2511" s="1" t="s">
        <v>2449</v>
      </c>
      <c r="C2511" s="1" t="s">
        <v>698</v>
      </c>
      <c r="D2511" s="1" t="s">
        <v>887</v>
      </c>
      <c r="E2511" s="1" t="str">
        <f>VLOOKUP(D2511,StataFunctions!$E$2:$G$260,3,)</f>
        <v>Ordered logistic regression</v>
      </c>
      <c r="F2511" s="18" t="s">
        <v>4111</v>
      </c>
      <c r="G2511" s="18" t="str">
        <f t="shared" si="236"/>
        <v>grant</v>
      </c>
      <c r="H2511" s="18" t="str">
        <f t="shared" si="237"/>
        <v>(asycit mcp01) ( i.gender) (newsonly pakasy rusasy newscorrect supmin estasy)</v>
      </c>
      <c r="I2511" s="18">
        <f t="shared" si="234"/>
        <v>0</v>
      </c>
      <c r="J2511" s="18" t="str">
        <f t="shared" si="235"/>
        <v>NA</v>
      </c>
      <c r="K2511" s="18" t="str">
        <f t="shared" si="238"/>
        <v>(asycit mcp01) ( i.gender) (newsonly pakasy rusasy newscorrect supmin estasy)</v>
      </c>
      <c r="L2511" s="1" t="str">
        <f t="shared" si="239"/>
        <v>Yes</v>
      </c>
    </row>
    <row r="2512" spans="1:12" ht="28.8" x14ac:dyDescent="0.3">
      <c r="A2512" s="1" t="str">
        <f>VLOOKUP(B2512,DownloadedFiles!$B$2:$C$821,2,)</f>
        <v>hdl:1902.1/20295</v>
      </c>
      <c r="B2512" s="1" t="s">
        <v>2449</v>
      </c>
      <c r="C2512" s="1" t="s">
        <v>698</v>
      </c>
      <c r="D2512" s="1" t="s">
        <v>887</v>
      </c>
      <c r="E2512" s="1" t="str">
        <f>VLOOKUP(D2512,StataFunctions!$E$2:$G$260,3,)</f>
        <v>Ordered logistic regression</v>
      </c>
      <c r="F2512" s="18" t="s">
        <v>4096</v>
      </c>
      <c r="G2512" s="18" t="str">
        <f t="shared" si="236"/>
        <v>grant</v>
      </c>
      <c r="H2512" s="18" t="str">
        <f t="shared" si="237"/>
        <v>(asycit mcp01) (newsonly pakasy rusasy newscorrect supmin estasy) (immscale01) if nonwhite==0</v>
      </c>
      <c r="I2512" s="18">
        <f t="shared" si="234"/>
        <v>1</v>
      </c>
      <c r="J2512" s="18" t="str">
        <f t="shared" si="235"/>
        <v xml:space="preserve"> nonwhite==0</v>
      </c>
      <c r="K2512" s="18" t="str">
        <f t="shared" si="238"/>
        <v>(asycit mcp01) (newsonly pakasy rusasy newscorrect supmin estasy) (immscale01)</v>
      </c>
      <c r="L2512" s="1" t="str">
        <f t="shared" si="239"/>
        <v>Yes</v>
      </c>
    </row>
    <row r="2513" spans="1:12" x14ac:dyDescent="0.3">
      <c r="A2513" s="1" t="str">
        <f>VLOOKUP(B2513,DownloadedFiles!$B$2:$C$821,2,)</f>
        <v>hdl:1902.1/20295</v>
      </c>
      <c r="B2513" s="1" t="s">
        <v>2449</v>
      </c>
      <c r="C2513" s="1" t="s">
        <v>698</v>
      </c>
      <c r="D2513" s="1" t="s">
        <v>887</v>
      </c>
      <c r="E2513" s="1" t="str">
        <f>VLOOKUP(D2513,StataFunctions!$E$2:$G$260,3,)</f>
        <v>Ordered logistic regression</v>
      </c>
      <c r="F2513" s="18" t="s">
        <v>4107</v>
      </c>
      <c r="G2513" s="18" t="str">
        <f t="shared" si="236"/>
        <v>grant</v>
      </c>
      <c r="H2513" s="18" t="str">
        <f t="shared" si="237"/>
        <v>(asycit) (mcp01) if nonwhite==0</v>
      </c>
      <c r="I2513" s="18">
        <f t="shared" si="234"/>
        <v>1</v>
      </c>
      <c r="J2513" s="18" t="str">
        <f t="shared" si="235"/>
        <v xml:space="preserve"> nonwhite==0</v>
      </c>
      <c r="K2513" s="18" t="str">
        <f t="shared" si="238"/>
        <v>(asycit) (mcp01)</v>
      </c>
      <c r="L2513" s="1" t="str">
        <f t="shared" si="239"/>
        <v>Yes</v>
      </c>
    </row>
    <row r="2514" spans="1:12" x14ac:dyDescent="0.3">
      <c r="A2514" s="1" t="str">
        <f>VLOOKUP(B2514,DownloadedFiles!$B$2:$C$821,2,)</f>
        <v>hdl:1902.1/20295</v>
      </c>
      <c r="B2514" s="1" t="s">
        <v>2449</v>
      </c>
      <c r="C2514" s="1" t="s">
        <v>698</v>
      </c>
      <c r="D2514" s="1" t="s">
        <v>887</v>
      </c>
      <c r="E2514" s="1" t="str">
        <f>VLOOKUP(D2514,StataFunctions!$E$2:$G$260,3,)</f>
        <v>Ordered logistic regression</v>
      </c>
      <c r="F2514" s="18" t="s">
        <v>4109</v>
      </c>
      <c r="G2514" s="18" t="str">
        <f t="shared" si="236"/>
        <v>grant</v>
      </c>
      <c r="H2514" s="18" t="str">
        <f t="shared" si="237"/>
        <v>(asycit) (mcp01) (immscale01) if nonwhite==0</v>
      </c>
      <c r="I2514" s="18">
        <f t="shared" si="234"/>
        <v>1</v>
      </c>
      <c r="J2514" s="18" t="str">
        <f t="shared" si="235"/>
        <v xml:space="preserve"> nonwhite==0</v>
      </c>
      <c r="K2514" s="18" t="str">
        <f t="shared" si="238"/>
        <v>(asycit) (mcp01) (immscale01)</v>
      </c>
      <c r="L2514" s="1" t="str">
        <f t="shared" si="239"/>
        <v>Yes</v>
      </c>
    </row>
    <row r="2515" spans="1:12" x14ac:dyDescent="0.3">
      <c r="A2515" s="1" t="str">
        <f>VLOOKUP(B2515,DownloadedFiles!$B$2:$C$821,2,)</f>
        <v>hdl:1902.1/20295</v>
      </c>
      <c r="B2515" s="1" t="s">
        <v>2449</v>
      </c>
      <c r="C2515" s="1" t="s">
        <v>698</v>
      </c>
      <c r="D2515" s="1" t="s">
        <v>887</v>
      </c>
      <c r="E2515" s="1" t="str">
        <f>VLOOKUP(D2515,StataFunctions!$E$2:$G$260,3,)</f>
        <v>Ordered logistic regression</v>
      </c>
      <c r="F2515" s="18" t="s">
        <v>4113</v>
      </c>
      <c r="G2515" s="18" t="str">
        <f t="shared" si="236"/>
        <v>grant</v>
      </c>
      <c r="H2515" s="18" t="str">
        <f t="shared" si="237"/>
        <v>(asycit) (mcpmediansplit) (mcpXasy) if nonwhite==0</v>
      </c>
      <c r="I2515" s="18">
        <f t="shared" si="234"/>
        <v>1</v>
      </c>
      <c r="J2515" s="18" t="str">
        <f t="shared" si="235"/>
        <v xml:space="preserve"> nonwhite==0</v>
      </c>
      <c r="K2515" s="18" t="str">
        <f t="shared" si="238"/>
        <v>(asycit) (mcpmediansplit) (mcpXasy)</v>
      </c>
      <c r="L2515" s="1" t="str">
        <f t="shared" si="239"/>
        <v>Yes</v>
      </c>
    </row>
    <row r="2516" spans="1:12" ht="28.8" x14ac:dyDescent="0.3">
      <c r="A2516" s="1" t="str">
        <f>VLOOKUP(B2516,DownloadedFiles!$B$2:$C$821,2,)</f>
        <v>hdl:1902.1/20295</v>
      </c>
      <c r="B2516" s="1" t="s">
        <v>2449</v>
      </c>
      <c r="C2516" s="1" t="s">
        <v>698</v>
      </c>
      <c r="D2516" s="1" t="s">
        <v>887</v>
      </c>
      <c r="E2516" s="1" t="str">
        <f>VLOOKUP(D2516,StataFunctions!$E$2:$G$260,3,)</f>
        <v>Ordered logistic regression</v>
      </c>
      <c r="F2516" s="18" t="s">
        <v>4115</v>
      </c>
      <c r="G2516" s="18" t="str">
        <f t="shared" si="236"/>
        <v>grant</v>
      </c>
      <c r="H2516" s="18" t="str">
        <f t="shared" si="237"/>
        <v>(asycit) (mcpmediansplit) (mcpXasy) (immscale01) if nonwhite==0</v>
      </c>
      <c r="I2516" s="18">
        <f t="shared" si="234"/>
        <v>1</v>
      </c>
      <c r="J2516" s="18" t="str">
        <f t="shared" si="235"/>
        <v xml:space="preserve"> nonwhite==0</v>
      </c>
      <c r="K2516" s="18" t="str">
        <f t="shared" si="238"/>
        <v>(asycit) (mcpmediansplit) (mcpXasy) (immscale01)</v>
      </c>
      <c r="L2516" s="1" t="str">
        <f t="shared" si="239"/>
        <v>Yes</v>
      </c>
    </row>
    <row r="2517" spans="1:12" ht="28.8" x14ac:dyDescent="0.3">
      <c r="A2517" s="1" t="str">
        <f>VLOOKUP(B2517,DownloadedFiles!$B$2:$C$821,2,)</f>
        <v>hdl:1902.1/20295</v>
      </c>
      <c r="B2517" s="1" t="s">
        <v>2449</v>
      </c>
      <c r="C2517" s="1" t="s">
        <v>698</v>
      </c>
      <c r="D2517" s="1" t="s">
        <v>887</v>
      </c>
      <c r="E2517" s="1" t="str">
        <f>VLOOKUP(D2517,StataFunctions!$E$2:$G$260,3,)</f>
        <v>Ordered logistic regression</v>
      </c>
      <c r="F2517" s="18" t="s">
        <v>4117</v>
      </c>
      <c r="G2517" s="18" t="str">
        <f t="shared" si="236"/>
        <v>grant</v>
      </c>
      <c r="H2517" s="18" t="str">
        <f t="shared" si="237"/>
        <v>(asycit) (mcpmediansplit) (mcpXasy) (newsonly pakasy rusasy newscorrect supmin estasy) (immscale01) if nonwhite==0</v>
      </c>
      <c r="I2517" s="18">
        <f t="shared" si="234"/>
        <v>1</v>
      </c>
      <c r="J2517" s="18" t="str">
        <f t="shared" si="235"/>
        <v xml:space="preserve"> nonwhite==0</v>
      </c>
      <c r="K2517" s="18" t="str">
        <f t="shared" si="238"/>
        <v>(asycit) (mcpmediansplit) (mcpXasy) (newsonly pakasy rusasy newscorrect supmin estasy) (immscale01)</v>
      </c>
      <c r="L2517" s="1" t="str">
        <f t="shared" si="239"/>
        <v>Yes</v>
      </c>
    </row>
    <row r="2518" spans="1:12" ht="28.8" x14ac:dyDescent="0.3">
      <c r="A2518" s="1" t="str">
        <f>VLOOKUP(B2518,DownloadedFiles!$B$2:$C$821,2,)</f>
        <v>hdl:1902.1/20295</v>
      </c>
      <c r="B2518" s="1" t="s">
        <v>2449</v>
      </c>
      <c r="C2518" s="1" t="s">
        <v>698</v>
      </c>
      <c r="D2518" s="1" t="s">
        <v>887</v>
      </c>
      <c r="E2518" s="1" t="str">
        <f>VLOOKUP(D2518,StataFunctions!$E$2:$G$260,3,)</f>
        <v>Ordered logistic regression</v>
      </c>
      <c r="F2518" s="18" t="s">
        <v>4119</v>
      </c>
      <c r="G2518" s="18" t="str">
        <f t="shared" si="236"/>
        <v>grant</v>
      </c>
      <c r="H2518" s="18" t="str">
        <f t="shared" si="237"/>
        <v>(asycit) (mcpmediansplit) (mcpXasy)( i.gender) (newsonly pakasy rusasy newscorrect supmin estasy)</v>
      </c>
      <c r="I2518" s="18">
        <f t="shared" si="234"/>
        <v>0</v>
      </c>
      <c r="J2518" s="18" t="str">
        <f t="shared" si="235"/>
        <v>NA</v>
      </c>
      <c r="K2518" s="18" t="str">
        <f t="shared" si="238"/>
        <v>(asycit) (mcpmediansplit) (mcpXasy)( i.gender) (newsonly pakasy rusasy newscorrect supmin estasy)</v>
      </c>
      <c r="L2518" s="1" t="str">
        <f t="shared" si="239"/>
        <v>Yes</v>
      </c>
    </row>
    <row r="2519" spans="1:12" ht="28.8" x14ac:dyDescent="0.3">
      <c r="A2519" s="1" t="str">
        <f>VLOOKUP(B2519,DownloadedFiles!$B$2:$C$821,2,)</f>
        <v>hdl:1902.1/20295</v>
      </c>
      <c r="B2519" s="1" t="s">
        <v>2449</v>
      </c>
      <c r="C2519" s="1" t="s">
        <v>698</v>
      </c>
      <c r="D2519" s="1" t="s">
        <v>887</v>
      </c>
      <c r="E2519" s="1" t="str">
        <f>VLOOKUP(D2519,StataFunctions!$E$2:$G$260,3,)</f>
        <v>Ordered logistic regression</v>
      </c>
      <c r="F2519" s="18" t="s">
        <v>7826</v>
      </c>
      <c r="G2519" s="18" t="str">
        <f t="shared" si="236"/>
        <v>grant</v>
      </c>
      <c r="H2519" s="18" t="str">
        <f t="shared" si="237"/>
        <v>asycit mcp01 i.gender newsonly pakasy rusasy newscorrect supmin estasy gcse alevel degree othqual edumiss</v>
      </c>
      <c r="I2519" s="18">
        <f t="shared" si="234"/>
        <v>0</v>
      </c>
      <c r="J2519" s="18" t="str">
        <f t="shared" si="235"/>
        <v>NA</v>
      </c>
      <c r="K2519" s="18" t="str">
        <f t="shared" si="238"/>
        <v>asycit mcp01 i.gender newsonly pakasy rusasy newscorrect supmin estasy gcse alevel degree othqual edumiss</v>
      </c>
      <c r="L2519" s="1" t="str">
        <f t="shared" si="239"/>
        <v>Yes</v>
      </c>
    </row>
    <row r="2520" spans="1:12" ht="28.8" x14ac:dyDescent="0.3">
      <c r="A2520" s="1" t="str">
        <f>VLOOKUP(B2520,DownloadedFiles!$B$2:$C$821,2,)</f>
        <v>hdl:1902.1/20295</v>
      </c>
      <c r="B2520" s="1" t="s">
        <v>2449</v>
      </c>
      <c r="C2520" s="1" t="s">
        <v>698</v>
      </c>
      <c r="D2520" s="1" t="s">
        <v>654</v>
      </c>
      <c r="E2520" s="1" t="str">
        <f>VLOOKUP(D2520,StataFunctions!$E$2:$G$260,3,)</f>
        <v>Linear Regression</v>
      </c>
      <c r="F2520" s="18" t="s">
        <v>7828</v>
      </c>
      <c r="G2520" s="18" t="str">
        <f t="shared" si="236"/>
        <v>grant</v>
      </c>
      <c r="H2520" s="18" t="str">
        <f t="shared" si="237"/>
        <v>asycit mcp01 i.gender newsonly pakasy rusasy newscorrect supmin estasy gcse alevel degree othqual edumiss</v>
      </c>
      <c r="I2520" s="18">
        <f t="shared" si="234"/>
        <v>0</v>
      </c>
      <c r="J2520" s="18" t="str">
        <f t="shared" si="235"/>
        <v>NA</v>
      </c>
      <c r="K2520" s="18" t="str">
        <f t="shared" si="238"/>
        <v>asycit mcp01 i.gender newsonly pakasy rusasy newscorrect supmin estasy gcse alevel degree othqual edumiss</v>
      </c>
      <c r="L2520" s="1" t="str">
        <f t="shared" si="239"/>
        <v>Yes</v>
      </c>
    </row>
    <row r="2521" spans="1:12" ht="28.8" x14ac:dyDescent="0.3">
      <c r="A2521" s="1" t="str">
        <f>VLOOKUP(B2521,DownloadedFiles!$B$2:$C$821,2,)</f>
        <v>hdl:1902.1/20295</v>
      </c>
      <c r="B2521" s="1" t="s">
        <v>2449</v>
      </c>
      <c r="C2521" s="1" t="s">
        <v>698</v>
      </c>
      <c r="D2521" s="1" t="s">
        <v>887</v>
      </c>
      <c r="E2521" s="1" t="str">
        <f>VLOOKUP(D2521,StataFunctions!$E$2:$G$260,3,)</f>
        <v>Ordered logistic regression</v>
      </c>
      <c r="F2521" s="18" t="s">
        <v>7827</v>
      </c>
      <c r="G2521" s="18" t="str">
        <f t="shared" si="236"/>
        <v>grant</v>
      </c>
      <c r="H2521" s="18" t="str">
        <f t="shared" si="237"/>
        <v>asycit mcpmediansplit mcpXasy i.gender newsonly pakasy rusasy newscorrect supmin estasy gcse alevel degree othqual edumiss</v>
      </c>
      <c r="I2521" s="18">
        <f t="shared" si="234"/>
        <v>0</v>
      </c>
      <c r="J2521" s="18" t="str">
        <f t="shared" si="235"/>
        <v>NA</v>
      </c>
      <c r="K2521" s="18" t="str">
        <f t="shared" si="238"/>
        <v>asycit mcpmediansplit mcpXasy i.gender newsonly pakasy rusasy newscorrect supmin estasy gcse alevel degree othqual edumiss</v>
      </c>
      <c r="L2521" s="1" t="str">
        <f t="shared" si="239"/>
        <v>Yes</v>
      </c>
    </row>
    <row r="2522" spans="1:12" ht="28.8" x14ac:dyDescent="0.3">
      <c r="A2522" s="1" t="str">
        <f>VLOOKUP(B2522,DownloadedFiles!$B$2:$C$821,2,)</f>
        <v>hdl:1902.1/20295</v>
      </c>
      <c r="B2522" s="1" t="s">
        <v>2449</v>
      </c>
      <c r="C2522" s="1" t="s">
        <v>698</v>
      </c>
      <c r="D2522" s="1" t="s">
        <v>654</v>
      </c>
      <c r="E2522" s="1" t="str">
        <f>VLOOKUP(D2522,StataFunctions!$E$2:$G$260,3,)</f>
        <v>Linear Regression</v>
      </c>
      <c r="F2522" s="18" t="s">
        <v>7829</v>
      </c>
      <c r="G2522" s="18" t="str">
        <f t="shared" si="236"/>
        <v>grant</v>
      </c>
      <c r="H2522" s="18" t="str">
        <f t="shared" si="237"/>
        <v>asycit mcpmediansplit mcpXasy i.gender newsonly pakasy rusasy newscorrect supmin estasy gcse alevel degree othqual edumiss</v>
      </c>
      <c r="I2522" s="18">
        <f t="shared" si="234"/>
        <v>0</v>
      </c>
      <c r="J2522" s="18" t="str">
        <f t="shared" si="235"/>
        <v>NA</v>
      </c>
      <c r="K2522" s="18" t="str">
        <f t="shared" si="238"/>
        <v>asycit mcpmediansplit mcpXasy i.gender newsonly pakasy rusasy newscorrect supmin estasy gcse alevel degree othqual edumiss</v>
      </c>
      <c r="L2522" s="1" t="str">
        <f t="shared" si="239"/>
        <v>Yes</v>
      </c>
    </row>
    <row r="2523" spans="1:12" ht="28.8" x14ac:dyDescent="0.3">
      <c r="A2523" s="1" t="str">
        <f>VLOOKUP(B2523,DownloadedFiles!$B$2:$C$821,2,)</f>
        <v>hdl:1902.1/20295</v>
      </c>
      <c r="B2523" s="1" t="s">
        <v>2449</v>
      </c>
      <c r="C2523" s="1" t="s">
        <v>698</v>
      </c>
      <c r="D2523" s="1" t="s">
        <v>654</v>
      </c>
      <c r="E2523" s="1" t="str">
        <f>VLOOKUP(D2523,StataFunctions!$E$2:$G$260,3,)</f>
        <v>Linear Regression</v>
      </c>
      <c r="F2523" s="18" t="s">
        <v>4110</v>
      </c>
      <c r="G2523" s="18" t="str">
        <f t="shared" si="236"/>
        <v/>
      </c>
      <c r="H2523" s="18" t="str">
        <f t="shared" si="237"/>
        <v>i: nestreg: reg grant (asycit mcp01) ( i.gender) (newsonly pakasy rusasy newscorrect supmin estasy)</v>
      </c>
      <c r="I2523" s="18">
        <f t="shared" si="234"/>
        <v>0</v>
      </c>
      <c r="J2523" s="18" t="str">
        <f t="shared" si="235"/>
        <v>NA</v>
      </c>
      <c r="K2523" s="18" t="str">
        <f t="shared" si="238"/>
        <v>i: nestreg: reg grant (asycit mcp01) ( i.gender) (newsonly pakasy rusasy newscorrect supmin estasy)</v>
      </c>
      <c r="L2523" s="1" t="str">
        <f t="shared" si="239"/>
        <v>Yes</v>
      </c>
    </row>
    <row r="2524" spans="1:12" ht="28.8" x14ac:dyDescent="0.3">
      <c r="A2524" s="1" t="str">
        <f>VLOOKUP(B2524,DownloadedFiles!$B$2:$C$821,2,)</f>
        <v>hdl:1902.1/20295</v>
      </c>
      <c r="B2524" s="1" t="s">
        <v>2449</v>
      </c>
      <c r="C2524" s="1" t="s">
        <v>698</v>
      </c>
      <c r="D2524" s="1" t="s">
        <v>654</v>
      </c>
      <c r="E2524" s="1" t="str">
        <f>VLOOKUP(D2524,StataFunctions!$E$2:$G$260,3,)</f>
        <v>Linear Regression</v>
      </c>
      <c r="F2524" s="18" t="s">
        <v>4094</v>
      </c>
      <c r="G2524" s="18" t="str">
        <f t="shared" si="236"/>
        <v/>
      </c>
      <c r="H2524" s="18" t="str">
        <f t="shared" si="237"/>
        <v>i: nestreg: reg grant (asycit mcp01) (newsonly pakasy rusasy newscorrect supmin estasy) (immscale01) if nonwhite==0</v>
      </c>
      <c r="I2524" s="18">
        <f t="shared" si="234"/>
        <v>1</v>
      </c>
      <c r="J2524" s="18" t="str">
        <f t="shared" si="235"/>
        <v xml:space="preserve"> nonwhite==0</v>
      </c>
      <c r="K2524" s="18" t="str">
        <f t="shared" si="238"/>
        <v>i: nestreg: reg grant (asycit mcp01) (newsonly pakasy rusasy newscorrect supmin estasy) (immscale01)</v>
      </c>
      <c r="L2524" s="1" t="str">
        <f t="shared" si="239"/>
        <v>Yes</v>
      </c>
    </row>
    <row r="2525" spans="1:12" x14ac:dyDescent="0.3">
      <c r="A2525" s="1" t="str">
        <f>VLOOKUP(B2525,DownloadedFiles!$B$2:$C$821,2,)</f>
        <v>hdl:1902.1/20295</v>
      </c>
      <c r="B2525" s="1" t="s">
        <v>2449</v>
      </c>
      <c r="C2525" s="1" t="s">
        <v>698</v>
      </c>
      <c r="D2525" s="1" t="s">
        <v>654</v>
      </c>
      <c r="E2525" s="1" t="str">
        <f>VLOOKUP(D2525,StataFunctions!$E$2:$G$260,3,)</f>
        <v>Linear Regression</v>
      </c>
      <c r="F2525" s="18" t="s">
        <v>4106</v>
      </c>
      <c r="G2525" s="18" t="str">
        <f t="shared" si="236"/>
        <v/>
      </c>
      <c r="H2525" s="18" t="str">
        <f t="shared" si="237"/>
        <v>i: nestreg: reg grant (asycit) (mcp01) if nonwhite==0</v>
      </c>
      <c r="I2525" s="18">
        <f t="shared" si="234"/>
        <v>1</v>
      </c>
      <c r="J2525" s="18" t="str">
        <f t="shared" si="235"/>
        <v xml:space="preserve"> nonwhite==0</v>
      </c>
      <c r="K2525" s="18" t="str">
        <f t="shared" si="238"/>
        <v>i: nestreg: reg grant (asycit) (mcp01)</v>
      </c>
      <c r="L2525" s="1" t="str">
        <f t="shared" si="239"/>
        <v>Yes</v>
      </c>
    </row>
    <row r="2526" spans="1:12" x14ac:dyDescent="0.3">
      <c r="A2526" s="1" t="str">
        <f>VLOOKUP(B2526,DownloadedFiles!$B$2:$C$821,2,)</f>
        <v>hdl:1902.1/20295</v>
      </c>
      <c r="B2526" s="1" t="s">
        <v>2449</v>
      </c>
      <c r="C2526" s="1" t="s">
        <v>698</v>
      </c>
      <c r="D2526" s="1" t="s">
        <v>654</v>
      </c>
      <c r="E2526" s="1" t="str">
        <f>VLOOKUP(D2526,StataFunctions!$E$2:$G$260,3,)</f>
        <v>Linear Regression</v>
      </c>
      <c r="F2526" s="18" t="s">
        <v>4108</v>
      </c>
      <c r="G2526" s="18" t="str">
        <f t="shared" si="236"/>
        <v/>
      </c>
      <c r="H2526" s="18" t="str">
        <f t="shared" si="237"/>
        <v>i: nestreg: reg grant (asycit) (mcp01) (immscale01) if nonwhite==0</v>
      </c>
      <c r="I2526" s="18">
        <f t="shared" si="234"/>
        <v>1</v>
      </c>
      <c r="J2526" s="18" t="str">
        <f t="shared" si="235"/>
        <v xml:space="preserve"> nonwhite==0</v>
      </c>
      <c r="K2526" s="18" t="str">
        <f t="shared" si="238"/>
        <v>i: nestreg: reg grant (asycit) (mcp01) (immscale01)</v>
      </c>
      <c r="L2526" s="1" t="str">
        <f t="shared" si="239"/>
        <v>Yes</v>
      </c>
    </row>
    <row r="2527" spans="1:12" ht="28.8" x14ac:dyDescent="0.3">
      <c r="A2527" s="1" t="str">
        <f>VLOOKUP(B2527,DownloadedFiles!$B$2:$C$821,2,)</f>
        <v>hdl:1902.1/20295</v>
      </c>
      <c r="B2527" s="1" t="s">
        <v>2449</v>
      </c>
      <c r="C2527" s="1" t="s">
        <v>698</v>
      </c>
      <c r="D2527" s="1" t="s">
        <v>654</v>
      </c>
      <c r="E2527" s="1" t="str">
        <f>VLOOKUP(D2527,StataFunctions!$E$2:$G$260,3,)</f>
        <v>Linear Regression</v>
      </c>
      <c r="F2527" s="18" t="s">
        <v>4114</v>
      </c>
      <c r="G2527" s="18" t="str">
        <f t="shared" si="236"/>
        <v/>
      </c>
      <c r="H2527" s="18" t="str">
        <f t="shared" si="237"/>
        <v>i: nestreg: reg grant (asycit) (mcpmediansplit) (mcpXasy) (immscale01) if nonwhite==0</v>
      </c>
      <c r="I2527" s="18">
        <f t="shared" si="234"/>
        <v>1</v>
      </c>
      <c r="J2527" s="18" t="str">
        <f t="shared" si="235"/>
        <v xml:space="preserve"> nonwhite==0</v>
      </c>
      <c r="K2527" s="18" t="str">
        <f t="shared" si="238"/>
        <v>i: nestreg: reg grant (asycit) (mcpmediansplit) (mcpXasy) (immscale01)</v>
      </c>
      <c r="L2527" s="1" t="str">
        <f t="shared" si="239"/>
        <v>Yes</v>
      </c>
    </row>
    <row r="2528" spans="1:12" ht="28.8" x14ac:dyDescent="0.3">
      <c r="A2528" s="1" t="str">
        <f>VLOOKUP(B2528,DownloadedFiles!$B$2:$C$821,2,)</f>
        <v>hdl:1902.1/20295</v>
      </c>
      <c r="B2528" s="1" t="s">
        <v>2449</v>
      </c>
      <c r="C2528" s="1" t="s">
        <v>698</v>
      </c>
      <c r="D2528" s="1" t="s">
        <v>654</v>
      </c>
      <c r="E2528" s="1" t="str">
        <f>VLOOKUP(D2528,StataFunctions!$E$2:$G$260,3,)</f>
        <v>Linear Regression</v>
      </c>
      <c r="F2528" s="18" t="s">
        <v>4116</v>
      </c>
      <c r="G2528" s="18" t="str">
        <f t="shared" si="236"/>
        <v/>
      </c>
      <c r="H2528" s="18" t="str">
        <f t="shared" si="237"/>
        <v>i: nestreg: reg grant (asycit) (mcpmediansplit) (mcpXasy) (newsonly pakasy rusasy newscorrect supmin estasy) (immscale01) if nonwhite==0</v>
      </c>
      <c r="I2528" s="18">
        <f t="shared" si="234"/>
        <v>1</v>
      </c>
      <c r="J2528" s="18" t="str">
        <f t="shared" si="235"/>
        <v xml:space="preserve"> nonwhite==0</v>
      </c>
      <c r="K2528" s="18" t="str">
        <f t="shared" si="238"/>
        <v>i: nestreg: reg grant (asycit) (mcpmediansplit) (mcpXasy) (newsonly pakasy rusasy newscorrect supmin estasy) (immscale01)</v>
      </c>
      <c r="L2528" s="1" t="str">
        <f t="shared" si="239"/>
        <v>Yes</v>
      </c>
    </row>
    <row r="2529" spans="1:12" ht="28.8" x14ac:dyDescent="0.3">
      <c r="A2529" s="1" t="str">
        <f>VLOOKUP(B2529,DownloadedFiles!$B$2:$C$821,2,)</f>
        <v>hdl:1902.1/20295</v>
      </c>
      <c r="B2529" s="1" t="s">
        <v>2449</v>
      </c>
      <c r="C2529" s="1" t="s">
        <v>698</v>
      </c>
      <c r="D2529" s="1" t="s">
        <v>654</v>
      </c>
      <c r="E2529" s="1" t="str">
        <f>VLOOKUP(D2529,StataFunctions!$E$2:$G$260,3,)</f>
        <v>Linear Regression</v>
      </c>
      <c r="F2529" s="18" t="s">
        <v>4118</v>
      </c>
      <c r="G2529" s="18" t="str">
        <f t="shared" si="236"/>
        <v/>
      </c>
      <c r="H2529" s="18" t="str">
        <f t="shared" si="237"/>
        <v>i: nestreg: reg grant (asycit) (mcpmediansplit) (mcpXasy)( i.gender) (newsonly pakasy rusasy newscorrect supmin estasy)</v>
      </c>
      <c r="I2529" s="18">
        <f t="shared" si="234"/>
        <v>0</v>
      </c>
      <c r="J2529" s="18" t="str">
        <f t="shared" si="235"/>
        <v>NA</v>
      </c>
      <c r="K2529" s="18" t="str">
        <f t="shared" si="238"/>
        <v>i: nestreg: reg grant (asycit) (mcpmediansplit) (mcpXasy)( i.gender) (newsonly pakasy rusasy newscorrect supmin estasy)</v>
      </c>
      <c r="L2529" s="1" t="str">
        <f t="shared" si="239"/>
        <v>Yes</v>
      </c>
    </row>
    <row r="2530" spans="1:12" x14ac:dyDescent="0.3">
      <c r="A2530" s="1" t="str">
        <f>VLOOKUP(B2530,DownloadedFiles!$B$2:$C$821,2,)</f>
        <v>hdl:1902.1/20295</v>
      </c>
      <c r="B2530" s="1" t="s">
        <v>2449</v>
      </c>
      <c r="C2530" s="1" t="s">
        <v>698</v>
      </c>
      <c r="D2530" s="1" t="s">
        <v>654</v>
      </c>
      <c r="E2530" s="1" t="str">
        <f>VLOOKUP(D2530,StataFunctions!$E$2:$G$260,3,)</f>
        <v>Linear Regression</v>
      </c>
      <c r="F2530" s="18" t="s">
        <v>4112</v>
      </c>
      <c r="G2530" s="18" t="str">
        <f t="shared" si="236"/>
        <v/>
      </c>
      <c r="H2530" s="18" t="str">
        <f t="shared" si="237"/>
        <v>i: nestreg: reg grant01 (asycit) (mcpmediansplit) (mcpXasy) if nonwhite==0</v>
      </c>
      <c r="I2530" s="18">
        <f t="shared" si="234"/>
        <v>1</v>
      </c>
      <c r="J2530" s="18" t="str">
        <f t="shared" si="235"/>
        <v xml:space="preserve"> nonwhite==0</v>
      </c>
      <c r="K2530" s="18" t="str">
        <f t="shared" si="238"/>
        <v>i: nestreg: reg grant01 (asycit) (mcpmediansplit) (mcpXasy)</v>
      </c>
      <c r="L2530" s="1" t="str">
        <f t="shared" si="239"/>
        <v>Yes</v>
      </c>
    </row>
    <row r="2531" spans="1:12" ht="43.2" x14ac:dyDescent="0.3">
      <c r="A2531" s="1" t="str">
        <f>VLOOKUP(B2531,DownloadedFiles!$B$2:$C$821,2,)</f>
        <v>hdl:1902.1/20295</v>
      </c>
      <c r="B2531" s="1" t="s">
        <v>2450</v>
      </c>
      <c r="C2531" s="1" t="s">
        <v>698</v>
      </c>
      <c r="D2531" s="1" t="s">
        <v>887</v>
      </c>
      <c r="E2531" s="1" t="str">
        <f>VLOOKUP(D2531,StataFunctions!$E$2:$G$260,3,)</f>
        <v>Ordered logistic regression</v>
      </c>
      <c r="F2531" s="18" t="s">
        <v>4131</v>
      </c>
      <c r="G2531" s="18" t="str">
        <f t="shared" si="236"/>
        <v>musschlsum01</v>
      </c>
      <c r="H2531" s="18" t="str">
        <f t="shared" si="237"/>
        <v>(polopposedum conoppdum ukipoppdum bnpoppdum poloppothfav conoppothfav) (mcpmedsplit) (bnpmesmcp) (marrymus01) if nonwhite==0</v>
      </c>
      <c r="I2531" s="18">
        <f t="shared" si="234"/>
        <v>1</v>
      </c>
      <c r="J2531" s="18" t="str">
        <f t="shared" si="235"/>
        <v xml:space="preserve"> nonwhite==0</v>
      </c>
      <c r="K2531" s="18" t="str">
        <f t="shared" si="238"/>
        <v>(polopposedum conoppdum ukipoppdum bnpoppdum poloppothfav conoppothfav) (mcpmedsplit) (bnpmesmcp) (marrymus01)</v>
      </c>
      <c r="L2531" s="1" t="str">
        <f t="shared" si="239"/>
        <v>Yes</v>
      </c>
    </row>
    <row r="2532" spans="1:12" ht="43.2" x14ac:dyDescent="0.3">
      <c r="A2532" s="1" t="str">
        <f>VLOOKUP(B2532,DownloadedFiles!$B$2:$C$821,2,)</f>
        <v>hdl:1902.1/20295</v>
      </c>
      <c r="B2532" s="1" t="s">
        <v>2450</v>
      </c>
      <c r="C2532" s="1" t="s">
        <v>698</v>
      </c>
      <c r="D2532" s="1" t="s">
        <v>699</v>
      </c>
      <c r="E2532" s="1" t="str">
        <f>VLOOKUP(D2532,StataFunctions!$E$2:$G$260,3,)</f>
        <v>Linear regression</v>
      </c>
      <c r="F2532" s="18" t="s">
        <v>4130</v>
      </c>
      <c r="G2532" s="18" t="str">
        <f t="shared" si="236"/>
        <v>musschlsum01</v>
      </c>
      <c r="H2532" s="18" t="str">
        <f t="shared" si="237"/>
        <v>(polopposedum conoppdum ukipoppdum bnpoppdum poloppothfav conoppothfav) (mcpmedsplit) (bnpmesmcp) (marrymus01) if nonwhite==0</v>
      </c>
      <c r="I2532" s="18">
        <f t="shared" si="234"/>
        <v>1</v>
      </c>
      <c r="J2532" s="18" t="str">
        <f t="shared" si="235"/>
        <v xml:space="preserve"> nonwhite==0</v>
      </c>
      <c r="K2532" s="18" t="str">
        <f t="shared" si="238"/>
        <v>(polopposedum conoppdum ukipoppdum bnpoppdum poloppothfav conoppothfav) (mcpmedsplit) (bnpmesmcp) (marrymus01)</v>
      </c>
      <c r="L2532" s="1" t="str">
        <f t="shared" si="239"/>
        <v>Yes</v>
      </c>
    </row>
    <row r="2533" spans="1:12" ht="43.2" x14ac:dyDescent="0.3">
      <c r="A2533" s="1" t="str">
        <f>VLOOKUP(B2533,DownloadedFiles!$B$2:$C$821,2,)</f>
        <v>hdl:1902.1/20295</v>
      </c>
      <c r="B2533" s="1" t="s">
        <v>2450</v>
      </c>
      <c r="C2533" s="1" t="s">
        <v>698</v>
      </c>
      <c r="D2533" s="1" t="s">
        <v>699</v>
      </c>
      <c r="E2533" s="1" t="str">
        <f>VLOOKUP(D2533,StataFunctions!$E$2:$G$260,3,)</f>
        <v>Linear regression</v>
      </c>
      <c r="F2533" s="18" t="s">
        <v>4134</v>
      </c>
      <c r="G2533" s="18" t="str">
        <f t="shared" si="236"/>
        <v>musschlsum01</v>
      </c>
      <c r="H2533" s="18" t="str">
        <f t="shared" si="237"/>
        <v>(polopposedum conoppdum ukipoppdum bnpoppdum poloppothfav conoppothfav) (mcpmedsplit) (bnpmesmcp) (marrymus01) if nonwhite==0</v>
      </c>
      <c r="I2533" s="18">
        <f t="shared" si="234"/>
        <v>1</v>
      </c>
      <c r="J2533" s="18" t="str">
        <f t="shared" si="235"/>
        <v xml:space="preserve"> nonwhite==0</v>
      </c>
      <c r="K2533" s="18" t="str">
        <f t="shared" si="238"/>
        <v>(polopposedum conoppdum ukipoppdum bnpoppdum poloppothfav conoppothfav) (mcpmedsplit) (bnpmesmcp) (marrymus01)</v>
      </c>
      <c r="L2533" s="1" t="str">
        <f t="shared" si="239"/>
        <v>Yes</v>
      </c>
    </row>
    <row r="2534" spans="1:12" ht="43.2" x14ac:dyDescent="0.3">
      <c r="A2534" s="1" t="str">
        <f>VLOOKUP(B2534,DownloadedFiles!$B$2:$C$821,2,)</f>
        <v>hdl:1902.1/20295</v>
      </c>
      <c r="B2534" s="1" t="s">
        <v>2450</v>
      </c>
      <c r="C2534" s="1" t="s">
        <v>698</v>
      </c>
      <c r="D2534" s="1" t="s">
        <v>887</v>
      </c>
      <c r="E2534" s="1" t="str">
        <f>VLOOKUP(D2534,StataFunctions!$E$2:$G$260,3,)</f>
        <v>Ordered logistic regression</v>
      </c>
      <c r="F2534" s="18" t="s">
        <v>4133</v>
      </c>
      <c r="G2534" s="18" t="str">
        <f t="shared" si="236"/>
        <v>musschlsum01</v>
      </c>
      <c r="H2534" s="18" t="str">
        <f t="shared" si="237"/>
        <v>(polopposedum conoppdum ukipoppdum bnpoppdum poloppothfav conoppothfav) (mcpmedsplit) (bnpmesmcp) (marrymus01)</v>
      </c>
      <c r="I2534" s="18">
        <f t="shared" si="234"/>
        <v>0</v>
      </c>
      <c r="J2534" s="18" t="str">
        <f t="shared" si="235"/>
        <v>NA</v>
      </c>
      <c r="K2534" s="18" t="str">
        <f t="shared" si="238"/>
        <v>(polopposedum conoppdum ukipoppdum bnpoppdum poloppothfav conoppothfav) (mcpmedsplit) (bnpmesmcp) (marrymus01)</v>
      </c>
      <c r="L2534" s="1" t="str">
        <f t="shared" si="239"/>
        <v>Yes</v>
      </c>
    </row>
    <row r="2535" spans="1:12" ht="43.2" x14ac:dyDescent="0.3">
      <c r="A2535" s="1" t="str">
        <f>VLOOKUP(B2535,DownloadedFiles!$B$2:$C$821,2,)</f>
        <v>hdl:1902.1/20295</v>
      </c>
      <c r="B2535" s="1" t="s">
        <v>2450</v>
      </c>
      <c r="C2535" s="1" t="s">
        <v>698</v>
      </c>
      <c r="D2535" s="1" t="s">
        <v>699</v>
      </c>
      <c r="E2535" s="1" t="str">
        <f>VLOOKUP(D2535,StataFunctions!$E$2:$G$260,3,)</f>
        <v>Linear regression</v>
      </c>
      <c r="F2535" s="18" t="s">
        <v>4132</v>
      </c>
      <c r="G2535" s="18" t="str">
        <f t="shared" si="236"/>
        <v>musschlsum01</v>
      </c>
      <c r="H2535" s="18" t="str">
        <f t="shared" si="237"/>
        <v>(polopposedum conoppdum ukipoppdum bnpoppdum poloppothfav conoppothfav) (mcpmedsplit) (bnpmesmcp) (marrymus01)</v>
      </c>
      <c r="I2535" s="18">
        <f t="shared" si="234"/>
        <v>0</v>
      </c>
      <c r="J2535" s="18" t="str">
        <f t="shared" si="235"/>
        <v>NA</v>
      </c>
      <c r="K2535" s="18" t="str">
        <f t="shared" si="238"/>
        <v>(polopposedum conoppdum ukipoppdum bnpoppdum poloppothfav conoppothfav) (mcpmedsplit) (bnpmesmcp) (marrymus01)</v>
      </c>
      <c r="L2535" s="1" t="str">
        <f t="shared" si="239"/>
        <v>Yes</v>
      </c>
    </row>
    <row r="2536" spans="1:12" x14ac:dyDescent="0.3">
      <c r="A2536" s="1" t="str">
        <f>VLOOKUP(B2536,DownloadedFiles!$B$2:$C$821,2,)</f>
        <v>hdl:1902.1/20295</v>
      </c>
      <c r="B2536" s="1" t="s">
        <v>2450</v>
      </c>
      <c r="C2536" s="1" t="s">
        <v>698</v>
      </c>
      <c r="D2536" s="1" t="s">
        <v>699</v>
      </c>
      <c r="E2536" s="1" t="str">
        <f>VLOOKUP(D2536,StataFunctions!$E$2:$G$260,3,)</f>
        <v>Linear regression</v>
      </c>
      <c r="F2536" s="18" t="s">
        <v>4121</v>
      </c>
      <c r="G2536" s="18" t="str">
        <f t="shared" si="236"/>
        <v>musschlsum01</v>
      </c>
      <c r="H2536" s="18" t="str">
        <f t="shared" si="237"/>
        <v>mcpscale01 if nonwhite==0</v>
      </c>
      <c r="I2536" s="18">
        <f t="shared" si="234"/>
        <v>1</v>
      </c>
      <c r="J2536" s="18" t="str">
        <f t="shared" si="235"/>
        <v xml:space="preserve"> nonwhite==0</v>
      </c>
      <c r="K2536" s="18" t="str">
        <f t="shared" si="238"/>
        <v>mcpscale01</v>
      </c>
      <c r="L2536" s="1" t="str">
        <f t="shared" si="239"/>
        <v>Yes</v>
      </c>
    </row>
    <row r="2537" spans="1:12" x14ac:dyDescent="0.3">
      <c r="A2537" s="1" t="str">
        <f>VLOOKUP(B2537,DownloadedFiles!$B$2:$C$821,2,)</f>
        <v>hdl:1902.1/20295</v>
      </c>
      <c r="B2537" s="1" t="s">
        <v>2450</v>
      </c>
      <c r="C2537" s="1" t="s">
        <v>698</v>
      </c>
      <c r="D2537" s="1" t="s">
        <v>699</v>
      </c>
      <c r="E2537" s="1" t="str">
        <f>VLOOKUP(D2537,StataFunctions!$E$2:$G$260,3,)</f>
        <v>Linear regression</v>
      </c>
      <c r="F2537" s="18" t="s">
        <v>4120</v>
      </c>
      <c r="G2537" s="18" t="str">
        <f t="shared" si="236"/>
        <v>musschlsum01</v>
      </c>
      <c r="H2537" s="18" t="str">
        <f t="shared" si="237"/>
        <v>mcpscale01</v>
      </c>
      <c r="I2537" s="18">
        <f t="shared" si="234"/>
        <v>0</v>
      </c>
      <c r="J2537" s="18" t="str">
        <f t="shared" si="235"/>
        <v>NA</v>
      </c>
      <c r="K2537" s="18" t="str">
        <f t="shared" si="238"/>
        <v>mcpscale01</v>
      </c>
      <c r="L2537" s="1" t="str">
        <f t="shared" si="239"/>
        <v>Yes</v>
      </c>
    </row>
    <row r="2538" spans="1:12" x14ac:dyDescent="0.3">
      <c r="A2538" s="1" t="str">
        <f>VLOOKUP(B2538,DownloadedFiles!$B$2:$C$821,2,)</f>
        <v>hdl:1902.1/20295</v>
      </c>
      <c r="B2538" s="1" t="s">
        <v>2450</v>
      </c>
      <c r="C2538" s="1" t="s">
        <v>698</v>
      </c>
      <c r="D2538" s="1" t="s">
        <v>887</v>
      </c>
      <c r="E2538" s="1" t="str">
        <f>VLOOKUP(D2538,StataFunctions!$E$2:$G$260,3,)</f>
        <v>Ordered logistic regression</v>
      </c>
      <c r="F2538" s="18" t="s">
        <v>4129</v>
      </c>
      <c r="G2538" s="18" t="str">
        <f t="shared" si="236"/>
        <v>musschlsum01</v>
      </c>
      <c r="H2538" s="18" t="str">
        <f t="shared" si="237"/>
        <v>messeffectnobnp bnpoppdum if nonwhite==0</v>
      </c>
      <c r="I2538" s="18">
        <f t="shared" si="234"/>
        <v>1</v>
      </c>
      <c r="J2538" s="18" t="str">
        <f t="shared" si="235"/>
        <v xml:space="preserve"> nonwhite==0</v>
      </c>
      <c r="K2538" s="18" t="str">
        <f t="shared" si="238"/>
        <v>messeffectnobnp bnpoppdum</v>
      </c>
      <c r="L2538" s="1" t="str">
        <f t="shared" si="239"/>
        <v>Yes</v>
      </c>
    </row>
    <row r="2539" spans="1:12" x14ac:dyDescent="0.3">
      <c r="A2539" s="1" t="str">
        <f>VLOOKUP(B2539,DownloadedFiles!$B$2:$C$821,2,)</f>
        <v>hdl:1902.1/20295</v>
      </c>
      <c r="B2539" s="1" t="s">
        <v>2450</v>
      </c>
      <c r="C2539" s="1" t="s">
        <v>698</v>
      </c>
      <c r="D2539" s="1" t="s">
        <v>699</v>
      </c>
      <c r="E2539" s="1" t="str">
        <f>VLOOKUP(D2539,StataFunctions!$E$2:$G$260,3,)</f>
        <v>Linear regression</v>
      </c>
      <c r="F2539" s="18" t="s">
        <v>4127</v>
      </c>
      <c r="G2539" s="18" t="str">
        <f t="shared" si="236"/>
        <v>musschlsum01</v>
      </c>
      <c r="H2539" s="18" t="str">
        <f t="shared" si="237"/>
        <v>messeffectnobnp bnpoppdum if nonwhite==0</v>
      </c>
      <c r="I2539" s="18">
        <f t="shared" si="234"/>
        <v>1</v>
      </c>
      <c r="J2539" s="18" t="str">
        <f t="shared" si="235"/>
        <v xml:space="preserve"> nonwhite==0</v>
      </c>
      <c r="K2539" s="18" t="str">
        <f t="shared" si="238"/>
        <v>messeffectnobnp bnpoppdum</v>
      </c>
      <c r="L2539" s="1" t="str">
        <f t="shared" si="239"/>
        <v>Yes</v>
      </c>
    </row>
    <row r="2540" spans="1:12" x14ac:dyDescent="0.3">
      <c r="A2540" s="1" t="str">
        <f>VLOOKUP(B2540,DownloadedFiles!$B$2:$C$821,2,)</f>
        <v>hdl:1902.1/20295</v>
      </c>
      <c r="B2540" s="1" t="s">
        <v>2450</v>
      </c>
      <c r="C2540" s="1" t="s">
        <v>698</v>
      </c>
      <c r="D2540" s="1" t="s">
        <v>887</v>
      </c>
      <c r="E2540" s="1" t="str">
        <f>VLOOKUP(D2540,StataFunctions!$E$2:$G$260,3,)</f>
        <v>Ordered logistic regression</v>
      </c>
      <c r="F2540" s="18" t="s">
        <v>4128</v>
      </c>
      <c r="G2540" s="18" t="str">
        <f t="shared" si="236"/>
        <v>musschlsum01</v>
      </c>
      <c r="H2540" s="18" t="str">
        <f t="shared" si="237"/>
        <v>messeffectnobnp bnpoppdum</v>
      </c>
      <c r="I2540" s="18">
        <f t="shared" si="234"/>
        <v>0</v>
      </c>
      <c r="J2540" s="18" t="str">
        <f t="shared" si="235"/>
        <v>NA</v>
      </c>
      <c r="K2540" s="18" t="str">
        <f t="shared" si="238"/>
        <v>messeffectnobnp bnpoppdum</v>
      </c>
      <c r="L2540" s="1" t="str">
        <f t="shared" si="239"/>
        <v>Yes</v>
      </c>
    </row>
    <row r="2541" spans="1:12" x14ac:dyDescent="0.3">
      <c r="A2541" s="1" t="str">
        <f>VLOOKUP(B2541,DownloadedFiles!$B$2:$C$821,2,)</f>
        <v>hdl:1902.1/20295</v>
      </c>
      <c r="B2541" s="1" t="s">
        <v>2450</v>
      </c>
      <c r="C2541" s="1" t="s">
        <v>698</v>
      </c>
      <c r="D2541" s="1" t="s">
        <v>699</v>
      </c>
      <c r="E2541" s="1" t="str">
        <f>VLOOKUP(D2541,StataFunctions!$E$2:$G$260,3,)</f>
        <v>Linear regression</v>
      </c>
      <c r="F2541" s="18" t="s">
        <v>4126</v>
      </c>
      <c r="G2541" s="18" t="str">
        <f t="shared" si="236"/>
        <v>musschlsum01</v>
      </c>
      <c r="H2541" s="18" t="str">
        <f t="shared" si="237"/>
        <v>messeffectnobnp bnpoppdum</v>
      </c>
      <c r="I2541" s="18">
        <f t="shared" si="234"/>
        <v>0</v>
      </c>
      <c r="J2541" s="18" t="str">
        <f t="shared" si="235"/>
        <v>NA</v>
      </c>
      <c r="K2541" s="18" t="str">
        <f t="shared" si="238"/>
        <v>messeffectnobnp bnpoppdum</v>
      </c>
      <c r="L2541" s="1" t="str">
        <f t="shared" si="239"/>
        <v>Yes</v>
      </c>
    </row>
    <row r="2542" spans="1:12" ht="28.8" x14ac:dyDescent="0.3">
      <c r="A2542" s="1" t="str">
        <f>VLOOKUP(B2542,DownloadedFiles!$B$2:$C$821,2,)</f>
        <v>hdl:1902.1/20295</v>
      </c>
      <c r="B2542" s="1" t="s">
        <v>2450</v>
      </c>
      <c r="C2542" s="1" t="s">
        <v>698</v>
      </c>
      <c r="D2542" s="1" t="s">
        <v>887</v>
      </c>
      <c r="E2542" s="1" t="str">
        <f>VLOOKUP(D2542,StataFunctions!$E$2:$G$260,3,)</f>
        <v>Ordered logistic regression</v>
      </c>
      <c r="F2542" s="18" t="s">
        <v>4125</v>
      </c>
      <c r="G2542" s="18" t="str">
        <f t="shared" si="236"/>
        <v>musschlsum01</v>
      </c>
      <c r="H2542" s="18" t="str">
        <f t="shared" si="237"/>
        <v>polopposedum conoppdum ukipoppdum bnpoppdum poloppothfav conoppothfav if nonwhite==0</v>
      </c>
      <c r="I2542" s="18">
        <f t="shared" si="234"/>
        <v>1</v>
      </c>
      <c r="J2542" s="18" t="str">
        <f t="shared" si="235"/>
        <v xml:space="preserve"> nonwhite==0</v>
      </c>
      <c r="K2542" s="18" t="str">
        <f t="shared" si="238"/>
        <v>polopposedum conoppdum ukipoppdum bnpoppdum poloppothfav conoppothfav</v>
      </c>
      <c r="L2542" s="1" t="str">
        <f t="shared" si="239"/>
        <v>Yes</v>
      </c>
    </row>
    <row r="2543" spans="1:12" ht="28.8" x14ac:dyDescent="0.3">
      <c r="A2543" s="1" t="str">
        <f>VLOOKUP(B2543,DownloadedFiles!$B$2:$C$821,2,)</f>
        <v>hdl:1902.1/20295</v>
      </c>
      <c r="B2543" s="1" t="s">
        <v>2450</v>
      </c>
      <c r="C2543" s="1" t="s">
        <v>698</v>
      </c>
      <c r="D2543" s="1" t="s">
        <v>699</v>
      </c>
      <c r="E2543" s="1" t="str">
        <f>VLOOKUP(D2543,StataFunctions!$E$2:$G$260,3,)</f>
        <v>Linear regression</v>
      </c>
      <c r="F2543" s="18" t="s">
        <v>4123</v>
      </c>
      <c r="G2543" s="18" t="str">
        <f t="shared" si="236"/>
        <v>musschlsum01</v>
      </c>
      <c r="H2543" s="18" t="str">
        <f t="shared" si="237"/>
        <v>polopposedum conoppdum ukipoppdum bnpoppdum poloppothfav conoppothfav if nonwhite==0</v>
      </c>
      <c r="I2543" s="18">
        <f t="shared" si="234"/>
        <v>1</v>
      </c>
      <c r="J2543" s="18" t="str">
        <f t="shared" si="235"/>
        <v xml:space="preserve"> nonwhite==0</v>
      </c>
      <c r="K2543" s="18" t="str">
        <f t="shared" si="238"/>
        <v>polopposedum conoppdum ukipoppdum bnpoppdum poloppothfav conoppothfav</v>
      </c>
      <c r="L2543" s="1" t="str">
        <f t="shared" si="239"/>
        <v>Yes</v>
      </c>
    </row>
    <row r="2544" spans="1:12" ht="28.8" x14ac:dyDescent="0.3">
      <c r="A2544" s="1" t="str">
        <f>VLOOKUP(B2544,DownloadedFiles!$B$2:$C$821,2,)</f>
        <v>hdl:1902.1/20295</v>
      </c>
      <c r="B2544" s="1" t="s">
        <v>2450</v>
      </c>
      <c r="C2544" s="1" t="s">
        <v>698</v>
      </c>
      <c r="D2544" s="1" t="s">
        <v>887</v>
      </c>
      <c r="E2544" s="1" t="str">
        <f>VLOOKUP(D2544,StataFunctions!$E$2:$G$260,3,)</f>
        <v>Ordered logistic regression</v>
      </c>
      <c r="F2544" s="18" t="s">
        <v>4124</v>
      </c>
      <c r="G2544" s="18" t="str">
        <f t="shared" si="236"/>
        <v>musschlsum01</v>
      </c>
      <c r="H2544" s="18" t="str">
        <f t="shared" si="237"/>
        <v>polopposedum conoppdum ukipoppdum bnpoppdum poloppothfav conoppothfav</v>
      </c>
      <c r="I2544" s="18">
        <f t="shared" si="234"/>
        <v>0</v>
      </c>
      <c r="J2544" s="18" t="str">
        <f t="shared" si="235"/>
        <v>NA</v>
      </c>
      <c r="K2544" s="18" t="str">
        <f t="shared" si="238"/>
        <v>polopposedum conoppdum ukipoppdum bnpoppdum poloppothfav conoppothfav</v>
      </c>
      <c r="L2544" s="1" t="str">
        <f t="shared" si="239"/>
        <v>Yes</v>
      </c>
    </row>
    <row r="2545" spans="1:12" ht="28.8" x14ac:dyDescent="0.3">
      <c r="A2545" s="1" t="str">
        <f>VLOOKUP(B2545,DownloadedFiles!$B$2:$C$821,2,)</f>
        <v>hdl:1902.1/20295</v>
      </c>
      <c r="B2545" s="1" t="s">
        <v>2450</v>
      </c>
      <c r="C2545" s="1" t="s">
        <v>698</v>
      </c>
      <c r="D2545" s="1" t="s">
        <v>699</v>
      </c>
      <c r="E2545" s="1" t="str">
        <f>VLOOKUP(D2545,StataFunctions!$E$2:$G$260,3,)</f>
        <v>Linear regression</v>
      </c>
      <c r="F2545" s="18" t="s">
        <v>4122</v>
      </c>
      <c r="G2545" s="18" t="str">
        <f t="shared" si="236"/>
        <v>musschlsum01</v>
      </c>
      <c r="H2545" s="18" t="str">
        <f t="shared" si="237"/>
        <v>polopposedum conoppdum ukipoppdum bnpoppdum poloppothfav conoppothfav</v>
      </c>
      <c r="I2545" s="18">
        <f t="shared" si="234"/>
        <v>0</v>
      </c>
      <c r="J2545" s="18" t="str">
        <f t="shared" si="235"/>
        <v>NA</v>
      </c>
      <c r="K2545" s="18" t="str">
        <f t="shared" si="238"/>
        <v>polopposedum conoppdum ukipoppdum bnpoppdum poloppothfav conoppothfav</v>
      </c>
      <c r="L2545" s="1" t="str">
        <f t="shared" si="239"/>
        <v>Yes</v>
      </c>
    </row>
    <row r="2546" spans="1:12" ht="28.8" x14ac:dyDescent="0.3">
      <c r="A2546" s="1" t="str">
        <f>VLOOKUP(B2546,DownloadedFiles!$B$2:$C$821,2,)</f>
        <v>hdl:1902.1/20295</v>
      </c>
      <c r="B2546" s="1" t="s">
        <v>2451</v>
      </c>
      <c r="C2546" s="1" t="s">
        <v>698</v>
      </c>
      <c r="D2546" s="1" t="s">
        <v>887</v>
      </c>
      <c r="E2546" s="1" t="str">
        <f>VLOOKUP(D2546,StataFunctions!$E$2:$G$260,3,)</f>
        <v>Ordered logistic regression</v>
      </c>
      <c r="F2546" s="18" t="s">
        <v>4143</v>
      </c>
      <c r="G2546" s="18" t="str">
        <f t="shared" si="236"/>
        <v>musschlsum01</v>
      </c>
      <c r="H2546" s="18" t="str">
        <f t="shared" si="237"/>
        <v>polopposedum conoppdum ukipoppdum bnpoppdum mcpmedsplit bnpmesmcp if nonwhite==0</v>
      </c>
      <c r="I2546" s="18">
        <f t="shared" si="234"/>
        <v>1</v>
      </c>
      <c r="J2546" s="18" t="str">
        <f t="shared" si="235"/>
        <v xml:space="preserve"> nonwhite==0</v>
      </c>
      <c r="K2546" s="18" t="str">
        <f t="shared" si="238"/>
        <v>polopposedum conoppdum ukipoppdum bnpoppdum mcpmedsplit bnpmesmcp</v>
      </c>
      <c r="L2546" s="1" t="str">
        <f t="shared" si="239"/>
        <v>Yes</v>
      </c>
    </row>
    <row r="2547" spans="1:12" ht="28.8" x14ac:dyDescent="0.3">
      <c r="A2547" s="1" t="str">
        <f>VLOOKUP(B2547,DownloadedFiles!$B$2:$C$821,2,)</f>
        <v>hdl:1902.1/20295</v>
      </c>
      <c r="B2547" s="1" t="s">
        <v>2451</v>
      </c>
      <c r="C2547" s="1" t="s">
        <v>698</v>
      </c>
      <c r="D2547" s="1" t="s">
        <v>699</v>
      </c>
      <c r="E2547" s="1" t="str">
        <f>VLOOKUP(D2547,StataFunctions!$E$2:$G$260,3,)</f>
        <v>Linear regression</v>
      </c>
      <c r="F2547" s="18" t="s">
        <v>4142</v>
      </c>
      <c r="G2547" s="18" t="str">
        <f t="shared" si="236"/>
        <v>musschlsum01</v>
      </c>
      <c r="H2547" s="18" t="str">
        <f t="shared" si="237"/>
        <v>polopposedum conoppdum ukipoppdum bnpoppdum mcpmedsplit bnpmesmcp if nonwhite==0</v>
      </c>
      <c r="I2547" s="18">
        <f t="shared" si="234"/>
        <v>1</v>
      </c>
      <c r="J2547" s="18" t="str">
        <f t="shared" si="235"/>
        <v xml:space="preserve"> nonwhite==0</v>
      </c>
      <c r="K2547" s="18" t="str">
        <f t="shared" si="238"/>
        <v>polopposedum conoppdum ukipoppdum bnpoppdum mcpmedsplit bnpmesmcp</v>
      </c>
      <c r="L2547" s="1" t="str">
        <f t="shared" si="239"/>
        <v>Yes</v>
      </c>
    </row>
    <row r="2548" spans="1:12" ht="28.8" x14ac:dyDescent="0.3">
      <c r="A2548" s="1" t="str">
        <f>VLOOKUP(B2548,DownloadedFiles!$B$2:$C$821,2,)</f>
        <v>hdl:1902.1/20295</v>
      </c>
      <c r="B2548" s="1" t="s">
        <v>2451</v>
      </c>
      <c r="C2548" s="1" t="s">
        <v>698</v>
      </c>
      <c r="D2548" s="1" t="s">
        <v>887</v>
      </c>
      <c r="E2548" s="1" t="str">
        <f>VLOOKUP(D2548,StataFunctions!$E$2:$G$260,3,)</f>
        <v>Ordered logistic regression</v>
      </c>
      <c r="F2548" s="18" t="s">
        <v>4145</v>
      </c>
      <c r="G2548" s="18" t="str">
        <f t="shared" si="236"/>
        <v>musschlsum01</v>
      </c>
      <c r="H2548" s="18" t="str">
        <f t="shared" si="237"/>
        <v>polopposedum conoppdum ukipoppdum bnpoppdum mcpmedsplit bnpmesmcp idlose01 if nonwhite==0</v>
      </c>
      <c r="I2548" s="18">
        <f t="shared" si="234"/>
        <v>1</v>
      </c>
      <c r="J2548" s="18" t="str">
        <f t="shared" si="235"/>
        <v xml:space="preserve"> nonwhite==0</v>
      </c>
      <c r="K2548" s="18" t="str">
        <f t="shared" si="238"/>
        <v>polopposedum conoppdum ukipoppdum bnpoppdum mcpmedsplit bnpmesmcp idlose01</v>
      </c>
      <c r="L2548" s="1" t="str">
        <f t="shared" si="239"/>
        <v>Yes</v>
      </c>
    </row>
    <row r="2549" spans="1:12" ht="28.8" x14ac:dyDescent="0.3">
      <c r="A2549" s="1" t="str">
        <f>VLOOKUP(B2549,DownloadedFiles!$B$2:$C$821,2,)</f>
        <v>hdl:1902.1/20295</v>
      </c>
      <c r="B2549" s="1" t="s">
        <v>2451</v>
      </c>
      <c r="C2549" s="1" t="s">
        <v>698</v>
      </c>
      <c r="D2549" s="1" t="s">
        <v>699</v>
      </c>
      <c r="E2549" s="1" t="str">
        <f>VLOOKUP(D2549,StataFunctions!$E$2:$G$260,3,)</f>
        <v>Linear regression</v>
      </c>
      <c r="F2549" s="18" t="s">
        <v>4144</v>
      </c>
      <c r="G2549" s="18" t="str">
        <f t="shared" si="236"/>
        <v>musschlsum01</v>
      </c>
      <c r="H2549" s="18" t="str">
        <f t="shared" si="237"/>
        <v>polopposedum conoppdum ukipoppdum bnpoppdum mcpmedsplit bnpmesmcp idlose01 if nonwhite==0</v>
      </c>
      <c r="I2549" s="18">
        <f t="shared" si="234"/>
        <v>1</v>
      </c>
      <c r="J2549" s="18" t="str">
        <f t="shared" si="235"/>
        <v xml:space="preserve"> nonwhite==0</v>
      </c>
      <c r="K2549" s="18" t="str">
        <f t="shared" si="238"/>
        <v>polopposedum conoppdum ukipoppdum bnpoppdum mcpmedsplit bnpmesmcp idlose01</v>
      </c>
      <c r="L2549" s="1" t="str">
        <f t="shared" si="239"/>
        <v>Yes</v>
      </c>
    </row>
    <row r="2550" spans="1:12" ht="28.8" x14ac:dyDescent="0.3">
      <c r="A2550" s="1" t="str">
        <f>VLOOKUP(B2550,DownloadedFiles!$B$2:$C$821,2,)</f>
        <v>hdl:1902.1/20295</v>
      </c>
      <c r="B2550" s="1" t="s">
        <v>2451</v>
      </c>
      <c r="C2550" s="1" t="s">
        <v>698</v>
      </c>
      <c r="D2550" s="1" t="s">
        <v>887</v>
      </c>
      <c r="E2550" s="1" t="str">
        <f>VLOOKUP(D2550,StataFunctions!$E$2:$G$260,3,)</f>
        <v>Ordered logistic regression</v>
      </c>
      <c r="F2550" s="18" t="s">
        <v>4147</v>
      </c>
      <c r="G2550" s="18" t="str">
        <f t="shared" si="236"/>
        <v>musschlsum01</v>
      </c>
      <c r="H2550" s="18" t="str">
        <f t="shared" si="237"/>
        <v>polopposedum conoppdum ukipoppdum bnpoppdum mcpmedsplit bnpmesmcp idlose01</v>
      </c>
      <c r="I2550" s="18">
        <f t="shared" ref="I2550:I2613" si="240">IFERROR(IF(FIND(" if ",H2550)&gt;0,1,0),0)</f>
        <v>0</v>
      </c>
      <c r="J2550" s="18" t="str">
        <f t="shared" ref="J2550:J2613" si="241">IFERROR(MID(H2550,FIND(" if ",H2550)+3,LEN(H2550)+1),"NA")</f>
        <v>NA</v>
      </c>
      <c r="K2550" s="18" t="str">
        <f t="shared" si="238"/>
        <v>polopposedum conoppdum ukipoppdum bnpoppdum mcpmedsplit bnpmesmcp idlose01</v>
      </c>
      <c r="L2550" s="1" t="str">
        <f t="shared" si="239"/>
        <v>Yes</v>
      </c>
    </row>
    <row r="2551" spans="1:12" ht="28.8" x14ac:dyDescent="0.3">
      <c r="A2551" s="1" t="str">
        <f>VLOOKUP(B2551,DownloadedFiles!$B$2:$C$821,2,)</f>
        <v>hdl:1902.1/20295</v>
      </c>
      <c r="B2551" s="1" t="s">
        <v>2451</v>
      </c>
      <c r="C2551" s="1" t="s">
        <v>698</v>
      </c>
      <c r="D2551" s="1" t="s">
        <v>699</v>
      </c>
      <c r="E2551" s="1" t="str">
        <f>VLOOKUP(D2551,StataFunctions!$E$2:$G$260,3,)</f>
        <v>Linear regression</v>
      </c>
      <c r="F2551" s="18" t="s">
        <v>4146</v>
      </c>
      <c r="G2551" s="18" t="str">
        <f t="shared" si="236"/>
        <v>musschlsum01</v>
      </c>
      <c r="H2551" s="18" t="str">
        <f t="shared" si="237"/>
        <v>polopposedum conoppdum ukipoppdum bnpoppdum mcpmedsplit bnpmesmcp idlose01</v>
      </c>
      <c r="I2551" s="18">
        <f t="shared" si="240"/>
        <v>0</v>
      </c>
      <c r="J2551" s="18" t="str">
        <f t="shared" si="241"/>
        <v>NA</v>
      </c>
      <c r="K2551" s="18" t="str">
        <f t="shared" si="238"/>
        <v>polopposedum conoppdum ukipoppdum bnpoppdum mcpmedsplit bnpmesmcp idlose01</v>
      </c>
      <c r="L2551" s="1" t="str">
        <f t="shared" si="239"/>
        <v>Yes</v>
      </c>
    </row>
    <row r="2552" spans="1:12" ht="28.8" x14ac:dyDescent="0.3">
      <c r="A2552" s="1" t="str">
        <f>VLOOKUP(B2552,DownloadedFiles!$B$2:$C$821,2,)</f>
        <v>hdl:1902.1/20295</v>
      </c>
      <c r="B2552" s="1" t="s">
        <v>2451</v>
      </c>
      <c r="C2552" s="1" t="s">
        <v>698</v>
      </c>
      <c r="D2552" s="1" t="s">
        <v>699</v>
      </c>
      <c r="E2552" s="1" t="str">
        <f>VLOOKUP(D2552,StataFunctions!$E$2:$G$260,3,)</f>
        <v>Linear regression</v>
      </c>
      <c r="F2552" s="18" t="s">
        <v>4146</v>
      </c>
      <c r="G2552" s="18" t="str">
        <f t="shared" si="236"/>
        <v>musschlsum01</v>
      </c>
      <c r="H2552" s="18" t="str">
        <f t="shared" si="237"/>
        <v>polopposedum conoppdum ukipoppdum bnpoppdum mcpmedsplit bnpmesmcp idlose01</v>
      </c>
      <c r="I2552" s="18">
        <f t="shared" si="240"/>
        <v>0</v>
      </c>
      <c r="J2552" s="18" t="str">
        <f t="shared" si="241"/>
        <v>NA</v>
      </c>
      <c r="K2552" s="18" t="str">
        <f t="shared" si="238"/>
        <v>polopposedum conoppdum ukipoppdum bnpoppdum mcpmedsplit bnpmesmcp idlose01</v>
      </c>
      <c r="L2552" s="1" t="str">
        <f t="shared" si="239"/>
        <v>Yes</v>
      </c>
    </row>
    <row r="2553" spans="1:12" ht="28.8" x14ac:dyDescent="0.3">
      <c r="A2553" s="1" t="str">
        <f>VLOOKUP(B2553,DownloadedFiles!$B$2:$C$821,2,)</f>
        <v>hdl:1902.1/20295</v>
      </c>
      <c r="B2553" s="1" t="s">
        <v>2451</v>
      </c>
      <c r="C2553" s="1" t="s">
        <v>698</v>
      </c>
      <c r="D2553" s="1" t="s">
        <v>887</v>
      </c>
      <c r="E2553" s="1" t="str">
        <f>VLOOKUP(D2553,StataFunctions!$E$2:$G$260,3,)</f>
        <v>Ordered logistic regression</v>
      </c>
      <c r="F2553" s="18" t="s">
        <v>4148</v>
      </c>
      <c r="G2553" s="18" t="str">
        <f t="shared" si="236"/>
        <v>musschlsum01</v>
      </c>
      <c r="H2553" s="18" t="str">
        <f t="shared" si="237"/>
        <v>polopposedum conoppdum ukipoppdum bnpoppdum mcpmedsplit bnpmesmcp idlose01</v>
      </c>
      <c r="I2553" s="18">
        <f t="shared" si="240"/>
        <v>0</v>
      </c>
      <c r="J2553" s="18" t="str">
        <f t="shared" si="241"/>
        <v>NA</v>
      </c>
      <c r="K2553" s="18" t="str">
        <f t="shared" si="238"/>
        <v>polopposedum conoppdum ukipoppdum bnpoppdum mcpmedsplit bnpmesmcp idlose01</v>
      </c>
      <c r="L2553" s="1" t="str">
        <f t="shared" si="239"/>
        <v>Yes</v>
      </c>
    </row>
    <row r="2554" spans="1:12" ht="28.8" x14ac:dyDescent="0.3">
      <c r="A2554" s="1" t="str">
        <f>VLOOKUP(B2554,DownloadedFiles!$B$2:$C$821,2,)</f>
        <v>hdl:1902.1/20295</v>
      </c>
      <c r="B2554" s="1" t="s">
        <v>2451</v>
      </c>
      <c r="C2554" s="1" t="s">
        <v>698</v>
      </c>
      <c r="D2554" s="1" t="s">
        <v>887</v>
      </c>
      <c r="E2554" s="1" t="str">
        <f>VLOOKUP(D2554,StataFunctions!$E$2:$G$260,3,)</f>
        <v>Ordered logistic regression</v>
      </c>
      <c r="F2554" s="18" t="s">
        <v>4149</v>
      </c>
      <c r="G2554" s="18" t="str">
        <f t="shared" si="236"/>
        <v>musschlsum01</v>
      </c>
      <c r="H2554" s="18" t="str">
        <f t="shared" si="237"/>
        <v>polopposedum conoppdum ukipoppdum bnpoppdum mcpmedsplit bnpmesmcp marrymus01</v>
      </c>
      <c r="I2554" s="18">
        <f t="shared" si="240"/>
        <v>0</v>
      </c>
      <c r="J2554" s="18" t="str">
        <f t="shared" si="241"/>
        <v>NA</v>
      </c>
      <c r="K2554" s="18" t="str">
        <f t="shared" si="238"/>
        <v>polopposedum conoppdum ukipoppdum bnpoppdum mcpmedsplit bnpmesmcp marrymus01</v>
      </c>
      <c r="L2554" s="1" t="str">
        <f t="shared" si="239"/>
        <v>Yes</v>
      </c>
    </row>
    <row r="2555" spans="1:12" ht="28.8" x14ac:dyDescent="0.3">
      <c r="A2555" s="1" t="str">
        <f>VLOOKUP(B2555,DownloadedFiles!$B$2:$C$821,2,)</f>
        <v>hdl:1902.1/20295</v>
      </c>
      <c r="B2555" s="1" t="s">
        <v>2451</v>
      </c>
      <c r="C2555" s="1" t="s">
        <v>698</v>
      </c>
      <c r="D2555" s="1" t="s">
        <v>887</v>
      </c>
      <c r="E2555" s="1" t="str">
        <f>VLOOKUP(D2555,StataFunctions!$E$2:$G$260,3,)</f>
        <v>Ordered logistic regression</v>
      </c>
      <c r="F2555" s="18" t="s">
        <v>4136</v>
      </c>
      <c r="G2555" s="18" t="str">
        <f t="shared" si="236"/>
        <v>musschlsum01</v>
      </c>
      <c r="H2555" s="18" t="str">
        <f t="shared" si="237"/>
        <v>polopposedum conoppdum ukipoppdum bnpoppdum poloppothfav conoppothfav mcpscale01 if nonwhite==0</v>
      </c>
      <c r="I2555" s="18">
        <f t="shared" si="240"/>
        <v>1</v>
      </c>
      <c r="J2555" s="18" t="str">
        <f t="shared" si="241"/>
        <v xml:space="preserve"> nonwhite==0</v>
      </c>
      <c r="K2555" s="18" t="str">
        <f t="shared" si="238"/>
        <v>polopposedum conoppdum ukipoppdum bnpoppdum poloppothfav conoppothfav mcpscale01</v>
      </c>
      <c r="L2555" s="1" t="str">
        <f t="shared" si="239"/>
        <v>Yes</v>
      </c>
    </row>
    <row r="2556" spans="1:12" ht="28.8" x14ac:dyDescent="0.3">
      <c r="A2556" s="1" t="str">
        <f>VLOOKUP(B2556,DownloadedFiles!$B$2:$C$821,2,)</f>
        <v>hdl:1902.1/20295</v>
      </c>
      <c r="B2556" s="1" t="s">
        <v>2451</v>
      </c>
      <c r="C2556" s="1" t="s">
        <v>698</v>
      </c>
      <c r="D2556" s="1" t="s">
        <v>699</v>
      </c>
      <c r="E2556" s="1" t="str">
        <f>VLOOKUP(D2556,StataFunctions!$E$2:$G$260,3,)</f>
        <v>Linear regression</v>
      </c>
      <c r="F2556" s="18" t="s">
        <v>4135</v>
      </c>
      <c r="G2556" s="18" t="str">
        <f t="shared" si="236"/>
        <v>musschlsum01</v>
      </c>
      <c r="H2556" s="18" t="str">
        <f t="shared" si="237"/>
        <v>polopposedum conoppdum ukipoppdum bnpoppdum poloppothfav conoppothfav mcpscale01 if nonwhite==0</v>
      </c>
      <c r="I2556" s="18">
        <f t="shared" si="240"/>
        <v>1</v>
      </c>
      <c r="J2556" s="18" t="str">
        <f t="shared" si="241"/>
        <v xml:space="preserve"> nonwhite==0</v>
      </c>
      <c r="K2556" s="18" t="str">
        <f t="shared" si="238"/>
        <v>polopposedum conoppdum ukipoppdum bnpoppdum poloppothfav conoppothfav mcpscale01</v>
      </c>
      <c r="L2556" s="1" t="str">
        <f t="shared" si="239"/>
        <v>Yes</v>
      </c>
    </row>
    <row r="2557" spans="1:12" ht="28.8" x14ac:dyDescent="0.3">
      <c r="A2557" s="1" t="str">
        <f>VLOOKUP(B2557,DownloadedFiles!$B$2:$C$821,2,)</f>
        <v>hdl:1902.1/20295</v>
      </c>
      <c r="B2557" s="1" t="s">
        <v>2451</v>
      </c>
      <c r="C2557" s="1" t="s">
        <v>698</v>
      </c>
      <c r="D2557" s="1" t="s">
        <v>699</v>
      </c>
      <c r="E2557" s="1" t="str">
        <f>VLOOKUP(D2557,StataFunctions!$E$2:$G$260,3,)</f>
        <v>Linear regression</v>
      </c>
      <c r="F2557" s="18" t="s">
        <v>4141</v>
      </c>
      <c r="G2557" s="18" t="str">
        <f t="shared" si="236"/>
        <v>musschlsum01</v>
      </c>
      <c r="H2557" s="18" t="str">
        <f t="shared" si="237"/>
        <v>polopposedum conoppdum ukipoppdum bnpoppdum poloppothfav conoppothfav mcpscale01 idlose01</v>
      </c>
      <c r="I2557" s="18">
        <f t="shared" si="240"/>
        <v>0</v>
      </c>
      <c r="J2557" s="18" t="str">
        <f t="shared" si="241"/>
        <v>NA</v>
      </c>
      <c r="K2557" s="18" t="str">
        <f t="shared" si="238"/>
        <v>polopposedum conoppdum ukipoppdum bnpoppdum poloppothfav conoppothfav mcpscale01 idlose01</v>
      </c>
      <c r="L2557" s="1" t="str">
        <f t="shared" si="239"/>
        <v>Yes</v>
      </c>
    </row>
    <row r="2558" spans="1:12" ht="43.2" x14ac:dyDescent="0.3">
      <c r="A2558" s="1" t="str">
        <f>VLOOKUP(B2558,DownloadedFiles!$B$2:$C$821,2,)</f>
        <v>hdl:1902.1/20295</v>
      </c>
      <c r="B2558" s="1" t="s">
        <v>2451</v>
      </c>
      <c r="C2558" s="1" t="s">
        <v>698</v>
      </c>
      <c r="D2558" s="1" t="s">
        <v>887</v>
      </c>
      <c r="E2558" s="1" t="str">
        <f>VLOOKUP(D2558,StataFunctions!$E$2:$G$260,3,)</f>
        <v>Ordered logistic regression</v>
      </c>
      <c r="F2558" s="18" t="s">
        <v>4138</v>
      </c>
      <c r="G2558" s="18" t="str">
        <f t="shared" si="236"/>
        <v>musschlsum01</v>
      </c>
      <c r="H2558" s="18" t="str">
        <f t="shared" si="237"/>
        <v>polopposedum conoppdum ukipoppdum bnpoppdum poloppothfav conoppothfav mcpscale01 marrymus01 if nonwhite==0</v>
      </c>
      <c r="I2558" s="18">
        <f t="shared" si="240"/>
        <v>1</v>
      </c>
      <c r="J2558" s="18" t="str">
        <f t="shared" si="241"/>
        <v xml:space="preserve"> nonwhite==0</v>
      </c>
      <c r="K2558" s="18" t="str">
        <f t="shared" si="238"/>
        <v>polopposedum conoppdum ukipoppdum bnpoppdum poloppothfav conoppothfav mcpscale01 marrymus01</v>
      </c>
      <c r="L2558" s="1" t="str">
        <f t="shared" si="239"/>
        <v>Yes</v>
      </c>
    </row>
    <row r="2559" spans="1:12" ht="43.2" x14ac:dyDescent="0.3">
      <c r="A2559" s="1" t="str">
        <f>VLOOKUP(B2559,DownloadedFiles!$B$2:$C$821,2,)</f>
        <v>hdl:1902.1/20295</v>
      </c>
      <c r="B2559" s="1" t="s">
        <v>2451</v>
      </c>
      <c r="C2559" s="1" t="s">
        <v>698</v>
      </c>
      <c r="D2559" s="1" t="s">
        <v>699</v>
      </c>
      <c r="E2559" s="1" t="str">
        <f>VLOOKUP(D2559,StataFunctions!$E$2:$G$260,3,)</f>
        <v>Linear regression</v>
      </c>
      <c r="F2559" s="18" t="s">
        <v>4137</v>
      </c>
      <c r="G2559" s="18" t="str">
        <f t="shared" si="236"/>
        <v>musschlsum01</v>
      </c>
      <c r="H2559" s="18" t="str">
        <f t="shared" si="237"/>
        <v>polopposedum conoppdum ukipoppdum bnpoppdum poloppothfav conoppothfav mcpscale01 marrymus01 if nonwhite==0</v>
      </c>
      <c r="I2559" s="18">
        <f t="shared" si="240"/>
        <v>1</v>
      </c>
      <c r="J2559" s="18" t="str">
        <f t="shared" si="241"/>
        <v xml:space="preserve"> nonwhite==0</v>
      </c>
      <c r="K2559" s="18" t="str">
        <f t="shared" si="238"/>
        <v>polopposedum conoppdum ukipoppdum bnpoppdum poloppothfav conoppothfav mcpscale01 marrymus01</v>
      </c>
      <c r="L2559" s="1" t="str">
        <f t="shared" si="239"/>
        <v>Yes</v>
      </c>
    </row>
    <row r="2560" spans="1:12" ht="28.8" x14ac:dyDescent="0.3">
      <c r="A2560" s="1" t="str">
        <f>VLOOKUP(B2560,DownloadedFiles!$B$2:$C$821,2,)</f>
        <v>hdl:1902.1/20295</v>
      </c>
      <c r="B2560" s="1" t="s">
        <v>2451</v>
      </c>
      <c r="C2560" s="1" t="s">
        <v>698</v>
      </c>
      <c r="D2560" s="1" t="s">
        <v>887</v>
      </c>
      <c r="E2560" s="1" t="str">
        <f>VLOOKUP(D2560,StataFunctions!$E$2:$G$260,3,)</f>
        <v>Ordered logistic regression</v>
      </c>
      <c r="F2560" s="18" t="s">
        <v>4140</v>
      </c>
      <c r="G2560" s="18" t="str">
        <f t="shared" si="236"/>
        <v>musschlsum01</v>
      </c>
      <c r="H2560" s="18" t="str">
        <f t="shared" si="237"/>
        <v>polopposedum conoppdum ukipoppdum bnpoppdum poloppothfav conoppothfav mcpscale01 marrymus01</v>
      </c>
      <c r="I2560" s="18">
        <f t="shared" si="240"/>
        <v>0</v>
      </c>
      <c r="J2560" s="18" t="str">
        <f t="shared" si="241"/>
        <v>NA</v>
      </c>
      <c r="K2560" s="18" t="str">
        <f t="shared" si="238"/>
        <v>polopposedum conoppdum ukipoppdum bnpoppdum poloppothfav conoppothfav mcpscale01 marrymus01</v>
      </c>
      <c r="L2560" s="1" t="str">
        <f t="shared" si="239"/>
        <v>Yes</v>
      </c>
    </row>
    <row r="2561" spans="1:12" ht="28.8" x14ac:dyDescent="0.3">
      <c r="A2561" s="1" t="str">
        <f>VLOOKUP(B2561,DownloadedFiles!$B$2:$C$821,2,)</f>
        <v>hdl:1902.1/20295</v>
      </c>
      <c r="B2561" s="1" t="s">
        <v>2451</v>
      </c>
      <c r="C2561" s="1" t="s">
        <v>698</v>
      </c>
      <c r="D2561" s="1" t="s">
        <v>887</v>
      </c>
      <c r="E2561" s="1" t="str">
        <f>VLOOKUP(D2561,StataFunctions!$E$2:$G$260,3,)</f>
        <v>Ordered logistic regression</v>
      </c>
      <c r="F2561" s="18" t="s">
        <v>4140</v>
      </c>
      <c r="G2561" s="18" t="str">
        <f t="shared" si="236"/>
        <v>musschlsum01</v>
      </c>
      <c r="H2561" s="18" t="str">
        <f t="shared" si="237"/>
        <v>polopposedum conoppdum ukipoppdum bnpoppdum poloppothfav conoppothfav mcpscale01 marrymus01</v>
      </c>
      <c r="I2561" s="18">
        <f t="shared" si="240"/>
        <v>0</v>
      </c>
      <c r="J2561" s="18" t="str">
        <f t="shared" si="241"/>
        <v>NA</v>
      </c>
      <c r="K2561" s="18" t="str">
        <f t="shared" si="238"/>
        <v>polopposedum conoppdum ukipoppdum bnpoppdum poloppothfav conoppothfav mcpscale01 marrymus01</v>
      </c>
      <c r="L2561" s="1" t="str">
        <f t="shared" si="239"/>
        <v>Yes</v>
      </c>
    </row>
    <row r="2562" spans="1:12" ht="28.8" x14ac:dyDescent="0.3">
      <c r="A2562" s="1" t="str">
        <f>VLOOKUP(B2562,DownloadedFiles!$B$2:$C$821,2,)</f>
        <v>hdl:1902.1/20295</v>
      </c>
      <c r="B2562" s="1" t="s">
        <v>2451</v>
      </c>
      <c r="C2562" s="1" t="s">
        <v>698</v>
      </c>
      <c r="D2562" s="1" t="s">
        <v>699</v>
      </c>
      <c r="E2562" s="1" t="str">
        <f>VLOOKUP(D2562,StataFunctions!$E$2:$G$260,3,)</f>
        <v>Linear regression</v>
      </c>
      <c r="F2562" s="18" t="s">
        <v>4139</v>
      </c>
      <c r="G2562" s="18" t="str">
        <f t="shared" ref="G2562:G2625" si="242">MID($F2562,LEN($D2562)+FIND($D2562,$F2562)+1,FIND(" ",$F2562,LEN(D2562)+FIND(D2562,F2562)+1)-(LEN($D2562)+FIND($D2562,$F2562)+1))</f>
        <v>musschlsum01</v>
      </c>
      <c r="H2562" s="18" t="str">
        <f t="shared" ref="H2562:H2625" si="243">TRIM(MID(F2562,FIND(G2562,F2562)+LEN(G2562)+1,IFERROR(FIND(",",F2562),LEN(F2562)+1)-(FIND(G2562,F2562)+LEN(G2562)+1)))</f>
        <v>polopposedum conoppdum ukipoppdum bnpoppdum poloppothfav conoppothfav mcpscale01 marrymus01</v>
      </c>
      <c r="I2562" s="18">
        <f t="shared" si="240"/>
        <v>0</v>
      </c>
      <c r="J2562" s="18" t="str">
        <f t="shared" si="241"/>
        <v>NA</v>
      </c>
      <c r="K2562" s="18" t="str">
        <f t="shared" ref="K2562:K2625" si="244">IF(I2562=0,H2562,MID(H2562,1,FIND(J2562,H2562)-4))</f>
        <v>polopposedum conoppdum ukipoppdum bnpoppdum poloppothfav conoppothfav mcpscale01 marrymus01</v>
      </c>
      <c r="L2562" s="1" t="str">
        <f t="shared" ref="L2562:L2625" si="245">IFERROR(IF(FIND("///",F2562)&gt;0,"No",0),"Yes")</f>
        <v>Yes</v>
      </c>
    </row>
    <row r="2563" spans="1:12" ht="28.8" x14ac:dyDescent="0.3">
      <c r="A2563" s="1" t="str">
        <f>VLOOKUP(B2563,DownloadedFiles!$B$2:$C$821,2,)</f>
        <v>hdl:1902.1/20295</v>
      </c>
      <c r="B2563" s="1" t="s">
        <v>2451</v>
      </c>
      <c r="C2563" s="1" t="s">
        <v>698</v>
      </c>
      <c r="D2563" s="1" t="s">
        <v>699</v>
      </c>
      <c r="E2563" s="1" t="str">
        <f>VLOOKUP(D2563,StataFunctions!$E$2:$G$260,3,)</f>
        <v>Linear regression</v>
      </c>
      <c r="F2563" s="18" t="s">
        <v>4139</v>
      </c>
      <c r="G2563" s="18" t="str">
        <f t="shared" si="242"/>
        <v>musschlsum01</v>
      </c>
      <c r="H2563" s="18" t="str">
        <f t="shared" si="243"/>
        <v>polopposedum conoppdum ukipoppdum bnpoppdum poloppothfav conoppothfav mcpscale01 marrymus01</v>
      </c>
      <c r="I2563" s="18">
        <f t="shared" si="240"/>
        <v>0</v>
      </c>
      <c r="J2563" s="18" t="str">
        <f t="shared" si="241"/>
        <v>NA</v>
      </c>
      <c r="K2563" s="18" t="str">
        <f t="shared" si="244"/>
        <v>polopposedum conoppdum ukipoppdum bnpoppdum poloppothfav conoppothfav mcpscale01 marrymus01</v>
      </c>
      <c r="L2563" s="1" t="str">
        <f t="shared" si="245"/>
        <v>Yes</v>
      </c>
    </row>
    <row r="2564" spans="1:12" ht="28.8" x14ac:dyDescent="0.3">
      <c r="A2564" s="1" t="str">
        <f>VLOOKUP(B2564,DownloadedFiles!$B$2:$C$821,2,)</f>
        <v>hdl:1902.1/20295</v>
      </c>
      <c r="B2564" s="1" t="s">
        <v>2451</v>
      </c>
      <c r="C2564" s="1" t="s">
        <v>698</v>
      </c>
      <c r="D2564" s="1" t="s">
        <v>699</v>
      </c>
      <c r="E2564" s="1" t="str">
        <f>VLOOKUP(D2564,StataFunctions!$E$2:$G$260,3,)</f>
        <v>Linear regression</v>
      </c>
      <c r="F2564" s="18" t="s">
        <v>4139</v>
      </c>
      <c r="G2564" s="18" t="str">
        <f t="shared" si="242"/>
        <v>musschlsum01</v>
      </c>
      <c r="H2564" s="18" t="str">
        <f t="shared" si="243"/>
        <v>polopposedum conoppdum ukipoppdum bnpoppdum poloppothfav conoppothfav mcpscale01 marrymus01</v>
      </c>
      <c r="I2564" s="18">
        <f t="shared" si="240"/>
        <v>0</v>
      </c>
      <c r="J2564" s="18" t="str">
        <f t="shared" si="241"/>
        <v>NA</v>
      </c>
      <c r="K2564" s="18" t="str">
        <f t="shared" si="244"/>
        <v>polopposedum conoppdum ukipoppdum bnpoppdum poloppothfav conoppothfav mcpscale01 marrymus01</v>
      </c>
      <c r="L2564" s="1" t="str">
        <f t="shared" si="245"/>
        <v>Yes</v>
      </c>
    </row>
    <row r="2565" spans="1:12" ht="43.2" x14ac:dyDescent="0.3">
      <c r="A2565" s="1" t="str">
        <f>VLOOKUP(B2565,DownloadedFiles!$B$2:$C$821,2,)</f>
        <v>hdl:1902.1/20295</v>
      </c>
      <c r="B2565" s="1" t="s">
        <v>2453</v>
      </c>
      <c r="C2565" s="1" t="s">
        <v>698</v>
      </c>
      <c r="D2565" s="1" t="s">
        <v>787</v>
      </c>
      <c r="E2565" s="1" t="str">
        <f>VLOOKUP(D2565,StataFunctions!$E$2:$G$260,3,)</f>
        <v>Multinomial (polytomous) logistic regression</v>
      </c>
      <c r="F2565" s="18" t="s">
        <v>4178</v>
      </c>
      <c r="G2565" s="18" t="str">
        <f t="shared" si="242"/>
        <v>votew2lim</v>
      </c>
      <c r="H2565" s="18" t="str">
        <f t="shared" si="243"/>
        <v>(AMPdiff mcp01 crimeupw2 nhsworsew2) (govperfcrimw2 govperfnhsw2 govperfterw2 govperfasyw2) if nonwhite==0 &amp; valid==1</v>
      </c>
      <c r="I2565" s="18">
        <f t="shared" si="240"/>
        <v>1</v>
      </c>
      <c r="J2565" s="18" t="str">
        <f t="shared" si="241"/>
        <v xml:space="preserve"> nonwhite==0 &amp; valid==1</v>
      </c>
      <c r="K2565" s="18" t="str">
        <f t="shared" si="244"/>
        <v>(AMPdiff mcp01 crimeupw2 nhsworsew2) (govperfcrimw2 govperfnhsw2 govperfterw2 govperfasyw2)</v>
      </c>
      <c r="L2565" s="1" t="str">
        <f t="shared" si="245"/>
        <v>Yes</v>
      </c>
    </row>
    <row r="2566" spans="1:12" ht="43.2" x14ac:dyDescent="0.3">
      <c r="A2566" s="1" t="str">
        <f>VLOOKUP(B2566,DownloadedFiles!$B$2:$C$821,2,)</f>
        <v>hdl:1902.1/20295</v>
      </c>
      <c r="B2566" s="1" t="s">
        <v>2453</v>
      </c>
      <c r="C2566" s="1" t="s">
        <v>698</v>
      </c>
      <c r="D2566" s="1" t="s">
        <v>766</v>
      </c>
      <c r="E2566" s="1" t="str">
        <f>VLOOKUP(D2566,StataFunctions!$E$2:$G$260,3,)</f>
        <v>Logistic regression</v>
      </c>
      <c r="F2566" s="18" t="s">
        <v>4212</v>
      </c>
      <c r="G2566" s="18" t="str">
        <f t="shared" si="242"/>
        <v>radrtever</v>
      </c>
      <c r="H2566" s="18" t="str">
        <f t="shared" si="243"/>
        <v>(AMPdiff mcp01 crimeupw2 nhsworsew2) (govperfcrimw2 govperfnhsw2) (govperfterw2 govperfasyw2) (immiiw2) if nonwhite==0</v>
      </c>
      <c r="I2566" s="18">
        <f t="shared" si="240"/>
        <v>1</v>
      </c>
      <c r="J2566" s="18" t="str">
        <f t="shared" si="241"/>
        <v xml:space="preserve"> nonwhite==0</v>
      </c>
      <c r="K2566" s="18" t="str">
        <f t="shared" si="244"/>
        <v>(AMPdiff mcp01 crimeupw2 nhsworsew2) (govperfcrimw2 govperfnhsw2) (govperfterw2 govperfasyw2) (immiiw2)</v>
      </c>
      <c r="L2566" s="1" t="str">
        <f t="shared" si="245"/>
        <v>Yes</v>
      </c>
    </row>
    <row r="2567" spans="1:12" ht="43.2" x14ac:dyDescent="0.3">
      <c r="A2567" s="1" t="str">
        <f>VLOOKUP(B2567,DownloadedFiles!$B$2:$C$821,2,)</f>
        <v>hdl:1902.1/20295</v>
      </c>
      <c r="B2567" s="1" t="s">
        <v>2453</v>
      </c>
      <c r="C2567" s="1" t="s">
        <v>698</v>
      </c>
      <c r="D2567" s="1" t="s">
        <v>766</v>
      </c>
      <c r="E2567" s="1" t="str">
        <f>VLOOKUP(D2567,StataFunctions!$E$2:$G$260,3,)</f>
        <v>Logistic regression</v>
      </c>
      <c r="F2567" s="18" t="s">
        <v>4212</v>
      </c>
      <c r="G2567" s="18" t="str">
        <f t="shared" si="242"/>
        <v>radrtever</v>
      </c>
      <c r="H2567" s="18" t="str">
        <f t="shared" si="243"/>
        <v>(AMPdiff mcp01 crimeupw2 nhsworsew2) (govperfcrimw2 govperfnhsw2) (govperfterw2 govperfasyw2) (immiiw2) if nonwhite==0</v>
      </c>
      <c r="I2567" s="18">
        <f t="shared" si="240"/>
        <v>1</v>
      </c>
      <c r="J2567" s="18" t="str">
        <f t="shared" si="241"/>
        <v xml:space="preserve"> nonwhite==0</v>
      </c>
      <c r="K2567" s="18" t="str">
        <f t="shared" si="244"/>
        <v>(AMPdiff mcp01 crimeupw2 nhsworsew2) (govperfcrimw2 govperfnhsw2) (govperfterw2 govperfasyw2) (immiiw2)</v>
      </c>
      <c r="L2567" s="1" t="str">
        <f t="shared" si="245"/>
        <v>Yes</v>
      </c>
    </row>
    <row r="2568" spans="1:12" ht="43.2" x14ac:dyDescent="0.3">
      <c r="A2568" s="1" t="str">
        <f>VLOOKUP(B2568,DownloadedFiles!$B$2:$C$821,2,)</f>
        <v>hdl:1902.1/20295</v>
      </c>
      <c r="B2568" s="1" t="s">
        <v>2453</v>
      </c>
      <c r="C2568" s="1" t="s">
        <v>698</v>
      </c>
      <c r="D2568" s="1" t="s">
        <v>787</v>
      </c>
      <c r="E2568" s="1" t="str">
        <f>VLOOKUP(D2568,StataFunctions!$E$2:$G$260,3,)</f>
        <v>Multinomial (polytomous) logistic regression</v>
      </c>
      <c r="F2568" s="18" t="s">
        <v>8442</v>
      </c>
      <c r="G2568" s="18" t="str">
        <f t="shared" si="242"/>
        <v>votew3lim</v>
      </c>
      <c r="H2568" s="18" t="str">
        <f t="shared" si="243"/>
        <v>(AMPdiff mcp01 crimeupw3 nhsworsew3) (govperfcrimw3 govperfnhsw3 govperfterw3 govperfasyw3) (immiiw3) if nonwhite==0 &amp; valid==1</v>
      </c>
      <c r="I2568" s="18">
        <f t="shared" si="240"/>
        <v>1</v>
      </c>
      <c r="J2568" s="18" t="str">
        <f t="shared" si="241"/>
        <v xml:space="preserve"> nonwhite==0 &amp; valid==1</v>
      </c>
      <c r="K2568" s="18" t="str">
        <f t="shared" si="244"/>
        <v>(AMPdiff mcp01 crimeupw3 nhsworsew3) (govperfcrimw3 govperfnhsw3 govperfterw3 govperfasyw3) (immiiw3)</v>
      </c>
      <c r="L2568" s="1" t="str">
        <f t="shared" si="245"/>
        <v>Yes</v>
      </c>
    </row>
    <row r="2569" spans="1:12" ht="43.2" x14ac:dyDescent="0.3">
      <c r="A2569" s="1" t="str">
        <f>VLOOKUP(B2569,DownloadedFiles!$B$2:$C$821,2,)</f>
        <v>hdl:1902.1/20295</v>
      </c>
      <c r="B2569" s="1" t="s">
        <v>2453</v>
      </c>
      <c r="C2569" s="1" t="s">
        <v>698</v>
      </c>
      <c r="D2569" s="1" t="s">
        <v>766</v>
      </c>
      <c r="E2569" s="1" t="str">
        <f>VLOOKUP(D2569,StataFunctions!$E$2:$G$260,3,)</f>
        <v>Logistic regression</v>
      </c>
      <c r="F2569" s="18" t="s">
        <v>8205</v>
      </c>
      <c r="G2569" s="18" t="str">
        <f t="shared" si="242"/>
        <v>radrtever</v>
      </c>
      <c r="H2569" s="18" t="str">
        <f t="shared" si="243"/>
        <v>(AMPdiff mcp01 crimeupw3 nhsworsew3) (govperfcrimw3 govperfnhsw3) (govperfterw3 govperfasyw3) (immiiw3) if nonwhite==0</v>
      </c>
      <c r="I2569" s="18">
        <f t="shared" si="240"/>
        <v>1</v>
      </c>
      <c r="J2569" s="18" t="str">
        <f t="shared" si="241"/>
        <v xml:space="preserve"> nonwhite==0</v>
      </c>
      <c r="K2569" s="18" t="str">
        <f t="shared" si="244"/>
        <v>(AMPdiff mcp01 crimeupw3 nhsworsew3) (govperfcrimw3 govperfnhsw3) (govperfterw3 govperfasyw3) (immiiw3)</v>
      </c>
      <c r="L2569" s="1" t="str">
        <f t="shared" si="245"/>
        <v>Yes</v>
      </c>
    </row>
    <row r="2570" spans="1:12" ht="43.2" x14ac:dyDescent="0.3">
      <c r="A2570" s="1" t="str">
        <f>VLOOKUP(B2570,DownloadedFiles!$B$2:$C$821,2,)</f>
        <v>hdl:1902.1/20295</v>
      </c>
      <c r="B2570" s="1" t="s">
        <v>2453</v>
      </c>
      <c r="C2570" s="1" t="s">
        <v>698</v>
      </c>
      <c r="D2570" s="1" t="s">
        <v>766</v>
      </c>
      <c r="E2570" s="1" t="str">
        <f>VLOOKUP(D2570,StataFunctions!$E$2:$G$260,3,)</f>
        <v>Logistic regression</v>
      </c>
      <c r="F2570" s="18" t="s">
        <v>8205</v>
      </c>
      <c r="G2570" s="18" t="str">
        <f t="shared" si="242"/>
        <v>radrtever</v>
      </c>
      <c r="H2570" s="18" t="str">
        <f t="shared" si="243"/>
        <v>(AMPdiff mcp01 crimeupw3 nhsworsew3) (govperfcrimw3 govperfnhsw3) (govperfterw3 govperfasyw3) (immiiw3) if nonwhite==0</v>
      </c>
      <c r="I2570" s="18">
        <f t="shared" si="240"/>
        <v>1</v>
      </c>
      <c r="J2570" s="18" t="str">
        <f t="shared" si="241"/>
        <v xml:space="preserve"> nonwhite==0</v>
      </c>
      <c r="K2570" s="18" t="str">
        <f t="shared" si="244"/>
        <v>(AMPdiff mcp01 crimeupw3 nhsworsew3) (govperfcrimw3 govperfnhsw3) (govperfterw3 govperfasyw3) (immiiw3)</v>
      </c>
      <c r="L2570" s="1" t="str">
        <f t="shared" si="245"/>
        <v>Yes</v>
      </c>
    </row>
    <row r="2571" spans="1:12" ht="28.8" x14ac:dyDescent="0.3">
      <c r="A2571" s="1" t="str">
        <f>VLOOKUP(B2571,DownloadedFiles!$B$2:$C$821,2,)</f>
        <v>hdl:1902.1/20295</v>
      </c>
      <c r="B2571" s="1" t="s">
        <v>2453</v>
      </c>
      <c r="C2571" s="1" t="s">
        <v>698</v>
      </c>
      <c r="D2571" s="1" t="s">
        <v>766</v>
      </c>
      <c r="E2571" s="1" t="str">
        <f>VLOOKUP(D2571,StataFunctions!$E$2:$G$260,3,)</f>
        <v>Logistic regression</v>
      </c>
      <c r="F2571" s="18" t="s">
        <v>4213</v>
      </c>
      <c r="G2571" s="18" t="str">
        <f t="shared" si="242"/>
        <v>radrtever</v>
      </c>
      <c r="H2571" s="18" t="str">
        <f t="shared" si="243"/>
        <v>(AMPdiff mcp01 nhsworsew2) (govperfnhsw2) (govperfterw2) if nonwhite==0</v>
      </c>
      <c r="I2571" s="18">
        <f t="shared" si="240"/>
        <v>1</v>
      </c>
      <c r="J2571" s="18" t="str">
        <f t="shared" si="241"/>
        <v xml:space="preserve"> nonwhite==0</v>
      </c>
      <c r="K2571" s="18" t="str">
        <f t="shared" si="244"/>
        <v>(AMPdiff mcp01 nhsworsew2) (govperfnhsw2) (govperfterw2)</v>
      </c>
      <c r="L2571" s="1" t="str">
        <f t="shared" si="245"/>
        <v>Yes</v>
      </c>
    </row>
    <row r="2572" spans="1:12" ht="28.8" x14ac:dyDescent="0.3">
      <c r="A2572" s="1" t="str">
        <f>VLOOKUP(B2572,DownloadedFiles!$B$2:$C$821,2,)</f>
        <v>hdl:1902.1/20295</v>
      </c>
      <c r="B2572" s="1" t="s">
        <v>2453</v>
      </c>
      <c r="C2572" s="1" t="s">
        <v>698</v>
      </c>
      <c r="D2572" s="1" t="s">
        <v>766</v>
      </c>
      <c r="E2572" s="1" t="str">
        <f>VLOOKUP(D2572,StataFunctions!$E$2:$G$260,3,)</f>
        <v>Logistic regression</v>
      </c>
      <c r="F2572" s="18" t="s">
        <v>4213</v>
      </c>
      <c r="G2572" s="18" t="str">
        <f t="shared" si="242"/>
        <v>radrtever</v>
      </c>
      <c r="H2572" s="18" t="str">
        <f t="shared" si="243"/>
        <v>(AMPdiff mcp01 nhsworsew2) (govperfnhsw2) (govperfterw2) if nonwhite==0</v>
      </c>
      <c r="I2572" s="18">
        <f t="shared" si="240"/>
        <v>1</v>
      </c>
      <c r="J2572" s="18" t="str">
        <f t="shared" si="241"/>
        <v xml:space="preserve"> nonwhite==0</v>
      </c>
      <c r="K2572" s="18" t="str">
        <f t="shared" si="244"/>
        <v>(AMPdiff mcp01 nhsworsew2) (govperfnhsw2) (govperfterw2)</v>
      </c>
      <c r="L2572" s="1" t="str">
        <f t="shared" si="245"/>
        <v>Yes</v>
      </c>
    </row>
    <row r="2573" spans="1:12" ht="28.8" x14ac:dyDescent="0.3">
      <c r="A2573" s="1" t="str">
        <f>VLOOKUP(B2573,DownloadedFiles!$B$2:$C$821,2,)</f>
        <v>hdl:1902.1/20295</v>
      </c>
      <c r="B2573" s="1" t="s">
        <v>2453</v>
      </c>
      <c r="C2573" s="1" t="s">
        <v>698</v>
      </c>
      <c r="D2573" s="1" t="s">
        <v>766</v>
      </c>
      <c r="E2573" s="1" t="str">
        <f>VLOOKUP(D2573,StataFunctions!$E$2:$G$260,3,)</f>
        <v>Logistic regression</v>
      </c>
      <c r="F2573" s="18" t="s">
        <v>4214</v>
      </c>
      <c r="G2573" s="18" t="str">
        <f t="shared" si="242"/>
        <v>radrtever</v>
      </c>
      <c r="H2573" s="18" t="str">
        <f t="shared" si="243"/>
        <v>(AMPdiff mcp01 nhsworsew3) (govperfnhsw3) (govperfterw3) if nonwhite==0</v>
      </c>
      <c r="I2573" s="18">
        <f t="shared" si="240"/>
        <v>1</v>
      </c>
      <c r="J2573" s="18" t="str">
        <f t="shared" si="241"/>
        <v xml:space="preserve"> nonwhite==0</v>
      </c>
      <c r="K2573" s="18" t="str">
        <f t="shared" si="244"/>
        <v>(AMPdiff mcp01 nhsworsew3) (govperfnhsw3) (govperfterw3)</v>
      </c>
      <c r="L2573" s="1" t="str">
        <f t="shared" si="245"/>
        <v>Yes</v>
      </c>
    </row>
    <row r="2574" spans="1:12" ht="28.8" x14ac:dyDescent="0.3">
      <c r="A2574" s="1" t="str">
        <f>VLOOKUP(B2574,DownloadedFiles!$B$2:$C$821,2,)</f>
        <v>hdl:1902.1/20295</v>
      </c>
      <c r="B2574" s="1" t="s">
        <v>2453</v>
      </c>
      <c r="C2574" s="1" t="s">
        <v>698</v>
      </c>
      <c r="D2574" s="1" t="s">
        <v>766</v>
      </c>
      <c r="E2574" s="1" t="str">
        <f>VLOOKUP(D2574,StataFunctions!$E$2:$G$260,3,)</f>
        <v>Logistic regression</v>
      </c>
      <c r="F2574" s="18" t="s">
        <v>4214</v>
      </c>
      <c r="G2574" s="18" t="str">
        <f t="shared" si="242"/>
        <v>radrtever</v>
      </c>
      <c r="H2574" s="18" t="str">
        <f t="shared" si="243"/>
        <v>(AMPdiff mcp01 nhsworsew3) (govperfnhsw3) (govperfterw3) if nonwhite==0</v>
      </c>
      <c r="I2574" s="18">
        <f t="shared" si="240"/>
        <v>1</v>
      </c>
      <c r="J2574" s="18" t="str">
        <f t="shared" si="241"/>
        <v xml:space="preserve"> nonwhite==0</v>
      </c>
      <c r="K2574" s="18" t="str">
        <f t="shared" si="244"/>
        <v>(AMPdiff mcp01 nhsworsew3) (govperfnhsw3) (govperfterw3)</v>
      </c>
      <c r="L2574" s="1" t="str">
        <f t="shared" si="245"/>
        <v>Yes</v>
      </c>
    </row>
    <row r="2575" spans="1:12" ht="43.2" x14ac:dyDescent="0.3">
      <c r="A2575" s="1" t="str">
        <f>VLOOKUP(B2575,DownloadedFiles!$B$2:$C$821,2,)</f>
        <v>hdl:1902.1/20295</v>
      </c>
      <c r="B2575" s="1" t="s">
        <v>2453</v>
      </c>
      <c r="C2575" s="1" t="s">
        <v>698</v>
      </c>
      <c r="D2575" s="1" t="s">
        <v>787</v>
      </c>
      <c r="E2575" s="1" t="str">
        <f>VLOOKUP(D2575,StataFunctions!$E$2:$G$260,3,)</f>
        <v>Multinomial (polytomous) logistic regression</v>
      </c>
      <c r="F2575" s="18" t="s">
        <v>4160</v>
      </c>
      <c r="G2575" s="18" t="str">
        <f t="shared" si="242"/>
        <v>votew2lim</v>
      </c>
      <c r="H2575" s="18" t="str">
        <f t="shared" si="243"/>
        <v>(immscale01 mcp01 crimeupw2 nhsworsew2) (govperfcrimw2 govperfnhsw2) (govperfterw2 govperfasyw2) if nonwhite==0</v>
      </c>
      <c r="I2575" s="18">
        <f t="shared" si="240"/>
        <v>1</v>
      </c>
      <c r="J2575" s="18" t="str">
        <f t="shared" si="241"/>
        <v xml:space="preserve"> nonwhite==0</v>
      </c>
      <c r="K2575" s="18" t="str">
        <f t="shared" si="244"/>
        <v>(immscale01 mcp01 crimeupw2 nhsworsew2) (govperfcrimw2 govperfnhsw2) (govperfterw2 govperfasyw2)</v>
      </c>
      <c r="L2575" s="1" t="str">
        <f t="shared" si="245"/>
        <v>Yes</v>
      </c>
    </row>
    <row r="2576" spans="1:12" ht="43.2" x14ac:dyDescent="0.3">
      <c r="A2576" s="1" t="str">
        <f>VLOOKUP(B2576,DownloadedFiles!$B$2:$C$821,2,)</f>
        <v>hdl:1902.1/20295</v>
      </c>
      <c r="B2576" s="1" t="s">
        <v>2453</v>
      </c>
      <c r="C2576" s="1" t="s">
        <v>698</v>
      </c>
      <c r="D2576" s="1" t="s">
        <v>766</v>
      </c>
      <c r="E2576" s="1" t="str">
        <f>VLOOKUP(D2576,StataFunctions!$E$2:$G$260,3,)</f>
        <v>Logistic regression</v>
      </c>
      <c r="F2576" s="18" t="s">
        <v>4197</v>
      </c>
      <c r="G2576" s="18" t="str">
        <f t="shared" si="242"/>
        <v>bnpever</v>
      </c>
      <c r="H2576" s="18" t="str">
        <f t="shared" si="243"/>
        <v>(immscale01 mcp01 crimeupw2 nhsworsew2) (govperfcrimw2 govperfnhsw2) (govperfterw2 govperfasyw2) if nonwhite==0</v>
      </c>
      <c r="I2576" s="18">
        <f t="shared" si="240"/>
        <v>1</v>
      </c>
      <c r="J2576" s="18" t="str">
        <f t="shared" si="241"/>
        <v xml:space="preserve"> nonwhite==0</v>
      </c>
      <c r="K2576" s="18" t="str">
        <f t="shared" si="244"/>
        <v>(immscale01 mcp01 crimeupw2 nhsworsew2) (govperfcrimw2 govperfnhsw2) (govperfterw2 govperfasyw2)</v>
      </c>
      <c r="L2576" s="1" t="str">
        <f t="shared" si="245"/>
        <v>Yes</v>
      </c>
    </row>
    <row r="2577" spans="1:12" ht="43.2" x14ac:dyDescent="0.3">
      <c r="A2577" s="1" t="str">
        <f>VLOOKUP(B2577,DownloadedFiles!$B$2:$C$821,2,)</f>
        <v>hdl:1902.1/20295</v>
      </c>
      <c r="B2577" s="1" t="s">
        <v>2453</v>
      </c>
      <c r="C2577" s="1" t="s">
        <v>698</v>
      </c>
      <c r="D2577" s="1" t="s">
        <v>766</v>
      </c>
      <c r="E2577" s="1" t="str">
        <f>VLOOKUP(D2577,StataFunctions!$E$2:$G$260,3,)</f>
        <v>Logistic regression</v>
      </c>
      <c r="F2577" s="18" t="s">
        <v>4197</v>
      </c>
      <c r="G2577" s="18" t="str">
        <f t="shared" si="242"/>
        <v>bnpever</v>
      </c>
      <c r="H2577" s="18" t="str">
        <f t="shared" si="243"/>
        <v>(immscale01 mcp01 crimeupw2 nhsworsew2) (govperfcrimw2 govperfnhsw2) (govperfterw2 govperfasyw2) if nonwhite==0</v>
      </c>
      <c r="I2577" s="18">
        <f t="shared" si="240"/>
        <v>1</v>
      </c>
      <c r="J2577" s="18" t="str">
        <f t="shared" si="241"/>
        <v xml:space="preserve"> nonwhite==0</v>
      </c>
      <c r="K2577" s="18" t="str">
        <f t="shared" si="244"/>
        <v>(immscale01 mcp01 crimeupw2 nhsworsew2) (govperfcrimw2 govperfnhsw2) (govperfterw2 govperfasyw2)</v>
      </c>
      <c r="L2577" s="1" t="str">
        <f t="shared" si="245"/>
        <v>Yes</v>
      </c>
    </row>
    <row r="2578" spans="1:12" ht="43.2" x14ac:dyDescent="0.3">
      <c r="A2578" s="1" t="str">
        <f>VLOOKUP(B2578,DownloadedFiles!$B$2:$C$821,2,)</f>
        <v>hdl:1902.1/20295</v>
      </c>
      <c r="B2578" s="1" t="s">
        <v>2453</v>
      </c>
      <c r="C2578" s="1" t="s">
        <v>698</v>
      </c>
      <c r="D2578" s="1" t="s">
        <v>766</v>
      </c>
      <c r="E2578" s="1" t="str">
        <f>VLOOKUP(D2578,StataFunctions!$E$2:$G$260,3,)</f>
        <v>Logistic regression</v>
      </c>
      <c r="F2578" s="18" t="s">
        <v>4198</v>
      </c>
      <c r="G2578" s="18" t="str">
        <f t="shared" si="242"/>
        <v>radrtever</v>
      </c>
      <c r="H2578" s="18" t="str">
        <f t="shared" si="243"/>
        <v>(immscale01 mcp01 crimeupw2 nhsworsew2) (govperfcrimw2 govperfnhsw2) (govperfterw2 govperfasyw2) if nonwhite==0</v>
      </c>
      <c r="I2578" s="18">
        <f t="shared" si="240"/>
        <v>1</v>
      </c>
      <c r="J2578" s="18" t="str">
        <f t="shared" si="241"/>
        <v xml:space="preserve"> nonwhite==0</v>
      </c>
      <c r="K2578" s="18" t="str">
        <f t="shared" si="244"/>
        <v>(immscale01 mcp01 crimeupw2 nhsworsew2) (govperfcrimw2 govperfnhsw2) (govperfterw2 govperfasyw2)</v>
      </c>
      <c r="L2578" s="1" t="str">
        <f t="shared" si="245"/>
        <v>Yes</v>
      </c>
    </row>
    <row r="2579" spans="1:12" ht="43.2" x14ac:dyDescent="0.3">
      <c r="A2579" s="1" t="str">
        <f>VLOOKUP(B2579,DownloadedFiles!$B$2:$C$821,2,)</f>
        <v>hdl:1902.1/20295</v>
      </c>
      <c r="B2579" s="1" t="s">
        <v>2453</v>
      </c>
      <c r="C2579" s="1" t="s">
        <v>698</v>
      </c>
      <c r="D2579" s="1" t="s">
        <v>766</v>
      </c>
      <c r="E2579" s="1" t="str">
        <f>VLOOKUP(D2579,StataFunctions!$E$2:$G$260,3,)</f>
        <v>Logistic regression</v>
      </c>
      <c r="F2579" s="18" t="s">
        <v>4221</v>
      </c>
      <c r="G2579" s="18" t="str">
        <f t="shared" si="242"/>
        <v>bnpever</v>
      </c>
      <c r="H2579" s="18" t="str">
        <f t="shared" si="243"/>
        <v>(immscale01 mcp01 crimeupw2 nhsworsew2) (govperfcrimw2 govperfnhsw2) (govperfterw2 govperfasyw2) (immiiw2) if nonwhite==0</v>
      </c>
      <c r="I2579" s="18">
        <f t="shared" si="240"/>
        <v>1</v>
      </c>
      <c r="J2579" s="18" t="str">
        <f t="shared" si="241"/>
        <v xml:space="preserve"> nonwhite==0</v>
      </c>
      <c r="K2579" s="18" t="str">
        <f t="shared" si="244"/>
        <v>(immscale01 mcp01 crimeupw2 nhsworsew2) (govperfcrimw2 govperfnhsw2) (govperfterw2 govperfasyw2) (immiiw2)</v>
      </c>
      <c r="L2579" s="1" t="str">
        <f t="shared" si="245"/>
        <v>Yes</v>
      </c>
    </row>
    <row r="2580" spans="1:12" ht="43.2" x14ac:dyDescent="0.3">
      <c r="A2580" s="1" t="str">
        <f>VLOOKUP(B2580,DownloadedFiles!$B$2:$C$821,2,)</f>
        <v>hdl:1902.1/20295</v>
      </c>
      <c r="B2580" s="1" t="s">
        <v>2453</v>
      </c>
      <c r="C2580" s="1" t="s">
        <v>698</v>
      </c>
      <c r="D2580" s="1" t="s">
        <v>787</v>
      </c>
      <c r="E2580" s="1" t="str">
        <f>VLOOKUP(D2580,StataFunctions!$E$2:$G$260,3,)</f>
        <v>Multinomial (polytomous) logistic regression</v>
      </c>
      <c r="F2580" s="18" t="s">
        <v>8440</v>
      </c>
      <c r="G2580" s="18" t="str">
        <f t="shared" si="242"/>
        <v>votew3lim</v>
      </c>
      <c r="H2580" s="18" t="str">
        <f t="shared" si="243"/>
        <v>(immscale01 mcp01 crimeupw3 nhsworsew3) (govperfcrimw3 govperfnhsw3) (govperfterw3 govperfasyw3) if nonwhite==0</v>
      </c>
      <c r="I2580" s="18">
        <f t="shared" si="240"/>
        <v>1</v>
      </c>
      <c r="J2580" s="18" t="str">
        <f t="shared" si="241"/>
        <v xml:space="preserve"> nonwhite==0</v>
      </c>
      <c r="K2580" s="18" t="str">
        <f t="shared" si="244"/>
        <v>(immscale01 mcp01 crimeupw3 nhsworsew3) (govperfcrimw3 govperfnhsw3) (govperfterw3 govperfasyw3)</v>
      </c>
      <c r="L2580" s="1" t="str">
        <f t="shared" si="245"/>
        <v>Yes</v>
      </c>
    </row>
    <row r="2581" spans="1:12" ht="43.2" x14ac:dyDescent="0.3">
      <c r="A2581" s="1" t="str">
        <f>VLOOKUP(B2581,DownloadedFiles!$B$2:$C$821,2,)</f>
        <v>hdl:1902.1/20295</v>
      </c>
      <c r="B2581" s="1" t="s">
        <v>2453</v>
      </c>
      <c r="C2581" s="1" t="s">
        <v>698</v>
      </c>
      <c r="D2581" s="1" t="s">
        <v>766</v>
      </c>
      <c r="E2581" s="1" t="str">
        <f>VLOOKUP(D2581,StataFunctions!$E$2:$G$260,3,)</f>
        <v>Logistic regression</v>
      </c>
      <c r="F2581" s="18" t="s">
        <v>7415</v>
      </c>
      <c r="G2581" s="18" t="str">
        <f t="shared" si="242"/>
        <v>bnpever</v>
      </c>
      <c r="H2581" s="18" t="str">
        <f t="shared" si="243"/>
        <v>(immscale01 mcp01 crimeupw3 nhsworsew3) (govperfcrimw3 govperfnhsw3) (govperfterw3 govperfasyw3) (immiiw3) if nonwhite==0</v>
      </c>
      <c r="I2581" s="18">
        <f t="shared" si="240"/>
        <v>1</v>
      </c>
      <c r="J2581" s="18" t="str">
        <f t="shared" si="241"/>
        <v xml:space="preserve"> nonwhite==0</v>
      </c>
      <c r="K2581" s="18" t="str">
        <f t="shared" si="244"/>
        <v>(immscale01 mcp01 crimeupw3 nhsworsew3) (govperfcrimw3 govperfnhsw3) (govperfterw3 govperfasyw3) (immiiw3)</v>
      </c>
      <c r="L2581" s="1" t="str">
        <f t="shared" si="245"/>
        <v>Yes</v>
      </c>
    </row>
    <row r="2582" spans="1:12" ht="43.2" x14ac:dyDescent="0.3">
      <c r="A2582" s="1" t="str">
        <f>VLOOKUP(B2582,DownloadedFiles!$B$2:$C$821,2,)</f>
        <v>hdl:1902.1/20295</v>
      </c>
      <c r="B2582" s="1" t="s">
        <v>2453</v>
      </c>
      <c r="C2582" s="1" t="s">
        <v>698</v>
      </c>
      <c r="D2582" s="1" t="s">
        <v>787</v>
      </c>
      <c r="E2582" s="1" t="str">
        <f>VLOOKUP(D2582,StataFunctions!$E$2:$G$260,3,)</f>
        <v>Multinomial (polytomous) logistic regression</v>
      </c>
      <c r="F2582" s="18" t="s">
        <v>4187</v>
      </c>
      <c r="G2582" s="18" t="str">
        <f t="shared" si="242"/>
        <v>votew2lim</v>
      </c>
      <c r="H2582" s="18" t="str">
        <f t="shared" si="243"/>
        <v>(mcp01 AMPdiff gbcompw2 dccompw2 nccompw2 lrselfplacew2 lrlabplacew2 lrldplacew2 lrconplacew2 natecoretw2 natecoprospw2 perecoretw2 perecoprospw2</v>
      </c>
      <c r="I2582" s="18">
        <f t="shared" si="240"/>
        <v>0</v>
      </c>
      <c r="J2582" s="18" t="str">
        <f t="shared" si="241"/>
        <v>NA</v>
      </c>
      <c r="K2582" s="18" t="str">
        <f t="shared" si="244"/>
        <v>(mcp01 AMPdiff gbcompw2 dccompw2 nccompw2 lrselfplacew2 lrlabplacew2 lrldplacew2 lrconplacew2 natecoretw2 natecoprospw2 perecoretw2 perecoprospw2</v>
      </c>
      <c r="L2582" s="1" t="str">
        <f t="shared" si="245"/>
        <v>Yes</v>
      </c>
    </row>
    <row r="2583" spans="1:12" ht="43.2" x14ac:dyDescent="0.3">
      <c r="A2583" s="1" t="str">
        <f>VLOOKUP(B2583,DownloadedFiles!$B$2:$C$821,2,)</f>
        <v>hdl:1902.1/20295</v>
      </c>
      <c r="B2583" s="1" t="s">
        <v>2453</v>
      </c>
      <c r="C2583" s="1" t="s">
        <v>698</v>
      </c>
      <c r="D2583" s="1" t="s">
        <v>787</v>
      </c>
      <c r="E2583" s="1" t="str">
        <f>VLOOKUP(D2583,StataFunctions!$E$2:$G$260,3,)</f>
        <v>Multinomial (polytomous) logistic regression</v>
      </c>
      <c r="F2583" s="18" t="s">
        <v>4187</v>
      </c>
      <c r="G2583" s="18" t="str">
        <f t="shared" si="242"/>
        <v>votew2lim</v>
      </c>
      <c r="H2583" s="18" t="str">
        <f t="shared" si="243"/>
        <v>(mcp01 AMPdiff gbcompw2 dccompw2 nccompw2 lrselfplacew2 lrlabplacew2 lrldplacew2 lrconplacew2 natecoretw2 natecoprospw2 perecoretw2 perecoprospw2</v>
      </c>
      <c r="I2583" s="18">
        <f t="shared" si="240"/>
        <v>0</v>
      </c>
      <c r="J2583" s="18" t="str">
        <f t="shared" si="241"/>
        <v>NA</v>
      </c>
      <c r="K2583" s="18" t="str">
        <f t="shared" si="244"/>
        <v>(mcp01 AMPdiff gbcompw2 dccompw2 nccompw2 lrselfplacew2 lrlabplacew2 lrldplacew2 lrconplacew2 natecoretw2 natecoprospw2 perecoretw2 perecoprospw2</v>
      </c>
      <c r="L2583" s="1" t="str">
        <f t="shared" si="245"/>
        <v>Yes</v>
      </c>
    </row>
    <row r="2584" spans="1:12" ht="43.2" x14ac:dyDescent="0.3">
      <c r="A2584" s="1" t="str">
        <f>VLOOKUP(B2584,DownloadedFiles!$B$2:$C$821,2,)</f>
        <v>hdl:1902.1/20295</v>
      </c>
      <c r="B2584" s="1" t="s">
        <v>2453</v>
      </c>
      <c r="C2584" s="1" t="s">
        <v>698</v>
      </c>
      <c r="D2584" s="1" t="s">
        <v>787</v>
      </c>
      <c r="E2584" s="1" t="str">
        <f>VLOOKUP(D2584,StataFunctions!$E$2:$G$260,3,)</f>
        <v>Multinomial (polytomous) logistic regression</v>
      </c>
      <c r="F2584" s="18" t="s">
        <v>4188</v>
      </c>
      <c r="G2584" s="18" t="str">
        <f t="shared" si="242"/>
        <v>votew3lim</v>
      </c>
      <c r="H2584" s="18" t="str">
        <f t="shared" si="243"/>
        <v>(mcp01 AMPdiff gbcompw3 dccompw3 nccompw3 lrselfplacew3 lrlabplacew3 lrldplacew3 lrconplacew3 natecoretw3 natecoprospw3 perecoretw3 perecoprospw3</v>
      </c>
      <c r="I2584" s="18">
        <f t="shared" si="240"/>
        <v>0</v>
      </c>
      <c r="J2584" s="18" t="str">
        <f t="shared" si="241"/>
        <v>NA</v>
      </c>
      <c r="K2584" s="18" t="str">
        <f t="shared" si="244"/>
        <v>(mcp01 AMPdiff gbcompw3 dccompw3 nccompw3 lrselfplacew3 lrlabplacew3 lrldplacew3 lrconplacew3 natecoretw3 natecoprospw3 perecoretw3 perecoprospw3</v>
      </c>
      <c r="L2584" s="1" t="str">
        <f t="shared" si="245"/>
        <v>Yes</v>
      </c>
    </row>
    <row r="2585" spans="1:12" ht="43.2" x14ac:dyDescent="0.3">
      <c r="A2585" s="1" t="str">
        <f>VLOOKUP(B2585,DownloadedFiles!$B$2:$C$821,2,)</f>
        <v>hdl:1902.1/20295</v>
      </c>
      <c r="B2585" s="1" t="s">
        <v>2453</v>
      </c>
      <c r="C2585" s="1" t="s">
        <v>698</v>
      </c>
      <c r="D2585" s="1" t="s">
        <v>787</v>
      </c>
      <c r="E2585" s="1" t="str">
        <f>VLOOKUP(D2585,StataFunctions!$E$2:$G$260,3,)</f>
        <v>Multinomial (polytomous) logistic regression</v>
      </c>
      <c r="F2585" s="18" t="s">
        <v>4188</v>
      </c>
      <c r="G2585" s="18" t="str">
        <f t="shared" si="242"/>
        <v>votew3lim</v>
      </c>
      <c r="H2585" s="18" t="str">
        <f t="shared" si="243"/>
        <v>(mcp01 AMPdiff gbcompw3 dccompw3 nccompw3 lrselfplacew3 lrlabplacew3 lrldplacew3 lrconplacew3 natecoretw3 natecoprospw3 perecoretw3 perecoprospw3</v>
      </c>
      <c r="I2585" s="18">
        <f t="shared" si="240"/>
        <v>0</v>
      </c>
      <c r="J2585" s="18" t="str">
        <f t="shared" si="241"/>
        <v>NA</v>
      </c>
      <c r="K2585" s="18" t="str">
        <f t="shared" si="244"/>
        <v>(mcp01 AMPdiff gbcompw3 dccompw3 nccompw3 lrselfplacew3 lrlabplacew3 lrldplacew3 lrconplacew3 natecoretw3 natecoprospw3 perecoretw3 perecoprospw3</v>
      </c>
      <c r="L2585" s="1" t="str">
        <f t="shared" si="245"/>
        <v>Yes</v>
      </c>
    </row>
    <row r="2586" spans="1:12" ht="43.2" x14ac:dyDescent="0.3">
      <c r="A2586" s="1" t="str">
        <f>VLOOKUP(B2586,DownloadedFiles!$B$2:$C$821,2,)</f>
        <v>hdl:1902.1/20295</v>
      </c>
      <c r="B2586" s="1" t="s">
        <v>2453</v>
      </c>
      <c r="C2586" s="1" t="s">
        <v>698</v>
      </c>
      <c r="D2586" s="1" t="s">
        <v>766</v>
      </c>
      <c r="E2586" s="1" t="str">
        <f>VLOOKUP(D2586,StataFunctions!$E$2:$G$260,3,)</f>
        <v>Logistic regression</v>
      </c>
      <c r="F2586" s="18" t="s">
        <v>4218</v>
      </c>
      <c r="G2586" s="18" t="str">
        <f t="shared" si="242"/>
        <v>radrtever</v>
      </c>
      <c r="H2586" s="18" t="str">
        <f t="shared" si="243"/>
        <v>(mcp01 AMPdiff neast nwest yhum emids wmids eastern seast swest gcse alevel degree othqual edumiss ageunder30 age30s age40s age50s</v>
      </c>
      <c r="I2586" s="18">
        <f t="shared" si="240"/>
        <v>0</v>
      </c>
      <c r="J2586" s="18" t="str">
        <f t="shared" si="241"/>
        <v>NA</v>
      </c>
      <c r="K2586" s="18" t="str">
        <f t="shared" si="244"/>
        <v>(mcp01 AMPdiff neast nwest yhum emids wmids eastern seast swest gcse alevel degree othqual edumiss ageunder30 age30s age40s age50s</v>
      </c>
      <c r="L2586" s="1" t="str">
        <f t="shared" si="245"/>
        <v>Yes</v>
      </c>
    </row>
    <row r="2587" spans="1:12" ht="43.2" x14ac:dyDescent="0.3">
      <c r="A2587" s="1" t="str">
        <f>VLOOKUP(B2587,DownloadedFiles!$B$2:$C$821,2,)</f>
        <v>hdl:1902.1/20295</v>
      </c>
      <c r="B2587" s="1" t="s">
        <v>2453</v>
      </c>
      <c r="C2587" s="1" t="s">
        <v>698</v>
      </c>
      <c r="D2587" s="1" t="s">
        <v>766</v>
      </c>
      <c r="E2587" s="1" t="str">
        <f>VLOOKUP(D2587,StataFunctions!$E$2:$G$260,3,)</f>
        <v>Logistic regression</v>
      </c>
      <c r="F2587" s="18" t="s">
        <v>4218</v>
      </c>
      <c r="G2587" s="18" t="str">
        <f t="shared" si="242"/>
        <v>radrtever</v>
      </c>
      <c r="H2587" s="18" t="str">
        <f t="shared" si="243"/>
        <v>(mcp01 AMPdiff neast nwest yhum emids wmids eastern seast swest gcse alevel degree othqual edumiss ageunder30 age30s age40s age50s</v>
      </c>
      <c r="I2587" s="18">
        <f t="shared" si="240"/>
        <v>0</v>
      </c>
      <c r="J2587" s="18" t="str">
        <f t="shared" si="241"/>
        <v>NA</v>
      </c>
      <c r="K2587" s="18" t="str">
        <f t="shared" si="244"/>
        <v>(mcp01 AMPdiff neast nwest yhum emids wmids eastern seast swest gcse alevel degree othqual edumiss ageunder30 age30s age40s age50s</v>
      </c>
      <c r="L2587" s="1" t="str">
        <f t="shared" si="245"/>
        <v>Yes</v>
      </c>
    </row>
    <row r="2588" spans="1:12" ht="43.2" x14ac:dyDescent="0.3">
      <c r="A2588" s="1" t="str">
        <f>VLOOKUP(B2588,DownloadedFiles!$B$2:$C$821,2,)</f>
        <v>hdl:1902.1/20295</v>
      </c>
      <c r="B2588" s="1" t="s">
        <v>2453</v>
      </c>
      <c r="C2588" s="1" t="s">
        <v>698</v>
      </c>
      <c r="D2588" s="1" t="s">
        <v>766</v>
      </c>
      <c r="E2588" s="1" t="str">
        <f>VLOOKUP(D2588,StataFunctions!$E$2:$G$260,3,)</f>
        <v>Logistic regression</v>
      </c>
      <c r="F2588" s="18" t="s">
        <v>4218</v>
      </c>
      <c r="G2588" s="18" t="str">
        <f t="shared" si="242"/>
        <v>radrtever</v>
      </c>
      <c r="H2588" s="18" t="str">
        <f t="shared" si="243"/>
        <v>(mcp01 AMPdiff neast nwest yhum emids wmids eastern seast swest gcse alevel degree othqual edumiss ageunder30 age30s age40s age50s</v>
      </c>
      <c r="I2588" s="18">
        <f t="shared" si="240"/>
        <v>0</v>
      </c>
      <c r="J2588" s="18" t="str">
        <f t="shared" si="241"/>
        <v>NA</v>
      </c>
      <c r="K2588" s="18" t="str">
        <f t="shared" si="244"/>
        <v>(mcp01 AMPdiff neast nwest yhum emids wmids eastern seast swest gcse alevel degree othqual edumiss ageunder30 age30s age40s age50s</v>
      </c>
      <c r="L2588" s="1" t="str">
        <f t="shared" si="245"/>
        <v>Yes</v>
      </c>
    </row>
    <row r="2589" spans="1:12" ht="43.2" x14ac:dyDescent="0.3">
      <c r="A2589" s="1" t="str">
        <f>VLOOKUP(B2589,DownloadedFiles!$B$2:$C$821,2,)</f>
        <v>hdl:1902.1/20295</v>
      </c>
      <c r="B2589" s="1" t="s">
        <v>2453</v>
      </c>
      <c r="C2589" s="1" t="s">
        <v>698</v>
      </c>
      <c r="D2589" s="1" t="s">
        <v>766</v>
      </c>
      <c r="E2589" s="1" t="str">
        <f>VLOOKUP(D2589,StataFunctions!$E$2:$G$260,3,)</f>
        <v>Logistic regression</v>
      </c>
      <c r="F2589" s="18" t="s">
        <v>4218</v>
      </c>
      <c r="G2589" s="18" t="str">
        <f t="shared" si="242"/>
        <v>radrtever</v>
      </c>
      <c r="H2589" s="18" t="str">
        <f t="shared" si="243"/>
        <v>(mcp01 AMPdiff neast nwest yhum emids wmids eastern seast swest gcse alevel degree othqual edumiss ageunder30 age30s age40s age50s</v>
      </c>
      <c r="I2589" s="18">
        <f t="shared" si="240"/>
        <v>0</v>
      </c>
      <c r="J2589" s="18" t="str">
        <f t="shared" si="241"/>
        <v>NA</v>
      </c>
      <c r="K2589" s="18" t="str">
        <f t="shared" si="244"/>
        <v>(mcp01 AMPdiff neast nwest yhum emids wmids eastern seast swest gcse alevel degree othqual edumiss ageunder30 age30s age40s age50s</v>
      </c>
      <c r="L2589" s="1" t="str">
        <f t="shared" si="245"/>
        <v>Yes</v>
      </c>
    </row>
    <row r="2590" spans="1:12" ht="43.2" x14ac:dyDescent="0.3">
      <c r="A2590" s="1" t="str">
        <f>VLOOKUP(B2590,DownloadedFiles!$B$2:$C$821,2,)</f>
        <v>hdl:1902.1/20295</v>
      </c>
      <c r="B2590" s="1" t="s">
        <v>2453</v>
      </c>
      <c r="C2590" s="1" t="s">
        <v>698</v>
      </c>
      <c r="D2590" s="1" t="s">
        <v>766</v>
      </c>
      <c r="E2590" s="1" t="str">
        <f>VLOOKUP(D2590,StataFunctions!$E$2:$G$260,3,)</f>
        <v>Logistic regression</v>
      </c>
      <c r="F2590" s="18" t="s">
        <v>4218</v>
      </c>
      <c r="G2590" s="18" t="str">
        <f t="shared" si="242"/>
        <v>radrtever</v>
      </c>
      <c r="H2590" s="18" t="str">
        <f t="shared" si="243"/>
        <v>(mcp01 AMPdiff neast nwest yhum emids wmids eastern seast swest gcse alevel degree othqual edumiss ageunder30 age30s age40s age50s</v>
      </c>
      <c r="I2590" s="18">
        <f t="shared" si="240"/>
        <v>0</v>
      </c>
      <c r="J2590" s="18" t="str">
        <f t="shared" si="241"/>
        <v>NA</v>
      </c>
      <c r="K2590" s="18" t="str">
        <f t="shared" si="244"/>
        <v>(mcp01 AMPdiff neast nwest yhum emids wmids eastern seast swest gcse alevel degree othqual edumiss ageunder30 age30s age40s age50s</v>
      </c>
      <c r="L2590" s="1" t="str">
        <f t="shared" si="245"/>
        <v>Yes</v>
      </c>
    </row>
    <row r="2591" spans="1:12" ht="43.2" x14ac:dyDescent="0.3">
      <c r="A2591" s="1" t="str">
        <f>VLOOKUP(B2591,DownloadedFiles!$B$2:$C$821,2,)</f>
        <v>hdl:1902.1/20295</v>
      </c>
      <c r="B2591" s="1" t="s">
        <v>2453</v>
      </c>
      <c r="C2591" s="1" t="s">
        <v>698</v>
      </c>
      <c r="D2591" s="1" t="s">
        <v>766</v>
      </c>
      <c r="E2591" s="1" t="str">
        <f>VLOOKUP(D2591,StataFunctions!$E$2:$G$260,3,)</f>
        <v>Logistic regression</v>
      </c>
      <c r="F2591" s="18" t="s">
        <v>4218</v>
      </c>
      <c r="G2591" s="18" t="str">
        <f t="shared" si="242"/>
        <v>radrtever</v>
      </c>
      <c r="H2591" s="18" t="str">
        <f t="shared" si="243"/>
        <v>(mcp01 AMPdiff neast nwest yhum emids wmids eastern seast swest gcse alevel degree othqual edumiss ageunder30 age30s age40s age50s</v>
      </c>
      <c r="I2591" s="18">
        <f t="shared" si="240"/>
        <v>0</v>
      </c>
      <c r="J2591" s="18" t="str">
        <f t="shared" si="241"/>
        <v>NA</v>
      </c>
      <c r="K2591" s="18" t="str">
        <f t="shared" si="244"/>
        <v>(mcp01 AMPdiff neast nwest yhum emids wmids eastern seast swest gcse alevel degree othqual edumiss ageunder30 age30s age40s age50s</v>
      </c>
      <c r="L2591" s="1" t="str">
        <f t="shared" si="245"/>
        <v>Yes</v>
      </c>
    </row>
    <row r="2592" spans="1:12" ht="43.2" x14ac:dyDescent="0.3">
      <c r="A2592" s="1" t="str">
        <f>VLOOKUP(B2592,DownloadedFiles!$B$2:$C$821,2,)</f>
        <v>hdl:1902.1/20295</v>
      </c>
      <c r="B2592" s="1" t="s">
        <v>2453</v>
      </c>
      <c r="C2592" s="1" t="s">
        <v>698</v>
      </c>
      <c r="D2592" s="1" t="s">
        <v>766</v>
      </c>
      <c r="E2592" s="1" t="str">
        <f>VLOOKUP(D2592,StataFunctions!$E$2:$G$260,3,)</f>
        <v>Logistic regression</v>
      </c>
      <c r="F2592" s="18" t="s">
        <v>4218</v>
      </c>
      <c r="G2592" s="18" t="str">
        <f t="shared" si="242"/>
        <v>radrtever</v>
      </c>
      <c r="H2592" s="18" t="str">
        <f t="shared" si="243"/>
        <v>(mcp01 AMPdiff neast nwest yhum emids wmids eastern seast swest gcse alevel degree othqual edumiss ageunder30 age30s age40s age50s</v>
      </c>
      <c r="I2592" s="18">
        <f t="shared" si="240"/>
        <v>0</v>
      </c>
      <c r="J2592" s="18" t="str">
        <f t="shared" si="241"/>
        <v>NA</v>
      </c>
      <c r="K2592" s="18" t="str">
        <f t="shared" si="244"/>
        <v>(mcp01 AMPdiff neast nwest yhum emids wmids eastern seast swest gcse alevel degree othqual edumiss ageunder30 age30s age40s age50s</v>
      </c>
      <c r="L2592" s="1" t="str">
        <f t="shared" si="245"/>
        <v>Yes</v>
      </c>
    </row>
    <row r="2593" spans="1:12" ht="43.2" x14ac:dyDescent="0.3">
      <c r="A2593" s="1" t="str">
        <f>VLOOKUP(B2593,DownloadedFiles!$B$2:$C$821,2,)</f>
        <v>hdl:1902.1/20295</v>
      </c>
      <c r="B2593" s="1" t="s">
        <v>2453</v>
      </c>
      <c r="C2593" s="1" t="s">
        <v>698</v>
      </c>
      <c r="D2593" s="1" t="s">
        <v>766</v>
      </c>
      <c r="E2593" s="1" t="str">
        <f>VLOOKUP(D2593,StataFunctions!$E$2:$G$260,3,)</f>
        <v>Logistic regression</v>
      </c>
      <c r="F2593" s="18" t="s">
        <v>4218</v>
      </c>
      <c r="G2593" s="18" t="str">
        <f t="shared" si="242"/>
        <v>radrtever</v>
      </c>
      <c r="H2593" s="18" t="str">
        <f t="shared" si="243"/>
        <v>(mcp01 AMPdiff neast nwest yhum emids wmids eastern seast swest gcse alevel degree othqual edumiss ageunder30 age30s age40s age50s</v>
      </c>
      <c r="I2593" s="18">
        <f t="shared" si="240"/>
        <v>0</v>
      </c>
      <c r="J2593" s="18" t="str">
        <f t="shared" si="241"/>
        <v>NA</v>
      </c>
      <c r="K2593" s="18" t="str">
        <f t="shared" si="244"/>
        <v>(mcp01 AMPdiff neast nwest yhum emids wmids eastern seast swest gcse alevel degree othqual edumiss ageunder30 age30s age40s age50s</v>
      </c>
      <c r="L2593" s="1" t="str">
        <f t="shared" si="245"/>
        <v>Yes</v>
      </c>
    </row>
    <row r="2594" spans="1:12" ht="43.2" x14ac:dyDescent="0.3">
      <c r="A2594" s="1" t="str">
        <f>VLOOKUP(B2594,DownloadedFiles!$B$2:$C$821,2,)</f>
        <v>hdl:1902.1/20295</v>
      </c>
      <c r="B2594" s="1" t="s">
        <v>2453</v>
      </c>
      <c r="C2594" s="1" t="s">
        <v>698</v>
      </c>
      <c r="D2594" s="1" t="s">
        <v>766</v>
      </c>
      <c r="E2594" s="1" t="str">
        <f>VLOOKUP(D2594,StataFunctions!$E$2:$G$260,3,)</f>
        <v>Logistic regression</v>
      </c>
      <c r="F2594" s="18" t="s">
        <v>4218</v>
      </c>
      <c r="G2594" s="18" t="str">
        <f t="shared" si="242"/>
        <v>radrtever</v>
      </c>
      <c r="H2594" s="18" t="str">
        <f t="shared" si="243"/>
        <v>(mcp01 AMPdiff neast nwest yhum emids wmids eastern seast swest gcse alevel degree othqual edumiss ageunder30 age30s age40s age50s</v>
      </c>
      <c r="I2594" s="18">
        <f t="shared" si="240"/>
        <v>0</v>
      </c>
      <c r="J2594" s="18" t="str">
        <f t="shared" si="241"/>
        <v>NA</v>
      </c>
      <c r="K2594" s="18" t="str">
        <f t="shared" si="244"/>
        <v>(mcp01 AMPdiff neast nwest yhum emids wmids eastern seast swest gcse alevel degree othqual edumiss ageunder30 age30s age40s age50s</v>
      </c>
      <c r="L2594" s="1" t="str">
        <f t="shared" si="245"/>
        <v>Yes</v>
      </c>
    </row>
    <row r="2595" spans="1:12" ht="43.2" x14ac:dyDescent="0.3">
      <c r="A2595" s="1" t="str">
        <f>VLOOKUP(B2595,DownloadedFiles!$B$2:$C$821,2,)</f>
        <v>hdl:1902.1/20295</v>
      </c>
      <c r="B2595" s="1" t="s">
        <v>2453</v>
      </c>
      <c r="C2595" s="1" t="s">
        <v>698</v>
      </c>
      <c r="D2595" s="1" t="s">
        <v>766</v>
      </c>
      <c r="E2595" s="1" t="str">
        <f>VLOOKUP(D2595,StataFunctions!$E$2:$G$260,3,)</f>
        <v>Logistic regression</v>
      </c>
      <c r="F2595" s="18" t="s">
        <v>4218</v>
      </c>
      <c r="G2595" s="18" t="str">
        <f t="shared" si="242"/>
        <v>radrtever</v>
      </c>
      <c r="H2595" s="18" t="str">
        <f t="shared" si="243"/>
        <v>(mcp01 AMPdiff neast nwest yhum emids wmids eastern seast swest gcse alevel degree othqual edumiss ageunder30 age30s age40s age50s</v>
      </c>
      <c r="I2595" s="18">
        <f t="shared" si="240"/>
        <v>0</v>
      </c>
      <c r="J2595" s="18" t="str">
        <f t="shared" si="241"/>
        <v>NA</v>
      </c>
      <c r="K2595" s="18" t="str">
        <f t="shared" si="244"/>
        <v>(mcp01 AMPdiff neast nwest yhum emids wmids eastern seast swest gcse alevel degree othqual edumiss ageunder30 age30s age40s age50s</v>
      </c>
      <c r="L2595" s="1" t="str">
        <f t="shared" si="245"/>
        <v>Yes</v>
      </c>
    </row>
    <row r="2596" spans="1:12" ht="43.2" x14ac:dyDescent="0.3">
      <c r="A2596" s="1" t="str">
        <f>VLOOKUP(B2596,DownloadedFiles!$B$2:$C$821,2,)</f>
        <v>hdl:1902.1/20295</v>
      </c>
      <c r="B2596" s="1" t="s">
        <v>2453</v>
      </c>
      <c r="C2596" s="1" t="s">
        <v>698</v>
      </c>
      <c r="D2596" s="1" t="s">
        <v>766</v>
      </c>
      <c r="E2596" s="1" t="str">
        <f>VLOOKUP(D2596,StataFunctions!$E$2:$G$260,3,)</f>
        <v>Logistic regression</v>
      </c>
      <c r="F2596" s="18" t="s">
        <v>4218</v>
      </c>
      <c r="G2596" s="18" t="str">
        <f t="shared" si="242"/>
        <v>radrtever</v>
      </c>
      <c r="H2596" s="18" t="str">
        <f t="shared" si="243"/>
        <v>(mcp01 AMPdiff neast nwest yhum emids wmids eastern seast swest gcse alevel degree othqual edumiss ageunder30 age30s age40s age50s</v>
      </c>
      <c r="I2596" s="18">
        <f t="shared" si="240"/>
        <v>0</v>
      </c>
      <c r="J2596" s="18" t="str">
        <f t="shared" si="241"/>
        <v>NA</v>
      </c>
      <c r="K2596" s="18" t="str">
        <f t="shared" si="244"/>
        <v>(mcp01 AMPdiff neast nwest yhum emids wmids eastern seast swest gcse alevel degree othqual edumiss ageunder30 age30s age40s age50s</v>
      </c>
      <c r="L2596" s="1" t="str">
        <f t="shared" si="245"/>
        <v>Yes</v>
      </c>
    </row>
    <row r="2597" spans="1:12" ht="43.2" x14ac:dyDescent="0.3">
      <c r="A2597" s="1" t="str">
        <f>VLOOKUP(B2597,DownloadedFiles!$B$2:$C$821,2,)</f>
        <v>hdl:1902.1/20295</v>
      </c>
      <c r="B2597" s="1" t="s">
        <v>2453</v>
      </c>
      <c r="C2597" s="1" t="s">
        <v>698</v>
      </c>
      <c r="D2597" s="1" t="s">
        <v>766</v>
      </c>
      <c r="E2597" s="1" t="str">
        <f>VLOOKUP(D2597,StataFunctions!$E$2:$G$260,3,)</f>
        <v>Logistic regression</v>
      </c>
      <c r="F2597" s="18" t="s">
        <v>4218</v>
      </c>
      <c r="G2597" s="18" t="str">
        <f t="shared" si="242"/>
        <v>radrtever</v>
      </c>
      <c r="H2597" s="18" t="str">
        <f t="shared" si="243"/>
        <v>(mcp01 AMPdiff neast nwest yhum emids wmids eastern seast swest gcse alevel degree othqual edumiss ageunder30 age30s age40s age50s</v>
      </c>
      <c r="I2597" s="18">
        <f t="shared" si="240"/>
        <v>0</v>
      </c>
      <c r="J2597" s="18" t="str">
        <f t="shared" si="241"/>
        <v>NA</v>
      </c>
      <c r="K2597" s="18" t="str">
        <f t="shared" si="244"/>
        <v>(mcp01 AMPdiff neast nwest yhum emids wmids eastern seast swest gcse alevel degree othqual edumiss ageunder30 age30s age40s age50s</v>
      </c>
      <c r="L2597" s="1" t="str">
        <f t="shared" si="245"/>
        <v>Yes</v>
      </c>
    </row>
    <row r="2598" spans="1:12" ht="43.2" x14ac:dyDescent="0.3">
      <c r="A2598" s="1" t="str">
        <f>VLOOKUP(B2598,DownloadedFiles!$B$2:$C$821,2,)</f>
        <v>hdl:1902.1/20295</v>
      </c>
      <c r="B2598" s="1" t="s">
        <v>2453</v>
      </c>
      <c r="C2598" s="1" t="s">
        <v>698</v>
      </c>
      <c r="D2598" s="1" t="s">
        <v>766</v>
      </c>
      <c r="E2598" s="1" t="str">
        <f>VLOOKUP(D2598,StataFunctions!$E$2:$G$260,3,)</f>
        <v>Logistic regression</v>
      </c>
      <c r="F2598" s="18" t="s">
        <v>4219</v>
      </c>
      <c r="G2598" s="18" t="str">
        <f t="shared" si="242"/>
        <v>radrtever</v>
      </c>
      <c r="H2598" s="18" t="str">
        <f t="shared" si="243"/>
        <v>(mcp01 AMPdiff neast nwest yhum emids wmids eastern seast swest scot wales gcse alevel degree othqual edumiss ageunder30 age30s age40s age50s</v>
      </c>
      <c r="I2598" s="18">
        <f t="shared" si="240"/>
        <v>0</v>
      </c>
      <c r="J2598" s="18" t="str">
        <f t="shared" si="241"/>
        <v>NA</v>
      </c>
      <c r="K2598" s="18" t="str">
        <f t="shared" si="244"/>
        <v>(mcp01 AMPdiff neast nwest yhum emids wmids eastern seast swest scot wales gcse alevel degree othqual edumiss ageunder30 age30s age40s age50s</v>
      </c>
      <c r="L2598" s="1" t="str">
        <f t="shared" si="245"/>
        <v>Yes</v>
      </c>
    </row>
    <row r="2599" spans="1:12" ht="43.2" x14ac:dyDescent="0.3">
      <c r="A2599" s="1" t="str">
        <f>VLOOKUP(B2599,DownloadedFiles!$B$2:$C$821,2,)</f>
        <v>hdl:1902.1/20295</v>
      </c>
      <c r="B2599" s="1" t="s">
        <v>2453</v>
      </c>
      <c r="C2599" s="1" t="s">
        <v>698</v>
      </c>
      <c r="D2599" s="1" t="s">
        <v>766</v>
      </c>
      <c r="E2599" s="1" t="str">
        <f>VLOOKUP(D2599,StataFunctions!$E$2:$G$260,3,)</f>
        <v>Logistic regression</v>
      </c>
      <c r="F2599" s="18" t="s">
        <v>4219</v>
      </c>
      <c r="G2599" s="18" t="str">
        <f t="shared" si="242"/>
        <v>radrtever</v>
      </c>
      <c r="H2599" s="18" t="str">
        <f t="shared" si="243"/>
        <v>(mcp01 AMPdiff neast nwest yhum emids wmids eastern seast swest scot wales gcse alevel degree othqual edumiss ageunder30 age30s age40s age50s</v>
      </c>
      <c r="I2599" s="18">
        <f t="shared" si="240"/>
        <v>0</v>
      </c>
      <c r="J2599" s="18" t="str">
        <f t="shared" si="241"/>
        <v>NA</v>
      </c>
      <c r="K2599" s="18" t="str">
        <f t="shared" si="244"/>
        <v>(mcp01 AMPdiff neast nwest yhum emids wmids eastern seast swest scot wales gcse alevel degree othqual edumiss ageunder30 age30s age40s age50s</v>
      </c>
      <c r="L2599" s="1" t="str">
        <f t="shared" si="245"/>
        <v>Yes</v>
      </c>
    </row>
    <row r="2600" spans="1:12" ht="43.2" x14ac:dyDescent="0.3">
      <c r="A2600" s="1" t="str">
        <f>VLOOKUP(B2600,DownloadedFiles!$B$2:$C$821,2,)</f>
        <v>hdl:1902.1/20295</v>
      </c>
      <c r="B2600" s="1" t="s">
        <v>2453</v>
      </c>
      <c r="C2600" s="1" t="s">
        <v>698</v>
      </c>
      <c r="D2600" s="1" t="s">
        <v>766</v>
      </c>
      <c r="E2600" s="1" t="str">
        <f>VLOOKUP(D2600,StataFunctions!$E$2:$G$260,3,)</f>
        <v>Logistic regression</v>
      </c>
      <c r="F2600" s="18" t="s">
        <v>4219</v>
      </c>
      <c r="G2600" s="18" t="str">
        <f t="shared" si="242"/>
        <v>radrtever</v>
      </c>
      <c r="H2600" s="18" t="str">
        <f t="shared" si="243"/>
        <v>(mcp01 AMPdiff neast nwest yhum emids wmids eastern seast swest scot wales gcse alevel degree othqual edumiss ageunder30 age30s age40s age50s</v>
      </c>
      <c r="I2600" s="18">
        <f t="shared" si="240"/>
        <v>0</v>
      </c>
      <c r="J2600" s="18" t="str">
        <f t="shared" si="241"/>
        <v>NA</v>
      </c>
      <c r="K2600" s="18" t="str">
        <f t="shared" si="244"/>
        <v>(mcp01 AMPdiff neast nwest yhum emids wmids eastern seast swest scot wales gcse alevel degree othqual edumiss ageunder30 age30s age40s age50s</v>
      </c>
      <c r="L2600" s="1" t="str">
        <f t="shared" si="245"/>
        <v>Yes</v>
      </c>
    </row>
    <row r="2601" spans="1:12" ht="43.2" x14ac:dyDescent="0.3">
      <c r="A2601" s="1" t="str">
        <f>VLOOKUP(B2601,DownloadedFiles!$B$2:$C$821,2,)</f>
        <v>hdl:1902.1/20295</v>
      </c>
      <c r="B2601" s="1" t="s">
        <v>2453</v>
      </c>
      <c r="C2601" s="1" t="s">
        <v>698</v>
      </c>
      <c r="D2601" s="1" t="s">
        <v>766</v>
      </c>
      <c r="E2601" s="1" t="str">
        <f>VLOOKUP(D2601,StataFunctions!$E$2:$G$260,3,)</f>
        <v>Logistic regression</v>
      </c>
      <c r="F2601" s="18" t="s">
        <v>4219</v>
      </c>
      <c r="G2601" s="18" t="str">
        <f t="shared" si="242"/>
        <v>radrtever</v>
      </c>
      <c r="H2601" s="18" t="str">
        <f t="shared" si="243"/>
        <v>(mcp01 AMPdiff neast nwest yhum emids wmids eastern seast swest scot wales gcse alevel degree othqual edumiss ageunder30 age30s age40s age50s</v>
      </c>
      <c r="I2601" s="18">
        <f t="shared" si="240"/>
        <v>0</v>
      </c>
      <c r="J2601" s="18" t="str">
        <f t="shared" si="241"/>
        <v>NA</v>
      </c>
      <c r="K2601" s="18" t="str">
        <f t="shared" si="244"/>
        <v>(mcp01 AMPdiff neast nwest yhum emids wmids eastern seast swest scot wales gcse alevel degree othqual edumiss ageunder30 age30s age40s age50s</v>
      </c>
      <c r="L2601" s="1" t="str">
        <f t="shared" si="245"/>
        <v>Yes</v>
      </c>
    </row>
    <row r="2602" spans="1:12" ht="43.2" x14ac:dyDescent="0.3">
      <c r="A2602" s="1" t="str">
        <f>VLOOKUP(B2602,DownloadedFiles!$B$2:$C$821,2,)</f>
        <v>hdl:1902.1/20295</v>
      </c>
      <c r="B2602" s="1" t="s">
        <v>2453</v>
      </c>
      <c r="C2602" s="1" t="s">
        <v>698</v>
      </c>
      <c r="D2602" s="1" t="s">
        <v>766</v>
      </c>
      <c r="E2602" s="1" t="str">
        <f>VLOOKUP(D2602,StataFunctions!$E$2:$G$260,3,)</f>
        <v>Logistic regression</v>
      </c>
      <c r="F2602" s="18" t="s">
        <v>4219</v>
      </c>
      <c r="G2602" s="18" t="str">
        <f t="shared" si="242"/>
        <v>radrtever</v>
      </c>
      <c r="H2602" s="18" t="str">
        <f t="shared" si="243"/>
        <v>(mcp01 AMPdiff neast nwest yhum emids wmids eastern seast swest scot wales gcse alevel degree othqual edumiss ageunder30 age30s age40s age50s</v>
      </c>
      <c r="I2602" s="18">
        <f t="shared" si="240"/>
        <v>0</v>
      </c>
      <c r="J2602" s="18" t="str">
        <f t="shared" si="241"/>
        <v>NA</v>
      </c>
      <c r="K2602" s="18" t="str">
        <f t="shared" si="244"/>
        <v>(mcp01 AMPdiff neast nwest yhum emids wmids eastern seast swest scot wales gcse alevel degree othqual edumiss ageunder30 age30s age40s age50s</v>
      </c>
      <c r="L2602" s="1" t="str">
        <f t="shared" si="245"/>
        <v>Yes</v>
      </c>
    </row>
    <row r="2603" spans="1:12" ht="43.2" x14ac:dyDescent="0.3">
      <c r="A2603" s="1" t="str">
        <f>VLOOKUP(B2603,DownloadedFiles!$B$2:$C$821,2,)</f>
        <v>hdl:1902.1/20295</v>
      </c>
      <c r="B2603" s="1" t="s">
        <v>2453</v>
      </c>
      <c r="C2603" s="1" t="s">
        <v>698</v>
      </c>
      <c r="D2603" s="1" t="s">
        <v>766</v>
      </c>
      <c r="E2603" s="1" t="str">
        <f>VLOOKUP(D2603,StataFunctions!$E$2:$G$260,3,)</f>
        <v>Logistic regression</v>
      </c>
      <c r="F2603" s="18" t="s">
        <v>4219</v>
      </c>
      <c r="G2603" s="18" t="str">
        <f t="shared" si="242"/>
        <v>radrtever</v>
      </c>
      <c r="H2603" s="18" t="str">
        <f t="shared" si="243"/>
        <v>(mcp01 AMPdiff neast nwest yhum emids wmids eastern seast swest scot wales gcse alevel degree othqual edumiss ageunder30 age30s age40s age50s</v>
      </c>
      <c r="I2603" s="18">
        <f t="shared" si="240"/>
        <v>0</v>
      </c>
      <c r="J2603" s="18" t="str">
        <f t="shared" si="241"/>
        <v>NA</v>
      </c>
      <c r="K2603" s="18" t="str">
        <f t="shared" si="244"/>
        <v>(mcp01 AMPdiff neast nwest yhum emids wmids eastern seast swest scot wales gcse alevel degree othqual edumiss ageunder30 age30s age40s age50s</v>
      </c>
      <c r="L2603" s="1" t="str">
        <f t="shared" si="245"/>
        <v>Yes</v>
      </c>
    </row>
    <row r="2604" spans="1:12" ht="43.2" x14ac:dyDescent="0.3">
      <c r="A2604" s="1" t="str">
        <f>VLOOKUP(B2604,DownloadedFiles!$B$2:$C$821,2,)</f>
        <v>hdl:1902.1/20295</v>
      </c>
      <c r="B2604" s="1" t="s">
        <v>2453</v>
      </c>
      <c r="C2604" s="1" t="s">
        <v>698</v>
      </c>
      <c r="D2604" s="1" t="s">
        <v>766</v>
      </c>
      <c r="E2604" s="1" t="str">
        <f>VLOOKUP(D2604,StataFunctions!$E$2:$G$260,3,)</f>
        <v>Logistic regression</v>
      </c>
      <c r="F2604" s="18" t="s">
        <v>4219</v>
      </c>
      <c r="G2604" s="18" t="str">
        <f t="shared" si="242"/>
        <v>radrtever</v>
      </c>
      <c r="H2604" s="18" t="str">
        <f t="shared" si="243"/>
        <v>(mcp01 AMPdiff neast nwest yhum emids wmids eastern seast swest scot wales gcse alevel degree othqual edumiss ageunder30 age30s age40s age50s</v>
      </c>
      <c r="I2604" s="18">
        <f t="shared" si="240"/>
        <v>0</v>
      </c>
      <c r="J2604" s="18" t="str">
        <f t="shared" si="241"/>
        <v>NA</v>
      </c>
      <c r="K2604" s="18" t="str">
        <f t="shared" si="244"/>
        <v>(mcp01 AMPdiff neast nwest yhum emids wmids eastern seast swest scot wales gcse alevel degree othqual edumiss ageunder30 age30s age40s age50s</v>
      </c>
      <c r="L2604" s="1" t="str">
        <f t="shared" si="245"/>
        <v>Yes</v>
      </c>
    </row>
    <row r="2605" spans="1:12" ht="43.2" x14ac:dyDescent="0.3">
      <c r="A2605" s="1" t="str">
        <f>VLOOKUP(B2605,DownloadedFiles!$B$2:$C$821,2,)</f>
        <v>hdl:1902.1/20295</v>
      </c>
      <c r="B2605" s="1" t="s">
        <v>2453</v>
      </c>
      <c r="C2605" s="1" t="s">
        <v>698</v>
      </c>
      <c r="D2605" s="1" t="s">
        <v>766</v>
      </c>
      <c r="E2605" s="1" t="str">
        <f>VLOOKUP(D2605,StataFunctions!$E$2:$G$260,3,)</f>
        <v>Logistic regression</v>
      </c>
      <c r="F2605" s="18" t="s">
        <v>4219</v>
      </c>
      <c r="G2605" s="18" t="str">
        <f t="shared" si="242"/>
        <v>radrtever</v>
      </c>
      <c r="H2605" s="18" t="str">
        <f t="shared" si="243"/>
        <v>(mcp01 AMPdiff neast nwest yhum emids wmids eastern seast swest scot wales gcse alevel degree othqual edumiss ageunder30 age30s age40s age50s</v>
      </c>
      <c r="I2605" s="18">
        <f t="shared" si="240"/>
        <v>0</v>
      </c>
      <c r="J2605" s="18" t="str">
        <f t="shared" si="241"/>
        <v>NA</v>
      </c>
      <c r="K2605" s="18" t="str">
        <f t="shared" si="244"/>
        <v>(mcp01 AMPdiff neast nwest yhum emids wmids eastern seast swest scot wales gcse alevel degree othqual edumiss ageunder30 age30s age40s age50s</v>
      </c>
      <c r="L2605" s="1" t="str">
        <f t="shared" si="245"/>
        <v>Yes</v>
      </c>
    </row>
    <row r="2606" spans="1:12" ht="43.2" x14ac:dyDescent="0.3">
      <c r="A2606" s="1" t="str">
        <f>VLOOKUP(B2606,DownloadedFiles!$B$2:$C$821,2,)</f>
        <v>hdl:1902.1/20295</v>
      </c>
      <c r="B2606" s="1" t="s">
        <v>2453</v>
      </c>
      <c r="C2606" s="1" t="s">
        <v>698</v>
      </c>
      <c r="D2606" s="1" t="s">
        <v>766</v>
      </c>
      <c r="E2606" s="1" t="str">
        <f>VLOOKUP(D2606,StataFunctions!$E$2:$G$260,3,)</f>
        <v>Logistic regression</v>
      </c>
      <c r="F2606" s="18" t="s">
        <v>4219</v>
      </c>
      <c r="G2606" s="18" t="str">
        <f t="shared" si="242"/>
        <v>radrtever</v>
      </c>
      <c r="H2606" s="18" t="str">
        <f t="shared" si="243"/>
        <v>(mcp01 AMPdiff neast nwest yhum emids wmids eastern seast swest scot wales gcse alevel degree othqual edumiss ageunder30 age30s age40s age50s</v>
      </c>
      <c r="I2606" s="18">
        <f t="shared" si="240"/>
        <v>0</v>
      </c>
      <c r="J2606" s="18" t="str">
        <f t="shared" si="241"/>
        <v>NA</v>
      </c>
      <c r="K2606" s="18" t="str">
        <f t="shared" si="244"/>
        <v>(mcp01 AMPdiff neast nwest yhum emids wmids eastern seast swest scot wales gcse alevel degree othqual edumiss ageunder30 age30s age40s age50s</v>
      </c>
      <c r="L2606" s="1" t="str">
        <f t="shared" si="245"/>
        <v>Yes</v>
      </c>
    </row>
    <row r="2607" spans="1:12" ht="43.2" x14ac:dyDescent="0.3">
      <c r="A2607" s="1" t="str">
        <f>VLOOKUP(B2607,DownloadedFiles!$B$2:$C$821,2,)</f>
        <v>hdl:1902.1/20295</v>
      </c>
      <c r="B2607" s="1" t="s">
        <v>2453</v>
      </c>
      <c r="C2607" s="1" t="s">
        <v>698</v>
      </c>
      <c r="D2607" s="1" t="s">
        <v>766</v>
      </c>
      <c r="E2607" s="1" t="str">
        <f>VLOOKUP(D2607,StataFunctions!$E$2:$G$260,3,)</f>
        <v>Logistic regression</v>
      </c>
      <c r="F2607" s="18" t="s">
        <v>4219</v>
      </c>
      <c r="G2607" s="18" t="str">
        <f t="shared" si="242"/>
        <v>radrtever</v>
      </c>
      <c r="H2607" s="18" t="str">
        <f t="shared" si="243"/>
        <v>(mcp01 AMPdiff neast nwest yhum emids wmids eastern seast swest scot wales gcse alevel degree othqual edumiss ageunder30 age30s age40s age50s</v>
      </c>
      <c r="I2607" s="18">
        <f t="shared" si="240"/>
        <v>0</v>
      </c>
      <c r="J2607" s="18" t="str">
        <f t="shared" si="241"/>
        <v>NA</v>
      </c>
      <c r="K2607" s="18" t="str">
        <f t="shared" si="244"/>
        <v>(mcp01 AMPdiff neast nwest yhum emids wmids eastern seast swest scot wales gcse alevel degree othqual edumiss ageunder30 age30s age40s age50s</v>
      </c>
      <c r="L2607" s="1" t="str">
        <f t="shared" si="245"/>
        <v>Yes</v>
      </c>
    </row>
    <row r="2608" spans="1:12" ht="43.2" x14ac:dyDescent="0.3">
      <c r="A2608" s="1" t="str">
        <f>VLOOKUP(B2608,DownloadedFiles!$B$2:$C$821,2,)</f>
        <v>hdl:1902.1/20295</v>
      </c>
      <c r="B2608" s="1" t="s">
        <v>2453</v>
      </c>
      <c r="C2608" s="1" t="s">
        <v>698</v>
      </c>
      <c r="D2608" s="1" t="s">
        <v>766</v>
      </c>
      <c r="E2608" s="1" t="str">
        <f>VLOOKUP(D2608,StataFunctions!$E$2:$G$260,3,)</f>
        <v>Logistic regression</v>
      </c>
      <c r="F2608" s="18" t="s">
        <v>4219</v>
      </c>
      <c r="G2608" s="18" t="str">
        <f t="shared" si="242"/>
        <v>radrtever</v>
      </c>
      <c r="H2608" s="18" t="str">
        <f t="shared" si="243"/>
        <v>(mcp01 AMPdiff neast nwest yhum emids wmids eastern seast swest scot wales gcse alevel degree othqual edumiss ageunder30 age30s age40s age50s</v>
      </c>
      <c r="I2608" s="18">
        <f t="shared" si="240"/>
        <v>0</v>
      </c>
      <c r="J2608" s="18" t="str">
        <f t="shared" si="241"/>
        <v>NA</v>
      </c>
      <c r="K2608" s="18" t="str">
        <f t="shared" si="244"/>
        <v>(mcp01 AMPdiff neast nwest yhum emids wmids eastern seast swest scot wales gcse alevel degree othqual edumiss ageunder30 age30s age40s age50s</v>
      </c>
      <c r="L2608" s="1" t="str">
        <f t="shared" si="245"/>
        <v>Yes</v>
      </c>
    </row>
    <row r="2609" spans="1:12" ht="43.2" x14ac:dyDescent="0.3">
      <c r="A2609" s="1" t="str">
        <f>VLOOKUP(B2609,DownloadedFiles!$B$2:$C$821,2,)</f>
        <v>hdl:1902.1/20295</v>
      </c>
      <c r="B2609" s="1" t="s">
        <v>2453</v>
      </c>
      <c r="C2609" s="1" t="s">
        <v>698</v>
      </c>
      <c r="D2609" s="1" t="s">
        <v>766</v>
      </c>
      <c r="E2609" s="1" t="str">
        <f>VLOOKUP(D2609,StataFunctions!$E$2:$G$260,3,)</f>
        <v>Logistic regression</v>
      </c>
      <c r="F2609" s="18" t="s">
        <v>4219</v>
      </c>
      <c r="G2609" s="18" t="str">
        <f t="shared" si="242"/>
        <v>radrtever</v>
      </c>
      <c r="H2609" s="18" t="str">
        <f t="shared" si="243"/>
        <v>(mcp01 AMPdiff neast nwest yhum emids wmids eastern seast swest scot wales gcse alevel degree othqual edumiss ageunder30 age30s age40s age50s</v>
      </c>
      <c r="I2609" s="18">
        <f t="shared" si="240"/>
        <v>0</v>
      </c>
      <c r="J2609" s="18" t="str">
        <f t="shared" si="241"/>
        <v>NA</v>
      </c>
      <c r="K2609" s="18" t="str">
        <f t="shared" si="244"/>
        <v>(mcp01 AMPdiff neast nwest yhum emids wmids eastern seast swest scot wales gcse alevel degree othqual edumiss ageunder30 age30s age40s age50s</v>
      </c>
      <c r="L2609" s="1" t="str">
        <f t="shared" si="245"/>
        <v>Yes</v>
      </c>
    </row>
    <row r="2610" spans="1:12" ht="28.8" x14ac:dyDescent="0.3">
      <c r="A2610" s="1" t="str">
        <f>VLOOKUP(B2610,DownloadedFiles!$B$2:$C$821,2,)</f>
        <v>hdl:1902.1/20295</v>
      </c>
      <c r="B2610" s="1" t="s">
        <v>2453</v>
      </c>
      <c r="C2610" s="1" t="s">
        <v>698</v>
      </c>
      <c r="D2610" s="1" t="s">
        <v>787</v>
      </c>
      <c r="E2610" s="1" t="str">
        <f>VLOOKUP(D2610,StataFunctions!$E$2:$G$260,3,)</f>
        <v>Multinomial (polytomous) logistic regression</v>
      </c>
      <c r="F2610" s="18" t="s">
        <v>4174</v>
      </c>
      <c r="G2610" s="18" t="str">
        <f t="shared" si="242"/>
        <v>votew2lim</v>
      </c>
      <c r="H2610" s="18" t="str">
        <f t="shared" si="243"/>
        <v>(mcp01 AMPdiff north mids scot wales ageunder30 age30s age40s age50s gcse alevel degree edumiss</v>
      </c>
      <c r="I2610" s="18">
        <f t="shared" si="240"/>
        <v>0</v>
      </c>
      <c r="J2610" s="18" t="str">
        <f t="shared" si="241"/>
        <v>NA</v>
      </c>
      <c r="K2610" s="18" t="str">
        <f t="shared" si="244"/>
        <v>(mcp01 AMPdiff north mids scot wales ageunder30 age30s age40s age50s gcse alevel degree edumiss</v>
      </c>
      <c r="L2610" s="1" t="str">
        <f t="shared" si="245"/>
        <v>Yes</v>
      </c>
    </row>
    <row r="2611" spans="1:12" ht="28.8" x14ac:dyDescent="0.3">
      <c r="A2611" s="1" t="str">
        <f>VLOOKUP(B2611,DownloadedFiles!$B$2:$C$821,2,)</f>
        <v>hdl:1902.1/20295</v>
      </c>
      <c r="B2611" s="1" t="s">
        <v>2453</v>
      </c>
      <c r="C2611" s="1" t="s">
        <v>698</v>
      </c>
      <c r="D2611" s="1" t="s">
        <v>787</v>
      </c>
      <c r="E2611" s="1" t="str">
        <f>VLOOKUP(D2611,StataFunctions!$E$2:$G$260,3,)</f>
        <v>Multinomial (polytomous) logistic regression</v>
      </c>
      <c r="F2611" s="18" t="s">
        <v>4175</v>
      </c>
      <c r="G2611" s="18" t="str">
        <f t="shared" si="242"/>
        <v>votew3lim</v>
      </c>
      <c r="H2611" s="18" t="str">
        <f t="shared" si="243"/>
        <v>(mcp01 AMPdiff north mids scot wales ageunder30 age30s age40s age50s gcse alevel degree edumiss</v>
      </c>
      <c r="I2611" s="18">
        <f t="shared" si="240"/>
        <v>0</v>
      </c>
      <c r="J2611" s="18" t="str">
        <f t="shared" si="241"/>
        <v>NA</v>
      </c>
      <c r="K2611" s="18" t="str">
        <f t="shared" si="244"/>
        <v>(mcp01 AMPdiff north mids scot wales ageunder30 age30s age40s age50s gcse alevel degree edumiss</v>
      </c>
      <c r="L2611" s="1" t="str">
        <f t="shared" si="245"/>
        <v>Yes</v>
      </c>
    </row>
    <row r="2612" spans="1:12" ht="43.2" x14ac:dyDescent="0.3">
      <c r="A2612" s="1" t="str">
        <f>VLOOKUP(B2612,DownloadedFiles!$B$2:$C$821,2,)</f>
        <v>hdl:1902.1/20295</v>
      </c>
      <c r="B2612" s="1" t="s">
        <v>2453</v>
      </c>
      <c r="C2612" s="1" t="s">
        <v>698</v>
      </c>
      <c r="D2612" s="1" t="s">
        <v>766</v>
      </c>
      <c r="E2612" s="1" t="str">
        <f>VLOOKUP(D2612,StataFunctions!$E$2:$G$260,3,)</f>
        <v>Logistic regression</v>
      </c>
      <c r="F2612" s="18" t="s">
        <v>4230</v>
      </c>
      <c r="G2612" s="18" t="str">
        <f t="shared" si="242"/>
        <v>bnpever</v>
      </c>
      <c r="H2612" s="18" t="str">
        <f t="shared" si="243"/>
        <v>(mcp01 AMPdiff) (neast nwest yhum emids wmids eastern seast swest) (ageunder30 age30s age40s age50s) (gcse alevel degree othqual edumiss)</v>
      </c>
      <c r="I2612" s="18">
        <f t="shared" si="240"/>
        <v>0</v>
      </c>
      <c r="J2612" s="18" t="str">
        <f t="shared" si="241"/>
        <v>NA</v>
      </c>
      <c r="K2612" s="18" t="str">
        <f t="shared" si="244"/>
        <v>(mcp01 AMPdiff) (neast nwest yhum emids wmids eastern seast swest) (ageunder30 age30s age40s age50s) (gcse alevel degree othqual edumiss)</v>
      </c>
      <c r="L2612" s="1" t="str">
        <f t="shared" si="245"/>
        <v>Yes</v>
      </c>
    </row>
    <row r="2613" spans="1:12" ht="43.2" x14ac:dyDescent="0.3">
      <c r="A2613" s="1" t="str">
        <f>VLOOKUP(B2613,DownloadedFiles!$B$2:$C$821,2,)</f>
        <v>hdl:1902.1/20295</v>
      </c>
      <c r="B2613" s="1" t="s">
        <v>2453</v>
      </c>
      <c r="C2613" s="1" t="s">
        <v>698</v>
      </c>
      <c r="D2613" s="1" t="s">
        <v>766</v>
      </c>
      <c r="E2613" s="1" t="str">
        <f>VLOOKUP(D2613,StataFunctions!$E$2:$G$260,3,)</f>
        <v>Logistic regression</v>
      </c>
      <c r="F2613" s="18" t="s">
        <v>4209</v>
      </c>
      <c r="G2613" s="18" t="str">
        <f t="shared" si="242"/>
        <v>radrtever</v>
      </c>
      <c r="H2613" s="18" t="str">
        <f t="shared" si="243"/>
        <v>(mcp01 AMPdiff) (neast nwest yhum emids wmids eastern seast swest) (ageunder30 age30s age40s age50s) (gcse alevel degree othqual edumiss)</v>
      </c>
      <c r="I2613" s="18">
        <f t="shared" si="240"/>
        <v>0</v>
      </c>
      <c r="J2613" s="18" t="str">
        <f t="shared" si="241"/>
        <v>NA</v>
      </c>
      <c r="K2613" s="18" t="str">
        <f t="shared" si="244"/>
        <v>(mcp01 AMPdiff) (neast nwest yhum emids wmids eastern seast swest) (ageunder30 age30s age40s age50s) (gcse alevel degree othqual edumiss)</v>
      </c>
      <c r="L2613" s="1" t="str">
        <f t="shared" si="245"/>
        <v>Yes</v>
      </c>
    </row>
    <row r="2614" spans="1:12" ht="43.2" x14ac:dyDescent="0.3">
      <c r="A2614" s="1" t="str">
        <f>VLOOKUP(B2614,DownloadedFiles!$B$2:$C$821,2,)</f>
        <v>hdl:1902.1/20295</v>
      </c>
      <c r="B2614" s="1" t="s">
        <v>2453</v>
      </c>
      <c r="C2614" s="1" t="s">
        <v>698</v>
      </c>
      <c r="D2614" s="1" t="s">
        <v>766</v>
      </c>
      <c r="E2614" s="1" t="str">
        <f>VLOOKUP(D2614,StataFunctions!$E$2:$G$260,3,)</f>
        <v>Logistic regression</v>
      </c>
      <c r="F2614" s="18" t="s">
        <v>4231</v>
      </c>
      <c r="G2614" s="18" t="str">
        <f t="shared" si="242"/>
        <v>bnpever</v>
      </c>
      <c r="H2614" s="18" t="str">
        <f t="shared" si="243"/>
        <v>(mcp01 AMPdiff) (neast nwest yhum emids wmids eastern seast swest) (gcse alevel degree othqual edumiss) (ageunder30 age30s age40s age50s)</v>
      </c>
      <c r="I2614" s="18">
        <f t="shared" ref="I2614:I2677" si="246">IFERROR(IF(FIND(" if ",H2614)&gt;0,1,0),0)</f>
        <v>0</v>
      </c>
      <c r="J2614" s="18" t="str">
        <f t="shared" ref="J2614:J2677" si="247">IFERROR(MID(H2614,FIND(" if ",H2614)+3,LEN(H2614)+1),"NA")</f>
        <v>NA</v>
      </c>
      <c r="K2614" s="18" t="str">
        <f t="shared" si="244"/>
        <v>(mcp01 AMPdiff) (neast nwest yhum emids wmids eastern seast swest) (gcse alevel degree othqual edumiss) (ageunder30 age30s age40s age50s)</v>
      </c>
      <c r="L2614" s="1" t="str">
        <f t="shared" si="245"/>
        <v>Yes</v>
      </c>
    </row>
    <row r="2615" spans="1:12" ht="43.2" x14ac:dyDescent="0.3">
      <c r="A2615" s="1" t="str">
        <f>VLOOKUP(B2615,DownloadedFiles!$B$2:$C$821,2,)</f>
        <v>hdl:1902.1/20295</v>
      </c>
      <c r="B2615" s="1" t="s">
        <v>2453</v>
      </c>
      <c r="C2615" s="1" t="s">
        <v>698</v>
      </c>
      <c r="D2615" s="1" t="s">
        <v>766</v>
      </c>
      <c r="E2615" s="1" t="str">
        <f>VLOOKUP(D2615,StataFunctions!$E$2:$G$260,3,)</f>
        <v>Logistic regression</v>
      </c>
      <c r="F2615" s="18" t="s">
        <v>4210</v>
      </c>
      <c r="G2615" s="18" t="str">
        <f t="shared" si="242"/>
        <v>radrtever</v>
      </c>
      <c r="H2615" s="18" t="str">
        <f t="shared" si="243"/>
        <v>(mcp01 AMPdiff) (neast nwest yhum emids wmids eastern seast swest) (gcse alevel degree othqual edumiss) (ageunder30 age30s age40s age50s)</v>
      </c>
      <c r="I2615" s="18">
        <f t="shared" si="246"/>
        <v>0</v>
      </c>
      <c r="J2615" s="18" t="str">
        <f t="shared" si="247"/>
        <v>NA</v>
      </c>
      <c r="K2615" s="18" t="str">
        <f t="shared" si="244"/>
        <v>(mcp01 AMPdiff) (neast nwest yhum emids wmids eastern seast swest) (gcse alevel degree othqual edumiss) (ageunder30 age30s age40s age50s)</v>
      </c>
      <c r="L2615" s="1" t="str">
        <f t="shared" si="245"/>
        <v>Yes</v>
      </c>
    </row>
    <row r="2616" spans="1:12" ht="43.2" x14ac:dyDescent="0.3">
      <c r="A2616" s="1" t="str">
        <f>VLOOKUP(B2616,DownloadedFiles!$B$2:$C$821,2,)</f>
        <v>hdl:1902.1/20295</v>
      </c>
      <c r="B2616" s="1" t="s">
        <v>2453</v>
      </c>
      <c r="C2616" s="1" t="s">
        <v>698</v>
      </c>
      <c r="D2616" s="1" t="s">
        <v>766</v>
      </c>
      <c r="E2616" s="1" t="str">
        <f>VLOOKUP(D2616,StataFunctions!$E$2:$G$260,3,)</f>
        <v>Logistic regression</v>
      </c>
      <c r="F2616" s="18" t="s">
        <v>4227</v>
      </c>
      <c r="G2616" s="18" t="str">
        <f t="shared" si="242"/>
        <v>bnpever</v>
      </c>
      <c r="H2616" s="18" t="str">
        <f t="shared" si="243"/>
        <v>(mcp01 immscale01 neast nwest yhum emids wmids eastern seast swest gcse alevel degree othqual edumiss ageunder30 age30s age40s age50s</v>
      </c>
      <c r="I2616" s="18">
        <f t="shared" si="246"/>
        <v>0</v>
      </c>
      <c r="J2616" s="18" t="str">
        <f t="shared" si="247"/>
        <v>NA</v>
      </c>
      <c r="K2616" s="18" t="str">
        <f t="shared" si="244"/>
        <v>(mcp01 immscale01 neast nwest yhum emids wmids eastern seast swest gcse alevel degree othqual edumiss ageunder30 age30s age40s age50s</v>
      </c>
      <c r="L2616" s="1" t="str">
        <f t="shared" si="245"/>
        <v>Yes</v>
      </c>
    </row>
    <row r="2617" spans="1:12" ht="43.2" x14ac:dyDescent="0.3">
      <c r="A2617" s="1" t="str">
        <f>VLOOKUP(B2617,DownloadedFiles!$B$2:$C$821,2,)</f>
        <v>hdl:1902.1/20295</v>
      </c>
      <c r="B2617" s="1" t="s">
        <v>2453</v>
      </c>
      <c r="C2617" s="1" t="s">
        <v>698</v>
      </c>
      <c r="D2617" s="1" t="s">
        <v>766</v>
      </c>
      <c r="E2617" s="1" t="str">
        <f>VLOOKUP(D2617,StataFunctions!$E$2:$G$260,3,)</f>
        <v>Logistic regression</v>
      </c>
      <c r="F2617" s="18" t="s">
        <v>4227</v>
      </c>
      <c r="G2617" s="18" t="str">
        <f t="shared" si="242"/>
        <v>bnpever</v>
      </c>
      <c r="H2617" s="18" t="str">
        <f t="shared" si="243"/>
        <v>(mcp01 immscale01 neast nwest yhum emids wmids eastern seast swest gcse alevel degree othqual edumiss ageunder30 age30s age40s age50s</v>
      </c>
      <c r="I2617" s="18">
        <f t="shared" si="246"/>
        <v>0</v>
      </c>
      <c r="J2617" s="18" t="str">
        <f t="shared" si="247"/>
        <v>NA</v>
      </c>
      <c r="K2617" s="18" t="str">
        <f t="shared" si="244"/>
        <v>(mcp01 immscale01 neast nwest yhum emids wmids eastern seast swest gcse alevel degree othqual edumiss ageunder30 age30s age40s age50s</v>
      </c>
      <c r="L2617" s="1" t="str">
        <f t="shared" si="245"/>
        <v>Yes</v>
      </c>
    </row>
    <row r="2618" spans="1:12" ht="43.2" x14ac:dyDescent="0.3">
      <c r="A2618" s="1" t="str">
        <f>VLOOKUP(B2618,DownloadedFiles!$B$2:$C$821,2,)</f>
        <v>hdl:1902.1/20295</v>
      </c>
      <c r="B2618" s="1" t="s">
        <v>2453</v>
      </c>
      <c r="C2618" s="1" t="s">
        <v>698</v>
      </c>
      <c r="D2618" s="1" t="s">
        <v>766</v>
      </c>
      <c r="E2618" s="1" t="str">
        <f>VLOOKUP(D2618,StataFunctions!$E$2:$G$260,3,)</f>
        <v>Logistic regression</v>
      </c>
      <c r="F2618" s="18" t="s">
        <v>4227</v>
      </c>
      <c r="G2618" s="18" t="str">
        <f t="shared" si="242"/>
        <v>bnpever</v>
      </c>
      <c r="H2618" s="18" t="str">
        <f t="shared" si="243"/>
        <v>(mcp01 immscale01 neast nwest yhum emids wmids eastern seast swest gcse alevel degree othqual edumiss ageunder30 age30s age40s age50s</v>
      </c>
      <c r="I2618" s="18">
        <f t="shared" si="246"/>
        <v>0</v>
      </c>
      <c r="J2618" s="18" t="str">
        <f t="shared" si="247"/>
        <v>NA</v>
      </c>
      <c r="K2618" s="18" t="str">
        <f t="shared" si="244"/>
        <v>(mcp01 immscale01 neast nwest yhum emids wmids eastern seast swest gcse alevel degree othqual edumiss ageunder30 age30s age40s age50s</v>
      </c>
      <c r="L2618" s="1" t="str">
        <f t="shared" si="245"/>
        <v>Yes</v>
      </c>
    </row>
    <row r="2619" spans="1:12" ht="43.2" x14ac:dyDescent="0.3">
      <c r="A2619" s="1" t="str">
        <f>VLOOKUP(B2619,DownloadedFiles!$B$2:$C$821,2,)</f>
        <v>hdl:1902.1/20295</v>
      </c>
      <c r="B2619" s="1" t="s">
        <v>2453</v>
      </c>
      <c r="C2619" s="1" t="s">
        <v>698</v>
      </c>
      <c r="D2619" s="1" t="s">
        <v>766</v>
      </c>
      <c r="E2619" s="1" t="str">
        <f>VLOOKUP(D2619,StataFunctions!$E$2:$G$260,3,)</f>
        <v>Logistic regression</v>
      </c>
      <c r="F2619" s="18" t="s">
        <v>4227</v>
      </c>
      <c r="G2619" s="18" t="str">
        <f t="shared" si="242"/>
        <v>bnpever</v>
      </c>
      <c r="H2619" s="18" t="str">
        <f t="shared" si="243"/>
        <v>(mcp01 immscale01 neast nwest yhum emids wmids eastern seast swest gcse alevel degree othqual edumiss ageunder30 age30s age40s age50s</v>
      </c>
      <c r="I2619" s="18">
        <f t="shared" si="246"/>
        <v>0</v>
      </c>
      <c r="J2619" s="18" t="str">
        <f t="shared" si="247"/>
        <v>NA</v>
      </c>
      <c r="K2619" s="18" t="str">
        <f t="shared" si="244"/>
        <v>(mcp01 immscale01 neast nwest yhum emids wmids eastern seast swest gcse alevel degree othqual edumiss ageunder30 age30s age40s age50s</v>
      </c>
      <c r="L2619" s="1" t="str">
        <f t="shared" si="245"/>
        <v>Yes</v>
      </c>
    </row>
    <row r="2620" spans="1:12" ht="43.2" x14ac:dyDescent="0.3">
      <c r="A2620" s="1" t="str">
        <f>VLOOKUP(B2620,DownloadedFiles!$B$2:$C$821,2,)</f>
        <v>hdl:1902.1/20295</v>
      </c>
      <c r="B2620" s="1" t="s">
        <v>2453</v>
      </c>
      <c r="C2620" s="1" t="s">
        <v>698</v>
      </c>
      <c r="D2620" s="1" t="s">
        <v>766</v>
      </c>
      <c r="E2620" s="1" t="str">
        <f>VLOOKUP(D2620,StataFunctions!$E$2:$G$260,3,)</f>
        <v>Logistic regression</v>
      </c>
      <c r="F2620" s="18" t="s">
        <v>4227</v>
      </c>
      <c r="G2620" s="18" t="str">
        <f t="shared" si="242"/>
        <v>bnpever</v>
      </c>
      <c r="H2620" s="18" t="str">
        <f t="shared" si="243"/>
        <v>(mcp01 immscale01 neast nwest yhum emids wmids eastern seast swest gcse alevel degree othqual edumiss ageunder30 age30s age40s age50s</v>
      </c>
      <c r="I2620" s="18">
        <f t="shared" si="246"/>
        <v>0</v>
      </c>
      <c r="J2620" s="18" t="str">
        <f t="shared" si="247"/>
        <v>NA</v>
      </c>
      <c r="K2620" s="18" t="str">
        <f t="shared" si="244"/>
        <v>(mcp01 immscale01 neast nwest yhum emids wmids eastern seast swest gcse alevel degree othqual edumiss ageunder30 age30s age40s age50s</v>
      </c>
      <c r="L2620" s="1" t="str">
        <f t="shared" si="245"/>
        <v>Yes</v>
      </c>
    </row>
    <row r="2621" spans="1:12" ht="43.2" x14ac:dyDescent="0.3">
      <c r="A2621" s="1" t="str">
        <f>VLOOKUP(B2621,DownloadedFiles!$B$2:$C$821,2,)</f>
        <v>hdl:1902.1/20295</v>
      </c>
      <c r="B2621" s="1" t="s">
        <v>2453</v>
      </c>
      <c r="C2621" s="1" t="s">
        <v>698</v>
      </c>
      <c r="D2621" s="1" t="s">
        <v>766</v>
      </c>
      <c r="E2621" s="1" t="str">
        <f>VLOOKUP(D2621,StataFunctions!$E$2:$G$260,3,)</f>
        <v>Logistic regression</v>
      </c>
      <c r="F2621" s="18" t="s">
        <v>4227</v>
      </c>
      <c r="G2621" s="18" t="str">
        <f t="shared" si="242"/>
        <v>bnpever</v>
      </c>
      <c r="H2621" s="18" t="str">
        <f t="shared" si="243"/>
        <v>(mcp01 immscale01 neast nwest yhum emids wmids eastern seast swest gcse alevel degree othqual edumiss ageunder30 age30s age40s age50s</v>
      </c>
      <c r="I2621" s="18">
        <f t="shared" si="246"/>
        <v>0</v>
      </c>
      <c r="J2621" s="18" t="str">
        <f t="shared" si="247"/>
        <v>NA</v>
      </c>
      <c r="K2621" s="18" t="str">
        <f t="shared" si="244"/>
        <v>(mcp01 immscale01 neast nwest yhum emids wmids eastern seast swest gcse alevel degree othqual edumiss ageunder30 age30s age40s age50s</v>
      </c>
      <c r="L2621" s="1" t="str">
        <f t="shared" si="245"/>
        <v>Yes</v>
      </c>
    </row>
    <row r="2622" spans="1:12" ht="43.2" x14ac:dyDescent="0.3">
      <c r="A2622" s="1" t="str">
        <f>VLOOKUP(B2622,DownloadedFiles!$B$2:$C$821,2,)</f>
        <v>hdl:1902.1/20295</v>
      </c>
      <c r="B2622" s="1" t="s">
        <v>2453</v>
      </c>
      <c r="C2622" s="1" t="s">
        <v>698</v>
      </c>
      <c r="D2622" s="1" t="s">
        <v>766</v>
      </c>
      <c r="E2622" s="1" t="str">
        <f>VLOOKUP(D2622,StataFunctions!$E$2:$G$260,3,)</f>
        <v>Logistic regression</v>
      </c>
      <c r="F2622" s="18" t="s">
        <v>4228</v>
      </c>
      <c r="G2622" s="18" t="str">
        <f t="shared" si="242"/>
        <v>radrtever</v>
      </c>
      <c r="H2622" s="18" t="str">
        <f t="shared" si="243"/>
        <v>(mcp01 immscale01 neast nwest yhum emids wmids eastern seast swest gcse alevel degree othqual edumiss ageunder30 age30s age40s age50s</v>
      </c>
      <c r="I2622" s="18">
        <f t="shared" si="246"/>
        <v>0</v>
      </c>
      <c r="J2622" s="18" t="str">
        <f t="shared" si="247"/>
        <v>NA</v>
      </c>
      <c r="K2622" s="18" t="str">
        <f t="shared" si="244"/>
        <v>(mcp01 immscale01 neast nwest yhum emids wmids eastern seast swest gcse alevel degree othqual edumiss ageunder30 age30s age40s age50s</v>
      </c>
      <c r="L2622" s="1" t="str">
        <f t="shared" si="245"/>
        <v>Yes</v>
      </c>
    </row>
    <row r="2623" spans="1:12" ht="43.2" x14ac:dyDescent="0.3">
      <c r="A2623" s="1" t="str">
        <f>VLOOKUP(B2623,DownloadedFiles!$B$2:$C$821,2,)</f>
        <v>hdl:1902.1/20295</v>
      </c>
      <c r="B2623" s="1" t="s">
        <v>2453</v>
      </c>
      <c r="C2623" s="1" t="s">
        <v>698</v>
      </c>
      <c r="D2623" s="1" t="s">
        <v>766</v>
      </c>
      <c r="E2623" s="1" t="str">
        <f>VLOOKUP(D2623,StataFunctions!$E$2:$G$260,3,)</f>
        <v>Logistic regression</v>
      </c>
      <c r="F2623" s="18" t="s">
        <v>4206</v>
      </c>
      <c r="G2623" s="18" t="str">
        <f t="shared" si="242"/>
        <v>bnpever</v>
      </c>
      <c r="H2623" s="18" t="str">
        <f t="shared" si="243"/>
        <v>(mcp01 immscale01 neast nwest yhum emids wmids eastern seast swest scot wales gcse alevel degree othqual edumiss ageunder30 age30s age40s age50s</v>
      </c>
      <c r="I2623" s="18">
        <f t="shared" si="246"/>
        <v>0</v>
      </c>
      <c r="J2623" s="18" t="str">
        <f t="shared" si="247"/>
        <v>NA</v>
      </c>
      <c r="K2623" s="18" t="str">
        <f t="shared" si="244"/>
        <v>(mcp01 immscale01 neast nwest yhum emids wmids eastern seast swest scot wales gcse alevel degree othqual edumiss ageunder30 age30s age40s age50s</v>
      </c>
      <c r="L2623" s="1" t="str">
        <f t="shared" si="245"/>
        <v>Yes</v>
      </c>
    </row>
    <row r="2624" spans="1:12" ht="43.2" x14ac:dyDescent="0.3">
      <c r="A2624" s="1" t="str">
        <f>VLOOKUP(B2624,DownloadedFiles!$B$2:$C$821,2,)</f>
        <v>hdl:1902.1/20295</v>
      </c>
      <c r="B2624" s="1" t="s">
        <v>2453</v>
      </c>
      <c r="C2624" s="1" t="s">
        <v>698</v>
      </c>
      <c r="D2624" s="1" t="s">
        <v>766</v>
      </c>
      <c r="E2624" s="1" t="str">
        <f>VLOOKUP(D2624,StataFunctions!$E$2:$G$260,3,)</f>
        <v>Logistic regression</v>
      </c>
      <c r="F2624" s="18" t="s">
        <v>4206</v>
      </c>
      <c r="G2624" s="18" t="str">
        <f t="shared" si="242"/>
        <v>bnpever</v>
      </c>
      <c r="H2624" s="18" t="str">
        <f t="shared" si="243"/>
        <v>(mcp01 immscale01 neast nwest yhum emids wmids eastern seast swest scot wales gcse alevel degree othqual edumiss ageunder30 age30s age40s age50s</v>
      </c>
      <c r="I2624" s="18">
        <f t="shared" si="246"/>
        <v>0</v>
      </c>
      <c r="J2624" s="18" t="str">
        <f t="shared" si="247"/>
        <v>NA</v>
      </c>
      <c r="K2624" s="18" t="str">
        <f t="shared" si="244"/>
        <v>(mcp01 immscale01 neast nwest yhum emids wmids eastern seast swest scot wales gcse alevel degree othqual edumiss ageunder30 age30s age40s age50s</v>
      </c>
      <c r="L2624" s="1" t="str">
        <f t="shared" si="245"/>
        <v>Yes</v>
      </c>
    </row>
    <row r="2625" spans="1:12" ht="43.2" x14ac:dyDescent="0.3">
      <c r="A2625" s="1" t="str">
        <f>VLOOKUP(B2625,DownloadedFiles!$B$2:$C$821,2,)</f>
        <v>hdl:1902.1/20295</v>
      </c>
      <c r="B2625" s="1" t="s">
        <v>2453</v>
      </c>
      <c r="C2625" s="1" t="s">
        <v>698</v>
      </c>
      <c r="D2625" s="1" t="s">
        <v>766</v>
      </c>
      <c r="E2625" s="1" t="str">
        <f>VLOOKUP(D2625,StataFunctions!$E$2:$G$260,3,)</f>
        <v>Logistic regression</v>
      </c>
      <c r="F2625" s="18" t="s">
        <v>4206</v>
      </c>
      <c r="G2625" s="18" t="str">
        <f t="shared" si="242"/>
        <v>bnpever</v>
      </c>
      <c r="H2625" s="18" t="str">
        <f t="shared" si="243"/>
        <v>(mcp01 immscale01 neast nwest yhum emids wmids eastern seast swest scot wales gcse alevel degree othqual edumiss ageunder30 age30s age40s age50s</v>
      </c>
      <c r="I2625" s="18">
        <f t="shared" si="246"/>
        <v>0</v>
      </c>
      <c r="J2625" s="18" t="str">
        <f t="shared" si="247"/>
        <v>NA</v>
      </c>
      <c r="K2625" s="18" t="str">
        <f t="shared" si="244"/>
        <v>(mcp01 immscale01 neast nwest yhum emids wmids eastern seast swest scot wales gcse alevel degree othqual edumiss ageunder30 age30s age40s age50s</v>
      </c>
      <c r="L2625" s="1" t="str">
        <f t="shared" si="245"/>
        <v>Yes</v>
      </c>
    </row>
    <row r="2626" spans="1:12" ht="43.2" x14ac:dyDescent="0.3">
      <c r="A2626" s="1" t="str">
        <f>VLOOKUP(B2626,DownloadedFiles!$B$2:$C$821,2,)</f>
        <v>hdl:1902.1/20295</v>
      </c>
      <c r="B2626" s="1" t="s">
        <v>2453</v>
      </c>
      <c r="C2626" s="1" t="s">
        <v>698</v>
      </c>
      <c r="D2626" s="1" t="s">
        <v>766</v>
      </c>
      <c r="E2626" s="1" t="str">
        <f>VLOOKUP(D2626,StataFunctions!$E$2:$G$260,3,)</f>
        <v>Logistic regression</v>
      </c>
      <c r="F2626" s="18" t="s">
        <v>4206</v>
      </c>
      <c r="G2626" s="18" t="str">
        <f t="shared" ref="G2626:G2689" si="248">MID($F2626,LEN($D2626)+FIND($D2626,$F2626)+1,FIND(" ",$F2626,LEN(D2626)+FIND(D2626,F2626)+1)-(LEN($D2626)+FIND($D2626,$F2626)+1))</f>
        <v>bnpever</v>
      </c>
      <c r="H2626" s="18" t="str">
        <f t="shared" ref="H2626:H2689" si="249">TRIM(MID(F2626,FIND(G2626,F2626)+LEN(G2626)+1,IFERROR(FIND(",",F2626),LEN(F2626)+1)-(FIND(G2626,F2626)+LEN(G2626)+1)))</f>
        <v>(mcp01 immscale01 neast nwest yhum emids wmids eastern seast swest scot wales gcse alevel degree othqual edumiss ageunder30 age30s age40s age50s</v>
      </c>
      <c r="I2626" s="18">
        <f t="shared" si="246"/>
        <v>0</v>
      </c>
      <c r="J2626" s="18" t="str">
        <f t="shared" si="247"/>
        <v>NA</v>
      </c>
      <c r="K2626" s="18" t="str">
        <f t="shared" ref="K2626:K2689" si="250">IF(I2626=0,H2626,MID(H2626,1,FIND(J2626,H2626)-4))</f>
        <v>(mcp01 immscale01 neast nwest yhum emids wmids eastern seast swest scot wales gcse alevel degree othqual edumiss ageunder30 age30s age40s age50s</v>
      </c>
      <c r="L2626" s="1" t="str">
        <f t="shared" ref="L2626:L2689" si="251">IFERROR(IF(FIND("///",F2626)&gt;0,"No",0),"Yes")</f>
        <v>Yes</v>
      </c>
    </row>
    <row r="2627" spans="1:12" ht="43.2" x14ac:dyDescent="0.3">
      <c r="A2627" s="1" t="str">
        <f>VLOOKUP(B2627,DownloadedFiles!$B$2:$C$821,2,)</f>
        <v>hdl:1902.1/20295</v>
      </c>
      <c r="B2627" s="1" t="s">
        <v>2453</v>
      </c>
      <c r="C2627" s="1" t="s">
        <v>698</v>
      </c>
      <c r="D2627" s="1" t="s">
        <v>766</v>
      </c>
      <c r="E2627" s="1" t="str">
        <f>VLOOKUP(D2627,StataFunctions!$E$2:$G$260,3,)</f>
        <v>Logistic regression</v>
      </c>
      <c r="F2627" s="18" t="s">
        <v>4207</v>
      </c>
      <c r="G2627" s="18" t="str">
        <f t="shared" si="248"/>
        <v>radrtever</v>
      </c>
      <c r="H2627" s="18" t="str">
        <f t="shared" si="249"/>
        <v>(mcp01 immscale01 neast nwest yhum emids wmids eastern seast swest scot wales gcse alevel degree othqual edumiss ageunder30 age30s age40s age50s</v>
      </c>
      <c r="I2627" s="18">
        <f t="shared" si="246"/>
        <v>0</v>
      </c>
      <c r="J2627" s="18" t="str">
        <f t="shared" si="247"/>
        <v>NA</v>
      </c>
      <c r="K2627" s="18" t="str">
        <f t="shared" si="250"/>
        <v>(mcp01 immscale01 neast nwest yhum emids wmids eastern seast swest scot wales gcse alevel degree othqual edumiss ageunder30 age30s age40s age50s</v>
      </c>
      <c r="L2627" s="1" t="str">
        <f t="shared" si="251"/>
        <v>Yes</v>
      </c>
    </row>
    <row r="2628" spans="1:12" ht="43.2" x14ac:dyDescent="0.3">
      <c r="A2628" s="1" t="str">
        <f>VLOOKUP(B2628,DownloadedFiles!$B$2:$C$821,2,)</f>
        <v>hdl:1902.1/20295</v>
      </c>
      <c r="B2628" s="1" t="s">
        <v>2453</v>
      </c>
      <c r="C2628" s="1" t="s">
        <v>698</v>
      </c>
      <c r="D2628" s="1" t="s">
        <v>766</v>
      </c>
      <c r="E2628" s="1" t="str">
        <f>VLOOKUP(D2628,StataFunctions!$E$2:$G$260,3,)</f>
        <v>Logistic regression</v>
      </c>
      <c r="F2628" s="18" t="s">
        <v>4207</v>
      </c>
      <c r="G2628" s="18" t="str">
        <f t="shared" si="248"/>
        <v>radrtever</v>
      </c>
      <c r="H2628" s="18" t="str">
        <f t="shared" si="249"/>
        <v>(mcp01 immscale01 neast nwest yhum emids wmids eastern seast swest scot wales gcse alevel degree othqual edumiss ageunder30 age30s age40s age50s</v>
      </c>
      <c r="I2628" s="18">
        <f t="shared" si="246"/>
        <v>0</v>
      </c>
      <c r="J2628" s="18" t="str">
        <f t="shared" si="247"/>
        <v>NA</v>
      </c>
      <c r="K2628" s="18" t="str">
        <f t="shared" si="250"/>
        <v>(mcp01 immscale01 neast nwest yhum emids wmids eastern seast swest scot wales gcse alevel degree othqual edumiss ageunder30 age30s age40s age50s</v>
      </c>
      <c r="L2628" s="1" t="str">
        <f t="shared" si="251"/>
        <v>Yes</v>
      </c>
    </row>
    <row r="2629" spans="1:12" ht="43.2" x14ac:dyDescent="0.3">
      <c r="A2629" s="1" t="str">
        <f>VLOOKUP(B2629,DownloadedFiles!$B$2:$C$821,2,)</f>
        <v>hdl:1902.1/20295</v>
      </c>
      <c r="B2629" s="1" t="s">
        <v>2453</v>
      </c>
      <c r="C2629" s="1" t="s">
        <v>698</v>
      </c>
      <c r="D2629" s="1" t="s">
        <v>766</v>
      </c>
      <c r="E2629" s="1" t="str">
        <f>VLOOKUP(D2629,StataFunctions!$E$2:$G$260,3,)</f>
        <v>Logistic regression</v>
      </c>
      <c r="F2629" s="18" t="s">
        <v>4207</v>
      </c>
      <c r="G2629" s="18" t="str">
        <f t="shared" si="248"/>
        <v>radrtever</v>
      </c>
      <c r="H2629" s="18" t="str">
        <f t="shared" si="249"/>
        <v>(mcp01 immscale01 neast nwest yhum emids wmids eastern seast swest scot wales gcse alevel degree othqual edumiss ageunder30 age30s age40s age50s</v>
      </c>
      <c r="I2629" s="18">
        <f t="shared" si="246"/>
        <v>0</v>
      </c>
      <c r="J2629" s="18" t="str">
        <f t="shared" si="247"/>
        <v>NA</v>
      </c>
      <c r="K2629" s="18" t="str">
        <f t="shared" si="250"/>
        <v>(mcp01 immscale01 neast nwest yhum emids wmids eastern seast swest scot wales gcse alevel degree othqual edumiss ageunder30 age30s age40s age50s</v>
      </c>
      <c r="L2629" s="1" t="str">
        <f t="shared" si="251"/>
        <v>Yes</v>
      </c>
    </row>
    <row r="2630" spans="1:12" ht="43.2" x14ac:dyDescent="0.3">
      <c r="A2630" s="1" t="str">
        <f>VLOOKUP(B2630,DownloadedFiles!$B$2:$C$821,2,)</f>
        <v>hdl:1902.1/20295</v>
      </c>
      <c r="B2630" s="1" t="s">
        <v>2453</v>
      </c>
      <c r="C2630" s="1" t="s">
        <v>698</v>
      </c>
      <c r="D2630" s="1" t="s">
        <v>787</v>
      </c>
      <c r="E2630" s="1" t="str">
        <f>VLOOKUP(D2630,StataFunctions!$E$2:$G$260,3,)</f>
        <v>Multinomial (polytomous) logistic regression</v>
      </c>
      <c r="F2630" s="18" t="s">
        <v>4170</v>
      </c>
      <c r="G2630" s="18" t="str">
        <f t="shared" si="248"/>
        <v>votew2lim</v>
      </c>
      <c r="H2630" s="18" t="str">
        <f t="shared" si="249"/>
        <v>(mcp01 immscale01 neast nwest yhum emids wmids eastern seast swest scot wales gcse alevel degree othqual edumiss ageunder30 age30s age40s age50s</v>
      </c>
      <c r="I2630" s="18">
        <f t="shared" si="246"/>
        <v>0</v>
      </c>
      <c r="J2630" s="18" t="str">
        <f t="shared" si="247"/>
        <v>NA</v>
      </c>
      <c r="K2630" s="18" t="str">
        <f t="shared" si="250"/>
        <v>(mcp01 immscale01 neast nwest yhum emids wmids eastern seast swest scot wales gcse alevel degree othqual edumiss ageunder30 age30s age40s age50s</v>
      </c>
      <c r="L2630" s="1" t="str">
        <f t="shared" si="251"/>
        <v>Yes</v>
      </c>
    </row>
    <row r="2631" spans="1:12" ht="43.2" x14ac:dyDescent="0.3">
      <c r="A2631" s="1" t="str">
        <f>VLOOKUP(B2631,DownloadedFiles!$B$2:$C$821,2,)</f>
        <v>hdl:1902.1/20295</v>
      </c>
      <c r="B2631" s="1" t="s">
        <v>2453</v>
      </c>
      <c r="C2631" s="1" t="s">
        <v>698</v>
      </c>
      <c r="D2631" s="1" t="s">
        <v>787</v>
      </c>
      <c r="E2631" s="1" t="str">
        <f>VLOOKUP(D2631,StataFunctions!$E$2:$G$260,3,)</f>
        <v>Multinomial (polytomous) logistic regression</v>
      </c>
      <c r="F2631" s="18" t="s">
        <v>4170</v>
      </c>
      <c r="G2631" s="18" t="str">
        <f t="shared" si="248"/>
        <v>votew2lim</v>
      </c>
      <c r="H2631" s="18" t="str">
        <f t="shared" si="249"/>
        <v>(mcp01 immscale01 neast nwest yhum emids wmids eastern seast swest scot wales gcse alevel degree othqual edumiss ageunder30 age30s age40s age50s</v>
      </c>
      <c r="I2631" s="18">
        <f t="shared" si="246"/>
        <v>0</v>
      </c>
      <c r="J2631" s="18" t="str">
        <f t="shared" si="247"/>
        <v>NA</v>
      </c>
      <c r="K2631" s="18" t="str">
        <f t="shared" si="250"/>
        <v>(mcp01 immscale01 neast nwest yhum emids wmids eastern seast swest scot wales gcse alevel degree othqual edumiss ageunder30 age30s age40s age50s</v>
      </c>
      <c r="L2631" s="1" t="str">
        <f t="shared" si="251"/>
        <v>Yes</v>
      </c>
    </row>
    <row r="2632" spans="1:12" ht="43.2" x14ac:dyDescent="0.3">
      <c r="A2632" s="1" t="str">
        <f>VLOOKUP(B2632,DownloadedFiles!$B$2:$C$821,2,)</f>
        <v>hdl:1902.1/20295</v>
      </c>
      <c r="B2632" s="1" t="s">
        <v>2453</v>
      </c>
      <c r="C2632" s="1" t="s">
        <v>698</v>
      </c>
      <c r="D2632" s="1" t="s">
        <v>787</v>
      </c>
      <c r="E2632" s="1" t="str">
        <f>VLOOKUP(D2632,StataFunctions!$E$2:$G$260,3,)</f>
        <v>Multinomial (polytomous) logistic regression</v>
      </c>
      <c r="F2632" s="18" t="s">
        <v>4171</v>
      </c>
      <c r="G2632" s="18" t="str">
        <f t="shared" si="248"/>
        <v>votew3lim</v>
      </c>
      <c r="H2632" s="18" t="str">
        <f t="shared" si="249"/>
        <v>(mcp01 immscale01 neast nwest yhum emids wmids eastern seast swest scot wales gcse alevel degree othqual edumiss ageunder30 age30s age40s age50s</v>
      </c>
      <c r="I2632" s="18">
        <f t="shared" si="246"/>
        <v>0</v>
      </c>
      <c r="J2632" s="18" t="str">
        <f t="shared" si="247"/>
        <v>NA</v>
      </c>
      <c r="K2632" s="18" t="str">
        <f t="shared" si="250"/>
        <v>(mcp01 immscale01 neast nwest yhum emids wmids eastern seast swest scot wales gcse alevel degree othqual edumiss ageunder30 age30s age40s age50s</v>
      </c>
      <c r="L2632" s="1" t="str">
        <f t="shared" si="251"/>
        <v>Yes</v>
      </c>
    </row>
    <row r="2633" spans="1:12" ht="43.2" x14ac:dyDescent="0.3">
      <c r="A2633" s="1" t="str">
        <f>VLOOKUP(B2633,DownloadedFiles!$B$2:$C$821,2,)</f>
        <v>hdl:1902.1/20295</v>
      </c>
      <c r="B2633" s="1" t="s">
        <v>2453</v>
      </c>
      <c r="C2633" s="1" t="s">
        <v>698</v>
      </c>
      <c r="D2633" s="1" t="s">
        <v>787</v>
      </c>
      <c r="E2633" s="1" t="str">
        <f>VLOOKUP(D2633,StataFunctions!$E$2:$G$260,3,)</f>
        <v>Multinomial (polytomous) logistic regression</v>
      </c>
      <c r="F2633" s="18" t="s">
        <v>4171</v>
      </c>
      <c r="G2633" s="18" t="str">
        <f t="shared" si="248"/>
        <v>votew3lim</v>
      </c>
      <c r="H2633" s="18" t="str">
        <f t="shared" si="249"/>
        <v>(mcp01 immscale01 neast nwest yhum emids wmids eastern seast swest scot wales gcse alevel degree othqual edumiss ageunder30 age30s age40s age50s</v>
      </c>
      <c r="I2633" s="18">
        <f t="shared" si="246"/>
        <v>0</v>
      </c>
      <c r="J2633" s="18" t="str">
        <f t="shared" si="247"/>
        <v>NA</v>
      </c>
      <c r="K2633" s="18" t="str">
        <f t="shared" si="250"/>
        <v>(mcp01 immscale01 neast nwest yhum emids wmids eastern seast swest scot wales gcse alevel degree othqual edumiss ageunder30 age30s age40s age50s</v>
      </c>
      <c r="L2633" s="1" t="str">
        <f t="shared" si="251"/>
        <v>Yes</v>
      </c>
    </row>
    <row r="2634" spans="1:12" ht="43.2" x14ac:dyDescent="0.3">
      <c r="A2634" s="1" t="str">
        <f>VLOOKUP(B2634,DownloadedFiles!$B$2:$C$821,2,)</f>
        <v>hdl:1902.1/20295</v>
      </c>
      <c r="B2634" s="1" t="s">
        <v>2453</v>
      </c>
      <c r="C2634" s="1" t="s">
        <v>698</v>
      </c>
      <c r="D2634" s="1" t="s">
        <v>787</v>
      </c>
      <c r="E2634" s="1" t="str">
        <f>VLOOKUP(D2634,StataFunctions!$E$2:$G$260,3,)</f>
        <v>Multinomial (polytomous) logistic regression</v>
      </c>
      <c r="F2634" s="18" t="s">
        <v>4171</v>
      </c>
      <c r="G2634" s="18" t="str">
        <f t="shared" si="248"/>
        <v>votew3lim</v>
      </c>
      <c r="H2634" s="18" t="str">
        <f t="shared" si="249"/>
        <v>(mcp01 immscale01 neast nwest yhum emids wmids eastern seast swest scot wales gcse alevel degree othqual edumiss ageunder30 age30s age40s age50s</v>
      </c>
      <c r="I2634" s="18">
        <f t="shared" si="246"/>
        <v>0</v>
      </c>
      <c r="J2634" s="18" t="str">
        <f t="shared" si="247"/>
        <v>NA</v>
      </c>
      <c r="K2634" s="18" t="str">
        <f t="shared" si="250"/>
        <v>(mcp01 immscale01 neast nwest yhum emids wmids eastern seast swest scot wales gcse alevel degree othqual edumiss ageunder30 age30s age40s age50s</v>
      </c>
      <c r="L2634" s="1" t="str">
        <f t="shared" si="251"/>
        <v>Yes</v>
      </c>
    </row>
    <row r="2635" spans="1:12" ht="43.2" x14ac:dyDescent="0.3">
      <c r="A2635" s="1" t="str">
        <f>VLOOKUP(B2635,DownloadedFiles!$B$2:$C$821,2,)</f>
        <v>hdl:1902.1/20295</v>
      </c>
      <c r="B2635" s="1" t="s">
        <v>2453</v>
      </c>
      <c r="C2635" s="1" t="s">
        <v>698</v>
      </c>
      <c r="D2635" s="1" t="s">
        <v>766</v>
      </c>
      <c r="E2635" s="1" t="str">
        <f>VLOOKUP(D2635,StataFunctions!$E$2:$G$260,3,)</f>
        <v>Logistic regression</v>
      </c>
      <c r="F2635" s="18" t="s">
        <v>4220</v>
      </c>
      <c r="G2635" s="18" t="str">
        <f t="shared" si="248"/>
        <v>bnpever</v>
      </c>
      <c r="H2635" s="18" t="str">
        <f t="shared" si="249"/>
        <v>(mcp01 immscale01) (neast nwest yhum emids wmids eastern seast swest) (ageunder30 age30s age40s age50s) (gcse alevel degree othqual edumiss)</v>
      </c>
      <c r="I2635" s="18">
        <f t="shared" si="246"/>
        <v>0</v>
      </c>
      <c r="J2635" s="18" t="str">
        <f t="shared" si="247"/>
        <v>NA</v>
      </c>
      <c r="K2635" s="18" t="str">
        <f t="shared" si="250"/>
        <v>(mcp01 immscale01) (neast nwest yhum emids wmids eastern seast swest) (ageunder30 age30s age40s age50s) (gcse alevel degree othqual edumiss)</v>
      </c>
      <c r="L2635" s="1" t="str">
        <f t="shared" si="251"/>
        <v>Yes</v>
      </c>
    </row>
    <row r="2636" spans="1:12" ht="43.2" x14ac:dyDescent="0.3">
      <c r="A2636" s="1" t="str">
        <f>VLOOKUP(B2636,DownloadedFiles!$B$2:$C$821,2,)</f>
        <v>hdl:1902.1/20295</v>
      </c>
      <c r="B2636" s="1" t="s">
        <v>2453</v>
      </c>
      <c r="C2636" s="1" t="s">
        <v>698</v>
      </c>
      <c r="D2636" s="1" t="s">
        <v>787</v>
      </c>
      <c r="E2636" s="1" t="str">
        <f>VLOOKUP(D2636,StataFunctions!$E$2:$G$260,3,)</f>
        <v>Multinomial (polytomous) logistic regression</v>
      </c>
      <c r="F2636" s="18" t="s">
        <v>4154</v>
      </c>
      <c r="G2636" s="18" t="str">
        <f t="shared" si="248"/>
        <v>votew2lim</v>
      </c>
      <c r="H2636" s="18" t="str">
        <f t="shared" si="249"/>
        <v>(mcp01 immscale01) (neast nwest yhum emids wmids eastern seast swest) (ageunder30 age30s age40s age50s) (gcse alevel degree othqual edumiss)</v>
      </c>
      <c r="I2636" s="18">
        <f t="shared" si="246"/>
        <v>0</v>
      </c>
      <c r="J2636" s="18" t="str">
        <f t="shared" si="247"/>
        <v>NA</v>
      </c>
      <c r="K2636" s="18" t="str">
        <f t="shared" si="250"/>
        <v>(mcp01 immscale01) (neast nwest yhum emids wmids eastern seast swest) (ageunder30 age30s age40s age50s) (gcse alevel degree othqual edumiss)</v>
      </c>
      <c r="L2636" s="1" t="str">
        <f t="shared" si="251"/>
        <v>Yes</v>
      </c>
    </row>
    <row r="2637" spans="1:12" ht="43.2" x14ac:dyDescent="0.3">
      <c r="A2637" s="1" t="str">
        <f>VLOOKUP(B2637,DownloadedFiles!$B$2:$C$821,2,)</f>
        <v>hdl:1902.1/20295</v>
      </c>
      <c r="B2637" s="1" t="s">
        <v>2453</v>
      </c>
      <c r="C2637" s="1" t="s">
        <v>698</v>
      </c>
      <c r="D2637" s="1" t="s">
        <v>787</v>
      </c>
      <c r="E2637" s="1" t="str">
        <f>VLOOKUP(D2637,StataFunctions!$E$2:$G$260,3,)</f>
        <v>Multinomial (polytomous) logistic regression</v>
      </c>
      <c r="F2637" s="18" t="s">
        <v>4155</v>
      </c>
      <c r="G2637" s="18" t="str">
        <f t="shared" si="248"/>
        <v>votew3lim</v>
      </c>
      <c r="H2637" s="18" t="str">
        <f t="shared" si="249"/>
        <v>(mcp01 immscale01) (neast nwest yhum emids wmids eastern seast swest) (ageunder30 age30s age40s age50s) (gcse alevel degree othqual edumiss)</v>
      </c>
      <c r="I2637" s="18">
        <f t="shared" si="246"/>
        <v>0</v>
      </c>
      <c r="J2637" s="18" t="str">
        <f t="shared" si="247"/>
        <v>NA</v>
      </c>
      <c r="K2637" s="18" t="str">
        <f t="shared" si="250"/>
        <v>(mcp01 immscale01) (neast nwest yhum emids wmids eastern seast swest) (ageunder30 age30s age40s age50s) (gcse alevel degree othqual edumiss)</v>
      </c>
      <c r="L2637" s="1" t="str">
        <f t="shared" si="251"/>
        <v>Yes</v>
      </c>
    </row>
    <row r="2638" spans="1:12" ht="43.2" x14ac:dyDescent="0.3">
      <c r="A2638" s="1" t="str">
        <f>VLOOKUP(B2638,DownloadedFiles!$B$2:$C$821,2,)</f>
        <v>hdl:1902.1/20295</v>
      </c>
      <c r="B2638" s="1" t="s">
        <v>2453</v>
      </c>
      <c r="C2638" s="1" t="s">
        <v>698</v>
      </c>
      <c r="D2638" s="1" t="s">
        <v>766</v>
      </c>
      <c r="E2638" s="1" t="str">
        <f>VLOOKUP(D2638,StataFunctions!$E$2:$G$260,3,)</f>
        <v>Logistic regression</v>
      </c>
      <c r="F2638" s="18" t="s">
        <v>4193</v>
      </c>
      <c r="G2638" s="18" t="str">
        <f t="shared" si="248"/>
        <v>bnpever</v>
      </c>
      <c r="H2638" s="18" t="str">
        <f t="shared" si="249"/>
        <v>(mcp01 immscale01) (neast nwest yhum emids wmids eastern seast swest) (gcse alevel degree othqual edumiss) (ageunder30 age30s age40s age50s)</v>
      </c>
      <c r="I2638" s="18">
        <f t="shared" si="246"/>
        <v>0</v>
      </c>
      <c r="J2638" s="18" t="str">
        <f t="shared" si="247"/>
        <v>NA</v>
      </c>
      <c r="K2638" s="18" t="str">
        <f t="shared" si="250"/>
        <v>(mcp01 immscale01) (neast nwest yhum emids wmids eastern seast swest) (gcse alevel degree othqual edumiss) (ageunder30 age30s age40s age50s)</v>
      </c>
      <c r="L2638" s="1" t="str">
        <f t="shared" si="251"/>
        <v>Yes</v>
      </c>
    </row>
    <row r="2639" spans="1:12" ht="43.2" x14ac:dyDescent="0.3">
      <c r="A2639" s="1" t="str">
        <f>VLOOKUP(B2639,DownloadedFiles!$B$2:$C$821,2,)</f>
        <v>hdl:1902.1/20295</v>
      </c>
      <c r="B2639" s="1" t="s">
        <v>2453</v>
      </c>
      <c r="C2639" s="1" t="s">
        <v>698</v>
      </c>
      <c r="D2639" s="1" t="s">
        <v>766</v>
      </c>
      <c r="E2639" s="1" t="str">
        <f>VLOOKUP(D2639,StataFunctions!$E$2:$G$260,3,)</f>
        <v>Logistic regression</v>
      </c>
      <c r="F2639" s="18" t="s">
        <v>4193</v>
      </c>
      <c r="G2639" s="18" t="str">
        <f t="shared" si="248"/>
        <v>bnpever</v>
      </c>
      <c r="H2639" s="18" t="str">
        <f t="shared" si="249"/>
        <v>(mcp01 immscale01) (neast nwest yhum emids wmids eastern seast swest) (gcse alevel degree othqual edumiss) (ageunder30 age30s age40s age50s)</v>
      </c>
      <c r="I2639" s="18">
        <f t="shared" si="246"/>
        <v>0</v>
      </c>
      <c r="J2639" s="18" t="str">
        <f t="shared" si="247"/>
        <v>NA</v>
      </c>
      <c r="K2639" s="18" t="str">
        <f t="shared" si="250"/>
        <v>(mcp01 immscale01) (neast nwest yhum emids wmids eastern seast swest) (gcse alevel degree othqual edumiss) (ageunder30 age30s age40s age50s)</v>
      </c>
      <c r="L2639" s="1" t="str">
        <f t="shared" si="251"/>
        <v>Yes</v>
      </c>
    </row>
    <row r="2640" spans="1:12" ht="43.2" x14ac:dyDescent="0.3">
      <c r="A2640" s="1" t="str">
        <f>VLOOKUP(B2640,DownloadedFiles!$B$2:$C$821,2,)</f>
        <v>hdl:1902.1/20295</v>
      </c>
      <c r="B2640" s="1" t="s">
        <v>2453</v>
      </c>
      <c r="C2640" s="1" t="s">
        <v>698</v>
      </c>
      <c r="D2640" s="1" t="s">
        <v>766</v>
      </c>
      <c r="E2640" s="1" t="str">
        <f>VLOOKUP(D2640,StataFunctions!$E$2:$G$260,3,)</f>
        <v>Logistic regression</v>
      </c>
      <c r="F2640" s="18" t="s">
        <v>4194</v>
      </c>
      <c r="G2640" s="18" t="str">
        <f t="shared" si="248"/>
        <v>radrtever</v>
      </c>
      <c r="H2640" s="18" t="str">
        <f t="shared" si="249"/>
        <v>(mcp01 immscale01) (neast nwest yhum emids wmids eastern seast swest) (gcse alevel degree othqual edumiss) (ageunder30 age30s age40s age50s)</v>
      </c>
      <c r="I2640" s="18">
        <f t="shared" si="246"/>
        <v>0</v>
      </c>
      <c r="J2640" s="18" t="str">
        <f t="shared" si="247"/>
        <v>NA</v>
      </c>
      <c r="K2640" s="18" t="str">
        <f t="shared" si="250"/>
        <v>(mcp01 immscale01) (neast nwest yhum emids wmids eastern seast swest) (gcse alevel degree othqual edumiss) (ageunder30 age30s age40s age50s)</v>
      </c>
      <c r="L2640" s="1" t="str">
        <f t="shared" si="251"/>
        <v>Yes</v>
      </c>
    </row>
    <row r="2641" spans="1:12" ht="43.2" x14ac:dyDescent="0.3">
      <c r="A2641" s="1" t="str">
        <f>VLOOKUP(B2641,DownloadedFiles!$B$2:$C$821,2,)</f>
        <v>hdl:1902.1/20295</v>
      </c>
      <c r="B2641" s="1" t="s">
        <v>2453</v>
      </c>
      <c r="C2641" s="1" t="s">
        <v>698</v>
      </c>
      <c r="D2641" s="1" t="s">
        <v>787</v>
      </c>
      <c r="E2641" s="1" t="str">
        <f>VLOOKUP(D2641,StataFunctions!$E$2:$G$260,3,)</f>
        <v>Multinomial (polytomous) logistic regression</v>
      </c>
      <c r="F2641" s="18" t="s">
        <v>4156</v>
      </c>
      <c r="G2641" s="18" t="str">
        <f t="shared" si="248"/>
        <v>votew2lim</v>
      </c>
      <c r="H2641" s="18" t="str">
        <f t="shared" si="249"/>
        <v>(mcp01 immscale01) (neast nwest yhum emids wmids eastern seast swest) (gcse alevel degree othqual edumiss) (ageunder30 age30s age40s age50s)</v>
      </c>
      <c r="I2641" s="18">
        <f t="shared" si="246"/>
        <v>0</v>
      </c>
      <c r="J2641" s="18" t="str">
        <f t="shared" si="247"/>
        <v>NA</v>
      </c>
      <c r="K2641" s="18" t="str">
        <f t="shared" si="250"/>
        <v>(mcp01 immscale01) (neast nwest yhum emids wmids eastern seast swest) (gcse alevel degree othqual edumiss) (ageunder30 age30s age40s age50s)</v>
      </c>
      <c r="L2641" s="1" t="str">
        <f t="shared" si="251"/>
        <v>Yes</v>
      </c>
    </row>
    <row r="2642" spans="1:12" ht="43.2" x14ac:dyDescent="0.3">
      <c r="A2642" s="1" t="str">
        <f>VLOOKUP(B2642,DownloadedFiles!$B$2:$C$821,2,)</f>
        <v>hdl:1902.1/20295</v>
      </c>
      <c r="B2642" s="1" t="s">
        <v>2453</v>
      </c>
      <c r="C2642" s="1" t="s">
        <v>698</v>
      </c>
      <c r="D2642" s="1" t="s">
        <v>787</v>
      </c>
      <c r="E2642" s="1" t="str">
        <f>VLOOKUP(D2642,StataFunctions!$E$2:$G$260,3,)</f>
        <v>Multinomial (polytomous) logistic regression</v>
      </c>
      <c r="F2642" s="18" t="s">
        <v>4157</v>
      </c>
      <c r="G2642" s="18" t="str">
        <f t="shared" si="248"/>
        <v>votew3lim</v>
      </c>
      <c r="H2642" s="18" t="str">
        <f t="shared" si="249"/>
        <v>(mcp01 immscale01) (neast nwest yhum emids wmids eastern seast swest) (gcse alevel degree othqual edumiss) (ageunder30 age30s age40s age50s)</v>
      </c>
      <c r="I2642" s="18">
        <f t="shared" si="246"/>
        <v>0</v>
      </c>
      <c r="J2642" s="18" t="str">
        <f t="shared" si="247"/>
        <v>NA</v>
      </c>
      <c r="K2642" s="18" t="str">
        <f t="shared" si="250"/>
        <v>(mcp01 immscale01) (neast nwest yhum emids wmids eastern seast swest) (gcse alevel degree othqual edumiss) (ageunder30 age30s age40s age50s)</v>
      </c>
      <c r="L2642" s="1" t="str">
        <f t="shared" si="251"/>
        <v>Yes</v>
      </c>
    </row>
    <row r="2643" spans="1:12" x14ac:dyDescent="0.3">
      <c r="A2643" s="1" t="str">
        <f>VLOOKUP(B2643,DownloadedFiles!$B$2:$C$821,2,)</f>
        <v>hdl:1902.1/20295</v>
      </c>
      <c r="B2643" s="1" t="s">
        <v>2453</v>
      </c>
      <c r="C2643" s="1" t="s">
        <v>698</v>
      </c>
      <c r="D2643" s="1" t="s">
        <v>787</v>
      </c>
      <c r="E2643" s="1" t="str">
        <f>VLOOKUP(D2643,StataFunctions!$E$2:$G$260,3,)</f>
        <v>Multinomial (polytomous) logistic regression</v>
      </c>
      <c r="F2643" s="18" t="s">
        <v>4172</v>
      </c>
      <c r="G2643" s="18" t="str">
        <f t="shared" si="248"/>
        <v>votew2lim</v>
      </c>
      <c r="H2643" s="18" t="str">
        <f t="shared" si="249"/>
        <v>AMPdiff mcp01 if nonwhite==0 &amp; valid==1</v>
      </c>
      <c r="I2643" s="18">
        <f t="shared" si="246"/>
        <v>1</v>
      </c>
      <c r="J2643" s="18" t="str">
        <f t="shared" si="247"/>
        <v xml:space="preserve"> nonwhite==0 &amp; valid==1</v>
      </c>
      <c r="K2643" s="18" t="str">
        <f t="shared" si="250"/>
        <v>AMPdiff mcp01</v>
      </c>
      <c r="L2643" s="1" t="str">
        <f t="shared" si="251"/>
        <v>Yes</v>
      </c>
    </row>
    <row r="2644" spans="1:12" x14ac:dyDescent="0.3">
      <c r="A2644" s="1" t="str">
        <f>VLOOKUP(B2644,DownloadedFiles!$B$2:$C$821,2,)</f>
        <v>hdl:1902.1/20295</v>
      </c>
      <c r="B2644" s="1" t="s">
        <v>2453</v>
      </c>
      <c r="C2644" s="1" t="s">
        <v>698</v>
      </c>
      <c r="D2644" s="1" t="s">
        <v>787</v>
      </c>
      <c r="E2644" s="1" t="str">
        <f>VLOOKUP(D2644,StataFunctions!$E$2:$G$260,3,)</f>
        <v>Multinomial (polytomous) logistic regression</v>
      </c>
      <c r="F2644" s="18" t="s">
        <v>4173</v>
      </c>
      <c r="G2644" s="18" t="str">
        <f t="shared" si="248"/>
        <v>votew3lim</v>
      </c>
      <c r="H2644" s="18" t="str">
        <f t="shared" si="249"/>
        <v>AMPdiff mcp01 if nonwhite==0 &amp; valid==1</v>
      </c>
      <c r="I2644" s="18">
        <f t="shared" si="246"/>
        <v>1</v>
      </c>
      <c r="J2644" s="18" t="str">
        <f t="shared" si="247"/>
        <v xml:space="preserve"> nonwhite==0 &amp; valid==1</v>
      </c>
      <c r="K2644" s="18" t="str">
        <f t="shared" si="250"/>
        <v>AMPdiff mcp01</v>
      </c>
      <c r="L2644" s="1" t="str">
        <f t="shared" si="251"/>
        <v>Yes</v>
      </c>
    </row>
    <row r="2645" spans="1:12" ht="28.8" x14ac:dyDescent="0.3">
      <c r="A2645" s="1" t="str">
        <f>VLOOKUP(B2645,DownloadedFiles!$B$2:$C$821,2,)</f>
        <v>hdl:1902.1/20295</v>
      </c>
      <c r="B2645" s="1" t="s">
        <v>2453</v>
      </c>
      <c r="C2645" s="1" t="s">
        <v>698</v>
      </c>
      <c r="D2645" s="1" t="s">
        <v>766</v>
      </c>
      <c r="E2645" s="1" t="str">
        <f>VLOOKUP(D2645,StataFunctions!$E$2:$G$260,3,)</f>
        <v>Logistic regression</v>
      </c>
      <c r="F2645" s="18" t="s">
        <v>4211</v>
      </c>
      <c r="G2645" s="18" t="str">
        <f t="shared" si="248"/>
        <v>radrtever</v>
      </c>
      <c r="H2645" s="18" t="str">
        <f t="shared" si="249"/>
        <v>AMPdiff mcp01 gbcompw2 dccompw2 nccompw2 if nonwhite==0</v>
      </c>
      <c r="I2645" s="18">
        <f t="shared" si="246"/>
        <v>1</v>
      </c>
      <c r="J2645" s="18" t="str">
        <f t="shared" si="247"/>
        <v xml:space="preserve"> nonwhite==0</v>
      </c>
      <c r="K2645" s="18" t="str">
        <f t="shared" si="250"/>
        <v>AMPdiff mcp01 gbcompw2 dccompw2 nccompw2</v>
      </c>
      <c r="L2645" s="1" t="str">
        <f t="shared" si="251"/>
        <v>Yes</v>
      </c>
    </row>
    <row r="2646" spans="1:12" ht="28.8" x14ac:dyDescent="0.3">
      <c r="A2646" s="1" t="str">
        <f>VLOOKUP(B2646,DownloadedFiles!$B$2:$C$821,2,)</f>
        <v>hdl:1902.1/20295</v>
      </c>
      <c r="B2646" s="1" t="s">
        <v>2453</v>
      </c>
      <c r="C2646" s="1" t="s">
        <v>698</v>
      </c>
      <c r="D2646" s="1" t="s">
        <v>766</v>
      </c>
      <c r="E2646" s="1" t="str">
        <f>VLOOKUP(D2646,StataFunctions!$E$2:$G$260,3,)</f>
        <v>Logistic regression</v>
      </c>
      <c r="F2646" s="18" t="s">
        <v>4211</v>
      </c>
      <c r="G2646" s="18" t="str">
        <f t="shared" si="248"/>
        <v>radrtever</v>
      </c>
      <c r="H2646" s="18" t="str">
        <f t="shared" si="249"/>
        <v>AMPdiff mcp01 gbcompw2 dccompw2 nccompw2 if nonwhite==0</v>
      </c>
      <c r="I2646" s="18">
        <f t="shared" si="246"/>
        <v>1</v>
      </c>
      <c r="J2646" s="18" t="str">
        <f t="shared" si="247"/>
        <v xml:space="preserve"> nonwhite==0</v>
      </c>
      <c r="K2646" s="18" t="str">
        <f t="shared" si="250"/>
        <v>AMPdiff mcp01 gbcompw2 dccompw2 nccompw2</v>
      </c>
      <c r="L2646" s="1" t="str">
        <f t="shared" si="251"/>
        <v>Yes</v>
      </c>
    </row>
    <row r="2647" spans="1:12" ht="28.8" x14ac:dyDescent="0.3">
      <c r="A2647" s="1" t="str">
        <f>VLOOKUP(B2647,DownloadedFiles!$B$2:$C$821,2,)</f>
        <v>hdl:1902.1/20295</v>
      </c>
      <c r="B2647" s="1" t="s">
        <v>2453</v>
      </c>
      <c r="C2647" s="1" t="s">
        <v>698</v>
      </c>
      <c r="D2647" s="1" t="s">
        <v>787</v>
      </c>
      <c r="E2647" s="1" t="str">
        <f>VLOOKUP(D2647,StataFunctions!$E$2:$G$260,3,)</f>
        <v>Multinomial (polytomous) logistic regression</v>
      </c>
      <c r="F2647" s="18" t="s">
        <v>4176</v>
      </c>
      <c r="G2647" s="18" t="str">
        <f t="shared" si="248"/>
        <v>votew2lim</v>
      </c>
      <c r="H2647" s="18" t="str">
        <f t="shared" si="249"/>
        <v>AMPdiff mcp01 gbcompw2 dccompw2 nccompw2 if nonwhite==0 &amp; valid==1</v>
      </c>
      <c r="I2647" s="18">
        <f t="shared" si="246"/>
        <v>1</v>
      </c>
      <c r="J2647" s="18" t="str">
        <f t="shared" si="247"/>
        <v xml:space="preserve"> nonwhite==0 &amp; valid==1</v>
      </c>
      <c r="K2647" s="18" t="str">
        <f t="shared" si="250"/>
        <v>AMPdiff mcp01 gbcompw2 dccompw2 nccompw2</v>
      </c>
      <c r="L2647" s="1" t="str">
        <f t="shared" si="251"/>
        <v>Yes</v>
      </c>
    </row>
    <row r="2648" spans="1:12" ht="28.8" x14ac:dyDescent="0.3">
      <c r="A2648" s="1" t="str">
        <f>VLOOKUP(B2648,DownloadedFiles!$B$2:$C$821,2,)</f>
        <v>hdl:1902.1/20295</v>
      </c>
      <c r="B2648" s="1" t="s">
        <v>2453</v>
      </c>
      <c r="C2648" s="1" t="s">
        <v>698</v>
      </c>
      <c r="D2648" s="1" t="s">
        <v>787</v>
      </c>
      <c r="E2648" s="1" t="str">
        <f>VLOOKUP(D2648,StataFunctions!$E$2:$G$260,3,)</f>
        <v>Multinomial (polytomous) logistic regression</v>
      </c>
      <c r="F2648" s="18" t="s">
        <v>4177</v>
      </c>
      <c r="G2648" s="18" t="str">
        <f t="shared" si="248"/>
        <v>votew3lim</v>
      </c>
      <c r="H2648" s="18" t="str">
        <f t="shared" si="249"/>
        <v>AMPdiff mcp01 gbcompw3 dccompw3 nccompw3 if nonwhite==0 &amp; valid==1</v>
      </c>
      <c r="I2648" s="18">
        <f t="shared" si="246"/>
        <v>1</v>
      </c>
      <c r="J2648" s="18" t="str">
        <f t="shared" si="247"/>
        <v xml:space="preserve"> nonwhite==0 &amp; valid==1</v>
      </c>
      <c r="K2648" s="18" t="str">
        <f t="shared" si="250"/>
        <v>AMPdiff mcp01 gbcompw3 dccompw3 nccompw3</v>
      </c>
      <c r="L2648" s="1" t="str">
        <f t="shared" si="251"/>
        <v>Yes</v>
      </c>
    </row>
    <row r="2649" spans="1:12" ht="28.8" x14ac:dyDescent="0.3">
      <c r="A2649" s="1" t="str">
        <f>VLOOKUP(B2649,DownloadedFiles!$B$2:$C$821,2,)</f>
        <v>hdl:1902.1/20295</v>
      </c>
      <c r="B2649" s="1" t="s">
        <v>2453</v>
      </c>
      <c r="C2649" s="1" t="s">
        <v>698</v>
      </c>
      <c r="D2649" s="1" t="s">
        <v>787</v>
      </c>
      <c r="E2649" s="1" t="str">
        <f>VLOOKUP(D2649,StataFunctions!$E$2:$G$260,3,)</f>
        <v>Multinomial (polytomous) logistic regression</v>
      </c>
      <c r="F2649" s="18" t="s">
        <v>4158</v>
      </c>
      <c r="G2649" s="18" t="str">
        <f t="shared" si="248"/>
        <v>votew2lim</v>
      </c>
      <c r="H2649" s="18" t="str">
        <f t="shared" si="249"/>
        <v>immscale01 mcp01 gbcompw2 dccompw2 nccompw2 if nonwhite==0</v>
      </c>
      <c r="I2649" s="18">
        <f t="shared" si="246"/>
        <v>1</v>
      </c>
      <c r="J2649" s="18" t="str">
        <f t="shared" si="247"/>
        <v xml:space="preserve"> nonwhite==0</v>
      </c>
      <c r="K2649" s="18" t="str">
        <f t="shared" si="250"/>
        <v>immscale01 mcp01 gbcompw2 dccompw2 nccompw2</v>
      </c>
      <c r="L2649" s="1" t="str">
        <f t="shared" si="251"/>
        <v>Yes</v>
      </c>
    </row>
    <row r="2650" spans="1:12" ht="28.8" x14ac:dyDescent="0.3">
      <c r="A2650" s="1" t="str">
        <f>VLOOKUP(B2650,DownloadedFiles!$B$2:$C$821,2,)</f>
        <v>hdl:1902.1/20295</v>
      </c>
      <c r="B2650" s="1" t="s">
        <v>2453</v>
      </c>
      <c r="C2650" s="1" t="s">
        <v>698</v>
      </c>
      <c r="D2650" s="1" t="s">
        <v>766</v>
      </c>
      <c r="E2650" s="1" t="str">
        <f>VLOOKUP(D2650,StataFunctions!$E$2:$G$260,3,)</f>
        <v>Logistic regression</v>
      </c>
      <c r="F2650" s="18" t="s">
        <v>4195</v>
      </c>
      <c r="G2650" s="18" t="str">
        <f t="shared" si="248"/>
        <v>bnpever</v>
      </c>
      <c r="H2650" s="18" t="str">
        <f t="shared" si="249"/>
        <v>immscale01 mcp01 gbcompw2 dccompw2 nccompw2 if nonwhite==0</v>
      </c>
      <c r="I2650" s="18">
        <f t="shared" si="246"/>
        <v>1</v>
      </c>
      <c r="J2650" s="18" t="str">
        <f t="shared" si="247"/>
        <v xml:space="preserve"> nonwhite==0</v>
      </c>
      <c r="K2650" s="18" t="str">
        <f t="shared" si="250"/>
        <v>immscale01 mcp01 gbcompw2 dccompw2 nccompw2</v>
      </c>
      <c r="L2650" s="1" t="str">
        <f t="shared" si="251"/>
        <v>Yes</v>
      </c>
    </row>
    <row r="2651" spans="1:12" ht="28.8" x14ac:dyDescent="0.3">
      <c r="A2651" s="1" t="str">
        <f>VLOOKUP(B2651,DownloadedFiles!$B$2:$C$821,2,)</f>
        <v>hdl:1902.1/20295</v>
      </c>
      <c r="B2651" s="1" t="s">
        <v>2453</v>
      </c>
      <c r="C2651" s="1" t="s">
        <v>698</v>
      </c>
      <c r="D2651" s="1" t="s">
        <v>766</v>
      </c>
      <c r="E2651" s="1" t="str">
        <f>VLOOKUP(D2651,StataFunctions!$E$2:$G$260,3,)</f>
        <v>Logistic regression</v>
      </c>
      <c r="F2651" s="18" t="s">
        <v>4195</v>
      </c>
      <c r="G2651" s="18" t="str">
        <f t="shared" si="248"/>
        <v>bnpever</v>
      </c>
      <c r="H2651" s="18" t="str">
        <f t="shared" si="249"/>
        <v>immscale01 mcp01 gbcompw2 dccompw2 nccompw2 if nonwhite==0</v>
      </c>
      <c r="I2651" s="18">
        <f t="shared" si="246"/>
        <v>1</v>
      </c>
      <c r="J2651" s="18" t="str">
        <f t="shared" si="247"/>
        <v xml:space="preserve"> nonwhite==0</v>
      </c>
      <c r="K2651" s="18" t="str">
        <f t="shared" si="250"/>
        <v>immscale01 mcp01 gbcompw2 dccompw2 nccompw2</v>
      </c>
      <c r="L2651" s="1" t="str">
        <f t="shared" si="251"/>
        <v>Yes</v>
      </c>
    </row>
    <row r="2652" spans="1:12" ht="28.8" x14ac:dyDescent="0.3">
      <c r="A2652" s="1" t="str">
        <f>VLOOKUP(B2652,DownloadedFiles!$B$2:$C$821,2,)</f>
        <v>hdl:1902.1/20295</v>
      </c>
      <c r="B2652" s="1" t="s">
        <v>2453</v>
      </c>
      <c r="C2652" s="1" t="s">
        <v>698</v>
      </c>
      <c r="D2652" s="1" t="s">
        <v>766</v>
      </c>
      <c r="E2652" s="1" t="str">
        <f>VLOOKUP(D2652,StataFunctions!$E$2:$G$260,3,)</f>
        <v>Logistic regression</v>
      </c>
      <c r="F2652" s="18" t="s">
        <v>4196</v>
      </c>
      <c r="G2652" s="18" t="str">
        <f t="shared" si="248"/>
        <v>radrtever</v>
      </c>
      <c r="H2652" s="18" t="str">
        <f t="shared" si="249"/>
        <v>immscale01 mcp01 gbcompw2 dccompw2 nccompw2 if nonwhite==0</v>
      </c>
      <c r="I2652" s="18">
        <f t="shared" si="246"/>
        <v>1</v>
      </c>
      <c r="J2652" s="18" t="str">
        <f t="shared" si="247"/>
        <v xml:space="preserve"> nonwhite==0</v>
      </c>
      <c r="K2652" s="18" t="str">
        <f t="shared" si="250"/>
        <v>immscale01 mcp01 gbcompw2 dccompw2 nccompw2</v>
      </c>
      <c r="L2652" s="1" t="str">
        <f t="shared" si="251"/>
        <v>Yes</v>
      </c>
    </row>
    <row r="2653" spans="1:12" ht="28.8" x14ac:dyDescent="0.3">
      <c r="A2653" s="1" t="str">
        <f>VLOOKUP(B2653,DownloadedFiles!$B$2:$C$821,2,)</f>
        <v>hdl:1902.1/20295</v>
      </c>
      <c r="B2653" s="1" t="s">
        <v>2453</v>
      </c>
      <c r="C2653" s="1" t="s">
        <v>698</v>
      </c>
      <c r="D2653" s="1" t="s">
        <v>787</v>
      </c>
      <c r="E2653" s="1" t="str">
        <f>VLOOKUP(D2653,StataFunctions!$E$2:$G$260,3,)</f>
        <v>Multinomial (polytomous) logistic regression</v>
      </c>
      <c r="F2653" s="18" t="s">
        <v>4159</v>
      </c>
      <c r="G2653" s="18" t="str">
        <f t="shared" si="248"/>
        <v>votew3lim</v>
      </c>
      <c r="H2653" s="18" t="str">
        <f t="shared" si="249"/>
        <v>immscale01 mcp01 gbcompw3 dccompw3 nccompw3 if nonwhite==0</v>
      </c>
      <c r="I2653" s="18">
        <f t="shared" si="246"/>
        <v>1</v>
      </c>
      <c r="J2653" s="18" t="str">
        <f t="shared" si="247"/>
        <v xml:space="preserve"> nonwhite==0</v>
      </c>
      <c r="K2653" s="18" t="str">
        <f t="shared" si="250"/>
        <v>immscale01 mcp01 gbcompw3 dccompw3 nccompw3</v>
      </c>
      <c r="L2653" s="1" t="str">
        <f t="shared" si="251"/>
        <v>Yes</v>
      </c>
    </row>
    <row r="2654" spans="1:12" x14ac:dyDescent="0.3">
      <c r="A2654" s="1" t="str">
        <f>VLOOKUP(B2654,DownloadedFiles!$B$2:$C$821,2,)</f>
        <v>hdl:1902.1/20295</v>
      </c>
      <c r="B2654" s="1" t="s">
        <v>2453</v>
      </c>
      <c r="C2654" s="1" t="s">
        <v>698</v>
      </c>
      <c r="D2654" s="1" t="s">
        <v>766</v>
      </c>
      <c r="E2654" s="1" t="str">
        <f>VLOOKUP(D2654,StataFunctions!$E$2:$G$260,3,)</f>
        <v>Logistic regression</v>
      </c>
      <c r="F2654" s="18" t="s">
        <v>4189</v>
      </c>
      <c r="G2654" s="18" t="str">
        <f t="shared" si="248"/>
        <v>bnpever</v>
      </c>
      <c r="H2654" s="18" t="str">
        <f t="shared" si="249"/>
        <v>mcp01 if nonwhite==0</v>
      </c>
      <c r="I2654" s="18">
        <f t="shared" si="246"/>
        <v>1</v>
      </c>
      <c r="J2654" s="18" t="str">
        <f t="shared" si="247"/>
        <v xml:space="preserve"> nonwhite==0</v>
      </c>
      <c r="K2654" s="18" t="str">
        <f t="shared" si="250"/>
        <v>mcp01</v>
      </c>
      <c r="L2654" s="1" t="str">
        <f t="shared" si="251"/>
        <v>Yes</v>
      </c>
    </row>
    <row r="2655" spans="1:12" x14ac:dyDescent="0.3">
      <c r="A2655" s="1" t="str">
        <f>VLOOKUP(B2655,DownloadedFiles!$B$2:$C$821,2,)</f>
        <v>hdl:1902.1/20295</v>
      </c>
      <c r="B2655" s="1" t="s">
        <v>2453</v>
      </c>
      <c r="C2655" s="1" t="s">
        <v>698</v>
      </c>
      <c r="D2655" s="1" t="s">
        <v>766</v>
      </c>
      <c r="E2655" s="1" t="str">
        <f>VLOOKUP(D2655,StataFunctions!$E$2:$G$260,3,)</f>
        <v>Logistic regression</v>
      </c>
      <c r="F2655" s="18" t="s">
        <v>4189</v>
      </c>
      <c r="G2655" s="18" t="str">
        <f t="shared" si="248"/>
        <v>bnpever</v>
      </c>
      <c r="H2655" s="18" t="str">
        <f t="shared" si="249"/>
        <v>mcp01 if nonwhite==0</v>
      </c>
      <c r="I2655" s="18">
        <f t="shared" si="246"/>
        <v>1</v>
      </c>
      <c r="J2655" s="18" t="str">
        <f t="shared" si="247"/>
        <v xml:space="preserve"> nonwhite==0</v>
      </c>
      <c r="K2655" s="18" t="str">
        <f t="shared" si="250"/>
        <v>mcp01</v>
      </c>
      <c r="L2655" s="1" t="str">
        <f t="shared" si="251"/>
        <v>Yes</v>
      </c>
    </row>
    <row r="2656" spans="1:12" x14ac:dyDescent="0.3">
      <c r="A2656" s="1" t="str">
        <f>VLOOKUP(B2656,DownloadedFiles!$B$2:$C$821,2,)</f>
        <v>hdl:1902.1/20295</v>
      </c>
      <c r="B2656" s="1" t="s">
        <v>2453</v>
      </c>
      <c r="C2656" s="1" t="s">
        <v>698</v>
      </c>
      <c r="D2656" s="1" t="s">
        <v>766</v>
      </c>
      <c r="E2656" s="1" t="str">
        <f>VLOOKUP(D2656,StataFunctions!$E$2:$G$260,3,)</f>
        <v>Logistic regression</v>
      </c>
      <c r="F2656" s="18" t="s">
        <v>4190</v>
      </c>
      <c r="G2656" s="18" t="str">
        <f t="shared" si="248"/>
        <v>radrtever</v>
      </c>
      <c r="H2656" s="18" t="str">
        <f t="shared" si="249"/>
        <v>mcp01 if nonwhite==0</v>
      </c>
      <c r="I2656" s="18">
        <f t="shared" si="246"/>
        <v>1</v>
      </c>
      <c r="J2656" s="18" t="str">
        <f t="shared" si="247"/>
        <v xml:space="preserve"> nonwhite==0</v>
      </c>
      <c r="K2656" s="18" t="str">
        <f t="shared" si="250"/>
        <v>mcp01</v>
      </c>
      <c r="L2656" s="1" t="str">
        <f t="shared" si="251"/>
        <v>Yes</v>
      </c>
    </row>
    <row r="2657" spans="1:12" x14ac:dyDescent="0.3">
      <c r="A2657" s="1" t="str">
        <f>VLOOKUP(B2657,DownloadedFiles!$B$2:$C$821,2,)</f>
        <v>hdl:1902.1/20295</v>
      </c>
      <c r="B2657" s="1" t="s">
        <v>2453</v>
      </c>
      <c r="C2657" s="1" t="s">
        <v>698</v>
      </c>
      <c r="D2657" s="1" t="s">
        <v>787</v>
      </c>
      <c r="E2657" s="1" t="str">
        <f>VLOOKUP(D2657,StataFunctions!$E$2:$G$260,3,)</f>
        <v>Multinomial (polytomous) logistic regression</v>
      </c>
      <c r="F2657" s="18" t="s">
        <v>4150</v>
      </c>
      <c r="G2657" s="18" t="str">
        <f t="shared" si="248"/>
        <v>votew2lim</v>
      </c>
      <c r="H2657" s="18" t="str">
        <f t="shared" si="249"/>
        <v>mcp01 if nonwhite==0</v>
      </c>
      <c r="I2657" s="18">
        <f t="shared" si="246"/>
        <v>1</v>
      </c>
      <c r="J2657" s="18" t="str">
        <f t="shared" si="247"/>
        <v xml:space="preserve"> nonwhite==0</v>
      </c>
      <c r="K2657" s="18" t="str">
        <f t="shared" si="250"/>
        <v>mcp01</v>
      </c>
      <c r="L2657" s="1" t="str">
        <f t="shared" si="251"/>
        <v>Yes</v>
      </c>
    </row>
    <row r="2658" spans="1:12" x14ac:dyDescent="0.3">
      <c r="A2658" s="1" t="str">
        <f>VLOOKUP(B2658,DownloadedFiles!$B$2:$C$821,2,)</f>
        <v>hdl:1902.1/20295</v>
      </c>
      <c r="B2658" s="1" t="s">
        <v>2453</v>
      </c>
      <c r="C2658" s="1" t="s">
        <v>698</v>
      </c>
      <c r="D2658" s="1" t="s">
        <v>787</v>
      </c>
      <c r="E2658" s="1" t="str">
        <f>VLOOKUP(D2658,StataFunctions!$E$2:$G$260,3,)</f>
        <v>Multinomial (polytomous) logistic regression</v>
      </c>
      <c r="F2658" s="18" t="s">
        <v>4151</v>
      </c>
      <c r="G2658" s="18" t="str">
        <f t="shared" si="248"/>
        <v>votew3lim</v>
      </c>
      <c r="H2658" s="18" t="str">
        <f t="shared" si="249"/>
        <v>mcp01 if nonwhite==0</v>
      </c>
      <c r="I2658" s="18">
        <f t="shared" si="246"/>
        <v>1</v>
      </c>
      <c r="J2658" s="18" t="str">
        <f t="shared" si="247"/>
        <v xml:space="preserve"> nonwhite==0</v>
      </c>
      <c r="K2658" s="18" t="str">
        <f t="shared" si="250"/>
        <v>mcp01</v>
      </c>
      <c r="L2658" s="1" t="str">
        <f t="shared" si="251"/>
        <v>Yes</v>
      </c>
    </row>
    <row r="2659" spans="1:12" x14ac:dyDescent="0.3">
      <c r="A2659" s="1" t="str">
        <f>VLOOKUP(B2659,DownloadedFiles!$B$2:$C$821,2,)</f>
        <v>hdl:1902.1/20295</v>
      </c>
      <c r="B2659" s="1" t="s">
        <v>2453</v>
      </c>
      <c r="C2659" s="1" t="s">
        <v>698</v>
      </c>
      <c r="D2659" s="1" t="s">
        <v>766</v>
      </c>
      <c r="E2659" s="1" t="str">
        <f>VLOOKUP(D2659,StataFunctions!$E$2:$G$260,3,)</f>
        <v>Logistic regression</v>
      </c>
      <c r="F2659" s="18" t="s">
        <v>4229</v>
      </c>
      <c r="G2659" s="18" t="str">
        <f t="shared" si="248"/>
        <v>bnpever</v>
      </c>
      <c r="H2659" s="18" t="str">
        <f t="shared" si="249"/>
        <v>mcp01 AMPdiff if nonwhite==0</v>
      </c>
      <c r="I2659" s="18">
        <f t="shared" si="246"/>
        <v>1</v>
      </c>
      <c r="J2659" s="18" t="str">
        <f t="shared" si="247"/>
        <v xml:space="preserve"> nonwhite==0</v>
      </c>
      <c r="K2659" s="18" t="str">
        <f t="shared" si="250"/>
        <v>mcp01 AMPdiff</v>
      </c>
      <c r="L2659" s="1" t="str">
        <f t="shared" si="251"/>
        <v>Yes</v>
      </c>
    </row>
    <row r="2660" spans="1:12" x14ac:dyDescent="0.3">
      <c r="A2660" s="1" t="str">
        <f>VLOOKUP(B2660,DownloadedFiles!$B$2:$C$821,2,)</f>
        <v>hdl:1902.1/20295</v>
      </c>
      <c r="B2660" s="1" t="s">
        <v>2453</v>
      </c>
      <c r="C2660" s="1" t="s">
        <v>698</v>
      </c>
      <c r="D2660" s="1" t="s">
        <v>766</v>
      </c>
      <c r="E2660" s="1" t="str">
        <f>VLOOKUP(D2660,StataFunctions!$E$2:$G$260,3,)</f>
        <v>Logistic regression</v>
      </c>
      <c r="F2660" s="18" t="s">
        <v>4208</v>
      </c>
      <c r="G2660" s="18" t="str">
        <f t="shared" si="248"/>
        <v>radrtever</v>
      </c>
      <c r="H2660" s="18" t="str">
        <f t="shared" si="249"/>
        <v>mcp01 AMPdiff if nonwhite==0</v>
      </c>
      <c r="I2660" s="18">
        <f t="shared" si="246"/>
        <v>1</v>
      </c>
      <c r="J2660" s="18" t="str">
        <f t="shared" si="247"/>
        <v xml:space="preserve"> nonwhite==0</v>
      </c>
      <c r="K2660" s="18" t="str">
        <f t="shared" si="250"/>
        <v>mcp01 AMPdiff</v>
      </c>
      <c r="L2660" s="1" t="str">
        <f t="shared" si="251"/>
        <v>Yes</v>
      </c>
    </row>
    <row r="2661" spans="1:12" x14ac:dyDescent="0.3">
      <c r="A2661" s="1" t="str">
        <f>VLOOKUP(B2661,DownloadedFiles!$B$2:$C$821,2,)</f>
        <v>hdl:1902.1/20295</v>
      </c>
      <c r="B2661" s="1" t="s">
        <v>2453</v>
      </c>
      <c r="C2661" s="1" t="s">
        <v>698</v>
      </c>
      <c r="D2661" s="1" t="s">
        <v>766</v>
      </c>
      <c r="E2661" s="1" t="str">
        <f>VLOOKUP(D2661,StataFunctions!$E$2:$G$260,3,)</f>
        <v>Logistic regression</v>
      </c>
      <c r="F2661" s="18" t="s">
        <v>4215</v>
      </c>
      <c r="G2661" s="18" t="str">
        <f t="shared" si="248"/>
        <v>radrtever</v>
      </c>
      <c r="H2661" s="18" t="str">
        <f t="shared" si="249"/>
        <v>mcp01 AMPdiff conIDw1 labIDw1 ldIDw1 if nonwhite==0</v>
      </c>
      <c r="I2661" s="18">
        <f t="shared" si="246"/>
        <v>1</v>
      </c>
      <c r="J2661" s="18" t="str">
        <f t="shared" si="247"/>
        <v xml:space="preserve"> nonwhite==0</v>
      </c>
      <c r="K2661" s="18" t="str">
        <f t="shared" si="250"/>
        <v>mcp01 AMPdiff conIDw1 labIDw1 ldIDw1</v>
      </c>
      <c r="L2661" s="1" t="str">
        <f t="shared" si="251"/>
        <v>Yes</v>
      </c>
    </row>
    <row r="2662" spans="1:12" x14ac:dyDescent="0.3">
      <c r="A2662" s="1" t="str">
        <f>VLOOKUP(B2662,DownloadedFiles!$B$2:$C$821,2,)</f>
        <v>hdl:1902.1/20295</v>
      </c>
      <c r="B2662" s="1" t="s">
        <v>2453</v>
      </c>
      <c r="C2662" s="1" t="s">
        <v>698</v>
      </c>
      <c r="D2662" s="1" t="s">
        <v>766</v>
      </c>
      <c r="E2662" s="1" t="str">
        <f>VLOOKUP(D2662,StataFunctions!$E$2:$G$260,3,)</f>
        <v>Logistic regression</v>
      </c>
      <c r="F2662" s="18" t="s">
        <v>4215</v>
      </c>
      <c r="G2662" s="18" t="str">
        <f t="shared" si="248"/>
        <v>radrtever</v>
      </c>
      <c r="H2662" s="18" t="str">
        <f t="shared" si="249"/>
        <v>mcp01 AMPdiff conIDw1 labIDw1 ldIDw1 if nonwhite==0</v>
      </c>
      <c r="I2662" s="18">
        <f t="shared" si="246"/>
        <v>1</v>
      </c>
      <c r="J2662" s="18" t="str">
        <f t="shared" si="247"/>
        <v xml:space="preserve"> nonwhite==0</v>
      </c>
      <c r="K2662" s="18" t="str">
        <f t="shared" si="250"/>
        <v>mcp01 AMPdiff conIDw1 labIDw1 ldIDw1</v>
      </c>
      <c r="L2662" s="1" t="str">
        <f t="shared" si="251"/>
        <v>Yes</v>
      </c>
    </row>
    <row r="2663" spans="1:12" ht="28.8" x14ac:dyDescent="0.3">
      <c r="A2663" s="1" t="str">
        <f>VLOOKUP(B2663,DownloadedFiles!$B$2:$C$821,2,)</f>
        <v>hdl:1902.1/20295</v>
      </c>
      <c r="B2663" s="1" t="s">
        <v>2453</v>
      </c>
      <c r="C2663" s="1" t="s">
        <v>698</v>
      </c>
      <c r="D2663" s="1" t="s">
        <v>787</v>
      </c>
      <c r="E2663" s="1" t="str">
        <f>VLOOKUP(D2663,StataFunctions!$E$2:$G$260,3,)</f>
        <v>Multinomial (polytomous) logistic regression</v>
      </c>
      <c r="F2663" s="18" t="s">
        <v>4179</v>
      </c>
      <c r="G2663" s="18" t="str">
        <f t="shared" si="248"/>
        <v>votew2lim</v>
      </c>
      <c r="H2663" s="18" t="str">
        <f t="shared" si="249"/>
        <v>mcp01 AMPdiff conIDw1 labIDw1 ldIDw1 if nonwhite==0 &amp; valid==1</v>
      </c>
      <c r="I2663" s="18">
        <f t="shared" si="246"/>
        <v>1</v>
      </c>
      <c r="J2663" s="18" t="str">
        <f t="shared" si="247"/>
        <v xml:space="preserve"> nonwhite==0 &amp; valid==1</v>
      </c>
      <c r="K2663" s="18" t="str">
        <f t="shared" si="250"/>
        <v>mcp01 AMPdiff conIDw1 labIDw1 ldIDw1</v>
      </c>
      <c r="L2663" s="1" t="str">
        <f t="shared" si="251"/>
        <v>Yes</v>
      </c>
    </row>
    <row r="2664" spans="1:12" x14ac:dyDescent="0.3">
      <c r="A2664" s="1" t="str">
        <f>VLOOKUP(B2664,DownloadedFiles!$B$2:$C$821,2,)</f>
        <v>hdl:1902.1/20295</v>
      </c>
      <c r="B2664" s="1" t="s">
        <v>2453</v>
      </c>
      <c r="C2664" s="1" t="s">
        <v>698</v>
      </c>
      <c r="D2664" s="1" t="s">
        <v>766</v>
      </c>
      <c r="E2664" s="1" t="str">
        <f>VLOOKUP(D2664,StataFunctions!$E$2:$G$260,3,)</f>
        <v>Logistic regression</v>
      </c>
      <c r="F2664" s="18" t="s">
        <v>4216</v>
      </c>
      <c r="G2664" s="18" t="str">
        <f t="shared" si="248"/>
        <v>radrtever</v>
      </c>
      <c r="H2664" s="18" t="str">
        <f t="shared" si="249"/>
        <v>mcp01 AMPdiff conIDw2 labIDw2 ldIDw2 if nonwhite==0</v>
      </c>
      <c r="I2664" s="18">
        <f t="shared" si="246"/>
        <v>1</v>
      </c>
      <c r="J2664" s="18" t="str">
        <f t="shared" si="247"/>
        <v xml:space="preserve"> nonwhite==0</v>
      </c>
      <c r="K2664" s="18" t="str">
        <f t="shared" si="250"/>
        <v>mcp01 AMPdiff conIDw2 labIDw2 ldIDw2</v>
      </c>
      <c r="L2664" s="1" t="str">
        <f t="shared" si="251"/>
        <v>Yes</v>
      </c>
    </row>
    <row r="2665" spans="1:12" x14ac:dyDescent="0.3">
      <c r="A2665" s="1" t="str">
        <f>VLOOKUP(B2665,DownloadedFiles!$B$2:$C$821,2,)</f>
        <v>hdl:1902.1/20295</v>
      </c>
      <c r="B2665" s="1" t="s">
        <v>2453</v>
      </c>
      <c r="C2665" s="1" t="s">
        <v>698</v>
      </c>
      <c r="D2665" s="1" t="s">
        <v>766</v>
      </c>
      <c r="E2665" s="1" t="str">
        <f>VLOOKUP(D2665,StataFunctions!$E$2:$G$260,3,)</f>
        <v>Logistic regression</v>
      </c>
      <c r="F2665" s="18" t="s">
        <v>4216</v>
      </c>
      <c r="G2665" s="18" t="str">
        <f t="shared" si="248"/>
        <v>radrtever</v>
      </c>
      <c r="H2665" s="18" t="str">
        <f t="shared" si="249"/>
        <v>mcp01 AMPdiff conIDw2 labIDw2 ldIDw2 if nonwhite==0</v>
      </c>
      <c r="I2665" s="18">
        <f t="shared" si="246"/>
        <v>1</v>
      </c>
      <c r="J2665" s="18" t="str">
        <f t="shared" si="247"/>
        <v xml:space="preserve"> nonwhite==0</v>
      </c>
      <c r="K2665" s="18" t="str">
        <f t="shared" si="250"/>
        <v>mcp01 AMPdiff conIDw2 labIDw2 ldIDw2</v>
      </c>
      <c r="L2665" s="1" t="str">
        <f t="shared" si="251"/>
        <v>Yes</v>
      </c>
    </row>
    <row r="2666" spans="1:12" ht="28.8" x14ac:dyDescent="0.3">
      <c r="A2666" s="1" t="str">
        <f>VLOOKUP(B2666,DownloadedFiles!$B$2:$C$821,2,)</f>
        <v>hdl:1902.1/20295</v>
      </c>
      <c r="B2666" s="1" t="s">
        <v>2453</v>
      </c>
      <c r="C2666" s="1" t="s">
        <v>698</v>
      </c>
      <c r="D2666" s="1" t="s">
        <v>787</v>
      </c>
      <c r="E2666" s="1" t="str">
        <f>VLOOKUP(D2666,StataFunctions!$E$2:$G$260,3,)</f>
        <v>Multinomial (polytomous) logistic regression</v>
      </c>
      <c r="F2666" s="18" t="s">
        <v>4180</v>
      </c>
      <c r="G2666" s="18" t="str">
        <f t="shared" si="248"/>
        <v>votew3lim</v>
      </c>
      <c r="H2666" s="18" t="str">
        <f t="shared" si="249"/>
        <v>mcp01 AMPdiff conIDw2 labIDw2 ldIDw2 if nonwhite==0 &amp; valid==1</v>
      </c>
      <c r="I2666" s="18">
        <f t="shared" si="246"/>
        <v>1</v>
      </c>
      <c r="J2666" s="18" t="str">
        <f t="shared" si="247"/>
        <v xml:space="preserve"> nonwhite==0 &amp; valid==1</v>
      </c>
      <c r="K2666" s="18" t="str">
        <f t="shared" si="250"/>
        <v>mcp01 AMPdiff conIDw2 labIDw2 ldIDw2</v>
      </c>
      <c r="L2666" s="1" t="str">
        <f t="shared" si="251"/>
        <v>Yes</v>
      </c>
    </row>
    <row r="2667" spans="1:12" ht="28.8" x14ac:dyDescent="0.3">
      <c r="A2667" s="1" t="str">
        <f>VLOOKUP(B2667,DownloadedFiles!$B$2:$C$821,2,)</f>
        <v>hdl:1902.1/20295</v>
      </c>
      <c r="B2667" s="1" t="s">
        <v>2453</v>
      </c>
      <c r="C2667" s="1" t="s">
        <v>698</v>
      </c>
      <c r="D2667" s="1" t="s">
        <v>787</v>
      </c>
      <c r="E2667" s="1" t="str">
        <f>VLOOKUP(D2667,StataFunctions!$E$2:$G$260,3,)</f>
        <v>Multinomial (polytomous) logistic regression</v>
      </c>
      <c r="F2667" s="18" t="s">
        <v>4181</v>
      </c>
      <c r="G2667" s="18" t="str">
        <f t="shared" si="248"/>
        <v>votew2lim</v>
      </c>
      <c r="H2667" s="18" t="str">
        <f t="shared" si="249"/>
        <v>mcp01 AMPdiff lrselfplacew2 lrlabplacew2 lrldplacew2 lrconplacew2 if nonwhite==0 &amp; valid==1</v>
      </c>
      <c r="I2667" s="18">
        <f t="shared" si="246"/>
        <v>1</v>
      </c>
      <c r="J2667" s="18" t="str">
        <f t="shared" si="247"/>
        <v xml:space="preserve"> nonwhite==0 &amp; valid==1</v>
      </c>
      <c r="K2667" s="18" t="str">
        <f t="shared" si="250"/>
        <v>mcp01 AMPdiff lrselfplacew2 lrlabplacew2 lrldplacew2 lrconplacew2</v>
      </c>
      <c r="L2667" s="1" t="str">
        <f t="shared" si="251"/>
        <v>Yes</v>
      </c>
    </row>
    <row r="2668" spans="1:12" ht="28.8" x14ac:dyDescent="0.3">
      <c r="A2668" s="1" t="str">
        <f>VLOOKUP(B2668,DownloadedFiles!$B$2:$C$821,2,)</f>
        <v>hdl:1902.1/20295</v>
      </c>
      <c r="B2668" s="1" t="s">
        <v>2453</v>
      </c>
      <c r="C2668" s="1" t="s">
        <v>698</v>
      </c>
      <c r="D2668" s="1" t="s">
        <v>787</v>
      </c>
      <c r="E2668" s="1" t="str">
        <f>VLOOKUP(D2668,StataFunctions!$E$2:$G$260,3,)</f>
        <v>Multinomial (polytomous) logistic regression</v>
      </c>
      <c r="F2668" s="18" t="s">
        <v>4182</v>
      </c>
      <c r="G2668" s="18" t="str">
        <f t="shared" si="248"/>
        <v>votew3lim</v>
      </c>
      <c r="H2668" s="18" t="str">
        <f t="shared" si="249"/>
        <v>mcp01 AMPdiff lrselfplacew3 lrlabplacew3 lrldplacew3 lrconplacew3 if nonwhite==0 &amp; valid==1</v>
      </c>
      <c r="I2668" s="18">
        <f t="shared" si="246"/>
        <v>1</v>
      </c>
      <c r="J2668" s="18" t="str">
        <f t="shared" si="247"/>
        <v xml:space="preserve"> nonwhite==0 &amp; valid==1</v>
      </c>
      <c r="K2668" s="18" t="str">
        <f t="shared" si="250"/>
        <v>mcp01 AMPdiff lrselfplacew3 lrlabplacew3 lrldplacew3 lrconplacew3</v>
      </c>
      <c r="L2668" s="1" t="str">
        <f t="shared" si="251"/>
        <v>Yes</v>
      </c>
    </row>
    <row r="2669" spans="1:12" ht="28.8" x14ac:dyDescent="0.3">
      <c r="A2669" s="1" t="str">
        <f>VLOOKUP(B2669,DownloadedFiles!$B$2:$C$821,2,)</f>
        <v>hdl:1902.1/20295</v>
      </c>
      <c r="B2669" s="1" t="s">
        <v>2453</v>
      </c>
      <c r="C2669" s="1" t="s">
        <v>698</v>
      </c>
      <c r="D2669" s="1" t="s">
        <v>787</v>
      </c>
      <c r="E2669" s="1" t="str">
        <f>VLOOKUP(D2669,StataFunctions!$E$2:$G$260,3,)</f>
        <v>Multinomial (polytomous) logistic regression</v>
      </c>
      <c r="F2669" s="18" t="s">
        <v>4183</v>
      </c>
      <c r="G2669" s="18" t="str">
        <f t="shared" si="248"/>
        <v>votew2lim</v>
      </c>
      <c r="H2669" s="18" t="str">
        <f t="shared" si="249"/>
        <v>mcp01 AMPdiff natecoretw2 natecoprospw2 perecoretw2 perecoprospw2 if nonwhite==0 &amp; valid==1</v>
      </c>
      <c r="I2669" s="18">
        <f t="shared" si="246"/>
        <v>1</v>
      </c>
      <c r="J2669" s="18" t="str">
        <f t="shared" si="247"/>
        <v xml:space="preserve"> nonwhite==0 &amp; valid==1</v>
      </c>
      <c r="K2669" s="18" t="str">
        <f t="shared" si="250"/>
        <v>mcp01 AMPdiff natecoretw2 natecoprospw2 perecoretw2 perecoprospw2</v>
      </c>
      <c r="L2669" s="1" t="str">
        <f t="shared" si="251"/>
        <v>Yes</v>
      </c>
    </row>
    <row r="2670" spans="1:12" ht="28.8" x14ac:dyDescent="0.3">
      <c r="A2670" s="1" t="str">
        <f>VLOOKUP(B2670,DownloadedFiles!$B$2:$C$821,2,)</f>
        <v>hdl:1902.1/20295</v>
      </c>
      <c r="B2670" s="1" t="s">
        <v>2453</v>
      </c>
      <c r="C2670" s="1" t="s">
        <v>698</v>
      </c>
      <c r="D2670" s="1" t="s">
        <v>787</v>
      </c>
      <c r="E2670" s="1" t="str">
        <f>VLOOKUP(D2670,StataFunctions!$E$2:$G$260,3,)</f>
        <v>Multinomial (polytomous) logistic regression</v>
      </c>
      <c r="F2670" s="18" t="s">
        <v>4184</v>
      </c>
      <c r="G2670" s="18" t="str">
        <f t="shared" si="248"/>
        <v>votew3lim</v>
      </c>
      <c r="H2670" s="18" t="str">
        <f t="shared" si="249"/>
        <v>mcp01 AMPdiff natecoretw3 natecoprospw3 perecoretw3 perecoprospw3 if nonwhite==0 &amp; valid==1</v>
      </c>
      <c r="I2670" s="18">
        <f t="shared" si="246"/>
        <v>1</v>
      </c>
      <c r="J2670" s="18" t="str">
        <f t="shared" si="247"/>
        <v xml:space="preserve"> nonwhite==0 &amp; valid==1</v>
      </c>
      <c r="K2670" s="18" t="str">
        <f t="shared" si="250"/>
        <v>mcp01 AMPdiff natecoretw3 natecoprospw3 perecoretw3 perecoprospw3</v>
      </c>
      <c r="L2670" s="1" t="str">
        <f t="shared" si="251"/>
        <v>Yes</v>
      </c>
    </row>
    <row r="2671" spans="1:12" x14ac:dyDescent="0.3">
      <c r="A2671" s="1" t="str">
        <f>VLOOKUP(B2671,DownloadedFiles!$B$2:$C$821,2,)</f>
        <v>hdl:1902.1/20295</v>
      </c>
      <c r="B2671" s="1" t="s">
        <v>2453</v>
      </c>
      <c r="C2671" s="1" t="s">
        <v>698</v>
      </c>
      <c r="D2671" s="1" t="s">
        <v>766</v>
      </c>
      <c r="E2671" s="1" t="str">
        <f>VLOOKUP(D2671,StataFunctions!$E$2:$G$260,3,)</f>
        <v>Logistic regression</v>
      </c>
      <c r="F2671" s="18" t="s">
        <v>8206</v>
      </c>
      <c r="G2671" s="18" t="str">
        <f t="shared" si="248"/>
        <v>radrtever</v>
      </c>
      <c r="H2671" s="18" t="str">
        <f t="shared" si="249"/>
        <v>mcp01 AMPdiff polintw2 satdemw2 if nonwhite==0</v>
      </c>
      <c r="I2671" s="18">
        <f t="shared" si="246"/>
        <v>1</v>
      </c>
      <c r="J2671" s="18" t="str">
        <f t="shared" si="247"/>
        <v xml:space="preserve"> nonwhite==0</v>
      </c>
      <c r="K2671" s="18" t="str">
        <f t="shared" si="250"/>
        <v>mcp01 AMPdiff polintw2 satdemw2</v>
      </c>
      <c r="L2671" s="1" t="str">
        <f t="shared" si="251"/>
        <v>Yes</v>
      </c>
    </row>
    <row r="2672" spans="1:12" x14ac:dyDescent="0.3">
      <c r="A2672" s="1" t="str">
        <f>VLOOKUP(B2672,DownloadedFiles!$B$2:$C$821,2,)</f>
        <v>hdl:1902.1/20295</v>
      </c>
      <c r="B2672" s="1" t="s">
        <v>2453</v>
      </c>
      <c r="C2672" s="1" t="s">
        <v>698</v>
      </c>
      <c r="D2672" s="1" t="s">
        <v>766</v>
      </c>
      <c r="E2672" s="1" t="str">
        <f>VLOOKUP(D2672,StataFunctions!$E$2:$G$260,3,)</f>
        <v>Logistic regression</v>
      </c>
      <c r="F2672" s="18" t="s">
        <v>8206</v>
      </c>
      <c r="G2672" s="18" t="str">
        <f t="shared" si="248"/>
        <v>radrtever</v>
      </c>
      <c r="H2672" s="18" t="str">
        <f t="shared" si="249"/>
        <v>mcp01 AMPdiff polintw2 satdemw2 if nonwhite==0</v>
      </c>
      <c r="I2672" s="18">
        <f t="shared" si="246"/>
        <v>1</v>
      </c>
      <c r="J2672" s="18" t="str">
        <f t="shared" si="247"/>
        <v xml:space="preserve"> nonwhite==0</v>
      </c>
      <c r="K2672" s="18" t="str">
        <f t="shared" si="250"/>
        <v>mcp01 AMPdiff polintw2 satdemw2</v>
      </c>
      <c r="L2672" s="1" t="str">
        <f t="shared" si="251"/>
        <v>Yes</v>
      </c>
    </row>
    <row r="2673" spans="1:12" ht="28.8" x14ac:dyDescent="0.3">
      <c r="A2673" s="1" t="str">
        <f>VLOOKUP(B2673,DownloadedFiles!$B$2:$C$821,2,)</f>
        <v>hdl:1902.1/20295</v>
      </c>
      <c r="B2673" s="1" t="s">
        <v>2453</v>
      </c>
      <c r="C2673" s="1" t="s">
        <v>698</v>
      </c>
      <c r="D2673" s="1" t="s">
        <v>787</v>
      </c>
      <c r="E2673" s="1" t="str">
        <f>VLOOKUP(D2673,StataFunctions!$E$2:$G$260,3,)</f>
        <v>Multinomial (polytomous) logistic regression</v>
      </c>
      <c r="F2673" s="18" t="s">
        <v>4185</v>
      </c>
      <c r="G2673" s="18" t="str">
        <f t="shared" si="248"/>
        <v>votew2lim</v>
      </c>
      <c r="H2673" s="18" t="str">
        <f t="shared" si="249"/>
        <v>mcp01 AMPdiff polintw2 satdemw2 if nonwhite==0 &amp; valid==1</v>
      </c>
      <c r="I2673" s="18">
        <f t="shared" si="246"/>
        <v>1</v>
      </c>
      <c r="J2673" s="18" t="str">
        <f t="shared" si="247"/>
        <v xml:space="preserve"> nonwhite==0 &amp; valid==1</v>
      </c>
      <c r="K2673" s="18" t="str">
        <f t="shared" si="250"/>
        <v>mcp01 AMPdiff polintw2 satdemw2</v>
      </c>
      <c r="L2673" s="1" t="str">
        <f t="shared" si="251"/>
        <v>Yes</v>
      </c>
    </row>
    <row r="2674" spans="1:12" x14ac:dyDescent="0.3">
      <c r="A2674" s="1" t="str">
        <f>VLOOKUP(B2674,DownloadedFiles!$B$2:$C$821,2,)</f>
        <v>hdl:1902.1/20295</v>
      </c>
      <c r="B2674" s="1" t="s">
        <v>2453</v>
      </c>
      <c r="C2674" s="1" t="s">
        <v>698</v>
      </c>
      <c r="D2674" s="1" t="s">
        <v>766</v>
      </c>
      <c r="E2674" s="1" t="str">
        <f>VLOOKUP(D2674,StataFunctions!$E$2:$G$260,3,)</f>
        <v>Logistic regression</v>
      </c>
      <c r="F2674" s="18" t="s">
        <v>4217</v>
      </c>
      <c r="G2674" s="18" t="str">
        <f t="shared" si="248"/>
        <v>radrtever</v>
      </c>
      <c r="H2674" s="18" t="str">
        <f t="shared" si="249"/>
        <v>mcp01 AMPdiff polintw3 satdemw3 if nonwhite==0</v>
      </c>
      <c r="I2674" s="18">
        <f t="shared" si="246"/>
        <v>1</v>
      </c>
      <c r="J2674" s="18" t="str">
        <f t="shared" si="247"/>
        <v xml:space="preserve"> nonwhite==0</v>
      </c>
      <c r="K2674" s="18" t="str">
        <f t="shared" si="250"/>
        <v>mcp01 AMPdiff polintw3 satdemw3</v>
      </c>
      <c r="L2674" s="1" t="str">
        <f t="shared" si="251"/>
        <v>Yes</v>
      </c>
    </row>
    <row r="2675" spans="1:12" x14ac:dyDescent="0.3">
      <c r="A2675" s="1" t="str">
        <f>VLOOKUP(B2675,DownloadedFiles!$B$2:$C$821,2,)</f>
        <v>hdl:1902.1/20295</v>
      </c>
      <c r="B2675" s="1" t="s">
        <v>2453</v>
      </c>
      <c r="C2675" s="1" t="s">
        <v>698</v>
      </c>
      <c r="D2675" s="1" t="s">
        <v>766</v>
      </c>
      <c r="E2675" s="1" t="str">
        <f>VLOOKUP(D2675,StataFunctions!$E$2:$G$260,3,)</f>
        <v>Logistic regression</v>
      </c>
      <c r="F2675" s="18" t="s">
        <v>4217</v>
      </c>
      <c r="G2675" s="18" t="str">
        <f t="shared" si="248"/>
        <v>radrtever</v>
      </c>
      <c r="H2675" s="18" t="str">
        <f t="shared" si="249"/>
        <v>mcp01 AMPdiff polintw3 satdemw3 if nonwhite==0</v>
      </c>
      <c r="I2675" s="18">
        <f t="shared" si="246"/>
        <v>1</v>
      </c>
      <c r="J2675" s="18" t="str">
        <f t="shared" si="247"/>
        <v xml:space="preserve"> nonwhite==0</v>
      </c>
      <c r="K2675" s="18" t="str">
        <f t="shared" si="250"/>
        <v>mcp01 AMPdiff polintw3 satdemw3</v>
      </c>
      <c r="L2675" s="1" t="str">
        <f t="shared" si="251"/>
        <v>Yes</v>
      </c>
    </row>
    <row r="2676" spans="1:12" ht="28.8" x14ac:dyDescent="0.3">
      <c r="A2676" s="1" t="str">
        <f>VLOOKUP(B2676,DownloadedFiles!$B$2:$C$821,2,)</f>
        <v>hdl:1902.1/20295</v>
      </c>
      <c r="B2676" s="1" t="s">
        <v>2453</v>
      </c>
      <c r="C2676" s="1" t="s">
        <v>698</v>
      </c>
      <c r="D2676" s="1" t="s">
        <v>787</v>
      </c>
      <c r="E2676" s="1" t="str">
        <f>VLOOKUP(D2676,StataFunctions!$E$2:$G$260,3,)</f>
        <v>Multinomial (polytomous) logistic regression</v>
      </c>
      <c r="F2676" s="18" t="s">
        <v>4186</v>
      </c>
      <c r="G2676" s="18" t="str">
        <f t="shared" si="248"/>
        <v>votew3lim</v>
      </c>
      <c r="H2676" s="18" t="str">
        <f t="shared" si="249"/>
        <v>mcp01 AMPdiff polintw3 satdemw3 if nonwhite==0 &amp; valid==1</v>
      </c>
      <c r="I2676" s="18">
        <f t="shared" si="246"/>
        <v>1</v>
      </c>
      <c r="J2676" s="18" t="str">
        <f t="shared" si="247"/>
        <v xml:space="preserve"> nonwhite==0 &amp; valid==1</v>
      </c>
      <c r="K2676" s="18" t="str">
        <f t="shared" si="250"/>
        <v>mcp01 AMPdiff polintw3 satdemw3</v>
      </c>
      <c r="L2676" s="1" t="str">
        <f t="shared" si="251"/>
        <v>Yes</v>
      </c>
    </row>
    <row r="2677" spans="1:12" x14ac:dyDescent="0.3">
      <c r="A2677" s="1" t="str">
        <f>VLOOKUP(B2677,DownloadedFiles!$B$2:$C$821,2,)</f>
        <v>hdl:1902.1/20295</v>
      </c>
      <c r="B2677" s="1" t="s">
        <v>2453</v>
      </c>
      <c r="C2677" s="1" t="s">
        <v>698</v>
      </c>
      <c r="D2677" s="1" t="s">
        <v>766</v>
      </c>
      <c r="E2677" s="1" t="str">
        <f>VLOOKUP(D2677,StataFunctions!$E$2:$G$260,3,)</f>
        <v>Logistic regression</v>
      </c>
      <c r="F2677" s="18" t="s">
        <v>4222</v>
      </c>
      <c r="G2677" s="18" t="str">
        <f t="shared" si="248"/>
        <v>bnpever</v>
      </c>
      <c r="H2677" s="18" t="str">
        <f t="shared" si="249"/>
        <v>mcp01 conIDw1 labIDw1 ldIDw1 if nonwhite==0</v>
      </c>
      <c r="I2677" s="18">
        <f t="shared" si="246"/>
        <v>1</v>
      </c>
      <c r="J2677" s="18" t="str">
        <f t="shared" si="247"/>
        <v xml:space="preserve"> nonwhite==0</v>
      </c>
      <c r="K2677" s="18" t="str">
        <f t="shared" si="250"/>
        <v>mcp01 conIDw1 labIDw1 ldIDw1</v>
      </c>
      <c r="L2677" s="1" t="str">
        <f t="shared" si="251"/>
        <v>Yes</v>
      </c>
    </row>
    <row r="2678" spans="1:12" ht="28.8" x14ac:dyDescent="0.3">
      <c r="A2678" s="1" t="str">
        <f>VLOOKUP(B2678,DownloadedFiles!$B$2:$C$821,2,)</f>
        <v>hdl:1902.1/20295</v>
      </c>
      <c r="B2678" s="1" t="s">
        <v>2453</v>
      </c>
      <c r="C2678" s="1" t="s">
        <v>698</v>
      </c>
      <c r="D2678" s="1" t="s">
        <v>787</v>
      </c>
      <c r="E2678" s="1" t="str">
        <f>VLOOKUP(D2678,StataFunctions!$E$2:$G$260,3,)</f>
        <v>Multinomial (polytomous) logistic regression</v>
      </c>
      <c r="F2678" s="18" t="s">
        <v>4161</v>
      </c>
      <c r="G2678" s="18" t="str">
        <f t="shared" si="248"/>
        <v>votew2lim</v>
      </c>
      <c r="H2678" s="18" t="str">
        <f t="shared" si="249"/>
        <v>mcp01 conIDw1 labIDw1 ldIDw1 if nonwhite==0</v>
      </c>
      <c r="I2678" s="18">
        <f t="shared" ref="I2678:I2741" si="252">IFERROR(IF(FIND(" if ",H2678)&gt;0,1,0),0)</f>
        <v>1</v>
      </c>
      <c r="J2678" s="18" t="str">
        <f t="shared" ref="J2678:J2741" si="253">IFERROR(MID(H2678,FIND(" if ",H2678)+3,LEN(H2678)+1),"NA")</f>
        <v xml:space="preserve"> nonwhite==0</v>
      </c>
      <c r="K2678" s="18" t="str">
        <f t="shared" si="250"/>
        <v>mcp01 conIDw1 labIDw1 ldIDw1</v>
      </c>
      <c r="L2678" s="1" t="str">
        <f t="shared" si="251"/>
        <v>Yes</v>
      </c>
    </row>
    <row r="2679" spans="1:12" x14ac:dyDescent="0.3">
      <c r="A2679" s="1" t="str">
        <f>VLOOKUP(B2679,DownloadedFiles!$B$2:$C$821,2,)</f>
        <v>hdl:1902.1/20295</v>
      </c>
      <c r="B2679" s="1" t="s">
        <v>2453</v>
      </c>
      <c r="C2679" s="1" t="s">
        <v>698</v>
      </c>
      <c r="D2679" s="1" t="s">
        <v>766</v>
      </c>
      <c r="E2679" s="1" t="str">
        <f>VLOOKUP(D2679,StataFunctions!$E$2:$G$260,3,)</f>
        <v>Logistic regression</v>
      </c>
      <c r="F2679" s="18" t="s">
        <v>4223</v>
      </c>
      <c r="G2679" s="18" t="str">
        <f t="shared" si="248"/>
        <v>bnpever</v>
      </c>
      <c r="H2679" s="18" t="str">
        <f t="shared" si="249"/>
        <v>mcp01 conIDw2 labIDw2 ldIDw2 if nonwhite==0</v>
      </c>
      <c r="I2679" s="18">
        <f t="shared" si="252"/>
        <v>1</v>
      </c>
      <c r="J2679" s="18" t="str">
        <f t="shared" si="253"/>
        <v xml:space="preserve"> nonwhite==0</v>
      </c>
      <c r="K2679" s="18" t="str">
        <f t="shared" si="250"/>
        <v>mcp01 conIDw2 labIDw2 ldIDw2</v>
      </c>
      <c r="L2679" s="1" t="str">
        <f t="shared" si="251"/>
        <v>Yes</v>
      </c>
    </row>
    <row r="2680" spans="1:12" ht="28.8" x14ac:dyDescent="0.3">
      <c r="A2680" s="1" t="str">
        <f>VLOOKUP(B2680,DownloadedFiles!$B$2:$C$821,2,)</f>
        <v>hdl:1902.1/20295</v>
      </c>
      <c r="B2680" s="1" t="s">
        <v>2453</v>
      </c>
      <c r="C2680" s="1" t="s">
        <v>698</v>
      </c>
      <c r="D2680" s="1" t="s">
        <v>787</v>
      </c>
      <c r="E2680" s="1" t="str">
        <f>VLOOKUP(D2680,StataFunctions!$E$2:$G$260,3,)</f>
        <v>Multinomial (polytomous) logistic regression</v>
      </c>
      <c r="F2680" s="18" t="s">
        <v>4162</v>
      </c>
      <c r="G2680" s="18" t="str">
        <f t="shared" si="248"/>
        <v>votew3lim</v>
      </c>
      <c r="H2680" s="18" t="str">
        <f t="shared" si="249"/>
        <v>mcp01 conIDw2 labIDw2 ldIDw2 if nonwhite==0</v>
      </c>
      <c r="I2680" s="18">
        <f t="shared" si="252"/>
        <v>1</v>
      </c>
      <c r="J2680" s="18" t="str">
        <f t="shared" si="253"/>
        <v xml:space="preserve"> nonwhite==0</v>
      </c>
      <c r="K2680" s="18" t="str">
        <f t="shared" si="250"/>
        <v>mcp01 conIDw2 labIDw2 ldIDw2</v>
      </c>
      <c r="L2680" s="1" t="str">
        <f t="shared" si="251"/>
        <v>Yes</v>
      </c>
    </row>
    <row r="2681" spans="1:12" x14ac:dyDescent="0.3">
      <c r="A2681" s="1" t="str">
        <f>VLOOKUP(B2681,DownloadedFiles!$B$2:$C$821,2,)</f>
        <v>hdl:1902.1/20295</v>
      </c>
      <c r="B2681" s="1" t="s">
        <v>2453</v>
      </c>
      <c r="C2681" s="1" t="s">
        <v>698</v>
      </c>
      <c r="D2681" s="1" t="s">
        <v>766</v>
      </c>
      <c r="E2681" s="1" t="str">
        <f>VLOOKUP(D2681,StataFunctions!$E$2:$G$260,3,)</f>
        <v>Logistic regression</v>
      </c>
      <c r="F2681" s="18" t="s">
        <v>4191</v>
      </c>
      <c r="G2681" s="18" t="str">
        <f t="shared" si="248"/>
        <v>bnpever</v>
      </c>
      <c r="H2681" s="18" t="str">
        <f t="shared" si="249"/>
        <v>mcp01 immscale01 if nonwhite==0</v>
      </c>
      <c r="I2681" s="18">
        <f t="shared" si="252"/>
        <v>1</v>
      </c>
      <c r="J2681" s="18" t="str">
        <f t="shared" si="253"/>
        <v xml:space="preserve"> nonwhite==0</v>
      </c>
      <c r="K2681" s="18" t="str">
        <f t="shared" si="250"/>
        <v>mcp01 immscale01</v>
      </c>
      <c r="L2681" s="1" t="str">
        <f t="shared" si="251"/>
        <v>Yes</v>
      </c>
    </row>
    <row r="2682" spans="1:12" x14ac:dyDescent="0.3">
      <c r="A2682" s="1" t="str">
        <f>VLOOKUP(B2682,DownloadedFiles!$B$2:$C$821,2,)</f>
        <v>hdl:1902.1/20295</v>
      </c>
      <c r="B2682" s="1" t="s">
        <v>2453</v>
      </c>
      <c r="C2682" s="1" t="s">
        <v>698</v>
      </c>
      <c r="D2682" s="1" t="s">
        <v>766</v>
      </c>
      <c r="E2682" s="1" t="str">
        <f>VLOOKUP(D2682,StataFunctions!$E$2:$G$260,3,)</f>
        <v>Logistic regression</v>
      </c>
      <c r="F2682" s="18" t="s">
        <v>4191</v>
      </c>
      <c r="G2682" s="18" t="str">
        <f t="shared" si="248"/>
        <v>bnpever</v>
      </c>
      <c r="H2682" s="18" t="str">
        <f t="shared" si="249"/>
        <v>mcp01 immscale01 if nonwhite==0</v>
      </c>
      <c r="I2682" s="18">
        <f t="shared" si="252"/>
        <v>1</v>
      </c>
      <c r="J2682" s="18" t="str">
        <f t="shared" si="253"/>
        <v xml:space="preserve"> nonwhite==0</v>
      </c>
      <c r="K2682" s="18" t="str">
        <f t="shared" si="250"/>
        <v>mcp01 immscale01</v>
      </c>
      <c r="L2682" s="1" t="str">
        <f t="shared" si="251"/>
        <v>Yes</v>
      </c>
    </row>
    <row r="2683" spans="1:12" x14ac:dyDescent="0.3">
      <c r="A2683" s="1" t="str">
        <f>VLOOKUP(B2683,DownloadedFiles!$B$2:$C$821,2,)</f>
        <v>hdl:1902.1/20295</v>
      </c>
      <c r="B2683" s="1" t="s">
        <v>2453</v>
      </c>
      <c r="C2683" s="1" t="s">
        <v>698</v>
      </c>
      <c r="D2683" s="1" t="s">
        <v>766</v>
      </c>
      <c r="E2683" s="1" t="str">
        <f>VLOOKUP(D2683,StataFunctions!$E$2:$G$260,3,)</f>
        <v>Logistic regression</v>
      </c>
      <c r="F2683" s="18" t="s">
        <v>4192</v>
      </c>
      <c r="G2683" s="18" t="str">
        <f t="shared" si="248"/>
        <v>radrtever</v>
      </c>
      <c r="H2683" s="18" t="str">
        <f t="shared" si="249"/>
        <v>mcp01 immscale01 if nonwhite==0</v>
      </c>
      <c r="I2683" s="18">
        <f t="shared" si="252"/>
        <v>1</v>
      </c>
      <c r="J2683" s="18" t="str">
        <f t="shared" si="253"/>
        <v xml:space="preserve"> nonwhite==0</v>
      </c>
      <c r="K2683" s="18" t="str">
        <f t="shared" si="250"/>
        <v>mcp01 immscale01</v>
      </c>
      <c r="L2683" s="1" t="str">
        <f t="shared" si="251"/>
        <v>Yes</v>
      </c>
    </row>
    <row r="2684" spans="1:12" x14ac:dyDescent="0.3">
      <c r="A2684" s="1" t="str">
        <f>VLOOKUP(B2684,DownloadedFiles!$B$2:$C$821,2,)</f>
        <v>hdl:1902.1/20295</v>
      </c>
      <c r="B2684" s="1" t="s">
        <v>2453</v>
      </c>
      <c r="C2684" s="1" t="s">
        <v>698</v>
      </c>
      <c r="D2684" s="1" t="s">
        <v>787</v>
      </c>
      <c r="E2684" s="1" t="str">
        <f>VLOOKUP(D2684,StataFunctions!$E$2:$G$260,3,)</f>
        <v>Multinomial (polytomous) logistic regression</v>
      </c>
      <c r="F2684" s="18" t="s">
        <v>4152</v>
      </c>
      <c r="G2684" s="18" t="str">
        <f t="shared" si="248"/>
        <v>votew2lim</v>
      </c>
      <c r="H2684" s="18" t="str">
        <f t="shared" si="249"/>
        <v>mcp01 immscale01 if nonwhite==0</v>
      </c>
      <c r="I2684" s="18">
        <f t="shared" si="252"/>
        <v>1</v>
      </c>
      <c r="J2684" s="18" t="str">
        <f t="shared" si="253"/>
        <v xml:space="preserve"> nonwhite==0</v>
      </c>
      <c r="K2684" s="18" t="str">
        <f t="shared" si="250"/>
        <v>mcp01 immscale01</v>
      </c>
      <c r="L2684" s="1" t="str">
        <f t="shared" si="251"/>
        <v>Yes</v>
      </c>
    </row>
    <row r="2685" spans="1:12" x14ac:dyDescent="0.3">
      <c r="A2685" s="1" t="str">
        <f>VLOOKUP(B2685,DownloadedFiles!$B$2:$C$821,2,)</f>
        <v>hdl:1902.1/20295</v>
      </c>
      <c r="B2685" s="1" t="s">
        <v>2453</v>
      </c>
      <c r="C2685" s="1" t="s">
        <v>698</v>
      </c>
      <c r="D2685" s="1" t="s">
        <v>787</v>
      </c>
      <c r="E2685" s="1" t="str">
        <f>VLOOKUP(D2685,StataFunctions!$E$2:$G$260,3,)</f>
        <v>Multinomial (polytomous) logistic regression</v>
      </c>
      <c r="F2685" s="18" t="s">
        <v>4153</v>
      </c>
      <c r="G2685" s="18" t="str">
        <f t="shared" si="248"/>
        <v>votew3lim</v>
      </c>
      <c r="H2685" s="18" t="str">
        <f t="shared" si="249"/>
        <v>mcp01 immscale01 if nonwhite==0</v>
      </c>
      <c r="I2685" s="18">
        <f t="shared" si="252"/>
        <v>1</v>
      </c>
      <c r="J2685" s="18" t="str">
        <f t="shared" si="253"/>
        <v xml:space="preserve"> nonwhite==0</v>
      </c>
      <c r="K2685" s="18" t="str">
        <f t="shared" si="250"/>
        <v>mcp01 immscale01</v>
      </c>
      <c r="L2685" s="1" t="str">
        <f t="shared" si="251"/>
        <v>Yes</v>
      </c>
    </row>
    <row r="2686" spans="1:12" x14ac:dyDescent="0.3">
      <c r="A2686" s="1" t="str">
        <f>VLOOKUP(B2686,DownloadedFiles!$B$2:$C$821,2,)</f>
        <v>hdl:1902.1/20295</v>
      </c>
      <c r="B2686" s="1" t="s">
        <v>2453</v>
      </c>
      <c r="C2686" s="1" t="s">
        <v>698</v>
      </c>
      <c r="D2686" s="1" t="s">
        <v>766</v>
      </c>
      <c r="E2686" s="1" t="str">
        <f>VLOOKUP(D2686,StataFunctions!$E$2:$G$260,3,)</f>
        <v>Logistic regression</v>
      </c>
      <c r="F2686" s="18" t="s">
        <v>4199</v>
      </c>
      <c r="G2686" s="18" t="str">
        <f t="shared" si="248"/>
        <v>bnpever</v>
      </c>
      <c r="H2686" s="18" t="str">
        <f t="shared" si="249"/>
        <v>mcp01 immscale01 conIDw1 labIDw1 ldIDw1 if nonwhite==0</v>
      </c>
      <c r="I2686" s="18">
        <f t="shared" si="252"/>
        <v>1</v>
      </c>
      <c r="J2686" s="18" t="str">
        <f t="shared" si="253"/>
        <v xml:space="preserve"> nonwhite==0</v>
      </c>
      <c r="K2686" s="18" t="str">
        <f t="shared" si="250"/>
        <v>mcp01 immscale01 conIDw1 labIDw1 ldIDw1</v>
      </c>
      <c r="L2686" s="1" t="str">
        <f t="shared" si="251"/>
        <v>Yes</v>
      </c>
    </row>
    <row r="2687" spans="1:12" ht="28.8" x14ac:dyDescent="0.3">
      <c r="A2687" s="1" t="str">
        <f>VLOOKUP(B2687,DownloadedFiles!$B$2:$C$821,2,)</f>
        <v>hdl:1902.1/20295</v>
      </c>
      <c r="B2687" s="1" t="s">
        <v>2453</v>
      </c>
      <c r="C2687" s="1" t="s">
        <v>698</v>
      </c>
      <c r="D2687" s="1" t="s">
        <v>766</v>
      </c>
      <c r="E2687" s="1" t="str">
        <f>VLOOKUP(D2687,StataFunctions!$E$2:$G$260,3,)</f>
        <v>Logistic regression</v>
      </c>
      <c r="F2687" s="18" t="s">
        <v>4200</v>
      </c>
      <c r="G2687" s="18" t="str">
        <f t="shared" si="248"/>
        <v>radrtever</v>
      </c>
      <c r="H2687" s="18" t="str">
        <f t="shared" si="249"/>
        <v>mcp01 immscale01 conIDw1 labIDw1 ldIDw1 if nonwhite==0</v>
      </c>
      <c r="I2687" s="18">
        <f t="shared" si="252"/>
        <v>1</v>
      </c>
      <c r="J2687" s="18" t="str">
        <f t="shared" si="253"/>
        <v xml:space="preserve"> nonwhite==0</v>
      </c>
      <c r="K2687" s="18" t="str">
        <f t="shared" si="250"/>
        <v>mcp01 immscale01 conIDw1 labIDw1 ldIDw1</v>
      </c>
      <c r="L2687" s="1" t="str">
        <f t="shared" si="251"/>
        <v>Yes</v>
      </c>
    </row>
    <row r="2688" spans="1:12" x14ac:dyDescent="0.3">
      <c r="A2688" s="1" t="str">
        <f>VLOOKUP(B2688,DownloadedFiles!$B$2:$C$821,2,)</f>
        <v>hdl:1902.1/20295</v>
      </c>
      <c r="B2688" s="1" t="s">
        <v>2453</v>
      </c>
      <c r="C2688" s="1" t="s">
        <v>698</v>
      </c>
      <c r="D2688" s="1" t="s">
        <v>766</v>
      </c>
      <c r="E2688" s="1" t="str">
        <f>VLOOKUP(D2688,StataFunctions!$E$2:$G$260,3,)</f>
        <v>Logistic regression</v>
      </c>
      <c r="F2688" s="18" t="s">
        <v>4224</v>
      </c>
      <c r="G2688" s="18" t="str">
        <f t="shared" si="248"/>
        <v>bnpever</v>
      </c>
      <c r="H2688" s="18" t="str">
        <f t="shared" si="249"/>
        <v>mcp01 immscale01 conIDw1 labIDw1 ldIDw1 if nonwhite==0</v>
      </c>
      <c r="I2688" s="18">
        <f t="shared" si="252"/>
        <v>1</v>
      </c>
      <c r="J2688" s="18" t="str">
        <f t="shared" si="253"/>
        <v xml:space="preserve"> nonwhite==0</v>
      </c>
      <c r="K2688" s="18" t="str">
        <f t="shared" si="250"/>
        <v>mcp01 immscale01 conIDw1 labIDw1 ldIDw1</v>
      </c>
      <c r="L2688" s="1" t="str">
        <f t="shared" si="251"/>
        <v>Yes</v>
      </c>
    </row>
    <row r="2689" spans="1:12" ht="28.8" x14ac:dyDescent="0.3">
      <c r="A2689" s="1" t="str">
        <f>VLOOKUP(B2689,DownloadedFiles!$B$2:$C$821,2,)</f>
        <v>hdl:1902.1/20295</v>
      </c>
      <c r="B2689" s="1" t="s">
        <v>2453</v>
      </c>
      <c r="C2689" s="1" t="s">
        <v>698</v>
      </c>
      <c r="D2689" s="1" t="s">
        <v>787</v>
      </c>
      <c r="E2689" s="1" t="str">
        <f>VLOOKUP(D2689,StataFunctions!$E$2:$G$260,3,)</f>
        <v>Multinomial (polytomous) logistic regression</v>
      </c>
      <c r="F2689" s="18" t="s">
        <v>4163</v>
      </c>
      <c r="G2689" s="18" t="str">
        <f t="shared" si="248"/>
        <v>votew2lim</v>
      </c>
      <c r="H2689" s="18" t="str">
        <f t="shared" si="249"/>
        <v>mcp01 immscale01 conIDw1 labIDw1 ldIDw1 if nonwhite==0</v>
      </c>
      <c r="I2689" s="18">
        <f t="shared" si="252"/>
        <v>1</v>
      </c>
      <c r="J2689" s="18" t="str">
        <f t="shared" si="253"/>
        <v xml:space="preserve"> nonwhite==0</v>
      </c>
      <c r="K2689" s="18" t="str">
        <f t="shared" si="250"/>
        <v>mcp01 immscale01 conIDw1 labIDw1 ldIDw1</v>
      </c>
      <c r="L2689" s="1" t="str">
        <f t="shared" si="251"/>
        <v>Yes</v>
      </c>
    </row>
    <row r="2690" spans="1:12" x14ac:dyDescent="0.3">
      <c r="A2690" s="1" t="str">
        <f>VLOOKUP(B2690,DownloadedFiles!$B$2:$C$821,2,)</f>
        <v>hdl:1902.1/20295</v>
      </c>
      <c r="B2690" s="1" t="s">
        <v>2453</v>
      </c>
      <c r="C2690" s="1" t="s">
        <v>698</v>
      </c>
      <c r="D2690" s="1" t="s">
        <v>766</v>
      </c>
      <c r="E2690" s="1" t="str">
        <f>VLOOKUP(D2690,StataFunctions!$E$2:$G$260,3,)</f>
        <v>Logistic regression</v>
      </c>
      <c r="F2690" s="18" t="s">
        <v>4225</v>
      </c>
      <c r="G2690" s="18" t="str">
        <f t="shared" ref="G2690:G2753" si="254">MID($F2690,LEN($D2690)+FIND($D2690,$F2690)+1,FIND(" ",$F2690,LEN(D2690)+FIND(D2690,F2690)+1)-(LEN($D2690)+FIND($D2690,$F2690)+1))</f>
        <v>bnpever</v>
      </c>
      <c r="H2690" s="18" t="str">
        <f t="shared" ref="H2690:H2753" si="255">TRIM(MID(F2690,FIND(G2690,F2690)+LEN(G2690)+1,IFERROR(FIND(",",F2690),LEN(F2690)+1)-(FIND(G2690,F2690)+LEN(G2690)+1)))</f>
        <v>mcp01 immscale01 conIDw2 labIDw2 ldIDw2 if nonwhite==0</v>
      </c>
      <c r="I2690" s="18">
        <f t="shared" si="252"/>
        <v>1</v>
      </c>
      <c r="J2690" s="18" t="str">
        <f t="shared" si="253"/>
        <v xml:space="preserve"> nonwhite==0</v>
      </c>
      <c r="K2690" s="18" t="str">
        <f t="shared" ref="K2690:K2753" si="256">IF(I2690=0,H2690,MID(H2690,1,FIND(J2690,H2690)-4))</f>
        <v>mcp01 immscale01 conIDw2 labIDw2 ldIDw2</v>
      </c>
      <c r="L2690" s="1" t="str">
        <f t="shared" ref="L2690:L2753" si="257">IFERROR(IF(FIND("///",F2690)&gt;0,"No",0),"Yes")</f>
        <v>Yes</v>
      </c>
    </row>
    <row r="2691" spans="1:12" ht="28.8" x14ac:dyDescent="0.3">
      <c r="A2691" s="1" t="str">
        <f>VLOOKUP(B2691,DownloadedFiles!$B$2:$C$821,2,)</f>
        <v>hdl:1902.1/20295</v>
      </c>
      <c r="B2691" s="1" t="s">
        <v>2453</v>
      </c>
      <c r="C2691" s="1" t="s">
        <v>698</v>
      </c>
      <c r="D2691" s="1" t="s">
        <v>787</v>
      </c>
      <c r="E2691" s="1" t="str">
        <f>VLOOKUP(D2691,StataFunctions!$E$2:$G$260,3,)</f>
        <v>Multinomial (polytomous) logistic regression</v>
      </c>
      <c r="F2691" s="18" t="s">
        <v>4164</v>
      </c>
      <c r="G2691" s="18" t="str">
        <f t="shared" si="254"/>
        <v>votew3lim</v>
      </c>
      <c r="H2691" s="18" t="str">
        <f t="shared" si="255"/>
        <v>mcp01 immscale01 conIDw2 labIDw2 ldIDw2 if nonwhite==0</v>
      </c>
      <c r="I2691" s="18">
        <f t="shared" si="252"/>
        <v>1</v>
      </c>
      <c r="J2691" s="18" t="str">
        <f t="shared" si="253"/>
        <v xml:space="preserve"> nonwhite==0</v>
      </c>
      <c r="K2691" s="18" t="str">
        <f t="shared" si="256"/>
        <v>mcp01 immscale01 conIDw2 labIDw2 ldIDw2</v>
      </c>
      <c r="L2691" s="1" t="str">
        <f t="shared" si="257"/>
        <v>Yes</v>
      </c>
    </row>
    <row r="2692" spans="1:12" ht="28.8" x14ac:dyDescent="0.3">
      <c r="A2692" s="1" t="str">
        <f>VLOOKUP(B2692,DownloadedFiles!$B$2:$C$821,2,)</f>
        <v>hdl:1902.1/20295</v>
      </c>
      <c r="B2692" s="1" t="s">
        <v>2453</v>
      </c>
      <c r="C2692" s="1" t="s">
        <v>698</v>
      </c>
      <c r="D2692" s="1" t="s">
        <v>766</v>
      </c>
      <c r="E2692" s="1" t="str">
        <f>VLOOKUP(D2692,StataFunctions!$E$2:$G$260,3,)</f>
        <v>Logistic regression</v>
      </c>
      <c r="F2692" s="18" t="s">
        <v>4201</v>
      </c>
      <c r="G2692" s="18" t="str">
        <f t="shared" si="254"/>
        <v>bnpever</v>
      </c>
      <c r="H2692" s="18" t="str">
        <f t="shared" si="255"/>
        <v>mcp01 immscale01 lrselfplacew2 lrlabplacew2 lrldplacew2 lrconplacew2 if nonwhite==0</v>
      </c>
      <c r="I2692" s="18">
        <f t="shared" si="252"/>
        <v>1</v>
      </c>
      <c r="J2692" s="18" t="str">
        <f t="shared" si="253"/>
        <v xml:space="preserve"> nonwhite==0</v>
      </c>
      <c r="K2692" s="18" t="str">
        <f t="shared" si="256"/>
        <v>mcp01 immscale01 lrselfplacew2 lrlabplacew2 lrldplacew2 lrconplacew2</v>
      </c>
      <c r="L2692" s="1" t="str">
        <f t="shared" si="257"/>
        <v>Yes</v>
      </c>
    </row>
    <row r="2693" spans="1:12" ht="28.8" x14ac:dyDescent="0.3">
      <c r="A2693" s="1" t="str">
        <f>VLOOKUP(B2693,DownloadedFiles!$B$2:$C$821,2,)</f>
        <v>hdl:1902.1/20295</v>
      </c>
      <c r="B2693" s="1" t="s">
        <v>2453</v>
      </c>
      <c r="C2693" s="1" t="s">
        <v>698</v>
      </c>
      <c r="D2693" s="1" t="s">
        <v>766</v>
      </c>
      <c r="E2693" s="1" t="str">
        <f>VLOOKUP(D2693,StataFunctions!$E$2:$G$260,3,)</f>
        <v>Logistic regression</v>
      </c>
      <c r="F2693" s="18" t="s">
        <v>4202</v>
      </c>
      <c r="G2693" s="18" t="str">
        <f t="shared" si="254"/>
        <v>radrtever</v>
      </c>
      <c r="H2693" s="18" t="str">
        <f t="shared" si="255"/>
        <v>mcp01 immscale01 lrselfplacew2 lrlabplacew2 lrldplacew2 lrconplacew2 if nonwhite==0</v>
      </c>
      <c r="I2693" s="18">
        <f t="shared" si="252"/>
        <v>1</v>
      </c>
      <c r="J2693" s="18" t="str">
        <f t="shared" si="253"/>
        <v xml:space="preserve"> nonwhite==0</v>
      </c>
      <c r="K2693" s="18" t="str">
        <f t="shared" si="256"/>
        <v>mcp01 immscale01 lrselfplacew2 lrlabplacew2 lrldplacew2 lrconplacew2</v>
      </c>
      <c r="L2693" s="1" t="str">
        <f t="shared" si="257"/>
        <v>Yes</v>
      </c>
    </row>
    <row r="2694" spans="1:12" ht="28.8" x14ac:dyDescent="0.3">
      <c r="A2694" s="1" t="str">
        <f>VLOOKUP(B2694,DownloadedFiles!$B$2:$C$821,2,)</f>
        <v>hdl:1902.1/20295</v>
      </c>
      <c r="B2694" s="1" t="s">
        <v>2453</v>
      </c>
      <c r="C2694" s="1" t="s">
        <v>698</v>
      </c>
      <c r="D2694" s="1" t="s">
        <v>787</v>
      </c>
      <c r="E2694" s="1" t="str">
        <f>VLOOKUP(D2694,StataFunctions!$E$2:$G$260,3,)</f>
        <v>Multinomial (polytomous) logistic regression</v>
      </c>
      <c r="F2694" s="18" t="s">
        <v>4165</v>
      </c>
      <c r="G2694" s="18" t="str">
        <f t="shared" si="254"/>
        <v>votew2lim</v>
      </c>
      <c r="H2694" s="18" t="str">
        <f t="shared" si="255"/>
        <v>mcp01 immscale01 lrselfplacew2 lrlabplacew2 lrldplacew2 lrconplacew2 if nonwhite==0</v>
      </c>
      <c r="I2694" s="18">
        <f t="shared" si="252"/>
        <v>1</v>
      </c>
      <c r="J2694" s="18" t="str">
        <f t="shared" si="253"/>
        <v xml:space="preserve"> nonwhite==0</v>
      </c>
      <c r="K2694" s="18" t="str">
        <f t="shared" si="256"/>
        <v>mcp01 immscale01 lrselfplacew2 lrlabplacew2 lrldplacew2 lrconplacew2</v>
      </c>
      <c r="L2694" s="1" t="str">
        <f t="shared" si="257"/>
        <v>Yes</v>
      </c>
    </row>
    <row r="2695" spans="1:12" ht="28.8" x14ac:dyDescent="0.3">
      <c r="A2695" s="1" t="str">
        <f>VLOOKUP(B2695,DownloadedFiles!$B$2:$C$821,2,)</f>
        <v>hdl:1902.1/20295</v>
      </c>
      <c r="B2695" s="1" t="s">
        <v>2453</v>
      </c>
      <c r="C2695" s="1" t="s">
        <v>698</v>
      </c>
      <c r="D2695" s="1" t="s">
        <v>787</v>
      </c>
      <c r="E2695" s="1" t="str">
        <f>VLOOKUP(D2695,StataFunctions!$E$2:$G$260,3,)</f>
        <v>Multinomial (polytomous) logistic regression</v>
      </c>
      <c r="F2695" s="18" t="s">
        <v>8441</v>
      </c>
      <c r="G2695" s="18" t="str">
        <f t="shared" si="254"/>
        <v>votew3lim</v>
      </c>
      <c r="H2695" s="18" t="str">
        <f t="shared" si="255"/>
        <v>mcp01 immscale01 lrselfplacew3 lrlabplacew3 lrldplacew3 lrconplacew3 if nonwhite==0</v>
      </c>
      <c r="I2695" s="18">
        <f t="shared" si="252"/>
        <v>1</v>
      </c>
      <c r="J2695" s="18" t="str">
        <f t="shared" si="253"/>
        <v xml:space="preserve"> nonwhite==0</v>
      </c>
      <c r="K2695" s="18" t="str">
        <f t="shared" si="256"/>
        <v>mcp01 immscale01 lrselfplacew3 lrlabplacew3 lrldplacew3 lrconplacew3</v>
      </c>
      <c r="L2695" s="1" t="str">
        <f t="shared" si="257"/>
        <v>Yes</v>
      </c>
    </row>
    <row r="2696" spans="1:12" ht="28.8" x14ac:dyDescent="0.3">
      <c r="A2696" s="1" t="str">
        <f>VLOOKUP(B2696,DownloadedFiles!$B$2:$C$821,2,)</f>
        <v>hdl:1902.1/20295</v>
      </c>
      <c r="B2696" s="1" t="s">
        <v>2453</v>
      </c>
      <c r="C2696" s="1" t="s">
        <v>698</v>
      </c>
      <c r="D2696" s="1" t="s">
        <v>766</v>
      </c>
      <c r="E2696" s="1" t="str">
        <f>VLOOKUP(D2696,StataFunctions!$E$2:$G$260,3,)</f>
        <v>Logistic regression</v>
      </c>
      <c r="F2696" s="18" t="s">
        <v>4203</v>
      </c>
      <c r="G2696" s="18" t="str">
        <f t="shared" si="254"/>
        <v>bnpever</v>
      </c>
      <c r="H2696" s="18" t="str">
        <f t="shared" si="255"/>
        <v>mcp01 immscale01 natecoretw2 natecoprospw2 perecoretw2 perecoprospw2 if nonwhite==0</v>
      </c>
      <c r="I2696" s="18">
        <f t="shared" si="252"/>
        <v>1</v>
      </c>
      <c r="J2696" s="18" t="str">
        <f t="shared" si="253"/>
        <v xml:space="preserve"> nonwhite==0</v>
      </c>
      <c r="K2696" s="18" t="str">
        <f t="shared" si="256"/>
        <v>mcp01 immscale01 natecoretw2 natecoprospw2 perecoretw2 perecoprospw2</v>
      </c>
      <c r="L2696" s="1" t="str">
        <f t="shared" si="257"/>
        <v>Yes</v>
      </c>
    </row>
    <row r="2697" spans="1:12" ht="28.8" x14ac:dyDescent="0.3">
      <c r="A2697" s="1" t="str">
        <f>VLOOKUP(B2697,DownloadedFiles!$B$2:$C$821,2,)</f>
        <v>hdl:1902.1/20295</v>
      </c>
      <c r="B2697" s="1" t="s">
        <v>2453</v>
      </c>
      <c r="C2697" s="1" t="s">
        <v>698</v>
      </c>
      <c r="D2697" s="1" t="s">
        <v>766</v>
      </c>
      <c r="E2697" s="1" t="str">
        <f>VLOOKUP(D2697,StataFunctions!$E$2:$G$260,3,)</f>
        <v>Logistic regression</v>
      </c>
      <c r="F2697" s="18" t="s">
        <v>4204</v>
      </c>
      <c r="G2697" s="18" t="str">
        <f t="shared" si="254"/>
        <v>radrtever</v>
      </c>
      <c r="H2697" s="18" t="str">
        <f t="shared" si="255"/>
        <v>mcp01 immscale01 natecoretw2 natecoprospw2 perecoretw2 perecoprospw2 if nonwhite==0</v>
      </c>
      <c r="I2697" s="18">
        <f t="shared" si="252"/>
        <v>1</v>
      </c>
      <c r="J2697" s="18" t="str">
        <f t="shared" si="253"/>
        <v xml:space="preserve"> nonwhite==0</v>
      </c>
      <c r="K2697" s="18" t="str">
        <f t="shared" si="256"/>
        <v>mcp01 immscale01 natecoretw2 natecoprospw2 perecoretw2 perecoprospw2</v>
      </c>
      <c r="L2697" s="1" t="str">
        <f t="shared" si="257"/>
        <v>Yes</v>
      </c>
    </row>
    <row r="2698" spans="1:12" ht="28.8" x14ac:dyDescent="0.3">
      <c r="A2698" s="1" t="str">
        <f>VLOOKUP(B2698,DownloadedFiles!$B$2:$C$821,2,)</f>
        <v>hdl:1902.1/20295</v>
      </c>
      <c r="B2698" s="1" t="s">
        <v>2453</v>
      </c>
      <c r="C2698" s="1" t="s">
        <v>698</v>
      </c>
      <c r="D2698" s="1" t="s">
        <v>787</v>
      </c>
      <c r="E2698" s="1" t="str">
        <f>VLOOKUP(D2698,StataFunctions!$E$2:$G$260,3,)</f>
        <v>Multinomial (polytomous) logistic regression</v>
      </c>
      <c r="F2698" s="18" t="s">
        <v>4166</v>
      </c>
      <c r="G2698" s="18" t="str">
        <f t="shared" si="254"/>
        <v>votew2lim</v>
      </c>
      <c r="H2698" s="18" t="str">
        <f t="shared" si="255"/>
        <v>mcp01 immscale01 natecoretw2 natecoprospw2 perecoretw2 perecoprospw2 if nonwhite==0</v>
      </c>
      <c r="I2698" s="18">
        <f t="shared" si="252"/>
        <v>1</v>
      </c>
      <c r="J2698" s="18" t="str">
        <f t="shared" si="253"/>
        <v xml:space="preserve"> nonwhite==0</v>
      </c>
      <c r="K2698" s="18" t="str">
        <f t="shared" si="256"/>
        <v>mcp01 immscale01 natecoretw2 natecoprospw2 perecoretw2 perecoprospw2</v>
      </c>
      <c r="L2698" s="1" t="str">
        <f t="shared" si="257"/>
        <v>Yes</v>
      </c>
    </row>
    <row r="2699" spans="1:12" ht="28.8" x14ac:dyDescent="0.3">
      <c r="A2699" s="1" t="str">
        <f>VLOOKUP(B2699,DownloadedFiles!$B$2:$C$821,2,)</f>
        <v>hdl:1902.1/20295</v>
      </c>
      <c r="B2699" s="1" t="s">
        <v>2453</v>
      </c>
      <c r="C2699" s="1" t="s">
        <v>698</v>
      </c>
      <c r="D2699" s="1" t="s">
        <v>787</v>
      </c>
      <c r="E2699" s="1" t="str">
        <f>VLOOKUP(D2699,StataFunctions!$E$2:$G$260,3,)</f>
        <v>Multinomial (polytomous) logistic regression</v>
      </c>
      <c r="F2699" s="18" t="s">
        <v>4167</v>
      </c>
      <c r="G2699" s="18" t="str">
        <f t="shared" si="254"/>
        <v>votew3lim</v>
      </c>
      <c r="H2699" s="18" t="str">
        <f t="shared" si="255"/>
        <v>mcp01 immscale01 natecoretw3 natecoprospw3 perecoretw3 perecoprospw3 if nonwhite==0</v>
      </c>
      <c r="I2699" s="18">
        <f t="shared" si="252"/>
        <v>1</v>
      </c>
      <c r="J2699" s="18" t="str">
        <f t="shared" si="253"/>
        <v xml:space="preserve"> nonwhite==0</v>
      </c>
      <c r="K2699" s="18" t="str">
        <f t="shared" si="256"/>
        <v>mcp01 immscale01 natecoretw3 natecoprospw3 perecoretw3 perecoprospw3</v>
      </c>
      <c r="L2699" s="1" t="str">
        <f t="shared" si="257"/>
        <v>Yes</v>
      </c>
    </row>
    <row r="2700" spans="1:12" x14ac:dyDescent="0.3">
      <c r="A2700" s="1" t="str">
        <f>VLOOKUP(B2700,DownloadedFiles!$B$2:$C$821,2,)</f>
        <v>hdl:1902.1/20295</v>
      </c>
      <c r="B2700" s="1" t="s">
        <v>2453</v>
      </c>
      <c r="C2700" s="1" t="s">
        <v>698</v>
      </c>
      <c r="D2700" s="1" t="s">
        <v>766</v>
      </c>
      <c r="E2700" s="1" t="str">
        <f>VLOOKUP(D2700,StataFunctions!$E$2:$G$260,3,)</f>
        <v>Logistic regression</v>
      </c>
      <c r="F2700" s="18" t="s">
        <v>7414</v>
      </c>
      <c r="G2700" s="18" t="str">
        <f t="shared" si="254"/>
        <v>bnpever</v>
      </c>
      <c r="H2700" s="18" t="str">
        <f t="shared" si="255"/>
        <v>mcp01 immscale01 polintw2 satdemw2 if nonwhite==0</v>
      </c>
      <c r="I2700" s="18">
        <f t="shared" si="252"/>
        <v>1</v>
      </c>
      <c r="J2700" s="18" t="str">
        <f t="shared" si="253"/>
        <v xml:space="preserve"> nonwhite==0</v>
      </c>
      <c r="K2700" s="18" t="str">
        <f t="shared" si="256"/>
        <v>mcp01 immscale01 polintw2 satdemw2</v>
      </c>
      <c r="L2700" s="1" t="str">
        <f t="shared" si="257"/>
        <v>Yes</v>
      </c>
    </row>
    <row r="2701" spans="1:12" x14ac:dyDescent="0.3">
      <c r="A2701" s="1" t="str">
        <f>VLOOKUP(B2701,DownloadedFiles!$B$2:$C$821,2,)</f>
        <v>hdl:1902.1/20295</v>
      </c>
      <c r="B2701" s="1" t="s">
        <v>2453</v>
      </c>
      <c r="C2701" s="1" t="s">
        <v>698</v>
      </c>
      <c r="D2701" s="1" t="s">
        <v>766</v>
      </c>
      <c r="E2701" s="1" t="str">
        <f>VLOOKUP(D2701,StataFunctions!$E$2:$G$260,3,)</f>
        <v>Logistic regression</v>
      </c>
      <c r="F2701" s="18" t="s">
        <v>7414</v>
      </c>
      <c r="G2701" s="18" t="str">
        <f t="shared" si="254"/>
        <v>bnpever</v>
      </c>
      <c r="H2701" s="18" t="str">
        <f t="shared" si="255"/>
        <v>mcp01 immscale01 polintw2 satdemw2 if nonwhite==0</v>
      </c>
      <c r="I2701" s="18">
        <f t="shared" si="252"/>
        <v>1</v>
      </c>
      <c r="J2701" s="18" t="str">
        <f t="shared" si="253"/>
        <v xml:space="preserve"> nonwhite==0</v>
      </c>
      <c r="K2701" s="18" t="str">
        <f t="shared" si="256"/>
        <v>mcp01 immscale01 polintw2 satdemw2</v>
      </c>
      <c r="L2701" s="1" t="str">
        <f t="shared" si="257"/>
        <v>Yes</v>
      </c>
    </row>
    <row r="2702" spans="1:12" x14ac:dyDescent="0.3">
      <c r="A2702" s="1" t="str">
        <f>VLOOKUP(B2702,DownloadedFiles!$B$2:$C$821,2,)</f>
        <v>hdl:1902.1/20295</v>
      </c>
      <c r="B2702" s="1" t="s">
        <v>2453</v>
      </c>
      <c r="C2702" s="1" t="s">
        <v>698</v>
      </c>
      <c r="D2702" s="1" t="s">
        <v>766</v>
      </c>
      <c r="E2702" s="1" t="str">
        <f>VLOOKUP(D2702,StataFunctions!$E$2:$G$260,3,)</f>
        <v>Logistic regression</v>
      </c>
      <c r="F2702" s="18" t="s">
        <v>4205</v>
      </c>
      <c r="G2702" s="18" t="str">
        <f t="shared" si="254"/>
        <v>radrtever</v>
      </c>
      <c r="H2702" s="18" t="str">
        <f t="shared" si="255"/>
        <v>mcp01 immscale01 polintw2 satdemw2 if nonwhite==0</v>
      </c>
      <c r="I2702" s="18">
        <f t="shared" si="252"/>
        <v>1</v>
      </c>
      <c r="J2702" s="18" t="str">
        <f t="shared" si="253"/>
        <v xml:space="preserve"> nonwhite==0</v>
      </c>
      <c r="K2702" s="18" t="str">
        <f t="shared" si="256"/>
        <v>mcp01 immscale01 polintw2 satdemw2</v>
      </c>
      <c r="L2702" s="1" t="str">
        <f t="shared" si="257"/>
        <v>Yes</v>
      </c>
    </row>
    <row r="2703" spans="1:12" ht="28.8" x14ac:dyDescent="0.3">
      <c r="A2703" s="1" t="str">
        <f>VLOOKUP(B2703,DownloadedFiles!$B$2:$C$821,2,)</f>
        <v>hdl:1902.1/20295</v>
      </c>
      <c r="B2703" s="1" t="s">
        <v>2453</v>
      </c>
      <c r="C2703" s="1" t="s">
        <v>698</v>
      </c>
      <c r="D2703" s="1" t="s">
        <v>787</v>
      </c>
      <c r="E2703" s="1" t="str">
        <f>VLOOKUP(D2703,StataFunctions!$E$2:$G$260,3,)</f>
        <v>Multinomial (polytomous) logistic regression</v>
      </c>
      <c r="F2703" s="18" t="s">
        <v>4168</v>
      </c>
      <c r="G2703" s="18" t="str">
        <f t="shared" si="254"/>
        <v>votew2lim</v>
      </c>
      <c r="H2703" s="18" t="str">
        <f t="shared" si="255"/>
        <v>mcp01 immscale01 polintw2 satdemw2 if nonwhite==0</v>
      </c>
      <c r="I2703" s="18">
        <f t="shared" si="252"/>
        <v>1</v>
      </c>
      <c r="J2703" s="18" t="str">
        <f t="shared" si="253"/>
        <v xml:space="preserve"> nonwhite==0</v>
      </c>
      <c r="K2703" s="18" t="str">
        <f t="shared" si="256"/>
        <v>mcp01 immscale01 polintw2 satdemw2</v>
      </c>
      <c r="L2703" s="1" t="str">
        <f t="shared" si="257"/>
        <v>Yes</v>
      </c>
    </row>
    <row r="2704" spans="1:12" x14ac:dyDescent="0.3">
      <c r="A2704" s="1" t="str">
        <f>VLOOKUP(B2704,DownloadedFiles!$B$2:$C$821,2,)</f>
        <v>hdl:1902.1/20295</v>
      </c>
      <c r="B2704" s="1" t="s">
        <v>2453</v>
      </c>
      <c r="C2704" s="1" t="s">
        <v>698</v>
      </c>
      <c r="D2704" s="1" t="s">
        <v>766</v>
      </c>
      <c r="E2704" s="1" t="str">
        <f>VLOOKUP(D2704,StataFunctions!$E$2:$G$260,3,)</f>
        <v>Logistic regression</v>
      </c>
      <c r="F2704" s="18" t="s">
        <v>4226</v>
      </c>
      <c r="G2704" s="18" t="str">
        <f t="shared" si="254"/>
        <v>bnpever</v>
      </c>
      <c r="H2704" s="18" t="str">
        <f t="shared" si="255"/>
        <v>mcp01 immscale01 polintw3 satdemw3 if nonwhite==0</v>
      </c>
      <c r="I2704" s="18">
        <f t="shared" si="252"/>
        <v>1</v>
      </c>
      <c r="J2704" s="18" t="str">
        <f t="shared" si="253"/>
        <v xml:space="preserve"> nonwhite==0</v>
      </c>
      <c r="K2704" s="18" t="str">
        <f t="shared" si="256"/>
        <v>mcp01 immscale01 polintw3 satdemw3</v>
      </c>
      <c r="L2704" s="1" t="str">
        <f t="shared" si="257"/>
        <v>Yes</v>
      </c>
    </row>
    <row r="2705" spans="1:12" ht="28.8" x14ac:dyDescent="0.3">
      <c r="A2705" s="1" t="str">
        <f>VLOOKUP(B2705,DownloadedFiles!$B$2:$C$821,2,)</f>
        <v>hdl:1902.1/20295</v>
      </c>
      <c r="B2705" s="1" t="s">
        <v>2453</v>
      </c>
      <c r="C2705" s="1" t="s">
        <v>698</v>
      </c>
      <c r="D2705" s="1" t="s">
        <v>787</v>
      </c>
      <c r="E2705" s="1" t="str">
        <f>VLOOKUP(D2705,StataFunctions!$E$2:$G$260,3,)</f>
        <v>Multinomial (polytomous) logistic regression</v>
      </c>
      <c r="F2705" s="18" t="s">
        <v>4169</v>
      </c>
      <c r="G2705" s="18" t="str">
        <f t="shared" si="254"/>
        <v>votew3lim</v>
      </c>
      <c r="H2705" s="18" t="str">
        <f t="shared" si="255"/>
        <v>mcp01 immscale01 polintw3 satdemw3 if nonwhite==0</v>
      </c>
      <c r="I2705" s="18">
        <f t="shared" si="252"/>
        <v>1</v>
      </c>
      <c r="J2705" s="18" t="str">
        <f t="shared" si="253"/>
        <v xml:space="preserve"> nonwhite==0</v>
      </c>
      <c r="K2705" s="18" t="str">
        <f t="shared" si="256"/>
        <v>mcp01 immscale01 polintw3 satdemw3</v>
      </c>
      <c r="L2705" s="1" t="str">
        <f t="shared" si="257"/>
        <v>Yes</v>
      </c>
    </row>
    <row r="2706" spans="1:12" ht="28.8" x14ac:dyDescent="0.3">
      <c r="A2706" s="1" t="str">
        <f>VLOOKUP(B2706,DownloadedFiles!$B$2:$C$821,2,)</f>
        <v>hdl:1902.1/20295</v>
      </c>
      <c r="B2706" s="1" t="s">
        <v>2454</v>
      </c>
      <c r="C2706" s="1" t="s">
        <v>698</v>
      </c>
      <c r="D2706" s="1" t="s">
        <v>787</v>
      </c>
      <c r="E2706" s="1" t="str">
        <f>VLOOKUP(D2706,StataFunctions!$E$2:$G$260,3,)</f>
        <v>Multinomial (polytomous) logistic regression</v>
      </c>
      <c r="F2706" s="18" t="s">
        <v>4244</v>
      </c>
      <c r="G2706" s="18" t="str">
        <f t="shared" si="254"/>
        <v>votecandw1</v>
      </c>
      <c r="H2706" s="18" t="str">
        <f t="shared" si="255"/>
        <v>(IMCP01 ageunder30 age30s age40s age50s) (jobtrain polytechnique degree doctorate educoth)</v>
      </c>
      <c r="I2706" s="18">
        <f t="shared" si="252"/>
        <v>0</v>
      </c>
      <c r="J2706" s="18" t="str">
        <f t="shared" si="253"/>
        <v>NA</v>
      </c>
      <c r="K2706" s="18" t="str">
        <f t="shared" si="256"/>
        <v>(IMCP01 ageunder30 age30s age40s age50s) (jobtrain polytechnique degree doctorate educoth)</v>
      </c>
      <c r="L2706" s="1" t="str">
        <f t="shared" si="257"/>
        <v>Yes</v>
      </c>
    </row>
    <row r="2707" spans="1:12" ht="28.8" x14ac:dyDescent="0.3">
      <c r="A2707" s="1" t="str">
        <f>VLOOKUP(B2707,DownloadedFiles!$B$2:$C$821,2,)</f>
        <v>hdl:1902.1/20295</v>
      </c>
      <c r="B2707" s="1" t="s">
        <v>2454</v>
      </c>
      <c r="C2707" s="1" t="s">
        <v>698</v>
      </c>
      <c r="D2707" s="1" t="s">
        <v>787</v>
      </c>
      <c r="E2707" s="1" t="str">
        <f>VLOOKUP(D2707,StataFunctions!$E$2:$G$260,3,)</f>
        <v>Multinomial (polytomous) logistic regression</v>
      </c>
      <c r="F2707" s="18" t="s">
        <v>4246</v>
      </c>
      <c r="G2707" s="18" t="str">
        <f t="shared" si="254"/>
        <v>votecandw2</v>
      </c>
      <c r="H2707" s="18" t="str">
        <f t="shared" si="255"/>
        <v>(IMCP01 ageunder30 age30s age40s age50s) (jobtrain polytechnique degree doctorate educoth)</v>
      </c>
      <c r="I2707" s="18">
        <f t="shared" si="252"/>
        <v>0</v>
      </c>
      <c r="J2707" s="18" t="str">
        <f t="shared" si="253"/>
        <v>NA</v>
      </c>
      <c r="K2707" s="18" t="str">
        <f t="shared" si="256"/>
        <v>(IMCP01 ageunder30 age30s age40s age50s) (jobtrain polytechnique degree doctorate educoth)</v>
      </c>
      <c r="L2707" s="1" t="str">
        <f t="shared" si="257"/>
        <v>Yes</v>
      </c>
    </row>
    <row r="2708" spans="1:12" ht="28.8" x14ac:dyDescent="0.3">
      <c r="A2708" s="1" t="str">
        <f>VLOOKUP(B2708,DownloadedFiles!$B$2:$C$821,2,)</f>
        <v>hdl:1902.1/20295</v>
      </c>
      <c r="B2708" s="1" t="s">
        <v>2454</v>
      </c>
      <c r="C2708" s="1" t="s">
        <v>698</v>
      </c>
      <c r="D2708" s="1" t="s">
        <v>787</v>
      </c>
      <c r="E2708" s="1" t="str">
        <f>VLOOKUP(D2708,StataFunctions!$E$2:$G$260,3,)</f>
        <v>Multinomial (polytomous) logistic regression</v>
      </c>
      <c r="F2708" s="18" t="s">
        <v>4245</v>
      </c>
      <c r="G2708" s="18" t="str">
        <f t="shared" si="254"/>
        <v>voteptyw1</v>
      </c>
      <c r="H2708" s="18" t="str">
        <f t="shared" si="255"/>
        <v>(IMCP01 ageunder30 age30s age40s age50s) (jobtrain polytechnique degree doctorate educoth)</v>
      </c>
      <c r="I2708" s="18">
        <f t="shared" si="252"/>
        <v>0</v>
      </c>
      <c r="J2708" s="18" t="str">
        <f t="shared" si="253"/>
        <v>NA</v>
      </c>
      <c r="K2708" s="18" t="str">
        <f t="shared" si="256"/>
        <v>(IMCP01 ageunder30 age30s age40s age50s) (jobtrain polytechnique degree doctorate educoth)</v>
      </c>
      <c r="L2708" s="1" t="str">
        <f t="shared" si="257"/>
        <v>Yes</v>
      </c>
    </row>
    <row r="2709" spans="1:12" ht="28.8" x14ac:dyDescent="0.3">
      <c r="A2709" s="1" t="str">
        <f>VLOOKUP(B2709,DownloadedFiles!$B$2:$C$821,2,)</f>
        <v>hdl:1902.1/20295</v>
      </c>
      <c r="B2709" s="1" t="s">
        <v>2454</v>
      </c>
      <c r="C2709" s="1" t="s">
        <v>698</v>
      </c>
      <c r="D2709" s="1" t="s">
        <v>787</v>
      </c>
      <c r="E2709" s="1" t="str">
        <f>VLOOKUP(D2709,StataFunctions!$E$2:$G$260,3,)</f>
        <v>Multinomial (polytomous) logistic regression</v>
      </c>
      <c r="F2709" s="18" t="s">
        <v>4247</v>
      </c>
      <c r="G2709" s="18" t="str">
        <f t="shared" si="254"/>
        <v>voteptyw2</v>
      </c>
      <c r="H2709" s="18" t="str">
        <f t="shared" si="255"/>
        <v>(IMCP01 ageunder30 age30s age40s age50s) (jobtrain polytechnique degree doctorate educoth)</v>
      </c>
      <c r="I2709" s="18">
        <f t="shared" si="252"/>
        <v>0</v>
      </c>
      <c r="J2709" s="18" t="str">
        <f t="shared" si="253"/>
        <v>NA</v>
      </c>
      <c r="K2709" s="18" t="str">
        <f t="shared" si="256"/>
        <v>(IMCP01 ageunder30 age30s age40s age50s) (jobtrain polytechnique degree doctorate educoth)</v>
      </c>
      <c r="L2709" s="1" t="str">
        <f t="shared" si="257"/>
        <v>Yes</v>
      </c>
    </row>
    <row r="2710" spans="1:12" ht="28.8" x14ac:dyDescent="0.3">
      <c r="A2710" s="1" t="str">
        <f>VLOOKUP(B2710,DownloadedFiles!$B$2:$C$821,2,)</f>
        <v>hdl:1902.1/20295</v>
      </c>
      <c r="B2710" s="1" t="s">
        <v>2454</v>
      </c>
      <c r="C2710" s="1" t="s">
        <v>698</v>
      </c>
      <c r="D2710" s="1" t="s">
        <v>787</v>
      </c>
      <c r="E2710" s="1" t="str">
        <f>VLOOKUP(D2710,StataFunctions!$E$2:$G$260,3,)</f>
        <v>Multinomial (polytomous) logistic regression</v>
      </c>
      <c r="F2710" s="18" t="s">
        <v>4257</v>
      </c>
      <c r="G2710" s="18" t="str">
        <f t="shared" si="254"/>
        <v>votecandw1</v>
      </c>
      <c r="H2710" s="18" t="str">
        <f t="shared" si="255"/>
        <v>(IMCP01 AMPmalediff01) (ageunder30 age30s age40s age50s) (jobtrain polytechnique degree doctorate educoth)</v>
      </c>
      <c r="I2710" s="18">
        <f t="shared" si="252"/>
        <v>0</v>
      </c>
      <c r="J2710" s="18" t="str">
        <f t="shared" si="253"/>
        <v>NA</v>
      </c>
      <c r="K2710" s="18" t="str">
        <f t="shared" si="256"/>
        <v>(IMCP01 AMPmalediff01) (ageunder30 age30s age40s age50s) (jobtrain polytechnique degree doctorate educoth)</v>
      </c>
      <c r="L2710" s="1" t="str">
        <f t="shared" si="257"/>
        <v>Yes</v>
      </c>
    </row>
    <row r="2711" spans="1:12" ht="28.8" x14ac:dyDescent="0.3">
      <c r="A2711" s="1" t="str">
        <f>VLOOKUP(B2711,DownloadedFiles!$B$2:$C$821,2,)</f>
        <v>hdl:1902.1/20295</v>
      </c>
      <c r="B2711" s="1" t="s">
        <v>2454</v>
      </c>
      <c r="C2711" s="1" t="s">
        <v>698</v>
      </c>
      <c r="D2711" s="1" t="s">
        <v>787</v>
      </c>
      <c r="E2711" s="1" t="str">
        <f>VLOOKUP(D2711,StataFunctions!$E$2:$G$260,3,)</f>
        <v>Multinomial (polytomous) logistic regression</v>
      </c>
      <c r="F2711" s="18" t="s">
        <v>4259</v>
      </c>
      <c r="G2711" s="18" t="str">
        <f t="shared" si="254"/>
        <v>votecandw2</v>
      </c>
      <c r="H2711" s="18" t="str">
        <f t="shared" si="255"/>
        <v>(IMCP01 AMPmalediff01) (ageunder30 age30s age40s age50s) (jobtrain polytechnique degree doctorate educoth)</v>
      </c>
      <c r="I2711" s="18">
        <f t="shared" si="252"/>
        <v>0</v>
      </c>
      <c r="J2711" s="18" t="str">
        <f t="shared" si="253"/>
        <v>NA</v>
      </c>
      <c r="K2711" s="18" t="str">
        <f t="shared" si="256"/>
        <v>(IMCP01 AMPmalediff01) (ageunder30 age30s age40s age50s) (jobtrain polytechnique degree doctorate educoth)</v>
      </c>
      <c r="L2711" s="1" t="str">
        <f t="shared" si="257"/>
        <v>Yes</v>
      </c>
    </row>
    <row r="2712" spans="1:12" ht="28.8" x14ac:dyDescent="0.3">
      <c r="A2712" s="1" t="str">
        <f>VLOOKUP(B2712,DownloadedFiles!$B$2:$C$821,2,)</f>
        <v>hdl:1902.1/20295</v>
      </c>
      <c r="B2712" s="1" t="s">
        <v>2454</v>
      </c>
      <c r="C2712" s="1" t="s">
        <v>698</v>
      </c>
      <c r="D2712" s="1" t="s">
        <v>787</v>
      </c>
      <c r="E2712" s="1" t="str">
        <f>VLOOKUP(D2712,StataFunctions!$E$2:$G$260,3,)</f>
        <v>Multinomial (polytomous) logistic regression</v>
      </c>
      <c r="F2712" s="18" t="s">
        <v>4258</v>
      </c>
      <c r="G2712" s="18" t="str">
        <f t="shared" si="254"/>
        <v>voteptyw1</v>
      </c>
      <c r="H2712" s="18" t="str">
        <f t="shared" si="255"/>
        <v>(IMCP01 AMPmalediff01) (ageunder30 age30s age40s age50s) (jobtrain polytechnique degree doctorate educoth)</v>
      </c>
      <c r="I2712" s="18">
        <f t="shared" si="252"/>
        <v>0</v>
      </c>
      <c r="J2712" s="18" t="str">
        <f t="shared" si="253"/>
        <v>NA</v>
      </c>
      <c r="K2712" s="18" t="str">
        <f t="shared" si="256"/>
        <v>(IMCP01 AMPmalediff01) (ageunder30 age30s age40s age50s) (jobtrain polytechnique degree doctorate educoth)</v>
      </c>
      <c r="L2712" s="1" t="str">
        <f t="shared" si="257"/>
        <v>Yes</v>
      </c>
    </row>
    <row r="2713" spans="1:12" ht="28.8" x14ac:dyDescent="0.3">
      <c r="A2713" s="1" t="str">
        <f>VLOOKUP(B2713,DownloadedFiles!$B$2:$C$821,2,)</f>
        <v>hdl:1902.1/20295</v>
      </c>
      <c r="B2713" s="1" t="s">
        <v>2454</v>
      </c>
      <c r="C2713" s="1" t="s">
        <v>698</v>
      </c>
      <c r="D2713" s="1" t="s">
        <v>787</v>
      </c>
      <c r="E2713" s="1" t="str">
        <f>VLOOKUP(D2713,StataFunctions!$E$2:$G$260,3,)</f>
        <v>Multinomial (polytomous) logistic regression</v>
      </c>
      <c r="F2713" s="18" t="s">
        <v>4260</v>
      </c>
      <c r="G2713" s="18" t="str">
        <f t="shared" si="254"/>
        <v>voteptyw2</v>
      </c>
      <c r="H2713" s="18" t="str">
        <f t="shared" si="255"/>
        <v>(IMCP01 AMPmalediff01) (ageunder30 age30s age40s age50s) (jobtrain polytechnique degree doctorate educoth)</v>
      </c>
      <c r="I2713" s="18">
        <f t="shared" si="252"/>
        <v>0</v>
      </c>
      <c r="J2713" s="18" t="str">
        <f t="shared" si="253"/>
        <v>NA</v>
      </c>
      <c r="K2713" s="18" t="str">
        <f t="shared" si="256"/>
        <v>(IMCP01 AMPmalediff01) (ageunder30 age30s age40s age50s) (jobtrain polytechnique degree doctorate educoth)</v>
      </c>
      <c r="L2713" s="1" t="str">
        <f t="shared" si="257"/>
        <v>Yes</v>
      </c>
    </row>
    <row r="2714" spans="1:12" ht="28.8" x14ac:dyDescent="0.3">
      <c r="A2714" s="1" t="str">
        <f>VLOOKUP(B2714,DownloadedFiles!$B$2:$C$821,2,)</f>
        <v>hdl:1902.1/20295</v>
      </c>
      <c r="B2714" s="1" t="s">
        <v>2454</v>
      </c>
      <c r="C2714" s="1" t="s">
        <v>698</v>
      </c>
      <c r="D2714" s="1" t="s">
        <v>766</v>
      </c>
      <c r="E2714" s="1" t="str">
        <f>VLOOKUP(D2714,StataFunctions!$E$2:$G$260,3,)</f>
        <v>Logistic regression</v>
      </c>
      <c r="F2714" s="18" t="s">
        <v>4265</v>
      </c>
      <c r="G2714" s="18" t="str">
        <f t="shared" si="254"/>
        <v>radrtever</v>
      </c>
      <c r="H2714" s="18" t="str">
        <f t="shared" si="255"/>
        <v>(IMCP01 immscale01) (ageunder30 age30s age40s age50s) (jobtrain polytechnique degree doctorate educoth)</v>
      </c>
      <c r="I2714" s="18">
        <f t="shared" si="252"/>
        <v>0</v>
      </c>
      <c r="J2714" s="18" t="str">
        <f t="shared" si="253"/>
        <v>NA</v>
      </c>
      <c r="K2714" s="18" t="str">
        <f t="shared" si="256"/>
        <v>(IMCP01 immscale01) (ageunder30 age30s age40s age50s) (jobtrain polytechnique degree doctorate educoth)</v>
      </c>
      <c r="L2714" s="1" t="str">
        <f t="shared" si="257"/>
        <v>Yes</v>
      </c>
    </row>
    <row r="2715" spans="1:12" ht="28.8" x14ac:dyDescent="0.3">
      <c r="A2715" s="1" t="str">
        <f>VLOOKUP(B2715,DownloadedFiles!$B$2:$C$821,2,)</f>
        <v>hdl:1902.1/20295</v>
      </c>
      <c r="B2715" s="1" t="s">
        <v>2454</v>
      </c>
      <c r="C2715" s="1" t="s">
        <v>698</v>
      </c>
      <c r="D2715" s="1" t="s">
        <v>787</v>
      </c>
      <c r="E2715" s="1" t="str">
        <f>VLOOKUP(D2715,StataFunctions!$E$2:$G$260,3,)</f>
        <v>Multinomial (polytomous) logistic regression</v>
      </c>
      <c r="F2715" s="18" t="s">
        <v>4240</v>
      </c>
      <c r="G2715" s="18" t="str">
        <f t="shared" si="254"/>
        <v>votecandw1</v>
      </c>
      <c r="H2715" s="18" t="str">
        <f t="shared" si="255"/>
        <v>(IMCP01 immscale01) (ageunder30 age30s age40s age50s) (jobtrain polytechnique degree doctorate educoth)</v>
      </c>
      <c r="I2715" s="18">
        <f t="shared" si="252"/>
        <v>0</v>
      </c>
      <c r="J2715" s="18" t="str">
        <f t="shared" si="253"/>
        <v>NA</v>
      </c>
      <c r="K2715" s="18" t="str">
        <f t="shared" si="256"/>
        <v>(IMCP01 immscale01) (ageunder30 age30s age40s age50s) (jobtrain polytechnique degree doctorate educoth)</v>
      </c>
      <c r="L2715" s="1" t="str">
        <f t="shared" si="257"/>
        <v>Yes</v>
      </c>
    </row>
    <row r="2716" spans="1:12" ht="28.8" x14ac:dyDescent="0.3">
      <c r="A2716" s="1" t="str">
        <f>VLOOKUP(B2716,DownloadedFiles!$B$2:$C$821,2,)</f>
        <v>hdl:1902.1/20295</v>
      </c>
      <c r="B2716" s="1" t="s">
        <v>2454</v>
      </c>
      <c r="C2716" s="1" t="s">
        <v>698</v>
      </c>
      <c r="D2716" s="1" t="s">
        <v>787</v>
      </c>
      <c r="E2716" s="1" t="str">
        <f>VLOOKUP(D2716,StataFunctions!$E$2:$G$260,3,)</f>
        <v>Multinomial (polytomous) logistic regression</v>
      </c>
      <c r="F2716" s="18" t="s">
        <v>4242</v>
      </c>
      <c r="G2716" s="18" t="str">
        <f t="shared" si="254"/>
        <v>votecandw2</v>
      </c>
      <c r="H2716" s="18" t="str">
        <f t="shared" si="255"/>
        <v>(IMCP01 immscale01) (ageunder30 age30s age40s age50s) (jobtrain polytechnique degree doctorate educoth)</v>
      </c>
      <c r="I2716" s="18">
        <f t="shared" si="252"/>
        <v>0</v>
      </c>
      <c r="J2716" s="18" t="str">
        <f t="shared" si="253"/>
        <v>NA</v>
      </c>
      <c r="K2716" s="18" t="str">
        <f t="shared" si="256"/>
        <v>(IMCP01 immscale01) (ageunder30 age30s age40s age50s) (jobtrain polytechnique degree doctorate educoth)</v>
      </c>
      <c r="L2716" s="1" t="str">
        <f t="shared" si="257"/>
        <v>Yes</v>
      </c>
    </row>
    <row r="2717" spans="1:12" ht="28.8" x14ac:dyDescent="0.3">
      <c r="A2717" s="1" t="str">
        <f>VLOOKUP(B2717,DownloadedFiles!$B$2:$C$821,2,)</f>
        <v>hdl:1902.1/20295</v>
      </c>
      <c r="B2717" s="1" t="s">
        <v>2454</v>
      </c>
      <c r="C2717" s="1" t="s">
        <v>698</v>
      </c>
      <c r="D2717" s="1" t="s">
        <v>787</v>
      </c>
      <c r="E2717" s="1" t="str">
        <f>VLOOKUP(D2717,StataFunctions!$E$2:$G$260,3,)</f>
        <v>Multinomial (polytomous) logistic regression</v>
      </c>
      <c r="F2717" s="18" t="s">
        <v>4241</v>
      </c>
      <c r="G2717" s="18" t="str">
        <f t="shared" si="254"/>
        <v>voteptyw1</v>
      </c>
      <c r="H2717" s="18" t="str">
        <f t="shared" si="255"/>
        <v>(IMCP01 immscale01) (ageunder30 age30s age40s age50s) (jobtrain polytechnique degree doctorate educoth)</v>
      </c>
      <c r="I2717" s="18">
        <f t="shared" si="252"/>
        <v>0</v>
      </c>
      <c r="J2717" s="18" t="str">
        <f t="shared" si="253"/>
        <v>NA</v>
      </c>
      <c r="K2717" s="18" t="str">
        <f t="shared" si="256"/>
        <v>(IMCP01 immscale01) (ageunder30 age30s age40s age50s) (jobtrain polytechnique degree doctorate educoth)</v>
      </c>
      <c r="L2717" s="1" t="str">
        <f t="shared" si="257"/>
        <v>Yes</v>
      </c>
    </row>
    <row r="2718" spans="1:12" ht="28.8" x14ac:dyDescent="0.3">
      <c r="A2718" s="1" t="str">
        <f>VLOOKUP(B2718,DownloadedFiles!$B$2:$C$821,2,)</f>
        <v>hdl:1902.1/20295</v>
      </c>
      <c r="B2718" s="1" t="s">
        <v>2454</v>
      </c>
      <c r="C2718" s="1" t="s">
        <v>698</v>
      </c>
      <c r="D2718" s="1" t="s">
        <v>787</v>
      </c>
      <c r="E2718" s="1" t="str">
        <f>VLOOKUP(D2718,StataFunctions!$E$2:$G$260,3,)</f>
        <v>Multinomial (polytomous) logistic regression</v>
      </c>
      <c r="F2718" s="18" t="s">
        <v>4243</v>
      </c>
      <c r="G2718" s="18" t="str">
        <f t="shared" si="254"/>
        <v>voteptyw2</v>
      </c>
      <c r="H2718" s="18" t="str">
        <f t="shared" si="255"/>
        <v>(IMCP01 immscale01) (ageunder30 age30s age40s age50s) (jobtrain polytechnique degree doctorate educoth)</v>
      </c>
      <c r="I2718" s="18">
        <f t="shared" si="252"/>
        <v>0</v>
      </c>
      <c r="J2718" s="18" t="str">
        <f t="shared" si="253"/>
        <v>NA</v>
      </c>
      <c r="K2718" s="18" t="str">
        <f t="shared" si="256"/>
        <v>(IMCP01 immscale01) (ageunder30 age30s age40s age50s) (jobtrain polytechnique degree doctorate educoth)</v>
      </c>
      <c r="L2718" s="1" t="str">
        <f t="shared" si="257"/>
        <v>Yes</v>
      </c>
    </row>
    <row r="2719" spans="1:12" x14ac:dyDescent="0.3">
      <c r="A2719" s="1" t="str">
        <f>VLOOKUP(B2719,DownloadedFiles!$B$2:$C$821,2,)</f>
        <v>hdl:1902.1/20295</v>
      </c>
      <c r="B2719" s="1" t="s">
        <v>2454</v>
      </c>
      <c r="C2719" s="1" t="s">
        <v>698</v>
      </c>
      <c r="D2719" s="1" t="s">
        <v>787</v>
      </c>
      <c r="E2719" s="1" t="str">
        <f>VLOOKUP(D2719,StataFunctions!$E$2:$G$260,3,)</f>
        <v>Multinomial (polytomous) logistic regression</v>
      </c>
      <c r="F2719" s="18" t="s">
        <v>4232</v>
      </c>
      <c r="G2719" s="18" t="str">
        <f t="shared" si="254"/>
        <v>votecandw1</v>
      </c>
      <c r="H2719" s="18" t="str">
        <f t="shared" si="255"/>
        <v>IMCP01 if islam==0</v>
      </c>
      <c r="I2719" s="18">
        <f t="shared" si="252"/>
        <v>1</v>
      </c>
      <c r="J2719" s="18" t="str">
        <f t="shared" si="253"/>
        <v xml:space="preserve"> islam==0</v>
      </c>
      <c r="K2719" s="18" t="str">
        <f t="shared" si="256"/>
        <v>IMCP01</v>
      </c>
      <c r="L2719" s="1" t="str">
        <f t="shared" si="257"/>
        <v>Yes</v>
      </c>
    </row>
    <row r="2720" spans="1:12" x14ac:dyDescent="0.3">
      <c r="A2720" s="1" t="str">
        <f>VLOOKUP(B2720,DownloadedFiles!$B$2:$C$821,2,)</f>
        <v>hdl:1902.1/20295</v>
      </c>
      <c r="B2720" s="1" t="s">
        <v>2454</v>
      </c>
      <c r="C2720" s="1" t="s">
        <v>698</v>
      </c>
      <c r="D2720" s="1" t="s">
        <v>787</v>
      </c>
      <c r="E2720" s="1" t="str">
        <f>VLOOKUP(D2720,StataFunctions!$E$2:$G$260,3,)</f>
        <v>Multinomial (polytomous) logistic regression</v>
      </c>
      <c r="F2720" s="18" t="s">
        <v>4234</v>
      </c>
      <c r="G2720" s="18" t="str">
        <f t="shared" si="254"/>
        <v>votecandw2</v>
      </c>
      <c r="H2720" s="18" t="str">
        <f t="shared" si="255"/>
        <v>IMCP01 if islam==0</v>
      </c>
      <c r="I2720" s="18">
        <f t="shared" si="252"/>
        <v>1</v>
      </c>
      <c r="J2720" s="18" t="str">
        <f t="shared" si="253"/>
        <v xml:space="preserve"> islam==0</v>
      </c>
      <c r="K2720" s="18" t="str">
        <f t="shared" si="256"/>
        <v>IMCP01</v>
      </c>
      <c r="L2720" s="1" t="str">
        <f t="shared" si="257"/>
        <v>Yes</v>
      </c>
    </row>
    <row r="2721" spans="1:12" x14ac:dyDescent="0.3">
      <c r="A2721" s="1" t="str">
        <f>VLOOKUP(B2721,DownloadedFiles!$B$2:$C$821,2,)</f>
        <v>hdl:1902.1/20295</v>
      </c>
      <c r="B2721" s="1" t="s">
        <v>2454</v>
      </c>
      <c r="C2721" s="1" t="s">
        <v>698</v>
      </c>
      <c r="D2721" s="1" t="s">
        <v>787</v>
      </c>
      <c r="E2721" s="1" t="str">
        <f>VLOOKUP(D2721,StataFunctions!$E$2:$G$260,3,)</f>
        <v>Multinomial (polytomous) logistic regression</v>
      </c>
      <c r="F2721" s="18" t="s">
        <v>4233</v>
      </c>
      <c r="G2721" s="18" t="str">
        <f t="shared" si="254"/>
        <v>voteptyw1</v>
      </c>
      <c r="H2721" s="18" t="str">
        <f t="shared" si="255"/>
        <v>IMCP01 if islam==0</v>
      </c>
      <c r="I2721" s="18">
        <f t="shared" si="252"/>
        <v>1</v>
      </c>
      <c r="J2721" s="18" t="str">
        <f t="shared" si="253"/>
        <v xml:space="preserve"> islam==0</v>
      </c>
      <c r="K2721" s="18" t="str">
        <f t="shared" si="256"/>
        <v>IMCP01</v>
      </c>
      <c r="L2721" s="1" t="str">
        <f t="shared" si="257"/>
        <v>Yes</v>
      </c>
    </row>
    <row r="2722" spans="1:12" x14ac:dyDescent="0.3">
      <c r="A2722" s="1" t="str">
        <f>VLOOKUP(B2722,DownloadedFiles!$B$2:$C$821,2,)</f>
        <v>hdl:1902.1/20295</v>
      </c>
      <c r="B2722" s="1" t="s">
        <v>2454</v>
      </c>
      <c r="C2722" s="1" t="s">
        <v>698</v>
      </c>
      <c r="D2722" s="1" t="s">
        <v>787</v>
      </c>
      <c r="E2722" s="1" t="str">
        <f>VLOOKUP(D2722,StataFunctions!$E$2:$G$260,3,)</f>
        <v>Multinomial (polytomous) logistic regression</v>
      </c>
      <c r="F2722" s="18" t="s">
        <v>4235</v>
      </c>
      <c r="G2722" s="18" t="str">
        <f t="shared" si="254"/>
        <v>voteptyw2</v>
      </c>
      <c r="H2722" s="18" t="str">
        <f t="shared" si="255"/>
        <v>IMCP01 if islam==0</v>
      </c>
      <c r="I2722" s="18">
        <f t="shared" si="252"/>
        <v>1</v>
      </c>
      <c r="J2722" s="18" t="str">
        <f t="shared" si="253"/>
        <v xml:space="preserve"> islam==0</v>
      </c>
      <c r="K2722" s="18" t="str">
        <f t="shared" si="256"/>
        <v>IMCP01</v>
      </c>
      <c r="L2722" s="1" t="str">
        <f t="shared" si="257"/>
        <v>Yes</v>
      </c>
    </row>
    <row r="2723" spans="1:12" x14ac:dyDescent="0.3">
      <c r="A2723" s="1" t="str">
        <f>VLOOKUP(B2723,DownloadedFiles!$B$2:$C$821,2,)</f>
        <v>hdl:1902.1/20295</v>
      </c>
      <c r="B2723" s="1" t="s">
        <v>2454</v>
      </c>
      <c r="C2723" s="1" t="s">
        <v>698</v>
      </c>
      <c r="D2723" s="1" t="s">
        <v>766</v>
      </c>
      <c r="E2723" s="1" t="str">
        <f>VLOOKUP(D2723,StataFunctions!$E$2:$G$260,3,)</f>
        <v>Logistic regression</v>
      </c>
      <c r="F2723" s="18" t="s">
        <v>4263</v>
      </c>
      <c r="G2723" s="18" t="str">
        <f t="shared" si="254"/>
        <v>radrtever</v>
      </c>
      <c r="H2723" s="18" t="str">
        <f t="shared" si="255"/>
        <v>IMCP01 if islam==0</v>
      </c>
      <c r="I2723" s="18">
        <f t="shared" si="252"/>
        <v>1</v>
      </c>
      <c r="J2723" s="18" t="str">
        <f t="shared" si="253"/>
        <v xml:space="preserve"> islam==0</v>
      </c>
      <c r="K2723" s="18" t="str">
        <f t="shared" si="256"/>
        <v>IMCP01</v>
      </c>
      <c r="L2723" s="1" t="str">
        <f t="shared" si="257"/>
        <v>Yes</v>
      </c>
    </row>
    <row r="2724" spans="1:12" x14ac:dyDescent="0.3">
      <c r="A2724" s="1" t="str">
        <f>VLOOKUP(B2724,DownloadedFiles!$B$2:$C$821,2,)</f>
        <v>hdl:1902.1/20295</v>
      </c>
      <c r="B2724" s="1" t="s">
        <v>2454</v>
      </c>
      <c r="C2724" s="1" t="s">
        <v>698</v>
      </c>
      <c r="D2724" s="1" t="s">
        <v>787</v>
      </c>
      <c r="E2724" s="1" t="str">
        <f>VLOOKUP(D2724,StataFunctions!$E$2:$G$260,3,)</f>
        <v>Multinomial (polytomous) logistic regression</v>
      </c>
      <c r="F2724" s="18" t="s">
        <v>4255</v>
      </c>
      <c r="G2724" s="18" t="str">
        <f t="shared" si="254"/>
        <v>votecandw2</v>
      </c>
      <c r="H2724" s="18" t="str">
        <f t="shared" si="255"/>
        <v>IMCP01 AMPmalediff01 if islam==0</v>
      </c>
      <c r="I2724" s="18">
        <f t="shared" si="252"/>
        <v>1</v>
      </c>
      <c r="J2724" s="18" t="str">
        <f t="shared" si="253"/>
        <v xml:space="preserve"> islam==0</v>
      </c>
      <c r="K2724" s="18" t="str">
        <f t="shared" si="256"/>
        <v>IMCP01 AMPmalediff01</v>
      </c>
      <c r="L2724" s="1" t="str">
        <f t="shared" si="257"/>
        <v>Yes</v>
      </c>
    </row>
    <row r="2725" spans="1:12" x14ac:dyDescent="0.3">
      <c r="A2725" s="1" t="str">
        <f>VLOOKUP(B2725,DownloadedFiles!$B$2:$C$821,2,)</f>
        <v>hdl:1902.1/20295</v>
      </c>
      <c r="B2725" s="1" t="s">
        <v>2454</v>
      </c>
      <c r="C2725" s="1" t="s">
        <v>698</v>
      </c>
      <c r="D2725" s="1" t="s">
        <v>787</v>
      </c>
      <c r="E2725" s="1" t="str">
        <f>VLOOKUP(D2725,StataFunctions!$E$2:$G$260,3,)</f>
        <v>Multinomial (polytomous) logistic regression</v>
      </c>
      <c r="F2725" s="18" t="s">
        <v>4254</v>
      </c>
      <c r="G2725" s="18" t="str">
        <f t="shared" si="254"/>
        <v>voteptyw1</v>
      </c>
      <c r="H2725" s="18" t="str">
        <f t="shared" si="255"/>
        <v>IMCP01 AMPmalediff01 if islam==0</v>
      </c>
      <c r="I2725" s="18">
        <f t="shared" si="252"/>
        <v>1</v>
      </c>
      <c r="J2725" s="18" t="str">
        <f t="shared" si="253"/>
        <v xml:space="preserve"> islam==0</v>
      </c>
      <c r="K2725" s="18" t="str">
        <f t="shared" si="256"/>
        <v>IMCP01 AMPmalediff01</v>
      </c>
      <c r="L2725" s="1" t="str">
        <f t="shared" si="257"/>
        <v>Yes</v>
      </c>
    </row>
    <row r="2726" spans="1:12" x14ac:dyDescent="0.3">
      <c r="A2726" s="1" t="str">
        <f>VLOOKUP(B2726,DownloadedFiles!$B$2:$C$821,2,)</f>
        <v>hdl:1902.1/20295</v>
      </c>
      <c r="B2726" s="1" t="s">
        <v>2454</v>
      </c>
      <c r="C2726" s="1" t="s">
        <v>698</v>
      </c>
      <c r="D2726" s="1" t="s">
        <v>787</v>
      </c>
      <c r="E2726" s="1" t="str">
        <f>VLOOKUP(D2726,StataFunctions!$E$2:$G$260,3,)</f>
        <v>Multinomial (polytomous) logistic regression</v>
      </c>
      <c r="F2726" s="18" t="s">
        <v>4256</v>
      </c>
      <c r="G2726" s="18" t="str">
        <f t="shared" si="254"/>
        <v>voteptyw2</v>
      </c>
      <c r="H2726" s="18" t="str">
        <f t="shared" si="255"/>
        <v>IMCP01 AMPmalediff01 if islam==0</v>
      </c>
      <c r="I2726" s="18">
        <f t="shared" si="252"/>
        <v>1</v>
      </c>
      <c r="J2726" s="18" t="str">
        <f t="shared" si="253"/>
        <v xml:space="preserve"> islam==0</v>
      </c>
      <c r="K2726" s="18" t="str">
        <f t="shared" si="256"/>
        <v>IMCP01 AMPmalediff01</v>
      </c>
      <c r="L2726" s="1" t="str">
        <f t="shared" si="257"/>
        <v>Yes</v>
      </c>
    </row>
    <row r="2727" spans="1:12" ht="28.8" x14ac:dyDescent="0.3">
      <c r="A2727" s="1" t="str">
        <f>VLOOKUP(B2727,DownloadedFiles!$B$2:$C$821,2,)</f>
        <v>hdl:1902.1/20295</v>
      </c>
      <c r="B2727" s="1" t="s">
        <v>2454</v>
      </c>
      <c r="C2727" s="1" t="s">
        <v>698</v>
      </c>
      <c r="D2727" s="1" t="s">
        <v>787</v>
      </c>
      <c r="E2727" s="1" t="str">
        <f>VLOOKUP(D2727,StataFunctions!$E$2:$G$260,3,)</f>
        <v>Multinomial (polytomous) logistic regression</v>
      </c>
      <c r="F2727" s="18" t="s">
        <v>8370</v>
      </c>
      <c r="G2727" s="18" t="str">
        <f t="shared" si="254"/>
        <v>votecandw1</v>
      </c>
      <c r="H2727" s="18" t="str">
        <f t="shared" si="255"/>
        <v>IMCP01 AMPmalediff01 crimeratew1 crimeperfw1 healthqualw1 healthpolw1 if islam==0</v>
      </c>
      <c r="I2727" s="18">
        <f t="shared" si="252"/>
        <v>1</v>
      </c>
      <c r="J2727" s="18" t="str">
        <f t="shared" si="253"/>
        <v xml:space="preserve"> islam==0</v>
      </c>
      <c r="K2727" s="18" t="str">
        <f t="shared" si="256"/>
        <v>IMCP01 AMPmalediff01 crimeratew1 crimeperfw1 healthqualw1 healthpolw1</v>
      </c>
      <c r="L2727" s="1" t="str">
        <f t="shared" si="257"/>
        <v>Yes</v>
      </c>
    </row>
    <row r="2728" spans="1:12" ht="28.8" x14ac:dyDescent="0.3">
      <c r="A2728" s="1" t="str">
        <f>VLOOKUP(B2728,DownloadedFiles!$B$2:$C$821,2,)</f>
        <v>hdl:1902.1/20295</v>
      </c>
      <c r="B2728" s="1" t="s">
        <v>2454</v>
      </c>
      <c r="C2728" s="1" t="s">
        <v>698</v>
      </c>
      <c r="D2728" s="1" t="s">
        <v>787</v>
      </c>
      <c r="E2728" s="1" t="str">
        <f>VLOOKUP(D2728,StataFunctions!$E$2:$G$260,3,)</f>
        <v>Multinomial (polytomous) logistic regression</v>
      </c>
      <c r="F2728" s="18" t="s">
        <v>8421</v>
      </c>
      <c r="G2728" s="18" t="str">
        <f t="shared" si="254"/>
        <v>voteptyw1</v>
      </c>
      <c r="H2728" s="18" t="str">
        <f t="shared" si="255"/>
        <v>IMCP01 AMPmalediff01 crimeratew1 crimeperfw1 healthqualw1 healthpolw1 if islam==0</v>
      </c>
      <c r="I2728" s="18">
        <f t="shared" si="252"/>
        <v>1</v>
      </c>
      <c r="J2728" s="18" t="str">
        <f t="shared" si="253"/>
        <v xml:space="preserve"> islam==0</v>
      </c>
      <c r="K2728" s="18" t="str">
        <f t="shared" si="256"/>
        <v>IMCP01 AMPmalediff01 crimeratew1 crimeperfw1 healthqualw1 healthpolw1</v>
      </c>
      <c r="L2728" s="1" t="str">
        <f t="shared" si="257"/>
        <v>Yes</v>
      </c>
    </row>
    <row r="2729" spans="1:12" ht="28.8" x14ac:dyDescent="0.3">
      <c r="A2729" s="1" t="str">
        <f>VLOOKUP(B2729,DownloadedFiles!$B$2:$C$821,2,)</f>
        <v>hdl:1902.1/20295</v>
      </c>
      <c r="B2729" s="1" t="s">
        <v>2454</v>
      </c>
      <c r="C2729" s="1" t="s">
        <v>698</v>
      </c>
      <c r="D2729" s="1" t="s">
        <v>787</v>
      </c>
      <c r="E2729" s="1" t="str">
        <f>VLOOKUP(D2729,StataFunctions!$E$2:$G$260,3,)</f>
        <v>Multinomial (polytomous) logistic regression</v>
      </c>
      <c r="F2729" s="18" t="s">
        <v>8384</v>
      </c>
      <c r="G2729" s="18" t="str">
        <f t="shared" si="254"/>
        <v>votecandw2</v>
      </c>
      <c r="H2729" s="18" t="str">
        <f t="shared" si="255"/>
        <v>IMCP01 AMPmalediff01 crimeratew1 crimeperfw1 healthqualw1 healthpolw1 if islam==0</v>
      </c>
      <c r="I2729" s="18">
        <f t="shared" si="252"/>
        <v>1</v>
      </c>
      <c r="J2729" s="18" t="str">
        <f t="shared" si="253"/>
        <v xml:space="preserve"> islam==0</v>
      </c>
      <c r="K2729" s="18" t="str">
        <f t="shared" si="256"/>
        <v>IMCP01 AMPmalediff01 crimeratew1 crimeperfw1 healthqualw1 healthpolw1</v>
      </c>
      <c r="L2729" s="1" t="str">
        <f t="shared" si="257"/>
        <v>Yes</v>
      </c>
    </row>
    <row r="2730" spans="1:12" ht="28.8" x14ac:dyDescent="0.3">
      <c r="A2730" s="1" t="str">
        <f>VLOOKUP(B2730,DownloadedFiles!$B$2:$C$821,2,)</f>
        <v>hdl:1902.1/20295</v>
      </c>
      <c r="B2730" s="1" t="s">
        <v>2454</v>
      </c>
      <c r="C2730" s="1" t="s">
        <v>698</v>
      </c>
      <c r="D2730" s="1" t="s">
        <v>787</v>
      </c>
      <c r="E2730" s="1" t="str">
        <f>VLOOKUP(D2730,StataFunctions!$E$2:$G$260,3,)</f>
        <v>Multinomial (polytomous) logistic regression</v>
      </c>
      <c r="F2730" s="18" t="s">
        <v>2727</v>
      </c>
      <c r="G2730" s="18" t="str">
        <f t="shared" si="254"/>
        <v>voteptyw2</v>
      </c>
      <c r="H2730" s="18" t="str">
        <f t="shared" si="255"/>
        <v>IMCP01 AMPmalediff01 crimeratew1 crimeperfw1 healthqualw1 healthpolw1 if islam==0</v>
      </c>
      <c r="I2730" s="18">
        <f t="shared" si="252"/>
        <v>1</v>
      </c>
      <c r="J2730" s="18" t="str">
        <f t="shared" si="253"/>
        <v xml:space="preserve"> islam==0</v>
      </c>
      <c r="K2730" s="18" t="str">
        <f t="shared" si="256"/>
        <v>IMCP01 AMPmalediff01 crimeratew1 crimeperfw1 healthqualw1 healthpolw1</v>
      </c>
      <c r="L2730" s="1" t="str">
        <f t="shared" si="257"/>
        <v>Yes</v>
      </c>
    </row>
    <row r="2731" spans="1:12" ht="28.8" x14ac:dyDescent="0.3">
      <c r="A2731" s="1" t="str">
        <f>VLOOKUP(B2731,DownloadedFiles!$B$2:$C$821,2,)</f>
        <v>hdl:1902.1/20295</v>
      </c>
      <c r="B2731" s="1" t="s">
        <v>2454</v>
      </c>
      <c r="C2731" s="1" t="s">
        <v>698</v>
      </c>
      <c r="D2731" s="1" t="s">
        <v>787</v>
      </c>
      <c r="E2731" s="1" t="str">
        <f>VLOOKUP(D2731,StataFunctions!$E$2:$G$260,3,)</f>
        <v>Multinomial (polytomous) logistic regression</v>
      </c>
      <c r="F2731" s="18" t="s">
        <v>8371</v>
      </c>
      <c r="G2731" s="18" t="str">
        <f t="shared" si="254"/>
        <v>votecandw1</v>
      </c>
      <c r="H2731" s="18" t="str">
        <f t="shared" si="255"/>
        <v>IMCP01 AMPmalediff01 LRselfplacew1 LRCDUw1 LRSPDw1 LRgrnw1 LRlinkew1 if islam==0</v>
      </c>
      <c r="I2731" s="18">
        <f t="shared" si="252"/>
        <v>1</v>
      </c>
      <c r="J2731" s="18" t="str">
        <f t="shared" si="253"/>
        <v xml:space="preserve"> islam==0</v>
      </c>
      <c r="K2731" s="18" t="str">
        <f t="shared" si="256"/>
        <v>IMCP01 AMPmalediff01 LRselfplacew1 LRCDUw1 LRSPDw1 LRgrnw1 LRlinkew1</v>
      </c>
      <c r="L2731" s="1" t="str">
        <f t="shared" si="257"/>
        <v>Yes</v>
      </c>
    </row>
    <row r="2732" spans="1:12" ht="28.8" x14ac:dyDescent="0.3">
      <c r="A2732" s="1" t="str">
        <f>VLOOKUP(B2732,DownloadedFiles!$B$2:$C$821,2,)</f>
        <v>hdl:1902.1/20295</v>
      </c>
      <c r="B2732" s="1" t="s">
        <v>2454</v>
      </c>
      <c r="C2732" s="1" t="s">
        <v>698</v>
      </c>
      <c r="D2732" s="1" t="s">
        <v>787</v>
      </c>
      <c r="E2732" s="1" t="str">
        <f>VLOOKUP(D2732,StataFunctions!$E$2:$G$260,3,)</f>
        <v>Multinomial (polytomous) logistic regression</v>
      </c>
      <c r="F2732" s="18" t="s">
        <v>8385</v>
      </c>
      <c r="G2732" s="18" t="str">
        <f t="shared" si="254"/>
        <v>votecandw2</v>
      </c>
      <c r="H2732" s="18" t="str">
        <f t="shared" si="255"/>
        <v>IMCP01 AMPmalediff01 LRselfplacew1 LRCDUw1 LRSPDw1 LRgrnw1 LRlinkew1 if islam==0</v>
      </c>
      <c r="I2732" s="18">
        <f t="shared" si="252"/>
        <v>1</v>
      </c>
      <c r="J2732" s="18" t="str">
        <f t="shared" si="253"/>
        <v xml:space="preserve"> islam==0</v>
      </c>
      <c r="K2732" s="18" t="str">
        <f t="shared" si="256"/>
        <v>IMCP01 AMPmalediff01 LRselfplacew1 LRCDUw1 LRSPDw1 LRgrnw1 LRlinkew1</v>
      </c>
      <c r="L2732" s="1" t="str">
        <f t="shared" si="257"/>
        <v>Yes</v>
      </c>
    </row>
    <row r="2733" spans="1:12" ht="28.8" x14ac:dyDescent="0.3">
      <c r="A2733" s="1" t="str">
        <f>VLOOKUP(B2733,DownloadedFiles!$B$2:$C$821,2,)</f>
        <v>hdl:1902.1/20295</v>
      </c>
      <c r="B2733" s="1" t="s">
        <v>2454</v>
      </c>
      <c r="C2733" s="1" t="s">
        <v>698</v>
      </c>
      <c r="D2733" s="1" t="s">
        <v>787</v>
      </c>
      <c r="E2733" s="1" t="str">
        <f>VLOOKUP(D2733,StataFunctions!$E$2:$G$260,3,)</f>
        <v>Multinomial (polytomous) logistic regression</v>
      </c>
      <c r="F2733" s="18" t="s">
        <v>8422</v>
      </c>
      <c r="G2733" s="18" t="str">
        <f t="shared" si="254"/>
        <v>voteptyw1</v>
      </c>
      <c r="H2733" s="18" t="str">
        <f t="shared" si="255"/>
        <v>IMCP01 AMPmalediff01 LRselfplacew1 LRCDUw1 LRSPDw1 LRgrnw1 LRlinkew1 if islam==0</v>
      </c>
      <c r="I2733" s="18">
        <f t="shared" si="252"/>
        <v>1</v>
      </c>
      <c r="J2733" s="18" t="str">
        <f t="shared" si="253"/>
        <v xml:space="preserve"> islam==0</v>
      </c>
      <c r="K2733" s="18" t="str">
        <f t="shared" si="256"/>
        <v>IMCP01 AMPmalediff01 LRselfplacew1 LRCDUw1 LRSPDw1 LRgrnw1 LRlinkew1</v>
      </c>
      <c r="L2733" s="1" t="str">
        <f t="shared" si="257"/>
        <v>Yes</v>
      </c>
    </row>
    <row r="2734" spans="1:12" ht="28.8" x14ac:dyDescent="0.3">
      <c r="A2734" s="1" t="str">
        <f>VLOOKUP(B2734,DownloadedFiles!$B$2:$C$821,2,)</f>
        <v>hdl:1902.1/20295</v>
      </c>
      <c r="B2734" s="1" t="s">
        <v>2454</v>
      </c>
      <c r="C2734" s="1" t="s">
        <v>698</v>
      </c>
      <c r="D2734" s="1" t="s">
        <v>787</v>
      </c>
      <c r="E2734" s="1" t="str">
        <f>VLOOKUP(D2734,StataFunctions!$E$2:$G$260,3,)</f>
        <v>Multinomial (polytomous) logistic regression</v>
      </c>
      <c r="F2734" s="18" t="s">
        <v>8432</v>
      </c>
      <c r="G2734" s="18" t="str">
        <f t="shared" si="254"/>
        <v>voteptyw2</v>
      </c>
      <c r="H2734" s="18" t="str">
        <f t="shared" si="255"/>
        <v>IMCP01 AMPmalediff01 LRselfplacew1 LRCDUw1 LRSPDw1 LRgrnw1 LRlinkew1 if islam==0</v>
      </c>
      <c r="I2734" s="18">
        <f t="shared" si="252"/>
        <v>1</v>
      </c>
      <c r="J2734" s="18" t="str">
        <f t="shared" si="253"/>
        <v xml:space="preserve"> islam==0</v>
      </c>
      <c r="K2734" s="18" t="str">
        <f t="shared" si="256"/>
        <v>IMCP01 AMPmalediff01 LRselfplacew1 LRCDUw1 LRSPDw1 LRgrnw1 LRlinkew1</v>
      </c>
      <c r="L2734" s="1" t="str">
        <f t="shared" si="257"/>
        <v>Yes</v>
      </c>
    </row>
    <row r="2735" spans="1:12" ht="28.8" x14ac:dyDescent="0.3">
      <c r="A2735" s="1" t="str">
        <f>VLOOKUP(B2735,DownloadedFiles!$B$2:$C$821,2,)</f>
        <v>hdl:1902.1/20295</v>
      </c>
      <c r="B2735" s="1" t="s">
        <v>2454</v>
      </c>
      <c r="C2735" s="1" t="s">
        <v>698</v>
      </c>
      <c r="D2735" s="1" t="s">
        <v>787</v>
      </c>
      <c r="E2735" s="1" t="str">
        <f>VLOOKUP(D2735,StataFunctions!$E$2:$G$260,3,)</f>
        <v>Multinomial (polytomous) logistic regression</v>
      </c>
      <c r="F2735" s="18" t="s">
        <v>8372</v>
      </c>
      <c r="G2735" s="18" t="str">
        <f t="shared" si="254"/>
        <v>votecandw1</v>
      </c>
      <c r="H2735" s="18" t="str">
        <f t="shared" si="255"/>
        <v>IMCP01 AMPmalediff01 natecoretw1 natecoprospw1 perecoretw1 perecoprospw1 if islam==0</v>
      </c>
      <c r="I2735" s="18">
        <f t="shared" si="252"/>
        <v>1</v>
      </c>
      <c r="J2735" s="18" t="str">
        <f t="shared" si="253"/>
        <v xml:space="preserve"> islam==0</v>
      </c>
      <c r="K2735" s="18" t="str">
        <f t="shared" si="256"/>
        <v>IMCP01 AMPmalediff01 natecoretw1 natecoprospw1 perecoretw1 perecoprospw1</v>
      </c>
      <c r="L2735" s="1" t="str">
        <f t="shared" si="257"/>
        <v>Yes</v>
      </c>
    </row>
    <row r="2736" spans="1:12" ht="28.8" x14ac:dyDescent="0.3">
      <c r="A2736" s="1" t="str">
        <f>VLOOKUP(B2736,DownloadedFiles!$B$2:$C$821,2,)</f>
        <v>hdl:1902.1/20295</v>
      </c>
      <c r="B2736" s="1" t="s">
        <v>2454</v>
      </c>
      <c r="C2736" s="1" t="s">
        <v>698</v>
      </c>
      <c r="D2736" s="1" t="s">
        <v>787</v>
      </c>
      <c r="E2736" s="1" t="str">
        <f>VLOOKUP(D2736,StataFunctions!$E$2:$G$260,3,)</f>
        <v>Multinomial (polytomous) logistic regression</v>
      </c>
      <c r="F2736" s="18" t="s">
        <v>8386</v>
      </c>
      <c r="G2736" s="18" t="str">
        <f t="shared" si="254"/>
        <v>votecandw2</v>
      </c>
      <c r="H2736" s="18" t="str">
        <f t="shared" si="255"/>
        <v>IMCP01 AMPmalediff01 natecoretw1 natecoprospw1 perecoretw1 perecoprospw1 if islam==0</v>
      </c>
      <c r="I2736" s="18">
        <f t="shared" si="252"/>
        <v>1</v>
      </c>
      <c r="J2736" s="18" t="str">
        <f t="shared" si="253"/>
        <v xml:space="preserve"> islam==0</v>
      </c>
      <c r="K2736" s="18" t="str">
        <f t="shared" si="256"/>
        <v>IMCP01 AMPmalediff01 natecoretw1 natecoprospw1 perecoretw1 perecoprospw1</v>
      </c>
      <c r="L2736" s="1" t="str">
        <f t="shared" si="257"/>
        <v>Yes</v>
      </c>
    </row>
    <row r="2737" spans="1:12" ht="28.8" x14ac:dyDescent="0.3">
      <c r="A2737" s="1" t="str">
        <f>VLOOKUP(B2737,DownloadedFiles!$B$2:$C$821,2,)</f>
        <v>hdl:1902.1/20295</v>
      </c>
      <c r="B2737" s="1" t="s">
        <v>2454</v>
      </c>
      <c r="C2737" s="1" t="s">
        <v>698</v>
      </c>
      <c r="D2737" s="1" t="s">
        <v>787</v>
      </c>
      <c r="E2737" s="1" t="str">
        <f>VLOOKUP(D2737,StataFunctions!$E$2:$G$260,3,)</f>
        <v>Multinomial (polytomous) logistic regression</v>
      </c>
      <c r="F2737" s="18" t="s">
        <v>8423</v>
      </c>
      <c r="G2737" s="18" t="str">
        <f t="shared" si="254"/>
        <v>voteptyw1</v>
      </c>
      <c r="H2737" s="18" t="str">
        <f t="shared" si="255"/>
        <v>IMCP01 AMPmalediff01 natecoretw1 natecoprospw1 perecoretw1 perecoprospw1 if islam==0</v>
      </c>
      <c r="I2737" s="18">
        <f t="shared" si="252"/>
        <v>1</v>
      </c>
      <c r="J2737" s="18" t="str">
        <f t="shared" si="253"/>
        <v xml:space="preserve"> islam==0</v>
      </c>
      <c r="K2737" s="18" t="str">
        <f t="shared" si="256"/>
        <v>IMCP01 AMPmalediff01 natecoretw1 natecoprospw1 perecoretw1 perecoprospw1</v>
      </c>
      <c r="L2737" s="1" t="str">
        <f t="shared" si="257"/>
        <v>Yes</v>
      </c>
    </row>
    <row r="2738" spans="1:12" ht="28.8" x14ac:dyDescent="0.3">
      <c r="A2738" s="1" t="str">
        <f>VLOOKUP(B2738,DownloadedFiles!$B$2:$C$821,2,)</f>
        <v>hdl:1902.1/20295</v>
      </c>
      <c r="B2738" s="1" t="s">
        <v>2454</v>
      </c>
      <c r="C2738" s="1" t="s">
        <v>698</v>
      </c>
      <c r="D2738" s="1" t="s">
        <v>787</v>
      </c>
      <c r="E2738" s="1" t="str">
        <f>VLOOKUP(D2738,StataFunctions!$E$2:$G$260,3,)</f>
        <v>Multinomial (polytomous) logistic regression</v>
      </c>
      <c r="F2738" s="18" t="s">
        <v>8433</v>
      </c>
      <c r="G2738" s="18" t="str">
        <f t="shared" si="254"/>
        <v>voteptyw2</v>
      </c>
      <c r="H2738" s="18" t="str">
        <f t="shared" si="255"/>
        <v>IMCP01 AMPmalediff01 natecoretw1 natecoprospw1 perecoretw1 perecoprospw1 if islam==0</v>
      </c>
      <c r="I2738" s="18">
        <f t="shared" si="252"/>
        <v>1</v>
      </c>
      <c r="J2738" s="18" t="str">
        <f t="shared" si="253"/>
        <v xml:space="preserve"> islam==0</v>
      </c>
      <c r="K2738" s="18" t="str">
        <f t="shared" si="256"/>
        <v>IMCP01 AMPmalediff01 natecoretw1 natecoprospw1 perecoretw1 perecoprospw1</v>
      </c>
      <c r="L2738" s="1" t="str">
        <f t="shared" si="257"/>
        <v>Yes</v>
      </c>
    </row>
    <row r="2739" spans="1:12" ht="28.8" x14ac:dyDescent="0.3">
      <c r="A2739" s="1" t="str">
        <f>VLOOKUP(B2739,DownloadedFiles!$B$2:$C$821,2,)</f>
        <v>hdl:1902.1/20295</v>
      </c>
      <c r="B2739" s="1" t="s">
        <v>2454</v>
      </c>
      <c r="C2739" s="1" t="s">
        <v>698</v>
      </c>
      <c r="D2739" s="1" t="s">
        <v>787</v>
      </c>
      <c r="E2739" s="1" t="str">
        <f>VLOOKUP(D2739,StataFunctions!$E$2:$G$260,3,)</f>
        <v>Multinomial (polytomous) logistic regression</v>
      </c>
      <c r="F2739" s="18" t="s">
        <v>8378</v>
      </c>
      <c r="G2739" s="18" t="str">
        <f t="shared" si="254"/>
        <v>votecandw1</v>
      </c>
      <c r="H2739" s="18" t="str">
        <f t="shared" si="255"/>
        <v>IMCP01 AMPmalediff01 natecoretw1 natecoprospw1 perecoretw1 perecoprospw1</v>
      </c>
      <c r="I2739" s="18">
        <f t="shared" si="252"/>
        <v>0</v>
      </c>
      <c r="J2739" s="18" t="str">
        <f t="shared" si="253"/>
        <v>NA</v>
      </c>
      <c r="K2739" s="18" t="str">
        <f t="shared" si="256"/>
        <v>IMCP01 AMPmalediff01 natecoretw1 natecoprospw1 perecoretw1 perecoprospw1</v>
      </c>
      <c r="L2739" s="1" t="str">
        <f t="shared" si="257"/>
        <v>Yes</v>
      </c>
    </row>
    <row r="2740" spans="1:12" ht="28.8" x14ac:dyDescent="0.3">
      <c r="A2740" s="1" t="str">
        <f>VLOOKUP(B2740,DownloadedFiles!$B$2:$C$821,2,)</f>
        <v>hdl:1902.1/20295</v>
      </c>
      <c r="B2740" s="1" t="s">
        <v>2454</v>
      </c>
      <c r="C2740" s="1" t="s">
        <v>698</v>
      </c>
      <c r="D2740" s="1" t="s">
        <v>787</v>
      </c>
      <c r="E2740" s="1" t="str">
        <f>VLOOKUP(D2740,StataFunctions!$E$2:$G$260,3,)</f>
        <v>Multinomial (polytomous) logistic regression</v>
      </c>
      <c r="F2740" s="18" t="s">
        <v>8391</v>
      </c>
      <c r="G2740" s="18" t="str">
        <f t="shared" si="254"/>
        <v>votecandw2</v>
      </c>
      <c r="H2740" s="18" t="str">
        <f t="shared" si="255"/>
        <v>IMCP01 AMPmalediff01 natecoretw1 natecoprospw1 perecoretw1 perecoprospw1</v>
      </c>
      <c r="I2740" s="18">
        <f t="shared" si="252"/>
        <v>0</v>
      </c>
      <c r="J2740" s="18" t="str">
        <f t="shared" si="253"/>
        <v>NA</v>
      </c>
      <c r="K2740" s="18" t="str">
        <f t="shared" si="256"/>
        <v>IMCP01 AMPmalediff01 natecoretw1 natecoprospw1 perecoretw1 perecoprospw1</v>
      </c>
      <c r="L2740" s="1" t="str">
        <f t="shared" si="257"/>
        <v>Yes</v>
      </c>
    </row>
    <row r="2741" spans="1:12" ht="28.8" x14ac:dyDescent="0.3">
      <c r="A2741" s="1" t="str">
        <f>VLOOKUP(B2741,DownloadedFiles!$B$2:$C$821,2,)</f>
        <v>hdl:1902.1/20295</v>
      </c>
      <c r="B2741" s="1" t="s">
        <v>2454</v>
      </c>
      <c r="C2741" s="1" t="s">
        <v>698</v>
      </c>
      <c r="D2741" s="1" t="s">
        <v>787</v>
      </c>
      <c r="E2741" s="1" t="str">
        <f>VLOOKUP(D2741,StataFunctions!$E$2:$G$260,3,)</f>
        <v>Multinomial (polytomous) logistic regression</v>
      </c>
      <c r="F2741" s="18" t="s">
        <v>4261</v>
      </c>
      <c r="G2741" s="18" t="str">
        <f t="shared" si="254"/>
        <v>voteptyw1</v>
      </c>
      <c r="H2741" s="18" t="str">
        <f t="shared" si="255"/>
        <v>IMCP01 AMPmalediff01 natecoretw1 natecoprospw1 perecoretw1 perecoprospw1</v>
      </c>
      <c r="I2741" s="18">
        <f t="shared" si="252"/>
        <v>0</v>
      </c>
      <c r="J2741" s="18" t="str">
        <f t="shared" si="253"/>
        <v>NA</v>
      </c>
      <c r="K2741" s="18" t="str">
        <f t="shared" si="256"/>
        <v>IMCP01 AMPmalediff01 natecoretw1 natecoprospw1 perecoretw1 perecoprospw1</v>
      </c>
      <c r="L2741" s="1" t="str">
        <f t="shared" si="257"/>
        <v>Yes</v>
      </c>
    </row>
    <row r="2742" spans="1:12" ht="28.8" x14ac:dyDescent="0.3">
      <c r="A2742" s="1" t="str">
        <f>VLOOKUP(B2742,DownloadedFiles!$B$2:$C$821,2,)</f>
        <v>hdl:1902.1/20295</v>
      </c>
      <c r="B2742" s="1" t="s">
        <v>2454</v>
      </c>
      <c r="C2742" s="1" t="s">
        <v>698</v>
      </c>
      <c r="D2742" s="1" t="s">
        <v>787</v>
      </c>
      <c r="E2742" s="1" t="str">
        <f>VLOOKUP(D2742,StataFunctions!$E$2:$G$260,3,)</f>
        <v>Multinomial (polytomous) logistic regression</v>
      </c>
      <c r="F2742" s="18" t="s">
        <v>8438</v>
      </c>
      <c r="G2742" s="18" t="str">
        <f t="shared" si="254"/>
        <v>voteptyw2</v>
      </c>
      <c r="H2742" s="18" t="str">
        <f t="shared" si="255"/>
        <v>IMCP01 AMPmalediff01 natecoretw1 natecoprospw1 perecoretw1 perecoprospw1</v>
      </c>
      <c r="I2742" s="18">
        <f t="shared" ref="I2742:I2805" si="258">IFERROR(IF(FIND(" if ",H2742)&gt;0,1,0),0)</f>
        <v>0</v>
      </c>
      <c r="J2742" s="18" t="str">
        <f t="shared" ref="J2742:J2805" si="259">IFERROR(MID(H2742,FIND(" if ",H2742)+3,LEN(H2742)+1),"NA")</f>
        <v>NA</v>
      </c>
      <c r="K2742" s="18" t="str">
        <f t="shared" si="256"/>
        <v>IMCP01 AMPmalediff01 natecoretw1 natecoprospw1 perecoretw1 perecoprospw1</v>
      </c>
      <c r="L2742" s="1" t="str">
        <f t="shared" si="257"/>
        <v>Yes</v>
      </c>
    </row>
    <row r="2743" spans="1:12" ht="43.2" x14ac:dyDescent="0.3">
      <c r="A2743" s="1" t="str">
        <f>VLOOKUP(B2743,DownloadedFiles!$B$2:$C$821,2,)</f>
        <v>hdl:1902.1/20295</v>
      </c>
      <c r="B2743" s="1" t="s">
        <v>2454</v>
      </c>
      <c r="C2743" s="1" t="s">
        <v>698</v>
      </c>
      <c r="D2743" s="1" t="s">
        <v>787</v>
      </c>
      <c r="E2743" s="1" t="str">
        <f>VLOOKUP(D2743,StataFunctions!$E$2:$G$260,3,)</f>
        <v>Multinomial (polytomous) logistic regression</v>
      </c>
      <c r="F2743" s="18" t="s">
        <v>4262</v>
      </c>
      <c r="G2743" s="18" t="str">
        <f t="shared" si="254"/>
        <v>voteptyw2</v>
      </c>
      <c r="H2743" s="18" t="str">
        <f t="shared" si="255"/>
        <v>IMCP01 AMPmalediff01 natecoretw1 natecoprospw1 perecoretw1 perecoprospw1 crimeratew1 crimeperfw1 healthqualw1 healthpolw1</v>
      </c>
      <c r="I2743" s="18">
        <f t="shared" si="258"/>
        <v>0</v>
      </c>
      <c r="J2743" s="18" t="str">
        <f t="shared" si="259"/>
        <v>NA</v>
      </c>
      <c r="K2743" s="18" t="str">
        <f t="shared" si="256"/>
        <v>IMCP01 AMPmalediff01 natecoretw1 natecoprospw1 perecoretw1 perecoprospw1 crimeratew1 crimeperfw1 healthqualw1 healthpolw1</v>
      </c>
      <c r="L2743" s="1" t="str">
        <f t="shared" si="257"/>
        <v>Yes</v>
      </c>
    </row>
    <row r="2744" spans="1:12" ht="28.8" x14ac:dyDescent="0.3">
      <c r="A2744" s="1" t="str">
        <f>VLOOKUP(B2744,DownloadedFiles!$B$2:$C$821,2,)</f>
        <v>hdl:1902.1/20295</v>
      </c>
      <c r="B2744" s="1" t="s">
        <v>2454</v>
      </c>
      <c r="C2744" s="1" t="s">
        <v>698</v>
      </c>
      <c r="D2744" s="1" t="s">
        <v>787</v>
      </c>
      <c r="E2744" s="1" t="str">
        <f>VLOOKUP(D2744,StataFunctions!$E$2:$G$260,3,)</f>
        <v>Multinomial (polytomous) logistic regression</v>
      </c>
      <c r="F2744" s="18" t="s">
        <v>8373</v>
      </c>
      <c r="G2744" s="18" t="str">
        <f t="shared" si="254"/>
        <v>votecandw1</v>
      </c>
      <c r="H2744" s="18" t="str">
        <f t="shared" si="255"/>
        <v>IMCP01 AMPmalediff01 polintw1 satdemw2 if islam==0</v>
      </c>
      <c r="I2744" s="18">
        <f t="shared" si="258"/>
        <v>1</v>
      </c>
      <c r="J2744" s="18" t="str">
        <f t="shared" si="259"/>
        <v xml:space="preserve"> islam==0</v>
      </c>
      <c r="K2744" s="18" t="str">
        <f t="shared" si="256"/>
        <v>IMCP01 AMPmalediff01 polintw1 satdemw2</v>
      </c>
      <c r="L2744" s="1" t="str">
        <f t="shared" si="257"/>
        <v>Yes</v>
      </c>
    </row>
    <row r="2745" spans="1:12" ht="28.8" x14ac:dyDescent="0.3">
      <c r="A2745" s="1" t="str">
        <f>VLOOKUP(B2745,DownloadedFiles!$B$2:$C$821,2,)</f>
        <v>hdl:1902.1/20295</v>
      </c>
      <c r="B2745" s="1" t="s">
        <v>2454</v>
      </c>
      <c r="C2745" s="1" t="s">
        <v>698</v>
      </c>
      <c r="D2745" s="1" t="s">
        <v>787</v>
      </c>
      <c r="E2745" s="1" t="str">
        <f>VLOOKUP(D2745,StataFunctions!$E$2:$G$260,3,)</f>
        <v>Multinomial (polytomous) logistic regression</v>
      </c>
      <c r="F2745" s="18" t="s">
        <v>8387</v>
      </c>
      <c r="G2745" s="18" t="str">
        <f t="shared" si="254"/>
        <v>votecandw2</v>
      </c>
      <c r="H2745" s="18" t="str">
        <f t="shared" si="255"/>
        <v>IMCP01 AMPmalediff01 polintw1 satdemw2 if islam==0</v>
      </c>
      <c r="I2745" s="18">
        <f t="shared" si="258"/>
        <v>1</v>
      </c>
      <c r="J2745" s="18" t="str">
        <f t="shared" si="259"/>
        <v xml:space="preserve"> islam==0</v>
      </c>
      <c r="K2745" s="18" t="str">
        <f t="shared" si="256"/>
        <v>IMCP01 AMPmalediff01 polintw1 satdemw2</v>
      </c>
      <c r="L2745" s="1" t="str">
        <f t="shared" si="257"/>
        <v>Yes</v>
      </c>
    </row>
    <row r="2746" spans="1:12" ht="28.8" x14ac:dyDescent="0.3">
      <c r="A2746" s="1" t="str">
        <f>VLOOKUP(B2746,DownloadedFiles!$B$2:$C$821,2,)</f>
        <v>hdl:1902.1/20295</v>
      </c>
      <c r="B2746" s="1" t="s">
        <v>2454</v>
      </c>
      <c r="C2746" s="1" t="s">
        <v>698</v>
      </c>
      <c r="D2746" s="1" t="s">
        <v>787</v>
      </c>
      <c r="E2746" s="1" t="str">
        <f>VLOOKUP(D2746,StataFunctions!$E$2:$G$260,3,)</f>
        <v>Multinomial (polytomous) logistic regression</v>
      </c>
      <c r="F2746" s="18" t="s">
        <v>8424</v>
      </c>
      <c r="G2746" s="18" t="str">
        <f t="shared" si="254"/>
        <v>voteptyw1</v>
      </c>
      <c r="H2746" s="18" t="str">
        <f t="shared" si="255"/>
        <v>IMCP01 AMPmalediff01 polintw1 satdemw2 if islam==0</v>
      </c>
      <c r="I2746" s="18">
        <f t="shared" si="258"/>
        <v>1</v>
      </c>
      <c r="J2746" s="18" t="str">
        <f t="shared" si="259"/>
        <v xml:space="preserve"> islam==0</v>
      </c>
      <c r="K2746" s="18" t="str">
        <f t="shared" si="256"/>
        <v>IMCP01 AMPmalediff01 polintw1 satdemw2</v>
      </c>
      <c r="L2746" s="1" t="str">
        <f t="shared" si="257"/>
        <v>Yes</v>
      </c>
    </row>
    <row r="2747" spans="1:12" ht="28.8" x14ac:dyDescent="0.3">
      <c r="A2747" s="1" t="str">
        <f>VLOOKUP(B2747,DownloadedFiles!$B$2:$C$821,2,)</f>
        <v>hdl:1902.1/20295</v>
      </c>
      <c r="B2747" s="1" t="s">
        <v>2454</v>
      </c>
      <c r="C2747" s="1" t="s">
        <v>698</v>
      </c>
      <c r="D2747" s="1" t="s">
        <v>787</v>
      </c>
      <c r="E2747" s="1" t="str">
        <f>VLOOKUP(D2747,StataFunctions!$E$2:$G$260,3,)</f>
        <v>Multinomial (polytomous) logistic regression</v>
      </c>
      <c r="F2747" s="18" t="s">
        <v>8434</v>
      </c>
      <c r="G2747" s="18" t="str">
        <f t="shared" si="254"/>
        <v>voteptyw2</v>
      </c>
      <c r="H2747" s="18" t="str">
        <f t="shared" si="255"/>
        <v>IMCP01 AMPmalediff01 polintw1 satdemw2 if islam==0</v>
      </c>
      <c r="I2747" s="18">
        <f t="shared" si="258"/>
        <v>1</v>
      </c>
      <c r="J2747" s="18" t="str">
        <f t="shared" si="259"/>
        <v xml:space="preserve"> islam==0</v>
      </c>
      <c r="K2747" s="18" t="str">
        <f t="shared" si="256"/>
        <v>IMCP01 AMPmalediff01 polintw1 satdemw2</v>
      </c>
      <c r="L2747" s="1" t="str">
        <f t="shared" si="257"/>
        <v>Yes</v>
      </c>
    </row>
    <row r="2748" spans="1:12" ht="28.8" x14ac:dyDescent="0.3">
      <c r="A2748" s="1" t="str">
        <f>VLOOKUP(B2748,DownloadedFiles!$B$2:$C$821,2,)</f>
        <v>hdl:1902.1/20295</v>
      </c>
      <c r="B2748" s="1" t="s">
        <v>2454</v>
      </c>
      <c r="C2748" s="1" t="s">
        <v>698</v>
      </c>
      <c r="D2748" s="1" t="s">
        <v>787</v>
      </c>
      <c r="E2748" s="1" t="str">
        <f>VLOOKUP(D2748,StataFunctions!$E$2:$G$260,3,)</f>
        <v>Multinomial (polytomous) logistic regression</v>
      </c>
      <c r="F2748" s="18" t="s">
        <v>8376</v>
      </c>
      <c r="G2748" s="18" t="str">
        <f t="shared" si="254"/>
        <v>votecandw1</v>
      </c>
      <c r="H2748" s="18" t="str">
        <f t="shared" si="255"/>
        <v>IMCP01 AMPmalediff01 ratemerkw1 ratesteinw1 ratemuntw1 rateguidow1 raterenatew1 ratetrittinw1 rateguttenw1</v>
      </c>
      <c r="I2748" s="18">
        <f t="shared" si="258"/>
        <v>0</v>
      </c>
      <c r="J2748" s="18" t="str">
        <f t="shared" si="259"/>
        <v>NA</v>
      </c>
      <c r="K2748" s="18" t="str">
        <f t="shared" si="256"/>
        <v>IMCP01 AMPmalediff01 ratemerkw1 ratesteinw1 ratemuntw1 rateguidow1 raterenatew1 ratetrittinw1 rateguttenw1</v>
      </c>
      <c r="L2748" s="1" t="str">
        <f t="shared" si="257"/>
        <v>Yes</v>
      </c>
    </row>
    <row r="2749" spans="1:12" ht="28.8" x14ac:dyDescent="0.3">
      <c r="A2749" s="1" t="str">
        <f>VLOOKUP(B2749,DownloadedFiles!$B$2:$C$821,2,)</f>
        <v>hdl:1902.1/20295</v>
      </c>
      <c r="B2749" s="1" t="s">
        <v>2454</v>
      </c>
      <c r="C2749" s="1" t="s">
        <v>698</v>
      </c>
      <c r="D2749" s="1" t="s">
        <v>787</v>
      </c>
      <c r="E2749" s="1" t="str">
        <f>VLOOKUP(D2749,StataFunctions!$E$2:$G$260,3,)</f>
        <v>Multinomial (polytomous) logistic regression</v>
      </c>
      <c r="F2749" s="18" t="s">
        <v>8390</v>
      </c>
      <c r="G2749" s="18" t="str">
        <f t="shared" si="254"/>
        <v>votecandw2</v>
      </c>
      <c r="H2749" s="18" t="str">
        <f t="shared" si="255"/>
        <v>IMCP01 AMPmalediff01 ratemerkw1 ratesteinw1 ratemuntw1 rateguidow1 raterenatew1 ratetrittinw1 rateguttenw1</v>
      </c>
      <c r="I2749" s="18">
        <f t="shared" si="258"/>
        <v>0</v>
      </c>
      <c r="J2749" s="18" t="str">
        <f t="shared" si="259"/>
        <v>NA</v>
      </c>
      <c r="K2749" s="18" t="str">
        <f t="shared" si="256"/>
        <v>IMCP01 AMPmalediff01 ratemerkw1 ratesteinw1 ratemuntw1 rateguidow1 raterenatew1 ratetrittinw1 rateguttenw1</v>
      </c>
      <c r="L2749" s="1" t="str">
        <f t="shared" si="257"/>
        <v>Yes</v>
      </c>
    </row>
    <row r="2750" spans="1:12" ht="28.8" x14ac:dyDescent="0.3">
      <c r="A2750" s="1" t="str">
        <f>VLOOKUP(B2750,DownloadedFiles!$B$2:$C$821,2,)</f>
        <v>hdl:1902.1/20295</v>
      </c>
      <c r="B2750" s="1" t="s">
        <v>2454</v>
      </c>
      <c r="C2750" s="1" t="s">
        <v>698</v>
      </c>
      <c r="D2750" s="1" t="s">
        <v>787</v>
      </c>
      <c r="E2750" s="1" t="str">
        <f>VLOOKUP(D2750,StataFunctions!$E$2:$G$260,3,)</f>
        <v>Multinomial (polytomous) logistic regression</v>
      </c>
      <c r="F2750" s="18" t="s">
        <v>8426</v>
      </c>
      <c r="G2750" s="18" t="str">
        <f t="shared" si="254"/>
        <v>voteptyw1</v>
      </c>
      <c r="H2750" s="18" t="str">
        <f t="shared" si="255"/>
        <v>IMCP01 AMPmalediff01 ratemerkw1 ratesteinw1 ratemuntw1 rateguidow1 raterenatew1 ratetrittinw1 rateguttenw1</v>
      </c>
      <c r="I2750" s="18">
        <f t="shared" si="258"/>
        <v>0</v>
      </c>
      <c r="J2750" s="18" t="str">
        <f t="shared" si="259"/>
        <v>NA</v>
      </c>
      <c r="K2750" s="18" t="str">
        <f t="shared" si="256"/>
        <v>IMCP01 AMPmalediff01 ratemerkw1 ratesteinw1 ratemuntw1 rateguidow1 raterenatew1 ratetrittinw1 rateguttenw1</v>
      </c>
      <c r="L2750" s="1" t="str">
        <f t="shared" si="257"/>
        <v>Yes</v>
      </c>
    </row>
    <row r="2751" spans="1:12" ht="28.8" x14ac:dyDescent="0.3">
      <c r="A2751" s="1" t="str">
        <f>VLOOKUP(B2751,DownloadedFiles!$B$2:$C$821,2,)</f>
        <v>hdl:1902.1/20295</v>
      </c>
      <c r="B2751" s="1" t="s">
        <v>2454</v>
      </c>
      <c r="C2751" s="1" t="s">
        <v>698</v>
      </c>
      <c r="D2751" s="1" t="s">
        <v>787</v>
      </c>
      <c r="E2751" s="1" t="str">
        <f>VLOOKUP(D2751,StataFunctions!$E$2:$G$260,3,)</f>
        <v>Multinomial (polytomous) logistic regression</v>
      </c>
      <c r="F2751" s="18" t="s">
        <v>8437</v>
      </c>
      <c r="G2751" s="18" t="str">
        <f t="shared" si="254"/>
        <v>voteptyw2</v>
      </c>
      <c r="H2751" s="18" t="str">
        <f t="shared" si="255"/>
        <v>IMCP01 AMPmalediff01 ratemerkw1 ratesteinw1 ratemuntw1 rateguidow1 raterenatew1 ratetrittinw1 rateguttenw1</v>
      </c>
      <c r="I2751" s="18">
        <f t="shared" si="258"/>
        <v>0</v>
      </c>
      <c r="J2751" s="18" t="str">
        <f t="shared" si="259"/>
        <v>NA</v>
      </c>
      <c r="K2751" s="18" t="str">
        <f t="shared" si="256"/>
        <v>IMCP01 AMPmalediff01 ratemerkw1 ratesteinw1 ratemuntw1 rateguidow1 raterenatew1 ratetrittinw1 rateguttenw1</v>
      </c>
      <c r="L2751" s="1" t="str">
        <f t="shared" si="257"/>
        <v>Yes</v>
      </c>
    </row>
    <row r="2752" spans="1:12" ht="28.8" x14ac:dyDescent="0.3">
      <c r="A2752" s="1" t="str">
        <f>VLOOKUP(B2752,DownloadedFiles!$B$2:$C$821,2,)</f>
        <v>hdl:1902.1/20295</v>
      </c>
      <c r="B2752" s="1" t="s">
        <v>2454</v>
      </c>
      <c r="C2752" s="1" t="s">
        <v>698</v>
      </c>
      <c r="D2752" s="1" t="s">
        <v>787</v>
      </c>
      <c r="E2752" s="1" t="str">
        <f>VLOOKUP(D2752,StataFunctions!$E$2:$G$260,3,)</f>
        <v>Multinomial (polytomous) logistic regression</v>
      </c>
      <c r="F2752" s="18" t="s">
        <v>2728</v>
      </c>
      <c r="G2752" s="18" t="str">
        <f t="shared" si="254"/>
        <v>votecandw1</v>
      </c>
      <c r="H2752" s="18" t="str">
        <f t="shared" si="255"/>
        <v>IMCP01 AMPmalediff01 SPDidw1 CDUidw1 FDPidw1 grnidw1 linkeidw1 if islam==0</v>
      </c>
      <c r="I2752" s="18">
        <f t="shared" si="258"/>
        <v>1</v>
      </c>
      <c r="J2752" s="18" t="str">
        <f t="shared" si="259"/>
        <v xml:space="preserve"> islam==0</v>
      </c>
      <c r="K2752" s="18" t="str">
        <f t="shared" si="256"/>
        <v>IMCP01 AMPmalediff01 SPDidw1 CDUidw1 FDPidw1 grnidw1 linkeidw1</v>
      </c>
      <c r="L2752" s="1" t="str">
        <f t="shared" si="257"/>
        <v>Yes</v>
      </c>
    </row>
    <row r="2753" spans="1:12" ht="28.8" x14ac:dyDescent="0.3">
      <c r="A2753" s="1" t="str">
        <f>VLOOKUP(B2753,DownloadedFiles!$B$2:$C$821,2,)</f>
        <v>hdl:1902.1/20295</v>
      </c>
      <c r="B2753" s="1" t="s">
        <v>2454</v>
      </c>
      <c r="C2753" s="1" t="s">
        <v>698</v>
      </c>
      <c r="D2753" s="1" t="s">
        <v>787</v>
      </c>
      <c r="E2753" s="1" t="str">
        <f>VLOOKUP(D2753,StataFunctions!$E$2:$G$260,3,)</f>
        <v>Multinomial (polytomous) logistic regression</v>
      </c>
      <c r="F2753" s="18" t="s">
        <v>2730</v>
      </c>
      <c r="G2753" s="18" t="str">
        <f t="shared" si="254"/>
        <v>votecandw2</v>
      </c>
      <c r="H2753" s="18" t="str">
        <f t="shared" si="255"/>
        <v>IMCP01 AMPmalediff01 SPDidw1 CDUidw1 FDPidw1 grnidw1 linkeidw1 if islam==0</v>
      </c>
      <c r="I2753" s="18">
        <f t="shared" si="258"/>
        <v>1</v>
      </c>
      <c r="J2753" s="18" t="str">
        <f t="shared" si="259"/>
        <v xml:space="preserve"> islam==0</v>
      </c>
      <c r="K2753" s="18" t="str">
        <f t="shared" si="256"/>
        <v>IMCP01 AMPmalediff01 SPDidw1 CDUidw1 FDPidw1 grnidw1 linkeidw1</v>
      </c>
      <c r="L2753" s="1" t="str">
        <f t="shared" si="257"/>
        <v>Yes</v>
      </c>
    </row>
    <row r="2754" spans="1:12" ht="28.8" x14ac:dyDescent="0.3">
      <c r="A2754" s="1" t="str">
        <f>VLOOKUP(B2754,DownloadedFiles!$B$2:$C$821,2,)</f>
        <v>hdl:1902.1/20295</v>
      </c>
      <c r="B2754" s="1" t="s">
        <v>2454</v>
      </c>
      <c r="C2754" s="1" t="s">
        <v>698</v>
      </c>
      <c r="D2754" s="1" t="s">
        <v>787</v>
      </c>
      <c r="E2754" s="1" t="str">
        <f>VLOOKUP(D2754,StataFunctions!$E$2:$G$260,3,)</f>
        <v>Multinomial (polytomous) logistic regression</v>
      </c>
      <c r="F2754" s="18" t="s">
        <v>2729</v>
      </c>
      <c r="G2754" s="18" t="str">
        <f t="shared" ref="G2754:G2817" si="260">MID($F2754,LEN($D2754)+FIND($D2754,$F2754)+1,FIND(" ",$F2754,LEN(D2754)+FIND(D2754,F2754)+1)-(LEN($D2754)+FIND($D2754,$F2754)+1))</f>
        <v>voteptyw1</v>
      </c>
      <c r="H2754" s="18" t="str">
        <f t="shared" ref="H2754:H2817" si="261">TRIM(MID(F2754,FIND(G2754,F2754)+LEN(G2754)+1,IFERROR(FIND(",",F2754),LEN(F2754)+1)-(FIND(G2754,F2754)+LEN(G2754)+1)))</f>
        <v>IMCP01 AMPmalediff01 SPDidw1 CDUidw1 FDPidw1 grnidw1 linkeidw1 if islam==0</v>
      </c>
      <c r="I2754" s="18">
        <f t="shared" si="258"/>
        <v>1</v>
      </c>
      <c r="J2754" s="18" t="str">
        <f t="shared" si="259"/>
        <v xml:space="preserve"> islam==0</v>
      </c>
      <c r="K2754" s="18" t="str">
        <f t="shared" ref="K2754:K2817" si="262">IF(I2754=0,H2754,MID(H2754,1,FIND(J2754,H2754)-4))</f>
        <v>IMCP01 AMPmalediff01 SPDidw1 CDUidw1 FDPidw1 grnidw1 linkeidw1</v>
      </c>
      <c r="L2754" s="1" t="str">
        <f t="shared" ref="L2754:L2817" si="263">IFERROR(IF(FIND("///",F2754)&gt;0,"No",0),"Yes")</f>
        <v>Yes</v>
      </c>
    </row>
    <row r="2755" spans="1:12" ht="28.8" x14ac:dyDescent="0.3">
      <c r="A2755" s="1" t="str">
        <f>VLOOKUP(B2755,DownloadedFiles!$B$2:$C$821,2,)</f>
        <v>hdl:1902.1/20295</v>
      </c>
      <c r="B2755" s="1" t="s">
        <v>2454</v>
      </c>
      <c r="C2755" s="1" t="s">
        <v>698</v>
      </c>
      <c r="D2755" s="1" t="s">
        <v>787</v>
      </c>
      <c r="E2755" s="1" t="str">
        <f>VLOOKUP(D2755,StataFunctions!$E$2:$G$260,3,)</f>
        <v>Multinomial (polytomous) logistic regression</v>
      </c>
      <c r="F2755" s="18" t="s">
        <v>2731</v>
      </c>
      <c r="G2755" s="18" t="str">
        <f t="shared" si="260"/>
        <v>voteptyw2</v>
      </c>
      <c r="H2755" s="18" t="str">
        <f t="shared" si="261"/>
        <v>IMCP01 AMPmalediff01 SPDidw1 CDUidw1 FDPidw1 grnidw1 linkeidw1 if islam==0</v>
      </c>
      <c r="I2755" s="18">
        <f t="shared" si="258"/>
        <v>1</v>
      </c>
      <c r="J2755" s="18" t="str">
        <f t="shared" si="259"/>
        <v xml:space="preserve"> islam==0</v>
      </c>
      <c r="K2755" s="18" t="str">
        <f t="shared" si="262"/>
        <v>IMCP01 AMPmalediff01 SPDidw1 CDUidw1 FDPidw1 grnidw1 linkeidw1</v>
      </c>
      <c r="L2755" s="1" t="str">
        <f t="shared" si="263"/>
        <v>Yes</v>
      </c>
    </row>
    <row r="2756" spans="1:12" x14ac:dyDescent="0.3">
      <c r="A2756" s="1" t="str">
        <f>VLOOKUP(B2756,DownloadedFiles!$B$2:$C$821,2,)</f>
        <v>hdl:1902.1/20295</v>
      </c>
      <c r="B2756" s="1" t="s">
        <v>2454</v>
      </c>
      <c r="C2756" s="1" t="s">
        <v>698</v>
      </c>
      <c r="D2756" s="1" t="s">
        <v>787</v>
      </c>
      <c r="E2756" s="1" t="str">
        <f>VLOOKUP(D2756,StataFunctions!$E$2:$G$260,3,)</f>
        <v>Multinomial (polytomous) logistic regression</v>
      </c>
      <c r="F2756" s="18" t="s">
        <v>4253</v>
      </c>
      <c r="G2756" s="18" t="str">
        <f t="shared" si="260"/>
        <v>votecandw1</v>
      </c>
      <c r="H2756" s="18" t="str">
        <f t="shared" si="261"/>
        <v>IMCP01 AMPmalediff0101 if islam==0</v>
      </c>
      <c r="I2756" s="18">
        <f t="shared" si="258"/>
        <v>1</v>
      </c>
      <c r="J2756" s="18" t="str">
        <f t="shared" si="259"/>
        <v xml:space="preserve"> islam==0</v>
      </c>
      <c r="K2756" s="18" t="str">
        <f t="shared" si="262"/>
        <v>IMCP01 AMPmalediff0101</v>
      </c>
      <c r="L2756" s="1" t="str">
        <f t="shared" si="263"/>
        <v>Yes</v>
      </c>
    </row>
    <row r="2757" spans="1:12" ht="28.8" x14ac:dyDescent="0.3">
      <c r="A2757" s="1" t="str">
        <f>VLOOKUP(B2757,DownloadedFiles!$B$2:$C$821,2,)</f>
        <v>hdl:1902.1/20295</v>
      </c>
      <c r="B2757" s="1" t="s">
        <v>2454</v>
      </c>
      <c r="C2757" s="1" t="s">
        <v>698</v>
      </c>
      <c r="D2757" s="1" t="s">
        <v>787</v>
      </c>
      <c r="E2757" s="1" t="str">
        <f>VLOOKUP(D2757,StataFunctions!$E$2:$G$260,3,)</f>
        <v>Multinomial (polytomous) logistic regression</v>
      </c>
      <c r="F2757" s="18" t="s">
        <v>8377</v>
      </c>
      <c r="G2757" s="18" t="str">
        <f t="shared" si="260"/>
        <v>votecandw1</v>
      </c>
      <c r="H2757" s="18" t="str">
        <f t="shared" si="261"/>
        <v>IMCP01 amptotdiff polintw1 satdemw2 if islam==0</v>
      </c>
      <c r="I2757" s="18">
        <f t="shared" si="258"/>
        <v>1</v>
      </c>
      <c r="J2757" s="18" t="str">
        <f t="shared" si="259"/>
        <v xml:space="preserve"> islam==0</v>
      </c>
      <c r="K2757" s="18" t="str">
        <f t="shared" si="262"/>
        <v>IMCP01 amptotdiff polintw1 satdemw2</v>
      </c>
      <c r="L2757" s="1" t="str">
        <f t="shared" si="263"/>
        <v>Yes</v>
      </c>
    </row>
    <row r="2758" spans="1:12" x14ac:dyDescent="0.3">
      <c r="A2758" s="1" t="str">
        <f>VLOOKUP(B2758,DownloadedFiles!$B$2:$C$821,2,)</f>
        <v>hdl:1902.1/20295</v>
      </c>
      <c r="B2758" s="1" t="s">
        <v>2454</v>
      </c>
      <c r="C2758" s="1" t="s">
        <v>698</v>
      </c>
      <c r="D2758" s="1" t="s">
        <v>787</v>
      </c>
      <c r="E2758" s="1" t="str">
        <f>VLOOKUP(D2758,StataFunctions!$E$2:$G$260,3,)</f>
        <v>Multinomial (polytomous) logistic regression</v>
      </c>
      <c r="F2758" s="18" t="s">
        <v>4236</v>
      </c>
      <c r="G2758" s="18" t="str">
        <f t="shared" si="260"/>
        <v>votecandw1</v>
      </c>
      <c r="H2758" s="18" t="str">
        <f t="shared" si="261"/>
        <v>IMCP01 immscale01 if islam==0</v>
      </c>
      <c r="I2758" s="18">
        <f t="shared" si="258"/>
        <v>1</v>
      </c>
      <c r="J2758" s="18" t="str">
        <f t="shared" si="259"/>
        <v xml:space="preserve"> islam==0</v>
      </c>
      <c r="K2758" s="18" t="str">
        <f t="shared" si="262"/>
        <v>IMCP01 immscale01</v>
      </c>
      <c r="L2758" s="1" t="str">
        <f t="shared" si="263"/>
        <v>Yes</v>
      </c>
    </row>
    <row r="2759" spans="1:12" x14ac:dyDescent="0.3">
      <c r="A2759" s="1" t="str">
        <f>VLOOKUP(B2759,DownloadedFiles!$B$2:$C$821,2,)</f>
        <v>hdl:1902.1/20295</v>
      </c>
      <c r="B2759" s="1" t="s">
        <v>2454</v>
      </c>
      <c r="C2759" s="1" t="s">
        <v>698</v>
      </c>
      <c r="D2759" s="1" t="s">
        <v>787</v>
      </c>
      <c r="E2759" s="1" t="str">
        <f>VLOOKUP(D2759,StataFunctions!$E$2:$G$260,3,)</f>
        <v>Multinomial (polytomous) logistic regression</v>
      </c>
      <c r="F2759" s="18" t="s">
        <v>4238</v>
      </c>
      <c r="G2759" s="18" t="str">
        <f t="shared" si="260"/>
        <v>votecandw2</v>
      </c>
      <c r="H2759" s="18" t="str">
        <f t="shared" si="261"/>
        <v>IMCP01 immscale01 if islam==0</v>
      </c>
      <c r="I2759" s="18">
        <f t="shared" si="258"/>
        <v>1</v>
      </c>
      <c r="J2759" s="18" t="str">
        <f t="shared" si="259"/>
        <v xml:space="preserve"> islam==0</v>
      </c>
      <c r="K2759" s="18" t="str">
        <f t="shared" si="262"/>
        <v>IMCP01 immscale01</v>
      </c>
      <c r="L2759" s="1" t="str">
        <f t="shared" si="263"/>
        <v>Yes</v>
      </c>
    </row>
    <row r="2760" spans="1:12" x14ac:dyDescent="0.3">
      <c r="A2760" s="1" t="str">
        <f>VLOOKUP(B2760,DownloadedFiles!$B$2:$C$821,2,)</f>
        <v>hdl:1902.1/20295</v>
      </c>
      <c r="B2760" s="1" t="s">
        <v>2454</v>
      </c>
      <c r="C2760" s="1" t="s">
        <v>698</v>
      </c>
      <c r="D2760" s="1" t="s">
        <v>787</v>
      </c>
      <c r="E2760" s="1" t="str">
        <f>VLOOKUP(D2760,StataFunctions!$E$2:$G$260,3,)</f>
        <v>Multinomial (polytomous) logistic regression</v>
      </c>
      <c r="F2760" s="18" t="s">
        <v>4237</v>
      </c>
      <c r="G2760" s="18" t="str">
        <f t="shared" si="260"/>
        <v>voteptyw1</v>
      </c>
      <c r="H2760" s="18" t="str">
        <f t="shared" si="261"/>
        <v>IMCP01 immscale01 if islam==0</v>
      </c>
      <c r="I2760" s="18">
        <f t="shared" si="258"/>
        <v>1</v>
      </c>
      <c r="J2760" s="18" t="str">
        <f t="shared" si="259"/>
        <v xml:space="preserve"> islam==0</v>
      </c>
      <c r="K2760" s="18" t="str">
        <f t="shared" si="262"/>
        <v>IMCP01 immscale01</v>
      </c>
      <c r="L2760" s="1" t="str">
        <f t="shared" si="263"/>
        <v>Yes</v>
      </c>
    </row>
    <row r="2761" spans="1:12" x14ac:dyDescent="0.3">
      <c r="A2761" s="1" t="str">
        <f>VLOOKUP(B2761,DownloadedFiles!$B$2:$C$821,2,)</f>
        <v>hdl:1902.1/20295</v>
      </c>
      <c r="B2761" s="1" t="s">
        <v>2454</v>
      </c>
      <c r="C2761" s="1" t="s">
        <v>698</v>
      </c>
      <c r="D2761" s="1" t="s">
        <v>787</v>
      </c>
      <c r="E2761" s="1" t="str">
        <f>VLOOKUP(D2761,StataFunctions!$E$2:$G$260,3,)</f>
        <v>Multinomial (polytomous) logistic regression</v>
      </c>
      <c r="F2761" s="18" t="s">
        <v>4239</v>
      </c>
      <c r="G2761" s="18" t="str">
        <f t="shared" si="260"/>
        <v>voteptyw2</v>
      </c>
      <c r="H2761" s="18" t="str">
        <f t="shared" si="261"/>
        <v>IMCP01 immscale01 if islam==0</v>
      </c>
      <c r="I2761" s="18">
        <f t="shared" si="258"/>
        <v>1</v>
      </c>
      <c r="J2761" s="18" t="str">
        <f t="shared" si="259"/>
        <v xml:space="preserve"> islam==0</v>
      </c>
      <c r="K2761" s="18" t="str">
        <f t="shared" si="262"/>
        <v>IMCP01 immscale01</v>
      </c>
      <c r="L2761" s="1" t="str">
        <f t="shared" si="263"/>
        <v>Yes</v>
      </c>
    </row>
    <row r="2762" spans="1:12" x14ac:dyDescent="0.3">
      <c r="A2762" s="1" t="str">
        <f>VLOOKUP(B2762,DownloadedFiles!$B$2:$C$821,2,)</f>
        <v>hdl:1902.1/20295</v>
      </c>
      <c r="B2762" s="1" t="s">
        <v>2454</v>
      </c>
      <c r="C2762" s="1" t="s">
        <v>698</v>
      </c>
      <c r="D2762" s="1" t="s">
        <v>766</v>
      </c>
      <c r="E2762" s="1" t="str">
        <f>VLOOKUP(D2762,StataFunctions!$E$2:$G$260,3,)</f>
        <v>Logistic regression</v>
      </c>
      <c r="F2762" s="18" t="s">
        <v>4264</v>
      </c>
      <c r="G2762" s="18" t="str">
        <f t="shared" si="260"/>
        <v>radrtever</v>
      </c>
      <c r="H2762" s="18" t="str">
        <f t="shared" si="261"/>
        <v>IMCP01 immscale01 if islam==0</v>
      </c>
      <c r="I2762" s="18">
        <f t="shared" si="258"/>
        <v>1</v>
      </c>
      <c r="J2762" s="18" t="str">
        <f t="shared" si="259"/>
        <v xml:space="preserve"> islam==0</v>
      </c>
      <c r="K2762" s="18" t="str">
        <f t="shared" si="262"/>
        <v>IMCP01 immscale01</v>
      </c>
      <c r="L2762" s="1" t="str">
        <f t="shared" si="263"/>
        <v>Yes</v>
      </c>
    </row>
    <row r="2763" spans="1:12" ht="28.8" x14ac:dyDescent="0.3">
      <c r="A2763" s="1" t="str">
        <f>VLOOKUP(B2763,DownloadedFiles!$B$2:$C$821,2,)</f>
        <v>hdl:1902.1/20295</v>
      </c>
      <c r="B2763" s="1" t="s">
        <v>2454</v>
      </c>
      <c r="C2763" s="1" t="s">
        <v>698</v>
      </c>
      <c r="D2763" s="1" t="s">
        <v>787</v>
      </c>
      <c r="E2763" s="1" t="str">
        <f>VLOOKUP(D2763,StataFunctions!$E$2:$G$260,3,)</f>
        <v>Multinomial (polytomous) logistic regression</v>
      </c>
      <c r="F2763" s="18" t="s">
        <v>8365</v>
      </c>
      <c r="G2763" s="18" t="str">
        <f t="shared" si="260"/>
        <v>votecandw1</v>
      </c>
      <c r="H2763" s="18" t="str">
        <f t="shared" si="261"/>
        <v>IMCP01 immscale01 crimeratew1 crimeperfw1 healthqualw1 healthpolw1 if islam==0</v>
      </c>
      <c r="I2763" s="18">
        <f t="shared" si="258"/>
        <v>1</v>
      </c>
      <c r="J2763" s="18" t="str">
        <f t="shared" si="259"/>
        <v xml:space="preserve"> islam==0</v>
      </c>
      <c r="K2763" s="18" t="str">
        <f t="shared" si="262"/>
        <v>IMCP01 immscale01 crimeratew1 crimeperfw1 healthqualw1 healthpolw1</v>
      </c>
      <c r="L2763" s="1" t="str">
        <f t="shared" si="263"/>
        <v>Yes</v>
      </c>
    </row>
    <row r="2764" spans="1:12" ht="28.8" x14ac:dyDescent="0.3">
      <c r="A2764" s="1" t="str">
        <f>VLOOKUP(B2764,DownloadedFiles!$B$2:$C$821,2,)</f>
        <v>hdl:1902.1/20295</v>
      </c>
      <c r="B2764" s="1" t="s">
        <v>2454</v>
      </c>
      <c r="C2764" s="1" t="s">
        <v>698</v>
      </c>
      <c r="D2764" s="1" t="s">
        <v>787</v>
      </c>
      <c r="E2764" s="1" t="str">
        <f>VLOOKUP(D2764,StataFunctions!$E$2:$G$260,3,)</f>
        <v>Multinomial (polytomous) logistic regression</v>
      </c>
      <c r="F2764" s="18" t="s">
        <v>8416</v>
      </c>
      <c r="G2764" s="18" t="str">
        <f t="shared" si="260"/>
        <v>voteptyw1</v>
      </c>
      <c r="H2764" s="18" t="str">
        <f t="shared" si="261"/>
        <v>IMCP01 immscale01 crimeratew1 crimeperfw1 healthqualw1 healthpolw1 if islam==0</v>
      </c>
      <c r="I2764" s="18">
        <f t="shared" si="258"/>
        <v>1</v>
      </c>
      <c r="J2764" s="18" t="str">
        <f t="shared" si="259"/>
        <v xml:space="preserve"> islam==0</v>
      </c>
      <c r="K2764" s="18" t="str">
        <f t="shared" si="262"/>
        <v>IMCP01 immscale01 crimeratew1 crimeperfw1 healthqualw1 healthpolw1</v>
      </c>
      <c r="L2764" s="1" t="str">
        <f t="shared" si="263"/>
        <v>Yes</v>
      </c>
    </row>
    <row r="2765" spans="1:12" ht="28.8" x14ac:dyDescent="0.3">
      <c r="A2765" s="1" t="str">
        <f>VLOOKUP(B2765,DownloadedFiles!$B$2:$C$821,2,)</f>
        <v>hdl:1902.1/20295</v>
      </c>
      <c r="B2765" s="1" t="s">
        <v>2454</v>
      </c>
      <c r="C2765" s="1" t="s">
        <v>698</v>
      </c>
      <c r="D2765" s="1" t="s">
        <v>766</v>
      </c>
      <c r="E2765" s="1" t="str">
        <f>VLOOKUP(D2765,StataFunctions!$E$2:$G$260,3,)</f>
        <v>Logistic regression</v>
      </c>
      <c r="F2765" s="18" t="s">
        <v>2732</v>
      </c>
      <c r="G2765" s="18" t="str">
        <f t="shared" si="260"/>
        <v>radrtever</v>
      </c>
      <c r="H2765" s="18" t="str">
        <f t="shared" si="261"/>
        <v>IMCP01 immscale01 crimeratew1 crimeperfw1 healthqualw1 healthpolw1 if islam==0</v>
      </c>
      <c r="I2765" s="18">
        <f t="shared" si="258"/>
        <v>1</v>
      </c>
      <c r="J2765" s="18" t="str">
        <f t="shared" si="259"/>
        <v xml:space="preserve"> islam==0</v>
      </c>
      <c r="K2765" s="18" t="str">
        <f t="shared" si="262"/>
        <v>IMCP01 immscale01 crimeratew1 crimeperfw1 healthqualw1 healthpolw1</v>
      </c>
      <c r="L2765" s="1" t="str">
        <f t="shared" si="263"/>
        <v>Yes</v>
      </c>
    </row>
    <row r="2766" spans="1:12" ht="28.8" x14ac:dyDescent="0.3">
      <c r="A2766" s="1" t="str">
        <f>VLOOKUP(B2766,DownloadedFiles!$B$2:$C$821,2,)</f>
        <v>hdl:1902.1/20295</v>
      </c>
      <c r="B2766" s="1" t="s">
        <v>2454</v>
      </c>
      <c r="C2766" s="1" t="s">
        <v>698</v>
      </c>
      <c r="D2766" s="1" t="s">
        <v>787</v>
      </c>
      <c r="E2766" s="1" t="str">
        <f>VLOOKUP(D2766,StataFunctions!$E$2:$G$260,3,)</f>
        <v>Multinomial (polytomous) logistic regression</v>
      </c>
      <c r="F2766" s="18" t="s">
        <v>8380</v>
      </c>
      <c r="G2766" s="18" t="str">
        <f t="shared" si="260"/>
        <v>votecandw2</v>
      </c>
      <c r="H2766" s="18" t="str">
        <f t="shared" si="261"/>
        <v>IMCP01 immscale01 crimeratew1 crimeperfw1 healthqualw1 healthpolw1 if islam==0</v>
      </c>
      <c r="I2766" s="18">
        <f t="shared" si="258"/>
        <v>1</v>
      </c>
      <c r="J2766" s="18" t="str">
        <f t="shared" si="259"/>
        <v xml:space="preserve"> islam==0</v>
      </c>
      <c r="K2766" s="18" t="str">
        <f t="shared" si="262"/>
        <v>IMCP01 immscale01 crimeratew1 crimeperfw1 healthqualw1 healthpolw1</v>
      </c>
      <c r="L2766" s="1" t="str">
        <f t="shared" si="263"/>
        <v>Yes</v>
      </c>
    </row>
    <row r="2767" spans="1:12" ht="28.8" x14ac:dyDescent="0.3">
      <c r="A2767" s="1" t="str">
        <f>VLOOKUP(B2767,DownloadedFiles!$B$2:$C$821,2,)</f>
        <v>hdl:1902.1/20295</v>
      </c>
      <c r="B2767" s="1" t="s">
        <v>2454</v>
      </c>
      <c r="C2767" s="1" t="s">
        <v>698</v>
      </c>
      <c r="D2767" s="1" t="s">
        <v>787</v>
      </c>
      <c r="E2767" s="1" t="str">
        <f>VLOOKUP(D2767,StataFunctions!$E$2:$G$260,3,)</f>
        <v>Multinomial (polytomous) logistic regression</v>
      </c>
      <c r="F2767" s="18" t="s">
        <v>2717</v>
      </c>
      <c r="G2767" s="18" t="str">
        <f t="shared" si="260"/>
        <v>voteptyw2</v>
      </c>
      <c r="H2767" s="18" t="str">
        <f t="shared" si="261"/>
        <v>IMCP01 immscale01 crimeratew1 crimeperfw1 healthqualw1 healthpolw1 if islam==0</v>
      </c>
      <c r="I2767" s="18">
        <f t="shared" si="258"/>
        <v>1</v>
      </c>
      <c r="J2767" s="18" t="str">
        <f t="shared" si="259"/>
        <v xml:space="preserve"> islam==0</v>
      </c>
      <c r="K2767" s="18" t="str">
        <f t="shared" si="262"/>
        <v>IMCP01 immscale01 crimeratew1 crimeperfw1 healthqualw1 healthpolw1</v>
      </c>
      <c r="L2767" s="1" t="str">
        <f t="shared" si="263"/>
        <v>Yes</v>
      </c>
    </row>
    <row r="2768" spans="1:12" ht="28.8" x14ac:dyDescent="0.3">
      <c r="A2768" s="1" t="str">
        <f>VLOOKUP(B2768,DownloadedFiles!$B$2:$C$821,2,)</f>
        <v>hdl:1902.1/20295</v>
      </c>
      <c r="B2768" s="1" t="s">
        <v>2454</v>
      </c>
      <c r="C2768" s="1" t="s">
        <v>698</v>
      </c>
      <c r="D2768" s="1" t="s">
        <v>787</v>
      </c>
      <c r="E2768" s="1" t="str">
        <f>VLOOKUP(D2768,StataFunctions!$E$2:$G$260,3,)</f>
        <v>Multinomial (polytomous) logistic regression</v>
      </c>
      <c r="F2768" s="18" t="s">
        <v>2723</v>
      </c>
      <c r="G2768" s="18" t="str">
        <f t="shared" si="260"/>
        <v>votecandw1</v>
      </c>
      <c r="H2768" s="18" t="str">
        <f t="shared" si="261"/>
        <v>IMCP01 immscale01 LRselfplacew1 if islam==0</v>
      </c>
      <c r="I2768" s="18">
        <f t="shared" si="258"/>
        <v>1</v>
      </c>
      <c r="J2768" s="18" t="str">
        <f t="shared" si="259"/>
        <v xml:space="preserve"> islam==0</v>
      </c>
      <c r="K2768" s="18" t="str">
        <f t="shared" si="262"/>
        <v>IMCP01 immscale01 LRselfplacew1</v>
      </c>
      <c r="L2768" s="1" t="str">
        <f t="shared" si="263"/>
        <v>Yes</v>
      </c>
    </row>
    <row r="2769" spans="1:12" ht="28.8" x14ac:dyDescent="0.3">
      <c r="A2769" s="1" t="str">
        <f>VLOOKUP(B2769,DownloadedFiles!$B$2:$C$821,2,)</f>
        <v>hdl:1902.1/20295</v>
      </c>
      <c r="B2769" s="1" t="s">
        <v>2454</v>
      </c>
      <c r="C2769" s="1" t="s">
        <v>698</v>
      </c>
      <c r="D2769" s="1" t="s">
        <v>787</v>
      </c>
      <c r="E2769" s="1" t="str">
        <f>VLOOKUP(D2769,StataFunctions!$E$2:$G$260,3,)</f>
        <v>Multinomial (polytomous) logistic regression</v>
      </c>
      <c r="F2769" s="18" t="s">
        <v>2725</v>
      </c>
      <c r="G2769" s="18" t="str">
        <f t="shared" si="260"/>
        <v>votecandw2</v>
      </c>
      <c r="H2769" s="18" t="str">
        <f t="shared" si="261"/>
        <v>IMCP01 immscale01 LRselfplacew1 if islam==0</v>
      </c>
      <c r="I2769" s="18">
        <f t="shared" si="258"/>
        <v>1</v>
      </c>
      <c r="J2769" s="18" t="str">
        <f t="shared" si="259"/>
        <v xml:space="preserve"> islam==0</v>
      </c>
      <c r="K2769" s="18" t="str">
        <f t="shared" si="262"/>
        <v>IMCP01 immscale01 LRselfplacew1</v>
      </c>
      <c r="L2769" s="1" t="str">
        <f t="shared" si="263"/>
        <v>Yes</v>
      </c>
    </row>
    <row r="2770" spans="1:12" x14ac:dyDescent="0.3">
      <c r="A2770" s="1" t="str">
        <f>VLOOKUP(B2770,DownloadedFiles!$B$2:$C$821,2,)</f>
        <v>hdl:1902.1/20295</v>
      </c>
      <c r="B2770" s="1" t="s">
        <v>2454</v>
      </c>
      <c r="C2770" s="1" t="s">
        <v>698</v>
      </c>
      <c r="D2770" s="1" t="s">
        <v>787</v>
      </c>
      <c r="E2770" s="1" t="str">
        <f>VLOOKUP(D2770,StataFunctions!$E$2:$G$260,3,)</f>
        <v>Multinomial (polytomous) logistic regression</v>
      </c>
      <c r="F2770" s="18" t="s">
        <v>2724</v>
      </c>
      <c r="G2770" s="18" t="str">
        <f t="shared" si="260"/>
        <v>voteptyw1</v>
      </c>
      <c r="H2770" s="18" t="str">
        <f t="shared" si="261"/>
        <v>IMCP01 immscale01 LRselfplacew1 if islam==0</v>
      </c>
      <c r="I2770" s="18">
        <f t="shared" si="258"/>
        <v>1</v>
      </c>
      <c r="J2770" s="18" t="str">
        <f t="shared" si="259"/>
        <v xml:space="preserve"> islam==0</v>
      </c>
      <c r="K2770" s="18" t="str">
        <f t="shared" si="262"/>
        <v>IMCP01 immscale01 LRselfplacew1</v>
      </c>
      <c r="L2770" s="1" t="str">
        <f t="shared" si="263"/>
        <v>Yes</v>
      </c>
    </row>
    <row r="2771" spans="1:12" x14ac:dyDescent="0.3">
      <c r="A2771" s="1" t="str">
        <f>VLOOKUP(B2771,DownloadedFiles!$B$2:$C$821,2,)</f>
        <v>hdl:1902.1/20295</v>
      </c>
      <c r="B2771" s="1" t="s">
        <v>2454</v>
      </c>
      <c r="C2771" s="1" t="s">
        <v>698</v>
      </c>
      <c r="D2771" s="1" t="s">
        <v>787</v>
      </c>
      <c r="E2771" s="1" t="str">
        <f>VLOOKUP(D2771,StataFunctions!$E$2:$G$260,3,)</f>
        <v>Multinomial (polytomous) logistic regression</v>
      </c>
      <c r="F2771" s="18" t="s">
        <v>2726</v>
      </c>
      <c r="G2771" s="18" t="str">
        <f t="shared" si="260"/>
        <v>voteptyw2</v>
      </c>
      <c r="H2771" s="18" t="str">
        <f t="shared" si="261"/>
        <v>IMCP01 immscale01 LRselfplacew1 if islam==0</v>
      </c>
      <c r="I2771" s="18">
        <f t="shared" si="258"/>
        <v>1</v>
      </c>
      <c r="J2771" s="18" t="str">
        <f t="shared" si="259"/>
        <v xml:space="preserve"> islam==0</v>
      </c>
      <c r="K2771" s="18" t="str">
        <f t="shared" si="262"/>
        <v>IMCP01 immscale01 LRselfplacew1</v>
      </c>
      <c r="L2771" s="1" t="str">
        <f t="shared" si="263"/>
        <v>Yes</v>
      </c>
    </row>
    <row r="2772" spans="1:12" ht="28.8" x14ac:dyDescent="0.3">
      <c r="A2772" s="1" t="str">
        <f>VLOOKUP(B2772,DownloadedFiles!$B$2:$C$821,2,)</f>
        <v>hdl:1902.1/20295</v>
      </c>
      <c r="B2772" s="1" t="s">
        <v>2454</v>
      </c>
      <c r="C2772" s="1" t="s">
        <v>698</v>
      </c>
      <c r="D2772" s="1" t="s">
        <v>766</v>
      </c>
      <c r="E2772" s="1" t="str">
        <f>VLOOKUP(D2772,StataFunctions!$E$2:$G$260,3,)</f>
        <v>Logistic regression</v>
      </c>
      <c r="F2772" s="18" t="s">
        <v>8208</v>
      </c>
      <c r="G2772" s="18" t="str">
        <f t="shared" si="260"/>
        <v>radrtever</v>
      </c>
      <c r="H2772" s="18" t="str">
        <f t="shared" si="261"/>
        <v>IMCP01 immscale01 LRselfplacew1 LRCDUw1 LRSPDw1 LRgrnw1 LRlinkew1 if islam==0</v>
      </c>
      <c r="I2772" s="18">
        <f t="shared" si="258"/>
        <v>1</v>
      </c>
      <c r="J2772" s="18" t="str">
        <f t="shared" si="259"/>
        <v xml:space="preserve"> islam==0</v>
      </c>
      <c r="K2772" s="18" t="str">
        <f t="shared" si="262"/>
        <v>IMCP01 immscale01 LRselfplacew1 LRCDUw1 LRSPDw1 LRgrnw1 LRlinkew1</v>
      </c>
      <c r="L2772" s="1" t="str">
        <f t="shared" si="263"/>
        <v>Yes</v>
      </c>
    </row>
    <row r="2773" spans="1:12" ht="28.8" x14ac:dyDescent="0.3">
      <c r="A2773" s="1" t="str">
        <f>VLOOKUP(B2773,DownloadedFiles!$B$2:$C$821,2,)</f>
        <v>hdl:1902.1/20295</v>
      </c>
      <c r="B2773" s="1" t="s">
        <v>2454</v>
      </c>
      <c r="C2773" s="1" t="s">
        <v>698</v>
      </c>
      <c r="D2773" s="1" t="s">
        <v>787</v>
      </c>
      <c r="E2773" s="1" t="str">
        <f>VLOOKUP(D2773,StataFunctions!$E$2:$G$260,3,)</f>
        <v>Multinomial (polytomous) logistic regression</v>
      </c>
      <c r="F2773" s="18" t="s">
        <v>8367</v>
      </c>
      <c r="G2773" s="18" t="str">
        <f t="shared" si="260"/>
        <v>votecandw1</v>
      </c>
      <c r="H2773" s="18" t="str">
        <f t="shared" si="261"/>
        <v>IMCP01 immscale01 LRselfplacew1 LRCDUw1 LRSPDw1 LRgrnw1 LRlinkew1 if islam==0</v>
      </c>
      <c r="I2773" s="18">
        <f t="shared" si="258"/>
        <v>1</v>
      </c>
      <c r="J2773" s="18" t="str">
        <f t="shared" si="259"/>
        <v xml:space="preserve"> islam==0</v>
      </c>
      <c r="K2773" s="18" t="str">
        <f t="shared" si="262"/>
        <v>IMCP01 immscale01 LRselfplacew1 LRCDUw1 LRSPDw1 LRgrnw1 LRlinkew1</v>
      </c>
      <c r="L2773" s="1" t="str">
        <f t="shared" si="263"/>
        <v>Yes</v>
      </c>
    </row>
    <row r="2774" spans="1:12" ht="28.8" x14ac:dyDescent="0.3">
      <c r="A2774" s="1" t="str">
        <f>VLOOKUP(B2774,DownloadedFiles!$B$2:$C$821,2,)</f>
        <v>hdl:1902.1/20295</v>
      </c>
      <c r="B2774" s="1" t="s">
        <v>2454</v>
      </c>
      <c r="C2774" s="1" t="s">
        <v>698</v>
      </c>
      <c r="D2774" s="1" t="s">
        <v>787</v>
      </c>
      <c r="E2774" s="1" t="str">
        <f>VLOOKUP(D2774,StataFunctions!$E$2:$G$260,3,)</f>
        <v>Multinomial (polytomous) logistic regression</v>
      </c>
      <c r="F2774" s="18" t="s">
        <v>8381</v>
      </c>
      <c r="G2774" s="18" t="str">
        <f t="shared" si="260"/>
        <v>votecandw2</v>
      </c>
      <c r="H2774" s="18" t="str">
        <f t="shared" si="261"/>
        <v>IMCP01 immscale01 LRselfplacew1 LRCDUw1 LRSPDw1 LRgrnw1 LRlinkew1 if islam==0</v>
      </c>
      <c r="I2774" s="18">
        <f t="shared" si="258"/>
        <v>1</v>
      </c>
      <c r="J2774" s="18" t="str">
        <f t="shared" si="259"/>
        <v xml:space="preserve"> islam==0</v>
      </c>
      <c r="K2774" s="18" t="str">
        <f t="shared" si="262"/>
        <v>IMCP01 immscale01 LRselfplacew1 LRCDUw1 LRSPDw1 LRgrnw1 LRlinkew1</v>
      </c>
      <c r="L2774" s="1" t="str">
        <f t="shared" si="263"/>
        <v>Yes</v>
      </c>
    </row>
    <row r="2775" spans="1:12" ht="28.8" x14ac:dyDescent="0.3">
      <c r="A2775" s="1" t="str">
        <f>VLOOKUP(B2775,DownloadedFiles!$B$2:$C$821,2,)</f>
        <v>hdl:1902.1/20295</v>
      </c>
      <c r="B2775" s="1" t="s">
        <v>2454</v>
      </c>
      <c r="C2775" s="1" t="s">
        <v>698</v>
      </c>
      <c r="D2775" s="1" t="s">
        <v>787</v>
      </c>
      <c r="E2775" s="1" t="str">
        <f>VLOOKUP(D2775,StataFunctions!$E$2:$G$260,3,)</f>
        <v>Multinomial (polytomous) logistic regression</v>
      </c>
      <c r="F2775" s="18" t="s">
        <v>8418</v>
      </c>
      <c r="G2775" s="18" t="str">
        <f t="shared" si="260"/>
        <v>voteptyw1</v>
      </c>
      <c r="H2775" s="18" t="str">
        <f t="shared" si="261"/>
        <v>IMCP01 immscale01 LRselfplacew1 LRCDUw1 LRSPDw1 LRgrnw1 LRlinkew1 if islam==0</v>
      </c>
      <c r="I2775" s="18">
        <f t="shared" si="258"/>
        <v>1</v>
      </c>
      <c r="J2775" s="18" t="str">
        <f t="shared" si="259"/>
        <v xml:space="preserve"> islam==0</v>
      </c>
      <c r="K2775" s="18" t="str">
        <f t="shared" si="262"/>
        <v>IMCP01 immscale01 LRselfplacew1 LRCDUw1 LRSPDw1 LRgrnw1 LRlinkew1</v>
      </c>
      <c r="L2775" s="1" t="str">
        <f t="shared" si="263"/>
        <v>Yes</v>
      </c>
    </row>
    <row r="2776" spans="1:12" ht="28.8" x14ac:dyDescent="0.3">
      <c r="A2776" s="1" t="str">
        <f>VLOOKUP(B2776,DownloadedFiles!$B$2:$C$821,2,)</f>
        <v>hdl:1902.1/20295</v>
      </c>
      <c r="B2776" s="1" t="s">
        <v>2454</v>
      </c>
      <c r="C2776" s="1" t="s">
        <v>698</v>
      </c>
      <c r="D2776" s="1" t="s">
        <v>787</v>
      </c>
      <c r="E2776" s="1" t="str">
        <f>VLOOKUP(D2776,StataFunctions!$E$2:$G$260,3,)</f>
        <v>Multinomial (polytomous) logistic regression</v>
      </c>
      <c r="F2776" s="18" t="s">
        <v>8429</v>
      </c>
      <c r="G2776" s="18" t="str">
        <f t="shared" si="260"/>
        <v>voteptyw2</v>
      </c>
      <c r="H2776" s="18" t="str">
        <f t="shared" si="261"/>
        <v>IMCP01 immscale01 LRselfplacew1 LRCDUw1 LRSPDw1 LRgrnw1 LRlinkew1 if islam==0</v>
      </c>
      <c r="I2776" s="18">
        <f t="shared" si="258"/>
        <v>1</v>
      </c>
      <c r="J2776" s="18" t="str">
        <f t="shared" si="259"/>
        <v xml:space="preserve"> islam==0</v>
      </c>
      <c r="K2776" s="18" t="str">
        <f t="shared" si="262"/>
        <v>IMCP01 immscale01 LRselfplacew1 LRCDUw1 LRSPDw1 LRgrnw1 LRlinkew1</v>
      </c>
      <c r="L2776" s="1" t="str">
        <f t="shared" si="263"/>
        <v>Yes</v>
      </c>
    </row>
    <row r="2777" spans="1:12" ht="28.8" x14ac:dyDescent="0.3">
      <c r="A2777" s="1" t="str">
        <f>VLOOKUP(B2777,DownloadedFiles!$B$2:$C$821,2,)</f>
        <v>hdl:1902.1/20295</v>
      </c>
      <c r="B2777" s="1" t="s">
        <v>2454</v>
      </c>
      <c r="C2777" s="1" t="s">
        <v>698</v>
      </c>
      <c r="D2777" s="1" t="s">
        <v>787</v>
      </c>
      <c r="E2777" s="1" t="str">
        <f>VLOOKUP(D2777,StataFunctions!$E$2:$G$260,3,)</f>
        <v>Multinomial (polytomous) logistic regression</v>
      </c>
      <c r="F2777" s="18" t="s">
        <v>8368</v>
      </c>
      <c r="G2777" s="18" t="str">
        <f t="shared" si="260"/>
        <v>votecandw1</v>
      </c>
      <c r="H2777" s="18" t="str">
        <f t="shared" si="261"/>
        <v>IMCP01 immscale01 natecoretw1 natecoprospw1 perecoretw1 perecoprospw1 if islam==0</v>
      </c>
      <c r="I2777" s="18">
        <f t="shared" si="258"/>
        <v>1</v>
      </c>
      <c r="J2777" s="18" t="str">
        <f t="shared" si="259"/>
        <v xml:space="preserve"> islam==0</v>
      </c>
      <c r="K2777" s="18" t="str">
        <f t="shared" si="262"/>
        <v>IMCP01 immscale01 natecoretw1 natecoprospw1 perecoretw1 perecoprospw1</v>
      </c>
      <c r="L2777" s="1" t="str">
        <f t="shared" si="263"/>
        <v>Yes</v>
      </c>
    </row>
    <row r="2778" spans="1:12" ht="28.8" x14ac:dyDescent="0.3">
      <c r="A2778" s="1" t="str">
        <f>VLOOKUP(B2778,DownloadedFiles!$B$2:$C$821,2,)</f>
        <v>hdl:1902.1/20295</v>
      </c>
      <c r="B2778" s="1" t="s">
        <v>2454</v>
      </c>
      <c r="C2778" s="1" t="s">
        <v>698</v>
      </c>
      <c r="D2778" s="1" t="s">
        <v>787</v>
      </c>
      <c r="E2778" s="1" t="str">
        <f>VLOOKUP(D2778,StataFunctions!$E$2:$G$260,3,)</f>
        <v>Multinomial (polytomous) logistic regression</v>
      </c>
      <c r="F2778" s="18" t="s">
        <v>8382</v>
      </c>
      <c r="G2778" s="18" t="str">
        <f t="shared" si="260"/>
        <v>votecandw2</v>
      </c>
      <c r="H2778" s="18" t="str">
        <f t="shared" si="261"/>
        <v>IMCP01 immscale01 natecoretw1 natecoprospw1 perecoretw1 perecoprospw1 if islam==0</v>
      </c>
      <c r="I2778" s="18">
        <f t="shared" si="258"/>
        <v>1</v>
      </c>
      <c r="J2778" s="18" t="str">
        <f t="shared" si="259"/>
        <v xml:space="preserve"> islam==0</v>
      </c>
      <c r="K2778" s="18" t="str">
        <f t="shared" si="262"/>
        <v>IMCP01 immscale01 natecoretw1 natecoprospw1 perecoretw1 perecoprospw1</v>
      </c>
      <c r="L2778" s="1" t="str">
        <f t="shared" si="263"/>
        <v>Yes</v>
      </c>
    </row>
    <row r="2779" spans="1:12" ht="28.8" x14ac:dyDescent="0.3">
      <c r="A2779" s="1" t="str">
        <f>VLOOKUP(B2779,DownloadedFiles!$B$2:$C$821,2,)</f>
        <v>hdl:1902.1/20295</v>
      </c>
      <c r="B2779" s="1" t="s">
        <v>2454</v>
      </c>
      <c r="C2779" s="1" t="s">
        <v>698</v>
      </c>
      <c r="D2779" s="1" t="s">
        <v>787</v>
      </c>
      <c r="E2779" s="1" t="str">
        <f>VLOOKUP(D2779,StataFunctions!$E$2:$G$260,3,)</f>
        <v>Multinomial (polytomous) logistic regression</v>
      </c>
      <c r="F2779" s="18" t="s">
        <v>8419</v>
      </c>
      <c r="G2779" s="18" t="str">
        <f t="shared" si="260"/>
        <v>voteptyw1</v>
      </c>
      <c r="H2779" s="18" t="str">
        <f t="shared" si="261"/>
        <v>IMCP01 immscale01 natecoretw1 natecoprospw1 perecoretw1 perecoprospw1 if islam==0</v>
      </c>
      <c r="I2779" s="18">
        <f t="shared" si="258"/>
        <v>1</v>
      </c>
      <c r="J2779" s="18" t="str">
        <f t="shared" si="259"/>
        <v xml:space="preserve"> islam==0</v>
      </c>
      <c r="K2779" s="18" t="str">
        <f t="shared" si="262"/>
        <v>IMCP01 immscale01 natecoretw1 natecoprospw1 perecoretw1 perecoprospw1</v>
      </c>
      <c r="L2779" s="1" t="str">
        <f t="shared" si="263"/>
        <v>Yes</v>
      </c>
    </row>
    <row r="2780" spans="1:12" ht="28.8" x14ac:dyDescent="0.3">
      <c r="A2780" s="1" t="str">
        <f>VLOOKUP(B2780,DownloadedFiles!$B$2:$C$821,2,)</f>
        <v>hdl:1902.1/20295</v>
      </c>
      <c r="B2780" s="1" t="s">
        <v>2454</v>
      </c>
      <c r="C2780" s="1" t="s">
        <v>698</v>
      </c>
      <c r="D2780" s="1" t="s">
        <v>787</v>
      </c>
      <c r="E2780" s="1" t="str">
        <f>VLOOKUP(D2780,StataFunctions!$E$2:$G$260,3,)</f>
        <v>Multinomial (polytomous) logistic regression</v>
      </c>
      <c r="F2780" s="18" t="s">
        <v>8430</v>
      </c>
      <c r="G2780" s="18" t="str">
        <f t="shared" si="260"/>
        <v>voteptyw2</v>
      </c>
      <c r="H2780" s="18" t="str">
        <f t="shared" si="261"/>
        <v>IMCP01 immscale01 natecoretw1 natecoprospw1 perecoretw1 perecoprospw1 if islam==0</v>
      </c>
      <c r="I2780" s="18">
        <f t="shared" si="258"/>
        <v>1</v>
      </c>
      <c r="J2780" s="18" t="str">
        <f t="shared" si="259"/>
        <v xml:space="preserve"> islam==0</v>
      </c>
      <c r="K2780" s="18" t="str">
        <f t="shared" si="262"/>
        <v>IMCP01 immscale01 natecoretw1 natecoprospw1 perecoretw1 perecoprospw1</v>
      </c>
      <c r="L2780" s="1" t="str">
        <f t="shared" si="263"/>
        <v>Yes</v>
      </c>
    </row>
    <row r="2781" spans="1:12" ht="28.8" x14ac:dyDescent="0.3">
      <c r="A2781" s="1" t="str">
        <f>VLOOKUP(B2781,DownloadedFiles!$B$2:$C$821,2,)</f>
        <v>hdl:1902.1/20295</v>
      </c>
      <c r="B2781" s="1" t="s">
        <v>2454</v>
      </c>
      <c r="C2781" s="1" t="s">
        <v>698</v>
      </c>
      <c r="D2781" s="1" t="s">
        <v>766</v>
      </c>
      <c r="E2781" s="1" t="str">
        <f>VLOOKUP(D2781,StataFunctions!$E$2:$G$260,3,)</f>
        <v>Logistic regression</v>
      </c>
      <c r="F2781" s="18" t="s">
        <v>8209</v>
      </c>
      <c r="G2781" s="18" t="str">
        <f t="shared" si="260"/>
        <v>radrtever</v>
      </c>
      <c r="H2781" s="18" t="str">
        <f t="shared" si="261"/>
        <v>IMCP01 immscale01 natecoretw1 natecoprospw1 perecoretw1 perecoprospw1 if islam==0</v>
      </c>
      <c r="I2781" s="18">
        <f t="shared" si="258"/>
        <v>1</v>
      </c>
      <c r="J2781" s="18" t="str">
        <f t="shared" si="259"/>
        <v xml:space="preserve"> islam==0</v>
      </c>
      <c r="K2781" s="18" t="str">
        <f t="shared" si="262"/>
        <v>IMCP01 immscale01 natecoretw1 natecoprospw1 perecoretw1 perecoprospw1</v>
      </c>
      <c r="L2781" s="1" t="str">
        <f t="shared" si="263"/>
        <v>Yes</v>
      </c>
    </row>
    <row r="2782" spans="1:12" ht="28.8" x14ac:dyDescent="0.3">
      <c r="A2782" s="1" t="str">
        <f>VLOOKUP(B2782,DownloadedFiles!$B$2:$C$821,2,)</f>
        <v>hdl:1902.1/20295</v>
      </c>
      <c r="B2782" s="1" t="s">
        <v>2454</v>
      </c>
      <c r="C2782" s="1" t="s">
        <v>698</v>
      </c>
      <c r="D2782" s="1" t="s">
        <v>766</v>
      </c>
      <c r="E2782" s="1" t="str">
        <f>VLOOKUP(D2782,StataFunctions!$E$2:$G$260,3,)</f>
        <v>Logistic regression</v>
      </c>
      <c r="F2782" s="18" t="s">
        <v>8211</v>
      </c>
      <c r="G2782" s="18" t="str">
        <f t="shared" si="260"/>
        <v>radrtever</v>
      </c>
      <c r="H2782" s="18" t="str">
        <f t="shared" si="261"/>
        <v>IMCP01 immscale01 natecoretw1 natecoprospw1 perecoretw1 perecoprospw1</v>
      </c>
      <c r="I2782" s="18">
        <f t="shared" si="258"/>
        <v>0</v>
      </c>
      <c r="J2782" s="18" t="str">
        <f t="shared" si="259"/>
        <v>NA</v>
      </c>
      <c r="K2782" s="18" t="str">
        <f t="shared" si="262"/>
        <v>IMCP01 immscale01 natecoretw1 natecoprospw1 perecoretw1 perecoprospw1</v>
      </c>
      <c r="L2782" s="1" t="str">
        <f t="shared" si="263"/>
        <v>Yes</v>
      </c>
    </row>
    <row r="2783" spans="1:12" ht="28.8" x14ac:dyDescent="0.3">
      <c r="A2783" s="1" t="str">
        <f>VLOOKUP(B2783,DownloadedFiles!$B$2:$C$821,2,)</f>
        <v>hdl:1902.1/20295</v>
      </c>
      <c r="B2783" s="1" t="s">
        <v>2454</v>
      </c>
      <c r="C2783" s="1" t="s">
        <v>698</v>
      </c>
      <c r="D2783" s="1" t="s">
        <v>787</v>
      </c>
      <c r="E2783" s="1" t="str">
        <f>VLOOKUP(D2783,StataFunctions!$E$2:$G$260,3,)</f>
        <v>Multinomial (polytomous) logistic regression</v>
      </c>
      <c r="F2783" s="18" t="s">
        <v>8375</v>
      </c>
      <c r="G2783" s="18" t="str">
        <f t="shared" si="260"/>
        <v>votecandw1</v>
      </c>
      <c r="H2783" s="18" t="str">
        <f t="shared" si="261"/>
        <v>IMCP01 immscale01 natecoretw1 natecoprospw1 perecoretw1 perecoprospw1</v>
      </c>
      <c r="I2783" s="18">
        <f t="shared" si="258"/>
        <v>0</v>
      </c>
      <c r="J2783" s="18" t="str">
        <f t="shared" si="259"/>
        <v>NA</v>
      </c>
      <c r="K2783" s="18" t="str">
        <f t="shared" si="262"/>
        <v>IMCP01 immscale01 natecoretw1 natecoprospw1 perecoretw1 perecoprospw1</v>
      </c>
      <c r="L2783" s="1" t="str">
        <f t="shared" si="263"/>
        <v>Yes</v>
      </c>
    </row>
    <row r="2784" spans="1:12" ht="28.8" x14ac:dyDescent="0.3">
      <c r="A2784" s="1" t="str">
        <f>VLOOKUP(B2784,DownloadedFiles!$B$2:$C$821,2,)</f>
        <v>hdl:1902.1/20295</v>
      </c>
      <c r="B2784" s="1" t="s">
        <v>2454</v>
      </c>
      <c r="C2784" s="1" t="s">
        <v>698</v>
      </c>
      <c r="D2784" s="1" t="s">
        <v>787</v>
      </c>
      <c r="E2784" s="1" t="str">
        <f>VLOOKUP(D2784,StataFunctions!$E$2:$G$260,3,)</f>
        <v>Multinomial (polytomous) logistic regression</v>
      </c>
      <c r="F2784" s="18" t="s">
        <v>8389</v>
      </c>
      <c r="G2784" s="18" t="str">
        <f t="shared" si="260"/>
        <v>votecandw2</v>
      </c>
      <c r="H2784" s="18" t="str">
        <f t="shared" si="261"/>
        <v>IMCP01 immscale01 natecoretw1 natecoprospw1 perecoretw1 perecoprospw1</v>
      </c>
      <c r="I2784" s="18">
        <f t="shared" si="258"/>
        <v>0</v>
      </c>
      <c r="J2784" s="18" t="str">
        <f t="shared" si="259"/>
        <v>NA</v>
      </c>
      <c r="K2784" s="18" t="str">
        <f t="shared" si="262"/>
        <v>IMCP01 immscale01 natecoretw1 natecoprospw1 perecoretw1 perecoprospw1</v>
      </c>
      <c r="L2784" s="1" t="str">
        <f t="shared" si="263"/>
        <v>Yes</v>
      </c>
    </row>
    <row r="2785" spans="1:12" ht="28.8" x14ac:dyDescent="0.3">
      <c r="A2785" s="1" t="str">
        <f>VLOOKUP(B2785,DownloadedFiles!$B$2:$C$821,2,)</f>
        <v>hdl:1902.1/20295</v>
      </c>
      <c r="B2785" s="1" t="s">
        <v>2454</v>
      </c>
      <c r="C2785" s="1" t="s">
        <v>698</v>
      </c>
      <c r="D2785" s="1" t="s">
        <v>787</v>
      </c>
      <c r="E2785" s="1" t="str">
        <f>VLOOKUP(D2785,StataFunctions!$E$2:$G$260,3,)</f>
        <v>Multinomial (polytomous) logistic regression</v>
      </c>
      <c r="F2785" s="18" t="s">
        <v>4248</v>
      </c>
      <c r="G2785" s="18" t="str">
        <f t="shared" si="260"/>
        <v>voteptyw1</v>
      </c>
      <c r="H2785" s="18" t="str">
        <f t="shared" si="261"/>
        <v>IMCP01 immscale01 natecoretw1 natecoprospw1 perecoretw1 perecoprospw1</v>
      </c>
      <c r="I2785" s="18">
        <f t="shared" si="258"/>
        <v>0</v>
      </c>
      <c r="J2785" s="18" t="str">
        <f t="shared" si="259"/>
        <v>NA</v>
      </c>
      <c r="K2785" s="18" t="str">
        <f t="shared" si="262"/>
        <v>IMCP01 immscale01 natecoretw1 natecoprospw1 perecoretw1 perecoprospw1</v>
      </c>
      <c r="L2785" s="1" t="str">
        <f t="shared" si="263"/>
        <v>Yes</v>
      </c>
    </row>
    <row r="2786" spans="1:12" ht="28.8" x14ac:dyDescent="0.3">
      <c r="A2786" s="1" t="str">
        <f>VLOOKUP(B2786,DownloadedFiles!$B$2:$C$821,2,)</f>
        <v>hdl:1902.1/20295</v>
      </c>
      <c r="B2786" s="1" t="s">
        <v>2454</v>
      </c>
      <c r="C2786" s="1" t="s">
        <v>698</v>
      </c>
      <c r="D2786" s="1" t="s">
        <v>787</v>
      </c>
      <c r="E2786" s="1" t="str">
        <f>VLOOKUP(D2786,StataFunctions!$E$2:$G$260,3,)</f>
        <v>Multinomial (polytomous) logistic regression</v>
      </c>
      <c r="F2786" s="18" t="s">
        <v>8436</v>
      </c>
      <c r="G2786" s="18" t="str">
        <f t="shared" si="260"/>
        <v>voteptyw2</v>
      </c>
      <c r="H2786" s="18" t="str">
        <f t="shared" si="261"/>
        <v>IMCP01 immscale01 natecoretw1 natecoprospw1 perecoretw1 perecoprospw1</v>
      </c>
      <c r="I2786" s="18">
        <f t="shared" si="258"/>
        <v>0</v>
      </c>
      <c r="J2786" s="18" t="str">
        <f t="shared" si="259"/>
        <v>NA</v>
      </c>
      <c r="K2786" s="18" t="str">
        <f t="shared" si="262"/>
        <v>IMCP01 immscale01 natecoretw1 natecoprospw1 perecoretw1 perecoprospw1</v>
      </c>
      <c r="L2786" s="1" t="str">
        <f t="shared" si="263"/>
        <v>Yes</v>
      </c>
    </row>
    <row r="2787" spans="1:12" ht="43.2" x14ac:dyDescent="0.3">
      <c r="A2787" s="1" t="str">
        <f>VLOOKUP(B2787,DownloadedFiles!$B$2:$C$821,2,)</f>
        <v>hdl:1902.1/20295</v>
      </c>
      <c r="B2787" s="1" t="s">
        <v>2454</v>
      </c>
      <c r="C2787" s="1" t="s">
        <v>698</v>
      </c>
      <c r="D2787" s="1" t="s">
        <v>766</v>
      </c>
      <c r="E2787" s="1" t="str">
        <f>VLOOKUP(D2787,StataFunctions!$E$2:$G$260,3,)</f>
        <v>Logistic regression</v>
      </c>
      <c r="F2787" s="18" t="s">
        <v>4266</v>
      </c>
      <c r="G2787" s="18" t="str">
        <f t="shared" si="260"/>
        <v>radrtever</v>
      </c>
      <c r="H2787" s="18" t="str">
        <f t="shared" si="261"/>
        <v>IMCP01 immscale01 natecoretw1 natecoprospw1 perecoretw1 perecoprospw1 crimeratew1 crimeperfw1 healthqualw1 healthpolw1</v>
      </c>
      <c r="I2787" s="18">
        <f t="shared" si="258"/>
        <v>0</v>
      </c>
      <c r="J2787" s="18" t="str">
        <f t="shared" si="259"/>
        <v>NA</v>
      </c>
      <c r="K2787" s="18" t="str">
        <f t="shared" si="262"/>
        <v>IMCP01 immscale01 natecoretw1 natecoprospw1 perecoretw1 perecoprospw1 crimeratew1 crimeperfw1 healthqualw1 healthpolw1</v>
      </c>
      <c r="L2787" s="1" t="str">
        <f t="shared" si="263"/>
        <v>Yes</v>
      </c>
    </row>
    <row r="2788" spans="1:12" ht="43.2" x14ac:dyDescent="0.3">
      <c r="A2788" s="1" t="str">
        <f>VLOOKUP(B2788,DownloadedFiles!$B$2:$C$821,2,)</f>
        <v>hdl:1902.1/20295</v>
      </c>
      <c r="B2788" s="1" t="s">
        <v>2454</v>
      </c>
      <c r="C2788" s="1" t="s">
        <v>698</v>
      </c>
      <c r="D2788" s="1" t="s">
        <v>787</v>
      </c>
      <c r="E2788" s="1" t="str">
        <f>VLOOKUP(D2788,StataFunctions!$E$2:$G$260,3,)</f>
        <v>Multinomial (polytomous) logistic regression</v>
      </c>
      <c r="F2788" s="18" t="s">
        <v>4249</v>
      </c>
      <c r="G2788" s="18" t="str">
        <f t="shared" si="260"/>
        <v>votecandw1</v>
      </c>
      <c r="H2788" s="18" t="str">
        <f t="shared" si="261"/>
        <v>IMCP01 immscale01 natecoretw1 natecoprospw1 perecoretw1 perecoprospw1 crimeratew1 crimeperfw1 healthqualw1 healthpolw1</v>
      </c>
      <c r="I2788" s="18">
        <f t="shared" si="258"/>
        <v>0</v>
      </c>
      <c r="J2788" s="18" t="str">
        <f t="shared" si="259"/>
        <v>NA</v>
      </c>
      <c r="K2788" s="18" t="str">
        <f t="shared" si="262"/>
        <v>IMCP01 immscale01 natecoretw1 natecoprospw1 perecoretw1 perecoprospw1 crimeratew1 crimeperfw1 healthqualw1 healthpolw1</v>
      </c>
      <c r="L2788" s="1" t="str">
        <f t="shared" si="263"/>
        <v>Yes</v>
      </c>
    </row>
    <row r="2789" spans="1:12" ht="43.2" x14ac:dyDescent="0.3">
      <c r="A2789" s="1" t="str">
        <f>VLOOKUP(B2789,DownloadedFiles!$B$2:$C$821,2,)</f>
        <v>hdl:1902.1/20295</v>
      </c>
      <c r="B2789" s="1" t="s">
        <v>2454</v>
      </c>
      <c r="C2789" s="1" t="s">
        <v>698</v>
      </c>
      <c r="D2789" s="1" t="s">
        <v>787</v>
      </c>
      <c r="E2789" s="1" t="str">
        <f>VLOOKUP(D2789,StataFunctions!$E$2:$G$260,3,)</f>
        <v>Multinomial (polytomous) logistic regression</v>
      </c>
      <c r="F2789" s="18" t="s">
        <v>4251</v>
      </c>
      <c r="G2789" s="18" t="str">
        <f t="shared" si="260"/>
        <v>votecandw2</v>
      </c>
      <c r="H2789" s="18" t="str">
        <f t="shared" si="261"/>
        <v>IMCP01 immscale01 natecoretw1 natecoprospw1 perecoretw1 perecoprospw1 crimeratew1 crimeperfw1 healthqualw1 healthpolw1</v>
      </c>
      <c r="I2789" s="18">
        <f t="shared" si="258"/>
        <v>0</v>
      </c>
      <c r="J2789" s="18" t="str">
        <f t="shared" si="259"/>
        <v>NA</v>
      </c>
      <c r="K2789" s="18" t="str">
        <f t="shared" si="262"/>
        <v>IMCP01 immscale01 natecoretw1 natecoprospw1 perecoretw1 perecoprospw1 crimeratew1 crimeperfw1 healthqualw1 healthpolw1</v>
      </c>
      <c r="L2789" s="1" t="str">
        <f t="shared" si="263"/>
        <v>Yes</v>
      </c>
    </row>
    <row r="2790" spans="1:12" ht="43.2" x14ac:dyDescent="0.3">
      <c r="A2790" s="1" t="str">
        <f>VLOOKUP(B2790,DownloadedFiles!$B$2:$C$821,2,)</f>
        <v>hdl:1902.1/20295</v>
      </c>
      <c r="B2790" s="1" t="s">
        <v>2454</v>
      </c>
      <c r="C2790" s="1" t="s">
        <v>698</v>
      </c>
      <c r="D2790" s="1" t="s">
        <v>787</v>
      </c>
      <c r="E2790" s="1" t="str">
        <f>VLOOKUP(D2790,StataFunctions!$E$2:$G$260,3,)</f>
        <v>Multinomial (polytomous) logistic regression</v>
      </c>
      <c r="F2790" s="18" t="s">
        <v>4250</v>
      </c>
      <c r="G2790" s="18" t="str">
        <f t="shared" si="260"/>
        <v>voteptyw1</v>
      </c>
      <c r="H2790" s="18" t="str">
        <f t="shared" si="261"/>
        <v>IMCP01 immscale01 natecoretw1 natecoprospw1 perecoretw1 perecoprospw1 crimeratew1 crimeperfw1 healthqualw1 healthpolw1</v>
      </c>
      <c r="I2790" s="18">
        <f t="shared" si="258"/>
        <v>0</v>
      </c>
      <c r="J2790" s="18" t="str">
        <f t="shared" si="259"/>
        <v>NA</v>
      </c>
      <c r="K2790" s="18" t="str">
        <f t="shared" si="262"/>
        <v>IMCP01 immscale01 natecoretw1 natecoprospw1 perecoretw1 perecoprospw1 crimeratew1 crimeperfw1 healthqualw1 healthpolw1</v>
      </c>
      <c r="L2790" s="1" t="str">
        <f t="shared" si="263"/>
        <v>Yes</v>
      </c>
    </row>
    <row r="2791" spans="1:12" ht="43.2" x14ac:dyDescent="0.3">
      <c r="A2791" s="1" t="str">
        <f>VLOOKUP(B2791,DownloadedFiles!$B$2:$C$821,2,)</f>
        <v>hdl:1902.1/20295</v>
      </c>
      <c r="B2791" s="1" t="s">
        <v>2454</v>
      </c>
      <c r="C2791" s="1" t="s">
        <v>698</v>
      </c>
      <c r="D2791" s="1" t="s">
        <v>787</v>
      </c>
      <c r="E2791" s="1" t="str">
        <f>VLOOKUP(D2791,StataFunctions!$E$2:$G$260,3,)</f>
        <v>Multinomial (polytomous) logistic regression</v>
      </c>
      <c r="F2791" s="18" t="s">
        <v>4252</v>
      </c>
      <c r="G2791" s="18" t="str">
        <f t="shared" si="260"/>
        <v>voteptyw2</v>
      </c>
      <c r="H2791" s="18" t="str">
        <f t="shared" si="261"/>
        <v>IMCP01 immscale01 natecoretw1 natecoprospw1 perecoretw1 perecoprospw1 crimeratew1 crimeperfw1 healthqualw1 healthpolw1</v>
      </c>
      <c r="I2791" s="18">
        <f t="shared" si="258"/>
        <v>0</v>
      </c>
      <c r="J2791" s="18" t="str">
        <f t="shared" si="259"/>
        <v>NA</v>
      </c>
      <c r="K2791" s="18" t="str">
        <f t="shared" si="262"/>
        <v>IMCP01 immscale01 natecoretw1 natecoprospw1 perecoretw1 perecoprospw1 crimeratew1 crimeperfw1 healthqualw1 healthpolw1</v>
      </c>
      <c r="L2791" s="1" t="str">
        <f t="shared" si="263"/>
        <v>Yes</v>
      </c>
    </row>
    <row r="2792" spans="1:12" x14ac:dyDescent="0.3">
      <c r="A2792" s="1" t="str">
        <f>VLOOKUP(B2792,DownloadedFiles!$B$2:$C$821,2,)</f>
        <v>hdl:1902.1/20295</v>
      </c>
      <c r="B2792" s="1" t="s">
        <v>2454</v>
      </c>
      <c r="C2792" s="1" t="s">
        <v>698</v>
      </c>
      <c r="D2792" s="1" t="s">
        <v>766</v>
      </c>
      <c r="E2792" s="1" t="str">
        <f>VLOOKUP(D2792,StataFunctions!$E$2:$G$260,3,)</f>
        <v>Logistic regression</v>
      </c>
      <c r="F2792" s="18" t="s">
        <v>8210</v>
      </c>
      <c r="G2792" s="18" t="str">
        <f t="shared" si="260"/>
        <v>radrtever</v>
      </c>
      <c r="H2792" s="18" t="str">
        <f t="shared" si="261"/>
        <v>IMCP01 immscale01 polintw1 satdemw2 if islam==0</v>
      </c>
      <c r="I2792" s="18">
        <f t="shared" si="258"/>
        <v>1</v>
      </c>
      <c r="J2792" s="18" t="str">
        <f t="shared" si="259"/>
        <v xml:space="preserve"> islam==0</v>
      </c>
      <c r="K2792" s="18" t="str">
        <f t="shared" si="262"/>
        <v>IMCP01 immscale01 polintw1 satdemw2</v>
      </c>
      <c r="L2792" s="1" t="str">
        <f t="shared" si="263"/>
        <v>Yes</v>
      </c>
    </row>
    <row r="2793" spans="1:12" ht="28.8" x14ac:dyDescent="0.3">
      <c r="A2793" s="1" t="str">
        <f>VLOOKUP(B2793,DownloadedFiles!$B$2:$C$821,2,)</f>
        <v>hdl:1902.1/20295</v>
      </c>
      <c r="B2793" s="1" t="s">
        <v>2454</v>
      </c>
      <c r="C2793" s="1" t="s">
        <v>698</v>
      </c>
      <c r="D2793" s="1" t="s">
        <v>787</v>
      </c>
      <c r="E2793" s="1" t="str">
        <f>VLOOKUP(D2793,StataFunctions!$E$2:$G$260,3,)</f>
        <v>Multinomial (polytomous) logistic regression</v>
      </c>
      <c r="F2793" s="18" t="s">
        <v>8369</v>
      </c>
      <c r="G2793" s="18" t="str">
        <f t="shared" si="260"/>
        <v>votecandw1</v>
      </c>
      <c r="H2793" s="18" t="str">
        <f t="shared" si="261"/>
        <v>IMCP01 immscale01 polintw1 satdemw2 if islam==0</v>
      </c>
      <c r="I2793" s="18">
        <f t="shared" si="258"/>
        <v>1</v>
      </c>
      <c r="J2793" s="18" t="str">
        <f t="shared" si="259"/>
        <v xml:space="preserve"> islam==0</v>
      </c>
      <c r="K2793" s="18" t="str">
        <f t="shared" si="262"/>
        <v>IMCP01 immscale01 polintw1 satdemw2</v>
      </c>
      <c r="L2793" s="1" t="str">
        <f t="shared" si="263"/>
        <v>Yes</v>
      </c>
    </row>
    <row r="2794" spans="1:12" ht="28.8" x14ac:dyDescent="0.3">
      <c r="A2794" s="1" t="str">
        <f>VLOOKUP(B2794,DownloadedFiles!$B$2:$C$821,2,)</f>
        <v>hdl:1902.1/20295</v>
      </c>
      <c r="B2794" s="1" t="s">
        <v>2454</v>
      </c>
      <c r="C2794" s="1" t="s">
        <v>698</v>
      </c>
      <c r="D2794" s="1" t="s">
        <v>787</v>
      </c>
      <c r="E2794" s="1" t="str">
        <f>VLOOKUP(D2794,StataFunctions!$E$2:$G$260,3,)</f>
        <v>Multinomial (polytomous) logistic regression</v>
      </c>
      <c r="F2794" s="18" t="s">
        <v>8383</v>
      </c>
      <c r="G2794" s="18" t="str">
        <f t="shared" si="260"/>
        <v>votecandw2</v>
      </c>
      <c r="H2794" s="18" t="str">
        <f t="shared" si="261"/>
        <v>IMCP01 immscale01 polintw1 satdemw2 if islam==0</v>
      </c>
      <c r="I2794" s="18">
        <f t="shared" si="258"/>
        <v>1</v>
      </c>
      <c r="J2794" s="18" t="str">
        <f t="shared" si="259"/>
        <v xml:space="preserve"> islam==0</v>
      </c>
      <c r="K2794" s="18" t="str">
        <f t="shared" si="262"/>
        <v>IMCP01 immscale01 polintw1 satdemw2</v>
      </c>
      <c r="L2794" s="1" t="str">
        <f t="shared" si="263"/>
        <v>Yes</v>
      </c>
    </row>
    <row r="2795" spans="1:12" ht="28.8" x14ac:dyDescent="0.3">
      <c r="A2795" s="1" t="str">
        <f>VLOOKUP(B2795,DownloadedFiles!$B$2:$C$821,2,)</f>
        <v>hdl:1902.1/20295</v>
      </c>
      <c r="B2795" s="1" t="s">
        <v>2454</v>
      </c>
      <c r="C2795" s="1" t="s">
        <v>698</v>
      </c>
      <c r="D2795" s="1" t="s">
        <v>787</v>
      </c>
      <c r="E2795" s="1" t="str">
        <f>VLOOKUP(D2795,StataFunctions!$E$2:$G$260,3,)</f>
        <v>Multinomial (polytomous) logistic regression</v>
      </c>
      <c r="F2795" s="18" t="s">
        <v>8420</v>
      </c>
      <c r="G2795" s="18" t="str">
        <f t="shared" si="260"/>
        <v>voteptyw1</v>
      </c>
      <c r="H2795" s="18" t="str">
        <f t="shared" si="261"/>
        <v>IMCP01 immscale01 polintw1 satdemw2 if islam==0</v>
      </c>
      <c r="I2795" s="18">
        <f t="shared" si="258"/>
        <v>1</v>
      </c>
      <c r="J2795" s="18" t="str">
        <f t="shared" si="259"/>
        <v xml:space="preserve"> islam==0</v>
      </c>
      <c r="K2795" s="18" t="str">
        <f t="shared" si="262"/>
        <v>IMCP01 immscale01 polintw1 satdemw2</v>
      </c>
      <c r="L2795" s="1" t="str">
        <f t="shared" si="263"/>
        <v>Yes</v>
      </c>
    </row>
    <row r="2796" spans="1:12" ht="28.8" x14ac:dyDescent="0.3">
      <c r="A2796" s="1" t="str">
        <f>VLOOKUP(B2796,DownloadedFiles!$B$2:$C$821,2,)</f>
        <v>hdl:1902.1/20295</v>
      </c>
      <c r="B2796" s="1" t="s">
        <v>2454</v>
      </c>
      <c r="C2796" s="1" t="s">
        <v>698</v>
      </c>
      <c r="D2796" s="1" t="s">
        <v>787</v>
      </c>
      <c r="E2796" s="1" t="str">
        <f>VLOOKUP(D2796,StataFunctions!$E$2:$G$260,3,)</f>
        <v>Multinomial (polytomous) logistic regression</v>
      </c>
      <c r="F2796" s="18" t="s">
        <v>8431</v>
      </c>
      <c r="G2796" s="18" t="str">
        <f t="shared" si="260"/>
        <v>voteptyw2</v>
      </c>
      <c r="H2796" s="18" t="str">
        <f t="shared" si="261"/>
        <v>IMCP01 immscale01 polintw1 satdemw2 if islam==0</v>
      </c>
      <c r="I2796" s="18">
        <f t="shared" si="258"/>
        <v>1</v>
      </c>
      <c r="J2796" s="18" t="str">
        <f t="shared" si="259"/>
        <v xml:space="preserve"> islam==0</v>
      </c>
      <c r="K2796" s="18" t="str">
        <f t="shared" si="262"/>
        <v>IMCP01 immscale01 polintw1 satdemw2</v>
      </c>
      <c r="L2796" s="1" t="str">
        <f t="shared" si="263"/>
        <v>Yes</v>
      </c>
    </row>
    <row r="2797" spans="1:12" ht="28.8" x14ac:dyDescent="0.3">
      <c r="A2797" s="1" t="str">
        <f>VLOOKUP(B2797,DownloadedFiles!$B$2:$C$821,2,)</f>
        <v>hdl:1902.1/20295</v>
      </c>
      <c r="B2797" s="1" t="s">
        <v>2454</v>
      </c>
      <c r="C2797" s="1" t="s">
        <v>698</v>
      </c>
      <c r="D2797" s="1" t="s">
        <v>766</v>
      </c>
      <c r="E2797" s="1" t="str">
        <f>VLOOKUP(D2797,StataFunctions!$E$2:$G$260,3,)</f>
        <v>Logistic regression</v>
      </c>
      <c r="F2797" s="18" t="s">
        <v>8207</v>
      </c>
      <c r="G2797" s="18" t="str">
        <f t="shared" si="260"/>
        <v>radrtever</v>
      </c>
      <c r="H2797" s="18" t="str">
        <f t="shared" si="261"/>
        <v>IMCP01 immscale01 ratemerkw1 ratesteinw1 ratemuntw1 rateguidow1 raterenatew1 ratetrittinw1 rateguttenw1</v>
      </c>
      <c r="I2797" s="18">
        <f t="shared" si="258"/>
        <v>0</v>
      </c>
      <c r="J2797" s="18" t="str">
        <f t="shared" si="259"/>
        <v>NA</v>
      </c>
      <c r="K2797" s="18" t="str">
        <f t="shared" si="262"/>
        <v>IMCP01 immscale01 ratemerkw1 ratesteinw1 ratemuntw1 rateguidow1 raterenatew1 ratetrittinw1 rateguttenw1</v>
      </c>
      <c r="L2797" s="1" t="str">
        <f t="shared" si="263"/>
        <v>Yes</v>
      </c>
    </row>
    <row r="2798" spans="1:12" ht="28.8" x14ac:dyDescent="0.3">
      <c r="A2798" s="1" t="str">
        <f>VLOOKUP(B2798,DownloadedFiles!$B$2:$C$821,2,)</f>
        <v>hdl:1902.1/20295</v>
      </c>
      <c r="B2798" s="1" t="s">
        <v>2454</v>
      </c>
      <c r="C2798" s="1" t="s">
        <v>698</v>
      </c>
      <c r="D2798" s="1" t="s">
        <v>787</v>
      </c>
      <c r="E2798" s="1" t="str">
        <f>VLOOKUP(D2798,StataFunctions!$E$2:$G$260,3,)</f>
        <v>Multinomial (polytomous) logistic regression</v>
      </c>
      <c r="F2798" s="18" t="s">
        <v>8374</v>
      </c>
      <c r="G2798" s="18" t="str">
        <f t="shared" si="260"/>
        <v>votecandw1</v>
      </c>
      <c r="H2798" s="18" t="str">
        <f t="shared" si="261"/>
        <v>IMCP01 immscale01 ratemerkw1 ratesteinw1 ratemuntw1 rateguidow1 raterenatew1 ratetrittinw1 rateguttenw1</v>
      </c>
      <c r="I2798" s="18">
        <f t="shared" si="258"/>
        <v>0</v>
      </c>
      <c r="J2798" s="18" t="str">
        <f t="shared" si="259"/>
        <v>NA</v>
      </c>
      <c r="K2798" s="18" t="str">
        <f t="shared" si="262"/>
        <v>IMCP01 immscale01 ratemerkw1 ratesteinw1 ratemuntw1 rateguidow1 raterenatew1 ratetrittinw1 rateguttenw1</v>
      </c>
      <c r="L2798" s="1" t="str">
        <f t="shared" si="263"/>
        <v>Yes</v>
      </c>
    </row>
    <row r="2799" spans="1:12" ht="28.8" x14ac:dyDescent="0.3">
      <c r="A2799" s="1" t="str">
        <f>VLOOKUP(B2799,DownloadedFiles!$B$2:$C$821,2,)</f>
        <v>hdl:1902.1/20295</v>
      </c>
      <c r="B2799" s="1" t="s">
        <v>2454</v>
      </c>
      <c r="C2799" s="1" t="s">
        <v>698</v>
      </c>
      <c r="D2799" s="1" t="s">
        <v>787</v>
      </c>
      <c r="E2799" s="1" t="str">
        <f>VLOOKUP(D2799,StataFunctions!$E$2:$G$260,3,)</f>
        <v>Multinomial (polytomous) logistic regression</v>
      </c>
      <c r="F2799" s="18" t="s">
        <v>8388</v>
      </c>
      <c r="G2799" s="18" t="str">
        <f t="shared" si="260"/>
        <v>votecandw2</v>
      </c>
      <c r="H2799" s="18" t="str">
        <f t="shared" si="261"/>
        <v>IMCP01 immscale01 ratemerkw1 ratesteinw1 ratemuntw1 rateguidow1 raterenatew1 ratetrittinw1 rateguttenw1</v>
      </c>
      <c r="I2799" s="18">
        <f t="shared" si="258"/>
        <v>0</v>
      </c>
      <c r="J2799" s="18" t="str">
        <f t="shared" si="259"/>
        <v>NA</v>
      </c>
      <c r="K2799" s="18" t="str">
        <f t="shared" si="262"/>
        <v>IMCP01 immscale01 ratemerkw1 ratesteinw1 ratemuntw1 rateguidow1 raterenatew1 ratetrittinw1 rateguttenw1</v>
      </c>
      <c r="L2799" s="1" t="str">
        <f t="shared" si="263"/>
        <v>Yes</v>
      </c>
    </row>
    <row r="2800" spans="1:12" ht="28.8" x14ac:dyDescent="0.3">
      <c r="A2800" s="1" t="str">
        <f>VLOOKUP(B2800,DownloadedFiles!$B$2:$C$821,2,)</f>
        <v>hdl:1902.1/20295</v>
      </c>
      <c r="B2800" s="1" t="s">
        <v>2454</v>
      </c>
      <c r="C2800" s="1" t="s">
        <v>698</v>
      </c>
      <c r="D2800" s="1" t="s">
        <v>787</v>
      </c>
      <c r="E2800" s="1" t="str">
        <f>VLOOKUP(D2800,StataFunctions!$E$2:$G$260,3,)</f>
        <v>Multinomial (polytomous) logistic regression</v>
      </c>
      <c r="F2800" s="18" t="s">
        <v>8425</v>
      </c>
      <c r="G2800" s="18" t="str">
        <f t="shared" si="260"/>
        <v>voteptyw1</v>
      </c>
      <c r="H2800" s="18" t="str">
        <f t="shared" si="261"/>
        <v>IMCP01 immscale01 ratemerkw1 ratesteinw1 ratemuntw1 rateguidow1 raterenatew1 ratetrittinw1 rateguttenw1</v>
      </c>
      <c r="I2800" s="18">
        <f t="shared" si="258"/>
        <v>0</v>
      </c>
      <c r="J2800" s="18" t="str">
        <f t="shared" si="259"/>
        <v>NA</v>
      </c>
      <c r="K2800" s="18" t="str">
        <f t="shared" si="262"/>
        <v>IMCP01 immscale01 ratemerkw1 ratesteinw1 ratemuntw1 rateguidow1 raterenatew1 ratetrittinw1 rateguttenw1</v>
      </c>
      <c r="L2800" s="1" t="str">
        <f t="shared" si="263"/>
        <v>Yes</v>
      </c>
    </row>
    <row r="2801" spans="1:12" ht="28.8" x14ac:dyDescent="0.3">
      <c r="A2801" s="1" t="str">
        <f>VLOOKUP(B2801,DownloadedFiles!$B$2:$C$821,2,)</f>
        <v>hdl:1902.1/20295</v>
      </c>
      <c r="B2801" s="1" t="s">
        <v>2454</v>
      </c>
      <c r="C2801" s="1" t="s">
        <v>698</v>
      </c>
      <c r="D2801" s="1" t="s">
        <v>787</v>
      </c>
      <c r="E2801" s="1" t="str">
        <f>VLOOKUP(D2801,StataFunctions!$E$2:$G$260,3,)</f>
        <v>Multinomial (polytomous) logistic regression</v>
      </c>
      <c r="F2801" s="18" t="s">
        <v>8435</v>
      </c>
      <c r="G2801" s="18" t="str">
        <f t="shared" si="260"/>
        <v>voteptyw2</v>
      </c>
      <c r="H2801" s="18" t="str">
        <f t="shared" si="261"/>
        <v>IMCP01 immscale01 ratemerkw1 ratesteinw1 ratemuntw1 rateguidow1 raterenatew1 ratetrittinw1 rateguttenw1</v>
      </c>
      <c r="I2801" s="18">
        <f t="shared" si="258"/>
        <v>0</v>
      </c>
      <c r="J2801" s="18" t="str">
        <f t="shared" si="259"/>
        <v>NA</v>
      </c>
      <c r="K2801" s="18" t="str">
        <f t="shared" si="262"/>
        <v>IMCP01 immscale01 ratemerkw1 ratesteinw1 ratemuntw1 rateguidow1 raterenatew1 ratetrittinw1 rateguttenw1</v>
      </c>
      <c r="L2801" s="1" t="str">
        <f t="shared" si="263"/>
        <v>Yes</v>
      </c>
    </row>
    <row r="2802" spans="1:12" ht="28.8" x14ac:dyDescent="0.3">
      <c r="A2802" s="1" t="str">
        <f>VLOOKUP(B2802,DownloadedFiles!$B$2:$C$821,2,)</f>
        <v>hdl:1902.1/20295</v>
      </c>
      <c r="B2802" s="1" t="s">
        <v>2454</v>
      </c>
      <c r="C2802" s="1" t="s">
        <v>698</v>
      </c>
      <c r="D2802" s="1" t="s">
        <v>787</v>
      </c>
      <c r="E2802" s="1" t="str">
        <f>VLOOKUP(D2802,StataFunctions!$E$2:$G$260,3,)</f>
        <v>Multinomial (polytomous) logistic regression</v>
      </c>
      <c r="F2802" s="18" t="s">
        <v>2719</v>
      </c>
      <c r="G2802" s="18" t="str">
        <f t="shared" si="260"/>
        <v>votecandw1</v>
      </c>
      <c r="H2802" s="18" t="str">
        <f t="shared" si="261"/>
        <v>IMCP01 immscale01 SPDidw1 CDUidw1 FDPidw1 grnidw1 linkeidw1 if islam==0</v>
      </c>
      <c r="I2802" s="18">
        <f t="shared" si="258"/>
        <v>1</v>
      </c>
      <c r="J2802" s="18" t="str">
        <f t="shared" si="259"/>
        <v xml:space="preserve"> islam==0</v>
      </c>
      <c r="K2802" s="18" t="str">
        <f t="shared" si="262"/>
        <v>IMCP01 immscale01 SPDidw1 CDUidw1 FDPidw1 grnidw1 linkeidw1</v>
      </c>
      <c r="L2802" s="1" t="str">
        <f t="shared" si="263"/>
        <v>Yes</v>
      </c>
    </row>
    <row r="2803" spans="1:12" ht="28.8" x14ac:dyDescent="0.3">
      <c r="A2803" s="1" t="str">
        <f>VLOOKUP(B2803,DownloadedFiles!$B$2:$C$821,2,)</f>
        <v>hdl:1902.1/20295</v>
      </c>
      <c r="B2803" s="1" t="s">
        <v>2454</v>
      </c>
      <c r="C2803" s="1" t="s">
        <v>698</v>
      </c>
      <c r="D2803" s="1" t="s">
        <v>787</v>
      </c>
      <c r="E2803" s="1" t="str">
        <f>VLOOKUP(D2803,StataFunctions!$E$2:$G$260,3,)</f>
        <v>Multinomial (polytomous) logistic regression</v>
      </c>
      <c r="F2803" s="18" t="s">
        <v>2721</v>
      </c>
      <c r="G2803" s="18" t="str">
        <f t="shared" si="260"/>
        <v>votecandw2</v>
      </c>
      <c r="H2803" s="18" t="str">
        <f t="shared" si="261"/>
        <v>IMCP01 immscale01 SPDidw1 CDUidw1 FDPidw1 grnidw1 linkeidw1 if islam==0</v>
      </c>
      <c r="I2803" s="18">
        <f t="shared" si="258"/>
        <v>1</v>
      </c>
      <c r="J2803" s="18" t="str">
        <f t="shared" si="259"/>
        <v xml:space="preserve"> islam==0</v>
      </c>
      <c r="K2803" s="18" t="str">
        <f t="shared" si="262"/>
        <v>IMCP01 immscale01 SPDidw1 CDUidw1 FDPidw1 grnidw1 linkeidw1</v>
      </c>
      <c r="L2803" s="1" t="str">
        <f t="shared" si="263"/>
        <v>Yes</v>
      </c>
    </row>
    <row r="2804" spans="1:12" ht="28.8" x14ac:dyDescent="0.3">
      <c r="A2804" s="1" t="str">
        <f>VLOOKUP(B2804,DownloadedFiles!$B$2:$C$821,2,)</f>
        <v>hdl:1902.1/20295</v>
      </c>
      <c r="B2804" s="1" t="s">
        <v>2454</v>
      </c>
      <c r="C2804" s="1" t="s">
        <v>698</v>
      </c>
      <c r="D2804" s="1" t="s">
        <v>787</v>
      </c>
      <c r="E2804" s="1" t="str">
        <f>VLOOKUP(D2804,StataFunctions!$E$2:$G$260,3,)</f>
        <v>Multinomial (polytomous) logistic regression</v>
      </c>
      <c r="F2804" s="18" t="s">
        <v>2720</v>
      </c>
      <c r="G2804" s="18" t="str">
        <f t="shared" si="260"/>
        <v>voteptyw1</v>
      </c>
      <c r="H2804" s="18" t="str">
        <f t="shared" si="261"/>
        <v>IMCP01 immscale01 SPDidw1 CDUidw1 FDPidw1 grnidw1 linkeidw1 if islam==0</v>
      </c>
      <c r="I2804" s="18">
        <f t="shared" si="258"/>
        <v>1</v>
      </c>
      <c r="J2804" s="18" t="str">
        <f t="shared" si="259"/>
        <v xml:space="preserve"> islam==0</v>
      </c>
      <c r="K2804" s="18" t="str">
        <f t="shared" si="262"/>
        <v>IMCP01 immscale01 SPDidw1 CDUidw1 FDPidw1 grnidw1 linkeidw1</v>
      </c>
      <c r="L2804" s="1" t="str">
        <f t="shared" si="263"/>
        <v>Yes</v>
      </c>
    </row>
    <row r="2805" spans="1:12" ht="28.8" x14ac:dyDescent="0.3">
      <c r="A2805" s="1" t="str">
        <f>VLOOKUP(B2805,DownloadedFiles!$B$2:$C$821,2,)</f>
        <v>hdl:1902.1/20295</v>
      </c>
      <c r="B2805" s="1" t="s">
        <v>2454</v>
      </c>
      <c r="C2805" s="1" t="s">
        <v>698</v>
      </c>
      <c r="D2805" s="1" t="s">
        <v>787</v>
      </c>
      <c r="E2805" s="1" t="str">
        <f>VLOOKUP(D2805,StataFunctions!$E$2:$G$260,3,)</f>
        <v>Multinomial (polytomous) logistic regression</v>
      </c>
      <c r="F2805" s="18" t="s">
        <v>2722</v>
      </c>
      <c r="G2805" s="18" t="str">
        <f t="shared" si="260"/>
        <v>voteptyw2</v>
      </c>
      <c r="H2805" s="18" t="str">
        <f t="shared" si="261"/>
        <v>IMCP01 immscale01 SPDidw1 CDUidw1 FDPidw1 grnidw1 linkeidw1 if islam==0</v>
      </c>
      <c r="I2805" s="18">
        <f t="shared" si="258"/>
        <v>1</v>
      </c>
      <c r="J2805" s="18" t="str">
        <f t="shared" si="259"/>
        <v xml:space="preserve"> islam==0</v>
      </c>
      <c r="K2805" s="18" t="str">
        <f t="shared" si="262"/>
        <v>IMCP01 immscale01 SPDidw1 CDUidw1 FDPidw1 grnidw1 linkeidw1</v>
      </c>
      <c r="L2805" s="1" t="str">
        <f t="shared" si="263"/>
        <v>Yes</v>
      </c>
    </row>
    <row r="2806" spans="1:12" ht="28.8" x14ac:dyDescent="0.3">
      <c r="A2806" s="1" t="str">
        <f>VLOOKUP(B2806,DownloadedFiles!$B$2:$C$821,2,)</f>
        <v>hdl:1902.1/20295</v>
      </c>
      <c r="B2806" s="1" t="s">
        <v>2454</v>
      </c>
      <c r="C2806" s="1" t="s">
        <v>698</v>
      </c>
      <c r="D2806" s="1" t="s">
        <v>766</v>
      </c>
      <c r="E2806" s="1" t="str">
        <f>VLOOKUP(D2806,StataFunctions!$E$2:$G$260,3,)</f>
        <v>Logistic regression</v>
      </c>
      <c r="F2806" s="18" t="s">
        <v>2733</v>
      </c>
      <c r="G2806" s="18" t="str">
        <f t="shared" si="260"/>
        <v>radrtever</v>
      </c>
      <c r="H2806" s="18" t="str">
        <f t="shared" si="261"/>
        <v>IMCP01 immscale01 SPDidw1 CDUidw1 FDPidw1 linkeidw1 if islam==0</v>
      </c>
      <c r="I2806" s="18">
        <f t="shared" ref="I2806:I2869" si="264">IFERROR(IF(FIND(" if ",H2806)&gt;0,1,0),0)</f>
        <v>1</v>
      </c>
      <c r="J2806" s="18" t="str">
        <f t="shared" ref="J2806:J2869" si="265">IFERROR(MID(H2806,FIND(" if ",H2806)+3,LEN(H2806)+1),"NA")</f>
        <v xml:space="preserve"> islam==0</v>
      </c>
      <c r="K2806" s="18" t="str">
        <f t="shared" si="262"/>
        <v>IMCP01 immscale01 SPDidw1 CDUidw1 FDPidw1 linkeidw1</v>
      </c>
      <c r="L2806" s="1" t="str">
        <f t="shared" si="263"/>
        <v>Yes</v>
      </c>
    </row>
    <row r="2807" spans="1:12" x14ac:dyDescent="0.3">
      <c r="A2807" s="1" t="str">
        <f>VLOOKUP(B2807,DownloadedFiles!$B$2:$C$821,2,)</f>
        <v>hdl:1902.1/20295</v>
      </c>
      <c r="B2807" s="1" t="s">
        <v>2454</v>
      </c>
      <c r="C2807" s="1" t="s">
        <v>698</v>
      </c>
      <c r="D2807" s="1" t="s">
        <v>766</v>
      </c>
      <c r="E2807" s="1" t="str">
        <f>VLOOKUP(D2807,StataFunctions!$E$2:$G$260,3,)</f>
        <v>Logistic regression</v>
      </c>
      <c r="F2807" s="18" t="s">
        <v>2734</v>
      </c>
      <c r="G2807" s="18" t="str">
        <f t="shared" si="260"/>
        <v>radrtever</v>
      </c>
      <c r="H2807" s="18" t="str">
        <f t="shared" si="261"/>
        <v>IMCP01 immscale01 SPDidw1 FDPidw1 if islam==0</v>
      </c>
      <c r="I2807" s="18">
        <f t="shared" si="264"/>
        <v>1</v>
      </c>
      <c r="J2807" s="18" t="str">
        <f t="shared" si="265"/>
        <v xml:space="preserve"> islam==0</v>
      </c>
      <c r="K2807" s="18" t="str">
        <f t="shared" si="262"/>
        <v>IMCP01 immscale01 SPDidw1 FDPidw1</v>
      </c>
      <c r="L2807" s="1" t="str">
        <f t="shared" si="263"/>
        <v>Yes</v>
      </c>
    </row>
    <row r="2808" spans="1:12" ht="28.8" x14ac:dyDescent="0.3">
      <c r="A2808" s="1" t="str">
        <f>VLOOKUP(B2808,DownloadedFiles!$B$2:$C$821,2,)</f>
        <v>hdl:1902.1/20295</v>
      </c>
      <c r="B2808" s="1" t="s">
        <v>2454</v>
      </c>
      <c r="C2808" s="1" t="s">
        <v>698</v>
      </c>
      <c r="D2808" s="1" t="s">
        <v>787</v>
      </c>
      <c r="E2808" s="1" t="str">
        <f>VLOOKUP(D2808,StataFunctions!$E$2:$G$260,3,)</f>
        <v>Multinomial (polytomous) logistic regression</v>
      </c>
      <c r="F2808" s="18" t="s">
        <v>8379</v>
      </c>
      <c r="G2808" s="18" t="str">
        <f t="shared" si="260"/>
        <v>votecandw1</v>
      </c>
      <c r="H2808" s="18" t="str">
        <f t="shared" si="261"/>
        <v>IMCP01 natecoretw1 natecoprospw1 perecoretw1 perecoprospw1 crimeratew1 crimeperfw1 healthqualw1 healthpolw1</v>
      </c>
      <c r="I2808" s="18">
        <f t="shared" si="264"/>
        <v>0</v>
      </c>
      <c r="J2808" s="18" t="str">
        <f t="shared" si="265"/>
        <v>NA</v>
      </c>
      <c r="K2808" s="18" t="str">
        <f t="shared" si="262"/>
        <v>IMCP01 natecoretw1 natecoprospw1 perecoretw1 perecoprospw1 crimeratew1 crimeperfw1 healthqualw1 healthpolw1</v>
      </c>
      <c r="L2808" s="1" t="str">
        <f t="shared" si="263"/>
        <v>Yes</v>
      </c>
    </row>
    <row r="2809" spans="1:12" ht="28.8" x14ac:dyDescent="0.3">
      <c r="A2809" s="1" t="str">
        <f>VLOOKUP(B2809,DownloadedFiles!$B$2:$C$821,2,)</f>
        <v>hdl:1902.1/20295</v>
      </c>
      <c r="B2809" s="1" t="s">
        <v>2454</v>
      </c>
      <c r="C2809" s="1" t="s">
        <v>698</v>
      </c>
      <c r="D2809" s="1" t="s">
        <v>787</v>
      </c>
      <c r="E2809" s="1" t="str">
        <f>VLOOKUP(D2809,StataFunctions!$E$2:$G$260,3,)</f>
        <v>Multinomial (polytomous) logistic regression</v>
      </c>
      <c r="F2809" s="18" t="s">
        <v>8392</v>
      </c>
      <c r="G2809" s="18" t="str">
        <f t="shared" si="260"/>
        <v>votecandw2</v>
      </c>
      <c r="H2809" s="18" t="str">
        <f t="shared" si="261"/>
        <v>IMCP01 natecoretw1 natecoprospw1 perecoretw1 perecoprospw1 crimeratew1 crimeperfw1 healthqualw1 healthpolw1</v>
      </c>
      <c r="I2809" s="18">
        <f t="shared" si="264"/>
        <v>0</v>
      </c>
      <c r="J2809" s="18" t="str">
        <f t="shared" si="265"/>
        <v>NA</v>
      </c>
      <c r="K2809" s="18" t="str">
        <f t="shared" si="262"/>
        <v>IMCP01 natecoretw1 natecoprospw1 perecoretw1 perecoprospw1 crimeratew1 crimeperfw1 healthqualw1 healthpolw1</v>
      </c>
      <c r="L2809" s="1" t="str">
        <f t="shared" si="263"/>
        <v>Yes</v>
      </c>
    </row>
    <row r="2810" spans="1:12" ht="28.8" x14ac:dyDescent="0.3">
      <c r="A2810" s="1" t="str">
        <f>VLOOKUP(B2810,DownloadedFiles!$B$2:$C$821,2,)</f>
        <v>hdl:1902.1/20295</v>
      </c>
      <c r="B2810" s="1" t="s">
        <v>2454</v>
      </c>
      <c r="C2810" s="1" t="s">
        <v>698</v>
      </c>
      <c r="D2810" s="1" t="s">
        <v>787</v>
      </c>
      <c r="E2810" s="1" t="str">
        <f>VLOOKUP(D2810,StataFunctions!$E$2:$G$260,3,)</f>
        <v>Multinomial (polytomous) logistic regression</v>
      </c>
      <c r="F2810" s="18" t="s">
        <v>8427</v>
      </c>
      <c r="G2810" s="18" t="str">
        <f t="shared" si="260"/>
        <v>voteptyw1</v>
      </c>
      <c r="H2810" s="18" t="str">
        <f t="shared" si="261"/>
        <v>IMCP01 natecoretw1 natecoprospw1 perecoretw1 perecoprospw1 crimeratew1 crimeperfw1 healthqualw1 healthpolw1</v>
      </c>
      <c r="I2810" s="18">
        <f t="shared" si="264"/>
        <v>0</v>
      </c>
      <c r="J2810" s="18" t="str">
        <f t="shared" si="265"/>
        <v>NA</v>
      </c>
      <c r="K2810" s="18" t="str">
        <f t="shared" si="262"/>
        <v>IMCP01 natecoretw1 natecoprospw1 perecoretw1 perecoprospw1 crimeratew1 crimeperfw1 healthqualw1 healthpolw1</v>
      </c>
      <c r="L2810" s="1" t="str">
        <f t="shared" si="263"/>
        <v>Yes</v>
      </c>
    </row>
    <row r="2811" spans="1:12" ht="28.8" x14ac:dyDescent="0.3">
      <c r="A2811" s="1" t="str">
        <f>VLOOKUP(B2811,DownloadedFiles!$B$2:$C$821,2,)</f>
        <v>hdl:1902.1/20295</v>
      </c>
      <c r="B2811" s="1" t="s">
        <v>2454</v>
      </c>
      <c r="C2811" s="1" t="s">
        <v>698</v>
      </c>
      <c r="D2811" s="1" t="s">
        <v>787</v>
      </c>
      <c r="E2811" s="1" t="str">
        <f>VLOOKUP(D2811,StataFunctions!$E$2:$G$260,3,)</f>
        <v>Multinomial (polytomous) logistic regression</v>
      </c>
      <c r="F2811" s="18" t="s">
        <v>8366</v>
      </c>
      <c r="G2811" s="18" t="str">
        <f t="shared" si="260"/>
        <v>votecandw1</v>
      </c>
      <c r="H2811" s="18" t="str">
        <f t="shared" si="261"/>
        <v>IMCP01 SPDidw1 CDUidw1 FDPidw1 grnidw1 linkeidw1 if islam==0</v>
      </c>
      <c r="I2811" s="18">
        <f t="shared" si="264"/>
        <v>1</v>
      </c>
      <c r="J2811" s="18" t="str">
        <f t="shared" si="265"/>
        <v xml:space="preserve"> islam==0</v>
      </c>
      <c r="K2811" s="18" t="str">
        <f t="shared" si="262"/>
        <v>IMCP01 SPDidw1 CDUidw1 FDPidw1 grnidw1 linkeidw1</v>
      </c>
      <c r="L2811" s="1" t="str">
        <f t="shared" si="263"/>
        <v>Yes</v>
      </c>
    </row>
    <row r="2812" spans="1:12" ht="28.8" x14ac:dyDescent="0.3">
      <c r="A2812" s="1" t="str">
        <f>VLOOKUP(B2812,DownloadedFiles!$B$2:$C$821,2,)</f>
        <v>hdl:1902.1/20295</v>
      </c>
      <c r="B2812" s="1" t="s">
        <v>2454</v>
      </c>
      <c r="C2812" s="1" t="s">
        <v>698</v>
      </c>
      <c r="D2812" s="1" t="s">
        <v>787</v>
      </c>
      <c r="E2812" s="1" t="str">
        <f>VLOOKUP(D2812,StataFunctions!$E$2:$G$260,3,)</f>
        <v>Multinomial (polytomous) logistic regression</v>
      </c>
      <c r="F2812" s="18" t="s">
        <v>2718</v>
      </c>
      <c r="G2812" s="18" t="str">
        <f t="shared" si="260"/>
        <v>votecandw2</v>
      </c>
      <c r="H2812" s="18" t="str">
        <f t="shared" si="261"/>
        <v>IMCP01 SPDidw1 CDUidw1 FDPidw1 grnidw1 linkeidw1 if islam==0</v>
      </c>
      <c r="I2812" s="18">
        <f t="shared" si="264"/>
        <v>1</v>
      </c>
      <c r="J2812" s="18" t="str">
        <f t="shared" si="265"/>
        <v xml:space="preserve"> islam==0</v>
      </c>
      <c r="K2812" s="18" t="str">
        <f t="shared" si="262"/>
        <v>IMCP01 SPDidw1 CDUidw1 FDPidw1 grnidw1 linkeidw1</v>
      </c>
      <c r="L2812" s="1" t="str">
        <f t="shared" si="263"/>
        <v>Yes</v>
      </c>
    </row>
    <row r="2813" spans="1:12" ht="28.8" x14ac:dyDescent="0.3">
      <c r="A2813" s="1" t="str">
        <f>VLOOKUP(B2813,DownloadedFiles!$B$2:$C$821,2,)</f>
        <v>hdl:1902.1/20295</v>
      </c>
      <c r="B2813" s="1" t="s">
        <v>2454</v>
      </c>
      <c r="C2813" s="1" t="s">
        <v>698</v>
      </c>
      <c r="D2813" s="1" t="s">
        <v>787</v>
      </c>
      <c r="E2813" s="1" t="str">
        <f>VLOOKUP(D2813,StataFunctions!$E$2:$G$260,3,)</f>
        <v>Multinomial (polytomous) logistic regression</v>
      </c>
      <c r="F2813" s="18" t="s">
        <v>8417</v>
      </c>
      <c r="G2813" s="18" t="str">
        <f t="shared" si="260"/>
        <v>voteptyw1</v>
      </c>
      <c r="H2813" s="18" t="str">
        <f t="shared" si="261"/>
        <v>IMCP01 SPDidw1 CDUidw1 FDPidw1 grnidw1 linkeidw1 if islam==0</v>
      </c>
      <c r="I2813" s="18">
        <f t="shared" si="264"/>
        <v>1</v>
      </c>
      <c r="J2813" s="18" t="str">
        <f t="shared" si="265"/>
        <v xml:space="preserve"> islam==0</v>
      </c>
      <c r="K2813" s="18" t="str">
        <f t="shared" si="262"/>
        <v>IMCP01 SPDidw1 CDUidw1 FDPidw1 grnidw1 linkeidw1</v>
      </c>
      <c r="L2813" s="1" t="str">
        <f t="shared" si="263"/>
        <v>Yes</v>
      </c>
    </row>
    <row r="2814" spans="1:12" ht="28.8" x14ac:dyDescent="0.3">
      <c r="A2814" s="1" t="str">
        <f>VLOOKUP(B2814,DownloadedFiles!$B$2:$C$821,2,)</f>
        <v>hdl:1902.1/20295</v>
      </c>
      <c r="B2814" s="1" t="s">
        <v>2454</v>
      </c>
      <c r="C2814" s="1" t="s">
        <v>698</v>
      </c>
      <c r="D2814" s="1" t="s">
        <v>787</v>
      </c>
      <c r="E2814" s="1" t="str">
        <f>VLOOKUP(D2814,StataFunctions!$E$2:$G$260,3,)</f>
        <v>Multinomial (polytomous) logistic regression</v>
      </c>
      <c r="F2814" s="18" t="s">
        <v>8428</v>
      </c>
      <c r="G2814" s="18" t="str">
        <f t="shared" si="260"/>
        <v>voteptyw2</v>
      </c>
      <c r="H2814" s="18" t="str">
        <f t="shared" si="261"/>
        <v>IMCP01 SPDidw1 CDUidw1 FDPidw1 grnidw1 linkeidw1 if islam==0</v>
      </c>
      <c r="I2814" s="18">
        <f t="shared" si="264"/>
        <v>1</v>
      </c>
      <c r="J2814" s="18" t="str">
        <f t="shared" si="265"/>
        <v xml:space="preserve"> islam==0</v>
      </c>
      <c r="K2814" s="18" t="str">
        <f t="shared" si="262"/>
        <v>IMCP01 SPDidw1 CDUidw1 FDPidw1 grnidw1 linkeidw1</v>
      </c>
      <c r="L2814" s="1" t="str">
        <f t="shared" si="263"/>
        <v>Yes</v>
      </c>
    </row>
    <row r="2815" spans="1:12" ht="72" x14ac:dyDescent="0.3">
      <c r="A2815" s="1" t="str">
        <f>VLOOKUP(B2815,DownloadedFiles!$B$2:$C$821,2,)</f>
        <v>doi:10.7910/DVN/29242</v>
      </c>
      <c r="B2815" s="1" t="s">
        <v>2594</v>
      </c>
      <c r="C2815" s="1" t="s">
        <v>698</v>
      </c>
      <c r="D2815" s="1" t="s">
        <v>660</v>
      </c>
      <c r="E2815" s="1" t="str">
        <f>VLOOKUP(D2815,StataFunctions!$E$2:$G$260,3,)</f>
        <v>Negative binomial regression</v>
      </c>
      <c r="F2815" s="18" t="s">
        <v>4272</v>
      </c>
      <c r="G2815" s="18" t="str">
        <f t="shared" si="260"/>
        <v>allnoncerm_eo</v>
      </c>
      <c r="H2815" s="18" t="str">
        <f t="shared" si="261"/>
        <v>c.lncommtot1##divided inflation spending_percent_gdp war lame_duck administration_change trend postlra tr taft wilson harding coolidge hoover fdr truman ike jfk lbj nixon ford carter reagan bush41 clinton bush43 obama if (year &gt; 1904)</v>
      </c>
      <c r="I2815" s="18">
        <f t="shared" si="264"/>
        <v>1</v>
      </c>
      <c r="J2815" s="18" t="str">
        <f t="shared" si="265"/>
        <v xml:space="preserve"> (year &gt; 1904)</v>
      </c>
      <c r="K2815" s="18" t="str">
        <f t="shared" si="262"/>
        <v>c.lncommtot1##divided inflation spending_percent_gdp war lame_duck administration_change trend postlra tr taft wilson harding coolidge hoover fdr truman ike jfk lbj nixon ford carter reagan bush41 clinton bush43 obama</v>
      </c>
      <c r="L2815" s="1" t="str">
        <f t="shared" si="263"/>
        <v>Yes</v>
      </c>
    </row>
    <row r="2816" spans="1:12" ht="72" x14ac:dyDescent="0.3">
      <c r="A2816" s="1" t="str">
        <f>VLOOKUP(B2816,DownloadedFiles!$B$2:$C$821,2,)</f>
        <v>doi:10.7910/DVN/29242</v>
      </c>
      <c r="B2816" s="1" t="s">
        <v>2594</v>
      </c>
      <c r="C2816" s="1" t="s">
        <v>698</v>
      </c>
      <c r="D2816" s="1" t="s">
        <v>660</v>
      </c>
      <c r="E2816" s="1" t="str">
        <f>VLOOKUP(D2816,StataFunctions!$E$2:$G$260,3,)</f>
        <v>Negative binomial regression</v>
      </c>
      <c r="F2816" s="18" t="s">
        <v>4271</v>
      </c>
      <c r="G2816" s="18" t="str">
        <f t="shared" si="260"/>
        <v>allnoncerm_eo</v>
      </c>
      <c r="H2816" s="18" t="str">
        <f t="shared" si="261"/>
        <v>c.lnlegexp##divided inflation spending_percent_gdp war lame_duck administration_change trend postlra tr taft wilson harding coolidge hoover fdr truman ike jfk lbj nixon ford carter reagan bush41 clinton bush43 obama if (year &gt; 1904)</v>
      </c>
      <c r="I2816" s="18">
        <f t="shared" si="264"/>
        <v>1</v>
      </c>
      <c r="J2816" s="18" t="str">
        <f t="shared" si="265"/>
        <v xml:space="preserve"> (year &gt; 1904)</v>
      </c>
      <c r="K2816" s="18" t="str">
        <f t="shared" si="262"/>
        <v>c.lnlegexp##divided inflation spending_percent_gdp war lame_duck administration_change trend postlra tr taft wilson harding coolidge hoover fdr truman ike jfk lbj nixon ford carter reagan bush41 clinton bush43 obama</v>
      </c>
      <c r="L2816" s="1" t="str">
        <f t="shared" si="263"/>
        <v>Yes</v>
      </c>
    </row>
    <row r="2817" spans="1:12" ht="57.6" x14ac:dyDescent="0.3">
      <c r="A2817" s="1" t="str">
        <f>VLOOKUP(B2817,DownloadedFiles!$B$2:$C$821,2,)</f>
        <v>doi:10.7910/DVN/29242</v>
      </c>
      <c r="B2817" s="1" t="s">
        <v>2594</v>
      </c>
      <c r="C2817" s="1" t="s">
        <v>698</v>
      </c>
      <c r="D2817" s="1" t="s">
        <v>660</v>
      </c>
      <c r="E2817" s="1" t="str">
        <f>VLOOKUP(D2817,StataFunctions!$E$2:$G$260,3,)</f>
        <v>Negative binomial regression</v>
      </c>
      <c r="F2817" s="18" t="s">
        <v>4269</v>
      </c>
      <c r="G2817" s="18" t="str">
        <f t="shared" si="260"/>
        <v>allnoncerm_eo</v>
      </c>
      <c r="H2817" s="18" t="str">
        <f t="shared" si="261"/>
        <v>divided averagemajsize inflation spending_percent_gdp war lame_duck administration_change trend tr taft wilson harding coolidge hoover fdr if year &gt; 1904 &amp; year &lt; 1945</v>
      </c>
      <c r="I2817" s="18">
        <f t="shared" si="264"/>
        <v>1</v>
      </c>
      <c r="J2817" s="18" t="str">
        <f t="shared" si="265"/>
        <v xml:space="preserve"> year &gt; 1904 &amp; year &lt; 1945</v>
      </c>
      <c r="K2817" s="18" t="str">
        <f t="shared" si="262"/>
        <v>divided averagemajsize inflation spending_percent_gdp war lame_duck administration_change trend tr taft wilson harding coolidge hoover fdr</v>
      </c>
      <c r="L2817" s="1" t="str">
        <f t="shared" si="263"/>
        <v>Yes</v>
      </c>
    </row>
    <row r="2818" spans="1:12" ht="57.6" x14ac:dyDescent="0.3">
      <c r="A2818" s="1" t="str">
        <f>VLOOKUP(B2818,DownloadedFiles!$B$2:$C$821,2,)</f>
        <v>doi:10.7910/DVN/29242</v>
      </c>
      <c r="B2818" s="1" t="s">
        <v>2594</v>
      </c>
      <c r="C2818" s="1" t="s">
        <v>698</v>
      </c>
      <c r="D2818" s="1" t="s">
        <v>660</v>
      </c>
      <c r="E2818" s="1" t="str">
        <f>VLOOKUP(D2818,StataFunctions!$E$2:$G$260,3,)</f>
        <v>Negative binomial regression</v>
      </c>
      <c r="F2818" s="18" t="s">
        <v>4270</v>
      </c>
      <c r="G2818" s="18" t="str">
        <f t="shared" ref="G2818:G2881" si="266">MID($F2818,LEN($D2818)+FIND($D2818,$F2818)+1,FIND(" ",$F2818,LEN(D2818)+FIND(D2818,F2818)+1)-(LEN($D2818)+FIND($D2818,$F2818)+1))</f>
        <v>allnoncerm_eo</v>
      </c>
      <c r="H2818" s="18" t="str">
        <f t="shared" ref="H2818:H2881" si="267">TRIM(MID(F2818,FIND(G2818,F2818)+LEN(G2818)+1,IFERROR(FIND(",",F2818),LEN(F2818)+1)-(FIND(G2818,F2818)+LEN(G2818)+1)))</f>
        <v>divided averagemajsize inflation spending_percent_gdp war lame_duck administration_change trend truman ike jfk lbj nixon ford carter reagan bush41 clinton bush43 obama if year &gt; 1944</v>
      </c>
      <c r="I2818" s="18">
        <f t="shared" si="264"/>
        <v>1</v>
      </c>
      <c r="J2818" s="18" t="str">
        <f t="shared" si="265"/>
        <v xml:space="preserve"> year &gt; 1944</v>
      </c>
      <c r="K2818" s="18" t="str">
        <f t="shared" ref="K2818:K2881" si="268">IF(I2818=0,H2818,MID(H2818,1,FIND(J2818,H2818)-4))</f>
        <v>divided averagemajsize inflation spending_percent_gdp war lame_duck administration_change trend truman ike jfk lbj nixon ford carter reagan bush41 clinton bush43 obama</v>
      </c>
      <c r="L2818" s="1" t="str">
        <f t="shared" ref="L2818:L2881" si="269">IFERROR(IF(FIND("///",F2818)&gt;0,"No",0),"Yes")</f>
        <v>Yes</v>
      </c>
    </row>
    <row r="2819" spans="1:12" ht="57.6" x14ac:dyDescent="0.3">
      <c r="A2819" s="1" t="str">
        <f>VLOOKUP(B2819,DownloadedFiles!$B$2:$C$821,2,)</f>
        <v>doi:10.7910/DVN/29242</v>
      </c>
      <c r="B2819" s="1" t="s">
        <v>2594</v>
      </c>
      <c r="C2819" s="1" t="s">
        <v>698</v>
      </c>
      <c r="D2819" s="1" t="s">
        <v>660</v>
      </c>
      <c r="E2819" s="1" t="str">
        <f>VLOOKUP(D2819,StataFunctions!$E$2:$G$260,3,)</f>
        <v>Negative binomial regression</v>
      </c>
      <c r="F2819" s="18" t="s">
        <v>4267</v>
      </c>
      <c r="G2819" s="18" t="str">
        <f t="shared" si="266"/>
        <v>allnoncerm_eo</v>
      </c>
      <c r="H2819" s="18" t="str">
        <f t="shared" si="267"/>
        <v>divided inflation spending_percent_gdp war lame_duck administration_change trend tr taft wilson harding coolidge hoover fdr if year &gt; 1904 &amp; year &lt; 1945</v>
      </c>
      <c r="I2819" s="18">
        <f t="shared" si="264"/>
        <v>1</v>
      </c>
      <c r="J2819" s="18" t="str">
        <f t="shared" si="265"/>
        <v xml:space="preserve"> year &gt; 1904 &amp; year &lt; 1945</v>
      </c>
      <c r="K2819" s="18" t="str">
        <f t="shared" si="268"/>
        <v>divided inflation spending_percent_gdp war lame_duck administration_change trend tr taft wilson harding coolidge hoover fdr</v>
      </c>
      <c r="L2819" s="1" t="str">
        <f t="shared" si="269"/>
        <v>Yes</v>
      </c>
    </row>
    <row r="2820" spans="1:12" ht="57.6" x14ac:dyDescent="0.3">
      <c r="A2820" s="1" t="str">
        <f>VLOOKUP(B2820,DownloadedFiles!$B$2:$C$821,2,)</f>
        <v>doi:10.7910/DVN/29242</v>
      </c>
      <c r="B2820" s="1" t="s">
        <v>2594</v>
      </c>
      <c r="C2820" s="1" t="s">
        <v>698</v>
      </c>
      <c r="D2820" s="1" t="s">
        <v>660</v>
      </c>
      <c r="E2820" s="1" t="str">
        <f>VLOOKUP(D2820,StataFunctions!$E$2:$G$260,3,)</f>
        <v>Negative binomial regression</v>
      </c>
      <c r="F2820" s="18" t="s">
        <v>4268</v>
      </c>
      <c r="G2820" s="18" t="str">
        <f t="shared" si="266"/>
        <v>allnoncerm_eo</v>
      </c>
      <c r="H2820" s="18" t="str">
        <f t="shared" si="267"/>
        <v>divided inflation spending_percent_gdp war lame_duck administration_change trend truman ike jfk lbj nixon ford carter reagan bush41 clinton bush43 obama if year &gt; 1944</v>
      </c>
      <c r="I2820" s="18">
        <f t="shared" si="264"/>
        <v>1</v>
      </c>
      <c r="J2820" s="18" t="str">
        <f t="shared" si="265"/>
        <v xml:space="preserve"> year &gt; 1944</v>
      </c>
      <c r="K2820" s="18" t="str">
        <f t="shared" si="268"/>
        <v>divided inflation spending_percent_gdp war lame_duck administration_change trend truman ike jfk lbj nixon ford carter reagan bush41 clinton bush43 obama</v>
      </c>
      <c r="L2820" s="1" t="str">
        <f t="shared" si="269"/>
        <v>Yes</v>
      </c>
    </row>
    <row r="2821" spans="1:12" x14ac:dyDescent="0.3">
      <c r="A2821" s="1" t="str">
        <f>VLOOKUP(B2821,DownloadedFiles!$B$2:$C$821,2,)</f>
        <v>hdl:1902.1/21688</v>
      </c>
      <c r="B2821" s="1" t="s">
        <v>2462</v>
      </c>
      <c r="C2821" s="1" t="s">
        <v>6370</v>
      </c>
      <c r="D2821" s="1" t="s">
        <v>654</v>
      </c>
      <c r="E2821" s="1" t="str">
        <f>VLOOKUP(D2821,StataFunctions!$E$2:$G$260,3,)</f>
        <v>Linear Regression</v>
      </c>
      <c r="F2821" s="18" t="s">
        <v>4286</v>
      </c>
      <c r="G2821" s="18" t="str">
        <f t="shared" si="266"/>
        <v>agreed_to_survey</v>
      </c>
      <c r="H2821" s="18" t="str">
        <f t="shared" si="267"/>
        <v>black if treat_blackleg == 0</v>
      </c>
      <c r="I2821" s="18">
        <f t="shared" si="264"/>
        <v>1</v>
      </c>
      <c r="J2821" s="18" t="str">
        <f t="shared" si="265"/>
        <v xml:space="preserve"> treat_blackleg == 0</v>
      </c>
      <c r="K2821" s="18" t="str">
        <f t="shared" si="268"/>
        <v>black</v>
      </c>
      <c r="L2821" s="1" t="str">
        <f t="shared" si="269"/>
        <v>Yes</v>
      </c>
    </row>
    <row r="2822" spans="1:12" x14ac:dyDescent="0.3">
      <c r="A2822" s="1" t="str">
        <f>VLOOKUP(B2822,DownloadedFiles!$B$2:$C$821,2,)</f>
        <v>hdl:1902.1/21688</v>
      </c>
      <c r="B2822" s="1" t="s">
        <v>2462</v>
      </c>
      <c r="C2822" s="1" t="s">
        <v>6370</v>
      </c>
      <c r="D2822" s="1" t="s">
        <v>654</v>
      </c>
      <c r="E2822" s="1" t="str">
        <f>VLOOKUP(D2822,StataFunctions!$E$2:$G$260,3,)</f>
        <v>Linear Regression</v>
      </c>
      <c r="F2822" s="18" t="s">
        <v>4287</v>
      </c>
      <c r="G2822" s="18" t="str">
        <f t="shared" si="266"/>
        <v>agreed_to_survey</v>
      </c>
      <c r="H2822" s="18" t="str">
        <f t="shared" si="267"/>
        <v>black if treat_samerace</v>
      </c>
      <c r="I2822" s="18">
        <f t="shared" si="264"/>
        <v>1</v>
      </c>
      <c r="J2822" s="18" t="str">
        <f t="shared" si="265"/>
        <v xml:space="preserve"> treat_samerace</v>
      </c>
      <c r="K2822" s="18" t="str">
        <f t="shared" si="268"/>
        <v>black</v>
      </c>
      <c r="L2822" s="1" t="str">
        <f t="shared" si="269"/>
        <v>Yes</v>
      </c>
    </row>
    <row r="2823" spans="1:12" ht="28.8" x14ac:dyDescent="0.3">
      <c r="A2823" s="1" t="str">
        <f>VLOOKUP(B2823,DownloadedFiles!$B$2:$C$821,2,)</f>
        <v>hdl:1902.1/21688</v>
      </c>
      <c r="B2823" s="1" t="s">
        <v>2462</v>
      </c>
      <c r="C2823" s="1" t="s">
        <v>6370</v>
      </c>
      <c r="D2823" s="1" t="s">
        <v>654</v>
      </c>
      <c r="E2823" s="1" t="str">
        <f>VLOOKUP(D2823,StataFunctions!$E$2:$G$260,3,)</f>
        <v>Linear Regression</v>
      </c>
      <c r="F2823" s="18" t="s">
        <v>4288</v>
      </c>
      <c r="G2823" s="18" t="str">
        <f t="shared" si="266"/>
        <v>agreed_to_survey</v>
      </c>
      <c r="H2823" s="18" t="str">
        <f t="shared" si="267"/>
        <v>black dem voted2010p voted2010g urbanpercent blackpercent medianhhinc if treat_samerace</v>
      </c>
      <c r="I2823" s="18">
        <f t="shared" si="264"/>
        <v>1</v>
      </c>
      <c r="J2823" s="18" t="str">
        <f t="shared" si="265"/>
        <v xml:space="preserve"> treat_samerace</v>
      </c>
      <c r="K2823" s="18" t="str">
        <f t="shared" si="268"/>
        <v>black dem voted2010p voted2010g urbanpercent blackpercent medianhhinc</v>
      </c>
      <c r="L2823" s="1" t="str">
        <f t="shared" si="269"/>
        <v>Yes</v>
      </c>
    </row>
    <row r="2824" spans="1:12" ht="28.8" x14ac:dyDescent="0.3">
      <c r="A2824" s="1" t="str">
        <f>VLOOKUP(B2824,DownloadedFiles!$B$2:$C$821,2,)</f>
        <v>hdl:1902.1/21688</v>
      </c>
      <c r="B2824" s="1" t="s">
        <v>2462</v>
      </c>
      <c r="C2824" s="1" t="s">
        <v>6370</v>
      </c>
      <c r="D2824" s="1" t="s">
        <v>654</v>
      </c>
      <c r="E2824" s="1" t="str">
        <f>VLOOKUP(D2824,StataFunctions!$E$2:$G$260,3,)</f>
        <v>Linear Regression</v>
      </c>
      <c r="F2824" s="18" t="s">
        <v>4289</v>
      </c>
      <c r="G2824" s="18" t="str">
        <f t="shared" si="266"/>
        <v>agreed_to_survey</v>
      </c>
      <c r="H2824" s="18" t="str">
        <f t="shared" si="267"/>
        <v>black dem voted2010p voted2010g urbanpercent blackpercent medianhhinc i.districtno if treat_samerace</v>
      </c>
      <c r="I2824" s="18">
        <f t="shared" si="264"/>
        <v>1</v>
      </c>
      <c r="J2824" s="18" t="str">
        <f t="shared" si="265"/>
        <v xml:space="preserve"> treat_samerace</v>
      </c>
      <c r="K2824" s="18" t="str">
        <f t="shared" si="268"/>
        <v>black dem voted2010p voted2010g urbanpercent blackpercent medianhhinc i.districtno</v>
      </c>
      <c r="L2824" s="1" t="str">
        <f t="shared" si="269"/>
        <v>Yes</v>
      </c>
    </row>
    <row r="2825" spans="1:12" x14ac:dyDescent="0.3">
      <c r="A2825" s="1" t="str">
        <f>VLOOKUP(B2825,DownloadedFiles!$B$2:$C$821,2,)</f>
        <v>hdl:1902.1/21688</v>
      </c>
      <c r="B2825" s="1" t="s">
        <v>2462</v>
      </c>
      <c r="C2825" s="1" t="s">
        <v>6370</v>
      </c>
      <c r="D2825" s="1" t="s">
        <v>654</v>
      </c>
      <c r="E2825" s="1" t="str">
        <f>VLOOKUP(D2825,StataFunctions!$E$2:$G$260,3,)</f>
        <v>Linear Regression</v>
      </c>
      <c r="F2825" s="18" t="s">
        <v>4274</v>
      </c>
      <c r="G2825" s="18" t="str">
        <f t="shared" si="266"/>
        <v>agreed_to_survey</v>
      </c>
      <c r="H2825" s="18" t="str">
        <f t="shared" si="267"/>
        <v>treat_samerace if black</v>
      </c>
      <c r="I2825" s="18">
        <f t="shared" si="264"/>
        <v>1</v>
      </c>
      <c r="J2825" s="18" t="str">
        <f t="shared" si="265"/>
        <v xml:space="preserve"> black</v>
      </c>
      <c r="K2825" s="18" t="str">
        <f t="shared" si="268"/>
        <v>treat_samerace</v>
      </c>
      <c r="L2825" s="1" t="str">
        <f t="shared" si="269"/>
        <v>Yes</v>
      </c>
    </row>
    <row r="2826" spans="1:12" x14ac:dyDescent="0.3">
      <c r="A2826" s="1" t="str">
        <f>VLOOKUP(B2826,DownloadedFiles!$B$2:$C$821,2,)</f>
        <v>hdl:1902.1/21688</v>
      </c>
      <c r="B2826" s="1" t="s">
        <v>2462</v>
      </c>
      <c r="C2826" s="1" t="s">
        <v>6370</v>
      </c>
      <c r="D2826" s="1" t="s">
        <v>654</v>
      </c>
      <c r="E2826" s="1" t="str">
        <f>VLOOKUP(D2826,StataFunctions!$E$2:$G$260,3,)</f>
        <v>Linear Regression</v>
      </c>
      <c r="F2826" s="18" t="s">
        <v>4277</v>
      </c>
      <c r="G2826" s="18" t="str">
        <f t="shared" si="266"/>
        <v>agreed_to_survey</v>
      </c>
      <c r="H2826" s="18" t="str">
        <f t="shared" si="267"/>
        <v>treat_samerace if black == 0</v>
      </c>
      <c r="I2826" s="18">
        <f t="shared" si="264"/>
        <v>1</v>
      </c>
      <c r="J2826" s="18" t="str">
        <f t="shared" si="265"/>
        <v xml:space="preserve"> black == 0</v>
      </c>
      <c r="K2826" s="18" t="str">
        <f t="shared" si="268"/>
        <v>treat_samerace</v>
      </c>
      <c r="L2826" s="1" t="str">
        <f t="shared" si="269"/>
        <v>Yes</v>
      </c>
    </row>
    <row r="2827" spans="1:12" x14ac:dyDescent="0.3">
      <c r="A2827" s="1" t="str">
        <f>VLOOKUP(B2827,DownloadedFiles!$B$2:$C$821,2,)</f>
        <v>hdl:1902.1/21688</v>
      </c>
      <c r="B2827" s="1" t="s">
        <v>2462</v>
      </c>
      <c r="C2827" s="1" t="s">
        <v>6370</v>
      </c>
      <c r="D2827" s="1" t="s">
        <v>654</v>
      </c>
      <c r="E2827" s="1" t="str">
        <f>VLOOKUP(D2827,StataFunctions!$E$2:$G$260,3,)</f>
        <v>Linear Regression</v>
      </c>
      <c r="F2827" s="18" t="s">
        <v>4281</v>
      </c>
      <c r="G2827" s="18" t="str">
        <f t="shared" si="266"/>
        <v>agreed_to_survey</v>
      </c>
      <c r="H2827" s="18" t="str">
        <f t="shared" si="267"/>
        <v>treat_samerace if black == 0</v>
      </c>
      <c r="I2827" s="18">
        <f t="shared" si="264"/>
        <v>1</v>
      </c>
      <c r="J2827" s="18" t="str">
        <f t="shared" si="265"/>
        <v xml:space="preserve"> black == 0</v>
      </c>
      <c r="K2827" s="18" t="str">
        <f t="shared" si="268"/>
        <v>treat_samerace</v>
      </c>
      <c r="L2827" s="1" t="str">
        <f t="shared" si="269"/>
        <v>Yes</v>
      </c>
    </row>
    <row r="2828" spans="1:12" x14ac:dyDescent="0.3">
      <c r="A2828" s="1" t="str">
        <f>VLOOKUP(B2828,DownloadedFiles!$B$2:$C$821,2,)</f>
        <v>hdl:1902.1/21688</v>
      </c>
      <c r="B2828" s="1" t="s">
        <v>2462</v>
      </c>
      <c r="C2828" s="1" t="s">
        <v>6370</v>
      </c>
      <c r="D2828" s="1" t="s">
        <v>781</v>
      </c>
      <c r="E2828" s="1" t="str">
        <f>VLOOKUP(D2828,StataFunctions!$E$2:$G$260,3,)</f>
        <v>Regression on panel data</v>
      </c>
      <c r="F2828" s="18" t="s">
        <v>4284</v>
      </c>
      <c r="G2828" s="18" t="str">
        <f t="shared" si="266"/>
        <v>agreed_to_survey</v>
      </c>
      <c r="H2828" s="18" t="str">
        <f t="shared" si="267"/>
        <v>treat_samerace if black == 0</v>
      </c>
      <c r="I2828" s="18">
        <f t="shared" si="264"/>
        <v>1</v>
      </c>
      <c r="J2828" s="18" t="str">
        <f t="shared" si="265"/>
        <v xml:space="preserve"> black == 0</v>
      </c>
      <c r="K2828" s="18" t="str">
        <f t="shared" si="268"/>
        <v>treat_samerace</v>
      </c>
      <c r="L2828" s="1" t="str">
        <f t="shared" si="269"/>
        <v>Yes</v>
      </c>
    </row>
    <row r="2829" spans="1:12" x14ac:dyDescent="0.3">
      <c r="A2829" s="1" t="str">
        <f>VLOOKUP(B2829,DownloadedFiles!$B$2:$C$821,2,)</f>
        <v>hdl:1902.1/21688</v>
      </c>
      <c r="B2829" s="1" t="s">
        <v>2462</v>
      </c>
      <c r="C2829" s="1" t="s">
        <v>6370</v>
      </c>
      <c r="D2829" s="1" t="s">
        <v>654</v>
      </c>
      <c r="E2829" s="1" t="str">
        <f>VLOOKUP(D2829,StataFunctions!$E$2:$G$260,3,)</f>
        <v>Linear Regression</v>
      </c>
      <c r="F2829" s="18" t="s">
        <v>4282</v>
      </c>
      <c r="G2829" s="18" t="str">
        <f t="shared" si="266"/>
        <v>agreed_to_survey</v>
      </c>
      <c r="H2829" s="18" t="str">
        <f t="shared" si="267"/>
        <v>treat_samerace if black == 1</v>
      </c>
      <c r="I2829" s="18">
        <f t="shared" si="264"/>
        <v>1</v>
      </c>
      <c r="J2829" s="18" t="str">
        <f t="shared" si="265"/>
        <v xml:space="preserve"> black == 1</v>
      </c>
      <c r="K2829" s="18" t="str">
        <f t="shared" si="268"/>
        <v>treat_samerace</v>
      </c>
      <c r="L2829" s="1" t="str">
        <f t="shared" si="269"/>
        <v>Yes</v>
      </c>
    </row>
    <row r="2830" spans="1:12" x14ac:dyDescent="0.3">
      <c r="A2830" s="1" t="str">
        <f>VLOOKUP(B2830,DownloadedFiles!$B$2:$C$821,2,)</f>
        <v>hdl:1902.1/21688</v>
      </c>
      <c r="B2830" s="1" t="s">
        <v>2462</v>
      </c>
      <c r="C2830" s="1" t="s">
        <v>6370</v>
      </c>
      <c r="D2830" s="1" t="s">
        <v>781</v>
      </c>
      <c r="E2830" s="1" t="str">
        <f>VLOOKUP(D2830,StataFunctions!$E$2:$G$260,3,)</f>
        <v>Regression on panel data</v>
      </c>
      <c r="F2830" s="18" t="s">
        <v>4285</v>
      </c>
      <c r="G2830" s="18" t="str">
        <f t="shared" si="266"/>
        <v>agreed_to_survey</v>
      </c>
      <c r="H2830" s="18" t="str">
        <f t="shared" si="267"/>
        <v>treat_samerace if black == 1</v>
      </c>
      <c r="I2830" s="18">
        <f t="shared" si="264"/>
        <v>1</v>
      </c>
      <c r="J2830" s="18" t="str">
        <f t="shared" si="265"/>
        <v xml:space="preserve"> black == 1</v>
      </c>
      <c r="K2830" s="18" t="str">
        <f t="shared" si="268"/>
        <v>treat_samerace</v>
      </c>
      <c r="L2830" s="1" t="str">
        <f t="shared" si="269"/>
        <v>Yes</v>
      </c>
    </row>
    <row r="2831" spans="1:12" x14ac:dyDescent="0.3">
      <c r="A2831" s="1" t="str">
        <f>VLOOKUP(B2831,DownloadedFiles!$B$2:$C$821,2,)</f>
        <v>hdl:1902.1/21688</v>
      </c>
      <c r="B2831" s="1" t="s">
        <v>2462</v>
      </c>
      <c r="C2831" s="1" t="s">
        <v>6370</v>
      </c>
      <c r="D2831" s="1" t="s">
        <v>654</v>
      </c>
      <c r="E2831" s="1" t="str">
        <f>VLOOKUP(D2831,StataFunctions!$E$2:$G$260,3,)</f>
        <v>Linear Regression</v>
      </c>
      <c r="F2831" s="18" t="s">
        <v>4273</v>
      </c>
      <c r="G2831" s="18" t="str">
        <f t="shared" si="266"/>
        <v>agreed_to_survey</v>
      </c>
      <c r="H2831" s="18" t="str">
        <f t="shared" si="267"/>
        <v>treat_samerace</v>
      </c>
      <c r="I2831" s="18">
        <f t="shared" si="264"/>
        <v>0</v>
      </c>
      <c r="J2831" s="18" t="str">
        <f t="shared" si="265"/>
        <v>NA</v>
      </c>
      <c r="K2831" s="18" t="str">
        <f t="shared" si="268"/>
        <v>treat_samerace</v>
      </c>
      <c r="L2831" s="1" t="str">
        <f t="shared" si="269"/>
        <v>Yes</v>
      </c>
    </row>
    <row r="2832" spans="1:12" x14ac:dyDescent="0.3">
      <c r="A2832" s="1" t="str">
        <f>VLOOKUP(B2832,DownloadedFiles!$B$2:$C$821,2,)</f>
        <v>hdl:1902.1/21688</v>
      </c>
      <c r="B2832" s="1" t="s">
        <v>2462</v>
      </c>
      <c r="C2832" s="1" t="s">
        <v>6370</v>
      </c>
      <c r="D2832" s="1" t="s">
        <v>654</v>
      </c>
      <c r="E2832" s="1" t="str">
        <f>VLOOKUP(D2832,StataFunctions!$E$2:$G$260,3,)</f>
        <v>Linear Regression</v>
      </c>
      <c r="F2832" s="18" t="s">
        <v>4280</v>
      </c>
      <c r="G2832" s="18" t="str">
        <f t="shared" si="266"/>
        <v>agreed_to_survey</v>
      </c>
      <c r="H2832" s="18" t="str">
        <f t="shared" si="267"/>
        <v>treat_samerace</v>
      </c>
      <c r="I2832" s="18">
        <f t="shared" si="264"/>
        <v>0</v>
      </c>
      <c r="J2832" s="18" t="str">
        <f t="shared" si="265"/>
        <v>NA</v>
      </c>
      <c r="K2832" s="18" t="str">
        <f t="shared" si="268"/>
        <v>treat_samerace</v>
      </c>
      <c r="L2832" s="1" t="str">
        <f t="shared" si="269"/>
        <v>Yes</v>
      </c>
    </row>
    <row r="2833" spans="1:12" x14ac:dyDescent="0.3">
      <c r="A2833" s="1" t="str">
        <f>VLOOKUP(B2833,DownloadedFiles!$B$2:$C$821,2,)</f>
        <v>hdl:1902.1/21688</v>
      </c>
      <c r="B2833" s="1" t="s">
        <v>2462</v>
      </c>
      <c r="C2833" s="1" t="s">
        <v>6370</v>
      </c>
      <c r="D2833" s="1" t="s">
        <v>781</v>
      </c>
      <c r="E2833" s="1" t="str">
        <f>VLOOKUP(D2833,StataFunctions!$E$2:$G$260,3,)</f>
        <v>Regression on panel data</v>
      </c>
      <c r="F2833" s="18" t="s">
        <v>4283</v>
      </c>
      <c r="G2833" s="18" t="str">
        <f t="shared" si="266"/>
        <v>agreed_to_survey</v>
      </c>
      <c r="H2833" s="18" t="str">
        <f t="shared" si="267"/>
        <v>treat_samerace</v>
      </c>
      <c r="I2833" s="18">
        <f t="shared" si="264"/>
        <v>0</v>
      </c>
      <c r="J2833" s="18" t="str">
        <f t="shared" si="265"/>
        <v>NA</v>
      </c>
      <c r="K2833" s="18" t="str">
        <f t="shared" si="268"/>
        <v>treat_samerace</v>
      </c>
      <c r="L2833" s="1" t="str">
        <f t="shared" si="269"/>
        <v>Yes</v>
      </c>
    </row>
    <row r="2834" spans="1:12" ht="28.8" x14ac:dyDescent="0.3">
      <c r="A2834" s="1" t="str">
        <f>VLOOKUP(B2834,DownloadedFiles!$B$2:$C$821,2,)</f>
        <v>hdl:1902.1/21688</v>
      </c>
      <c r="B2834" s="1" t="s">
        <v>2462</v>
      </c>
      <c r="C2834" s="1" t="s">
        <v>6370</v>
      </c>
      <c r="D2834" s="1" t="s">
        <v>654</v>
      </c>
      <c r="E2834" s="1" t="str">
        <f>VLOOKUP(D2834,StataFunctions!$E$2:$G$260,3,)</f>
        <v>Linear Regression</v>
      </c>
      <c r="F2834" s="18" t="s">
        <v>4294</v>
      </c>
      <c r="G2834" s="18" t="str">
        <f t="shared" si="266"/>
        <v>agreed_to_survey</v>
      </c>
      <c r="H2834" s="18" t="str">
        <f t="shared" si="267"/>
        <v>treat_samerace blackpercent treatsameraceXblackpercent if black == 0</v>
      </c>
      <c r="I2834" s="18">
        <f t="shared" si="264"/>
        <v>1</v>
      </c>
      <c r="J2834" s="18" t="str">
        <f t="shared" si="265"/>
        <v xml:space="preserve"> black == 0</v>
      </c>
      <c r="K2834" s="18" t="str">
        <f t="shared" si="268"/>
        <v>treat_samerace blackpercent treatsameraceXblackpercent</v>
      </c>
      <c r="L2834" s="1" t="str">
        <f t="shared" si="269"/>
        <v>Yes</v>
      </c>
    </row>
    <row r="2835" spans="1:12" ht="43.2" x14ac:dyDescent="0.3">
      <c r="A2835" s="1" t="str">
        <f>VLOOKUP(B2835,DownloadedFiles!$B$2:$C$821,2,)</f>
        <v>hdl:1902.1/21688</v>
      </c>
      <c r="B2835" s="1" t="s">
        <v>2462</v>
      </c>
      <c r="C2835" s="1" t="s">
        <v>6370</v>
      </c>
      <c r="D2835" s="1" t="s">
        <v>654</v>
      </c>
      <c r="E2835" s="1" t="str">
        <f>VLOOKUP(D2835,StataFunctions!$E$2:$G$260,3,)</f>
        <v>Linear Regression</v>
      </c>
      <c r="F2835" s="18" t="s">
        <v>4276</v>
      </c>
      <c r="G2835" s="18" t="str">
        <f t="shared" si="266"/>
        <v>agreed_to_survey</v>
      </c>
      <c r="H2835" s="18" t="str">
        <f t="shared" si="267"/>
        <v>treat_samerace dem voted2010p voted2010g urbanpercent blackpercent blacks_medianhhincom i.districtno if black</v>
      </c>
      <c r="I2835" s="18">
        <f t="shared" si="264"/>
        <v>1</v>
      </c>
      <c r="J2835" s="18" t="str">
        <f t="shared" si="265"/>
        <v xml:space="preserve"> black</v>
      </c>
      <c r="K2835" s="18" t="str">
        <f t="shared" si="268"/>
        <v>treat_samerace dem voted2010p voted2010g urbanperc</v>
      </c>
      <c r="L2835" s="1" t="str">
        <f t="shared" si="269"/>
        <v>Yes</v>
      </c>
    </row>
    <row r="2836" spans="1:12" ht="28.8" x14ac:dyDescent="0.3">
      <c r="A2836" s="1" t="str">
        <f>VLOOKUP(B2836,DownloadedFiles!$B$2:$C$821,2,)</f>
        <v>hdl:1902.1/21688</v>
      </c>
      <c r="B2836" s="1" t="s">
        <v>2462</v>
      </c>
      <c r="C2836" s="1" t="s">
        <v>6370</v>
      </c>
      <c r="D2836" s="1" t="s">
        <v>654</v>
      </c>
      <c r="E2836" s="1" t="str">
        <f>VLOOKUP(D2836,StataFunctions!$E$2:$G$260,3,)</f>
        <v>Linear Regression</v>
      </c>
      <c r="F2836" s="18" t="s">
        <v>4275</v>
      </c>
      <c r="G2836" s="18" t="str">
        <f t="shared" si="266"/>
        <v>agreed_to_survey</v>
      </c>
      <c r="H2836" s="18" t="str">
        <f t="shared" si="267"/>
        <v>treat_samerace dem voted2010p voted2010g urbanpercent blackpercent blacks_medianhhincom if black</v>
      </c>
      <c r="I2836" s="18">
        <f t="shared" si="264"/>
        <v>1</v>
      </c>
      <c r="J2836" s="18" t="str">
        <f t="shared" si="265"/>
        <v xml:space="preserve"> black</v>
      </c>
      <c r="K2836" s="18" t="str">
        <f t="shared" si="268"/>
        <v>treat_samerace dem voted2010p voted2010g urbanperc</v>
      </c>
      <c r="L2836" s="1" t="str">
        <f t="shared" si="269"/>
        <v>Yes</v>
      </c>
    </row>
    <row r="2837" spans="1:12" ht="28.8" x14ac:dyDescent="0.3">
      <c r="A2837" s="1" t="str">
        <f>VLOOKUP(B2837,DownloadedFiles!$B$2:$C$821,2,)</f>
        <v>hdl:1902.1/21688</v>
      </c>
      <c r="B2837" s="1" t="s">
        <v>2462</v>
      </c>
      <c r="C2837" s="1" t="s">
        <v>6370</v>
      </c>
      <c r="D2837" s="1" t="s">
        <v>654</v>
      </c>
      <c r="E2837" s="1" t="str">
        <f>VLOOKUP(D2837,StataFunctions!$E$2:$G$260,3,)</f>
        <v>Linear Regression</v>
      </c>
      <c r="F2837" s="18" t="s">
        <v>4278</v>
      </c>
      <c r="G2837" s="18" t="str">
        <f t="shared" si="266"/>
        <v>agreed_to_survey</v>
      </c>
      <c r="H2837" s="18" t="str">
        <f t="shared" si="267"/>
        <v>treat_samerace dem voted2010p voted2010g urbanpercent blackpercent whites_medianhhincom if black == 0</v>
      </c>
      <c r="I2837" s="18">
        <f t="shared" si="264"/>
        <v>1</v>
      </c>
      <c r="J2837" s="18" t="str">
        <f t="shared" si="265"/>
        <v xml:space="preserve"> black == 0</v>
      </c>
      <c r="K2837" s="18" t="str">
        <f t="shared" si="268"/>
        <v>treat_samerace dem voted2010p voted2010g urbanpercent blackpercent whites_medianhhincom</v>
      </c>
      <c r="L2837" s="1" t="str">
        <f t="shared" si="269"/>
        <v>Yes</v>
      </c>
    </row>
    <row r="2838" spans="1:12" ht="43.2" x14ac:dyDescent="0.3">
      <c r="A2838" s="1" t="str">
        <f>VLOOKUP(B2838,DownloadedFiles!$B$2:$C$821,2,)</f>
        <v>hdl:1902.1/21688</v>
      </c>
      <c r="B2838" s="1" t="s">
        <v>2462</v>
      </c>
      <c r="C2838" s="1" t="s">
        <v>6370</v>
      </c>
      <c r="D2838" s="1" t="s">
        <v>654</v>
      </c>
      <c r="E2838" s="1" t="str">
        <f>VLOOKUP(D2838,StataFunctions!$E$2:$G$260,3,)</f>
        <v>Linear Regression</v>
      </c>
      <c r="F2838" s="18" t="s">
        <v>4279</v>
      </c>
      <c r="G2838" s="18" t="str">
        <f t="shared" si="266"/>
        <v>agreed_to_survey</v>
      </c>
      <c r="H2838" s="18" t="str">
        <f t="shared" si="267"/>
        <v>treat_samerace dem voted2010p voted2010g urbanpercent blackpercent whites_medianhhincom i.districtno if black == 0</v>
      </c>
      <c r="I2838" s="18">
        <f t="shared" si="264"/>
        <v>1</v>
      </c>
      <c r="J2838" s="18" t="str">
        <f t="shared" si="265"/>
        <v xml:space="preserve"> black == 0</v>
      </c>
      <c r="K2838" s="18" t="str">
        <f t="shared" si="268"/>
        <v>treat_samerace dem voted2010p voted2010g urbanpercent blackpercent whites_medianhhincom i.districtno</v>
      </c>
      <c r="L2838" s="1" t="str">
        <f t="shared" si="269"/>
        <v>Yes</v>
      </c>
    </row>
    <row r="2839" spans="1:12" ht="28.8" x14ac:dyDescent="0.3">
      <c r="A2839" s="1" t="str">
        <f>VLOOKUP(B2839,DownloadedFiles!$B$2:$C$821,2,)</f>
        <v>hdl:1902.1/21688</v>
      </c>
      <c r="B2839" s="1" t="s">
        <v>2462</v>
      </c>
      <c r="C2839" s="1" t="s">
        <v>6370</v>
      </c>
      <c r="D2839" s="1" t="s">
        <v>654</v>
      </c>
      <c r="E2839" s="1" t="str">
        <f>VLOOKUP(D2839,StataFunctions!$E$2:$G$260,3,)</f>
        <v>Linear Regression</v>
      </c>
      <c r="F2839" s="18" t="s">
        <v>4292</v>
      </c>
      <c r="G2839" s="18" t="str">
        <f t="shared" si="266"/>
        <v>agreed_to_survey</v>
      </c>
      <c r="H2839" s="18" t="str">
        <f t="shared" si="267"/>
        <v>treat_samerace treatsameraceXblackpercent blackpercent if black == 1</v>
      </c>
      <c r="I2839" s="18">
        <f t="shared" si="264"/>
        <v>1</v>
      </c>
      <c r="J2839" s="18" t="str">
        <f t="shared" si="265"/>
        <v xml:space="preserve"> black == 1</v>
      </c>
      <c r="K2839" s="18" t="str">
        <f t="shared" si="268"/>
        <v>treat_samerace treatsameraceXblackpercent blackpercent</v>
      </c>
      <c r="L2839" s="1" t="str">
        <f t="shared" si="269"/>
        <v>Yes</v>
      </c>
    </row>
    <row r="2840" spans="1:12" ht="28.8" x14ac:dyDescent="0.3">
      <c r="A2840" s="1" t="str">
        <f>VLOOKUP(B2840,DownloadedFiles!$B$2:$C$821,2,)</f>
        <v>hdl:1902.1/21688</v>
      </c>
      <c r="B2840" s="1" t="s">
        <v>2462</v>
      </c>
      <c r="C2840" s="1" t="s">
        <v>6370</v>
      </c>
      <c r="D2840" s="1" t="s">
        <v>654</v>
      </c>
      <c r="E2840" s="1" t="str">
        <f>VLOOKUP(D2840,StataFunctions!$E$2:$G$260,3,)</f>
        <v>Linear Regression</v>
      </c>
      <c r="F2840" s="18" t="s">
        <v>4290</v>
      </c>
      <c r="G2840" s="18" t="str">
        <f t="shared" si="266"/>
        <v>agreed_to_survey</v>
      </c>
      <c r="H2840" s="18" t="str">
        <f t="shared" si="267"/>
        <v>treat_samerace treatsameraceXblackpercent blackpercent</v>
      </c>
      <c r="I2840" s="18">
        <f t="shared" si="264"/>
        <v>0</v>
      </c>
      <c r="J2840" s="18" t="str">
        <f t="shared" si="265"/>
        <v>NA</v>
      </c>
      <c r="K2840" s="18" t="str">
        <f t="shared" si="268"/>
        <v>treat_samerace treatsameraceXblackpercent blackpercent</v>
      </c>
      <c r="L2840" s="1" t="str">
        <f t="shared" si="269"/>
        <v>Yes</v>
      </c>
    </row>
    <row r="2841" spans="1:12" ht="57.6" x14ac:dyDescent="0.3">
      <c r="A2841" s="1" t="str">
        <f>VLOOKUP(B2841,DownloadedFiles!$B$2:$C$821,2,)</f>
        <v>hdl:1902.1/21688</v>
      </c>
      <c r="B2841" s="1" t="s">
        <v>2462</v>
      </c>
      <c r="C2841" s="1" t="s">
        <v>6370</v>
      </c>
      <c r="D2841" s="1" t="s">
        <v>654</v>
      </c>
      <c r="E2841" s="1" t="str">
        <f>VLOOKUP(D2841,StataFunctions!$E$2:$G$260,3,)</f>
        <v>Linear Regression</v>
      </c>
      <c r="F2841" s="18" t="s">
        <v>4295</v>
      </c>
      <c r="G2841" s="18" t="str">
        <f t="shared" si="266"/>
        <v>agreed_to_survey</v>
      </c>
      <c r="H2841" s="18" t="str">
        <f t="shared" si="267"/>
        <v>treat_samerace treatsameraceXblackpercent treatXvoted2010p treat_sameraceXblackhh blackpercent voted2010g voted2010p dem blacks_medianhhincom urbanpercent i.districtno if black == 0</v>
      </c>
      <c r="I2841" s="18">
        <f t="shared" si="264"/>
        <v>1</v>
      </c>
      <c r="J2841" s="18" t="str">
        <f t="shared" si="265"/>
        <v xml:space="preserve"> black == 0</v>
      </c>
      <c r="K2841" s="18" t="str">
        <f t="shared" si="268"/>
        <v>treat_samerace treatsameraceXblackpercent treatXvoted2010p treat_sameraceXblackhh blackpercent voted2010g voted2010p dem blacks_medianhhincom urbanpercent i.districtno</v>
      </c>
      <c r="L2841" s="1" t="str">
        <f t="shared" si="269"/>
        <v>Yes</v>
      </c>
    </row>
    <row r="2842" spans="1:12" ht="57.6" x14ac:dyDescent="0.3">
      <c r="A2842" s="1" t="str">
        <f>VLOOKUP(B2842,DownloadedFiles!$B$2:$C$821,2,)</f>
        <v>hdl:1902.1/21688</v>
      </c>
      <c r="B2842" s="1" t="s">
        <v>2462</v>
      </c>
      <c r="C2842" s="1" t="s">
        <v>6370</v>
      </c>
      <c r="D2842" s="1" t="s">
        <v>654</v>
      </c>
      <c r="E2842" s="1" t="str">
        <f>VLOOKUP(D2842,StataFunctions!$E$2:$G$260,3,)</f>
        <v>Linear Regression</v>
      </c>
      <c r="F2842" s="18" t="s">
        <v>4293</v>
      </c>
      <c r="G2842" s="18" t="str">
        <f t="shared" si="266"/>
        <v>agreed_to_survey</v>
      </c>
      <c r="H2842" s="18" t="str">
        <f t="shared" si="267"/>
        <v>treat_samerace treatsameraceXblackpercent treatXvoted2010p treat_sameraceXblackhh blackpercent voted2010g voted2010p dem blacks_medianhhincom urbanpercent i.districtno if black == 1</v>
      </c>
      <c r="I2842" s="18">
        <f t="shared" si="264"/>
        <v>1</v>
      </c>
      <c r="J2842" s="18" t="str">
        <f t="shared" si="265"/>
        <v xml:space="preserve"> black == 1</v>
      </c>
      <c r="K2842" s="18" t="str">
        <f t="shared" si="268"/>
        <v>treat_samerace treatsameraceXblackpercent treatXvoted2010p treat_sameraceXblackhh blackpercent voted2010g voted2010p dem blacks_medianhhincom urbanpercent i.districtno</v>
      </c>
      <c r="L2842" s="1" t="str">
        <f t="shared" si="269"/>
        <v>Yes</v>
      </c>
    </row>
    <row r="2843" spans="1:12" ht="43.2" x14ac:dyDescent="0.3">
      <c r="A2843" s="1" t="str">
        <f>VLOOKUP(B2843,DownloadedFiles!$B$2:$C$821,2,)</f>
        <v>hdl:1902.1/21688</v>
      </c>
      <c r="B2843" s="1" t="s">
        <v>2462</v>
      </c>
      <c r="C2843" s="1" t="s">
        <v>6370</v>
      </c>
      <c r="D2843" s="1" t="s">
        <v>654</v>
      </c>
      <c r="E2843" s="1" t="str">
        <f>VLOOKUP(D2843,StataFunctions!$E$2:$G$260,3,)</f>
        <v>Linear Regression</v>
      </c>
      <c r="F2843" s="18" t="s">
        <v>4291</v>
      </c>
      <c r="G2843" s="18" t="str">
        <f t="shared" si="266"/>
        <v>agreed_to_survey</v>
      </c>
      <c r="H2843" s="18" t="str">
        <f t="shared" si="267"/>
        <v>treat_samerace treatsameraceXblackpercent treatXvoted2010p treat_sameraceXblackhh blackpercent voted2010g voted2010p dem blacks_medianhhincom urbanpercent i.districtno</v>
      </c>
      <c r="I2843" s="18">
        <f t="shared" si="264"/>
        <v>0</v>
      </c>
      <c r="J2843" s="18" t="str">
        <f t="shared" si="265"/>
        <v>NA</v>
      </c>
      <c r="K2843" s="18" t="str">
        <f t="shared" si="268"/>
        <v>treat_samerace treatsameraceXblackpercent treatXvoted2010p treat_sameraceXblackhh blackpercent voted2010g voted2010p dem blacks_medianhhincom urbanpercent i.districtno</v>
      </c>
      <c r="L2843" s="1" t="str">
        <f t="shared" si="269"/>
        <v>Yes</v>
      </c>
    </row>
    <row r="2844" spans="1:12" ht="43.2" x14ac:dyDescent="0.3">
      <c r="A2844" s="1" t="str">
        <f>VLOOKUP(B2844,DownloadedFiles!$B$2:$C$821,2,)</f>
        <v>doi:10.7910/DVN/YZQTAH</v>
      </c>
      <c r="B2844" s="1" t="s">
        <v>2231</v>
      </c>
      <c r="C2844" s="1" t="s">
        <v>698</v>
      </c>
      <c r="D2844" s="1" t="s">
        <v>654</v>
      </c>
      <c r="E2844" s="1" t="str">
        <f>VLOOKUP(D2844,StataFunctions!$E$2:$G$260,3,)</f>
        <v>Linear Regression</v>
      </c>
      <c r="F2844" s="18" t="s">
        <v>6661</v>
      </c>
      <c r="G2844" s="18" t="str">
        <f t="shared" si="266"/>
        <v>completed_post</v>
      </c>
      <c r="H2844" s="18" t="str">
        <f t="shared" si="267"/>
        <v>obamaneutral obamanegative no_opinion_of_legislator neg_opinion_of_legislator voterbase_age female issue_engagement</v>
      </c>
      <c r="I2844" s="18">
        <f t="shared" si="264"/>
        <v>0</v>
      </c>
      <c r="J2844" s="18" t="str">
        <f t="shared" si="265"/>
        <v>NA</v>
      </c>
      <c r="K2844" s="18" t="str">
        <f t="shared" si="268"/>
        <v>obamaneutral obamanegative no_opinion_of_legislator neg_opinion_of_legislator voterbase_age female issue_engagement</v>
      </c>
      <c r="L2844" s="1" t="str">
        <f t="shared" si="269"/>
        <v>Yes</v>
      </c>
    </row>
    <row r="2845" spans="1:12" ht="43.2" x14ac:dyDescent="0.3">
      <c r="A2845" s="1" t="str">
        <f>VLOOKUP(B2845,DownloadedFiles!$B$2:$C$821,2,)</f>
        <v>doi:10.7910/DVN/YZQTAH</v>
      </c>
      <c r="B2845" s="1" t="s">
        <v>2231</v>
      </c>
      <c r="C2845" s="1" t="s">
        <v>698</v>
      </c>
      <c r="D2845" s="1" t="s">
        <v>654</v>
      </c>
      <c r="E2845" s="1" t="str">
        <f>VLOOKUP(D2845,StataFunctions!$E$2:$G$260,3,)</f>
        <v>Linear Regression</v>
      </c>
      <c r="F2845" s="18" t="s">
        <v>6661</v>
      </c>
      <c r="G2845" s="18" t="str">
        <f t="shared" si="266"/>
        <v>completed_post</v>
      </c>
      <c r="H2845" s="18" t="str">
        <f t="shared" si="267"/>
        <v>obamaneutral obamanegative no_opinion_of_legislator neg_opinion_of_legislator voterbase_age female issue_engagement</v>
      </c>
      <c r="I2845" s="18">
        <f t="shared" si="264"/>
        <v>0</v>
      </c>
      <c r="J2845" s="18" t="str">
        <f t="shared" si="265"/>
        <v>NA</v>
      </c>
      <c r="K2845" s="18" t="str">
        <f t="shared" si="268"/>
        <v>obamaneutral obamanegative no_opinion_of_legislator neg_opinion_of_legislator voterbase_age female issue_engagement</v>
      </c>
      <c r="L2845" s="1" t="str">
        <f t="shared" si="269"/>
        <v>Yes</v>
      </c>
    </row>
    <row r="2846" spans="1:12" x14ac:dyDescent="0.3">
      <c r="A2846" s="1" t="str">
        <f>VLOOKUP(B2846,DownloadedFiles!$B$2:$C$821,2,)</f>
        <v>doi:10.7910/DVN/YZQTAH</v>
      </c>
      <c r="B2846" s="1" t="s">
        <v>2231</v>
      </c>
      <c r="C2846" s="1" t="s">
        <v>698</v>
      </c>
      <c r="D2846" s="1" t="s">
        <v>654</v>
      </c>
      <c r="E2846" s="1" t="str">
        <f>VLOOKUP(D2846,StataFunctions!$E$2:$G$260,3,)</f>
        <v>Linear Regression</v>
      </c>
      <c r="F2846" s="18" t="s">
        <v>6660</v>
      </c>
      <c r="G2846" s="18" t="str">
        <f t="shared" si="266"/>
        <v>disagree_total</v>
      </c>
      <c r="H2846" s="18" t="str">
        <f t="shared" si="267"/>
        <v>policy_letter_treat if completed_post==1</v>
      </c>
      <c r="I2846" s="18">
        <f t="shared" si="264"/>
        <v>1</v>
      </c>
      <c r="J2846" s="18" t="str">
        <f t="shared" si="265"/>
        <v xml:space="preserve"> completed_post==1</v>
      </c>
      <c r="K2846" s="18" t="str">
        <f t="shared" si="268"/>
        <v>policy_letter_treat</v>
      </c>
      <c r="L2846" s="1" t="str">
        <f t="shared" si="269"/>
        <v>Yes</v>
      </c>
    </row>
    <row r="2847" spans="1:12" x14ac:dyDescent="0.3">
      <c r="A2847" s="1" t="str">
        <f>VLOOKUP(B2847,DownloadedFiles!$B$2:$C$821,2,)</f>
        <v>doi:10.7910/DVN/YZQTAH</v>
      </c>
      <c r="B2847" s="1" t="s">
        <v>2231</v>
      </c>
      <c r="C2847" s="1" t="s">
        <v>698</v>
      </c>
      <c r="D2847" s="1" t="s">
        <v>654</v>
      </c>
      <c r="E2847" s="1" t="str">
        <f>VLOOKUP(D2847,StataFunctions!$E$2:$G$260,3,)</f>
        <v>Linear Regression</v>
      </c>
      <c r="F2847" s="18" t="s">
        <v>6658</v>
      </c>
      <c r="G2847" s="18" t="str">
        <f t="shared" si="266"/>
        <v>LegA_attitude_pre</v>
      </c>
      <c r="H2847" s="18" t="str">
        <f t="shared" si="267"/>
        <v>policy_letter_treat if completed_post==1</v>
      </c>
      <c r="I2847" s="18">
        <f t="shared" si="264"/>
        <v>1</v>
      </c>
      <c r="J2847" s="18" t="str">
        <f t="shared" si="265"/>
        <v xml:space="preserve"> completed_post==1</v>
      </c>
      <c r="K2847" s="18" t="str">
        <f t="shared" si="268"/>
        <v>policy_letter_treat</v>
      </c>
      <c r="L2847" s="1" t="str">
        <f t="shared" si="269"/>
        <v>Yes</v>
      </c>
    </row>
    <row r="2848" spans="1:12" x14ac:dyDescent="0.3">
      <c r="A2848" s="1" t="str">
        <f>VLOOKUP(B2848,DownloadedFiles!$B$2:$C$821,2,)</f>
        <v>doi:10.7910/DVN/YZQTAH</v>
      </c>
      <c r="B2848" s="1" t="s">
        <v>2231</v>
      </c>
      <c r="C2848" s="1" t="s">
        <v>698</v>
      </c>
      <c r="D2848" s="1" t="s">
        <v>654</v>
      </c>
      <c r="E2848" s="1" t="str">
        <f>VLOOKUP(D2848,StataFunctions!$E$2:$G$260,3,)</f>
        <v>Linear Regression</v>
      </c>
      <c r="F2848" s="18" t="s">
        <v>6659</v>
      </c>
      <c r="G2848" s="18" t="str">
        <f t="shared" si="266"/>
        <v>obama_positivePRE</v>
      </c>
      <c r="H2848" s="18" t="str">
        <f t="shared" si="267"/>
        <v>policy_letter_treat if completed_post==1</v>
      </c>
      <c r="I2848" s="18">
        <f t="shared" si="264"/>
        <v>1</v>
      </c>
      <c r="J2848" s="18" t="str">
        <f t="shared" si="265"/>
        <v xml:space="preserve"> completed_post==1</v>
      </c>
      <c r="K2848" s="18" t="str">
        <f t="shared" si="268"/>
        <v>policy_letter_treat</v>
      </c>
      <c r="L2848" s="1" t="str">
        <f t="shared" si="269"/>
        <v>Yes</v>
      </c>
    </row>
    <row r="2849" spans="1:12" ht="28.8" x14ac:dyDescent="0.3">
      <c r="A2849" s="1" t="str">
        <f>VLOOKUP(B2849,DownloadedFiles!$B$2:$C$821,2,)</f>
        <v>doi:10.7910/DVN/YZQTAH</v>
      </c>
      <c r="B2849" s="1" t="s">
        <v>2231</v>
      </c>
      <c r="C2849" s="1" t="s">
        <v>698</v>
      </c>
      <c r="D2849" s="1" t="s">
        <v>654</v>
      </c>
      <c r="E2849" s="1" t="str">
        <f>VLOOKUP(D2849,StataFunctions!$E$2:$G$260,3,)</f>
        <v>Linear Regression</v>
      </c>
      <c r="F2849" s="18" t="s">
        <v>6663</v>
      </c>
      <c r="G2849" s="18" t="str">
        <f t="shared" si="266"/>
        <v>approve_LegA_post_binary</v>
      </c>
      <c r="H2849" s="18" t="str">
        <f t="shared" si="267"/>
        <v>policy_letter_treat if disagree_total&gt;=2 | (disagree_total==1 &amp; movable_total==1)</v>
      </c>
      <c r="I2849" s="18">
        <f t="shared" si="264"/>
        <v>1</v>
      </c>
      <c r="J2849" s="18" t="str">
        <f t="shared" si="265"/>
        <v xml:space="preserve"> disagree_total&gt;=2 | (disagree_total==1 &amp; movable_total==1)</v>
      </c>
      <c r="K2849" s="18" t="str">
        <f t="shared" si="268"/>
        <v>policy_letter_treat</v>
      </c>
      <c r="L2849" s="1" t="str">
        <f t="shared" si="269"/>
        <v>Yes</v>
      </c>
    </row>
    <row r="2850" spans="1:12" ht="28.8" x14ac:dyDescent="0.3">
      <c r="A2850" s="1" t="str">
        <f>VLOOKUP(B2850,DownloadedFiles!$B$2:$C$821,2,)</f>
        <v>doi:10.7910/DVN/YZQTAH</v>
      </c>
      <c r="B2850" s="1" t="s">
        <v>2231</v>
      </c>
      <c r="C2850" s="1" t="s">
        <v>698</v>
      </c>
      <c r="D2850" s="1" t="s">
        <v>654</v>
      </c>
      <c r="E2850" s="1" t="str">
        <f>VLOOKUP(D2850,StataFunctions!$E$2:$G$260,3,)</f>
        <v>Linear Regression</v>
      </c>
      <c r="F2850" s="18" t="s">
        <v>6664</v>
      </c>
      <c r="G2850" s="18" t="str">
        <f t="shared" si="266"/>
        <v>disapprove_LegA_post_binary</v>
      </c>
      <c r="H2850" s="18" t="str">
        <f t="shared" si="267"/>
        <v>policy_letter_treat if disagree_total&gt;=2 | (disagree_total==1 &amp; movable_total==1)</v>
      </c>
      <c r="I2850" s="18">
        <f t="shared" si="264"/>
        <v>1</v>
      </c>
      <c r="J2850" s="18" t="str">
        <f t="shared" si="265"/>
        <v xml:space="preserve"> disagree_total&gt;=2 | (disagree_total==1 &amp; movable_total==1)</v>
      </c>
      <c r="K2850" s="18" t="str">
        <f t="shared" si="268"/>
        <v>policy_letter_treat</v>
      </c>
      <c r="L2850" s="1" t="str">
        <f t="shared" si="269"/>
        <v>Yes</v>
      </c>
    </row>
    <row r="2851" spans="1:12" ht="28.8" x14ac:dyDescent="0.3">
      <c r="A2851" s="1" t="str">
        <f>VLOOKUP(B2851,DownloadedFiles!$B$2:$C$821,2,)</f>
        <v>doi:10.7910/DVN/YZQTAH</v>
      </c>
      <c r="B2851" s="1" t="s">
        <v>2231</v>
      </c>
      <c r="C2851" s="1" t="s">
        <v>698</v>
      </c>
      <c r="D2851" s="1" t="s">
        <v>654</v>
      </c>
      <c r="E2851" s="1" t="str">
        <f>VLOOKUP(D2851,StataFunctions!$E$2:$G$260,3,)</f>
        <v>Linear Regression</v>
      </c>
      <c r="F2851" s="18" t="s">
        <v>6662</v>
      </c>
      <c r="G2851" s="18" t="str">
        <f t="shared" si="266"/>
        <v>LegA_attitude_post01scale</v>
      </c>
      <c r="H2851" s="18" t="str">
        <f t="shared" si="267"/>
        <v>policy_letter_treat if disagree_total&gt;=2 | (disagree_total==1 &amp; movable_total==1)</v>
      </c>
      <c r="I2851" s="18">
        <f t="shared" si="264"/>
        <v>1</v>
      </c>
      <c r="J2851" s="18" t="str">
        <f t="shared" si="265"/>
        <v xml:space="preserve"> disagree_total&gt;=2 | (disagree_total==1 &amp; movable_total==1)</v>
      </c>
      <c r="K2851" s="18" t="str">
        <f t="shared" si="268"/>
        <v>policy_letter_treat</v>
      </c>
      <c r="L2851" s="1" t="str">
        <f t="shared" si="269"/>
        <v>Yes</v>
      </c>
    </row>
    <row r="2852" spans="1:12" x14ac:dyDescent="0.3">
      <c r="A2852" s="1" t="str">
        <f>VLOOKUP(B2852,DownloadedFiles!$B$2:$C$821,2,)</f>
        <v>doi:10.7910/DVN/YZQTAH</v>
      </c>
      <c r="B2852" s="1" t="s">
        <v>2231</v>
      </c>
      <c r="C2852" s="1" t="s">
        <v>698</v>
      </c>
      <c r="D2852" s="1" t="s">
        <v>654</v>
      </c>
      <c r="E2852" s="1" t="str">
        <f>VLOOKUP(D2852,StataFunctions!$E$2:$G$260,3,)</f>
        <v>Linear Regression</v>
      </c>
      <c r="F2852" s="18" t="s">
        <v>6657</v>
      </c>
      <c r="G2852" s="18" t="str">
        <f t="shared" si="266"/>
        <v>mc_mail_recall</v>
      </c>
      <c r="H2852" s="18" t="str">
        <f t="shared" si="267"/>
        <v>policy_letter_treat</v>
      </c>
      <c r="I2852" s="18">
        <f t="shared" si="264"/>
        <v>0</v>
      </c>
      <c r="J2852" s="18" t="str">
        <f t="shared" si="265"/>
        <v>NA</v>
      </c>
      <c r="K2852" s="18" t="str">
        <f t="shared" si="268"/>
        <v>policy_letter_treat</v>
      </c>
      <c r="L2852" s="1" t="str">
        <f t="shared" si="269"/>
        <v>Yes</v>
      </c>
    </row>
    <row r="2853" spans="1:12" ht="28.8" x14ac:dyDescent="0.3">
      <c r="A2853" s="1" t="str">
        <f>VLOOKUP(B2853,DownloadedFiles!$B$2:$C$821,2,)</f>
        <v>doi:10.7910/DVN/YZQTAH</v>
      </c>
      <c r="B2853" s="1" t="s">
        <v>2231</v>
      </c>
      <c r="C2853" s="1" t="s">
        <v>698</v>
      </c>
      <c r="D2853" s="1" t="s">
        <v>654</v>
      </c>
      <c r="E2853" s="1" t="str">
        <f>VLOOKUP(D2853,StataFunctions!$E$2:$G$260,3,)</f>
        <v>Linear Regression</v>
      </c>
      <c r="F2853" s="18" t="s">
        <v>6655</v>
      </c>
      <c r="G2853" s="18" t="str">
        <f t="shared" si="266"/>
        <v>approve_LegA_post_binary</v>
      </c>
      <c r="H2853" s="18" t="str">
        <f t="shared" si="267"/>
        <v>policy_letter_treat LegA_attitude_pre if disagree_total&gt;=2 | (disagree_total==1 &amp; movable_total==1)</v>
      </c>
      <c r="I2853" s="18">
        <f t="shared" si="264"/>
        <v>1</v>
      </c>
      <c r="J2853" s="18" t="str">
        <f t="shared" si="265"/>
        <v xml:space="preserve"> disagree_total&gt;=2 | (disagree_total==1 &amp; movable_total==1)</v>
      </c>
      <c r="K2853" s="18" t="str">
        <f t="shared" si="268"/>
        <v>policy_letter_treat LegA_attitude_pre</v>
      </c>
      <c r="L2853" s="1" t="str">
        <f t="shared" si="269"/>
        <v>Yes</v>
      </c>
    </row>
    <row r="2854" spans="1:12" ht="28.8" x14ac:dyDescent="0.3">
      <c r="A2854" s="1" t="str">
        <f>VLOOKUP(B2854,DownloadedFiles!$B$2:$C$821,2,)</f>
        <v>doi:10.7910/DVN/YZQTAH</v>
      </c>
      <c r="B2854" s="1" t="s">
        <v>2231</v>
      </c>
      <c r="C2854" s="1" t="s">
        <v>698</v>
      </c>
      <c r="D2854" s="1" t="s">
        <v>654</v>
      </c>
      <c r="E2854" s="1" t="str">
        <f>VLOOKUP(D2854,StataFunctions!$E$2:$G$260,3,)</f>
        <v>Linear Regression</v>
      </c>
      <c r="F2854" s="18" t="s">
        <v>6656</v>
      </c>
      <c r="G2854" s="18" t="str">
        <f t="shared" si="266"/>
        <v>disapprove_LegA_post_binary</v>
      </c>
      <c r="H2854" s="18" t="str">
        <f t="shared" si="267"/>
        <v>policy_letter_treat LegA_attitude_pre if disagree_total&gt;=2 | (disagree_total==1 &amp; movable_total==1)</v>
      </c>
      <c r="I2854" s="18">
        <f t="shared" si="264"/>
        <v>1</v>
      </c>
      <c r="J2854" s="18" t="str">
        <f t="shared" si="265"/>
        <v xml:space="preserve"> disagree_total&gt;=2 | (disagree_total==1 &amp; movable_total==1)</v>
      </c>
      <c r="K2854" s="18" t="str">
        <f t="shared" si="268"/>
        <v>policy_letter_treat LegA_attitude_pre</v>
      </c>
      <c r="L2854" s="1" t="str">
        <f t="shared" si="269"/>
        <v>Yes</v>
      </c>
    </row>
    <row r="2855" spans="1:12" ht="28.8" x14ac:dyDescent="0.3">
      <c r="A2855" s="1" t="str">
        <f>VLOOKUP(B2855,DownloadedFiles!$B$2:$C$821,2,)</f>
        <v>doi:10.7910/DVN/YZQTAH</v>
      </c>
      <c r="B2855" s="1" t="s">
        <v>2231</v>
      </c>
      <c r="C2855" s="1" t="s">
        <v>698</v>
      </c>
      <c r="D2855" s="1" t="s">
        <v>654</v>
      </c>
      <c r="E2855" s="1" t="str">
        <f>VLOOKUP(D2855,StataFunctions!$E$2:$G$260,3,)</f>
        <v>Linear Regression</v>
      </c>
      <c r="F2855" s="18" t="s">
        <v>6654</v>
      </c>
      <c r="G2855" s="18" t="str">
        <f t="shared" si="266"/>
        <v>LegA_attitude_post01scale</v>
      </c>
      <c r="H2855" s="18" t="str">
        <f t="shared" si="267"/>
        <v>policy_letter_treat LegA_attitude_pre if disagree_total&gt;=2 | (disagree_total==1 &amp; movable_total==1)</v>
      </c>
      <c r="I2855" s="18">
        <f t="shared" si="264"/>
        <v>1</v>
      </c>
      <c r="J2855" s="18" t="str">
        <f t="shared" si="265"/>
        <v xml:space="preserve"> disagree_total&gt;=2 | (disagree_total==1 &amp; movable_total==1)</v>
      </c>
      <c r="K2855" s="18" t="str">
        <f t="shared" si="268"/>
        <v>policy_letter_treat LegA_attitude_pre</v>
      </c>
      <c r="L2855" s="1" t="str">
        <f t="shared" si="269"/>
        <v>Yes</v>
      </c>
    </row>
    <row r="2856" spans="1:12" ht="43.2" x14ac:dyDescent="0.3">
      <c r="A2856" s="1" t="str">
        <f>VLOOKUP(B2856,DownloadedFiles!$B$2:$C$821,2,)</f>
        <v>doi:10.7910/DVN/YZQTAH</v>
      </c>
      <c r="B2856" s="1" t="s">
        <v>2231</v>
      </c>
      <c r="C2856" s="1" t="s">
        <v>698</v>
      </c>
      <c r="D2856" s="1" t="s">
        <v>654</v>
      </c>
      <c r="E2856" s="1" t="str">
        <f>VLOOKUP(D2856,StataFunctions!$E$2:$G$260,3,)</f>
        <v>Linear Regression</v>
      </c>
      <c r="F2856" s="18" t="s">
        <v>7404</v>
      </c>
      <c r="G2856" s="18" t="str">
        <f t="shared" si="266"/>
        <v>approve_LegA_post_binary</v>
      </c>
      <c r="H2856" s="18" t="str">
        <f t="shared" si="267"/>
        <v>policy_letter_treat oblike_let obindiff_let oblike obindiff if disagree_total&gt;=2 | disagree_total==1 &amp; movable_total==1</v>
      </c>
      <c r="I2856" s="18">
        <f t="shared" si="264"/>
        <v>1</v>
      </c>
      <c r="J2856" s="18" t="str">
        <f t="shared" si="265"/>
        <v xml:space="preserve"> disagree_total&gt;=2 | disagree_total==1 &amp; movable_total==1</v>
      </c>
      <c r="K2856" s="18" t="str">
        <f t="shared" si="268"/>
        <v>policy_letter_treat oblike_let obindiff_let oblike obindiff</v>
      </c>
      <c r="L2856" s="1" t="str">
        <f t="shared" si="269"/>
        <v>Yes</v>
      </c>
    </row>
    <row r="2857" spans="1:12" ht="43.2" x14ac:dyDescent="0.3">
      <c r="A2857" s="1" t="str">
        <f>VLOOKUP(B2857,DownloadedFiles!$B$2:$C$821,2,)</f>
        <v>doi:10.7910/DVN/YZQTAH</v>
      </c>
      <c r="B2857" s="1" t="s">
        <v>2231</v>
      </c>
      <c r="C2857" s="1" t="s">
        <v>698</v>
      </c>
      <c r="D2857" s="1" t="s">
        <v>654</v>
      </c>
      <c r="E2857" s="1" t="str">
        <f>VLOOKUP(D2857,StataFunctions!$E$2:$G$260,3,)</f>
        <v>Linear Regression</v>
      </c>
      <c r="F2857" s="18" t="s">
        <v>7594</v>
      </c>
      <c r="G2857" s="18" t="str">
        <f t="shared" si="266"/>
        <v>disapprove_LegA_post_binary</v>
      </c>
      <c r="H2857" s="18" t="str">
        <f t="shared" si="267"/>
        <v>policy_letter_treat oblike_let obindiff_let oblike obindiff if disagree_total&gt;=2 | disagree_total==1 &amp; movable_total==1</v>
      </c>
      <c r="I2857" s="18">
        <f t="shared" si="264"/>
        <v>1</v>
      </c>
      <c r="J2857" s="18" t="str">
        <f t="shared" si="265"/>
        <v xml:space="preserve"> disagree_total&gt;=2 | disagree_total==1 &amp; movable_total==1</v>
      </c>
      <c r="K2857" s="18" t="str">
        <f t="shared" si="268"/>
        <v>policy_letter_treat oblike_let obindiff_let oblike obindiff</v>
      </c>
      <c r="L2857" s="1" t="str">
        <f t="shared" si="269"/>
        <v>Yes</v>
      </c>
    </row>
    <row r="2858" spans="1:12" x14ac:dyDescent="0.3">
      <c r="A2858" s="1" t="str">
        <f>VLOOKUP(B2858,DownloadedFiles!$B$2:$C$821,2,)</f>
        <v>doi:10.7910/DVN/YZQTAH</v>
      </c>
      <c r="B2858" s="1" t="s">
        <v>2231</v>
      </c>
      <c r="C2858" s="1" t="s">
        <v>698</v>
      </c>
      <c r="D2858" s="1" t="s">
        <v>654</v>
      </c>
      <c r="E2858" s="1" t="str">
        <f>VLOOKUP(D2858,StataFunctions!$E$2:$G$260,3,)</f>
        <v>Linear Regression</v>
      </c>
      <c r="F2858" s="18" t="s">
        <v>6675</v>
      </c>
      <c r="G2858" s="18" t="str">
        <f t="shared" si="266"/>
        <v>letter_recallPOST</v>
      </c>
      <c r="H2858" s="18" t="str">
        <f t="shared" si="267"/>
        <v>treat_argument treat_direct</v>
      </c>
      <c r="I2858" s="18">
        <f t="shared" si="264"/>
        <v>0</v>
      </c>
      <c r="J2858" s="18" t="str">
        <f t="shared" si="265"/>
        <v>NA</v>
      </c>
      <c r="K2858" s="18" t="str">
        <f t="shared" si="268"/>
        <v>treat_argument treat_direct</v>
      </c>
      <c r="L2858" s="1" t="str">
        <f t="shared" si="269"/>
        <v>Yes</v>
      </c>
    </row>
    <row r="2859" spans="1:12" ht="28.8" x14ac:dyDescent="0.3">
      <c r="A2859" s="1" t="str">
        <f>VLOOKUP(B2859,DownloadedFiles!$B$2:$C$821,2,)</f>
        <v>doi:10.7910/DVN/YZQTAH</v>
      </c>
      <c r="B2859" s="1" t="s">
        <v>2231</v>
      </c>
      <c r="C2859" s="1" t="s">
        <v>698</v>
      </c>
      <c r="D2859" s="1" t="s">
        <v>654</v>
      </c>
      <c r="E2859" s="1" t="str">
        <f>VLOOKUP(D2859,StataFunctions!$E$2:$G$260,3,)</f>
        <v>Linear Regression</v>
      </c>
      <c r="F2859" s="18" t="s">
        <v>6678</v>
      </c>
      <c r="G2859" s="18" t="str">
        <f t="shared" si="266"/>
        <v>disagreePRE_num_issues</v>
      </c>
      <c r="H2859" s="18" t="str">
        <f t="shared" si="267"/>
        <v>treat_direct treat_argument if completed_post==1</v>
      </c>
      <c r="I2859" s="18">
        <f t="shared" si="264"/>
        <v>1</v>
      </c>
      <c r="J2859" s="18" t="str">
        <f t="shared" si="265"/>
        <v xml:space="preserve"> completed_post==1</v>
      </c>
      <c r="K2859" s="18" t="str">
        <f t="shared" si="268"/>
        <v>treat_direct treat_argument</v>
      </c>
      <c r="L2859" s="1" t="str">
        <f t="shared" si="269"/>
        <v>Yes</v>
      </c>
    </row>
    <row r="2860" spans="1:12" ht="43.2" x14ac:dyDescent="0.3">
      <c r="A2860" s="1" t="str">
        <f>VLOOKUP(B2860,DownloadedFiles!$B$2:$C$821,2,)</f>
        <v>doi:10.7910/DVN/YZQTAH</v>
      </c>
      <c r="B2860" s="1" t="s">
        <v>2231</v>
      </c>
      <c r="C2860" s="1" t="s">
        <v>698</v>
      </c>
      <c r="D2860" s="1" t="s">
        <v>654</v>
      </c>
      <c r="E2860" s="1" t="str">
        <f>VLOOKUP(D2860,StataFunctions!$E$2:$G$260,3,)</f>
        <v>Linear Regression</v>
      </c>
      <c r="F2860" s="18" t="s">
        <v>7890</v>
      </c>
      <c r="G2860" s="18" t="str">
        <f t="shared" si="266"/>
        <v>issue_agree_binary_post</v>
      </c>
      <c r="H2860" s="18" t="str">
        <f t="shared" si="267"/>
        <v>treat_direct treat_argument disagree_direct disagree_argument issue_disagree_binary_pre i.strata i.legislator</v>
      </c>
      <c r="I2860" s="18">
        <f t="shared" si="264"/>
        <v>0</v>
      </c>
      <c r="J2860" s="18" t="str">
        <f t="shared" si="265"/>
        <v>NA</v>
      </c>
      <c r="K2860" s="18" t="str">
        <f t="shared" si="268"/>
        <v>treat_direct treat_argument disagree_direct disagree_argument issue_disagree_binary_pre i.strata i.legislator</v>
      </c>
      <c r="L2860" s="1" t="str">
        <f t="shared" si="269"/>
        <v>Yes</v>
      </c>
    </row>
    <row r="2861" spans="1:12" ht="43.2" x14ac:dyDescent="0.3">
      <c r="A2861" s="1" t="str">
        <f>VLOOKUP(B2861,DownloadedFiles!$B$2:$C$821,2,)</f>
        <v>doi:10.7910/DVN/YZQTAH</v>
      </c>
      <c r="B2861" s="1" t="s">
        <v>2231</v>
      </c>
      <c r="C2861" s="1" t="s">
        <v>698</v>
      </c>
      <c r="D2861" s="1" t="s">
        <v>654</v>
      </c>
      <c r="E2861" s="1" t="str">
        <f>VLOOKUP(D2861,StataFunctions!$E$2:$G$260,3,)</f>
        <v>Linear Regression</v>
      </c>
      <c r="F2861" s="18" t="s">
        <v>7893</v>
      </c>
      <c r="G2861" s="18" t="str">
        <f t="shared" si="266"/>
        <v>issue_disagree_binary_post</v>
      </c>
      <c r="H2861" s="18" t="str">
        <f t="shared" si="267"/>
        <v>treat_direct treat_argument disagree_direct disagree_argument issue_disagree_binary_pre i.strata i.legislator</v>
      </c>
      <c r="I2861" s="18">
        <f t="shared" si="264"/>
        <v>0</v>
      </c>
      <c r="J2861" s="18" t="str">
        <f t="shared" si="265"/>
        <v>NA</v>
      </c>
      <c r="K2861" s="18" t="str">
        <f t="shared" si="268"/>
        <v>treat_direct treat_argument disagree_direct disagree_argument issue_disagree_binary_pre i.strata i.legislator</v>
      </c>
      <c r="L2861" s="1" t="str">
        <f t="shared" si="269"/>
        <v>Yes</v>
      </c>
    </row>
    <row r="2862" spans="1:12" ht="28.8" x14ac:dyDescent="0.3">
      <c r="A2862" s="1" t="str">
        <f>VLOOKUP(B2862,DownloadedFiles!$B$2:$C$821,2,)</f>
        <v>doi:10.7910/DVN/YZQTAH</v>
      </c>
      <c r="B2862" s="1" t="s">
        <v>2231</v>
      </c>
      <c r="C2862" s="1" t="s">
        <v>698</v>
      </c>
      <c r="D2862" s="1" t="s">
        <v>654</v>
      </c>
      <c r="E2862" s="1" t="str">
        <f>VLOOKUP(D2862,StataFunctions!$E$2:$G$260,3,)</f>
        <v>Linear Regression</v>
      </c>
      <c r="F2862" s="18" t="s">
        <v>6676</v>
      </c>
      <c r="G2862" s="18" t="str">
        <f t="shared" si="266"/>
        <v>legislator_positivePRE</v>
      </c>
      <c r="H2862" s="18" t="str">
        <f t="shared" si="267"/>
        <v>treat_direct treat_argument i.strata if completed_post==1</v>
      </c>
      <c r="I2862" s="18">
        <f t="shared" si="264"/>
        <v>1</v>
      </c>
      <c r="J2862" s="18" t="str">
        <f t="shared" si="265"/>
        <v xml:space="preserve"> completed_post==1</v>
      </c>
      <c r="K2862" s="18" t="str">
        <f t="shared" si="268"/>
        <v>treat_direct treat_argument i.strata</v>
      </c>
      <c r="L2862" s="1" t="str">
        <f t="shared" si="269"/>
        <v>Yes</v>
      </c>
    </row>
    <row r="2863" spans="1:12" ht="28.8" x14ac:dyDescent="0.3">
      <c r="A2863" s="1" t="str">
        <f>VLOOKUP(B2863,DownloadedFiles!$B$2:$C$821,2,)</f>
        <v>doi:10.7910/DVN/YZQTAH</v>
      </c>
      <c r="B2863" s="1" t="s">
        <v>2231</v>
      </c>
      <c r="C2863" s="1" t="s">
        <v>698</v>
      </c>
      <c r="D2863" s="1" t="s">
        <v>654</v>
      </c>
      <c r="E2863" s="1" t="str">
        <f>VLOOKUP(D2863,StataFunctions!$E$2:$G$260,3,)</f>
        <v>Linear Regression</v>
      </c>
      <c r="F2863" s="18" t="s">
        <v>6677</v>
      </c>
      <c r="G2863" s="18" t="str">
        <f t="shared" si="266"/>
        <v>obama_positivePRE</v>
      </c>
      <c r="H2863" s="18" t="str">
        <f t="shared" si="267"/>
        <v>treat_direct treat_argument i.strata if completed_post==1</v>
      </c>
      <c r="I2863" s="18">
        <f t="shared" si="264"/>
        <v>1</v>
      </c>
      <c r="J2863" s="18" t="str">
        <f t="shared" si="265"/>
        <v xml:space="preserve"> completed_post==1</v>
      </c>
      <c r="K2863" s="18" t="str">
        <f t="shared" si="268"/>
        <v>treat_direct treat_argument i.strata</v>
      </c>
      <c r="L2863" s="1" t="str">
        <f t="shared" si="269"/>
        <v>Yes</v>
      </c>
    </row>
    <row r="2864" spans="1:12" x14ac:dyDescent="0.3">
      <c r="A2864" s="1" t="str">
        <f>VLOOKUP(B2864,DownloadedFiles!$B$2:$C$821,2,)</f>
        <v>doi:10.7910/DVN/YZQTAH</v>
      </c>
      <c r="B2864" s="1" t="s">
        <v>2231</v>
      </c>
      <c r="C2864" s="1" t="s">
        <v>698</v>
      </c>
      <c r="D2864" s="1" t="s">
        <v>654</v>
      </c>
      <c r="E2864" s="1" t="str">
        <f>VLOOKUP(D2864,StataFunctions!$E$2:$G$260,3,)</f>
        <v>Linear Regression</v>
      </c>
      <c r="F2864" s="18" t="s">
        <v>7524</v>
      </c>
      <c r="G2864" s="18" t="str">
        <f t="shared" si="266"/>
        <v>correct</v>
      </c>
      <c r="H2864" s="18" t="str">
        <f t="shared" si="267"/>
        <v>treat_direct treat_argument i.strata</v>
      </c>
      <c r="I2864" s="18">
        <f t="shared" si="264"/>
        <v>0</v>
      </c>
      <c r="J2864" s="18" t="str">
        <f t="shared" si="265"/>
        <v>NA</v>
      </c>
      <c r="K2864" s="18" t="str">
        <f t="shared" si="268"/>
        <v>treat_direct treat_argument i.strata</v>
      </c>
      <c r="L2864" s="1" t="str">
        <f t="shared" si="269"/>
        <v>Yes</v>
      </c>
    </row>
    <row r="2865" spans="1:12" ht="28.8" x14ac:dyDescent="0.3">
      <c r="A2865" s="1" t="str">
        <f>VLOOKUP(B2865,DownloadedFiles!$B$2:$C$821,2,)</f>
        <v>doi:10.7910/DVN/YZQTAH</v>
      </c>
      <c r="B2865" s="1" t="s">
        <v>2231</v>
      </c>
      <c r="C2865" s="1" t="s">
        <v>698</v>
      </c>
      <c r="D2865" s="1" t="s">
        <v>654</v>
      </c>
      <c r="E2865" s="1" t="str">
        <f>VLOOKUP(D2865,StataFunctions!$E$2:$G$260,3,)</f>
        <v>Linear Regression</v>
      </c>
      <c r="F2865" s="18" t="s">
        <v>6685</v>
      </c>
      <c r="G2865" s="18" t="str">
        <f t="shared" si="266"/>
        <v>issue_agree_binary_post</v>
      </c>
      <c r="H2865" s="18" t="str">
        <f t="shared" si="267"/>
        <v>treat_direct treat_argument i.strata i.legislator</v>
      </c>
      <c r="I2865" s="18">
        <f t="shared" si="264"/>
        <v>0</v>
      </c>
      <c r="J2865" s="18" t="str">
        <f t="shared" si="265"/>
        <v>NA</v>
      </c>
      <c r="K2865" s="18" t="str">
        <f t="shared" si="268"/>
        <v>treat_direct treat_argument i.strata i.legislator</v>
      </c>
      <c r="L2865" s="1" t="str">
        <f t="shared" si="269"/>
        <v>Yes</v>
      </c>
    </row>
    <row r="2866" spans="1:12" ht="28.8" x14ac:dyDescent="0.3">
      <c r="A2866" s="1" t="str">
        <f>VLOOKUP(B2866,DownloadedFiles!$B$2:$C$821,2,)</f>
        <v>doi:10.7910/DVN/YZQTAH</v>
      </c>
      <c r="B2866" s="1" t="s">
        <v>2231</v>
      </c>
      <c r="C2866" s="1" t="s">
        <v>698</v>
      </c>
      <c r="D2866" s="1" t="s">
        <v>654</v>
      </c>
      <c r="E2866" s="1" t="str">
        <f>VLOOKUP(D2866,StataFunctions!$E$2:$G$260,3,)</f>
        <v>Linear Regression</v>
      </c>
      <c r="F2866" s="18" t="s">
        <v>6684</v>
      </c>
      <c r="G2866" s="18" t="str">
        <f t="shared" si="266"/>
        <v>issue_agreement_post_01scale</v>
      </c>
      <c r="H2866" s="18" t="str">
        <f t="shared" si="267"/>
        <v>treat_direct treat_argument i.strata i.legislator</v>
      </c>
      <c r="I2866" s="18">
        <f t="shared" si="264"/>
        <v>0</v>
      </c>
      <c r="J2866" s="18" t="str">
        <f t="shared" si="265"/>
        <v>NA</v>
      </c>
      <c r="K2866" s="18" t="str">
        <f t="shared" si="268"/>
        <v>treat_direct treat_argument i.strata i.legislator</v>
      </c>
      <c r="L2866" s="1" t="str">
        <f t="shared" si="269"/>
        <v>Yes</v>
      </c>
    </row>
    <row r="2867" spans="1:12" ht="28.8" x14ac:dyDescent="0.3">
      <c r="A2867" s="1" t="str">
        <f>VLOOKUP(B2867,DownloadedFiles!$B$2:$C$821,2,)</f>
        <v>doi:10.7910/DVN/YZQTAH</v>
      </c>
      <c r="B2867" s="1" t="s">
        <v>2231</v>
      </c>
      <c r="C2867" s="1" t="s">
        <v>698</v>
      </c>
      <c r="D2867" s="1" t="s">
        <v>654</v>
      </c>
      <c r="E2867" s="1" t="str">
        <f>VLOOKUP(D2867,StataFunctions!$E$2:$G$260,3,)</f>
        <v>Linear Regression</v>
      </c>
      <c r="F2867" s="18" t="s">
        <v>6686</v>
      </c>
      <c r="G2867" s="18" t="str">
        <f t="shared" si="266"/>
        <v>issue_disagree_binary_post</v>
      </c>
      <c r="H2867" s="18" t="str">
        <f t="shared" si="267"/>
        <v>treat_direct treat_argument i.strata i.legislator</v>
      </c>
      <c r="I2867" s="18">
        <f t="shared" si="264"/>
        <v>0</v>
      </c>
      <c r="J2867" s="18" t="str">
        <f t="shared" si="265"/>
        <v>NA</v>
      </c>
      <c r="K2867" s="18" t="str">
        <f t="shared" si="268"/>
        <v>treat_direct treat_argument i.strata i.legislator</v>
      </c>
      <c r="L2867" s="1" t="str">
        <f t="shared" si="269"/>
        <v>Yes</v>
      </c>
    </row>
    <row r="2868" spans="1:12" ht="28.8" x14ac:dyDescent="0.3">
      <c r="A2868" s="1" t="str">
        <f>VLOOKUP(B2868,DownloadedFiles!$B$2:$C$821,2,)</f>
        <v>doi:10.7910/DVN/YZQTAH</v>
      </c>
      <c r="B2868" s="1" t="s">
        <v>2231</v>
      </c>
      <c r="C2868" s="1" t="s">
        <v>698</v>
      </c>
      <c r="D2868" s="1" t="s">
        <v>654</v>
      </c>
      <c r="E2868" s="1" t="str">
        <f>VLOOKUP(D2868,StataFunctions!$E$2:$G$260,3,)</f>
        <v>Linear Regression</v>
      </c>
      <c r="F2868" s="18" t="s">
        <v>6682</v>
      </c>
      <c r="G2868" s="18" t="str">
        <f t="shared" si="266"/>
        <v>issue_agree_binary_post</v>
      </c>
      <c r="H2868" s="18" t="str">
        <f t="shared" si="267"/>
        <v>treat_direct treat_argument issue_disagree_binary_pre i.strata</v>
      </c>
      <c r="I2868" s="18">
        <f t="shared" si="264"/>
        <v>0</v>
      </c>
      <c r="J2868" s="18" t="str">
        <f t="shared" si="265"/>
        <v>NA</v>
      </c>
      <c r="K2868" s="18" t="str">
        <f t="shared" si="268"/>
        <v>treat_direct treat_argument issue_disagree_binary_pre i.strata</v>
      </c>
      <c r="L2868" s="1" t="str">
        <f t="shared" si="269"/>
        <v>Yes</v>
      </c>
    </row>
    <row r="2869" spans="1:12" ht="28.8" x14ac:dyDescent="0.3">
      <c r="A2869" s="1" t="str">
        <f>VLOOKUP(B2869,DownloadedFiles!$B$2:$C$821,2,)</f>
        <v>doi:10.7910/DVN/YZQTAH</v>
      </c>
      <c r="B2869" s="1" t="s">
        <v>2231</v>
      </c>
      <c r="C2869" s="1" t="s">
        <v>698</v>
      </c>
      <c r="D2869" s="1" t="s">
        <v>654</v>
      </c>
      <c r="E2869" s="1" t="str">
        <f>VLOOKUP(D2869,StataFunctions!$E$2:$G$260,3,)</f>
        <v>Linear Regression</v>
      </c>
      <c r="F2869" s="18" t="s">
        <v>6681</v>
      </c>
      <c r="G2869" s="18" t="str">
        <f t="shared" si="266"/>
        <v>issue_agreement_post_01scale</v>
      </c>
      <c r="H2869" s="18" t="str">
        <f t="shared" si="267"/>
        <v>treat_direct treat_argument issue_disagree_binary_pre i.strata</v>
      </c>
      <c r="I2869" s="18">
        <f t="shared" si="264"/>
        <v>0</v>
      </c>
      <c r="J2869" s="18" t="str">
        <f t="shared" si="265"/>
        <v>NA</v>
      </c>
      <c r="K2869" s="18" t="str">
        <f t="shared" si="268"/>
        <v>treat_direct treat_argument issue_disagree_binary_pre i.strata</v>
      </c>
      <c r="L2869" s="1" t="str">
        <f t="shared" si="269"/>
        <v>Yes</v>
      </c>
    </row>
    <row r="2870" spans="1:12" ht="28.8" x14ac:dyDescent="0.3">
      <c r="A2870" s="1" t="str">
        <f>VLOOKUP(B2870,DownloadedFiles!$B$2:$C$821,2,)</f>
        <v>doi:10.7910/DVN/YZQTAH</v>
      </c>
      <c r="B2870" s="1" t="s">
        <v>2231</v>
      </c>
      <c r="C2870" s="1" t="s">
        <v>698</v>
      </c>
      <c r="D2870" s="1" t="s">
        <v>654</v>
      </c>
      <c r="E2870" s="1" t="str">
        <f>VLOOKUP(D2870,StataFunctions!$E$2:$G$260,3,)</f>
        <v>Linear Regression</v>
      </c>
      <c r="F2870" s="18" t="s">
        <v>6683</v>
      </c>
      <c r="G2870" s="18" t="str">
        <f t="shared" si="266"/>
        <v>issue_disagree_binary_post</v>
      </c>
      <c r="H2870" s="18" t="str">
        <f t="shared" si="267"/>
        <v>treat_direct treat_argument issue_disagree_binary_pre i.strata</v>
      </c>
      <c r="I2870" s="18">
        <f t="shared" ref="I2870:I2933" si="270">IFERROR(IF(FIND(" if ",H2870)&gt;0,1,0),0)</f>
        <v>0</v>
      </c>
      <c r="J2870" s="18" t="str">
        <f t="shared" ref="J2870:J2933" si="271">IFERROR(MID(H2870,FIND(" if ",H2870)+3,LEN(H2870)+1),"NA")</f>
        <v>NA</v>
      </c>
      <c r="K2870" s="18" t="str">
        <f t="shared" si="268"/>
        <v>treat_direct treat_argument issue_disagree_binary_pre i.strata</v>
      </c>
      <c r="L2870" s="1" t="str">
        <f t="shared" si="269"/>
        <v>Yes</v>
      </c>
    </row>
    <row r="2871" spans="1:12" ht="43.2" x14ac:dyDescent="0.3">
      <c r="A2871" s="1" t="str">
        <f>VLOOKUP(B2871,DownloadedFiles!$B$2:$C$821,2,)</f>
        <v>doi:10.7910/DVN/YZQTAH</v>
      </c>
      <c r="B2871" s="1" t="s">
        <v>2231</v>
      </c>
      <c r="C2871" s="1" t="s">
        <v>698</v>
      </c>
      <c r="D2871" s="1" t="s">
        <v>654</v>
      </c>
      <c r="E2871" s="1" t="str">
        <f>VLOOKUP(D2871,StataFunctions!$E$2:$G$260,3,)</f>
        <v>Linear Regression</v>
      </c>
      <c r="F2871" s="18" t="s">
        <v>7892</v>
      </c>
      <c r="G2871" s="18" t="str">
        <f t="shared" si="266"/>
        <v>issue_disagree_binary_post</v>
      </c>
      <c r="H2871" s="18" t="str">
        <f t="shared" si="267"/>
        <v>treat_direct treat_argument oblike_direct oblike_argument obindiff_direct obindiff_argument oblike obindiff i.strata i.legislator</v>
      </c>
      <c r="I2871" s="18">
        <f t="shared" si="270"/>
        <v>0</v>
      </c>
      <c r="J2871" s="18" t="str">
        <f t="shared" si="271"/>
        <v>NA</v>
      </c>
      <c r="K2871" s="18" t="str">
        <f t="shared" si="268"/>
        <v>treat_direct treat_argument oblike_direct oblike_argument obindiff_direct obindiff_argument oblike obindiff i.strata i.legislator</v>
      </c>
      <c r="L2871" s="1" t="str">
        <f t="shared" si="269"/>
        <v>Yes</v>
      </c>
    </row>
    <row r="2872" spans="1:12" ht="43.2" x14ac:dyDescent="0.3">
      <c r="A2872" s="1" t="str">
        <f>VLOOKUP(B2872,DownloadedFiles!$B$2:$C$821,2,)</f>
        <v>doi:10.7910/DVN/YZQTAH</v>
      </c>
      <c r="B2872" s="1" t="s">
        <v>2231</v>
      </c>
      <c r="C2872" s="1" t="s">
        <v>698</v>
      </c>
      <c r="D2872" s="1" t="s">
        <v>654</v>
      </c>
      <c r="E2872" s="1" t="str">
        <f>VLOOKUP(D2872,StataFunctions!$E$2:$G$260,3,)</f>
        <v>Linear Regression</v>
      </c>
      <c r="F2872" s="18" t="s">
        <v>7889</v>
      </c>
      <c r="G2872" s="18" t="str">
        <f t="shared" si="266"/>
        <v>issue_agree_binary_post</v>
      </c>
      <c r="H2872" s="18" t="str">
        <f t="shared" si="267"/>
        <v>treat_direct treat_argument oblike_direct oblike_argument obindiff_direct obindiff_argument oblike obindiff i.strata i.legislator</v>
      </c>
      <c r="I2872" s="18">
        <f t="shared" si="270"/>
        <v>0</v>
      </c>
      <c r="J2872" s="18" t="str">
        <f t="shared" si="271"/>
        <v>NA</v>
      </c>
      <c r="K2872" s="18" t="str">
        <f t="shared" si="268"/>
        <v>treat_direct treat_argument oblike_direct oblike_argument obindiff_direct obindiff_argument oblike obindiff i.strata i.legislator</v>
      </c>
      <c r="L2872" s="1" t="str">
        <f t="shared" si="269"/>
        <v>Yes</v>
      </c>
    </row>
    <row r="2873" spans="1:12" ht="28.8" x14ac:dyDescent="0.3">
      <c r="A2873" s="1" t="str">
        <f>VLOOKUP(B2873,DownloadedFiles!$B$2:$C$821,2,)</f>
        <v>doi:10.7910/DVN/YZQTAH</v>
      </c>
      <c r="B2873" s="1" t="s">
        <v>2231</v>
      </c>
      <c r="C2873" s="1" t="s">
        <v>698</v>
      </c>
      <c r="D2873" s="1" t="s">
        <v>654</v>
      </c>
      <c r="E2873" s="1" t="str">
        <f>VLOOKUP(D2873,StataFunctions!$E$2:$G$260,3,)</f>
        <v>Linear Regression</v>
      </c>
      <c r="F2873" s="18" t="s">
        <v>6679</v>
      </c>
      <c r="G2873" s="18" t="str">
        <f t="shared" si="266"/>
        <v>leg_approve_POST_binary</v>
      </c>
      <c r="H2873" s="18" t="str">
        <f t="shared" si="267"/>
        <v>treat_disagree_direct treat_disagree_argument i.strata i.legislator if disagreePRE_num_issues!=0</v>
      </c>
      <c r="I2873" s="18">
        <f t="shared" si="270"/>
        <v>1</v>
      </c>
      <c r="J2873" s="18" t="str">
        <f t="shared" si="271"/>
        <v xml:space="preserve"> disagreePRE_num_issues!=0</v>
      </c>
      <c r="K2873" s="18" t="str">
        <f t="shared" si="268"/>
        <v>treat_disagree_direct treat_disagree_argument i.strata i.legislator</v>
      </c>
      <c r="L2873" s="1" t="str">
        <f t="shared" si="269"/>
        <v>Yes</v>
      </c>
    </row>
    <row r="2874" spans="1:12" ht="28.8" x14ac:dyDescent="0.3">
      <c r="A2874" s="1" t="str">
        <f>VLOOKUP(B2874,DownloadedFiles!$B$2:$C$821,2,)</f>
        <v>doi:10.7910/DVN/YZQTAH</v>
      </c>
      <c r="B2874" s="1" t="s">
        <v>2231</v>
      </c>
      <c r="C2874" s="1" t="s">
        <v>698</v>
      </c>
      <c r="D2874" s="1" t="s">
        <v>654</v>
      </c>
      <c r="E2874" s="1" t="str">
        <f>VLOOKUP(D2874,StataFunctions!$E$2:$G$260,3,)</f>
        <v>Linear Regression</v>
      </c>
      <c r="F2874" s="18" t="s">
        <v>6680</v>
      </c>
      <c r="G2874" s="18" t="str">
        <f t="shared" si="266"/>
        <v>leg_disapprove_POST_binary</v>
      </c>
      <c r="H2874" s="18" t="str">
        <f t="shared" si="267"/>
        <v>treat_disagree_direct treat_disagree_argument i.strata i.legislator if disagreePRE_num_issues!=0</v>
      </c>
      <c r="I2874" s="18">
        <f t="shared" si="270"/>
        <v>1</v>
      </c>
      <c r="J2874" s="18" t="str">
        <f t="shared" si="271"/>
        <v xml:space="preserve"> disagreePRE_num_issues!=0</v>
      </c>
      <c r="K2874" s="18" t="str">
        <f t="shared" si="268"/>
        <v>treat_disagree_direct treat_disagree_argument i.strata i.legislator</v>
      </c>
      <c r="L2874" s="1" t="str">
        <f t="shared" si="269"/>
        <v>Yes</v>
      </c>
    </row>
    <row r="2875" spans="1:12" ht="28.8" x14ac:dyDescent="0.3">
      <c r="A2875" s="1" t="str">
        <f>VLOOKUP(B2875,DownloadedFiles!$B$2:$C$821,2,)</f>
        <v>doi:10.7910/DVN/YZQTAH</v>
      </c>
      <c r="B2875" s="1" t="s">
        <v>2231</v>
      </c>
      <c r="C2875" s="1" t="s">
        <v>698</v>
      </c>
      <c r="D2875" s="1" t="s">
        <v>654</v>
      </c>
      <c r="E2875" s="1" t="str">
        <f>VLOOKUP(D2875,StataFunctions!$E$2:$G$260,3,)</f>
        <v>Linear Regression</v>
      </c>
      <c r="F2875" s="18" t="s">
        <v>7914</v>
      </c>
      <c r="G2875" s="18" t="str">
        <f t="shared" si="266"/>
        <v>legislator_positivePOST_01scale</v>
      </c>
      <c r="H2875" s="18" t="str">
        <f t="shared" si="267"/>
        <v>treat_disagree_direct treat_disagree_argument i.strata i.legislator if disagreePRE_num_issues!=0</v>
      </c>
      <c r="I2875" s="18">
        <f t="shared" si="270"/>
        <v>1</v>
      </c>
      <c r="J2875" s="18" t="str">
        <f t="shared" si="271"/>
        <v xml:space="preserve"> disagreePRE_num_issues!=0</v>
      </c>
      <c r="K2875" s="18" t="str">
        <f t="shared" si="268"/>
        <v>treat_disagree_direct treat_disagree_argument i.strata i.legislator</v>
      </c>
      <c r="L2875" s="1" t="str">
        <f t="shared" si="269"/>
        <v>Yes</v>
      </c>
    </row>
    <row r="2876" spans="1:12" ht="43.2" x14ac:dyDescent="0.3">
      <c r="A2876" s="1" t="str">
        <f>VLOOKUP(B2876,DownloadedFiles!$B$2:$C$821,2,)</f>
        <v>doi:10.7910/DVN/YZQTAH</v>
      </c>
      <c r="B2876" s="1" t="s">
        <v>2231</v>
      </c>
      <c r="C2876" s="1" t="s">
        <v>698</v>
      </c>
      <c r="D2876" s="1" t="s">
        <v>654</v>
      </c>
      <c r="E2876" s="1" t="str">
        <f>VLOOKUP(D2876,StataFunctions!$E$2:$G$260,3,)</f>
        <v>Linear Regression</v>
      </c>
      <c r="F2876" s="18" t="s">
        <v>6673</v>
      </c>
      <c r="G2876" s="18" t="str">
        <f t="shared" si="266"/>
        <v>leg_approve_POST_binary</v>
      </c>
      <c r="H2876" s="18" t="str">
        <f t="shared" si="267"/>
        <v>treat_disagree_direct treat_disagree_argument legislator_positivePRE i.strata if disagreePRE_num_issues!=0</v>
      </c>
      <c r="I2876" s="18">
        <f t="shared" si="270"/>
        <v>1</v>
      </c>
      <c r="J2876" s="18" t="str">
        <f t="shared" si="271"/>
        <v xml:space="preserve"> disagreePRE_num_issues!=0</v>
      </c>
      <c r="K2876" s="18" t="str">
        <f t="shared" si="268"/>
        <v>treat_disagree_direct treat_disagree_argument legislator_positivePRE i.strata</v>
      </c>
      <c r="L2876" s="1" t="str">
        <f t="shared" si="269"/>
        <v>Yes</v>
      </c>
    </row>
    <row r="2877" spans="1:12" ht="43.2" x14ac:dyDescent="0.3">
      <c r="A2877" s="1" t="str">
        <f>VLOOKUP(B2877,DownloadedFiles!$B$2:$C$821,2,)</f>
        <v>doi:10.7910/DVN/YZQTAH</v>
      </c>
      <c r="B2877" s="1" t="s">
        <v>2231</v>
      </c>
      <c r="C2877" s="1" t="s">
        <v>698</v>
      </c>
      <c r="D2877" s="1" t="s">
        <v>654</v>
      </c>
      <c r="E2877" s="1" t="str">
        <f>VLOOKUP(D2877,StataFunctions!$E$2:$G$260,3,)</f>
        <v>Linear Regression</v>
      </c>
      <c r="F2877" s="18" t="s">
        <v>6674</v>
      </c>
      <c r="G2877" s="18" t="str">
        <f t="shared" si="266"/>
        <v>leg_disapprove_POST_binary</v>
      </c>
      <c r="H2877" s="18" t="str">
        <f t="shared" si="267"/>
        <v>treat_disagree_direct treat_disagree_argument legislator_positivePRE i.strata if disagreePRE_num_issues!=0</v>
      </c>
      <c r="I2877" s="18">
        <f t="shared" si="270"/>
        <v>1</v>
      </c>
      <c r="J2877" s="18" t="str">
        <f t="shared" si="271"/>
        <v xml:space="preserve"> disagreePRE_num_issues!=0</v>
      </c>
      <c r="K2877" s="18" t="str">
        <f t="shared" si="268"/>
        <v>treat_disagree_direct treat_disagree_argument legislator_positivePRE i.strata</v>
      </c>
      <c r="L2877" s="1" t="str">
        <f t="shared" si="269"/>
        <v>Yes</v>
      </c>
    </row>
    <row r="2878" spans="1:12" ht="43.2" x14ac:dyDescent="0.3">
      <c r="A2878" s="1" t="str">
        <f>VLOOKUP(B2878,DownloadedFiles!$B$2:$C$821,2,)</f>
        <v>doi:10.7910/DVN/YZQTAH</v>
      </c>
      <c r="B2878" s="1" t="s">
        <v>2231</v>
      </c>
      <c r="C2878" s="1" t="s">
        <v>698</v>
      </c>
      <c r="D2878" s="1" t="s">
        <v>654</v>
      </c>
      <c r="E2878" s="1" t="str">
        <f>VLOOKUP(D2878,StataFunctions!$E$2:$G$260,3,)</f>
        <v>Linear Regression</v>
      </c>
      <c r="F2878" s="18" t="s">
        <v>6672</v>
      </c>
      <c r="G2878" s="18" t="str">
        <f t="shared" si="266"/>
        <v>legislator_positivePOST_01scale</v>
      </c>
      <c r="H2878" s="18" t="str">
        <f t="shared" si="267"/>
        <v>treat_disagree_direct treat_disagree_argument legislator_positivePRE i.strata if disagreePRE_num_issues!=0</v>
      </c>
      <c r="I2878" s="18">
        <f t="shared" si="270"/>
        <v>1</v>
      </c>
      <c r="J2878" s="18" t="str">
        <f t="shared" si="271"/>
        <v xml:space="preserve"> disagreePRE_num_issues!=0</v>
      </c>
      <c r="K2878" s="18" t="str">
        <f t="shared" si="268"/>
        <v>treat_disagree_direct treat_disagree_argument legislator_positivePRE i.strata</v>
      </c>
      <c r="L2878" s="1" t="str">
        <f t="shared" si="269"/>
        <v>Yes</v>
      </c>
    </row>
    <row r="2879" spans="1:12" ht="57.6" x14ac:dyDescent="0.3">
      <c r="A2879" s="1" t="str">
        <f>VLOOKUP(B2879,DownloadedFiles!$B$2:$C$821,2,)</f>
        <v>doi:10.7910/DVN/YZQTAH</v>
      </c>
      <c r="B2879" s="1" t="s">
        <v>2231</v>
      </c>
      <c r="C2879" s="1" t="s">
        <v>698</v>
      </c>
      <c r="D2879" s="1" t="s">
        <v>654</v>
      </c>
      <c r="E2879" s="1" t="str">
        <f>VLOOKUP(D2879,StataFunctions!$E$2:$G$260,3,)</f>
        <v>Linear Regression</v>
      </c>
      <c r="F2879" s="18" t="s">
        <v>7912</v>
      </c>
      <c r="G2879" s="18" t="str">
        <f t="shared" si="266"/>
        <v>leg_approve_POST_binary</v>
      </c>
      <c r="H2879" s="18" t="str">
        <f t="shared" si="267"/>
        <v>treat_disagree_direct treat_disagree_argument oblike_direct oblike_argument obindiff_direct obindiff_argument oblike obindiff i.strata i.legislator if disagreePRE_num_issues!=0</v>
      </c>
      <c r="I2879" s="18">
        <f t="shared" si="270"/>
        <v>1</v>
      </c>
      <c r="J2879" s="18" t="str">
        <f t="shared" si="271"/>
        <v xml:space="preserve"> disagreePRE_num_issues!=0</v>
      </c>
      <c r="K2879" s="18" t="str">
        <f t="shared" si="268"/>
        <v>treat_disagree_direct treat_disagree_argument oblike_direct oblike_argument obindiff_direct obindiff_argument oblike obindiff i.strata i.legislator</v>
      </c>
      <c r="L2879" s="1" t="str">
        <f t="shared" si="269"/>
        <v>Yes</v>
      </c>
    </row>
    <row r="2880" spans="1:12" ht="57.6" x14ac:dyDescent="0.3">
      <c r="A2880" s="1" t="str">
        <f>VLOOKUP(B2880,DownloadedFiles!$B$2:$C$821,2,)</f>
        <v>doi:10.7910/DVN/YZQTAH</v>
      </c>
      <c r="B2880" s="1" t="s">
        <v>2231</v>
      </c>
      <c r="C2880" s="1" t="s">
        <v>698</v>
      </c>
      <c r="D2880" s="1" t="s">
        <v>654</v>
      </c>
      <c r="E2880" s="1" t="str">
        <f>VLOOKUP(D2880,StataFunctions!$E$2:$G$260,3,)</f>
        <v>Linear Regression</v>
      </c>
      <c r="F2880" s="18" t="s">
        <v>7913</v>
      </c>
      <c r="G2880" s="18" t="str">
        <f t="shared" si="266"/>
        <v>leg_disapprove_POST_binary</v>
      </c>
      <c r="H2880" s="18" t="str">
        <f t="shared" si="267"/>
        <v>treat_disagree_direct treat_disagree_argument oblike_direct oblike_argument obindiff_direct obindiff_argument oblike obindiff i.strata i.legislator if disagreePRE_num_issues!=0</v>
      </c>
      <c r="I2880" s="18">
        <f t="shared" si="270"/>
        <v>1</v>
      </c>
      <c r="J2880" s="18" t="str">
        <f t="shared" si="271"/>
        <v xml:space="preserve"> disagreePRE_num_issues!=0</v>
      </c>
      <c r="K2880" s="18" t="str">
        <f t="shared" si="268"/>
        <v>treat_disagree_direct treat_disagree_argument oblike_direct oblike_argument obindiff_direct obindiff_argument oblike obindiff i.strata i.legislator</v>
      </c>
      <c r="L2880" s="1" t="str">
        <f t="shared" si="269"/>
        <v>Yes</v>
      </c>
    </row>
    <row r="2881" spans="1:12" ht="28.8" x14ac:dyDescent="0.3">
      <c r="A2881" s="1" t="str">
        <f>VLOOKUP(B2881,DownloadedFiles!$B$2:$C$821,2,)</f>
        <v>doi:10.7910/DVN/YZQTAH</v>
      </c>
      <c r="B2881" s="1" t="s">
        <v>2231</v>
      </c>
      <c r="C2881" s="1" t="s">
        <v>698</v>
      </c>
      <c r="D2881" s="1" t="s">
        <v>654</v>
      </c>
      <c r="E2881" s="1" t="str">
        <f>VLOOKUP(D2881,StataFunctions!$E$2:$G$260,3,)</f>
        <v>Linear Regression</v>
      </c>
      <c r="F2881" s="18" t="s">
        <v>6671</v>
      </c>
      <c r="G2881" s="18" t="str">
        <f t="shared" si="266"/>
        <v>issue_agree_post_binary</v>
      </c>
      <c r="H2881" s="18" t="str">
        <f t="shared" si="267"/>
        <v>treat_letter_this_issue disagree_letter issue_disagree_pre_binary i.strata</v>
      </c>
      <c r="I2881" s="18">
        <f t="shared" si="270"/>
        <v>0</v>
      </c>
      <c r="J2881" s="18" t="str">
        <f t="shared" si="271"/>
        <v>NA</v>
      </c>
      <c r="K2881" s="18" t="str">
        <f t="shared" si="268"/>
        <v>treat_letter_this_issue disagree_letter issue_disagree_pre_binary i.strata</v>
      </c>
      <c r="L2881" s="1" t="str">
        <f t="shared" si="269"/>
        <v>Yes</v>
      </c>
    </row>
    <row r="2882" spans="1:12" ht="28.8" x14ac:dyDescent="0.3">
      <c r="A2882" s="1" t="str">
        <f>VLOOKUP(B2882,DownloadedFiles!$B$2:$C$821,2,)</f>
        <v>doi:10.7910/DVN/YZQTAH</v>
      </c>
      <c r="B2882" s="1" t="s">
        <v>2231</v>
      </c>
      <c r="C2882" s="1" t="s">
        <v>698</v>
      </c>
      <c r="D2882" s="1" t="s">
        <v>654</v>
      </c>
      <c r="E2882" s="1" t="str">
        <f>VLOOKUP(D2882,StataFunctions!$E$2:$G$260,3,)</f>
        <v>Linear Regression</v>
      </c>
      <c r="F2882" s="18" t="s">
        <v>7895</v>
      </c>
      <c r="G2882" s="18" t="str">
        <f t="shared" ref="G2882:G2945" si="272">MID($F2882,LEN($D2882)+FIND($D2882,$F2882)+1,FIND(" ",$F2882,LEN(D2882)+FIND(D2882,F2882)+1)-(LEN($D2882)+FIND($D2882,$F2882)+1))</f>
        <v>issue_disagree_post_binary</v>
      </c>
      <c r="H2882" s="18" t="str">
        <f t="shared" ref="H2882:H2945" si="273">TRIM(MID(F2882,FIND(G2882,F2882)+LEN(G2882)+1,IFERROR(FIND(",",F2882),LEN(F2882)+1)-(FIND(G2882,F2882)+LEN(G2882)+1)))</f>
        <v>treat_letter_this_issue disagree_letter issue_disagree_pre_binary i.strata</v>
      </c>
      <c r="I2882" s="18">
        <f t="shared" si="270"/>
        <v>0</v>
      </c>
      <c r="J2882" s="18" t="str">
        <f t="shared" si="271"/>
        <v>NA</v>
      </c>
      <c r="K2882" s="18" t="str">
        <f t="shared" ref="K2882:K2945" si="274">IF(I2882=0,H2882,MID(H2882,1,FIND(J2882,H2882)-4))</f>
        <v>treat_letter_this_issue disagree_letter issue_disagree_pre_binary i.strata</v>
      </c>
      <c r="L2882" s="1" t="str">
        <f t="shared" ref="L2882:L2945" si="275">IFERROR(IF(FIND("///",F2882)&gt;0,"No",0),"Yes")</f>
        <v>Yes</v>
      </c>
    </row>
    <row r="2883" spans="1:12" x14ac:dyDescent="0.3">
      <c r="A2883" s="1" t="str">
        <f>VLOOKUP(B2883,DownloadedFiles!$B$2:$C$821,2,)</f>
        <v>doi:10.7910/DVN/YZQTAH</v>
      </c>
      <c r="B2883" s="1" t="s">
        <v>2231</v>
      </c>
      <c r="C2883" s="1" t="s">
        <v>698</v>
      </c>
      <c r="D2883" s="1" t="s">
        <v>654</v>
      </c>
      <c r="E2883" s="1" t="str">
        <f>VLOOKUP(D2883,StataFunctions!$E$2:$G$260,3,)</f>
        <v>Linear Regression</v>
      </c>
      <c r="F2883" s="18" t="s">
        <v>6669</v>
      </c>
      <c r="G2883" s="18" t="str">
        <f t="shared" si="272"/>
        <v>issue_agree_post_binary</v>
      </c>
      <c r="H2883" s="18" t="str">
        <f t="shared" si="273"/>
        <v>treat_letter_this_issue i.strata</v>
      </c>
      <c r="I2883" s="18">
        <f t="shared" si="270"/>
        <v>0</v>
      </c>
      <c r="J2883" s="18" t="str">
        <f t="shared" si="271"/>
        <v>NA</v>
      </c>
      <c r="K2883" s="18" t="str">
        <f t="shared" si="274"/>
        <v>treat_letter_this_issue i.strata</v>
      </c>
      <c r="L2883" s="1" t="str">
        <f t="shared" si="275"/>
        <v>Yes</v>
      </c>
    </row>
    <row r="2884" spans="1:12" x14ac:dyDescent="0.3">
      <c r="A2884" s="1" t="str">
        <f>VLOOKUP(B2884,DownloadedFiles!$B$2:$C$821,2,)</f>
        <v>doi:10.7910/DVN/YZQTAH</v>
      </c>
      <c r="B2884" s="1" t="s">
        <v>2231</v>
      </c>
      <c r="C2884" s="1" t="s">
        <v>698</v>
      </c>
      <c r="D2884" s="1" t="s">
        <v>654</v>
      </c>
      <c r="E2884" s="1" t="str">
        <f>VLOOKUP(D2884,StataFunctions!$E$2:$G$260,3,)</f>
        <v>Linear Regression</v>
      </c>
      <c r="F2884" s="18" t="s">
        <v>6670</v>
      </c>
      <c r="G2884" s="18" t="str">
        <f t="shared" si="272"/>
        <v>issue_disagree_post_binary</v>
      </c>
      <c r="H2884" s="18" t="str">
        <f t="shared" si="273"/>
        <v>treat_letter_this_issue i.strata</v>
      </c>
      <c r="I2884" s="18">
        <f t="shared" si="270"/>
        <v>0</v>
      </c>
      <c r="J2884" s="18" t="str">
        <f t="shared" si="271"/>
        <v>NA</v>
      </c>
      <c r="K2884" s="18" t="str">
        <f t="shared" si="274"/>
        <v>treat_letter_this_issue i.strata</v>
      </c>
      <c r="L2884" s="1" t="str">
        <f t="shared" si="275"/>
        <v>Yes</v>
      </c>
    </row>
    <row r="2885" spans="1:12" x14ac:dyDescent="0.3">
      <c r="A2885" s="1" t="str">
        <f>VLOOKUP(B2885,DownloadedFiles!$B$2:$C$821,2,)</f>
        <v>doi:10.7910/DVN/YZQTAH</v>
      </c>
      <c r="B2885" s="1" t="s">
        <v>2231</v>
      </c>
      <c r="C2885" s="1" t="s">
        <v>698</v>
      </c>
      <c r="D2885" s="1" t="s">
        <v>654</v>
      </c>
      <c r="E2885" s="1" t="str">
        <f>VLOOKUP(D2885,StataFunctions!$E$2:$G$260,3,)</f>
        <v>Linear Regression</v>
      </c>
      <c r="F2885" s="18" t="s">
        <v>6668</v>
      </c>
      <c r="G2885" s="18" t="str">
        <f t="shared" si="272"/>
        <v>issue_post_01scale</v>
      </c>
      <c r="H2885" s="18" t="str">
        <f t="shared" si="273"/>
        <v>treat_letter_this_issue i.strata</v>
      </c>
      <c r="I2885" s="18">
        <f t="shared" si="270"/>
        <v>0</v>
      </c>
      <c r="J2885" s="18" t="str">
        <f t="shared" si="271"/>
        <v>NA</v>
      </c>
      <c r="K2885" s="18" t="str">
        <f t="shared" si="274"/>
        <v>treat_letter_this_issue i.strata</v>
      </c>
      <c r="L2885" s="1" t="str">
        <f t="shared" si="275"/>
        <v>Yes</v>
      </c>
    </row>
    <row r="2886" spans="1:12" ht="28.8" x14ac:dyDescent="0.3">
      <c r="A2886" s="1" t="str">
        <f>VLOOKUP(B2886,DownloadedFiles!$B$2:$C$821,2,)</f>
        <v>doi:10.7910/DVN/YZQTAH</v>
      </c>
      <c r="B2886" s="1" t="s">
        <v>2231</v>
      </c>
      <c r="C2886" s="1" t="s">
        <v>698</v>
      </c>
      <c r="D2886" s="1" t="s">
        <v>654</v>
      </c>
      <c r="E2886" s="1" t="str">
        <f>VLOOKUP(D2886,StataFunctions!$E$2:$G$260,3,)</f>
        <v>Linear Regression</v>
      </c>
      <c r="F2886" s="18" t="s">
        <v>6666</v>
      </c>
      <c r="G2886" s="18" t="str">
        <f t="shared" si="272"/>
        <v>issue_agree_post_binary</v>
      </c>
      <c r="H2886" s="18" t="str">
        <f t="shared" si="273"/>
        <v>treat_letter_this_issue issue_disagree_pre_binary i.strata</v>
      </c>
      <c r="I2886" s="18">
        <f t="shared" si="270"/>
        <v>0</v>
      </c>
      <c r="J2886" s="18" t="str">
        <f t="shared" si="271"/>
        <v>NA</v>
      </c>
      <c r="K2886" s="18" t="str">
        <f t="shared" si="274"/>
        <v>treat_letter_this_issue issue_disagree_pre_binary i.strata</v>
      </c>
      <c r="L2886" s="1" t="str">
        <f t="shared" si="275"/>
        <v>Yes</v>
      </c>
    </row>
    <row r="2887" spans="1:12" ht="28.8" x14ac:dyDescent="0.3">
      <c r="A2887" s="1" t="str">
        <f>VLOOKUP(B2887,DownloadedFiles!$B$2:$C$821,2,)</f>
        <v>doi:10.7910/DVN/YZQTAH</v>
      </c>
      <c r="B2887" s="1" t="s">
        <v>2231</v>
      </c>
      <c r="C2887" s="1" t="s">
        <v>698</v>
      </c>
      <c r="D2887" s="1" t="s">
        <v>654</v>
      </c>
      <c r="E2887" s="1" t="str">
        <f>VLOOKUP(D2887,StataFunctions!$E$2:$G$260,3,)</f>
        <v>Linear Regression</v>
      </c>
      <c r="F2887" s="18" t="s">
        <v>6667</v>
      </c>
      <c r="G2887" s="18" t="str">
        <f t="shared" si="272"/>
        <v>issue_disagree_post_binary</v>
      </c>
      <c r="H2887" s="18" t="str">
        <f t="shared" si="273"/>
        <v>treat_letter_this_issue issue_disagree_pre_binary i.strata</v>
      </c>
      <c r="I2887" s="18">
        <f t="shared" si="270"/>
        <v>0</v>
      </c>
      <c r="J2887" s="18" t="str">
        <f t="shared" si="271"/>
        <v>NA</v>
      </c>
      <c r="K2887" s="18" t="str">
        <f t="shared" si="274"/>
        <v>treat_letter_this_issue issue_disagree_pre_binary i.strata</v>
      </c>
      <c r="L2887" s="1" t="str">
        <f t="shared" si="275"/>
        <v>Yes</v>
      </c>
    </row>
    <row r="2888" spans="1:12" ht="28.8" x14ac:dyDescent="0.3">
      <c r="A2888" s="1" t="str">
        <f>VLOOKUP(B2888,DownloadedFiles!$B$2:$C$821,2,)</f>
        <v>doi:10.7910/DVN/YZQTAH</v>
      </c>
      <c r="B2888" s="1" t="s">
        <v>2231</v>
      </c>
      <c r="C2888" s="1" t="s">
        <v>698</v>
      </c>
      <c r="D2888" s="1" t="s">
        <v>654</v>
      </c>
      <c r="E2888" s="1" t="str">
        <f>VLOOKUP(D2888,StataFunctions!$E$2:$G$260,3,)</f>
        <v>Linear Regression</v>
      </c>
      <c r="F2888" s="18" t="s">
        <v>6665</v>
      </c>
      <c r="G2888" s="18" t="str">
        <f t="shared" si="272"/>
        <v>issue_post_01scale</v>
      </c>
      <c r="H2888" s="18" t="str">
        <f t="shared" si="273"/>
        <v>treat_letter_this_issue issue_disagree_pre_binary i.strata</v>
      </c>
      <c r="I2888" s="18">
        <f t="shared" si="270"/>
        <v>0</v>
      </c>
      <c r="J2888" s="18" t="str">
        <f t="shared" si="271"/>
        <v>NA</v>
      </c>
      <c r="K2888" s="18" t="str">
        <f t="shared" si="274"/>
        <v>treat_letter_this_issue issue_disagree_pre_binary i.strata</v>
      </c>
      <c r="L2888" s="1" t="str">
        <f t="shared" si="275"/>
        <v>Yes</v>
      </c>
    </row>
    <row r="2889" spans="1:12" ht="28.8" x14ac:dyDescent="0.3">
      <c r="A2889" s="1" t="str">
        <f>VLOOKUP(B2889,DownloadedFiles!$B$2:$C$821,2,)</f>
        <v>doi:10.7910/DVN/YZQTAH</v>
      </c>
      <c r="B2889" s="1" t="s">
        <v>2231</v>
      </c>
      <c r="C2889" s="1" t="s">
        <v>698</v>
      </c>
      <c r="D2889" s="1" t="s">
        <v>654</v>
      </c>
      <c r="E2889" s="1" t="str">
        <f>VLOOKUP(D2889,StataFunctions!$E$2:$G$260,3,)</f>
        <v>Linear Regression</v>
      </c>
      <c r="F2889" s="18" t="s">
        <v>7891</v>
      </c>
      <c r="G2889" s="18" t="str">
        <f t="shared" si="272"/>
        <v>issue_agree_post_binary</v>
      </c>
      <c r="H2889" s="18" t="str">
        <f t="shared" si="273"/>
        <v>treat_letter_this_issue oblike_let obindiff_let oblike obindiff i.strata</v>
      </c>
      <c r="I2889" s="18">
        <f t="shared" si="270"/>
        <v>0</v>
      </c>
      <c r="J2889" s="18" t="str">
        <f t="shared" si="271"/>
        <v>NA</v>
      </c>
      <c r="K2889" s="18" t="str">
        <f t="shared" si="274"/>
        <v>treat_letter_this_issue oblike_let obindiff_let oblike obindiff i.strata</v>
      </c>
      <c r="L2889" s="1" t="str">
        <f t="shared" si="275"/>
        <v>Yes</v>
      </c>
    </row>
    <row r="2890" spans="1:12" ht="28.8" x14ac:dyDescent="0.3">
      <c r="A2890" s="1" t="str">
        <f>VLOOKUP(B2890,DownloadedFiles!$B$2:$C$821,2,)</f>
        <v>doi:10.7910/DVN/YZQTAH</v>
      </c>
      <c r="B2890" s="1" t="s">
        <v>2231</v>
      </c>
      <c r="C2890" s="1" t="s">
        <v>698</v>
      </c>
      <c r="D2890" s="1" t="s">
        <v>654</v>
      </c>
      <c r="E2890" s="1" t="str">
        <f>VLOOKUP(D2890,StataFunctions!$E$2:$G$260,3,)</f>
        <v>Linear Regression</v>
      </c>
      <c r="F2890" s="18" t="s">
        <v>7894</v>
      </c>
      <c r="G2890" s="18" t="str">
        <f t="shared" si="272"/>
        <v>issue_disagree_post_binary</v>
      </c>
      <c r="H2890" s="18" t="str">
        <f t="shared" si="273"/>
        <v>treat_letter_this_issue oblike_let obindiff_let oblike obindiff i.strata</v>
      </c>
      <c r="I2890" s="18">
        <f t="shared" si="270"/>
        <v>0</v>
      </c>
      <c r="J2890" s="18" t="str">
        <f t="shared" si="271"/>
        <v>NA</v>
      </c>
      <c r="K2890" s="18" t="str">
        <f t="shared" si="274"/>
        <v>treat_letter_this_issue oblike_let obindiff_let oblike obindiff i.strata</v>
      </c>
      <c r="L2890" s="1" t="str">
        <f t="shared" si="275"/>
        <v>Yes</v>
      </c>
    </row>
    <row r="2891" spans="1:12" ht="28.8" x14ac:dyDescent="0.3">
      <c r="A2891" s="1" t="str">
        <f>VLOOKUP(B2891,DownloadedFiles!$B$2:$C$821,2,)</f>
        <v>doi:10.7910/DVN/YZQTAH</v>
      </c>
      <c r="B2891" s="1" t="s">
        <v>2231</v>
      </c>
      <c r="C2891" s="1" t="s">
        <v>698</v>
      </c>
      <c r="D2891" s="1" t="s">
        <v>654</v>
      </c>
      <c r="E2891" s="1" t="str">
        <f>VLOOKUP(D2891,StataFunctions!$E$2:$G$260,3,)</f>
        <v>Linear Regression</v>
      </c>
      <c r="F2891" s="18" t="s">
        <v>7896</v>
      </c>
      <c r="G2891" s="18" t="str">
        <f t="shared" si="272"/>
        <v>issuepost</v>
      </c>
      <c r="H2891" s="18" t="str">
        <f t="shared" si="273"/>
        <v>treat_position i.strata if issuename == "`issue\'"</v>
      </c>
      <c r="I2891" s="18">
        <f t="shared" si="270"/>
        <v>1</v>
      </c>
      <c r="J2891" s="18" t="str">
        <f t="shared" si="271"/>
        <v xml:space="preserve"> issuename == "`issue\'"</v>
      </c>
      <c r="K2891" s="18" t="str">
        <f t="shared" si="274"/>
        <v>treat_position i.strata</v>
      </c>
      <c r="L2891" s="1" t="str">
        <f t="shared" si="275"/>
        <v>Yes</v>
      </c>
    </row>
    <row r="2892" spans="1:12" ht="28.8" x14ac:dyDescent="0.3">
      <c r="A2892" s="1" t="str">
        <f>VLOOKUP(B2892,DownloadedFiles!$B$2:$C$821,2,)</f>
        <v>doi:10.7910/DVN/YZQTAH</v>
      </c>
      <c r="B2892" s="1" t="s">
        <v>2231</v>
      </c>
      <c r="C2892" s="1" t="s">
        <v>698</v>
      </c>
      <c r="D2892" s="1" t="s">
        <v>654</v>
      </c>
      <c r="E2892" s="1" t="str">
        <f>VLOOKUP(D2892,StataFunctions!$E$2:$G$260,3,)</f>
        <v>Linear Regression</v>
      </c>
      <c r="F2892" s="18" t="s">
        <v>6687</v>
      </c>
      <c r="G2892" s="18" t="str">
        <f t="shared" si="272"/>
        <v>legislator_positivePOST</v>
      </c>
      <c r="H2892" s="18" t="str">
        <f t="shared" si="273"/>
        <v>treat_position legislator_positivePRE i.moveable_total i.legislator</v>
      </c>
      <c r="I2892" s="18">
        <f t="shared" si="270"/>
        <v>0</v>
      </c>
      <c r="J2892" s="18" t="str">
        <f t="shared" si="271"/>
        <v>NA</v>
      </c>
      <c r="K2892" s="18" t="str">
        <f t="shared" si="274"/>
        <v>treat_position legislator_positivePRE i.moveable_total i.legislator</v>
      </c>
      <c r="L2892" s="1" t="str">
        <f t="shared" si="275"/>
        <v>Yes</v>
      </c>
    </row>
    <row r="2893" spans="1:12" x14ac:dyDescent="0.3">
      <c r="A2893" s="1" t="str">
        <f>VLOOKUP(B2893,DownloadedFiles!$B$2:$C$821,2,)</f>
        <v>hdl:1902.1/19187</v>
      </c>
      <c r="B2893" s="1" t="s">
        <v>2441</v>
      </c>
      <c r="C2893" s="1" t="s">
        <v>6371</v>
      </c>
      <c r="D2893" s="1" t="s">
        <v>654</v>
      </c>
      <c r="E2893" s="1" t="str">
        <f>VLOOKUP(D2893,StataFunctions!$E$2:$G$260,3,)</f>
        <v>Linear Regression</v>
      </c>
      <c r="F2893" s="18" t="s">
        <v>4301</v>
      </c>
      <c r="G2893" s="18" t="str">
        <f t="shared" si="272"/>
        <v>code_some</v>
      </c>
      <c r="H2893" s="18" t="str">
        <f t="shared" si="273"/>
        <v>i.treat_out*dist_from_dist_to_out if leg_black</v>
      </c>
      <c r="I2893" s="18">
        <f t="shared" si="270"/>
        <v>1</v>
      </c>
      <c r="J2893" s="18" t="str">
        <f t="shared" si="271"/>
        <v xml:space="preserve"> leg_black</v>
      </c>
      <c r="K2893" s="18" t="str">
        <f t="shared" si="274"/>
        <v>i.treat_out*dist_from_dist_to_out</v>
      </c>
      <c r="L2893" s="1" t="str">
        <f t="shared" si="275"/>
        <v>Yes</v>
      </c>
    </row>
    <row r="2894" spans="1:12" x14ac:dyDescent="0.3">
      <c r="A2894" s="1" t="str">
        <f>VLOOKUP(B2894,DownloadedFiles!$B$2:$C$821,2,)</f>
        <v>hdl:1902.1/19187</v>
      </c>
      <c r="B2894" s="1" t="s">
        <v>2441</v>
      </c>
      <c r="C2894" s="1" t="s">
        <v>6371</v>
      </c>
      <c r="D2894" s="1" t="s">
        <v>654</v>
      </c>
      <c r="E2894" s="1" t="str">
        <f>VLOOKUP(D2894,StataFunctions!$E$2:$G$260,3,)</f>
        <v>Linear Regression</v>
      </c>
      <c r="F2894" s="18" t="s">
        <v>4305</v>
      </c>
      <c r="G2894" s="18" t="str">
        <f t="shared" si="272"/>
        <v>code_some</v>
      </c>
      <c r="H2894" s="18" t="str">
        <f t="shared" si="273"/>
        <v>i.treat_out*leg_female if leg_black == 0</v>
      </c>
      <c r="I2894" s="18">
        <f t="shared" si="270"/>
        <v>1</v>
      </c>
      <c r="J2894" s="18" t="str">
        <f t="shared" si="271"/>
        <v xml:space="preserve"> leg_black == 0</v>
      </c>
      <c r="K2894" s="18" t="str">
        <f t="shared" si="274"/>
        <v>i.treat_out*leg_female</v>
      </c>
      <c r="L2894" s="1" t="str">
        <f t="shared" si="275"/>
        <v>Yes</v>
      </c>
    </row>
    <row r="2895" spans="1:12" ht="28.8" x14ac:dyDescent="0.3">
      <c r="A2895" s="1" t="str">
        <f>VLOOKUP(B2895,DownloadedFiles!$B$2:$C$821,2,)</f>
        <v>hdl:1902.1/19187</v>
      </c>
      <c r="B2895" s="1" t="s">
        <v>2441</v>
      </c>
      <c r="C2895" s="1" t="s">
        <v>6371</v>
      </c>
      <c r="D2895" s="1" t="s">
        <v>654</v>
      </c>
      <c r="E2895" s="1" t="str">
        <f>VLOOKUP(D2895,StataFunctions!$E$2:$G$260,3,)</f>
        <v>Linear Regression</v>
      </c>
      <c r="F2895" s="18" t="s">
        <v>4308</v>
      </c>
      <c r="G2895" s="18" t="str">
        <f t="shared" si="272"/>
        <v>treat_out</v>
      </c>
      <c r="H2895" s="18" t="str">
        <f t="shared" si="273"/>
        <v>leg_black leg_senator leg_democrat blackpercent black_median white_median statessquire totalpop urbanpercent</v>
      </c>
      <c r="I2895" s="18">
        <f t="shared" si="270"/>
        <v>0</v>
      </c>
      <c r="J2895" s="18" t="str">
        <f t="shared" si="271"/>
        <v>NA</v>
      </c>
      <c r="K2895" s="18" t="str">
        <f t="shared" si="274"/>
        <v>leg_black leg_senator leg_democrat blackpercent black_median white_median statessquire totalpop urbanpercent</v>
      </c>
      <c r="L2895" s="1" t="str">
        <f t="shared" si="275"/>
        <v>Yes</v>
      </c>
    </row>
    <row r="2896" spans="1:12" x14ac:dyDescent="0.3">
      <c r="A2896" s="1" t="str">
        <f>VLOOKUP(B2896,DownloadedFiles!$B$2:$C$821,2,)</f>
        <v>hdl:1902.1/19187</v>
      </c>
      <c r="B2896" s="1" t="s">
        <v>2441</v>
      </c>
      <c r="C2896" s="1" t="s">
        <v>6371</v>
      </c>
      <c r="D2896" s="1" t="s">
        <v>654</v>
      </c>
      <c r="E2896" s="1" t="str">
        <f>VLOOKUP(D2896,StataFunctions!$E$2:$G$260,3,)</f>
        <v>Linear Regression</v>
      </c>
      <c r="F2896" s="18" t="s">
        <v>4296</v>
      </c>
      <c r="G2896" s="18" t="str">
        <f t="shared" si="272"/>
        <v>code_some</v>
      </c>
      <c r="H2896" s="18" t="str">
        <f t="shared" si="273"/>
        <v>treat_out</v>
      </c>
      <c r="I2896" s="18">
        <f t="shared" si="270"/>
        <v>0</v>
      </c>
      <c r="J2896" s="18" t="str">
        <f t="shared" si="271"/>
        <v>NA</v>
      </c>
      <c r="K2896" s="18" t="str">
        <f t="shared" si="274"/>
        <v>treat_out</v>
      </c>
      <c r="L2896" s="1" t="str">
        <f t="shared" si="275"/>
        <v>Yes</v>
      </c>
    </row>
    <row r="2897" spans="1:12" x14ac:dyDescent="0.3">
      <c r="A2897" s="1" t="str">
        <f>VLOOKUP(B2897,DownloadedFiles!$B$2:$C$821,2,)</f>
        <v>hdl:1902.1/19187</v>
      </c>
      <c r="B2897" s="1" t="s">
        <v>2441</v>
      </c>
      <c r="C2897" s="1" t="s">
        <v>6371</v>
      </c>
      <c r="D2897" s="1" t="s">
        <v>654</v>
      </c>
      <c r="E2897" s="1" t="str">
        <f>VLOOKUP(D2897,StataFunctions!$E$2:$G$260,3,)</f>
        <v>Linear Regression</v>
      </c>
      <c r="F2897" s="18" t="s">
        <v>4309</v>
      </c>
      <c r="G2897" s="18" t="str">
        <f t="shared" si="272"/>
        <v>helpful</v>
      </c>
      <c r="H2897" s="18" t="str">
        <f t="shared" si="273"/>
        <v>treat_out</v>
      </c>
      <c r="I2897" s="18">
        <f t="shared" si="270"/>
        <v>0</v>
      </c>
      <c r="J2897" s="18" t="str">
        <f t="shared" si="271"/>
        <v>NA</v>
      </c>
      <c r="K2897" s="18" t="str">
        <f t="shared" si="274"/>
        <v>treat_out</v>
      </c>
      <c r="L2897" s="1" t="str">
        <f t="shared" si="275"/>
        <v>Yes</v>
      </c>
    </row>
    <row r="2898" spans="1:12" ht="43.2" x14ac:dyDescent="0.3">
      <c r="A2898" s="1" t="str">
        <f>VLOOKUP(B2898,DownloadedFiles!$B$2:$C$821,2,)</f>
        <v>hdl:1902.1/19187</v>
      </c>
      <c r="B2898" s="1" t="s">
        <v>2441</v>
      </c>
      <c r="C2898" s="1" t="s">
        <v>6371</v>
      </c>
      <c r="D2898" s="1" t="s">
        <v>654</v>
      </c>
      <c r="E2898" s="1" t="str">
        <f>VLOOKUP(D2898,StataFunctions!$E$2:$G$260,3,)</f>
        <v>Linear Regression</v>
      </c>
      <c r="F2898" s="18" t="s">
        <v>4306</v>
      </c>
      <c r="G2898" s="18" t="str">
        <f t="shared" si="272"/>
        <v>code_some</v>
      </c>
      <c r="H2898" s="18" t="str">
        <f t="shared" si="273"/>
        <v>treat_out leg_black treatXblack i.leg_black*perc_legs_black i.treat_out*perc_legs_black i.treatXblack*perc_legs_black</v>
      </c>
      <c r="I2898" s="18">
        <f t="shared" si="270"/>
        <v>0</v>
      </c>
      <c r="J2898" s="18" t="str">
        <f t="shared" si="271"/>
        <v>NA</v>
      </c>
      <c r="K2898" s="18" t="str">
        <f t="shared" si="274"/>
        <v>treat_out leg_black treatXblack i.leg_black*perc_legs_black i.treat_out*perc_legs_black i.treatXblack*perc_legs_black</v>
      </c>
      <c r="L2898" s="1" t="str">
        <f t="shared" si="275"/>
        <v>Yes</v>
      </c>
    </row>
    <row r="2899" spans="1:12" x14ac:dyDescent="0.3">
      <c r="A2899" s="1" t="str">
        <f>VLOOKUP(B2899,DownloadedFiles!$B$2:$C$821,2,)</f>
        <v>hdl:1902.1/19187</v>
      </c>
      <c r="B2899" s="1" t="s">
        <v>2441</v>
      </c>
      <c r="C2899" s="1" t="s">
        <v>6371</v>
      </c>
      <c r="D2899" s="1" t="s">
        <v>654</v>
      </c>
      <c r="E2899" s="1" t="str">
        <f>VLOOKUP(D2899,StataFunctions!$E$2:$G$260,3,)</f>
        <v>Linear Regression</v>
      </c>
      <c r="F2899" s="18" t="s">
        <v>4304</v>
      </c>
      <c r="G2899" s="18" t="str">
        <f t="shared" si="272"/>
        <v>code_some</v>
      </c>
      <c r="H2899" s="18" t="str">
        <f t="shared" si="273"/>
        <v>treat_out leg_democrat demXtreat if leg_black == 0</v>
      </c>
      <c r="I2899" s="18">
        <f t="shared" si="270"/>
        <v>1</v>
      </c>
      <c r="J2899" s="18" t="str">
        <f t="shared" si="271"/>
        <v xml:space="preserve"> leg_black == 0</v>
      </c>
      <c r="K2899" s="18" t="str">
        <f t="shared" si="274"/>
        <v>treat_out leg_democrat demXtreat</v>
      </c>
      <c r="L2899" s="1" t="str">
        <f t="shared" si="275"/>
        <v>Yes</v>
      </c>
    </row>
    <row r="2900" spans="1:12" ht="43.2" x14ac:dyDescent="0.3">
      <c r="A2900" s="1" t="str">
        <f>VLOOKUP(B2900,DownloadedFiles!$B$2:$C$821,2,)</f>
        <v>hdl:1902.1/19187</v>
      </c>
      <c r="B2900" s="1" t="s">
        <v>2441</v>
      </c>
      <c r="C2900" s="1" t="s">
        <v>6371</v>
      </c>
      <c r="D2900" s="1" t="s">
        <v>654</v>
      </c>
      <c r="E2900" s="1" t="str">
        <f>VLOOKUP(D2900,StataFunctions!$E$2:$G$260,3,)</f>
        <v>Linear Regression</v>
      </c>
      <c r="F2900" s="18" t="s">
        <v>4315</v>
      </c>
      <c r="G2900" s="18" t="str">
        <f t="shared" si="272"/>
        <v>code_some</v>
      </c>
      <c r="H2900" s="18" t="str">
        <f t="shared" si="273"/>
        <v>treat_out treatXblack blackpercentXtreat leg_black nonblacknonwhite leg_democrat leg_senator south blackpercent black_medianhh white_medianhh statessquire totalpop urbanpercent</v>
      </c>
      <c r="I2900" s="18">
        <f t="shared" si="270"/>
        <v>0</v>
      </c>
      <c r="J2900" s="18" t="str">
        <f t="shared" si="271"/>
        <v>NA</v>
      </c>
      <c r="K2900" s="18" t="str">
        <f t="shared" si="274"/>
        <v>treat_out treatXblack blackpercentXtreat leg_black nonblacknonwhite leg_democrat leg_senator south blackpercent black_medianhh white_medianhh statessquire totalpop urbanpercent</v>
      </c>
      <c r="L2900" s="1" t="str">
        <f t="shared" si="275"/>
        <v>Yes</v>
      </c>
    </row>
    <row r="2901" spans="1:12" x14ac:dyDescent="0.3">
      <c r="A2901" s="1" t="str">
        <f>VLOOKUP(B2901,DownloadedFiles!$B$2:$C$821,2,)</f>
        <v>hdl:1902.1/19187</v>
      </c>
      <c r="B2901" s="1" t="s">
        <v>2441</v>
      </c>
      <c r="C2901" s="1" t="s">
        <v>6371</v>
      </c>
      <c r="D2901" s="1" t="s">
        <v>654</v>
      </c>
      <c r="E2901" s="1" t="str">
        <f>VLOOKUP(D2901,StataFunctions!$E$2:$G$260,3,)</f>
        <v>Linear Regression</v>
      </c>
      <c r="F2901" s="18" t="s">
        <v>4303</v>
      </c>
      <c r="G2901" s="18" t="str">
        <f t="shared" si="272"/>
        <v>code_some</v>
      </c>
      <c r="H2901" s="18" t="str">
        <f t="shared" si="273"/>
        <v>treat_out treatXblack leg_black if obamaunder45</v>
      </c>
      <c r="I2901" s="18">
        <f t="shared" si="270"/>
        <v>1</v>
      </c>
      <c r="J2901" s="18" t="str">
        <f t="shared" si="271"/>
        <v xml:space="preserve"> obamaunder45</v>
      </c>
      <c r="K2901" s="18" t="str">
        <f t="shared" si="274"/>
        <v>treat_out treatXblack leg_black</v>
      </c>
      <c r="L2901" s="1" t="str">
        <f t="shared" si="275"/>
        <v>Yes</v>
      </c>
    </row>
    <row r="2902" spans="1:12" x14ac:dyDescent="0.3">
      <c r="A2902" s="1" t="str">
        <f>VLOOKUP(B2902,DownloadedFiles!$B$2:$C$821,2,)</f>
        <v>hdl:1902.1/19187</v>
      </c>
      <c r="B2902" s="1" t="s">
        <v>2441</v>
      </c>
      <c r="C2902" s="1" t="s">
        <v>6371</v>
      </c>
      <c r="D2902" s="1" t="s">
        <v>654</v>
      </c>
      <c r="E2902" s="1" t="str">
        <f>VLOOKUP(D2902,StataFunctions!$E$2:$G$260,3,)</f>
        <v>Linear Regression</v>
      </c>
      <c r="F2902" s="18" t="s">
        <v>4297</v>
      </c>
      <c r="G2902" s="18" t="str">
        <f t="shared" si="272"/>
        <v>code_some</v>
      </c>
      <c r="H2902" s="18" t="str">
        <f t="shared" si="273"/>
        <v>treat_out treatXblack leg_black</v>
      </c>
      <c r="I2902" s="18">
        <f t="shared" si="270"/>
        <v>0</v>
      </c>
      <c r="J2902" s="18" t="str">
        <f t="shared" si="271"/>
        <v>NA</v>
      </c>
      <c r="K2902" s="18" t="str">
        <f t="shared" si="274"/>
        <v>treat_out treatXblack leg_black</v>
      </c>
      <c r="L2902" s="1" t="str">
        <f t="shared" si="275"/>
        <v>Yes</v>
      </c>
    </row>
    <row r="2903" spans="1:12" x14ac:dyDescent="0.3">
      <c r="A2903" s="1" t="str">
        <f>VLOOKUP(B2903,DownloadedFiles!$B$2:$C$821,2,)</f>
        <v>hdl:1902.1/19187</v>
      </c>
      <c r="B2903" s="1" t="s">
        <v>2441</v>
      </c>
      <c r="C2903" s="1" t="s">
        <v>6371</v>
      </c>
      <c r="D2903" s="1" t="s">
        <v>654</v>
      </c>
      <c r="E2903" s="1" t="str">
        <f>VLOOKUP(D2903,StataFunctions!$E$2:$G$260,3,)</f>
        <v>Linear Regression</v>
      </c>
      <c r="F2903" s="18" t="s">
        <v>4310</v>
      </c>
      <c r="G2903" s="18" t="str">
        <f t="shared" si="272"/>
        <v>helpful</v>
      </c>
      <c r="H2903" s="18" t="str">
        <f t="shared" si="273"/>
        <v>treat_out treatXblack leg_black</v>
      </c>
      <c r="I2903" s="18">
        <f t="shared" si="270"/>
        <v>0</v>
      </c>
      <c r="J2903" s="18" t="str">
        <f t="shared" si="271"/>
        <v>NA</v>
      </c>
      <c r="K2903" s="18" t="str">
        <f t="shared" si="274"/>
        <v>treat_out treatXblack leg_black</v>
      </c>
      <c r="L2903" s="1" t="str">
        <f t="shared" si="275"/>
        <v>Yes</v>
      </c>
    </row>
    <row r="2904" spans="1:12" x14ac:dyDescent="0.3">
      <c r="A2904" s="1" t="str">
        <f>VLOOKUP(B2904,DownloadedFiles!$B$2:$C$821,2,)</f>
        <v>hdl:1902.1/19187</v>
      </c>
      <c r="B2904" s="1" t="s">
        <v>2441</v>
      </c>
      <c r="C2904" s="1" t="s">
        <v>6371</v>
      </c>
      <c r="D2904" s="1" t="s">
        <v>654</v>
      </c>
      <c r="E2904" s="1" t="str">
        <f>VLOOKUP(D2904,StataFunctions!$E$2:$G$260,3,)</f>
        <v>Linear Regression</v>
      </c>
      <c r="F2904" s="18" t="s">
        <v>4307</v>
      </c>
      <c r="G2904" s="18" t="str">
        <f t="shared" si="272"/>
        <v>code_some</v>
      </c>
      <c r="H2904" s="18" t="str">
        <f t="shared" si="273"/>
        <v>treat_out treatXblack leg_black [iweight=cem_weights]</v>
      </c>
      <c r="I2904" s="18">
        <f t="shared" si="270"/>
        <v>0</v>
      </c>
      <c r="J2904" s="18" t="str">
        <f t="shared" si="271"/>
        <v>NA</v>
      </c>
      <c r="K2904" s="18" t="str">
        <f t="shared" si="274"/>
        <v>treat_out treatXblack leg_black [iweight=cem_weights]</v>
      </c>
      <c r="L2904" s="1" t="str">
        <f t="shared" si="275"/>
        <v>Yes</v>
      </c>
    </row>
    <row r="2905" spans="1:12" ht="43.2" x14ac:dyDescent="0.3">
      <c r="A2905" s="1" t="str">
        <f>VLOOKUP(B2905,DownloadedFiles!$B$2:$C$821,2,)</f>
        <v>hdl:1902.1/19187</v>
      </c>
      <c r="B2905" s="1" t="s">
        <v>2441</v>
      </c>
      <c r="C2905" s="1" t="s">
        <v>6371</v>
      </c>
      <c r="D2905" s="1" t="s">
        <v>766</v>
      </c>
      <c r="E2905" s="1" t="str">
        <f>VLOOKUP(D2905,StataFunctions!$E$2:$G$260,3,)</f>
        <v>Logistic regression</v>
      </c>
      <c r="F2905" s="18" t="s">
        <v>4299</v>
      </c>
      <c r="G2905" s="18" t="str">
        <f t="shared" si="272"/>
        <v>code_some</v>
      </c>
      <c r="H2905" s="18" t="str">
        <f t="shared" si="273"/>
        <v>treat_out treatXblack leg_black nonblacknonwhite leg_democrat leg_senator south blackpercent black_medianhh white_medianhh statessquire totalpop urbanpercent</v>
      </c>
      <c r="I2905" s="18">
        <f t="shared" si="270"/>
        <v>0</v>
      </c>
      <c r="J2905" s="18" t="str">
        <f t="shared" si="271"/>
        <v>NA</v>
      </c>
      <c r="K2905" s="18" t="str">
        <f t="shared" si="274"/>
        <v>treat_out treatXblack leg_black nonblacknonwhite leg_democrat leg_senator south blackpercent black_medianhh white_medianhh statessquire totalpop urbanpercent</v>
      </c>
      <c r="L2905" s="1" t="str">
        <f t="shared" si="275"/>
        <v>Yes</v>
      </c>
    </row>
    <row r="2906" spans="1:12" ht="43.2" x14ac:dyDescent="0.3">
      <c r="A2906" s="1" t="str">
        <f>VLOOKUP(B2906,DownloadedFiles!$B$2:$C$821,2,)</f>
        <v>hdl:1902.1/19187</v>
      </c>
      <c r="B2906" s="1" t="s">
        <v>2441</v>
      </c>
      <c r="C2906" s="1" t="s">
        <v>6371</v>
      </c>
      <c r="D2906" s="1" t="s">
        <v>766</v>
      </c>
      <c r="E2906" s="1" t="str">
        <f>VLOOKUP(D2906,StataFunctions!$E$2:$G$260,3,)</f>
        <v>Logistic regression</v>
      </c>
      <c r="F2906" s="18" t="s">
        <v>4312</v>
      </c>
      <c r="G2906" s="18" t="str">
        <f t="shared" si="272"/>
        <v>helpful</v>
      </c>
      <c r="H2906" s="18" t="str">
        <f t="shared" si="273"/>
        <v>treat_out treatXblack leg_black nonblacknonwhite leg_democrat leg_senator south blackpercent black_medianhh white_medianhh statessquire totalpop urbanpercent</v>
      </c>
      <c r="I2906" s="18">
        <f t="shared" si="270"/>
        <v>0</v>
      </c>
      <c r="J2906" s="18" t="str">
        <f t="shared" si="271"/>
        <v>NA</v>
      </c>
      <c r="K2906" s="18" t="str">
        <f t="shared" si="274"/>
        <v>treat_out treatXblack leg_black nonblacknonwhite leg_democrat leg_senator south blackpercent black_medianhh white_medianhh statessquire totalpop urbanpercent</v>
      </c>
      <c r="L2906" s="1" t="str">
        <f t="shared" si="275"/>
        <v>Yes</v>
      </c>
    </row>
    <row r="2907" spans="1:12" ht="43.2" x14ac:dyDescent="0.3">
      <c r="A2907" s="1" t="str">
        <f>VLOOKUP(B2907,DownloadedFiles!$B$2:$C$821,2,)</f>
        <v>hdl:1902.1/19187</v>
      </c>
      <c r="B2907" s="1" t="s">
        <v>2441</v>
      </c>
      <c r="C2907" s="1" t="s">
        <v>6371</v>
      </c>
      <c r="D2907" s="1" t="s">
        <v>654</v>
      </c>
      <c r="E2907" s="1" t="str">
        <f>VLOOKUP(D2907,StataFunctions!$E$2:$G$260,3,)</f>
        <v>Linear Regression</v>
      </c>
      <c r="F2907" s="18" t="s">
        <v>4298</v>
      </c>
      <c r="G2907" s="18" t="str">
        <f t="shared" si="272"/>
        <v>code_some</v>
      </c>
      <c r="H2907" s="18" t="str">
        <f t="shared" si="273"/>
        <v>treat_out treatXblack leg_black nonblacknonwhite leg_democrat leg_senator south blackpercent black_medianhh white_medianhh statessquire totalpop urbanpercent</v>
      </c>
      <c r="I2907" s="18">
        <f t="shared" si="270"/>
        <v>0</v>
      </c>
      <c r="J2907" s="18" t="str">
        <f t="shared" si="271"/>
        <v>NA</v>
      </c>
      <c r="K2907" s="18" t="str">
        <f t="shared" si="274"/>
        <v>treat_out treatXblack leg_black nonblacknonwhite leg_democrat leg_senator south blackpercent black_medianhh white_medianhh statessquire totalpop urbanpercent</v>
      </c>
      <c r="L2907" s="1" t="str">
        <f t="shared" si="275"/>
        <v>Yes</v>
      </c>
    </row>
    <row r="2908" spans="1:12" ht="43.2" x14ac:dyDescent="0.3">
      <c r="A2908" s="1" t="str">
        <f>VLOOKUP(B2908,DownloadedFiles!$B$2:$C$821,2,)</f>
        <v>hdl:1902.1/19187</v>
      </c>
      <c r="B2908" s="1" t="s">
        <v>2441</v>
      </c>
      <c r="C2908" s="1" t="s">
        <v>6371</v>
      </c>
      <c r="D2908" s="1" t="s">
        <v>654</v>
      </c>
      <c r="E2908" s="1" t="str">
        <f>VLOOKUP(D2908,StataFunctions!$E$2:$G$260,3,)</f>
        <v>Linear Regression</v>
      </c>
      <c r="F2908" s="18" t="s">
        <v>4311</v>
      </c>
      <c r="G2908" s="18" t="str">
        <f t="shared" si="272"/>
        <v>helpful</v>
      </c>
      <c r="H2908" s="18" t="str">
        <f t="shared" si="273"/>
        <v>treat_out treatXblack leg_black nonblacknonwhite leg_democrat leg_senator south blackpercent black_medianhh white_medianhh statessquire totalpop urbanpercent</v>
      </c>
      <c r="I2908" s="18">
        <f t="shared" si="270"/>
        <v>0</v>
      </c>
      <c r="J2908" s="18" t="str">
        <f t="shared" si="271"/>
        <v>NA</v>
      </c>
      <c r="K2908" s="18" t="str">
        <f t="shared" si="274"/>
        <v>treat_out treatXblack leg_black nonblacknonwhite leg_democrat leg_senator south blackpercent black_medianhh white_medianhh statessquire totalpop urbanpercent</v>
      </c>
      <c r="L2908" s="1" t="str">
        <f t="shared" si="275"/>
        <v>Yes</v>
      </c>
    </row>
    <row r="2909" spans="1:12" ht="57.6" x14ac:dyDescent="0.3">
      <c r="A2909" s="1" t="str">
        <f>VLOOKUP(B2909,DownloadedFiles!$B$2:$C$821,2,)</f>
        <v>hdl:1902.1/19187</v>
      </c>
      <c r="B2909" s="1" t="s">
        <v>2441</v>
      </c>
      <c r="C2909" s="1" t="s">
        <v>6371</v>
      </c>
      <c r="D2909" s="1" t="s">
        <v>654</v>
      </c>
      <c r="E2909" s="1" t="str">
        <f>VLOOKUP(D2909,StataFunctions!$E$2:$G$260,3,)</f>
        <v>Linear Regression</v>
      </c>
      <c r="F2909" s="18" t="s">
        <v>4300</v>
      </c>
      <c r="G2909" s="18" t="str">
        <f t="shared" si="272"/>
        <v>code_some</v>
      </c>
      <c r="H2909" s="18" t="str">
        <f t="shared" si="273"/>
        <v>treat_out treatXblack leg_black nonblacknonwhite leg_democrat leg_senator south blackpercent black_medianhh white_medianhh statessquire totalpop urbanpercent [iweight=cem_weights]</v>
      </c>
      <c r="I2909" s="18">
        <f t="shared" si="270"/>
        <v>0</v>
      </c>
      <c r="J2909" s="18" t="str">
        <f t="shared" si="271"/>
        <v>NA</v>
      </c>
      <c r="K2909" s="18" t="str">
        <f t="shared" si="274"/>
        <v>treat_out treatXblack leg_black nonblacknonwhite leg_democrat leg_senator south blackpercent black_medianhh white_medianhh statessquire totalpop urbanpercent [iweight=cem_weights]</v>
      </c>
      <c r="L2909" s="1" t="str">
        <f t="shared" si="275"/>
        <v>Yes</v>
      </c>
    </row>
    <row r="2910" spans="1:12" ht="57.6" x14ac:dyDescent="0.3">
      <c r="A2910" s="1" t="str">
        <f>VLOOKUP(B2910,DownloadedFiles!$B$2:$C$821,2,)</f>
        <v>hdl:1902.1/19187</v>
      </c>
      <c r="B2910" s="1" t="s">
        <v>2441</v>
      </c>
      <c r="C2910" s="1" t="s">
        <v>6371</v>
      </c>
      <c r="D2910" s="1" t="s">
        <v>654</v>
      </c>
      <c r="E2910" s="1" t="str">
        <f>VLOOKUP(D2910,StataFunctions!$E$2:$G$260,3,)</f>
        <v>Linear Regression</v>
      </c>
      <c r="F2910" s="18" t="s">
        <v>4300</v>
      </c>
      <c r="G2910" s="18" t="str">
        <f t="shared" si="272"/>
        <v>code_some</v>
      </c>
      <c r="H2910" s="18" t="str">
        <f t="shared" si="273"/>
        <v>treat_out treatXblack leg_black nonblacknonwhite leg_democrat leg_senator south blackpercent black_medianhh white_medianhh statessquire totalpop urbanpercent [iweight=cem_weights]</v>
      </c>
      <c r="I2910" s="18">
        <f t="shared" si="270"/>
        <v>0</v>
      </c>
      <c r="J2910" s="18" t="str">
        <f t="shared" si="271"/>
        <v>NA</v>
      </c>
      <c r="K2910" s="18" t="str">
        <f t="shared" si="274"/>
        <v>treat_out treatXblack leg_black nonblacknonwhite leg_democrat leg_senator south blackpercent black_medianhh white_medianhh statessquire totalpop urbanpercent [iweight=cem_weights]</v>
      </c>
      <c r="L2910" s="1" t="str">
        <f t="shared" si="275"/>
        <v>Yes</v>
      </c>
    </row>
    <row r="2911" spans="1:12" ht="57.6" x14ac:dyDescent="0.3">
      <c r="A2911" s="1" t="str">
        <f>VLOOKUP(B2911,DownloadedFiles!$B$2:$C$821,2,)</f>
        <v>hdl:1902.1/19187</v>
      </c>
      <c r="B2911" s="1" t="s">
        <v>2441</v>
      </c>
      <c r="C2911" s="1" t="s">
        <v>6371</v>
      </c>
      <c r="D2911" s="1" t="s">
        <v>654</v>
      </c>
      <c r="E2911" s="1" t="str">
        <f>VLOOKUP(D2911,StataFunctions!$E$2:$G$260,3,)</f>
        <v>Linear Regression</v>
      </c>
      <c r="F2911" s="18" t="s">
        <v>4313</v>
      </c>
      <c r="G2911" s="18" t="str">
        <f t="shared" si="272"/>
        <v>helpful</v>
      </c>
      <c r="H2911" s="18" t="str">
        <f t="shared" si="273"/>
        <v>treat_out treatXblack leg_black nonblacknonwhite leg_democrat leg_senator south blackpercent black_medianhh white_medianhh statessquire totalpop urbanpercent [iweight=cem_weights]</v>
      </c>
      <c r="I2911" s="18">
        <f t="shared" si="270"/>
        <v>0</v>
      </c>
      <c r="J2911" s="18" t="str">
        <f t="shared" si="271"/>
        <v>NA</v>
      </c>
      <c r="K2911" s="18" t="str">
        <f t="shared" si="274"/>
        <v>treat_out treatXblack leg_black nonblacknonwhite leg_democrat leg_senator south blackpercent black_medianhh white_medianhh statessquire totalpop urbanpercent [iweight=cem_weights]</v>
      </c>
      <c r="L2911" s="1" t="str">
        <f t="shared" si="275"/>
        <v>Yes</v>
      </c>
    </row>
    <row r="2912" spans="1:12" ht="43.2" x14ac:dyDescent="0.3">
      <c r="A2912" s="1" t="str">
        <f>VLOOKUP(B2912,DownloadedFiles!$B$2:$C$821,2,)</f>
        <v>hdl:1902.1/19187</v>
      </c>
      <c r="B2912" s="1" t="s">
        <v>2441</v>
      </c>
      <c r="C2912" s="1" t="s">
        <v>6371</v>
      </c>
      <c r="D2912" s="1" t="s">
        <v>654</v>
      </c>
      <c r="E2912" s="1" t="str">
        <f>VLOOKUP(D2912,StataFunctions!$E$2:$G$260,3,)</f>
        <v>Linear Regression</v>
      </c>
      <c r="F2912" s="18" t="s">
        <v>4314</v>
      </c>
      <c r="G2912" s="18" t="str">
        <f t="shared" si="272"/>
        <v>code_some</v>
      </c>
      <c r="H2912" s="18" t="str">
        <f t="shared" si="273"/>
        <v>treat_out treatXblack squireXtreat leg_black nonblacknonwhite leg_democrat leg_senator south blackpercent black_medianhh white_medianhh statessquire totalpop urbanpercent</v>
      </c>
      <c r="I2912" s="18">
        <f t="shared" si="270"/>
        <v>0</v>
      </c>
      <c r="J2912" s="18" t="str">
        <f t="shared" si="271"/>
        <v>NA</v>
      </c>
      <c r="K2912" s="18" t="str">
        <f t="shared" si="274"/>
        <v>treat_out treatXblack squireXtreat leg_black nonblacknonwhite leg_democrat leg_senator south blackpercent black_medianhh white_medianhh statessquire totalpop urbanpercent</v>
      </c>
      <c r="L2912" s="1" t="str">
        <f t="shared" si="275"/>
        <v>Yes</v>
      </c>
    </row>
    <row r="2913" spans="1:12" ht="43.2" x14ac:dyDescent="0.3">
      <c r="A2913" s="1" t="str">
        <f>VLOOKUP(B2913,DownloadedFiles!$B$2:$C$821,2,)</f>
        <v>hdl:1902.1/19187</v>
      </c>
      <c r="B2913" s="1" t="s">
        <v>2441</v>
      </c>
      <c r="C2913" s="1" t="s">
        <v>6371</v>
      </c>
      <c r="D2913" s="1" t="s">
        <v>654</v>
      </c>
      <c r="E2913" s="1" t="str">
        <f>VLOOKUP(D2913,StataFunctions!$E$2:$G$260,3,)</f>
        <v>Linear Regression</v>
      </c>
      <c r="F2913" s="18" t="s">
        <v>4317</v>
      </c>
      <c r="G2913" s="18" t="str">
        <f t="shared" si="272"/>
        <v>code_some</v>
      </c>
      <c r="H2913" s="18" t="str">
        <f t="shared" si="273"/>
        <v>treat_out treatXblack treatXmhhb treatXmhhw leg_black nonblacknonwhite leg_democrat leg_senator south blackpercent black_medianhh white_medianhh statessquire totalpop urbanpercent</v>
      </c>
      <c r="I2913" s="18">
        <f t="shared" si="270"/>
        <v>0</v>
      </c>
      <c r="J2913" s="18" t="str">
        <f t="shared" si="271"/>
        <v>NA</v>
      </c>
      <c r="K2913" s="18" t="str">
        <f t="shared" si="274"/>
        <v>treat_out treatXblack treatXmhhb treatXmhhw leg_black nonblacknonwhite leg_democrat leg_senator south blackpercent black_medianhh white_medianhh statessquire totalpop urbanpercent</v>
      </c>
      <c r="L2913" s="1" t="str">
        <f t="shared" si="275"/>
        <v>Yes</v>
      </c>
    </row>
    <row r="2914" spans="1:12" ht="43.2" x14ac:dyDescent="0.3">
      <c r="A2914" s="1" t="str">
        <f>VLOOKUP(B2914,DownloadedFiles!$B$2:$C$821,2,)</f>
        <v>hdl:1902.1/19187</v>
      </c>
      <c r="B2914" s="1" t="s">
        <v>2441</v>
      </c>
      <c r="C2914" s="1" t="s">
        <v>6371</v>
      </c>
      <c r="D2914" s="1" t="s">
        <v>654</v>
      </c>
      <c r="E2914" s="1" t="str">
        <f>VLOOKUP(D2914,StataFunctions!$E$2:$G$260,3,)</f>
        <v>Linear Regression</v>
      </c>
      <c r="F2914" s="18" t="s">
        <v>4316</v>
      </c>
      <c r="G2914" s="18" t="str">
        <f t="shared" si="272"/>
        <v>code_some</v>
      </c>
      <c r="H2914" s="18" t="str">
        <f t="shared" si="273"/>
        <v>treat_out treatXblack treatXsouth leg_black nonblacknonwhite leg_democrat leg_senator south blackpercent black_medianhh white_medianhh statessquire totalpop urbanpercent</v>
      </c>
      <c r="I2914" s="18">
        <f t="shared" si="270"/>
        <v>0</v>
      </c>
      <c r="J2914" s="18" t="str">
        <f t="shared" si="271"/>
        <v>NA</v>
      </c>
      <c r="K2914" s="18" t="str">
        <f t="shared" si="274"/>
        <v>treat_out treatXblack treatXsouth leg_black nonblacknonwhite leg_democrat leg_senator south blackpercent black_medianhh white_medianhh statessquire totalpop urbanpercent</v>
      </c>
      <c r="L2914" s="1" t="str">
        <f t="shared" si="275"/>
        <v>Yes</v>
      </c>
    </row>
    <row r="2915" spans="1:12" ht="28.8" x14ac:dyDescent="0.3">
      <c r="A2915" s="1" t="str">
        <f>VLOOKUP(B2915,DownloadedFiles!$B$2:$C$821,2,)</f>
        <v>hdl:1902.1/19187</v>
      </c>
      <c r="B2915" s="1" t="s">
        <v>2441</v>
      </c>
      <c r="C2915" s="1" t="s">
        <v>6371</v>
      </c>
      <c r="D2915" s="1" t="s">
        <v>654</v>
      </c>
      <c r="E2915" s="1" t="str">
        <f>VLOOKUP(D2915,StataFunctions!$E$2:$G$260,3,)</f>
        <v>Linear Regression</v>
      </c>
      <c r="F2915" s="18" t="s">
        <v>4302</v>
      </c>
      <c r="G2915" s="18" t="str">
        <f t="shared" si="272"/>
        <v>code_some</v>
      </c>
      <c r="H2915" s="18" t="str">
        <f t="shared" si="273"/>
        <v>treatXblack leg_black treat_out if dist_from_dist_to_out &gt; 2</v>
      </c>
      <c r="I2915" s="18">
        <f t="shared" si="270"/>
        <v>1</v>
      </c>
      <c r="J2915" s="18" t="str">
        <f t="shared" si="271"/>
        <v xml:space="preserve"> dist_from_dist_to_out &gt; 2</v>
      </c>
      <c r="K2915" s="18" t="str">
        <f t="shared" si="274"/>
        <v>treatXblack leg_black treat_out</v>
      </c>
      <c r="L2915" s="1" t="str">
        <f t="shared" si="275"/>
        <v>Yes</v>
      </c>
    </row>
    <row r="2916" spans="1:12" x14ac:dyDescent="0.3">
      <c r="A2916" s="1" t="str">
        <f>VLOOKUP(B2916,DownloadedFiles!$B$2:$C$821,2,)</f>
        <v>doi:10.7910/DVN/MIXK94</v>
      </c>
      <c r="B2916" s="1" t="s">
        <v>2395</v>
      </c>
      <c r="C2916" s="1" t="s">
        <v>698</v>
      </c>
      <c r="D2916" s="1" t="s">
        <v>654</v>
      </c>
      <c r="E2916" s="1" t="str">
        <f>VLOOKUP(D2916,StataFunctions!$E$2:$G$260,3,)</f>
        <v>Linear Regression</v>
      </c>
      <c r="F2916" s="18" t="s">
        <v>6719</v>
      </c>
      <c r="G2916" s="18" t="str">
        <f t="shared" si="272"/>
        <v>letter_complex</v>
      </c>
      <c r="H2916" s="18" t="str">
        <f t="shared" si="273"/>
        <v>agree if write_monitor==1</v>
      </c>
      <c r="I2916" s="18">
        <f t="shared" si="270"/>
        <v>1</v>
      </c>
      <c r="J2916" s="18" t="str">
        <f t="shared" si="271"/>
        <v xml:space="preserve"> write_monitor==1</v>
      </c>
      <c r="K2916" s="18" t="str">
        <f t="shared" si="274"/>
        <v>agree</v>
      </c>
      <c r="L2916" s="1" t="str">
        <f t="shared" si="275"/>
        <v>Yes</v>
      </c>
    </row>
    <row r="2917" spans="1:12" x14ac:dyDescent="0.3">
      <c r="A2917" s="1" t="str">
        <f>VLOOKUP(B2917,DownloadedFiles!$B$2:$C$821,2,)</f>
        <v>doi:10.7910/DVN/MIXK94</v>
      </c>
      <c r="B2917" s="1" t="s">
        <v>2395</v>
      </c>
      <c r="C2917" s="1" t="s">
        <v>698</v>
      </c>
      <c r="D2917" s="1" t="s">
        <v>654</v>
      </c>
      <c r="E2917" s="1" t="str">
        <f>VLOOKUP(D2917,StataFunctions!$E$2:$G$260,3,)</f>
        <v>Linear Regression</v>
      </c>
      <c r="F2917" s="18" t="s">
        <v>6717</v>
      </c>
      <c r="G2917" s="18" t="str">
        <f t="shared" si="272"/>
        <v>letter_form</v>
      </c>
      <c r="H2917" s="18" t="str">
        <f t="shared" si="273"/>
        <v>agree if write_monitor==1</v>
      </c>
      <c r="I2917" s="18">
        <f t="shared" si="270"/>
        <v>1</v>
      </c>
      <c r="J2917" s="18" t="str">
        <f t="shared" si="271"/>
        <v xml:space="preserve"> write_monitor==1</v>
      </c>
      <c r="K2917" s="18" t="str">
        <f t="shared" si="274"/>
        <v>agree</v>
      </c>
      <c r="L2917" s="1" t="str">
        <f t="shared" si="275"/>
        <v>Yes</v>
      </c>
    </row>
    <row r="2918" spans="1:12" x14ac:dyDescent="0.3">
      <c r="A2918" s="1" t="str">
        <f>VLOOKUP(B2918,DownloadedFiles!$B$2:$C$821,2,)</f>
        <v>doi:10.7910/DVN/MIXK94</v>
      </c>
      <c r="B2918" s="1" t="s">
        <v>2395</v>
      </c>
      <c r="C2918" s="1" t="s">
        <v>698</v>
      </c>
      <c r="D2918" s="1" t="s">
        <v>654</v>
      </c>
      <c r="E2918" s="1" t="str">
        <f>VLOOKUP(D2918,StataFunctions!$E$2:$G$260,3,)</f>
        <v>Linear Regression</v>
      </c>
      <c r="F2918" s="18" t="s">
        <v>6718</v>
      </c>
      <c r="G2918" s="18" t="str">
        <f t="shared" si="272"/>
        <v>letter_strong</v>
      </c>
      <c r="H2918" s="18" t="str">
        <f t="shared" si="273"/>
        <v>agree if write_monitor==1</v>
      </c>
      <c r="I2918" s="18">
        <f t="shared" si="270"/>
        <v>1</v>
      </c>
      <c r="J2918" s="18" t="str">
        <f t="shared" si="271"/>
        <v xml:space="preserve"> write_monitor==1</v>
      </c>
      <c r="K2918" s="18" t="str">
        <f t="shared" si="274"/>
        <v>agree</v>
      </c>
      <c r="L2918" s="1" t="str">
        <f t="shared" si="275"/>
        <v>Yes</v>
      </c>
    </row>
    <row r="2919" spans="1:12" x14ac:dyDescent="0.3">
      <c r="A2919" s="1" t="str">
        <f>VLOOKUP(B2919,DownloadedFiles!$B$2:$C$821,2,)</f>
        <v>doi:10.7910/DVN/MIXK94</v>
      </c>
      <c r="B2919" s="1" t="s">
        <v>2395</v>
      </c>
      <c r="C2919" s="1" t="s">
        <v>698</v>
      </c>
      <c r="D2919" s="1" t="s">
        <v>654</v>
      </c>
      <c r="E2919" s="1" t="str">
        <f>VLOOKUP(D2919,StataFunctions!$E$2:$G$260,3,)</f>
        <v>Linear Regression</v>
      </c>
      <c r="F2919" s="18" t="s">
        <v>6716</v>
      </c>
      <c r="G2919" s="18" t="str">
        <f t="shared" si="272"/>
        <v>letter_complex</v>
      </c>
      <c r="H2919" s="18" t="str">
        <f t="shared" si="273"/>
        <v>agree if write_tax==1</v>
      </c>
      <c r="I2919" s="18">
        <f t="shared" si="270"/>
        <v>1</v>
      </c>
      <c r="J2919" s="18" t="str">
        <f t="shared" si="271"/>
        <v xml:space="preserve"> write_tax==1</v>
      </c>
      <c r="K2919" s="18" t="str">
        <f t="shared" si="274"/>
        <v>agree</v>
      </c>
      <c r="L2919" s="1" t="str">
        <f t="shared" si="275"/>
        <v>Yes</v>
      </c>
    </row>
    <row r="2920" spans="1:12" x14ac:dyDescent="0.3">
      <c r="A2920" s="1" t="str">
        <f>VLOOKUP(B2920,DownloadedFiles!$B$2:$C$821,2,)</f>
        <v>doi:10.7910/DVN/MIXK94</v>
      </c>
      <c r="B2920" s="1" t="s">
        <v>2395</v>
      </c>
      <c r="C2920" s="1" t="s">
        <v>698</v>
      </c>
      <c r="D2920" s="1" t="s">
        <v>654</v>
      </c>
      <c r="E2920" s="1" t="str">
        <f>VLOOKUP(D2920,StataFunctions!$E$2:$G$260,3,)</f>
        <v>Linear Regression</v>
      </c>
      <c r="F2920" s="18" t="s">
        <v>6714</v>
      </c>
      <c r="G2920" s="18" t="str">
        <f t="shared" si="272"/>
        <v>letter_form</v>
      </c>
      <c r="H2920" s="18" t="str">
        <f t="shared" si="273"/>
        <v>agree if write_tax==1</v>
      </c>
      <c r="I2920" s="18">
        <f t="shared" si="270"/>
        <v>1</v>
      </c>
      <c r="J2920" s="18" t="str">
        <f t="shared" si="271"/>
        <v xml:space="preserve"> write_tax==1</v>
      </c>
      <c r="K2920" s="18" t="str">
        <f t="shared" si="274"/>
        <v>agree</v>
      </c>
      <c r="L2920" s="1" t="str">
        <f t="shared" si="275"/>
        <v>Yes</v>
      </c>
    </row>
    <row r="2921" spans="1:12" x14ac:dyDescent="0.3">
      <c r="A2921" s="1" t="str">
        <f>VLOOKUP(B2921,DownloadedFiles!$B$2:$C$821,2,)</f>
        <v>doi:10.7910/DVN/MIXK94</v>
      </c>
      <c r="B2921" s="1" t="s">
        <v>2395</v>
      </c>
      <c r="C2921" s="1" t="s">
        <v>698</v>
      </c>
      <c r="D2921" s="1" t="s">
        <v>654</v>
      </c>
      <c r="E2921" s="1" t="str">
        <f>VLOOKUP(D2921,StataFunctions!$E$2:$G$260,3,)</f>
        <v>Linear Regression</v>
      </c>
      <c r="F2921" s="18" t="s">
        <v>6715</v>
      </c>
      <c r="G2921" s="18" t="str">
        <f t="shared" si="272"/>
        <v>letter_strong</v>
      </c>
      <c r="H2921" s="18" t="str">
        <f t="shared" si="273"/>
        <v>agree if write_tax==1</v>
      </c>
      <c r="I2921" s="18">
        <f t="shared" si="270"/>
        <v>1</v>
      </c>
      <c r="J2921" s="18" t="str">
        <f t="shared" si="271"/>
        <v xml:space="preserve"> write_tax==1</v>
      </c>
      <c r="K2921" s="18" t="str">
        <f t="shared" si="274"/>
        <v>agree</v>
      </c>
      <c r="L2921" s="1" t="str">
        <f t="shared" si="275"/>
        <v>Yes</v>
      </c>
    </row>
    <row r="2922" spans="1:12" x14ac:dyDescent="0.3">
      <c r="A2922" s="1" t="str">
        <f>VLOOKUP(B2922,DownloadedFiles!$B$2:$C$821,2,)</f>
        <v>doi:10.7910/DVN/MIXK94</v>
      </c>
      <c r="B2922" s="1" t="s">
        <v>2395</v>
      </c>
      <c r="C2922" s="1" t="s">
        <v>698</v>
      </c>
      <c r="D2922" s="1" t="s">
        <v>654</v>
      </c>
      <c r="E2922" s="1" t="str">
        <f>VLOOKUP(D2922,StataFunctions!$E$2:$G$260,3,)</f>
        <v>Linear Regression</v>
      </c>
      <c r="F2922" s="18" t="s">
        <v>6722</v>
      </c>
      <c r="G2922" s="18" t="str">
        <f t="shared" si="272"/>
        <v>letter_complex</v>
      </c>
      <c r="H2922" s="18" t="str">
        <f t="shared" si="273"/>
        <v>agree if write_tv==1</v>
      </c>
      <c r="I2922" s="18">
        <f t="shared" si="270"/>
        <v>1</v>
      </c>
      <c r="J2922" s="18" t="str">
        <f t="shared" si="271"/>
        <v xml:space="preserve"> write_tv==1</v>
      </c>
      <c r="K2922" s="18" t="str">
        <f t="shared" si="274"/>
        <v>agree</v>
      </c>
      <c r="L2922" s="1" t="str">
        <f t="shared" si="275"/>
        <v>Yes</v>
      </c>
    </row>
    <row r="2923" spans="1:12" x14ac:dyDescent="0.3">
      <c r="A2923" s="1" t="str">
        <f>VLOOKUP(B2923,DownloadedFiles!$B$2:$C$821,2,)</f>
        <v>doi:10.7910/DVN/MIXK94</v>
      </c>
      <c r="B2923" s="1" t="s">
        <v>2395</v>
      </c>
      <c r="C2923" s="1" t="s">
        <v>698</v>
      </c>
      <c r="D2923" s="1" t="s">
        <v>654</v>
      </c>
      <c r="E2923" s="1" t="str">
        <f>VLOOKUP(D2923,StataFunctions!$E$2:$G$260,3,)</f>
        <v>Linear Regression</v>
      </c>
      <c r="F2923" s="18" t="s">
        <v>6720</v>
      </c>
      <c r="G2923" s="18" t="str">
        <f t="shared" si="272"/>
        <v>letter_form</v>
      </c>
      <c r="H2923" s="18" t="str">
        <f t="shared" si="273"/>
        <v>agree if write_tv==1</v>
      </c>
      <c r="I2923" s="18">
        <f t="shared" si="270"/>
        <v>1</v>
      </c>
      <c r="J2923" s="18" t="str">
        <f t="shared" si="271"/>
        <v xml:space="preserve"> write_tv==1</v>
      </c>
      <c r="K2923" s="18" t="str">
        <f t="shared" si="274"/>
        <v>agree</v>
      </c>
      <c r="L2923" s="1" t="str">
        <f t="shared" si="275"/>
        <v>Yes</v>
      </c>
    </row>
    <row r="2924" spans="1:12" x14ac:dyDescent="0.3">
      <c r="A2924" s="1" t="str">
        <f>VLOOKUP(B2924,DownloadedFiles!$B$2:$C$821,2,)</f>
        <v>doi:10.7910/DVN/MIXK94</v>
      </c>
      <c r="B2924" s="1" t="s">
        <v>2395</v>
      </c>
      <c r="C2924" s="1" t="s">
        <v>698</v>
      </c>
      <c r="D2924" s="1" t="s">
        <v>654</v>
      </c>
      <c r="E2924" s="1" t="str">
        <f>VLOOKUP(D2924,StataFunctions!$E$2:$G$260,3,)</f>
        <v>Linear Regression</v>
      </c>
      <c r="F2924" s="18" t="s">
        <v>6721</v>
      </c>
      <c r="G2924" s="18" t="str">
        <f t="shared" si="272"/>
        <v>letter_strong</v>
      </c>
      <c r="H2924" s="18" t="str">
        <f t="shared" si="273"/>
        <v>agree if write_tv==1</v>
      </c>
      <c r="I2924" s="18">
        <f t="shared" si="270"/>
        <v>1</v>
      </c>
      <c r="J2924" s="18" t="str">
        <f t="shared" si="271"/>
        <v xml:space="preserve"> write_tv==1</v>
      </c>
      <c r="K2924" s="18" t="str">
        <f t="shared" si="274"/>
        <v>agree</v>
      </c>
      <c r="L2924" s="1" t="str">
        <f t="shared" si="275"/>
        <v>Yes</v>
      </c>
    </row>
    <row r="2925" spans="1:12" x14ac:dyDescent="0.3">
      <c r="A2925" s="1" t="str">
        <f>VLOOKUP(B2925,DownloadedFiles!$B$2:$C$821,2,)</f>
        <v>doi:10.7910/DVN/MIXK94</v>
      </c>
      <c r="B2925" s="1" t="s">
        <v>2395</v>
      </c>
      <c r="C2925" s="1" t="s">
        <v>698</v>
      </c>
      <c r="D2925" s="1" t="s">
        <v>654</v>
      </c>
      <c r="E2925" s="1" t="str">
        <f>VLOOKUP(D2925,StataFunctions!$E$2:$G$260,3,)</f>
        <v>Linear Regression</v>
      </c>
      <c r="F2925" s="18" t="s">
        <v>6725</v>
      </c>
      <c r="G2925" s="18" t="str">
        <f t="shared" si="272"/>
        <v>letter_complex</v>
      </c>
      <c r="H2925" s="18" t="str">
        <f t="shared" si="273"/>
        <v>agree if write_tv==1 | write_monitor==1</v>
      </c>
      <c r="I2925" s="18">
        <f t="shared" si="270"/>
        <v>1</v>
      </c>
      <c r="J2925" s="18" t="str">
        <f t="shared" si="271"/>
        <v xml:space="preserve"> write_tv==1 | write_monitor==1</v>
      </c>
      <c r="K2925" s="18" t="str">
        <f t="shared" si="274"/>
        <v>agree</v>
      </c>
      <c r="L2925" s="1" t="str">
        <f t="shared" si="275"/>
        <v>Yes</v>
      </c>
    </row>
    <row r="2926" spans="1:12" x14ac:dyDescent="0.3">
      <c r="A2926" s="1" t="str">
        <f>VLOOKUP(B2926,DownloadedFiles!$B$2:$C$821,2,)</f>
        <v>doi:10.7910/DVN/MIXK94</v>
      </c>
      <c r="B2926" s="1" t="s">
        <v>2395</v>
      </c>
      <c r="C2926" s="1" t="s">
        <v>698</v>
      </c>
      <c r="D2926" s="1" t="s">
        <v>654</v>
      </c>
      <c r="E2926" s="1" t="str">
        <f>VLOOKUP(D2926,StataFunctions!$E$2:$G$260,3,)</f>
        <v>Linear Regression</v>
      </c>
      <c r="F2926" s="18" t="s">
        <v>6723</v>
      </c>
      <c r="G2926" s="18" t="str">
        <f t="shared" si="272"/>
        <v>letter_form</v>
      </c>
      <c r="H2926" s="18" t="str">
        <f t="shared" si="273"/>
        <v>agree if write_tv==1 | write_monitor==1</v>
      </c>
      <c r="I2926" s="18">
        <f t="shared" si="270"/>
        <v>1</v>
      </c>
      <c r="J2926" s="18" t="str">
        <f t="shared" si="271"/>
        <v xml:space="preserve"> write_tv==1 | write_monitor==1</v>
      </c>
      <c r="K2926" s="18" t="str">
        <f t="shared" si="274"/>
        <v>agree</v>
      </c>
      <c r="L2926" s="1" t="str">
        <f t="shared" si="275"/>
        <v>Yes</v>
      </c>
    </row>
    <row r="2927" spans="1:12" x14ac:dyDescent="0.3">
      <c r="A2927" s="1" t="str">
        <f>VLOOKUP(B2927,DownloadedFiles!$B$2:$C$821,2,)</f>
        <v>doi:10.7910/DVN/MIXK94</v>
      </c>
      <c r="B2927" s="1" t="s">
        <v>2395</v>
      </c>
      <c r="C2927" s="1" t="s">
        <v>698</v>
      </c>
      <c r="D2927" s="1" t="s">
        <v>654</v>
      </c>
      <c r="E2927" s="1" t="str">
        <f>VLOOKUP(D2927,StataFunctions!$E$2:$G$260,3,)</f>
        <v>Linear Regression</v>
      </c>
      <c r="F2927" s="18" t="s">
        <v>6724</v>
      </c>
      <c r="G2927" s="18" t="str">
        <f t="shared" si="272"/>
        <v>letter_strong</v>
      </c>
      <c r="H2927" s="18" t="str">
        <f t="shared" si="273"/>
        <v>agree if write_tv==1 | write_monitor==1</v>
      </c>
      <c r="I2927" s="18">
        <f t="shared" si="270"/>
        <v>1</v>
      </c>
      <c r="J2927" s="18" t="str">
        <f t="shared" si="271"/>
        <v xml:space="preserve"> write_tv==1 | write_monitor==1</v>
      </c>
      <c r="K2927" s="18" t="str">
        <f t="shared" si="274"/>
        <v>agree</v>
      </c>
      <c r="L2927" s="1" t="str">
        <f t="shared" si="275"/>
        <v>Yes</v>
      </c>
    </row>
    <row r="2928" spans="1:12" ht="28.8" x14ac:dyDescent="0.3">
      <c r="A2928" s="1" t="str">
        <f>VLOOKUP(B2928,DownloadedFiles!$B$2:$C$821,2,)</f>
        <v>doi:10.7910/DVN/MIXK94</v>
      </c>
      <c r="B2928" s="1" t="s">
        <v>2395</v>
      </c>
      <c r="C2928" s="1" t="s">
        <v>698</v>
      </c>
      <c r="D2928" s="1" t="s">
        <v>654</v>
      </c>
      <c r="E2928" s="1" t="str">
        <f>VLOOKUP(D2928,StataFunctions!$E$2:$G$260,3,)</f>
        <v>Linear Regression</v>
      </c>
      <c r="F2928" s="18" t="s">
        <v>6728</v>
      </c>
      <c r="G2928" s="18" t="str">
        <f t="shared" si="272"/>
        <v>letter_complex</v>
      </c>
      <c r="H2928" s="18" t="str">
        <f t="shared" si="273"/>
        <v>agree write_tax agreeXtax if write_tax==1 | write_monitor==1</v>
      </c>
      <c r="I2928" s="18">
        <f t="shared" si="270"/>
        <v>1</v>
      </c>
      <c r="J2928" s="18" t="str">
        <f t="shared" si="271"/>
        <v xml:space="preserve"> write_tax==1 | write_monitor==1</v>
      </c>
      <c r="K2928" s="18" t="str">
        <f t="shared" si="274"/>
        <v>agree write_tax agreeXtax</v>
      </c>
      <c r="L2928" s="1" t="str">
        <f t="shared" si="275"/>
        <v>Yes</v>
      </c>
    </row>
    <row r="2929" spans="1:12" ht="28.8" x14ac:dyDescent="0.3">
      <c r="A2929" s="1" t="str">
        <f>VLOOKUP(B2929,DownloadedFiles!$B$2:$C$821,2,)</f>
        <v>doi:10.7910/DVN/MIXK94</v>
      </c>
      <c r="B2929" s="1" t="s">
        <v>2395</v>
      </c>
      <c r="C2929" s="1" t="s">
        <v>698</v>
      </c>
      <c r="D2929" s="1" t="s">
        <v>654</v>
      </c>
      <c r="E2929" s="1" t="str">
        <f>VLOOKUP(D2929,StataFunctions!$E$2:$G$260,3,)</f>
        <v>Linear Regression</v>
      </c>
      <c r="F2929" s="18" t="s">
        <v>6726</v>
      </c>
      <c r="G2929" s="18" t="str">
        <f t="shared" si="272"/>
        <v>letter_form</v>
      </c>
      <c r="H2929" s="18" t="str">
        <f t="shared" si="273"/>
        <v>agree write_tax agreeXtax if write_tax==1 | write_monitor==1</v>
      </c>
      <c r="I2929" s="18">
        <f t="shared" si="270"/>
        <v>1</v>
      </c>
      <c r="J2929" s="18" t="str">
        <f t="shared" si="271"/>
        <v xml:space="preserve"> write_tax==1 | write_monitor==1</v>
      </c>
      <c r="K2929" s="18" t="str">
        <f t="shared" si="274"/>
        <v>agree write_tax agreeXtax</v>
      </c>
      <c r="L2929" s="1" t="str">
        <f t="shared" si="275"/>
        <v>Yes</v>
      </c>
    </row>
    <row r="2930" spans="1:12" ht="28.8" x14ac:dyDescent="0.3">
      <c r="A2930" s="1" t="str">
        <f>VLOOKUP(B2930,DownloadedFiles!$B$2:$C$821,2,)</f>
        <v>doi:10.7910/DVN/MIXK94</v>
      </c>
      <c r="B2930" s="1" t="s">
        <v>2395</v>
      </c>
      <c r="C2930" s="1" t="s">
        <v>698</v>
      </c>
      <c r="D2930" s="1" t="s">
        <v>654</v>
      </c>
      <c r="E2930" s="1" t="str">
        <f>VLOOKUP(D2930,StataFunctions!$E$2:$G$260,3,)</f>
        <v>Linear Regression</v>
      </c>
      <c r="F2930" s="18" t="s">
        <v>6727</v>
      </c>
      <c r="G2930" s="18" t="str">
        <f t="shared" si="272"/>
        <v>letter_strong</v>
      </c>
      <c r="H2930" s="18" t="str">
        <f t="shared" si="273"/>
        <v>agree write_tax agreeXtax if write_tax==1 | write_monitor==1</v>
      </c>
      <c r="I2930" s="18">
        <f t="shared" si="270"/>
        <v>1</v>
      </c>
      <c r="J2930" s="18" t="str">
        <f t="shared" si="271"/>
        <v xml:space="preserve"> write_tax==1 | write_monitor==1</v>
      </c>
      <c r="K2930" s="18" t="str">
        <f t="shared" si="274"/>
        <v>agree write_tax agreeXtax</v>
      </c>
      <c r="L2930" s="1" t="str">
        <f t="shared" si="275"/>
        <v>Yes</v>
      </c>
    </row>
    <row r="2931" spans="1:12" ht="28.8" x14ac:dyDescent="0.3">
      <c r="A2931" s="1" t="str">
        <f>VLOOKUP(B2931,DownloadedFiles!$B$2:$C$821,2,)</f>
        <v>doi:10.7910/DVN/MIXK94</v>
      </c>
      <c r="B2931" s="1" t="s">
        <v>2395</v>
      </c>
      <c r="C2931" s="1" t="s">
        <v>698</v>
      </c>
      <c r="D2931" s="1" t="s">
        <v>654</v>
      </c>
      <c r="E2931" s="1" t="str">
        <f>VLOOKUP(D2931,StataFunctions!$E$2:$G$260,3,)</f>
        <v>Linear Regression</v>
      </c>
      <c r="F2931" s="18" t="s">
        <v>6731</v>
      </c>
      <c r="G2931" s="18" t="str">
        <f t="shared" si="272"/>
        <v>letter_complex</v>
      </c>
      <c r="H2931" s="18" t="str">
        <f t="shared" si="273"/>
        <v>agree write_tax agreeXtax if write_tax==1 | write_tv==1</v>
      </c>
      <c r="I2931" s="18">
        <f t="shared" si="270"/>
        <v>1</v>
      </c>
      <c r="J2931" s="18" t="str">
        <f t="shared" si="271"/>
        <v xml:space="preserve"> write_tax==1 | write_tv==1</v>
      </c>
      <c r="K2931" s="18" t="str">
        <f t="shared" si="274"/>
        <v>agree write_tax agreeXtax</v>
      </c>
      <c r="L2931" s="1" t="str">
        <f t="shared" si="275"/>
        <v>Yes</v>
      </c>
    </row>
    <row r="2932" spans="1:12" x14ac:dyDescent="0.3">
      <c r="A2932" s="1" t="str">
        <f>VLOOKUP(B2932,DownloadedFiles!$B$2:$C$821,2,)</f>
        <v>doi:10.7910/DVN/MIXK94</v>
      </c>
      <c r="B2932" s="1" t="s">
        <v>2395</v>
      </c>
      <c r="C2932" s="1" t="s">
        <v>698</v>
      </c>
      <c r="D2932" s="1" t="s">
        <v>654</v>
      </c>
      <c r="E2932" s="1" t="str">
        <f>VLOOKUP(D2932,StataFunctions!$E$2:$G$260,3,)</f>
        <v>Linear Regression</v>
      </c>
      <c r="F2932" s="18" t="s">
        <v>6729</v>
      </c>
      <c r="G2932" s="18" t="str">
        <f t="shared" si="272"/>
        <v>letter_form</v>
      </c>
      <c r="H2932" s="18" t="str">
        <f t="shared" si="273"/>
        <v>agree write_tax agreeXtax if write_tax==1 | write_tv==1</v>
      </c>
      <c r="I2932" s="18">
        <f t="shared" si="270"/>
        <v>1</v>
      </c>
      <c r="J2932" s="18" t="str">
        <f t="shared" si="271"/>
        <v xml:space="preserve"> write_tax==1 | write_tv==1</v>
      </c>
      <c r="K2932" s="18" t="str">
        <f t="shared" si="274"/>
        <v>agree write_tax agreeXtax</v>
      </c>
      <c r="L2932" s="1" t="str">
        <f t="shared" si="275"/>
        <v>Yes</v>
      </c>
    </row>
    <row r="2933" spans="1:12" x14ac:dyDescent="0.3">
      <c r="A2933" s="1" t="str">
        <f>VLOOKUP(B2933,DownloadedFiles!$B$2:$C$821,2,)</f>
        <v>doi:10.7910/DVN/MIXK94</v>
      </c>
      <c r="B2933" s="1" t="s">
        <v>2395</v>
      </c>
      <c r="C2933" s="1" t="s">
        <v>698</v>
      </c>
      <c r="D2933" s="1" t="s">
        <v>654</v>
      </c>
      <c r="E2933" s="1" t="str">
        <f>VLOOKUP(D2933,StataFunctions!$E$2:$G$260,3,)</f>
        <v>Linear Regression</v>
      </c>
      <c r="F2933" s="18" t="s">
        <v>6730</v>
      </c>
      <c r="G2933" s="18" t="str">
        <f t="shared" si="272"/>
        <v>letter_strong</v>
      </c>
      <c r="H2933" s="18" t="str">
        <f t="shared" si="273"/>
        <v>agree write_tax agreeXtax if write_tax==1 | write_tv==1</v>
      </c>
      <c r="I2933" s="18">
        <f t="shared" si="270"/>
        <v>1</v>
      </c>
      <c r="J2933" s="18" t="str">
        <f t="shared" si="271"/>
        <v xml:space="preserve"> write_tax==1 | write_tv==1</v>
      </c>
      <c r="K2933" s="18" t="str">
        <f t="shared" si="274"/>
        <v>agree write_tax agreeXtax</v>
      </c>
      <c r="L2933" s="1" t="str">
        <f t="shared" si="275"/>
        <v>Yes</v>
      </c>
    </row>
    <row r="2934" spans="1:12" x14ac:dyDescent="0.3">
      <c r="A2934" s="1" t="str">
        <f>VLOOKUP(B2934,DownloadedFiles!$B$2:$C$821,2,)</f>
        <v>doi:10.7910/DVN/MIXK94</v>
      </c>
      <c r="B2934" s="1" t="s">
        <v>2395</v>
      </c>
      <c r="C2934" s="1" t="s">
        <v>698</v>
      </c>
      <c r="D2934" s="1" t="s">
        <v>654</v>
      </c>
      <c r="E2934" s="1" t="str">
        <f>VLOOKUP(D2934,StataFunctions!$E$2:$G$260,3,)</f>
        <v>Linear Regression</v>
      </c>
      <c r="F2934" s="18" t="s">
        <v>6734</v>
      </c>
      <c r="G2934" s="18" t="str">
        <f t="shared" si="272"/>
        <v>letter_complex</v>
      </c>
      <c r="H2934" s="18" t="str">
        <f t="shared" si="273"/>
        <v>agree write_tax agreeXtax</v>
      </c>
      <c r="I2934" s="18">
        <f t="shared" ref="I2934:I2997" si="276">IFERROR(IF(FIND(" if ",H2934)&gt;0,1,0),0)</f>
        <v>0</v>
      </c>
      <c r="J2934" s="18" t="str">
        <f t="shared" ref="J2934:J2997" si="277">IFERROR(MID(H2934,FIND(" if ",H2934)+3,LEN(H2934)+1),"NA")</f>
        <v>NA</v>
      </c>
      <c r="K2934" s="18" t="str">
        <f t="shared" si="274"/>
        <v>agree write_tax agreeXtax</v>
      </c>
      <c r="L2934" s="1" t="str">
        <f t="shared" si="275"/>
        <v>Yes</v>
      </c>
    </row>
    <row r="2935" spans="1:12" x14ac:dyDescent="0.3">
      <c r="A2935" s="1" t="str">
        <f>VLOOKUP(B2935,DownloadedFiles!$B$2:$C$821,2,)</f>
        <v>doi:10.7910/DVN/MIXK94</v>
      </c>
      <c r="B2935" s="1" t="s">
        <v>2395</v>
      </c>
      <c r="C2935" s="1" t="s">
        <v>698</v>
      </c>
      <c r="D2935" s="1" t="s">
        <v>654</v>
      </c>
      <c r="E2935" s="1" t="str">
        <f>VLOOKUP(D2935,StataFunctions!$E$2:$G$260,3,)</f>
        <v>Linear Regression</v>
      </c>
      <c r="F2935" s="18" t="s">
        <v>6732</v>
      </c>
      <c r="G2935" s="18" t="str">
        <f t="shared" si="272"/>
        <v>letter_form</v>
      </c>
      <c r="H2935" s="18" t="str">
        <f t="shared" si="273"/>
        <v>agree write_tax agreeXtax</v>
      </c>
      <c r="I2935" s="18">
        <f t="shared" si="276"/>
        <v>0</v>
      </c>
      <c r="J2935" s="18" t="str">
        <f t="shared" si="277"/>
        <v>NA</v>
      </c>
      <c r="K2935" s="18" t="str">
        <f t="shared" si="274"/>
        <v>agree write_tax agreeXtax</v>
      </c>
      <c r="L2935" s="1" t="str">
        <f t="shared" si="275"/>
        <v>Yes</v>
      </c>
    </row>
    <row r="2936" spans="1:12" x14ac:dyDescent="0.3">
      <c r="A2936" s="1" t="str">
        <f>VLOOKUP(B2936,DownloadedFiles!$B$2:$C$821,2,)</f>
        <v>doi:10.7910/DVN/MIXK94</v>
      </c>
      <c r="B2936" s="1" t="s">
        <v>2395</v>
      </c>
      <c r="C2936" s="1" t="s">
        <v>698</v>
      </c>
      <c r="D2936" s="1" t="s">
        <v>654</v>
      </c>
      <c r="E2936" s="1" t="str">
        <f>VLOOKUP(D2936,StataFunctions!$E$2:$G$260,3,)</f>
        <v>Linear Regression</v>
      </c>
      <c r="F2936" s="18" t="s">
        <v>6733</v>
      </c>
      <c r="G2936" s="18" t="str">
        <f t="shared" si="272"/>
        <v>letter_strong</v>
      </c>
      <c r="H2936" s="18" t="str">
        <f t="shared" si="273"/>
        <v>agree write_tax agreeXtax</v>
      </c>
      <c r="I2936" s="18">
        <f t="shared" si="276"/>
        <v>0</v>
      </c>
      <c r="J2936" s="18" t="str">
        <f t="shared" si="277"/>
        <v>NA</v>
      </c>
      <c r="K2936" s="18" t="str">
        <f t="shared" si="274"/>
        <v>agree write_tax agreeXtax</v>
      </c>
      <c r="L2936" s="1" t="str">
        <f t="shared" si="275"/>
        <v>Yes</v>
      </c>
    </row>
    <row r="2937" spans="1:12" x14ac:dyDescent="0.3">
      <c r="A2937" s="1" t="str">
        <f>VLOOKUP(B2937,DownloadedFiles!$B$2:$C$821,2,)</f>
        <v>doi:10.7910/DVN/MIXK94</v>
      </c>
      <c r="B2937" s="1" t="s">
        <v>2395</v>
      </c>
      <c r="C2937" s="1" t="s">
        <v>698</v>
      </c>
      <c r="D2937" s="1" t="s">
        <v>654</v>
      </c>
      <c r="E2937" s="1" t="str">
        <f>VLOOKUP(D2937,StataFunctions!$E$2:$G$260,3,)</f>
        <v>Linear Regression</v>
      </c>
      <c r="F2937" s="18" t="s">
        <v>6944</v>
      </c>
      <c r="G2937" s="18" t="str">
        <f t="shared" si="272"/>
        <v>`dv'</v>
      </c>
      <c r="H2937" s="18" t="str">
        <f t="shared" si="273"/>
        <v>know_party match interaction"</v>
      </c>
      <c r="I2937" s="18">
        <f t="shared" si="276"/>
        <v>0</v>
      </c>
      <c r="J2937" s="18" t="str">
        <f t="shared" si="277"/>
        <v>NA</v>
      </c>
      <c r="K2937" s="18" t="str">
        <f t="shared" si="274"/>
        <v>know_party match interaction"</v>
      </c>
      <c r="L2937" s="1" t="str">
        <f t="shared" si="275"/>
        <v>Yes</v>
      </c>
    </row>
    <row r="2938" spans="1:12" x14ac:dyDescent="0.3">
      <c r="A2938" s="1" t="str">
        <f>VLOOKUP(B2938,DownloadedFiles!$B$2:$C$821,2,)</f>
        <v>doi:10.7910/DVN/MIXK94</v>
      </c>
      <c r="B2938" s="1" t="s">
        <v>2395</v>
      </c>
      <c r="C2938" s="1" t="s">
        <v>698</v>
      </c>
      <c r="D2938" s="1" t="s">
        <v>654</v>
      </c>
      <c r="E2938" s="1" t="str">
        <f>VLOOKUP(D2938,StataFunctions!$E$2:$G$260,3,)</f>
        <v>Linear Regression</v>
      </c>
      <c r="F2938" s="18" t="s">
        <v>6705</v>
      </c>
      <c r="G2938" s="18" t="str">
        <f t="shared" si="272"/>
        <v>facts</v>
      </c>
      <c r="H2938" s="18" t="str">
        <f t="shared" si="273"/>
        <v>match if letter_subject=="consolidate_911"</v>
      </c>
      <c r="I2938" s="18">
        <f t="shared" si="276"/>
        <v>1</v>
      </c>
      <c r="J2938" s="18" t="str">
        <f t="shared" si="277"/>
        <v xml:space="preserve"> letter_subject=="consolidate_911"</v>
      </c>
      <c r="K2938" s="18" t="str">
        <f t="shared" si="274"/>
        <v>match</v>
      </c>
      <c r="L2938" s="1" t="str">
        <f t="shared" si="275"/>
        <v>Yes</v>
      </c>
    </row>
    <row r="2939" spans="1:12" x14ac:dyDescent="0.3">
      <c r="A2939" s="1" t="str">
        <f>VLOOKUP(B2939,DownloadedFiles!$B$2:$C$821,2,)</f>
        <v>doi:10.7910/DVN/MIXK94</v>
      </c>
      <c r="B2939" s="1" t="s">
        <v>2395</v>
      </c>
      <c r="C2939" s="1" t="s">
        <v>698</v>
      </c>
      <c r="D2939" s="1" t="s">
        <v>654</v>
      </c>
      <c r="E2939" s="1" t="str">
        <f>VLOOKUP(D2939,StataFunctions!$E$2:$G$260,3,)</f>
        <v>Linear Regression</v>
      </c>
      <c r="F2939" s="18" t="s">
        <v>6702</v>
      </c>
      <c r="G2939" s="18" t="str">
        <f t="shared" si="272"/>
        <v>form_letter</v>
      </c>
      <c r="H2939" s="18" t="str">
        <f t="shared" si="273"/>
        <v>match if letter_subject=="consolidate_911"</v>
      </c>
      <c r="I2939" s="18">
        <f t="shared" si="276"/>
        <v>1</v>
      </c>
      <c r="J2939" s="18" t="str">
        <f t="shared" si="277"/>
        <v xml:space="preserve"> letter_subject=="consolidate_911"</v>
      </c>
      <c r="K2939" s="18" t="str">
        <f t="shared" si="274"/>
        <v>match</v>
      </c>
      <c r="L2939" s="1" t="str">
        <f t="shared" si="275"/>
        <v>Yes</v>
      </c>
    </row>
    <row r="2940" spans="1:12" x14ac:dyDescent="0.3">
      <c r="A2940" s="1" t="str">
        <f>VLOOKUP(B2940,DownloadedFiles!$B$2:$C$821,2,)</f>
        <v>doi:10.7910/DVN/MIXK94</v>
      </c>
      <c r="B2940" s="1" t="s">
        <v>2395</v>
      </c>
      <c r="C2940" s="1" t="s">
        <v>698</v>
      </c>
      <c r="D2940" s="1" t="s">
        <v>654</v>
      </c>
      <c r="E2940" s="1" t="str">
        <f>VLOOKUP(D2940,StataFunctions!$E$2:$G$260,3,)</f>
        <v>Linear Regression</v>
      </c>
      <c r="F2940" s="18" t="s">
        <v>6703</v>
      </c>
      <c r="G2940" s="18" t="str">
        <f t="shared" si="272"/>
        <v>strong_position</v>
      </c>
      <c r="H2940" s="18" t="str">
        <f t="shared" si="273"/>
        <v>match if letter_subject=="consolidate_911"</v>
      </c>
      <c r="I2940" s="18">
        <f t="shared" si="276"/>
        <v>1</v>
      </c>
      <c r="J2940" s="18" t="str">
        <f t="shared" si="277"/>
        <v xml:space="preserve"> letter_subject=="consolidate_911"</v>
      </c>
      <c r="K2940" s="18" t="str">
        <f t="shared" si="274"/>
        <v>match</v>
      </c>
      <c r="L2940" s="1" t="str">
        <f t="shared" si="275"/>
        <v>Yes</v>
      </c>
    </row>
    <row r="2941" spans="1:12" x14ac:dyDescent="0.3">
      <c r="A2941" s="1" t="str">
        <f>VLOOKUP(B2941,DownloadedFiles!$B$2:$C$821,2,)</f>
        <v>doi:10.7910/DVN/MIXK94</v>
      </c>
      <c r="B2941" s="1" t="s">
        <v>2395</v>
      </c>
      <c r="C2941" s="1" t="s">
        <v>698</v>
      </c>
      <c r="D2941" s="1" t="s">
        <v>654</v>
      </c>
      <c r="E2941" s="1" t="str">
        <f>VLOOKUP(D2941,StataFunctions!$E$2:$G$260,3,)</f>
        <v>Linear Regression</v>
      </c>
      <c r="F2941" s="18" t="s">
        <v>6704</v>
      </c>
      <c r="G2941" s="18" t="str">
        <f t="shared" si="272"/>
        <v>understand_complex</v>
      </c>
      <c r="H2941" s="18" t="str">
        <f t="shared" si="273"/>
        <v>match if letter_subject=="consolidate_911"</v>
      </c>
      <c r="I2941" s="18">
        <f t="shared" si="276"/>
        <v>1</v>
      </c>
      <c r="J2941" s="18" t="str">
        <f t="shared" si="277"/>
        <v xml:space="preserve"> letter_subject=="consolidate_911"</v>
      </c>
      <c r="K2941" s="18" t="str">
        <f t="shared" si="274"/>
        <v>match</v>
      </c>
      <c r="L2941" s="1" t="str">
        <f t="shared" si="275"/>
        <v>Yes</v>
      </c>
    </row>
    <row r="2942" spans="1:12" x14ac:dyDescent="0.3">
      <c r="A2942" s="1" t="str">
        <f>VLOOKUP(B2942,DownloadedFiles!$B$2:$C$821,2,)</f>
        <v>doi:10.7910/DVN/MIXK94</v>
      </c>
      <c r="B2942" s="1" t="s">
        <v>2395</v>
      </c>
      <c r="C2942" s="1" t="s">
        <v>698</v>
      </c>
      <c r="D2942" s="1" t="s">
        <v>654</v>
      </c>
      <c r="E2942" s="1" t="str">
        <f>VLOOKUP(D2942,StataFunctions!$E$2:$G$260,3,)</f>
        <v>Linear Regression</v>
      </c>
      <c r="F2942" s="18" t="s">
        <v>6713</v>
      </c>
      <c r="G2942" s="18" t="str">
        <f t="shared" si="272"/>
        <v>facts</v>
      </c>
      <c r="H2942" s="18" t="str">
        <f t="shared" si="273"/>
        <v>match if letter_subject=="vouchers_party"</v>
      </c>
      <c r="I2942" s="18">
        <f t="shared" si="276"/>
        <v>1</v>
      </c>
      <c r="J2942" s="18" t="str">
        <f t="shared" si="277"/>
        <v xml:space="preserve"> letter_subject=="vouchers_party"</v>
      </c>
      <c r="K2942" s="18" t="str">
        <f t="shared" si="274"/>
        <v>match</v>
      </c>
      <c r="L2942" s="1" t="str">
        <f t="shared" si="275"/>
        <v>Yes</v>
      </c>
    </row>
    <row r="2943" spans="1:12" x14ac:dyDescent="0.3">
      <c r="A2943" s="1" t="str">
        <f>VLOOKUP(B2943,DownloadedFiles!$B$2:$C$821,2,)</f>
        <v>doi:10.7910/DVN/MIXK94</v>
      </c>
      <c r="B2943" s="1" t="s">
        <v>2395</v>
      </c>
      <c r="C2943" s="1" t="s">
        <v>698</v>
      </c>
      <c r="D2943" s="1" t="s">
        <v>654</v>
      </c>
      <c r="E2943" s="1" t="str">
        <f>VLOOKUP(D2943,StataFunctions!$E$2:$G$260,3,)</f>
        <v>Linear Regression</v>
      </c>
      <c r="F2943" s="18" t="s">
        <v>6710</v>
      </c>
      <c r="G2943" s="18" t="str">
        <f t="shared" si="272"/>
        <v>form_letter</v>
      </c>
      <c r="H2943" s="18" t="str">
        <f t="shared" si="273"/>
        <v>match if letter_subject=="vouchers_party"</v>
      </c>
      <c r="I2943" s="18">
        <f t="shared" si="276"/>
        <v>1</v>
      </c>
      <c r="J2943" s="18" t="str">
        <f t="shared" si="277"/>
        <v xml:space="preserve"> letter_subject=="vouchers_party"</v>
      </c>
      <c r="K2943" s="18" t="str">
        <f t="shared" si="274"/>
        <v>match</v>
      </c>
      <c r="L2943" s="1" t="str">
        <f t="shared" si="275"/>
        <v>Yes</v>
      </c>
    </row>
    <row r="2944" spans="1:12" x14ac:dyDescent="0.3">
      <c r="A2944" s="1" t="str">
        <f>VLOOKUP(B2944,DownloadedFiles!$B$2:$C$821,2,)</f>
        <v>doi:10.7910/DVN/MIXK94</v>
      </c>
      <c r="B2944" s="1" t="s">
        <v>2395</v>
      </c>
      <c r="C2944" s="1" t="s">
        <v>698</v>
      </c>
      <c r="D2944" s="1" t="s">
        <v>654</v>
      </c>
      <c r="E2944" s="1" t="str">
        <f>VLOOKUP(D2944,StataFunctions!$E$2:$G$260,3,)</f>
        <v>Linear Regression</v>
      </c>
      <c r="F2944" s="18" t="s">
        <v>6711</v>
      </c>
      <c r="G2944" s="18" t="str">
        <f t="shared" si="272"/>
        <v>strong_position</v>
      </c>
      <c r="H2944" s="18" t="str">
        <f t="shared" si="273"/>
        <v>match if letter_subject=="vouchers_party"</v>
      </c>
      <c r="I2944" s="18">
        <f t="shared" si="276"/>
        <v>1</v>
      </c>
      <c r="J2944" s="18" t="str">
        <f t="shared" si="277"/>
        <v xml:space="preserve"> letter_subject=="vouchers_party"</v>
      </c>
      <c r="K2944" s="18" t="str">
        <f t="shared" si="274"/>
        <v>match</v>
      </c>
      <c r="L2944" s="1" t="str">
        <f t="shared" si="275"/>
        <v>Yes</v>
      </c>
    </row>
    <row r="2945" spans="1:12" x14ac:dyDescent="0.3">
      <c r="A2945" s="1" t="str">
        <f>VLOOKUP(B2945,DownloadedFiles!$B$2:$C$821,2,)</f>
        <v>doi:10.7910/DVN/MIXK94</v>
      </c>
      <c r="B2945" s="1" t="s">
        <v>2395</v>
      </c>
      <c r="C2945" s="1" t="s">
        <v>698</v>
      </c>
      <c r="D2945" s="1" t="s">
        <v>654</v>
      </c>
      <c r="E2945" s="1" t="str">
        <f>VLOOKUP(D2945,StataFunctions!$E$2:$G$260,3,)</f>
        <v>Linear Regression</v>
      </c>
      <c r="F2945" s="18" t="s">
        <v>6712</v>
      </c>
      <c r="G2945" s="18" t="str">
        <f t="shared" si="272"/>
        <v>understand_complex</v>
      </c>
      <c r="H2945" s="18" t="str">
        <f t="shared" si="273"/>
        <v>match if letter_subject=="vouchers_party"</v>
      </c>
      <c r="I2945" s="18">
        <f t="shared" si="276"/>
        <v>1</v>
      </c>
      <c r="J2945" s="18" t="str">
        <f t="shared" si="277"/>
        <v xml:space="preserve"> letter_subject=="vouchers_party"</v>
      </c>
      <c r="K2945" s="18" t="str">
        <f t="shared" si="274"/>
        <v>match</v>
      </c>
      <c r="L2945" s="1" t="str">
        <f t="shared" si="275"/>
        <v>Yes</v>
      </c>
    </row>
    <row r="2946" spans="1:12" x14ac:dyDescent="0.3">
      <c r="A2946" s="1" t="str">
        <f>VLOOKUP(B2946,DownloadedFiles!$B$2:$C$821,2,)</f>
        <v>doi:10.7910/DVN/MIXK94</v>
      </c>
      <c r="B2946" s="1" t="s">
        <v>2395</v>
      </c>
      <c r="C2946" s="1" t="s">
        <v>698</v>
      </c>
      <c r="D2946" s="1" t="s">
        <v>654</v>
      </c>
      <c r="E2946" s="1" t="str">
        <f>VLOOKUP(D2946,StataFunctions!$E$2:$G$260,3,)</f>
        <v>Linear Regression</v>
      </c>
      <c r="F2946" s="18" t="s">
        <v>6709</v>
      </c>
      <c r="G2946" s="18" t="str">
        <f t="shared" ref="G2946:G3009" si="278">MID($F2946,LEN($D2946)+FIND($D2946,$F2946)+1,FIND(" ",$F2946,LEN(D2946)+FIND(D2946,F2946)+1)-(LEN($D2946)+FIND($D2946,$F2946)+1))</f>
        <v>facts</v>
      </c>
      <c r="H2946" s="18" t="str">
        <f t="shared" ref="H2946:H3009" si="279">TRIM(MID(F2946,FIND(G2946,F2946)+LEN(G2946)+1,IFERROR(FIND(",",F2946),LEN(F2946)+1)-(FIND(G2946,F2946)+LEN(G2946)+1)))</f>
        <v>match if letter_subject=="vouchers_plain"</v>
      </c>
      <c r="I2946" s="18">
        <f t="shared" si="276"/>
        <v>1</v>
      </c>
      <c r="J2946" s="18" t="str">
        <f t="shared" si="277"/>
        <v xml:space="preserve"> letter_subject=="vouchers_plain"</v>
      </c>
      <c r="K2946" s="18" t="str">
        <f t="shared" ref="K2946:K3009" si="280">IF(I2946=0,H2946,MID(H2946,1,FIND(J2946,H2946)-4))</f>
        <v>match</v>
      </c>
      <c r="L2946" s="1" t="str">
        <f t="shared" ref="L2946:L3009" si="281">IFERROR(IF(FIND("///",F2946)&gt;0,"No",0),"Yes")</f>
        <v>Yes</v>
      </c>
    </row>
    <row r="2947" spans="1:12" x14ac:dyDescent="0.3">
      <c r="A2947" s="1" t="str">
        <f>VLOOKUP(B2947,DownloadedFiles!$B$2:$C$821,2,)</f>
        <v>doi:10.7910/DVN/MIXK94</v>
      </c>
      <c r="B2947" s="1" t="s">
        <v>2395</v>
      </c>
      <c r="C2947" s="1" t="s">
        <v>698</v>
      </c>
      <c r="D2947" s="1" t="s">
        <v>654</v>
      </c>
      <c r="E2947" s="1" t="str">
        <f>VLOOKUP(D2947,StataFunctions!$E$2:$G$260,3,)</f>
        <v>Linear Regression</v>
      </c>
      <c r="F2947" s="18" t="s">
        <v>6706</v>
      </c>
      <c r="G2947" s="18" t="str">
        <f t="shared" si="278"/>
        <v>form_letter</v>
      </c>
      <c r="H2947" s="18" t="str">
        <f t="shared" si="279"/>
        <v>match if letter_subject=="vouchers_plain"</v>
      </c>
      <c r="I2947" s="18">
        <f t="shared" si="276"/>
        <v>1</v>
      </c>
      <c r="J2947" s="18" t="str">
        <f t="shared" si="277"/>
        <v xml:space="preserve"> letter_subject=="vouchers_plain"</v>
      </c>
      <c r="K2947" s="18" t="str">
        <f t="shared" si="280"/>
        <v>match</v>
      </c>
      <c r="L2947" s="1" t="str">
        <f t="shared" si="281"/>
        <v>Yes</v>
      </c>
    </row>
    <row r="2948" spans="1:12" x14ac:dyDescent="0.3">
      <c r="A2948" s="1" t="str">
        <f>VLOOKUP(B2948,DownloadedFiles!$B$2:$C$821,2,)</f>
        <v>doi:10.7910/DVN/MIXK94</v>
      </c>
      <c r="B2948" s="1" t="s">
        <v>2395</v>
      </c>
      <c r="C2948" s="1" t="s">
        <v>698</v>
      </c>
      <c r="D2948" s="1" t="s">
        <v>654</v>
      </c>
      <c r="E2948" s="1" t="str">
        <f>VLOOKUP(D2948,StataFunctions!$E$2:$G$260,3,)</f>
        <v>Linear Regression</v>
      </c>
      <c r="F2948" s="18" t="s">
        <v>6707</v>
      </c>
      <c r="G2948" s="18" t="str">
        <f t="shared" si="278"/>
        <v>strong_position</v>
      </c>
      <c r="H2948" s="18" t="str">
        <f t="shared" si="279"/>
        <v>match if letter_subject=="vouchers_plain"</v>
      </c>
      <c r="I2948" s="18">
        <f t="shared" si="276"/>
        <v>1</v>
      </c>
      <c r="J2948" s="18" t="str">
        <f t="shared" si="277"/>
        <v xml:space="preserve"> letter_subject=="vouchers_plain"</v>
      </c>
      <c r="K2948" s="18" t="str">
        <f t="shared" si="280"/>
        <v>match</v>
      </c>
      <c r="L2948" s="1" t="str">
        <f t="shared" si="281"/>
        <v>Yes</v>
      </c>
    </row>
    <row r="2949" spans="1:12" x14ac:dyDescent="0.3">
      <c r="A2949" s="1" t="str">
        <f>VLOOKUP(B2949,DownloadedFiles!$B$2:$C$821,2,)</f>
        <v>doi:10.7910/DVN/MIXK94</v>
      </c>
      <c r="B2949" s="1" t="s">
        <v>2395</v>
      </c>
      <c r="C2949" s="1" t="s">
        <v>698</v>
      </c>
      <c r="D2949" s="1" t="s">
        <v>654</v>
      </c>
      <c r="E2949" s="1" t="str">
        <f>VLOOKUP(D2949,StataFunctions!$E$2:$G$260,3,)</f>
        <v>Linear Regression</v>
      </c>
      <c r="F2949" s="18" t="s">
        <v>6708</v>
      </c>
      <c r="G2949" s="18" t="str">
        <f t="shared" si="278"/>
        <v>understand_complex</v>
      </c>
      <c r="H2949" s="18" t="str">
        <f t="shared" si="279"/>
        <v>match if letter_subject=="vouchers_plain"</v>
      </c>
      <c r="I2949" s="18">
        <f t="shared" si="276"/>
        <v>1</v>
      </c>
      <c r="J2949" s="18" t="str">
        <f t="shared" si="277"/>
        <v xml:space="preserve"> letter_subject=="vouchers_plain"</v>
      </c>
      <c r="K2949" s="18" t="str">
        <f t="shared" si="280"/>
        <v>match</v>
      </c>
      <c r="L2949" s="1" t="str">
        <f t="shared" si="281"/>
        <v>Yes</v>
      </c>
    </row>
    <row r="2950" spans="1:12" x14ac:dyDescent="0.3">
      <c r="A2950" s="1" t="str">
        <f>VLOOKUP(B2950,DownloadedFiles!$B$2:$C$821,2,)</f>
        <v>doi:10.7910/DVN/MIXK94</v>
      </c>
      <c r="B2950" s="1" t="s">
        <v>2395</v>
      </c>
      <c r="C2950" s="1" t="s">
        <v>698</v>
      </c>
      <c r="D2950" s="1" t="s">
        <v>654</v>
      </c>
      <c r="E2950" s="1" t="str">
        <f>VLOOKUP(D2950,StataFunctions!$E$2:$G$260,3,)</f>
        <v>Linear Regression</v>
      </c>
      <c r="F2950" s="18" t="s">
        <v>7366</v>
      </c>
      <c r="G2950" s="18" t="str">
        <f t="shared" si="278"/>
        <v>`dv\'</v>
      </c>
      <c r="H2950" s="18" t="str">
        <f t="shared" si="279"/>
        <v>match republican rep_match if letter_subject=="consolidate_911"</v>
      </c>
      <c r="I2950" s="18">
        <f t="shared" si="276"/>
        <v>1</v>
      </c>
      <c r="J2950" s="18" t="str">
        <f t="shared" si="277"/>
        <v xml:space="preserve"> letter_subject=="consolidate_911"</v>
      </c>
      <c r="K2950" s="18" t="str">
        <f t="shared" si="280"/>
        <v>match republican rep_match</v>
      </c>
      <c r="L2950" s="1" t="str">
        <f t="shared" si="281"/>
        <v>Yes</v>
      </c>
    </row>
    <row r="2951" spans="1:12" ht="28.8" x14ac:dyDescent="0.3">
      <c r="A2951" s="1" t="str">
        <f>VLOOKUP(B2951,DownloadedFiles!$B$2:$C$821,2,)</f>
        <v>doi:10.7910/DVN/MIXK94</v>
      </c>
      <c r="B2951" s="1" t="s">
        <v>2395</v>
      </c>
      <c r="C2951" s="1" t="s">
        <v>698</v>
      </c>
      <c r="D2951" s="1" t="s">
        <v>654</v>
      </c>
      <c r="E2951" s="1" t="str">
        <f>VLOOKUP(D2951,StataFunctions!$E$2:$G$260,3,)</f>
        <v>Linear Regression</v>
      </c>
      <c r="F2951" s="18" t="s">
        <v>6701</v>
      </c>
      <c r="G2951" s="18" t="str">
        <f t="shared" si="278"/>
        <v>form_letter</v>
      </c>
      <c r="H2951" s="18" t="str">
        <f t="shared" si="279"/>
        <v>match republican rep_match if letter_subject=="consolidate_911"</v>
      </c>
      <c r="I2951" s="18">
        <f t="shared" si="276"/>
        <v>1</v>
      </c>
      <c r="J2951" s="18" t="str">
        <f t="shared" si="277"/>
        <v xml:space="preserve"> letter_subject=="consolidate_911"</v>
      </c>
      <c r="K2951" s="18" t="str">
        <f t="shared" si="280"/>
        <v>match republican rep_match</v>
      </c>
      <c r="L2951" s="1" t="str">
        <f t="shared" si="281"/>
        <v>Yes</v>
      </c>
    </row>
    <row r="2952" spans="1:12" x14ac:dyDescent="0.3">
      <c r="A2952" s="1" t="str">
        <f>VLOOKUP(B2952,DownloadedFiles!$B$2:$C$821,2,)</f>
        <v>doi:10.7910/DVN/MIXK94</v>
      </c>
      <c r="B2952" s="1" t="s">
        <v>2395</v>
      </c>
      <c r="C2952" s="1" t="s">
        <v>698</v>
      </c>
      <c r="D2952" s="1" t="s">
        <v>654</v>
      </c>
      <c r="E2952" s="1" t="str">
        <f>VLOOKUP(D2952,StataFunctions!$E$2:$G$260,3,)</f>
        <v>Linear Regression</v>
      </c>
      <c r="F2952" s="18" t="s">
        <v>7368</v>
      </c>
      <c r="G2952" s="18" t="str">
        <f t="shared" si="278"/>
        <v>`dv\'</v>
      </c>
      <c r="H2952" s="18" t="str">
        <f t="shared" si="279"/>
        <v>match republican rep_match if letter_subject=="vouchers_party"</v>
      </c>
      <c r="I2952" s="18">
        <f t="shared" si="276"/>
        <v>1</v>
      </c>
      <c r="J2952" s="18" t="str">
        <f t="shared" si="277"/>
        <v xml:space="preserve"> letter_subject=="vouchers_party"</v>
      </c>
      <c r="K2952" s="18" t="str">
        <f t="shared" si="280"/>
        <v>match republican rep_match</v>
      </c>
      <c r="L2952" s="1" t="str">
        <f t="shared" si="281"/>
        <v>Yes</v>
      </c>
    </row>
    <row r="2953" spans="1:12" ht="28.8" x14ac:dyDescent="0.3">
      <c r="A2953" s="1" t="str">
        <f>VLOOKUP(B2953,DownloadedFiles!$B$2:$C$821,2,)</f>
        <v>doi:10.7910/DVN/MIXK94</v>
      </c>
      <c r="B2953" s="1" t="s">
        <v>2395</v>
      </c>
      <c r="C2953" s="1" t="s">
        <v>698</v>
      </c>
      <c r="D2953" s="1" t="s">
        <v>654</v>
      </c>
      <c r="E2953" s="1" t="str">
        <f>VLOOKUP(D2953,StataFunctions!$E$2:$G$260,3,)</f>
        <v>Linear Regression</v>
      </c>
      <c r="F2953" s="18" t="s">
        <v>7662</v>
      </c>
      <c r="G2953" s="18" t="str">
        <f t="shared" si="278"/>
        <v>form_letter</v>
      </c>
      <c r="H2953" s="18" t="str">
        <f t="shared" si="279"/>
        <v>match republican rep_match if letter_subject=="vouchers_party"</v>
      </c>
      <c r="I2953" s="18">
        <f t="shared" si="276"/>
        <v>1</v>
      </c>
      <c r="J2953" s="18" t="str">
        <f t="shared" si="277"/>
        <v xml:space="preserve"> letter_subject=="vouchers_party"</v>
      </c>
      <c r="K2953" s="18" t="str">
        <f t="shared" si="280"/>
        <v>match republican rep_match</v>
      </c>
      <c r="L2953" s="1" t="str">
        <f t="shared" si="281"/>
        <v>Yes</v>
      </c>
    </row>
    <row r="2954" spans="1:12" x14ac:dyDescent="0.3">
      <c r="A2954" s="1" t="str">
        <f>VLOOKUP(B2954,DownloadedFiles!$B$2:$C$821,2,)</f>
        <v>doi:10.7910/DVN/MIXK94</v>
      </c>
      <c r="B2954" s="1" t="s">
        <v>2395</v>
      </c>
      <c r="C2954" s="1" t="s">
        <v>698</v>
      </c>
      <c r="D2954" s="1" t="s">
        <v>654</v>
      </c>
      <c r="E2954" s="1" t="str">
        <f>VLOOKUP(D2954,StataFunctions!$E$2:$G$260,3,)</f>
        <v>Linear Regression</v>
      </c>
      <c r="F2954" s="18" t="s">
        <v>7367</v>
      </c>
      <c r="G2954" s="18" t="str">
        <f t="shared" si="278"/>
        <v>`dv\'</v>
      </c>
      <c r="H2954" s="18" t="str">
        <f t="shared" si="279"/>
        <v>match republican rep_match if letter_subject=="vouchers_plain"</v>
      </c>
      <c r="I2954" s="18">
        <f t="shared" si="276"/>
        <v>1</v>
      </c>
      <c r="J2954" s="18" t="str">
        <f t="shared" si="277"/>
        <v xml:space="preserve"> letter_subject=="vouchers_plain"</v>
      </c>
      <c r="K2954" s="18" t="str">
        <f t="shared" si="280"/>
        <v>match republican rep_match</v>
      </c>
      <c r="L2954" s="1" t="str">
        <f t="shared" si="281"/>
        <v>Yes</v>
      </c>
    </row>
    <row r="2955" spans="1:12" ht="28.8" x14ac:dyDescent="0.3">
      <c r="A2955" s="1" t="str">
        <f>VLOOKUP(B2955,DownloadedFiles!$B$2:$C$821,2,)</f>
        <v>doi:10.7910/DVN/MIXK94</v>
      </c>
      <c r="B2955" s="1" t="s">
        <v>2395</v>
      </c>
      <c r="C2955" s="1" t="s">
        <v>698</v>
      </c>
      <c r="D2955" s="1" t="s">
        <v>654</v>
      </c>
      <c r="E2955" s="1" t="str">
        <f>VLOOKUP(D2955,StataFunctions!$E$2:$G$260,3,)</f>
        <v>Linear Regression</v>
      </c>
      <c r="F2955" s="18" t="s">
        <v>7661</v>
      </c>
      <c r="G2955" s="18" t="str">
        <f t="shared" si="278"/>
        <v>form_letter</v>
      </c>
      <c r="H2955" s="18" t="str">
        <f t="shared" si="279"/>
        <v>match republican rep_match if letter_subject=="vouchers_plain"</v>
      </c>
      <c r="I2955" s="18">
        <f t="shared" si="276"/>
        <v>1</v>
      </c>
      <c r="J2955" s="18" t="str">
        <f t="shared" si="277"/>
        <v xml:space="preserve"> letter_subject=="vouchers_plain"</v>
      </c>
      <c r="K2955" s="18" t="str">
        <f t="shared" si="280"/>
        <v>match republican rep_match</v>
      </c>
      <c r="L2955" s="1" t="str">
        <f t="shared" si="281"/>
        <v>Yes</v>
      </c>
    </row>
    <row r="2956" spans="1:12" ht="28.8" x14ac:dyDescent="0.3">
      <c r="A2956" s="1" t="str">
        <f>VLOOKUP(B2956,DownloadedFiles!$B$2:$C$821,2,)</f>
        <v>doi:10.7910/DVN/MIXK94</v>
      </c>
      <c r="B2956" s="1" t="s">
        <v>2395</v>
      </c>
      <c r="C2956" s="1" t="s">
        <v>698</v>
      </c>
      <c r="D2956" s="1" t="s">
        <v>654</v>
      </c>
      <c r="E2956" s="1" t="str">
        <f>VLOOKUP(D2956,StataFunctions!$E$2:$G$260,3,)</f>
        <v>Linear Regression</v>
      </c>
      <c r="F2956" s="18" t="s">
        <v>6696</v>
      </c>
      <c r="G2956" s="18" t="str">
        <f t="shared" si="278"/>
        <v>`dv\'</v>
      </c>
      <c r="H2956" s="18" t="str">
        <f t="shared" si="279"/>
        <v>match tr_minority minority_match if letter_subject=="consolidate_911"</v>
      </c>
      <c r="I2956" s="18">
        <f t="shared" si="276"/>
        <v>1</v>
      </c>
      <c r="J2956" s="18" t="str">
        <f t="shared" si="277"/>
        <v xml:space="preserve"> letter_subject=="consolidate_911"</v>
      </c>
      <c r="K2956" s="18" t="str">
        <f t="shared" si="280"/>
        <v>match tr_minority minority_match</v>
      </c>
      <c r="L2956" s="1" t="str">
        <f t="shared" si="281"/>
        <v>Yes</v>
      </c>
    </row>
    <row r="2957" spans="1:12" ht="28.8" x14ac:dyDescent="0.3">
      <c r="A2957" s="1" t="str">
        <f>VLOOKUP(B2957,DownloadedFiles!$B$2:$C$821,2,)</f>
        <v>doi:10.7910/DVN/MIXK94</v>
      </c>
      <c r="B2957" s="1" t="s">
        <v>2395</v>
      </c>
      <c r="C2957" s="1" t="s">
        <v>698</v>
      </c>
      <c r="D2957" s="1" t="s">
        <v>654</v>
      </c>
      <c r="E2957" s="1" t="str">
        <f>VLOOKUP(D2957,StataFunctions!$E$2:$G$260,3,)</f>
        <v>Linear Regression</v>
      </c>
      <c r="F2957" s="18" t="s">
        <v>6695</v>
      </c>
      <c r="G2957" s="18" t="str">
        <f t="shared" si="278"/>
        <v>form_letter</v>
      </c>
      <c r="H2957" s="18" t="str">
        <f t="shared" si="279"/>
        <v>match tr_minority minority_match if letter_subject=="consolidate_911"</v>
      </c>
      <c r="I2957" s="18">
        <f t="shared" si="276"/>
        <v>1</v>
      </c>
      <c r="J2957" s="18" t="str">
        <f t="shared" si="277"/>
        <v xml:space="preserve"> letter_subject=="consolidate_911"</v>
      </c>
      <c r="K2957" s="18" t="str">
        <f t="shared" si="280"/>
        <v>match tr_minority minority_match</v>
      </c>
      <c r="L2957" s="1" t="str">
        <f t="shared" si="281"/>
        <v>Yes</v>
      </c>
    </row>
    <row r="2958" spans="1:12" ht="28.8" x14ac:dyDescent="0.3">
      <c r="A2958" s="1" t="str">
        <f>VLOOKUP(B2958,DownloadedFiles!$B$2:$C$821,2,)</f>
        <v>doi:10.7910/DVN/MIXK94</v>
      </c>
      <c r="B2958" s="1" t="s">
        <v>2395</v>
      </c>
      <c r="C2958" s="1" t="s">
        <v>698</v>
      </c>
      <c r="D2958" s="1" t="s">
        <v>654</v>
      </c>
      <c r="E2958" s="1" t="str">
        <f>VLOOKUP(D2958,StataFunctions!$E$2:$G$260,3,)</f>
        <v>Linear Regression</v>
      </c>
      <c r="F2958" s="18" t="s">
        <v>6700</v>
      </c>
      <c r="G2958" s="18" t="str">
        <f t="shared" si="278"/>
        <v>`dv\'</v>
      </c>
      <c r="H2958" s="18" t="str">
        <f t="shared" si="279"/>
        <v>match tr_minority minority_match if letter_subject=="vouchers_party"</v>
      </c>
      <c r="I2958" s="18">
        <f t="shared" si="276"/>
        <v>1</v>
      </c>
      <c r="J2958" s="18" t="str">
        <f t="shared" si="277"/>
        <v xml:space="preserve"> letter_subject=="vouchers_party"</v>
      </c>
      <c r="K2958" s="18" t="str">
        <f t="shared" si="280"/>
        <v>match tr_minority minority_match</v>
      </c>
      <c r="L2958" s="1" t="str">
        <f t="shared" si="281"/>
        <v>Yes</v>
      </c>
    </row>
    <row r="2959" spans="1:12" ht="28.8" x14ac:dyDescent="0.3">
      <c r="A2959" s="1" t="str">
        <f>VLOOKUP(B2959,DownloadedFiles!$B$2:$C$821,2,)</f>
        <v>doi:10.7910/DVN/MIXK94</v>
      </c>
      <c r="B2959" s="1" t="s">
        <v>2395</v>
      </c>
      <c r="C2959" s="1" t="s">
        <v>698</v>
      </c>
      <c r="D2959" s="1" t="s">
        <v>654</v>
      </c>
      <c r="E2959" s="1" t="str">
        <f>VLOOKUP(D2959,StataFunctions!$E$2:$G$260,3,)</f>
        <v>Linear Regression</v>
      </c>
      <c r="F2959" s="18" t="s">
        <v>6699</v>
      </c>
      <c r="G2959" s="18" t="str">
        <f t="shared" si="278"/>
        <v>form_letter</v>
      </c>
      <c r="H2959" s="18" t="str">
        <f t="shared" si="279"/>
        <v>match tr_minority minority_match if letter_subject=="vouchers_party"</v>
      </c>
      <c r="I2959" s="18">
        <f t="shared" si="276"/>
        <v>1</v>
      </c>
      <c r="J2959" s="18" t="str">
        <f t="shared" si="277"/>
        <v xml:space="preserve"> letter_subject=="vouchers_party"</v>
      </c>
      <c r="K2959" s="18" t="str">
        <f t="shared" si="280"/>
        <v>match tr_minority minority_match</v>
      </c>
      <c r="L2959" s="1" t="str">
        <f t="shared" si="281"/>
        <v>Yes</v>
      </c>
    </row>
    <row r="2960" spans="1:12" ht="28.8" x14ac:dyDescent="0.3">
      <c r="A2960" s="1" t="str">
        <f>VLOOKUP(B2960,DownloadedFiles!$B$2:$C$821,2,)</f>
        <v>doi:10.7910/DVN/MIXK94</v>
      </c>
      <c r="B2960" s="1" t="s">
        <v>2395</v>
      </c>
      <c r="C2960" s="1" t="s">
        <v>698</v>
      </c>
      <c r="D2960" s="1" t="s">
        <v>654</v>
      </c>
      <c r="E2960" s="1" t="str">
        <f>VLOOKUP(D2960,StataFunctions!$E$2:$G$260,3,)</f>
        <v>Linear Regression</v>
      </c>
      <c r="F2960" s="18" t="s">
        <v>6698</v>
      </c>
      <c r="G2960" s="18" t="str">
        <f t="shared" si="278"/>
        <v>`dv\'</v>
      </c>
      <c r="H2960" s="18" t="str">
        <f t="shared" si="279"/>
        <v>match tr_minority minority_match if letter_subject=="vouchers_plain"</v>
      </c>
      <c r="I2960" s="18">
        <f t="shared" si="276"/>
        <v>1</v>
      </c>
      <c r="J2960" s="18" t="str">
        <f t="shared" si="277"/>
        <v xml:space="preserve"> letter_subject=="vouchers_plain"</v>
      </c>
      <c r="K2960" s="18" t="str">
        <f t="shared" si="280"/>
        <v>match tr_minority minority_match</v>
      </c>
      <c r="L2960" s="1" t="str">
        <f t="shared" si="281"/>
        <v>Yes</v>
      </c>
    </row>
    <row r="2961" spans="1:12" ht="28.8" x14ac:dyDescent="0.3">
      <c r="A2961" s="1" t="str">
        <f>VLOOKUP(B2961,DownloadedFiles!$B$2:$C$821,2,)</f>
        <v>doi:10.7910/DVN/MIXK94</v>
      </c>
      <c r="B2961" s="1" t="s">
        <v>2395</v>
      </c>
      <c r="C2961" s="1" t="s">
        <v>698</v>
      </c>
      <c r="D2961" s="1" t="s">
        <v>654</v>
      </c>
      <c r="E2961" s="1" t="str">
        <f>VLOOKUP(D2961,StataFunctions!$E$2:$G$260,3,)</f>
        <v>Linear Regression</v>
      </c>
      <c r="F2961" s="18" t="s">
        <v>6697</v>
      </c>
      <c r="G2961" s="18" t="str">
        <f t="shared" si="278"/>
        <v>form_letter</v>
      </c>
      <c r="H2961" s="18" t="str">
        <f t="shared" si="279"/>
        <v>match tr_minority minority_match if letter_subject=="vouchers_plain"</v>
      </c>
      <c r="I2961" s="18">
        <f t="shared" si="276"/>
        <v>1</v>
      </c>
      <c r="J2961" s="18" t="str">
        <f t="shared" si="277"/>
        <v xml:space="preserve"> letter_subject=="vouchers_plain"</v>
      </c>
      <c r="K2961" s="18" t="str">
        <f t="shared" si="280"/>
        <v>match tr_minority minority_match</v>
      </c>
      <c r="L2961" s="1" t="str">
        <f t="shared" si="281"/>
        <v>Yes</v>
      </c>
    </row>
    <row r="2962" spans="1:12" x14ac:dyDescent="0.3">
      <c r="A2962" s="1" t="str">
        <f>VLOOKUP(B2962,DownloadedFiles!$B$2:$C$821,2,)</f>
        <v>doi:10.7910/DVN/MIXK94</v>
      </c>
      <c r="B2962" s="1" t="s">
        <v>2395</v>
      </c>
      <c r="C2962" s="1" t="s">
        <v>698</v>
      </c>
      <c r="D2962" s="1" t="s">
        <v>654</v>
      </c>
      <c r="E2962" s="1" t="str">
        <f>VLOOKUP(D2962,StataFunctions!$E$2:$G$260,3,)</f>
        <v>Linear Regression</v>
      </c>
      <c r="F2962" s="18" t="s">
        <v>6943</v>
      </c>
      <c r="G2962" s="18" t="str">
        <f t="shared" si="278"/>
        <v>`dv'</v>
      </c>
      <c r="H2962" s="18" t="str">
        <f t="shared" si="279"/>
        <v>match"</v>
      </c>
      <c r="I2962" s="18">
        <f t="shared" si="276"/>
        <v>0</v>
      </c>
      <c r="J2962" s="18" t="str">
        <f t="shared" si="277"/>
        <v>NA</v>
      </c>
      <c r="K2962" s="18" t="str">
        <f t="shared" si="280"/>
        <v>match"</v>
      </c>
      <c r="L2962" s="1" t="str">
        <f t="shared" si="281"/>
        <v>Yes</v>
      </c>
    </row>
    <row r="2963" spans="1:12" x14ac:dyDescent="0.3">
      <c r="A2963" s="1" t="str">
        <f>VLOOKUP(B2963,DownloadedFiles!$B$2:$C$821,2,)</f>
        <v>doi:10.7910/DVN/MIXK94</v>
      </c>
      <c r="B2963" s="1" t="s">
        <v>2395</v>
      </c>
      <c r="C2963" s="1" t="s">
        <v>698</v>
      </c>
      <c r="D2963" s="1" t="s">
        <v>654</v>
      </c>
      <c r="E2963" s="1" t="str">
        <f>VLOOKUP(D2963,StataFunctions!$E$2:$G$260,3,)</f>
        <v>Linear Regression</v>
      </c>
      <c r="F2963" s="18" t="s">
        <v>6692</v>
      </c>
      <c r="G2963" s="18" t="str">
        <f t="shared" si="278"/>
        <v>frominterestgroup</v>
      </c>
      <c r="H2963" s="18" t="str">
        <f t="shared" si="279"/>
        <v>shared_pos if neutral!=1</v>
      </c>
      <c r="I2963" s="18">
        <f t="shared" si="276"/>
        <v>1</v>
      </c>
      <c r="J2963" s="18" t="str">
        <f t="shared" si="277"/>
        <v xml:space="preserve"> neutral!=1</v>
      </c>
      <c r="K2963" s="18" t="str">
        <f t="shared" si="280"/>
        <v>shared_pos</v>
      </c>
      <c r="L2963" s="1" t="str">
        <f t="shared" si="281"/>
        <v>Yes</v>
      </c>
    </row>
    <row r="2964" spans="1:12" x14ac:dyDescent="0.3">
      <c r="A2964" s="1" t="str">
        <f>VLOOKUP(B2964,DownloadedFiles!$B$2:$C$821,2,)</f>
        <v>doi:10.7910/DVN/MIXK94</v>
      </c>
      <c r="B2964" s="1" t="s">
        <v>2395</v>
      </c>
      <c r="C2964" s="1" t="s">
        <v>698</v>
      </c>
      <c r="D2964" s="1" t="s">
        <v>654</v>
      </c>
      <c r="E2964" s="1" t="str">
        <f>VLOOKUP(D2964,StataFunctions!$E$2:$G$260,3,)</f>
        <v>Linear Regression</v>
      </c>
      <c r="F2964" s="18" t="s">
        <v>6693</v>
      </c>
      <c r="G2964" s="18" t="str">
        <f t="shared" si="278"/>
        <v>strongposition</v>
      </c>
      <c r="H2964" s="18" t="str">
        <f t="shared" si="279"/>
        <v>shared_pos if neutral!=1</v>
      </c>
      <c r="I2964" s="18">
        <f t="shared" si="276"/>
        <v>1</v>
      </c>
      <c r="J2964" s="18" t="str">
        <f t="shared" si="277"/>
        <v xml:space="preserve"> neutral!=1</v>
      </c>
      <c r="K2964" s="18" t="str">
        <f t="shared" si="280"/>
        <v>shared_pos</v>
      </c>
      <c r="L2964" s="1" t="str">
        <f t="shared" si="281"/>
        <v>Yes</v>
      </c>
    </row>
    <row r="2965" spans="1:12" x14ac:dyDescent="0.3">
      <c r="A2965" s="1" t="str">
        <f>VLOOKUP(B2965,DownloadedFiles!$B$2:$C$821,2,)</f>
        <v>doi:10.7910/DVN/MIXK94</v>
      </c>
      <c r="B2965" s="1" t="s">
        <v>2395</v>
      </c>
      <c r="C2965" s="1" t="s">
        <v>698</v>
      </c>
      <c r="D2965" s="1" t="s">
        <v>654</v>
      </c>
      <c r="E2965" s="1" t="str">
        <f>VLOOKUP(D2965,StataFunctions!$E$2:$G$260,3,)</f>
        <v>Linear Regression</v>
      </c>
      <c r="F2965" s="18" t="s">
        <v>6694</v>
      </c>
      <c r="G2965" s="18" t="str">
        <f t="shared" si="278"/>
        <v>understands</v>
      </c>
      <c r="H2965" s="18" t="str">
        <f t="shared" si="279"/>
        <v>shared_pos if neutral!=1</v>
      </c>
      <c r="I2965" s="18">
        <f t="shared" si="276"/>
        <v>1</v>
      </c>
      <c r="J2965" s="18" t="str">
        <f t="shared" si="277"/>
        <v xml:space="preserve"> neutral!=1</v>
      </c>
      <c r="K2965" s="18" t="str">
        <f t="shared" si="280"/>
        <v>shared_pos</v>
      </c>
      <c r="L2965" s="1" t="str">
        <f t="shared" si="281"/>
        <v>Yes</v>
      </c>
    </row>
    <row r="2966" spans="1:12" x14ac:dyDescent="0.3">
      <c r="A2966" s="1" t="str">
        <f>VLOOKUP(B2966,DownloadedFiles!$B$2:$C$821,2,)</f>
        <v>doi:10.7910/DVN/MIXK94</v>
      </c>
      <c r="B2966" s="1" t="s">
        <v>2395</v>
      </c>
      <c r="C2966" s="1" t="s">
        <v>698</v>
      </c>
      <c r="D2966" s="1" t="s">
        <v>654</v>
      </c>
      <c r="E2966" s="1" t="str">
        <f>VLOOKUP(D2966,StataFunctions!$E$2:$G$260,3,)</f>
        <v>Linear Regression</v>
      </c>
      <c r="F2966" s="18" t="s">
        <v>6941</v>
      </c>
      <c r="G2966" s="18" t="str">
        <f t="shared" si="278"/>
        <v>`dv'</v>
      </c>
      <c r="H2966" s="18" t="str">
        <f t="shared" si="279"/>
        <v>shared_pos if neutral!=1 &amp; independent!=1"</v>
      </c>
      <c r="I2966" s="18">
        <f t="shared" si="276"/>
        <v>1</v>
      </c>
      <c r="J2966" s="18" t="str">
        <f t="shared" si="277"/>
        <v xml:space="preserve"> neutral!=1 &amp; independent!=1"</v>
      </c>
      <c r="K2966" s="18" t="str">
        <f t="shared" si="280"/>
        <v>shared_pos</v>
      </c>
      <c r="L2966" s="1" t="str">
        <f t="shared" si="281"/>
        <v>Yes</v>
      </c>
    </row>
    <row r="2967" spans="1:12" ht="43.2" x14ac:dyDescent="0.3">
      <c r="A2967" s="1" t="str">
        <f>VLOOKUP(B2967,DownloadedFiles!$B$2:$C$821,2,)</f>
        <v>doi:10.7910/DVN/MIXK94</v>
      </c>
      <c r="B2967" s="1" t="s">
        <v>2395</v>
      </c>
      <c r="C2967" s="1" t="s">
        <v>698</v>
      </c>
      <c r="D2967" s="1" t="s">
        <v>674</v>
      </c>
      <c r="E2967" s="1" t="str">
        <f>VLOOKUP(D2967,StataFunctions!$E$2:$G$260,3,)</f>
        <v>Probit regression</v>
      </c>
      <c r="F2967" s="18" t="s">
        <v>6612</v>
      </c>
      <c r="G2967" s="18" t="str">
        <f t="shared" si="278"/>
        <v>frominterestgroup</v>
      </c>
      <c r="H2967" s="18" t="str">
        <f t="shared" si="279"/>
        <v>shared_pos democrat independent latino black tenure pop10K staff_percapita traveltime_dist length_session tr_latino tr_black</v>
      </c>
      <c r="I2967" s="18">
        <f t="shared" si="276"/>
        <v>0</v>
      </c>
      <c r="J2967" s="18" t="str">
        <f t="shared" si="277"/>
        <v>NA</v>
      </c>
      <c r="K2967" s="18" t="str">
        <f t="shared" si="280"/>
        <v>shared_pos democrat independent latino black tenure pop10K staff_percapita traveltime_dist length_session tr_latino tr_black</v>
      </c>
      <c r="L2967" s="1" t="str">
        <f t="shared" si="281"/>
        <v>Yes</v>
      </c>
    </row>
    <row r="2968" spans="1:12" ht="43.2" x14ac:dyDescent="0.3">
      <c r="A2968" s="1" t="str">
        <f>VLOOKUP(B2968,DownloadedFiles!$B$2:$C$821,2,)</f>
        <v>doi:10.7910/DVN/MIXK94</v>
      </c>
      <c r="B2968" s="1" t="s">
        <v>2395</v>
      </c>
      <c r="C2968" s="1" t="s">
        <v>698</v>
      </c>
      <c r="D2968" s="1" t="s">
        <v>674</v>
      </c>
      <c r="E2968" s="1" t="str">
        <f>VLOOKUP(D2968,StataFunctions!$E$2:$G$260,3,)</f>
        <v>Probit regression</v>
      </c>
      <c r="F2968" s="18" t="s">
        <v>6613</v>
      </c>
      <c r="G2968" s="18" t="str">
        <f t="shared" si="278"/>
        <v>strongposition</v>
      </c>
      <c r="H2968" s="18" t="str">
        <f t="shared" si="279"/>
        <v>shared_pos democrat independent latino black tenure pop10K staff_percapita traveltime_dist length_session tr_latino tr_black</v>
      </c>
      <c r="I2968" s="18">
        <f t="shared" si="276"/>
        <v>0</v>
      </c>
      <c r="J2968" s="18" t="str">
        <f t="shared" si="277"/>
        <v>NA</v>
      </c>
      <c r="K2968" s="18" t="str">
        <f t="shared" si="280"/>
        <v>shared_pos democrat independent latino black tenure pop10K staff_percapita traveltime_dist length_session tr_latino tr_black</v>
      </c>
      <c r="L2968" s="1" t="str">
        <f t="shared" si="281"/>
        <v>Yes</v>
      </c>
    </row>
    <row r="2969" spans="1:12" ht="43.2" x14ac:dyDescent="0.3">
      <c r="A2969" s="1" t="str">
        <f>VLOOKUP(B2969,DownloadedFiles!$B$2:$C$821,2,)</f>
        <v>doi:10.7910/DVN/MIXK94</v>
      </c>
      <c r="B2969" s="1" t="s">
        <v>2395</v>
      </c>
      <c r="C2969" s="1" t="s">
        <v>698</v>
      </c>
      <c r="D2969" s="1" t="s">
        <v>674</v>
      </c>
      <c r="E2969" s="1" t="str">
        <f>VLOOKUP(D2969,StataFunctions!$E$2:$G$260,3,)</f>
        <v>Probit regression</v>
      </c>
      <c r="F2969" s="18" t="s">
        <v>6614</v>
      </c>
      <c r="G2969" s="18" t="str">
        <f t="shared" si="278"/>
        <v>understands</v>
      </c>
      <c r="H2969" s="18" t="str">
        <f t="shared" si="279"/>
        <v>shared_pos democrat independent latino black tenure pop10K staff_percapita traveltime_dist length_session tr_latino tr_black</v>
      </c>
      <c r="I2969" s="18">
        <f t="shared" si="276"/>
        <v>0</v>
      </c>
      <c r="J2969" s="18" t="str">
        <f t="shared" si="277"/>
        <v>NA</v>
      </c>
      <c r="K2969" s="18" t="str">
        <f t="shared" si="280"/>
        <v>shared_pos democrat independent latino black tenure pop10K staff_percapita traveltime_dist length_session tr_latino tr_black</v>
      </c>
      <c r="L2969" s="1" t="str">
        <f t="shared" si="281"/>
        <v>Yes</v>
      </c>
    </row>
    <row r="2970" spans="1:12" ht="43.2" x14ac:dyDescent="0.3">
      <c r="A2970" s="1" t="str">
        <f>VLOOKUP(B2970,DownloadedFiles!$B$2:$C$821,2,)</f>
        <v>doi:10.7910/DVN/MIXK94</v>
      </c>
      <c r="B2970" s="1" t="s">
        <v>2395</v>
      </c>
      <c r="C2970" s="1" t="s">
        <v>698</v>
      </c>
      <c r="D2970" s="1" t="s">
        <v>654</v>
      </c>
      <c r="E2970" s="1" t="str">
        <f>VLOOKUP(D2970,StataFunctions!$E$2:$G$260,3,)</f>
        <v>Linear Regression</v>
      </c>
      <c r="F2970" s="18" t="s">
        <v>6690</v>
      </c>
      <c r="G2970" s="18" t="str">
        <f t="shared" si="278"/>
        <v>frominterestgroup</v>
      </c>
      <c r="H2970" s="18" t="str">
        <f t="shared" si="279"/>
        <v>shared_pos democrat independent latino black tenure pop10K staff_percapita traveltime_dist length_session tr_latino tr_black</v>
      </c>
      <c r="I2970" s="18">
        <f t="shared" si="276"/>
        <v>0</v>
      </c>
      <c r="J2970" s="18" t="str">
        <f t="shared" si="277"/>
        <v>NA</v>
      </c>
      <c r="K2970" s="18" t="str">
        <f t="shared" si="280"/>
        <v>shared_pos democrat independent latino black tenure pop10K staff_percapita traveltime_dist length_session tr_latino tr_black</v>
      </c>
      <c r="L2970" s="1" t="str">
        <f t="shared" si="281"/>
        <v>Yes</v>
      </c>
    </row>
    <row r="2971" spans="1:12" ht="43.2" x14ac:dyDescent="0.3">
      <c r="A2971" s="1" t="str">
        <f>VLOOKUP(B2971,DownloadedFiles!$B$2:$C$821,2,)</f>
        <v>doi:10.7910/DVN/MIXK94</v>
      </c>
      <c r="B2971" s="1" t="s">
        <v>2395</v>
      </c>
      <c r="C2971" s="1" t="s">
        <v>698</v>
      </c>
      <c r="D2971" s="1" t="s">
        <v>654</v>
      </c>
      <c r="E2971" s="1" t="str">
        <f>VLOOKUP(D2971,StataFunctions!$E$2:$G$260,3,)</f>
        <v>Linear Regression</v>
      </c>
      <c r="F2971" s="18" t="s">
        <v>6691</v>
      </c>
      <c r="G2971" s="18" t="str">
        <f t="shared" si="278"/>
        <v>strongposition</v>
      </c>
      <c r="H2971" s="18" t="str">
        <f t="shared" si="279"/>
        <v>shared_pos democrat independent latino black tenure pop10K staff_percapita traveltime_dist length_session tr_latino tr_black</v>
      </c>
      <c r="I2971" s="18">
        <f t="shared" si="276"/>
        <v>0</v>
      </c>
      <c r="J2971" s="18" t="str">
        <f t="shared" si="277"/>
        <v>NA</v>
      </c>
      <c r="K2971" s="18" t="str">
        <f t="shared" si="280"/>
        <v>shared_pos democrat independent latino black tenure pop10K staff_percapita traveltime_dist length_session tr_latino tr_black</v>
      </c>
      <c r="L2971" s="1" t="str">
        <f t="shared" si="281"/>
        <v>Yes</v>
      </c>
    </row>
    <row r="2972" spans="1:12" ht="28.8" x14ac:dyDescent="0.3">
      <c r="A2972" s="1" t="str">
        <f>VLOOKUP(B2972,DownloadedFiles!$B$2:$C$821,2,)</f>
        <v>doi:10.7910/DVN/MIXK94</v>
      </c>
      <c r="B2972" s="1" t="s">
        <v>2395</v>
      </c>
      <c r="C2972" s="1" t="s">
        <v>698</v>
      </c>
      <c r="D2972" s="1" t="s">
        <v>654</v>
      </c>
      <c r="E2972" s="1" t="str">
        <f>VLOOKUP(D2972,StataFunctions!$E$2:$G$260,3,)</f>
        <v>Linear Regression</v>
      </c>
      <c r="F2972" s="18" t="s">
        <v>8320</v>
      </c>
      <c r="G2972" s="18" t="str">
        <f t="shared" si="278"/>
        <v>understands</v>
      </c>
      <c r="H2972" s="18" t="str">
        <f t="shared" si="279"/>
        <v>shared_pos democrat independent latino black tenure pop10K staff_percapita traveltime_dist length_session tr_latino tr_black</v>
      </c>
      <c r="I2972" s="18">
        <f t="shared" si="276"/>
        <v>0</v>
      </c>
      <c r="J2972" s="18" t="str">
        <f t="shared" si="277"/>
        <v>NA</v>
      </c>
      <c r="K2972" s="18" t="str">
        <f t="shared" si="280"/>
        <v>shared_pos democrat independent latino black tenure pop10K staff_percapita traveltime_dist length_session tr_latino tr_black</v>
      </c>
      <c r="L2972" s="1" t="str">
        <f t="shared" si="281"/>
        <v>Yes</v>
      </c>
    </row>
    <row r="2973" spans="1:12" ht="28.8" x14ac:dyDescent="0.3">
      <c r="A2973" s="1" t="str">
        <f>VLOOKUP(B2973,DownloadedFiles!$B$2:$C$821,2,)</f>
        <v>doi:10.7910/DVN/MIXK94</v>
      </c>
      <c r="B2973" s="1" t="s">
        <v>2395</v>
      </c>
      <c r="C2973" s="1" t="s">
        <v>698</v>
      </c>
      <c r="D2973" s="1" t="s">
        <v>654</v>
      </c>
      <c r="E2973" s="1" t="str">
        <f>VLOOKUP(D2973,StataFunctions!$E$2:$G$260,3,)</f>
        <v>Linear Regression</v>
      </c>
      <c r="F2973" s="18" t="s">
        <v>6689</v>
      </c>
      <c r="G2973" s="18" t="str">
        <f t="shared" si="278"/>
        <v>frominterestgroup</v>
      </c>
      <c r="H2973" s="18" t="str">
        <f t="shared" si="279"/>
        <v>shared_pos republican rep_match if neutral!=1 &amp; independent!=1</v>
      </c>
      <c r="I2973" s="18">
        <f t="shared" si="276"/>
        <v>1</v>
      </c>
      <c r="J2973" s="18" t="str">
        <f t="shared" si="277"/>
        <v xml:space="preserve"> neutral!=1 &amp; independent!=1</v>
      </c>
      <c r="K2973" s="18" t="str">
        <f t="shared" si="280"/>
        <v>shared_pos republican rep_match</v>
      </c>
      <c r="L2973" s="1" t="str">
        <f t="shared" si="281"/>
        <v>Yes</v>
      </c>
    </row>
    <row r="2974" spans="1:12" ht="28.8" x14ac:dyDescent="0.3">
      <c r="A2974" s="1" t="str">
        <f>VLOOKUP(B2974,DownloadedFiles!$B$2:$C$821,2,)</f>
        <v>doi:10.7910/DVN/MIXK94</v>
      </c>
      <c r="B2974" s="1" t="s">
        <v>2395</v>
      </c>
      <c r="C2974" s="1" t="s">
        <v>698</v>
      </c>
      <c r="D2974" s="1" t="s">
        <v>654</v>
      </c>
      <c r="E2974" s="1" t="str">
        <f>VLOOKUP(D2974,StataFunctions!$E$2:$G$260,3,)</f>
        <v>Linear Regression</v>
      </c>
      <c r="F2974" s="18" t="s">
        <v>6942</v>
      </c>
      <c r="G2974" s="18" t="str">
        <f t="shared" si="278"/>
        <v>`dv'</v>
      </c>
      <c r="H2974" s="18" t="str">
        <f t="shared" si="279"/>
        <v>shared_pos republican rep_match if neutral!=1 &amp; independent!=1 "</v>
      </c>
      <c r="I2974" s="18">
        <f t="shared" si="276"/>
        <v>1</v>
      </c>
      <c r="J2974" s="18" t="str">
        <f t="shared" si="277"/>
        <v xml:space="preserve"> neutral!=1 &amp; independent!=1 "</v>
      </c>
      <c r="K2974" s="18" t="str">
        <f t="shared" si="280"/>
        <v>shared_pos republican rep_match</v>
      </c>
      <c r="L2974" s="1" t="str">
        <f t="shared" si="281"/>
        <v>Yes</v>
      </c>
    </row>
    <row r="2975" spans="1:12" ht="28.8" x14ac:dyDescent="0.3">
      <c r="A2975" s="1" t="str">
        <f>VLOOKUP(B2975,DownloadedFiles!$B$2:$C$821,2,)</f>
        <v>doi:10.7910/DVN/MIXK94</v>
      </c>
      <c r="B2975" s="1" t="s">
        <v>2395</v>
      </c>
      <c r="C2975" s="1" t="s">
        <v>698</v>
      </c>
      <c r="D2975" s="1" t="s">
        <v>654</v>
      </c>
      <c r="E2975" s="1" t="str">
        <f>VLOOKUP(D2975,StataFunctions!$E$2:$G$260,3,)</f>
        <v>Linear Regression</v>
      </c>
      <c r="F2975" s="18" t="s">
        <v>6688</v>
      </c>
      <c r="G2975" s="18" t="str">
        <f t="shared" si="278"/>
        <v>frominterestgroup</v>
      </c>
      <c r="H2975" s="18" t="str">
        <f t="shared" si="279"/>
        <v>shared_pos tr_minority minority_match if neutral!=1 &amp; minority==0</v>
      </c>
      <c r="I2975" s="18">
        <f t="shared" si="276"/>
        <v>1</v>
      </c>
      <c r="J2975" s="18" t="str">
        <f t="shared" si="277"/>
        <v xml:space="preserve"> neutral!=1 &amp; minority==0</v>
      </c>
      <c r="K2975" s="18" t="str">
        <f t="shared" si="280"/>
        <v>shared_pos tr_minority minority_match</v>
      </c>
      <c r="L2975" s="1" t="str">
        <f t="shared" si="281"/>
        <v>Yes</v>
      </c>
    </row>
    <row r="2976" spans="1:12" ht="28.8" x14ac:dyDescent="0.3">
      <c r="A2976" s="1" t="str">
        <f>VLOOKUP(B2976,DownloadedFiles!$B$2:$C$821,2,)</f>
        <v>doi:10.7910/DVN/MIXK94</v>
      </c>
      <c r="B2976" s="1" t="s">
        <v>2395</v>
      </c>
      <c r="C2976" s="1" t="s">
        <v>698</v>
      </c>
      <c r="D2976" s="1" t="s">
        <v>654</v>
      </c>
      <c r="E2976" s="1" t="str">
        <f>VLOOKUP(D2976,StataFunctions!$E$2:$G$260,3,)</f>
        <v>Linear Regression</v>
      </c>
      <c r="F2976" s="18" t="s">
        <v>6940</v>
      </c>
      <c r="G2976" s="18" t="str">
        <f t="shared" si="278"/>
        <v>`dv'</v>
      </c>
      <c r="H2976" s="18" t="str">
        <f t="shared" si="279"/>
        <v>shared_pos tr_minority minority_match if neutral!=1 &amp; minority==0"</v>
      </c>
      <c r="I2976" s="18">
        <f t="shared" si="276"/>
        <v>1</v>
      </c>
      <c r="J2976" s="18" t="str">
        <f t="shared" si="277"/>
        <v xml:space="preserve"> neutral!=1 &amp; minority==0"</v>
      </c>
      <c r="K2976" s="18" t="str">
        <f t="shared" si="280"/>
        <v>shared_pos tr_minority minority_match</v>
      </c>
      <c r="L2976" s="1" t="str">
        <f t="shared" si="281"/>
        <v>Yes</v>
      </c>
    </row>
    <row r="2977" spans="1:12" ht="43.2" x14ac:dyDescent="0.3">
      <c r="A2977" s="1" t="str">
        <f>VLOOKUP(B2977,DownloadedFiles!$B$2:$C$821,2,)</f>
        <v>doi:10.7910/DVN/INXGMT</v>
      </c>
      <c r="B2977" s="1" t="s">
        <v>2322</v>
      </c>
      <c r="C2977" s="1" t="s">
        <v>2735</v>
      </c>
      <c r="D2977" s="1" t="s">
        <v>766</v>
      </c>
      <c r="E2977" s="1" t="str">
        <f>VLOOKUP(D2977,StataFunctions!$E$2:$G$260,3,)</f>
        <v>Logistic regression</v>
      </c>
      <c r="F2977" s="18" t="s">
        <v>2754</v>
      </c>
      <c r="G2977" s="18" t="str">
        <f t="shared" si="278"/>
        <v>pun</v>
      </c>
      <c r="H2977" s="18" t="str">
        <f t="shared" si="279"/>
        <v>fed st local tribe major pp L.hpv_year L.insp_t y1-y13 s1-s50 PercentBlack PercentHisp PercentPoverty MedHsInc PercentUnemploy if nc_year==1 &amp; set==1</v>
      </c>
      <c r="I2977" s="18">
        <f t="shared" si="276"/>
        <v>1</v>
      </c>
      <c r="J2977" s="18" t="str">
        <f t="shared" si="277"/>
        <v xml:space="preserve"> nc_year==1 &amp; set==1</v>
      </c>
      <c r="K2977" s="18" t="str">
        <f t="shared" si="280"/>
        <v>fed st local tribe major pp L.hpv_year L.insp_t y1-y13 s1-s50 PercentBlack PercentHisp PercentPoverty MedHsInc PercentUnemploy</v>
      </c>
      <c r="L2977" s="1" t="str">
        <f t="shared" si="281"/>
        <v>Yes</v>
      </c>
    </row>
    <row r="2978" spans="1:12" ht="43.2" x14ac:dyDescent="0.3">
      <c r="A2978" s="1" t="str">
        <f>VLOOKUP(B2978,DownloadedFiles!$B$2:$C$821,2,)</f>
        <v>doi:10.7910/DVN/INXGMT</v>
      </c>
      <c r="B2978" s="1" t="s">
        <v>2322</v>
      </c>
      <c r="C2978" s="1" t="s">
        <v>2735</v>
      </c>
      <c r="D2978" s="1" t="s">
        <v>766</v>
      </c>
      <c r="E2978" s="1" t="str">
        <f>VLOOKUP(D2978,StataFunctions!$E$2:$G$260,3,)</f>
        <v>Logistic regression</v>
      </c>
      <c r="F2978" s="18" t="s">
        <v>2753</v>
      </c>
      <c r="G2978" s="18" t="str">
        <f t="shared" si="278"/>
        <v>hpv_year</v>
      </c>
      <c r="H2978" s="18" t="str">
        <f t="shared" si="279"/>
        <v>fed st local tribe major pp L.insp_t L.pun_t L.hpv_year y1-y13 s1-s50 PercentBlack PercentHisp PercentPoverty MedHsInc PercentUnemploy if set==1</v>
      </c>
      <c r="I2978" s="18">
        <f t="shared" si="276"/>
        <v>1</v>
      </c>
      <c r="J2978" s="18" t="str">
        <f t="shared" si="277"/>
        <v xml:space="preserve"> set==1</v>
      </c>
      <c r="K2978" s="18" t="str">
        <f t="shared" si="280"/>
        <v>fed st local tribe major pp L.insp_t L.pun_t L.hpv_year y1-y13 s1-s50 PercentBlack PercentHisp PercentPoverty MedHsInc PercentUnemploy</v>
      </c>
      <c r="L2978" s="1" t="str">
        <f t="shared" si="281"/>
        <v>Yes</v>
      </c>
    </row>
    <row r="2979" spans="1:12" ht="43.2" x14ac:dyDescent="0.3">
      <c r="A2979" s="1" t="str">
        <f>VLOOKUP(B2979,DownloadedFiles!$B$2:$C$821,2,)</f>
        <v>doi:10.7910/DVN/INXGMT</v>
      </c>
      <c r="B2979" s="1" t="s">
        <v>2322</v>
      </c>
      <c r="C2979" s="1" t="s">
        <v>2735</v>
      </c>
      <c r="D2979" s="1" t="s">
        <v>766</v>
      </c>
      <c r="E2979" s="1" t="str">
        <f>VLOOKUP(D2979,StataFunctions!$E$2:$G$260,3,)</f>
        <v>Logistic regression</v>
      </c>
      <c r="F2979" s="18" t="s">
        <v>2752</v>
      </c>
      <c r="G2979" s="18" t="str">
        <f t="shared" si="278"/>
        <v>nc_year</v>
      </c>
      <c r="H2979" s="18" t="str">
        <f t="shared" si="279"/>
        <v>fed st local tribe major pp L.insp_t L.pun_t L.nc_year y1-y13 s1-s50 PercentBlack PercentHisp PercentPoverty MedHsInc PercentUnemploy if set==1</v>
      </c>
      <c r="I2979" s="18">
        <f t="shared" si="276"/>
        <v>1</v>
      </c>
      <c r="J2979" s="18" t="str">
        <f t="shared" si="277"/>
        <v xml:space="preserve"> set==1</v>
      </c>
      <c r="K2979" s="18" t="str">
        <f t="shared" si="280"/>
        <v>fed st local tribe major pp L.insp_t L.pun_t L.nc_year y1-y13 s1-s50 PercentBlack PercentHisp PercentPoverty MedHsInc PercentUnemploy</v>
      </c>
      <c r="L2979" s="1" t="str">
        <f t="shared" si="281"/>
        <v>Yes</v>
      </c>
    </row>
    <row r="2980" spans="1:12" ht="43.2" x14ac:dyDescent="0.3">
      <c r="A2980" s="1" t="str">
        <f>VLOOKUP(B2980,DownloadedFiles!$B$2:$C$821,2,)</f>
        <v>doi:10.7910/DVN/INXGMT</v>
      </c>
      <c r="B2980" s="1" t="s">
        <v>2322</v>
      </c>
      <c r="C2980" s="1" t="s">
        <v>2742</v>
      </c>
      <c r="D2980" s="1" t="s">
        <v>766</v>
      </c>
      <c r="E2980" s="1" t="str">
        <f>VLOOKUP(D2980,StataFunctions!$E$2:$G$260,3,)</f>
        <v>Logistic regression</v>
      </c>
      <c r="F2980" s="18" t="s">
        <v>2757</v>
      </c>
      <c r="G2980" s="18" t="str">
        <f t="shared" si="278"/>
        <v>penalty_given</v>
      </c>
      <c r="H2980" s="18" t="str">
        <f t="shared" si="279"/>
        <v>fed st local tribe major pp lhpv_year PercentBlack PercentHisp PercentPoverty MedHsInc PercentUnemploy i.state i.year if year&gt;1999 &amp; set==1</v>
      </c>
      <c r="I2980" s="18">
        <f t="shared" si="276"/>
        <v>1</v>
      </c>
      <c r="J2980" s="18" t="str">
        <f t="shared" si="277"/>
        <v xml:space="preserve"> year&gt;1999 &amp; set==1</v>
      </c>
      <c r="K2980" s="18" t="str">
        <f t="shared" si="280"/>
        <v>fed st local tribe major pp lhpv_year PercentBlack PercentHisp PercentPoverty MedHsInc PercentUnemploy i.state i.year</v>
      </c>
      <c r="L2980" s="1" t="str">
        <f t="shared" si="281"/>
        <v>Yes</v>
      </c>
    </row>
    <row r="2981" spans="1:12" ht="28.8" x14ac:dyDescent="0.3">
      <c r="A2981" s="1" t="str">
        <f>VLOOKUP(B2981,DownloadedFiles!$B$2:$C$821,2,)</f>
        <v>doi:10.7910/DVN/INXGMT</v>
      </c>
      <c r="B2981" s="1" t="s">
        <v>2322</v>
      </c>
      <c r="C2981" s="1" t="s">
        <v>2735</v>
      </c>
      <c r="D2981" s="1" t="s">
        <v>766</v>
      </c>
      <c r="E2981" s="1" t="str">
        <f>VLOOKUP(D2981,StataFunctions!$E$2:$G$260,3,)</f>
        <v>Logistic regression</v>
      </c>
      <c r="F2981" s="18" t="s">
        <v>8189</v>
      </c>
      <c r="G2981" s="18" t="str">
        <f t="shared" si="278"/>
        <v>pun</v>
      </c>
      <c r="H2981" s="18" t="str">
        <f t="shared" si="279"/>
        <v>public major pp i.year i.stab PercentBlack PercentHisp PercentPoverty MedHsInc PercentUnemploy if nc_year==1 &amp; set==1</v>
      </c>
      <c r="I2981" s="18">
        <f t="shared" si="276"/>
        <v>1</v>
      </c>
      <c r="J2981" s="18" t="str">
        <f t="shared" si="277"/>
        <v xml:space="preserve"> nc_year==1 &amp; set==1</v>
      </c>
      <c r="K2981" s="18" t="str">
        <f t="shared" si="280"/>
        <v>public major pp i.year i.stab PercentBlack PercentHisp PercentPoverty MedHsInc PercentUnemploy</v>
      </c>
      <c r="L2981" s="1" t="str">
        <f t="shared" si="281"/>
        <v>Yes</v>
      </c>
    </row>
    <row r="2982" spans="1:12" ht="28.8" x14ac:dyDescent="0.3">
      <c r="A2982" s="1" t="str">
        <f>VLOOKUP(B2982,DownloadedFiles!$B$2:$C$821,2,)</f>
        <v>doi:10.7910/DVN/INXGMT</v>
      </c>
      <c r="B2982" s="1" t="s">
        <v>2322</v>
      </c>
      <c r="C2982" s="1" t="s">
        <v>2735</v>
      </c>
      <c r="D2982" s="1" t="s">
        <v>766</v>
      </c>
      <c r="E2982" s="1" t="str">
        <f>VLOOKUP(D2982,StataFunctions!$E$2:$G$260,3,)</f>
        <v>Logistic regression</v>
      </c>
      <c r="F2982" s="18" t="s">
        <v>2750</v>
      </c>
      <c r="G2982" s="18" t="str">
        <f t="shared" si="278"/>
        <v>hpv_year</v>
      </c>
      <c r="H2982" s="18" t="str">
        <f t="shared" si="279"/>
        <v>public major pp i.year i.stab PercentBlack PercentHisp PercentPoverty MedHsInc PercentUnemploy if set==1</v>
      </c>
      <c r="I2982" s="18">
        <f t="shared" si="276"/>
        <v>1</v>
      </c>
      <c r="J2982" s="18" t="str">
        <f t="shared" si="277"/>
        <v xml:space="preserve"> set==1</v>
      </c>
      <c r="K2982" s="18" t="str">
        <f t="shared" si="280"/>
        <v>public major pp i.year i.stab PercentBlack PercentHisp PercentPoverty MedHsInc PercentUnemploy</v>
      </c>
      <c r="L2982" s="1" t="str">
        <f t="shared" si="281"/>
        <v>Yes</v>
      </c>
    </row>
    <row r="2983" spans="1:12" ht="28.8" x14ac:dyDescent="0.3">
      <c r="A2983" s="1" t="str">
        <f>VLOOKUP(B2983,DownloadedFiles!$B$2:$C$821,2,)</f>
        <v>doi:10.7910/DVN/INXGMT</v>
      </c>
      <c r="B2983" s="1" t="s">
        <v>2322</v>
      </c>
      <c r="C2983" s="1" t="s">
        <v>2735</v>
      </c>
      <c r="D2983" s="1" t="s">
        <v>766</v>
      </c>
      <c r="E2983" s="1" t="str">
        <f>VLOOKUP(D2983,StataFunctions!$E$2:$G$260,3,)</f>
        <v>Logistic regression</v>
      </c>
      <c r="F2983" s="18" t="s">
        <v>2749</v>
      </c>
      <c r="G2983" s="18" t="str">
        <f t="shared" si="278"/>
        <v>nc_year</v>
      </c>
      <c r="H2983" s="18" t="str">
        <f t="shared" si="279"/>
        <v>public major pp i.year i.stab PercentBlack PercentHisp PercentPoverty MedHsInc PercentUnemploy if set==1</v>
      </c>
      <c r="I2983" s="18">
        <f t="shared" si="276"/>
        <v>1</v>
      </c>
      <c r="J2983" s="18" t="str">
        <f t="shared" si="277"/>
        <v xml:space="preserve"> set==1</v>
      </c>
      <c r="K2983" s="18" t="str">
        <f t="shared" si="280"/>
        <v>public major pp i.year i.stab PercentBlack PercentHisp PercentPoverty MedHsInc PercentUnemploy</v>
      </c>
      <c r="L2983" s="1" t="str">
        <f t="shared" si="281"/>
        <v>Yes</v>
      </c>
    </row>
    <row r="2984" spans="1:12" ht="28.8" x14ac:dyDescent="0.3">
      <c r="A2984" s="1" t="str">
        <f>VLOOKUP(B2984,DownloadedFiles!$B$2:$C$821,2,)</f>
        <v>doi:10.7910/DVN/INXGMT</v>
      </c>
      <c r="B2984" s="1" t="s">
        <v>2322</v>
      </c>
      <c r="C2984" s="1" t="s">
        <v>2735</v>
      </c>
      <c r="D2984" s="1" t="s">
        <v>766</v>
      </c>
      <c r="E2984" s="1" t="str">
        <f>VLOOKUP(D2984,StataFunctions!$E$2:$G$260,3,)</f>
        <v>Logistic regression</v>
      </c>
      <c r="F2984" s="18" t="s">
        <v>2746</v>
      </c>
      <c r="G2984" s="18" t="str">
        <f t="shared" si="278"/>
        <v>pun</v>
      </c>
      <c r="H2984" s="18" t="str">
        <f t="shared" si="279"/>
        <v>public major pp L.hpv_year L.insp_t i.year i.stab PercentBlack PercentHisp PercentPoverty MedHsInc PercentUnemploy if nc_year==1</v>
      </c>
      <c r="I2984" s="18">
        <f t="shared" si="276"/>
        <v>1</v>
      </c>
      <c r="J2984" s="18" t="str">
        <f t="shared" si="277"/>
        <v xml:space="preserve"> nc_year==1</v>
      </c>
      <c r="K2984" s="18" t="str">
        <f t="shared" si="280"/>
        <v>public major pp L.hpv_year L.insp_t i.year i.stab PercentBlack PercentHisp PercentPoverty MedHsInc PercentUnemploy</v>
      </c>
      <c r="L2984" s="1" t="str">
        <f t="shared" si="281"/>
        <v>Yes</v>
      </c>
    </row>
    <row r="2985" spans="1:12" ht="43.2" x14ac:dyDescent="0.3">
      <c r="A2985" s="1" t="str">
        <f>VLOOKUP(B2985,DownloadedFiles!$B$2:$C$821,2,)</f>
        <v>doi:10.7910/DVN/INXGMT</v>
      </c>
      <c r="B2985" s="1" t="s">
        <v>2322</v>
      </c>
      <c r="C2985" s="1" t="s">
        <v>2735</v>
      </c>
      <c r="D2985" s="1" t="s">
        <v>766</v>
      </c>
      <c r="E2985" s="1" t="str">
        <f>VLOOKUP(D2985,StataFunctions!$E$2:$G$260,3,)</f>
        <v>Logistic regression</v>
      </c>
      <c r="F2985" s="18" t="s">
        <v>2740</v>
      </c>
      <c r="G2985" s="18" t="str">
        <f t="shared" si="278"/>
        <v>pun</v>
      </c>
      <c r="H2985" s="18" t="str">
        <f t="shared" si="279"/>
        <v>public major pp L.hpv_year L.insp_t i.year i.stab PercentBlack PercentHisp PercentPoverty MedHsInc PercentUnemploy if nc_year==1 &amp; set==1</v>
      </c>
      <c r="I2985" s="18">
        <f t="shared" si="276"/>
        <v>1</v>
      </c>
      <c r="J2985" s="18" t="str">
        <f t="shared" si="277"/>
        <v xml:space="preserve"> nc_year==1 &amp; set==1</v>
      </c>
      <c r="K2985" s="18" t="str">
        <f t="shared" si="280"/>
        <v>public major pp L.hpv_year L.insp_t i.year i.stab PercentBlack PercentHisp PercentPoverty MedHsInc PercentUnemploy</v>
      </c>
      <c r="L2985" s="1" t="str">
        <f t="shared" si="281"/>
        <v>Yes</v>
      </c>
    </row>
    <row r="2986" spans="1:12" ht="43.2" x14ac:dyDescent="0.3">
      <c r="A2986" s="1" t="str">
        <f>VLOOKUP(B2986,DownloadedFiles!$B$2:$C$821,2,)</f>
        <v>doi:10.7910/DVN/INXGMT</v>
      </c>
      <c r="B2986" s="1" t="s">
        <v>2322</v>
      </c>
      <c r="C2986" s="1" t="s">
        <v>2735</v>
      </c>
      <c r="D2986" s="1" t="s">
        <v>766</v>
      </c>
      <c r="E2986" s="1" t="str">
        <f>VLOOKUP(D2986,StataFunctions!$E$2:$G$260,3,)</f>
        <v>Logistic regression</v>
      </c>
      <c r="F2986" s="18" t="s">
        <v>2751</v>
      </c>
      <c r="G2986" s="18" t="str">
        <f t="shared" si="278"/>
        <v>pun</v>
      </c>
      <c r="H2986" s="18" t="str">
        <f t="shared" si="279"/>
        <v>public major pp L.insp_t i.year i.stab PercentBlack PercentHisp PercentPoverty MedHsInc PercentUnemploy if nc_year==1 &amp; set==1</v>
      </c>
      <c r="I2986" s="18">
        <f t="shared" si="276"/>
        <v>1</v>
      </c>
      <c r="J2986" s="18" t="str">
        <f t="shared" si="277"/>
        <v xml:space="preserve"> nc_year==1 &amp; set==1</v>
      </c>
      <c r="K2986" s="18" t="str">
        <f t="shared" si="280"/>
        <v>public major pp L.insp_t i.year i.stab PercentBlack PercentHisp PercentPoverty MedHsInc PercentUnemploy</v>
      </c>
      <c r="L2986" s="1" t="str">
        <f t="shared" si="281"/>
        <v>Yes</v>
      </c>
    </row>
    <row r="2987" spans="1:12" ht="43.2" x14ac:dyDescent="0.3">
      <c r="A2987" s="1" t="str">
        <f>VLOOKUP(B2987,DownloadedFiles!$B$2:$C$821,2,)</f>
        <v>doi:10.7910/DVN/INXGMT</v>
      </c>
      <c r="B2987" s="1" t="s">
        <v>2322</v>
      </c>
      <c r="C2987" s="1" t="s">
        <v>2735</v>
      </c>
      <c r="D2987" s="1" t="s">
        <v>766</v>
      </c>
      <c r="E2987" s="1" t="str">
        <f>VLOOKUP(D2987,StataFunctions!$E$2:$G$260,3,)</f>
        <v>Logistic regression</v>
      </c>
      <c r="F2987" s="18" t="s">
        <v>2748</v>
      </c>
      <c r="G2987" s="18" t="str">
        <f t="shared" si="278"/>
        <v>hpv_year</v>
      </c>
      <c r="H2987" s="18" t="str">
        <f t="shared" si="279"/>
        <v>public major pp L.insp_t L.pun_t i.year i.stab PercentBlack PercentHisp PercentPoverty MedHsInc PercentUnemploy if set==1</v>
      </c>
      <c r="I2987" s="18">
        <f t="shared" si="276"/>
        <v>1</v>
      </c>
      <c r="J2987" s="18" t="str">
        <f t="shared" si="277"/>
        <v xml:space="preserve"> set==1</v>
      </c>
      <c r="K2987" s="18" t="str">
        <f t="shared" si="280"/>
        <v>public major pp L.insp_t L.pun_t i.year i.stab PercentBlack PercentHisp PercentPoverty MedHsInc PercentUnemploy</v>
      </c>
      <c r="L2987" s="1" t="str">
        <f t="shared" si="281"/>
        <v>Yes</v>
      </c>
    </row>
    <row r="2988" spans="1:12" ht="43.2" x14ac:dyDescent="0.3">
      <c r="A2988" s="1" t="str">
        <f>VLOOKUP(B2988,DownloadedFiles!$B$2:$C$821,2,)</f>
        <v>doi:10.7910/DVN/INXGMT</v>
      </c>
      <c r="B2988" s="1" t="s">
        <v>2322</v>
      </c>
      <c r="C2988" s="1" t="s">
        <v>2735</v>
      </c>
      <c r="D2988" s="1" t="s">
        <v>766</v>
      </c>
      <c r="E2988" s="1" t="str">
        <f>VLOOKUP(D2988,StataFunctions!$E$2:$G$260,3,)</f>
        <v>Logistic regression</v>
      </c>
      <c r="F2988" s="18" t="s">
        <v>2747</v>
      </c>
      <c r="G2988" s="18" t="str">
        <f t="shared" si="278"/>
        <v>nc_year</v>
      </c>
      <c r="H2988" s="18" t="str">
        <f t="shared" si="279"/>
        <v>public major pp L.insp_t L.pun_t i.year i.stab PercentBlack PercentHisp PercentPoverty MedHsInc PercentUnemploy if set==1 &amp; year&gt;2004</v>
      </c>
      <c r="I2988" s="18">
        <f t="shared" si="276"/>
        <v>1</v>
      </c>
      <c r="J2988" s="18" t="str">
        <f t="shared" si="277"/>
        <v xml:space="preserve"> set==1 &amp; year&gt;2004</v>
      </c>
      <c r="K2988" s="18" t="str">
        <f t="shared" si="280"/>
        <v>public major pp L.insp_t L.pun_t i.year i.stab PercentBlack PercentHisp PercentPoverty MedHsInc PercentUnemploy</v>
      </c>
      <c r="L2988" s="1" t="str">
        <f t="shared" si="281"/>
        <v>Yes</v>
      </c>
    </row>
    <row r="2989" spans="1:12" ht="43.2" x14ac:dyDescent="0.3">
      <c r="A2989" s="1" t="str">
        <f>VLOOKUP(B2989,DownloadedFiles!$B$2:$C$821,2,)</f>
        <v>doi:10.7910/DVN/INXGMT</v>
      </c>
      <c r="B2989" s="1" t="s">
        <v>2322</v>
      </c>
      <c r="C2989" s="1" t="s">
        <v>2735</v>
      </c>
      <c r="D2989" s="1" t="s">
        <v>766</v>
      </c>
      <c r="E2989" s="1" t="str">
        <f>VLOOKUP(D2989,StataFunctions!$E$2:$G$260,3,)</f>
        <v>Logistic regression</v>
      </c>
      <c r="F2989" s="18" t="s">
        <v>2737</v>
      </c>
      <c r="G2989" s="18" t="str">
        <f t="shared" si="278"/>
        <v>hpv_year</v>
      </c>
      <c r="H2989" s="18" t="str">
        <f t="shared" si="279"/>
        <v>public major pp L.insp_t L.pun_t L.hpv_year i.year i.stab PercentBlack PercentHisp PercentPoverty MedHsInc PercentUnemploy if set==1</v>
      </c>
      <c r="I2989" s="18">
        <f t="shared" si="276"/>
        <v>1</v>
      </c>
      <c r="J2989" s="18" t="str">
        <f t="shared" si="277"/>
        <v xml:space="preserve"> set==1</v>
      </c>
      <c r="K2989" s="18" t="str">
        <f t="shared" si="280"/>
        <v>public major pp L.insp_t L.pun_t L.hpv_year i.year i.stab PercentBlack PercentHisp PercentPoverty MedHsInc PercentUnemploy</v>
      </c>
      <c r="L2989" s="1" t="str">
        <f t="shared" si="281"/>
        <v>Yes</v>
      </c>
    </row>
    <row r="2990" spans="1:12" ht="28.8" x14ac:dyDescent="0.3">
      <c r="A2990" s="1" t="str">
        <f>VLOOKUP(B2990,DownloadedFiles!$B$2:$C$821,2,)</f>
        <v>doi:10.7910/DVN/INXGMT</v>
      </c>
      <c r="B2990" s="1" t="s">
        <v>2322</v>
      </c>
      <c r="C2990" s="1" t="s">
        <v>2735</v>
      </c>
      <c r="D2990" s="1" t="s">
        <v>766</v>
      </c>
      <c r="E2990" s="1" t="str">
        <f>VLOOKUP(D2990,StataFunctions!$E$2:$G$260,3,)</f>
        <v>Logistic regression</v>
      </c>
      <c r="F2990" s="18" t="s">
        <v>2745</v>
      </c>
      <c r="G2990" s="18" t="str">
        <f t="shared" si="278"/>
        <v>hpv_year</v>
      </c>
      <c r="H2990" s="18" t="str">
        <f t="shared" si="279"/>
        <v>public major pp L.insp_t L.pun_t L.hpv_year i.year i.stab PercentBlack PercentHisp PercentPoverty MedHsInc PercentUnemploy</v>
      </c>
      <c r="I2990" s="18">
        <f t="shared" si="276"/>
        <v>0</v>
      </c>
      <c r="J2990" s="18" t="str">
        <f t="shared" si="277"/>
        <v>NA</v>
      </c>
      <c r="K2990" s="18" t="str">
        <f t="shared" si="280"/>
        <v>public major pp L.insp_t L.pun_t L.hpv_year i.year i.stab PercentBlack PercentHisp PercentPoverty MedHsInc PercentUnemploy</v>
      </c>
      <c r="L2990" s="1" t="str">
        <f t="shared" si="281"/>
        <v>Yes</v>
      </c>
    </row>
    <row r="2991" spans="1:12" ht="43.2" x14ac:dyDescent="0.3">
      <c r="A2991" s="1" t="str">
        <f>VLOOKUP(B2991,DownloadedFiles!$B$2:$C$821,2,)</f>
        <v>doi:10.7910/DVN/INXGMT</v>
      </c>
      <c r="B2991" s="1" t="s">
        <v>2322</v>
      </c>
      <c r="C2991" s="1" t="s">
        <v>2735</v>
      </c>
      <c r="D2991" s="1" t="s">
        <v>766</v>
      </c>
      <c r="E2991" s="1" t="str">
        <f>VLOOKUP(D2991,StataFunctions!$E$2:$G$260,3,)</f>
        <v>Logistic regression</v>
      </c>
      <c r="F2991" s="18" t="s">
        <v>2736</v>
      </c>
      <c r="G2991" s="18" t="str">
        <f t="shared" si="278"/>
        <v>nc_year</v>
      </c>
      <c r="H2991" s="18" t="str">
        <f t="shared" si="279"/>
        <v>public major pp L.insp_t L.pun_t L.nc_year i.year i.stab PercentBlack PercentHisp PercentPoverty MedHsInc PercentUnemploy if set==1</v>
      </c>
      <c r="I2991" s="18">
        <f t="shared" si="276"/>
        <v>1</v>
      </c>
      <c r="J2991" s="18" t="str">
        <f t="shared" si="277"/>
        <v xml:space="preserve"> set==1</v>
      </c>
      <c r="K2991" s="18" t="str">
        <f t="shared" si="280"/>
        <v>public major pp L.insp_t L.pun_t L.nc_year i.year i.stab PercentBlack PercentHisp PercentPoverty MedHsInc PercentUnemploy</v>
      </c>
      <c r="L2991" s="1" t="str">
        <f t="shared" si="281"/>
        <v>Yes</v>
      </c>
    </row>
    <row r="2992" spans="1:12" ht="28.8" x14ac:dyDescent="0.3">
      <c r="A2992" s="1" t="str">
        <f>VLOOKUP(B2992,DownloadedFiles!$B$2:$C$821,2,)</f>
        <v>doi:10.7910/DVN/INXGMT</v>
      </c>
      <c r="B2992" s="1" t="s">
        <v>2322</v>
      </c>
      <c r="C2992" s="1" t="s">
        <v>2735</v>
      </c>
      <c r="D2992" s="1" t="s">
        <v>766</v>
      </c>
      <c r="E2992" s="1" t="str">
        <f>VLOOKUP(D2992,StataFunctions!$E$2:$G$260,3,)</f>
        <v>Logistic regression</v>
      </c>
      <c r="F2992" s="18" t="s">
        <v>2744</v>
      </c>
      <c r="G2992" s="18" t="str">
        <f t="shared" si="278"/>
        <v>nc_year</v>
      </c>
      <c r="H2992" s="18" t="str">
        <f t="shared" si="279"/>
        <v>public major pp L.insp_t L.pun_t L.nc_year i.year i.stab PercentBlack PercentHisp PercentPoverty MedHsInc PercentUnemploy</v>
      </c>
      <c r="I2992" s="18">
        <f t="shared" si="276"/>
        <v>0</v>
      </c>
      <c r="J2992" s="18" t="str">
        <f t="shared" si="277"/>
        <v>NA</v>
      </c>
      <c r="K2992" s="18" t="str">
        <f t="shared" si="280"/>
        <v>public major pp L.insp_t L.pun_t L.nc_year i.year i.stab PercentBlack PercentHisp PercentPoverty MedHsInc PercentUnemploy</v>
      </c>
      <c r="L2992" s="1" t="str">
        <f t="shared" si="281"/>
        <v>Yes</v>
      </c>
    </row>
    <row r="2993" spans="1:12" ht="28.8" x14ac:dyDescent="0.3">
      <c r="A2993" s="1" t="str">
        <f>VLOOKUP(B2993,DownloadedFiles!$B$2:$C$821,2,)</f>
        <v>doi:10.7910/DVN/INXGMT</v>
      </c>
      <c r="B2993" s="1" t="s">
        <v>2322</v>
      </c>
      <c r="C2993" s="1" t="s">
        <v>2742</v>
      </c>
      <c r="D2993" s="1" t="s">
        <v>766</v>
      </c>
      <c r="E2993" s="1" t="str">
        <f>VLOOKUP(D2993,StataFunctions!$E$2:$G$260,3,)</f>
        <v>Logistic regression</v>
      </c>
      <c r="F2993" s="18" t="s">
        <v>2755</v>
      </c>
      <c r="G2993" s="18" t="str">
        <f t="shared" si="278"/>
        <v>penalty_given</v>
      </c>
      <c r="H2993" s="18" t="str">
        <f t="shared" si="279"/>
        <v>public major pp lhpv_year PercentBlack PercentHisp PercentPoverty MedHsInc PercentUnemploy i.state i.year if year&gt;1999</v>
      </c>
      <c r="I2993" s="18">
        <f t="shared" si="276"/>
        <v>1</v>
      </c>
      <c r="J2993" s="18" t="str">
        <f t="shared" si="277"/>
        <v xml:space="preserve"> year&gt;1999</v>
      </c>
      <c r="K2993" s="18" t="str">
        <f t="shared" si="280"/>
        <v>public major pp lhpv_year PercentBlack PercentHisp PercentPoverty MedHsInc PercentUnemploy i.state i.year</v>
      </c>
      <c r="L2993" s="1" t="str">
        <f t="shared" si="281"/>
        <v>Yes</v>
      </c>
    </row>
    <row r="2994" spans="1:12" ht="43.2" x14ac:dyDescent="0.3">
      <c r="A2994" s="1" t="str">
        <f>VLOOKUP(B2994,DownloadedFiles!$B$2:$C$821,2,)</f>
        <v>doi:10.7910/DVN/INXGMT</v>
      </c>
      <c r="B2994" s="1" t="s">
        <v>2322</v>
      </c>
      <c r="C2994" s="1" t="s">
        <v>2742</v>
      </c>
      <c r="D2994" s="1" t="s">
        <v>766</v>
      </c>
      <c r="E2994" s="1" t="str">
        <f>VLOOKUP(D2994,StataFunctions!$E$2:$G$260,3,)</f>
        <v>Logistic regression</v>
      </c>
      <c r="F2994" s="18" t="s">
        <v>2743</v>
      </c>
      <c r="G2994" s="18" t="str">
        <f t="shared" si="278"/>
        <v>penalty_given</v>
      </c>
      <c r="H2994" s="18" t="str">
        <f t="shared" si="279"/>
        <v>public major pp lhpv_year PercentBlack PercentHisp PercentPoverty MedHsInc PercentUnemploy i.state i.year if year&gt;1999 &amp; set==1</v>
      </c>
      <c r="I2994" s="18">
        <f t="shared" si="276"/>
        <v>1</v>
      </c>
      <c r="J2994" s="18" t="str">
        <f t="shared" si="277"/>
        <v xml:space="preserve"> year&gt;1999 &amp; set==1</v>
      </c>
      <c r="K2994" s="18" t="str">
        <f t="shared" si="280"/>
        <v>public major pp lhpv_year PercentBlack PercentHisp PercentPoverty MedHsInc PercentUnemploy i.state i.year</v>
      </c>
      <c r="L2994" s="1" t="str">
        <f t="shared" si="281"/>
        <v>Yes</v>
      </c>
    </row>
    <row r="2995" spans="1:12" ht="43.2" x14ac:dyDescent="0.3">
      <c r="A2995" s="1" t="str">
        <f>VLOOKUP(B2995,DownloadedFiles!$B$2:$C$821,2,)</f>
        <v>doi:10.7910/DVN/INXGMT</v>
      </c>
      <c r="B2995" s="1" t="s">
        <v>2322</v>
      </c>
      <c r="C2995" s="1" t="s">
        <v>2742</v>
      </c>
      <c r="D2995" s="1" t="s">
        <v>766</v>
      </c>
      <c r="E2995" s="1" t="str">
        <f>VLOOKUP(D2995,StataFunctions!$E$2:$G$260,3,)</f>
        <v>Logistic regression</v>
      </c>
      <c r="F2995" s="18" t="s">
        <v>8123</v>
      </c>
      <c r="G2995" s="18" t="str">
        <f t="shared" si="278"/>
        <v>penalty_given</v>
      </c>
      <c r="H2995" s="18" t="str">
        <f t="shared" si="279"/>
        <v>public major pp lhpv_year s2-s12 s14-s50 y3-y13 PercentBlack PercentHisp PercentPoverty MedHsInc PercentUnemploy if year&gt;1999 &amp; set==1 &amp; s13!=1</v>
      </c>
      <c r="I2995" s="18">
        <f t="shared" si="276"/>
        <v>1</v>
      </c>
      <c r="J2995" s="18" t="str">
        <f t="shared" si="277"/>
        <v xml:space="preserve"> year&gt;1999 &amp; set==1 &amp; s13!=1</v>
      </c>
      <c r="K2995" s="18" t="str">
        <f t="shared" si="280"/>
        <v>public major pp lhpv_year s2-s12 s14-s50 y3-y13 PercentBlack PercentHisp PercentPoverty MedHsInc PercentUnemploy</v>
      </c>
      <c r="L2995" s="1" t="str">
        <f t="shared" si="281"/>
        <v>Yes</v>
      </c>
    </row>
    <row r="2996" spans="1:12" ht="43.2" x14ac:dyDescent="0.3">
      <c r="A2996" s="1" t="str">
        <f>VLOOKUP(B2996,DownloadedFiles!$B$2:$C$821,2,)</f>
        <v>doi:10.7910/DVN/INXGMT</v>
      </c>
      <c r="B2996" s="1" t="s">
        <v>2322</v>
      </c>
      <c r="C2996" s="1" t="s">
        <v>2735</v>
      </c>
      <c r="D2996" s="1" t="s">
        <v>766</v>
      </c>
      <c r="E2996" s="1" t="str">
        <f>VLOOKUP(D2996,StataFunctions!$E$2:$G$260,3,)</f>
        <v>Logistic regression</v>
      </c>
      <c r="F2996" s="18" t="s">
        <v>2741</v>
      </c>
      <c r="G2996" s="18" t="str">
        <f t="shared" si="278"/>
        <v>pun</v>
      </c>
      <c r="H2996" s="18" t="str">
        <f t="shared" si="279"/>
        <v>public major pp linsp_t lhpv_year y3-y13 s2-s40 s42-s50 PercentBlack PercentHisp PercentPoverty MedHsInc PercentUnemploy if nc_year==1 &amp; set==1 &amp; s41!=1</v>
      </c>
      <c r="I2996" s="18">
        <f t="shared" si="276"/>
        <v>1</v>
      </c>
      <c r="J2996" s="18" t="str">
        <f t="shared" si="277"/>
        <v xml:space="preserve"> nc_year==1 &amp; set==1 &amp; s41!=1</v>
      </c>
      <c r="K2996" s="18" t="str">
        <f t="shared" si="280"/>
        <v>public major pp linsp_t lhpv_year y3-y13 s2-s40 s42-s50 PercentBlack PercentHisp PercentPoverty MedHsInc PercentUnemploy</v>
      </c>
      <c r="L2996" s="1" t="str">
        <f t="shared" si="281"/>
        <v>Yes</v>
      </c>
    </row>
    <row r="2997" spans="1:12" ht="43.2" x14ac:dyDescent="0.3">
      <c r="A2997" s="1" t="str">
        <f>VLOOKUP(B2997,DownloadedFiles!$B$2:$C$821,2,)</f>
        <v>doi:10.7910/DVN/INXGMT</v>
      </c>
      <c r="B2997" s="1" t="s">
        <v>2322</v>
      </c>
      <c r="C2997" s="1" t="s">
        <v>2735</v>
      </c>
      <c r="D2997" s="1" t="s">
        <v>766</v>
      </c>
      <c r="E2997" s="1" t="str">
        <f>VLOOKUP(D2997,StataFunctions!$E$2:$G$260,3,)</f>
        <v>Logistic regression</v>
      </c>
      <c r="F2997" s="18" t="s">
        <v>2739</v>
      </c>
      <c r="G2997" s="18" t="str">
        <f t="shared" si="278"/>
        <v>hpv_year</v>
      </c>
      <c r="H2997" s="18" t="str">
        <f t="shared" si="279"/>
        <v>public major pp linsp_t lpun_t lhpv_year y3-y13 s2-s12 s14-s50 PercentBlack PercentHisp PercentPoverty MedHsInc PercentUnemploy if set==1 &amp; s13!=1</v>
      </c>
      <c r="I2997" s="18">
        <f t="shared" si="276"/>
        <v>1</v>
      </c>
      <c r="J2997" s="18" t="str">
        <f t="shared" si="277"/>
        <v xml:space="preserve"> set==1 &amp; s13!=1</v>
      </c>
      <c r="K2997" s="18" t="str">
        <f t="shared" si="280"/>
        <v>public major pp linsp_t lpun_t lhpv_year y3-y13 s2-s12 s14-s50 PercentBlack PercentHisp PercentPoverty MedHsInc PercentUnemploy</v>
      </c>
      <c r="L2997" s="1" t="str">
        <f t="shared" si="281"/>
        <v>Yes</v>
      </c>
    </row>
    <row r="2998" spans="1:12" ht="43.2" x14ac:dyDescent="0.3">
      <c r="A2998" s="1" t="str">
        <f>VLOOKUP(B2998,DownloadedFiles!$B$2:$C$821,2,)</f>
        <v>doi:10.7910/DVN/INXGMT</v>
      </c>
      <c r="B2998" s="1" t="s">
        <v>2322</v>
      </c>
      <c r="C2998" s="1" t="s">
        <v>2735</v>
      </c>
      <c r="D2998" s="1" t="s">
        <v>766</v>
      </c>
      <c r="E2998" s="1" t="str">
        <f>VLOOKUP(D2998,StataFunctions!$E$2:$G$260,3,)</f>
        <v>Logistic regression</v>
      </c>
      <c r="F2998" s="18" t="s">
        <v>2738</v>
      </c>
      <c r="G2998" s="18" t="str">
        <f t="shared" si="278"/>
        <v>nc_year</v>
      </c>
      <c r="H2998" s="18" t="str">
        <f t="shared" si="279"/>
        <v>public major pp linsp_t lpun_t lnc_year y3-y13 s2-s50 PercentBlack PercentHisp PercentPoverty MedHsInc PercentUnemploy if set==1</v>
      </c>
      <c r="I2998" s="18">
        <f t="shared" ref="I2998:I3061" si="282">IFERROR(IF(FIND(" if ",H2998)&gt;0,1,0),0)</f>
        <v>1</v>
      </c>
      <c r="J2998" s="18" t="str">
        <f t="shared" ref="J2998:J3061" si="283">IFERROR(MID(H2998,FIND(" if ",H2998)+3,LEN(H2998)+1),"NA")</f>
        <v xml:space="preserve"> set==1</v>
      </c>
      <c r="K2998" s="18" t="str">
        <f t="shared" si="280"/>
        <v>public major pp linsp_t lpun_t lnc_year y3-y13 s2-s50 PercentBlack PercentHisp PercentPoverty MedHsInc PercentUnemploy</v>
      </c>
      <c r="L2998" s="1" t="str">
        <f t="shared" si="281"/>
        <v>Yes</v>
      </c>
    </row>
    <row r="2999" spans="1:12" ht="43.2" x14ac:dyDescent="0.3">
      <c r="A2999" s="1" t="str">
        <f>VLOOKUP(B2999,DownloadedFiles!$B$2:$C$821,2,)</f>
        <v>doi:10.7910/DVN/INXGMT</v>
      </c>
      <c r="B2999" s="1" t="s">
        <v>2322</v>
      </c>
      <c r="C2999" s="1" t="s">
        <v>2742</v>
      </c>
      <c r="D2999" s="1" t="s">
        <v>766</v>
      </c>
      <c r="E2999" s="1" t="str">
        <f>VLOOKUP(D2999,StataFunctions!$E$2:$G$260,3,)</f>
        <v>Logistic regression</v>
      </c>
      <c r="F2999" s="18" t="s">
        <v>2756</v>
      </c>
      <c r="G2999" s="18" t="str">
        <f t="shared" si="278"/>
        <v>penalty_given</v>
      </c>
      <c r="H2999" s="18" t="str">
        <f t="shared" si="279"/>
        <v>public major pp PercentBlack PercentHisp PercentPoverty MedHsInc PercentUnemploy i.state i.year if year&gt;1999 &amp; set==1</v>
      </c>
      <c r="I2999" s="18">
        <f t="shared" si="282"/>
        <v>1</v>
      </c>
      <c r="J2999" s="18" t="str">
        <f t="shared" si="283"/>
        <v xml:space="preserve"> year&gt;1999 &amp; set==1</v>
      </c>
      <c r="K2999" s="18" t="str">
        <f t="shared" si="280"/>
        <v>public major pp PercentBlack PercentHisp PercentPoverty MedHsInc PercentUnemploy i.state i.year</v>
      </c>
      <c r="L2999" s="1" t="str">
        <f t="shared" si="281"/>
        <v>Yes</v>
      </c>
    </row>
    <row r="3000" spans="1:12" x14ac:dyDescent="0.3">
      <c r="A3000" s="1" t="str">
        <f>VLOOKUP(B3000,DownloadedFiles!$B$2:$C$821,2,)</f>
        <v>doi:10.7910/DVN/KUWA5X</v>
      </c>
      <c r="B3000" s="1" t="s">
        <v>2146</v>
      </c>
      <c r="C3000" s="1" t="s">
        <v>6372</v>
      </c>
      <c r="D3000" s="1" t="s">
        <v>674</v>
      </c>
      <c r="E3000" s="1" t="str">
        <f>VLOOKUP(D3000,StataFunctions!$E$2:$G$260,3,)</f>
        <v>Probit regression</v>
      </c>
      <c r="F3000" s="18" t="s">
        <v>6874</v>
      </c>
      <c r="G3000" s="18" t="str">
        <f t="shared" si="278"/>
        <v>`x'</v>
      </c>
      <c r="H3000" s="18" t="str">
        <f t="shared" si="279"/>
        <v>adjustD1 "</v>
      </c>
      <c r="I3000" s="18">
        <f t="shared" si="282"/>
        <v>0</v>
      </c>
      <c r="J3000" s="18" t="str">
        <f t="shared" si="283"/>
        <v>NA</v>
      </c>
      <c r="K3000" s="18" t="str">
        <f t="shared" si="280"/>
        <v>adjustD1 "</v>
      </c>
      <c r="L3000" s="1" t="str">
        <f t="shared" si="281"/>
        <v>Yes</v>
      </c>
    </row>
    <row r="3001" spans="1:12" x14ac:dyDescent="0.3">
      <c r="A3001" s="1" t="str">
        <f>VLOOKUP(B3001,DownloadedFiles!$B$2:$C$821,2,)</f>
        <v>doi:10.7910/DVN/KUWA5X</v>
      </c>
      <c r="B3001" s="1" t="s">
        <v>2146</v>
      </c>
      <c r="C3001" s="1" t="s">
        <v>6372</v>
      </c>
      <c r="D3001" s="1" t="s">
        <v>674</v>
      </c>
      <c r="E3001" s="1" t="str">
        <f>VLOOKUP(D3001,StataFunctions!$E$2:$G$260,3,)</f>
        <v>Probit regression</v>
      </c>
      <c r="F3001" s="18" t="s">
        <v>6874</v>
      </c>
      <c r="G3001" s="18" t="str">
        <f t="shared" si="278"/>
        <v>`x'</v>
      </c>
      <c r="H3001" s="18" t="str">
        <f t="shared" si="279"/>
        <v>adjustD1 "</v>
      </c>
      <c r="I3001" s="18">
        <f t="shared" si="282"/>
        <v>0</v>
      </c>
      <c r="J3001" s="18" t="str">
        <f t="shared" si="283"/>
        <v>NA</v>
      </c>
      <c r="K3001" s="18" t="str">
        <f t="shared" si="280"/>
        <v>adjustD1 "</v>
      </c>
      <c r="L3001" s="1" t="str">
        <f t="shared" si="281"/>
        <v>Yes</v>
      </c>
    </row>
    <row r="3002" spans="1:12" x14ac:dyDescent="0.3">
      <c r="A3002" s="1" t="str">
        <f>VLOOKUP(B3002,DownloadedFiles!$B$2:$C$821,2,)</f>
        <v>doi:10.7910/DVN/KUWA5X</v>
      </c>
      <c r="B3002" s="1" t="s">
        <v>2146</v>
      </c>
      <c r="C3002" s="1" t="s">
        <v>6372</v>
      </c>
      <c r="D3002" s="1" t="s">
        <v>674</v>
      </c>
      <c r="E3002" s="1" t="str">
        <f>VLOOKUP(D3002,StataFunctions!$E$2:$G$260,3,)</f>
        <v>Probit regression</v>
      </c>
      <c r="F3002" s="18" t="s">
        <v>6875</v>
      </c>
      <c r="G3002" s="18" t="str">
        <f t="shared" si="278"/>
        <v>`x'</v>
      </c>
      <c r="H3002" s="18" t="str">
        <f t="shared" si="279"/>
        <v>agnosticd1 "</v>
      </c>
      <c r="I3002" s="18">
        <f t="shared" si="282"/>
        <v>0</v>
      </c>
      <c r="J3002" s="18" t="str">
        <f t="shared" si="283"/>
        <v>NA</v>
      </c>
      <c r="K3002" s="18" t="str">
        <f t="shared" si="280"/>
        <v>agnosticd1 "</v>
      </c>
      <c r="L3002" s="1" t="str">
        <f t="shared" si="281"/>
        <v>Yes</v>
      </c>
    </row>
    <row r="3003" spans="1:12" x14ac:dyDescent="0.3">
      <c r="A3003" s="1" t="str">
        <f>VLOOKUP(B3003,DownloadedFiles!$B$2:$C$821,2,)</f>
        <v>doi:10.7910/DVN/KUWA5X</v>
      </c>
      <c r="B3003" s="1" t="s">
        <v>2146</v>
      </c>
      <c r="C3003" s="1" t="s">
        <v>6372</v>
      </c>
      <c r="D3003" s="1" t="s">
        <v>674</v>
      </c>
      <c r="E3003" s="1" t="str">
        <f>VLOOKUP(D3003,StataFunctions!$E$2:$G$260,3,)</f>
        <v>Probit regression</v>
      </c>
      <c r="F3003" s="18" t="s">
        <v>6875</v>
      </c>
      <c r="G3003" s="18" t="str">
        <f t="shared" si="278"/>
        <v>`x'</v>
      </c>
      <c r="H3003" s="18" t="str">
        <f t="shared" si="279"/>
        <v>agnosticd1 "</v>
      </c>
      <c r="I3003" s="18">
        <f t="shared" si="282"/>
        <v>0</v>
      </c>
      <c r="J3003" s="18" t="str">
        <f t="shared" si="283"/>
        <v>NA</v>
      </c>
      <c r="K3003" s="18" t="str">
        <f t="shared" si="280"/>
        <v>agnosticd1 "</v>
      </c>
      <c r="L3003" s="1" t="str">
        <f t="shared" si="281"/>
        <v>Yes</v>
      </c>
    </row>
    <row r="3004" spans="1:12" x14ac:dyDescent="0.3">
      <c r="A3004" s="1" t="str">
        <f>VLOOKUP(B3004,DownloadedFiles!$B$2:$C$821,2,)</f>
        <v>doi:10.7910/DVN/KUWA5X</v>
      </c>
      <c r="B3004" s="1" t="s">
        <v>2146</v>
      </c>
      <c r="C3004" s="1" t="s">
        <v>6372</v>
      </c>
      <c r="D3004" s="1" t="s">
        <v>674</v>
      </c>
      <c r="E3004" s="1" t="str">
        <f>VLOOKUP(D3004,StataFunctions!$E$2:$G$260,3,)</f>
        <v>Probit regression</v>
      </c>
      <c r="F3004" s="18" t="s">
        <v>6869</v>
      </c>
      <c r="G3004" s="18" t="str">
        <f t="shared" si="278"/>
        <v>`x'</v>
      </c>
      <c r="H3004" s="18" t="str">
        <f t="shared" si="279"/>
        <v>civilRightsAgn "</v>
      </c>
      <c r="I3004" s="18">
        <f t="shared" si="282"/>
        <v>0</v>
      </c>
      <c r="J3004" s="18" t="str">
        <f t="shared" si="283"/>
        <v>NA</v>
      </c>
      <c r="K3004" s="18" t="str">
        <f t="shared" si="280"/>
        <v>civilRightsAgn "</v>
      </c>
      <c r="L3004" s="1" t="str">
        <f t="shared" si="281"/>
        <v>Yes</v>
      </c>
    </row>
    <row r="3005" spans="1:12" x14ac:dyDescent="0.3">
      <c r="A3005" s="1" t="str">
        <f>VLOOKUP(B3005,DownloadedFiles!$B$2:$C$821,2,)</f>
        <v>doi:10.7910/DVN/KUWA5X</v>
      </c>
      <c r="B3005" s="1" t="s">
        <v>2146</v>
      </c>
      <c r="C3005" s="1" t="s">
        <v>6372</v>
      </c>
      <c r="D3005" s="1" t="s">
        <v>674</v>
      </c>
      <c r="E3005" s="1" t="str">
        <f>VLOOKUP(D3005,StataFunctions!$E$2:$G$260,3,)</f>
        <v>Probit regression</v>
      </c>
      <c r="F3005" s="18" t="s">
        <v>6869</v>
      </c>
      <c r="G3005" s="18" t="str">
        <f t="shared" si="278"/>
        <v>`x'</v>
      </c>
      <c r="H3005" s="18" t="str">
        <f t="shared" si="279"/>
        <v>civilRightsAgn "</v>
      </c>
      <c r="I3005" s="18">
        <f t="shared" si="282"/>
        <v>0</v>
      </c>
      <c r="J3005" s="18" t="str">
        <f t="shared" si="283"/>
        <v>NA</v>
      </c>
      <c r="K3005" s="18" t="str">
        <f t="shared" si="280"/>
        <v>civilRightsAgn "</v>
      </c>
      <c r="L3005" s="1" t="str">
        <f t="shared" si="281"/>
        <v>Yes</v>
      </c>
    </row>
    <row r="3006" spans="1:12" x14ac:dyDescent="0.3">
      <c r="A3006" s="1" t="str">
        <f>VLOOKUP(B3006,DownloadedFiles!$B$2:$C$821,2,)</f>
        <v>doi:10.7910/DVN/KUWA5X</v>
      </c>
      <c r="B3006" s="1" t="s">
        <v>2146</v>
      </c>
      <c r="C3006" s="1" t="s">
        <v>6372</v>
      </c>
      <c r="D3006" s="1" t="s">
        <v>674</v>
      </c>
      <c r="E3006" s="1" t="str">
        <f>VLOOKUP(D3006,StataFunctions!$E$2:$G$260,3,)</f>
        <v>Probit regression</v>
      </c>
      <c r="F3006" s="18" t="s">
        <v>6870</v>
      </c>
      <c r="G3006" s="18" t="str">
        <f t="shared" si="278"/>
        <v>`x'</v>
      </c>
      <c r="H3006" s="18" t="str">
        <f t="shared" si="279"/>
        <v>civilRightsCons "</v>
      </c>
      <c r="I3006" s="18">
        <f t="shared" si="282"/>
        <v>0</v>
      </c>
      <c r="J3006" s="18" t="str">
        <f t="shared" si="283"/>
        <v>NA</v>
      </c>
      <c r="K3006" s="18" t="str">
        <f t="shared" si="280"/>
        <v>civilRightsCons "</v>
      </c>
      <c r="L3006" s="1" t="str">
        <f t="shared" si="281"/>
        <v>Yes</v>
      </c>
    </row>
    <row r="3007" spans="1:12" x14ac:dyDescent="0.3">
      <c r="A3007" s="1" t="str">
        <f>VLOOKUP(B3007,DownloadedFiles!$B$2:$C$821,2,)</f>
        <v>doi:10.7910/DVN/KUWA5X</v>
      </c>
      <c r="B3007" s="1" t="s">
        <v>2146</v>
      </c>
      <c r="C3007" s="1" t="s">
        <v>6372</v>
      </c>
      <c r="D3007" s="1" t="s">
        <v>674</v>
      </c>
      <c r="E3007" s="1" t="str">
        <f>VLOOKUP(D3007,StataFunctions!$E$2:$G$260,3,)</f>
        <v>Probit regression</v>
      </c>
      <c r="F3007" s="18" t="s">
        <v>6870</v>
      </c>
      <c r="G3007" s="18" t="str">
        <f t="shared" si="278"/>
        <v>`x'</v>
      </c>
      <c r="H3007" s="18" t="str">
        <f t="shared" si="279"/>
        <v>civilRightsCons "</v>
      </c>
      <c r="I3007" s="18">
        <f t="shared" si="282"/>
        <v>0</v>
      </c>
      <c r="J3007" s="18" t="str">
        <f t="shared" si="283"/>
        <v>NA</v>
      </c>
      <c r="K3007" s="18" t="str">
        <f t="shared" si="280"/>
        <v>civilRightsCons "</v>
      </c>
      <c r="L3007" s="1" t="str">
        <f t="shared" si="281"/>
        <v>Yes</v>
      </c>
    </row>
    <row r="3008" spans="1:12" x14ac:dyDescent="0.3">
      <c r="A3008" s="1" t="str">
        <f>VLOOKUP(B3008,DownloadedFiles!$B$2:$C$821,2,)</f>
        <v>doi:10.7910/DVN/KUWA5X</v>
      </c>
      <c r="B3008" s="1" t="s">
        <v>2146</v>
      </c>
      <c r="C3008" s="1" t="s">
        <v>6372</v>
      </c>
      <c r="D3008" s="1" t="s">
        <v>674</v>
      </c>
      <c r="E3008" s="1" t="str">
        <f>VLOOKUP(D3008,StataFunctions!$E$2:$G$260,3,)</f>
        <v>Probit regression</v>
      </c>
      <c r="F3008" s="18" t="s">
        <v>6876</v>
      </c>
      <c r="G3008" s="18" t="str">
        <f t="shared" si="278"/>
        <v>`x'</v>
      </c>
      <c r="H3008" s="18" t="str">
        <f t="shared" si="279"/>
        <v>constrainedd1 "</v>
      </c>
      <c r="I3008" s="18">
        <f t="shared" si="282"/>
        <v>0</v>
      </c>
      <c r="J3008" s="18" t="str">
        <f t="shared" si="283"/>
        <v>NA</v>
      </c>
      <c r="K3008" s="18" t="str">
        <f t="shared" si="280"/>
        <v>constrainedd1 "</v>
      </c>
      <c r="L3008" s="1" t="str">
        <f t="shared" si="281"/>
        <v>Yes</v>
      </c>
    </row>
    <row r="3009" spans="1:12" x14ac:dyDescent="0.3">
      <c r="A3009" s="1" t="str">
        <f>VLOOKUP(B3009,DownloadedFiles!$B$2:$C$821,2,)</f>
        <v>doi:10.7910/DVN/KUWA5X</v>
      </c>
      <c r="B3009" s="1" t="s">
        <v>2146</v>
      </c>
      <c r="C3009" s="1" t="s">
        <v>6372</v>
      </c>
      <c r="D3009" s="1" t="s">
        <v>674</v>
      </c>
      <c r="E3009" s="1" t="str">
        <f>VLOOKUP(D3009,StataFunctions!$E$2:$G$260,3,)</f>
        <v>Probit regression</v>
      </c>
      <c r="F3009" s="18" t="s">
        <v>6876</v>
      </c>
      <c r="G3009" s="18" t="str">
        <f t="shared" si="278"/>
        <v>`x'</v>
      </c>
      <c r="H3009" s="18" t="str">
        <f t="shared" si="279"/>
        <v>constrainedd1 "</v>
      </c>
      <c r="I3009" s="18">
        <f t="shared" si="282"/>
        <v>0</v>
      </c>
      <c r="J3009" s="18" t="str">
        <f t="shared" si="283"/>
        <v>NA</v>
      </c>
      <c r="K3009" s="18" t="str">
        <f t="shared" si="280"/>
        <v>constrainedd1 "</v>
      </c>
      <c r="L3009" s="1" t="str">
        <f t="shared" si="281"/>
        <v>Yes</v>
      </c>
    </row>
    <row r="3010" spans="1:12" x14ac:dyDescent="0.3">
      <c r="A3010" s="1" t="str">
        <f>VLOOKUP(B3010,DownloadedFiles!$B$2:$C$821,2,)</f>
        <v>doi:10.7910/DVN/KUWA5X</v>
      </c>
      <c r="B3010" s="1" t="s">
        <v>2146</v>
      </c>
      <c r="C3010" s="1" t="s">
        <v>6372</v>
      </c>
      <c r="D3010" s="1" t="s">
        <v>674</v>
      </c>
      <c r="E3010" s="1" t="str">
        <f>VLOOKUP(D3010,StataFunctions!$E$2:$G$260,3,)</f>
        <v>Probit regression</v>
      </c>
      <c r="F3010" s="18" t="s">
        <v>6872</v>
      </c>
      <c r="G3010" s="18" t="str">
        <f t="shared" ref="G3010:G3073" si="284">MID($F3010,LEN($D3010)+FIND($D3010,$F3010)+1,FIND(" ",$F3010,LEN(D3010)+FIND(D3010,F3010)+1)-(LEN($D3010)+FIND($D3010,$F3010)+1))</f>
        <v>`x'</v>
      </c>
      <c r="H3010" s="18" t="str">
        <f t="shared" ref="H3010:H3073" si="285">TRIM(MID(F3010,FIND(G3010,F3010)+LEN(G3010)+1,IFERROR(FIND(",",F3010),LEN(F3010)+1)-(FIND(G3010,F3010)+LEN(G3010)+1)))</f>
        <v>dwnom1 "</v>
      </c>
      <c r="I3010" s="18">
        <f t="shared" si="282"/>
        <v>0</v>
      </c>
      <c r="J3010" s="18" t="str">
        <f t="shared" si="283"/>
        <v>NA</v>
      </c>
      <c r="K3010" s="18" t="str">
        <f t="shared" ref="K3010:K3073" si="286">IF(I3010=0,H3010,MID(H3010,1,FIND(J3010,H3010)-4))</f>
        <v>dwnom1 "</v>
      </c>
      <c r="L3010" s="1" t="str">
        <f t="shared" ref="L3010:L3073" si="287">IFERROR(IF(FIND("///",F3010)&gt;0,"No",0),"Yes")</f>
        <v>Yes</v>
      </c>
    </row>
    <row r="3011" spans="1:12" x14ac:dyDescent="0.3">
      <c r="A3011" s="1" t="str">
        <f>VLOOKUP(B3011,DownloadedFiles!$B$2:$C$821,2,)</f>
        <v>doi:10.7910/DVN/KUWA5X</v>
      </c>
      <c r="B3011" s="1" t="s">
        <v>2146</v>
      </c>
      <c r="C3011" s="1" t="s">
        <v>6372</v>
      </c>
      <c r="D3011" s="1" t="s">
        <v>674</v>
      </c>
      <c r="E3011" s="1" t="str">
        <f>VLOOKUP(D3011,StataFunctions!$E$2:$G$260,3,)</f>
        <v>Probit regression</v>
      </c>
      <c r="F3011" s="18" t="s">
        <v>6872</v>
      </c>
      <c r="G3011" s="18" t="str">
        <f t="shared" si="284"/>
        <v>`x'</v>
      </c>
      <c r="H3011" s="18" t="str">
        <f t="shared" si="285"/>
        <v>dwnom1 "</v>
      </c>
      <c r="I3011" s="18">
        <f t="shared" si="282"/>
        <v>0</v>
      </c>
      <c r="J3011" s="18" t="str">
        <f t="shared" si="283"/>
        <v>NA</v>
      </c>
      <c r="K3011" s="18" t="str">
        <f t="shared" si="286"/>
        <v>dwnom1 "</v>
      </c>
      <c r="L3011" s="1" t="str">
        <f t="shared" si="287"/>
        <v>Yes</v>
      </c>
    </row>
    <row r="3012" spans="1:12" x14ac:dyDescent="0.3">
      <c r="A3012" s="1" t="str">
        <f>VLOOKUP(B3012,DownloadedFiles!$B$2:$C$821,2,)</f>
        <v>doi:10.7910/DVN/KUWA5X</v>
      </c>
      <c r="B3012" s="1" t="s">
        <v>2146</v>
      </c>
      <c r="C3012" s="1" t="s">
        <v>6372</v>
      </c>
      <c r="D3012" s="1" t="s">
        <v>674</v>
      </c>
      <c r="E3012" s="1" t="str">
        <f>VLOOKUP(D3012,StataFunctions!$E$2:$G$260,3,)</f>
        <v>Probit regression</v>
      </c>
      <c r="F3012" s="18" t="s">
        <v>6871</v>
      </c>
      <c r="G3012" s="18" t="str">
        <f t="shared" si="284"/>
        <v>`x'</v>
      </c>
      <c r="H3012" s="18" t="str">
        <f t="shared" si="285"/>
        <v>dwnom1 dwnom2 "</v>
      </c>
      <c r="I3012" s="18">
        <f t="shared" si="282"/>
        <v>0</v>
      </c>
      <c r="J3012" s="18" t="str">
        <f t="shared" si="283"/>
        <v>NA</v>
      </c>
      <c r="K3012" s="18" t="str">
        <f t="shared" si="286"/>
        <v>dwnom1 dwnom2 "</v>
      </c>
      <c r="L3012" s="1" t="str">
        <f t="shared" si="287"/>
        <v>Yes</v>
      </c>
    </row>
    <row r="3013" spans="1:12" x14ac:dyDescent="0.3">
      <c r="A3013" s="1" t="str">
        <f>VLOOKUP(B3013,DownloadedFiles!$B$2:$C$821,2,)</f>
        <v>doi:10.7910/DVN/KUWA5X</v>
      </c>
      <c r="B3013" s="1" t="s">
        <v>2146</v>
      </c>
      <c r="C3013" s="1" t="s">
        <v>6372</v>
      </c>
      <c r="D3013" s="1" t="s">
        <v>674</v>
      </c>
      <c r="E3013" s="1" t="str">
        <f>VLOOKUP(D3013,StataFunctions!$E$2:$G$260,3,)</f>
        <v>Probit regression</v>
      </c>
      <c r="F3013" s="18" t="s">
        <v>6871</v>
      </c>
      <c r="G3013" s="18" t="str">
        <f t="shared" si="284"/>
        <v>`x'</v>
      </c>
      <c r="H3013" s="18" t="str">
        <f t="shared" si="285"/>
        <v>dwnom1 dwnom2 "</v>
      </c>
      <c r="I3013" s="18">
        <f t="shared" si="282"/>
        <v>0</v>
      </c>
      <c r="J3013" s="18" t="str">
        <f t="shared" si="283"/>
        <v>NA</v>
      </c>
      <c r="K3013" s="18" t="str">
        <f t="shared" si="286"/>
        <v>dwnom1 dwnom2 "</v>
      </c>
      <c r="L3013" s="1" t="str">
        <f t="shared" si="287"/>
        <v>Yes</v>
      </c>
    </row>
    <row r="3014" spans="1:12" x14ac:dyDescent="0.3">
      <c r="A3014" s="1" t="str">
        <f>VLOOKUP(B3014,DownloadedFiles!$B$2:$C$821,2,)</f>
        <v>doi:10.7910/DVN/KUWA5X</v>
      </c>
      <c r="B3014" s="1" t="s">
        <v>2146</v>
      </c>
      <c r="C3014" s="1" t="s">
        <v>6372</v>
      </c>
      <c r="D3014" s="1" t="s">
        <v>674</v>
      </c>
      <c r="E3014" s="1" t="str">
        <f>VLOOKUP(D3014,StataFunctions!$E$2:$G$260,3,)</f>
        <v>Probit regression</v>
      </c>
      <c r="F3014" s="18" t="s">
        <v>6873</v>
      </c>
      <c r="G3014" s="18" t="str">
        <f t="shared" si="284"/>
        <v>`x'</v>
      </c>
      <c r="H3014" s="18" t="str">
        <f t="shared" si="285"/>
        <v>dwnom2 "</v>
      </c>
      <c r="I3014" s="18">
        <f t="shared" si="282"/>
        <v>0</v>
      </c>
      <c r="J3014" s="18" t="str">
        <f t="shared" si="283"/>
        <v>NA</v>
      </c>
      <c r="K3014" s="18" t="str">
        <f t="shared" si="286"/>
        <v>dwnom2 "</v>
      </c>
      <c r="L3014" s="1" t="str">
        <f t="shared" si="287"/>
        <v>Yes</v>
      </c>
    </row>
    <row r="3015" spans="1:12" x14ac:dyDescent="0.3">
      <c r="A3015" s="1" t="str">
        <f>VLOOKUP(B3015,DownloadedFiles!$B$2:$C$821,2,)</f>
        <v>doi:10.7910/DVN/KUWA5X</v>
      </c>
      <c r="B3015" s="1" t="s">
        <v>2146</v>
      </c>
      <c r="C3015" s="1" t="s">
        <v>6372</v>
      </c>
      <c r="D3015" s="1" t="s">
        <v>674</v>
      </c>
      <c r="E3015" s="1" t="str">
        <f>VLOOKUP(D3015,StataFunctions!$E$2:$G$260,3,)</f>
        <v>Probit regression</v>
      </c>
      <c r="F3015" s="18" t="s">
        <v>6873</v>
      </c>
      <c r="G3015" s="18" t="str">
        <f t="shared" si="284"/>
        <v>`x'</v>
      </c>
      <c r="H3015" s="18" t="str">
        <f t="shared" si="285"/>
        <v>dwnom2 "</v>
      </c>
      <c r="I3015" s="18">
        <f t="shared" si="282"/>
        <v>0</v>
      </c>
      <c r="J3015" s="18" t="str">
        <f t="shared" si="283"/>
        <v>NA</v>
      </c>
      <c r="K3015" s="18" t="str">
        <f t="shared" si="286"/>
        <v>dwnom2 "</v>
      </c>
      <c r="L3015" s="1" t="str">
        <f t="shared" si="287"/>
        <v>Yes</v>
      </c>
    </row>
    <row r="3016" spans="1:12" ht="115.2" x14ac:dyDescent="0.3">
      <c r="A3016" s="1" t="str">
        <f>VLOOKUP(B3016,DownloadedFiles!$B$2:$C$821,2,)</f>
        <v>doi:10.7910/DVN/26721</v>
      </c>
      <c r="B3016" s="1" t="s">
        <v>2513</v>
      </c>
      <c r="C3016" s="1" t="s">
        <v>698</v>
      </c>
      <c r="D3016" s="1" t="s">
        <v>654</v>
      </c>
      <c r="E3016" s="1" t="str">
        <f>VLOOKUP(D3016,StataFunctions!$E$2:$G$260,3,)</f>
        <v>Linear Regression</v>
      </c>
      <c r="F3016" s="18" t="s">
        <v>7405</v>
      </c>
      <c r="G3016" s="18" t="str">
        <f t="shared" si="284"/>
        <v>approve5_12</v>
      </c>
      <c r="H3016" s="18" t="str">
        <f t="shared" si="285"/>
        <v>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 if gayimport0_1 [pweight=weight]</v>
      </c>
      <c r="I3016" s="18">
        <f t="shared" si="282"/>
        <v>1</v>
      </c>
      <c r="J3016" s="18" t="str">
        <f t="shared" si="283"/>
        <v xml:space="preserve"> gayimport0_1 [pweight=weight]</v>
      </c>
      <c r="K3016" s="18" t="str">
        <f t="shared" si="286"/>
        <v>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v>
      </c>
      <c r="L3016" s="1" t="str">
        <f t="shared" si="287"/>
        <v>Yes</v>
      </c>
    </row>
    <row r="3017" spans="1:12" ht="115.2" x14ac:dyDescent="0.3">
      <c r="A3017" s="1" t="str">
        <f>VLOOKUP(B3017,DownloadedFiles!$B$2:$C$821,2,)</f>
        <v>doi:10.7910/DVN/26721</v>
      </c>
      <c r="B3017" s="1" t="s">
        <v>2513</v>
      </c>
      <c r="C3017" s="1" t="s">
        <v>698</v>
      </c>
      <c r="D3017" s="1" t="s">
        <v>654</v>
      </c>
      <c r="E3017" s="1" t="str">
        <f>VLOOKUP(D3017,StataFunctions!$E$2:$G$260,3,)</f>
        <v>Linear Regression</v>
      </c>
      <c r="F3017" s="18" t="s">
        <v>7406</v>
      </c>
      <c r="G3017" s="18" t="str">
        <f t="shared" si="284"/>
        <v>approve5_12</v>
      </c>
      <c r="H3017" s="18" t="str">
        <f t="shared" si="285"/>
        <v>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 if gayimport3&gt;0 [pweight=weight]</v>
      </c>
      <c r="I3017" s="18">
        <f t="shared" si="282"/>
        <v>1</v>
      </c>
      <c r="J3017" s="18" t="str">
        <f t="shared" si="283"/>
        <v xml:space="preserve"> gayimport3&gt;0 [pweight=weight]</v>
      </c>
      <c r="K3017" s="18" t="str">
        <f t="shared" si="286"/>
        <v>gaytherm1 gaytherm_announce gaytherm_import gaytherm3int approve5_11 approve_announce approve_import approve3int pid11 pid_announce pid_import pid3int ideology ideol_announce ideol_import ideol3int edu edu_announce edu_import edu3int black black_announce black_import black3int male male_announce male_import male3int age age_announce age_import age3int announce_import announce2 gayimport2</v>
      </c>
      <c r="L3017" s="1" t="str">
        <f t="shared" si="287"/>
        <v>Yes</v>
      </c>
    </row>
    <row r="3018" spans="1:12" ht="28.8" x14ac:dyDescent="0.3">
      <c r="A3018" s="1" t="str">
        <f>VLOOKUP(B3018,DownloadedFiles!$B$2:$C$821,2,)</f>
        <v>hdl:1902.1/22127</v>
      </c>
      <c r="B3018" s="1" t="s">
        <v>2482</v>
      </c>
      <c r="C3018" s="1" t="s">
        <v>6373</v>
      </c>
      <c r="D3018" s="1" t="s">
        <v>654</v>
      </c>
      <c r="E3018" s="1" t="str">
        <f>VLOOKUP(D3018,StataFunctions!$E$2:$G$260,3,)</f>
        <v>Linear Regression</v>
      </c>
      <c r="F3018" s="18" t="s">
        <v>7503</v>
      </c>
      <c r="G3018" s="18" t="str">
        <f t="shared" si="284"/>
        <v>Cont</v>
      </c>
      <c r="H3018" s="18" t="str">
        <f t="shared" si="285"/>
        <v>Treat Inc PercentHispanic PercentBlack density per_college CanCommute [iweight=cem_weights]</v>
      </c>
      <c r="I3018" s="18">
        <f t="shared" si="282"/>
        <v>0</v>
      </c>
      <c r="J3018" s="18" t="str">
        <f t="shared" si="283"/>
        <v>NA</v>
      </c>
      <c r="K3018" s="18" t="str">
        <f t="shared" si="286"/>
        <v>Treat Inc PercentHispanic PercentBlack density per_college CanCommute [iweight=cem_weights]</v>
      </c>
      <c r="L3018" s="1" t="str">
        <f t="shared" si="287"/>
        <v>Yes</v>
      </c>
    </row>
    <row r="3019" spans="1:12" ht="28.8" x14ac:dyDescent="0.3">
      <c r="A3019" s="1" t="str">
        <f>VLOOKUP(B3019,DownloadedFiles!$B$2:$C$821,2,)</f>
        <v>hdl:1902.1/22127</v>
      </c>
      <c r="B3019" s="1" t="s">
        <v>2482</v>
      </c>
      <c r="C3019" s="1" t="s">
        <v>6373</v>
      </c>
      <c r="D3019" s="1" t="s">
        <v>654</v>
      </c>
      <c r="E3019" s="1" t="str">
        <f>VLOOKUP(D3019,StataFunctions!$E$2:$G$260,3,)</f>
        <v>Linear Regression</v>
      </c>
      <c r="F3019" s="18" t="s">
        <v>7503</v>
      </c>
      <c r="G3019" s="18" t="str">
        <f t="shared" si="284"/>
        <v>Cont</v>
      </c>
      <c r="H3019" s="18" t="str">
        <f t="shared" si="285"/>
        <v>Treat Inc PercentHispanic PercentBlack density per_college CanCommute [iweight=cem_weights]</v>
      </c>
      <c r="I3019" s="18">
        <f t="shared" si="282"/>
        <v>0</v>
      </c>
      <c r="J3019" s="18" t="str">
        <f t="shared" si="283"/>
        <v>NA</v>
      </c>
      <c r="K3019" s="18" t="str">
        <f t="shared" si="286"/>
        <v>Treat Inc PercentHispanic PercentBlack density per_college CanCommute [iweight=cem_weights]</v>
      </c>
      <c r="L3019" s="1" t="str">
        <f t="shared" si="287"/>
        <v>Yes</v>
      </c>
    </row>
    <row r="3020" spans="1:12" ht="28.8" x14ac:dyDescent="0.3">
      <c r="A3020" s="1" t="str">
        <f>VLOOKUP(B3020,DownloadedFiles!$B$2:$C$821,2,)</f>
        <v>hdl:1902.1/22127</v>
      </c>
      <c r="B3020" s="1" t="s">
        <v>2482</v>
      </c>
      <c r="C3020" s="1" t="s">
        <v>6373</v>
      </c>
      <c r="D3020" s="1" t="s">
        <v>654</v>
      </c>
      <c r="E3020" s="1" t="str">
        <f>VLOOKUP(D3020,StataFunctions!$E$2:$G$260,3,)</f>
        <v>Linear Regression</v>
      </c>
      <c r="F3020" s="18" t="s">
        <v>7503</v>
      </c>
      <c r="G3020" s="18" t="str">
        <f t="shared" si="284"/>
        <v>Cont</v>
      </c>
      <c r="H3020" s="18" t="str">
        <f t="shared" si="285"/>
        <v>Treat Inc PercentHispanic PercentBlack density per_college CanCommute [iweight=cem_weights]</v>
      </c>
      <c r="I3020" s="18">
        <f t="shared" si="282"/>
        <v>0</v>
      </c>
      <c r="J3020" s="18" t="str">
        <f t="shared" si="283"/>
        <v>NA</v>
      </c>
      <c r="K3020" s="18" t="str">
        <f t="shared" si="286"/>
        <v>Treat Inc PercentHispanic PercentBlack density per_college CanCommute [iweight=cem_weights]</v>
      </c>
      <c r="L3020" s="1" t="str">
        <f t="shared" si="287"/>
        <v>Yes</v>
      </c>
    </row>
    <row r="3021" spans="1:12" ht="28.8" x14ac:dyDescent="0.3">
      <c r="A3021" s="1" t="str">
        <f>VLOOKUP(B3021,DownloadedFiles!$B$2:$C$821,2,)</f>
        <v>hdl:1902.1/22127</v>
      </c>
      <c r="B3021" s="1" t="s">
        <v>2482</v>
      </c>
      <c r="C3021" s="1" t="s">
        <v>6373</v>
      </c>
      <c r="D3021" s="1" t="s">
        <v>654</v>
      </c>
      <c r="E3021" s="1" t="str">
        <f>VLOOKUP(D3021,StataFunctions!$E$2:$G$260,3,)</f>
        <v>Linear Regression</v>
      </c>
      <c r="F3021" s="18" t="s">
        <v>7503</v>
      </c>
      <c r="G3021" s="18" t="str">
        <f t="shared" si="284"/>
        <v>Cont</v>
      </c>
      <c r="H3021" s="18" t="str">
        <f t="shared" si="285"/>
        <v>Treat Inc PercentHispanic PercentBlack density per_college CanCommute [iweight=cem_weights]</v>
      </c>
      <c r="I3021" s="18">
        <f t="shared" si="282"/>
        <v>0</v>
      </c>
      <c r="J3021" s="18" t="str">
        <f t="shared" si="283"/>
        <v>NA</v>
      </c>
      <c r="K3021" s="18" t="str">
        <f t="shared" si="286"/>
        <v>Treat Inc PercentHispanic PercentBlack density per_college CanCommute [iweight=cem_weights]</v>
      </c>
      <c r="L3021" s="1" t="str">
        <f t="shared" si="287"/>
        <v>Yes</v>
      </c>
    </row>
    <row r="3022" spans="1:12" ht="28.8" x14ac:dyDescent="0.3">
      <c r="A3022" s="1" t="str">
        <f>VLOOKUP(B3022,DownloadedFiles!$B$2:$C$821,2,)</f>
        <v>hdl:1902.1/22127</v>
      </c>
      <c r="B3022" s="1" t="s">
        <v>2482</v>
      </c>
      <c r="C3022" s="1" t="s">
        <v>6373</v>
      </c>
      <c r="D3022" s="1" t="s">
        <v>654</v>
      </c>
      <c r="E3022" s="1" t="str">
        <f>VLOOKUP(D3022,StataFunctions!$E$2:$G$260,3,)</f>
        <v>Linear Regression</v>
      </c>
      <c r="F3022" s="18" t="s">
        <v>7503</v>
      </c>
      <c r="G3022" s="18" t="str">
        <f t="shared" si="284"/>
        <v>Cont</v>
      </c>
      <c r="H3022" s="18" t="str">
        <f t="shared" si="285"/>
        <v>Treat Inc PercentHispanic PercentBlack density per_college CanCommute [iweight=cem_weights]</v>
      </c>
      <c r="I3022" s="18">
        <f t="shared" si="282"/>
        <v>0</v>
      </c>
      <c r="J3022" s="18" t="str">
        <f t="shared" si="283"/>
        <v>NA</v>
      </c>
      <c r="K3022" s="18" t="str">
        <f t="shared" si="286"/>
        <v>Treat Inc PercentHispanic PercentBlack density per_college CanCommute [iweight=cem_weights]</v>
      </c>
      <c r="L3022" s="1" t="str">
        <f t="shared" si="287"/>
        <v>Yes</v>
      </c>
    </row>
    <row r="3023" spans="1:12" ht="28.8" x14ac:dyDescent="0.3">
      <c r="A3023" s="1" t="str">
        <f>VLOOKUP(B3023,DownloadedFiles!$B$2:$C$821,2,)</f>
        <v>hdl:1902.1/22127</v>
      </c>
      <c r="B3023" s="1" t="s">
        <v>2482</v>
      </c>
      <c r="C3023" s="1" t="s">
        <v>6373</v>
      </c>
      <c r="D3023" s="1" t="s">
        <v>654</v>
      </c>
      <c r="E3023" s="1" t="str">
        <f>VLOOKUP(D3023,StataFunctions!$E$2:$G$260,3,)</f>
        <v>Linear Regression</v>
      </c>
      <c r="F3023" s="18" t="s">
        <v>7503</v>
      </c>
      <c r="G3023" s="18" t="str">
        <f t="shared" si="284"/>
        <v>Cont</v>
      </c>
      <c r="H3023" s="18" t="str">
        <f t="shared" si="285"/>
        <v>Treat Inc PercentHispanic PercentBlack density per_college CanCommute [iweight=cem_weights]</v>
      </c>
      <c r="I3023" s="18">
        <f t="shared" si="282"/>
        <v>0</v>
      </c>
      <c r="J3023" s="18" t="str">
        <f t="shared" si="283"/>
        <v>NA</v>
      </c>
      <c r="K3023" s="18" t="str">
        <f t="shared" si="286"/>
        <v>Treat Inc PercentHispanic PercentBlack density per_college CanCommute [iweight=cem_weights]</v>
      </c>
      <c r="L3023" s="1" t="str">
        <f t="shared" si="287"/>
        <v>Yes</v>
      </c>
    </row>
    <row r="3024" spans="1:12" ht="28.8" x14ac:dyDescent="0.3">
      <c r="A3024" s="1" t="str">
        <f>VLOOKUP(B3024,DownloadedFiles!$B$2:$C$821,2,)</f>
        <v>hdl:1902.1/22127</v>
      </c>
      <c r="B3024" s="1" t="s">
        <v>2482</v>
      </c>
      <c r="C3024" s="1" t="s">
        <v>6373</v>
      </c>
      <c r="D3024" s="1" t="s">
        <v>654</v>
      </c>
      <c r="E3024" s="1" t="str">
        <f>VLOOKUP(D3024,StataFunctions!$E$2:$G$260,3,)</f>
        <v>Linear Regression</v>
      </c>
      <c r="F3024" s="18" t="s">
        <v>7503</v>
      </c>
      <c r="G3024" s="18" t="str">
        <f t="shared" si="284"/>
        <v>Cont</v>
      </c>
      <c r="H3024" s="18" t="str">
        <f t="shared" si="285"/>
        <v>Treat Inc PercentHispanic PercentBlack density per_college CanCommute [iweight=cem_weights]</v>
      </c>
      <c r="I3024" s="18">
        <f t="shared" si="282"/>
        <v>0</v>
      </c>
      <c r="J3024" s="18" t="str">
        <f t="shared" si="283"/>
        <v>NA</v>
      </c>
      <c r="K3024" s="18" t="str">
        <f t="shared" si="286"/>
        <v>Treat Inc PercentHispanic PercentBlack density per_college CanCommute [iweight=cem_weights]</v>
      </c>
      <c r="L3024" s="1" t="str">
        <f t="shared" si="287"/>
        <v>Yes</v>
      </c>
    </row>
    <row r="3025" spans="1:12" ht="28.8" x14ac:dyDescent="0.3">
      <c r="A3025" s="1" t="str">
        <f>VLOOKUP(B3025,DownloadedFiles!$B$2:$C$821,2,)</f>
        <v>hdl:1902.1/22127</v>
      </c>
      <c r="B3025" s="1" t="s">
        <v>2482</v>
      </c>
      <c r="C3025" s="1" t="s">
        <v>6373</v>
      </c>
      <c r="D3025" s="1" t="s">
        <v>654</v>
      </c>
      <c r="E3025" s="1" t="str">
        <f>VLOOKUP(D3025,StataFunctions!$E$2:$G$260,3,)</f>
        <v>Linear Regression</v>
      </c>
      <c r="F3025" s="18" t="s">
        <v>7503</v>
      </c>
      <c r="G3025" s="18" t="str">
        <f t="shared" si="284"/>
        <v>Cont</v>
      </c>
      <c r="H3025" s="18" t="str">
        <f t="shared" si="285"/>
        <v>Treat Inc PercentHispanic PercentBlack density per_college CanCommute [iweight=cem_weights]</v>
      </c>
      <c r="I3025" s="18">
        <f t="shared" si="282"/>
        <v>0</v>
      </c>
      <c r="J3025" s="18" t="str">
        <f t="shared" si="283"/>
        <v>NA</v>
      </c>
      <c r="K3025" s="18" t="str">
        <f t="shared" si="286"/>
        <v>Treat Inc PercentHispanic PercentBlack density per_college CanCommute [iweight=cem_weights]</v>
      </c>
      <c r="L3025" s="1" t="str">
        <f t="shared" si="287"/>
        <v>Yes</v>
      </c>
    </row>
    <row r="3026" spans="1:12" ht="28.8" x14ac:dyDescent="0.3">
      <c r="A3026" s="1" t="str">
        <f>VLOOKUP(B3026,DownloadedFiles!$B$2:$C$821,2,)</f>
        <v>hdl:1902.1/22127</v>
      </c>
      <c r="B3026" s="1" t="s">
        <v>2482</v>
      </c>
      <c r="C3026" s="1" t="s">
        <v>6373</v>
      </c>
      <c r="D3026" s="1" t="s">
        <v>654</v>
      </c>
      <c r="E3026" s="1" t="str">
        <f>VLOOKUP(D3026,StataFunctions!$E$2:$G$260,3,)</f>
        <v>Linear Regression</v>
      </c>
      <c r="F3026" s="18" t="s">
        <v>7503</v>
      </c>
      <c r="G3026" s="18" t="str">
        <f t="shared" si="284"/>
        <v>Cont</v>
      </c>
      <c r="H3026" s="18" t="str">
        <f t="shared" si="285"/>
        <v>Treat Inc PercentHispanic PercentBlack density per_college CanCommute [iweight=cem_weights]</v>
      </c>
      <c r="I3026" s="18">
        <f t="shared" si="282"/>
        <v>0</v>
      </c>
      <c r="J3026" s="18" t="str">
        <f t="shared" si="283"/>
        <v>NA</v>
      </c>
      <c r="K3026" s="18" t="str">
        <f t="shared" si="286"/>
        <v>Treat Inc PercentHispanic PercentBlack density per_college CanCommute [iweight=cem_weights]</v>
      </c>
      <c r="L3026" s="1" t="str">
        <f t="shared" si="287"/>
        <v>Yes</v>
      </c>
    </row>
    <row r="3027" spans="1:12" ht="28.8" x14ac:dyDescent="0.3">
      <c r="A3027" s="1" t="str">
        <f>VLOOKUP(B3027,DownloadedFiles!$B$2:$C$821,2,)</f>
        <v>hdl:1902.1/22127</v>
      </c>
      <c r="B3027" s="1" t="s">
        <v>2482</v>
      </c>
      <c r="C3027" s="1" t="s">
        <v>6373</v>
      </c>
      <c r="D3027" s="1" t="s">
        <v>654</v>
      </c>
      <c r="E3027" s="1" t="str">
        <f>VLOOKUP(D3027,StataFunctions!$E$2:$G$260,3,)</f>
        <v>Linear Regression</v>
      </c>
      <c r="F3027" s="18" t="s">
        <v>7503</v>
      </c>
      <c r="G3027" s="18" t="str">
        <f t="shared" si="284"/>
        <v>Cont</v>
      </c>
      <c r="H3027" s="18" t="str">
        <f t="shared" si="285"/>
        <v>Treat Inc PercentHispanic PercentBlack density per_college CanCommute [iweight=cem_weights]</v>
      </c>
      <c r="I3027" s="18">
        <f t="shared" si="282"/>
        <v>0</v>
      </c>
      <c r="J3027" s="18" t="str">
        <f t="shared" si="283"/>
        <v>NA</v>
      </c>
      <c r="K3027" s="18" t="str">
        <f t="shared" si="286"/>
        <v>Treat Inc PercentHispanic PercentBlack density per_college CanCommute [iweight=cem_weights]</v>
      </c>
      <c r="L3027" s="1" t="str">
        <f t="shared" si="287"/>
        <v>Yes</v>
      </c>
    </row>
    <row r="3028" spans="1:12" ht="28.8" x14ac:dyDescent="0.3">
      <c r="A3028" s="1" t="str">
        <f>VLOOKUP(B3028,DownloadedFiles!$B$2:$C$821,2,)</f>
        <v>hdl:1902.1/22127</v>
      </c>
      <c r="B3028" s="1" t="s">
        <v>2482</v>
      </c>
      <c r="C3028" s="1" t="s">
        <v>6373</v>
      </c>
      <c r="D3028" s="1" t="s">
        <v>654</v>
      </c>
      <c r="E3028" s="1" t="str">
        <f>VLOOKUP(D3028,StataFunctions!$E$2:$G$260,3,)</f>
        <v>Linear Regression</v>
      </c>
      <c r="F3028" s="18" t="s">
        <v>7503</v>
      </c>
      <c r="G3028" s="18" t="str">
        <f t="shared" si="284"/>
        <v>Cont</v>
      </c>
      <c r="H3028" s="18" t="str">
        <f t="shared" si="285"/>
        <v>Treat Inc PercentHispanic PercentBlack density per_college CanCommute [iweight=cem_weights]</v>
      </c>
      <c r="I3028" s="18">
        <f t="shared" si="282"/>
        <v>0</v>
      </c>
      <c r="J3028" s="18" t="str">
        <f t="shared" si="283"/>
        <v>NA</v>
      </c>
      <c r="K3028" s="18" t="str">
        <f t="shared" si="286"/>
        <v>Treat Inc PercentHispanic PercentBlack density per_college CanCommute [iweight=cem_weights]</v>
      </c>
      <c r="L3028" s="1" t="str">
        <f t="shared" si="287"/>
        <v>Yes</v>
      </c>
    </row>
    <row r="3029" spans="1:12" ht="28.8" x14ac:dyDescent="0.3">
      <c r="A3029" s="1" t="str">
        <f>VLOOKUP(B3029,DownloadedFiles!$B$2:$C$821,2,)</f>
        <v>hdl:1902.1/22127</v>
      </c>
      <c r="B3029" s="1" t="s">
        <v>2482</v>
      </c>
      <c r="C3029" s="1" t="s">
        <v>6373</v>
      </c>
      <c r="D3029" s="1" t="s">
        <v>654</v>
      </c>
      <c r="E3029" s="1" t="str">
        <f>VLOOKUP(D3029,StataFunctions!$E$2:$G$260,3,)</f>
        <v>Linear Regression</v>
      </c>
      <c r="F3029" s="18" t="s">
        <v>7503</v>
      </c>
      <c r="G3029" s="18" t="str">
        <f t="shared" si="284"/>
        <v>Cont</v>
      </c>
      <c r="H3029" s="18" t="str">
        <f t="shared" si="285"/>
        <v>Treat Inc PercentHispanic PercentBlack density per_college CanCommute [iweight=cem_weights]</v>
      </c>
      <c r="I3029" s="18">
        <f t="shared" si="282"/>
        <v>0</v>
      </c>
      <c r="J3029" s="18" t="str">
        <f t="shared" si="283"/>
        <v>NA</v>
      </c>
      <c r="K3029" s="18" t="str">
        <f t="shared" si="286"/>
        <v>Treat Inc PercentHispanic PercentBlack density per_college CanCommute [iweight=cem_weights]</v>
      </c>
      <c r="L3029" s="1" t="str">
        <f t="shared" si="287"/>
        <v>Yes</v>
      </c>
    </row>
    <row r="3030" spans="1:12" ht="28.8" x14ac:dyDescent="0.3">
      <c r="A3030" s="1" t="str">
        <f>VLOOKUP(B3030,DownloadedFiles!$B$2:$C$821,2,)</f>
        <v>hdl:1902.1/22127</v>
      </c>
      <c r="B3030" s="1" t="s">
        <v>2482</v>
      </c>
      <c r="C3030" s="1" t="s">
        <v>6373</v>
      </c>
      <c r="D3030" s="1" t="s">
        <v>654</v>
      </c>
      <c r="E3030" s="1" t="str">
        <f>VLOOKUP(D3030,StataFunctions!$E$2:$G$260,3,)</f>
        <v>Linear Regression</v>
      </c>
      <c r="F3030" s="18" t="s">
        <v>7503</v>
      </c>
      <c r="G3030" s="18" t="str">
        <f t="shared" si="284"/>
        <v>Cont</v>
      </c>
      <c r="H3030" s="18" t="str">
        <f t="shared" si="285"/>
        <v>Treat Inc PercentHispanic PercentBlack density per_college CanCommute [iweight=cem_weights]</v>
      </c>
      <c r="I3030" s="18">
        <f t="shared" si="282"/>
        <v>0</v>
      </c>
      <c r="J3030" s="18" t="str">
        <f t="shared" si="283"/>
        <v>NA</v>
      </c>
      <c r="K3030" s="18" t="str">
        <f t="shared" si="286"/>
        <v>Treat Inc PercentHispanic PercentBlack density per_college CanCommute [iweight=cem_weights]</v>
      </c>
      <c r="L3030" s="1" t="str">
        <f t="shared" si="287"/>
        <v>Yes</v>
      </c>
    </row>
    <row r="3031" spans="1:12" ht="28.8" x14ac:dyDescent="0.3">
      <c r="A3031" s="1" t="str">
        <f>VLOOKUP(B3031,DownloadedFiles!$B$2:$C$821,2,)</f>
        <v>hdl:1902.1/22127</v>
      </c>
      <c r="B3031" s="1" t="s">
        <v>2482</v>
      </c>
      <c r="C3031" s="1" t="s">
        <v>6373</v>
      </c>
      <c r="D3031" s="1" t="s">
        <v>654</v>
      </c>
      <c r="E3031" s="1" t="str">
        <f>VLOOKUP(D3031,StataFunctions!$E$2:$G$260,3,)</f>
        <v>Linear Regression</v>
      </c>
      <c r="F3031" s="18" t="s">
        <v>7503</v>
      </c>
      <c r="G3031" s="18" t="str">
        <f t="shared" si="284"/>
        <v>Cont</v>
      </c>
      <c r="H3031" s="18" t="str">
        <f t="shared" si="285"/>
        <v>Treat Inc PercentHispanic PercentBlack density per_college CanCommute [iweight=cem_weights]</v>
      </c>
      <c r="I3031" s="18">
        <f t="shared" si="282"/>
        <v>0</v>
      </c>
      <c r="J3031" s="18" t="str">
        <f t="shared" si="283"/>
        <v>NA</v>
      </c>
      <c r="K3031" s="18" t="str">
        <f t="shared" si="286"/>
        <v>Treat Inc PercentHispanic PercentBlack density per_college CanCommute [iweight=cem_weights]</v>
      </c>
      <c r="L3031" s="1" t="str">
        <f t="shared" si="287"/>
        <v>Yes</v>
      </c>
    </row>
    <row r="3032" spans="1:12" ht="28.8" x14ac:dyDescent="0.3">
      <c r="A3032" s="1" t="str">
        <f>VLOOKUP(B3032,DownloadedFiles!$B$2:$C$821,2,)</f>
        <v>hdl:1902.1/22127</v>
      </c>
      <c r="B3032" s="1" t="s">
        <v>2482</v>
      </c>
      <c r="C3032" s="1" t="s">
        <v>6373</v>
      </c>
      <c r="D3032" s="1" t="s">
        <v>654</v>
      </c>
      <c r="E3032" s="1" t="str">
        <f>VLOOKUP(D3032,StataFunctions!$E$2:$G$260,3,)</f>
        <v>Linear Regression</v>
      </c>
      <c r="F3032" s="18" t="s">
        <v>7503</v>
      </c>
      <c r="G3032" s="18" t="str">
        <f t="shared" si="284"/>
        <v>Cont</v>
      </c>
      <c r="H3032" s="18" t="str">
        <f t="shared" si="285"/>
        <v>Treat Inc PercentHispanic PercentBlack density per_college CanCommute [iweight=cem_weights]</v>
      </c>
      <c r="I3032" s="18">
        <f t="shared" si="282"/>
        <v>0</v>
      </c>
      <c r="J3032" s="18" t="str">
        <f t="shared" si="283"/>
        <v>NA</v>
      </c>
      <c r="K3032" s="18" t="str">
        <f t="shared" si="286"/>
        <v>Treat Inc PercentHispanic PercentBlack density per_college CanCommute [iweight=cem_weights]</v>
      </c>
      <c r="L3032" s="1" t="str">
        <f t="shared" si="287"/>
        <v>Yes</v>
      </c>
    </row>
    <row r="3033" spans="1:12" ht="28.8" x14ac:dyDescent="0.3">
      <c r="A3033" s="1" t="str">
        <f>VLOOKUP(B3033,DownloadedFiles!$B$2:$C$821,2,)</f>
        <v>hdl:1902.1/22127</v>
      </c>
      <c r="B3033" s="1" t="s">
        <v>2482</v>
      </c>
      <c r="C3033" s="1" t="s">
        <v>6373</v>
      </c>
      <c r="D3033" s="1" t="s">
        <v>654</v>
      </c>
      <c r="E3033" s="1" t="str">
        <f>VLOOKUP(D3033,StataFunctions!$E$2:$G$260,3,)</f>
        <v>Linear Regression</v>
      </c>
      <c r="F3033" s="18" t="s">
        <v>7503</v>
      </c>
      <c r="G3033" s="18" t="str">
        <f t="shared" si="284"/>
        <v>Cont</v>
      </c>
      <c r="H3033" s="18" t="str">
        <f t="shared" si="285"/>
        <v>Treat Inc PercentHispanic PercentBlack density per_college CanCommute [iweight=cem_weights]</v>
      </c>
      <c r="I3033" s="18">
        <f t="shared" si="282"/>
        <v>0</v>
      </c>
      <c r="J3033" s="18" t="str">
        <f t="shared" si="283"/>
        <v>NA</v>
      </c>
      <c r="K3033" s="18" t="str">
        <f t="shared" si="286"/>
        <v>Treat Inc PercentHispanic PercentBlack density per_college CanCommute [iweight=cem_weights]</v>
      </c>
      <c r="L3033" s="1" t="str">
        <f t="shared" si="287"/>
        <v>Yes</v>
      </c>
    </row>
    <row r="3034" spans="1:12" ht="28.8" x14ac:dyDescent="0.3">
      <c r="A3034" s="1" t="str">
        <f>VLOOKUP(B3034,DownloadedFiles!$B$2:$C$821,2,)</f>
        <v>hdl:1902.1/22127</v>
      </c>
      <c r="B3034" s="1" t="s">
        <v>2482</v>
      </c>
      <c r="C3034" s="1" t="s">
        <v>6373</v>
      </c>
      <c r="D3034" s="1" t="s">
        <v>654</v>
      </c>
      <c r="E3034" s="1" t="str">
        <f>VLOOKUP(D3034,StataFunctions!$E$2:$G$260,3,)</f>
        <v>Linear Regression</v>
      </c>
      <c r="F3034" s="18" t="s">
        <v>7503</v>
      </c>
      <c r="G3034" s="18" t="str">
        <f t="shared" si="284"/>
        <v>Cont</v>
      </c>
      <c r="H3034" s="18" t="str">
        <f t="shared" si="285"/>
        <v>Treat Inc PercentHispanic PercentBlack density per_college CanCommute [iweight=cem_weights]</v>
      </c>
      <c r="I3034" s="18">
        <f t="shared" si="282"/>
        <v>0</v>
      </c>
      <c r="J3034" s="18" t="str">
        <f t="shared" si="283"/>
        <v>NA</v>
      </c>
      <c r="K3034" s="18" t="str">
        <f t="shared" si="286"/>
        <v>Treat Inc PercentHispanic PercentBlack density per_college CanCommute [iweight=cem_weights]</v>
      </c>
      <c r="L3034" s="1" t="str">
        <f t="shared" si="287"/>
        <v>Yes</v>
      </c>
    </row>
    <row r="3035" spans="1:12" ht="28.8" x14ac:dyDescent="0.3">
      <c r="A3035" s="1" t="str">
        <f>VLOOKUP(B3035,DownloadedFiles!$B$2:$C$821,2,)</f>
        <v>hdl:1902.1/22127</v>
      </c>
      <c r="B3035" s="1" t="s">
        <v>2482</v>
      </c>
      <c r="C3035" s="1" t="s">
        <v>6373</v>
      </c>
      <c r="D3035" s="1" t="s">
        <v>654</v>
      </c>
      <c r="E3035" s="1" t="str">
        <f>VLOOKUP(D3035,StataFunctions!$E$2:$G$260,3,)</f>
        <v>Linear Regression</v>
      </c>
      <c r="F3035" s="18" t="s">
        <v>7503</v>
      </c>
      <c r="G3035" s="18" t="str">
        <f t="shared" si="284"/>
        <v>Cont</v>
      </c>
      <c r="H3035" s="18" t="str">
        <f t="shared" si="285"/>
        <v>Treat Inc PercentHispanic PercentBlack density per_college CanCommute [iweight=cem_weights]</v>
      </c>
      <c r="I3035" s="18">
        <f t="shared" si="282"/>
        <v>0</v>
      </c>
      <c r="J3035" s="18" t="str">
        <f t="shared" si="283"/>
        <v>NA</v>
      </c>
      <c r="K3035" s="18" t="str">
        <f t="shared" si="286"/>
        <v>Treat Inc PercentHispanic PercentBlack density per_college CanCommute [iweight=cem_weights]</v>
      </c>
      <c r="L3035" s="1" t="str">
        <f t="shared" si="287"/>
        <v>Yes</v>
      </c>
    </row>
    <row r="3036" spans="1:12" ht="28.8" x14ac:dyDescent="0.3">
      <c r="A3036" s="1" t="str">
        <f>VLOOKUP(B3036,DownloadedFiles!$B$2:$C$821,2,)</f>
        <v>hdl:1902.1/22127</v>
      </c>
      <c r="B3036" s="1" t="s">
        <v>2482</v>
      </c>
      <c r="C3036" s="1" t="s">
        <v>6373</v>
      </c>
      <c r="D3036" s="1" t="s">
        <v>654</v>
      </c>
      <c r="E3036" s="1" t="str">
        <f>VLOOKUP(D3036,StataFunctions!$E$2:$G$260,3,)</f>
        <v>Linear Regression</v>
      </c>
      <c r="F3036" s="18" t="s">
        <v>7503</v>
      </c>
      <c r="G3036" s="18" t="str">
        <f t="shared" si="284"/>
        <v>Cont</v>
      </c>
      <c r="H3036" s="18" t="str">
        <f t="shared" si="285"/>
        <v>Treat Inc PercentHispanic PercentBlack density per_college CanCommute [iweight=cem_weights]</v>
      </c>
      <c r="I3036" s="18">
        <f t="shared" si="282"/>
        <v>0</v>
      </c>
      <c r="J3036" s="18" t="str">
        <f t="shared" si="283"/>
        <v>NA</v>
      </c>
      <c r="K3036" s="18" t="str">
        <f t="shared" si="286"/>
        <v>Treat Inc PercentHispanic PercentBlack density per_college CanCommute [iweight=cem_weights]</v>
      </c>
      <c r="L3036" s="1" t="str">
        <f t="shared" si="287"/>
        <v>Yes</v>
      </c>
    </row>
    <row r="3037" spans="1:12" ht="28.8" x14ac:dyDescent="0.3">
      <c r="A3037" s="1" t="str">
        <f>VLOOKUP(B3037,DownloadedFiles!$B$2:$C$821,2,)</f>
        <v>hdl:1902.1/22127</v>
      </c>
      <c r="B3037" s="1" t="s">
        <v>2482</v>
      </c>
      <c r="C3037" s="1" t="s">
        <v>6373</v>
      </c>
      <c r="D3037" s="1" t="s">
        <v>654</v>
      </c>
      <c r="E3037" s="1" t="str">
        <f>VLOOKUP(D3037,StataFunctions!$E$2:$G$260,3,)</f>
        <v>Linear Regression</v>
      </c>
      <c r="F3037" s="18" t="s">
        <v>7503</v>
      </c>
      <c r="G3037" s="18" t="str">
        <f t="shared" si="284"/>
        <v>Cont</v>
      </c>
      <c r="H3037" s="18" t="str">
        <f t="shared" si="285"/>
        <v>Treat Inc PercentHispanic PercentBlack density per_college CanCommute [iweight=cem_weights]</v>
      </c>
      <c r="I3037" s="18">
        <f t="shared" si="282"/>
        <v>0</v>
      </c>
      <c r="J3037" s="18" t="str">
        <f t="shared" si="283"/>
        <v>NA</v>
      </c>
      <c r="K3037" s="18" t="str">
        <f t="shared" si="286"/>
        <v>Treat Inc PercentHispanic PercentBlack density per_college CanCommute [iweight=cem_weights]</v>
      </c>
      <c r="L3037" s="1" t="str">
        <f t="shared" si="287"/>
        <v>Yes</v>
      </c>
    </row>
    <row r="3038" spans="1:12" ht="28.8" x14ac:dyDescent="0.3">
      <c r="A3038" s="1" t="str">
        <f>VLOOKUP(B3038,DownloadedFiles!$B$2:$C$821,2,)</f>
        <v>hdl:1902.1/22127</v>
      </c>
      <c r="B3038" s="1" t="s">
        <v>2482</v>
      </c>
      <c r="C3038" s="1" t="s">
        <v>6373</v>
      </c>
      <c r="D3038" s="1" t="s">
        <v>654</v>
      </c>
      <c r="E3038" s="1" t="str">
        <f>VLOOKUP(D3038,StataFunctions!$E$2:$G$260,3,)</f>
        <v>Linear Regression</v>
      </c>
      <c r="F3038" s="18" t="s">
        <v>7503</v>
      </c>
      <c r="G3038" s="18" t="str">
        <f t="shared" si="284"/>
        <v>Cont</v>
      </c>
      <c r="H3038" s="18" t="str">
        <f t="shared" si="285"/>
        <v>Treat Inc PercentHispanic PercentBlack density per_college CanCommute [iweight=cem_weights]</v>
      </c>
      <c r="I3038" s="18">
        <f t="shared" si="282"/>
        <v>0</v>
      </c>
      <c r="J3038" s="18" t="str">
        <f t="shared" si="283"/>
        <v>NA</v>
      </c>
      <c r="K3038" s="18" t="str">
        <f t="shared" si="286"/>
        <v>Treat Inc PercentHispanic PercentBlack density per_college CanCommute [iweight=cem_weights]</v>
      </c>
      <c r="L3038" s="1" t="str">
        <f t="shared" si="287"/>
        <v>Yes</v>
      </c>
    </row>
    <row r="3039" spans="1:12" ht="28.8" x14ac:dyDescent="0.3">
      <c r="A3039" s="1" t="str">
        <f>VLOOKUP(B3039,DownloadedFiles!$B$2:$C$821,2,)</f>
        <v>hdl:1902.1/22127</v>
      </c>
      <c r="B3039" s="1" t="s">
        <v>2482</v>
      </c>
      <c r="C3039" s="1" t="s">
        <v>6373</v>
      </c>
      <c r="D3039" s="1" t="s">
        <v>654</v>
      </c>
      <c r="E3039" s="1" t="str">
        <f>VLOOKUP(D3039,StataFunctions!$E$2:$G$260,3,)</f>
        <v>Linear Regression</v>
      </c>
      <c r="F3039" s="18" t="s">
        <v>7503</v>
      </c>
      <c r="G3039" s="18" t="str">
        <f t="shared" si="284"/>
        <v>Cont</v>
      </c>
      <c r="H3039" s="18" t="str">
        <f t="shared" si="285"/>
        <v>Treat Inc PercentHispanic PercentBlack density per_college CanCommute [iweight=cem_weights]</v>
      </c>
      <c r="I3039" s="18">
        <f t="shared" si="282"/>
        <v>0</v>
      </c>
      <c r="J3039" s="18" t="str">
        <f t="shared" si="283"/>
        <v>NA</v>
      </c>
      <c r="K3039" s="18" t="str">
        <f t="shared" si="286"/>
        <v>Treat Inc PercentHispanic PercentBlack density per_college CanCommute [iweight=cem_weights]</v>
      </c>
      <c r="L3039" s="1" t="str">
        <f t="shared" si="287"/>
        <v>Yes</v>
      </c>
    </row>
    <row r="3040" spans="1:12" ht="28.8" x14ac:dyDescent="0.3">
      <c r="A3040" s="1" t="str">
        <f>VLOOKUP(B3040,DownloadedFiles!$B$2:$C$821,2,)</f>
        <v>hdl:1902.1/22127</v>
      </c>
      <c r="B3040" s="1" t="s">
        <v>2482</v>
      </c>
      <c r="C3040" s="1" t="s">
        <v>6373</v>
      </c>
      <c r="D3040" s="1" t="s">
        <v>654</v>
      </c>
      <c r="E3040" s="1" t="str">
        <f>VLOOKUP(D3040,StataFunctions!$E$2:$G$260,3,)</f>
        <v>Linear Regression</v>
      </c>
      <c r="F3040" s="18" t="s">
        <v>7503</v>
      </c>
      <c r="G3040" s="18" t="str">
        <f t="shared" si="284"/>
        <v>Cont</v>
      </c>
      <c r="H3040" s="18" t="str">
        <f t="shared" si="285"/>
        <v>Treat Inc PercentHispanic PercentBlack density per_college CanCommute [iweight=cem_weights]</v>
      </c>
      <c r="I3040" s="18">
        <f t="shared" si="282"/>
        <v>0</v>
      </c>
      <c r="J3040" s="18" t="str">
        <f t="shared" si="283"/>
        <v>NA</v>
      </c>
      <c r="K3040" s="18" t="str">
        <f t="shared" si="286"/>
        <v>Treat Inc PercentHispanic PercentBlack density per_college CanCommute [iweight=cem_weights]</v>
      </c>
      <c r="L3040" s="1" t="str">
        <f t="shared" si="287"/>
        <v>Yes</v>
      </c>
    </row>
    <row r="3041" spans="1:12" ht="28.8" x14ac:dyDescent="0.3">
      <c r="A3041" s="1" t="str">
        <f>VLOOKUP(B3041,DownloadedFiles!$B$2:$C$821,2,)</f>
        <v>hdl:1902.1/22127</v>
      </c>
      <c r="B3041" s="1" t="s">
        <v>2482</v>
      </c>
      <c r="C3041" s="1" t="s">
        <v>6373</v>
      </c>
      <c r="D3041" s="1" t="s">
        <v>654</v>
      </c>
      <c r="E3041" s="1" t="str">
        <f>VLOOKUP(D3041,StataFunctions!$E$2:$G$260,3,)</f>
        <v>Linear Regression</v>
      </c>
      <c r="F3041" s="18" t="s">
        <v>7503</v>
      </c>
      <c r="G3041" s="18" t="str">
        <f t="shared" si="284"/>
        <v>Cont</v>
      </c>
      <c r="H3041" s="18" t="str">
        <f t="shared" si="285"/>
        <v>Treat Inc PercentHispanic PercentBlack density per_college CanCommute [iweight=cem_weights]</v>
      </c>
      <c r="I3041" s="18">
        <f t="shared" si="282"/>
        <v>0</v>
      </c>
      <c r="J3041" s="18" t="str">
        <f t="shared" si="283"/>
        <v>NA</v>
      </c>
      <c r="K3041" s="18" t="str">
        <f t="shared" si="286"/>
        <v>Treat Inc PercentHispanic PercentBlack density per_college CanCommute [iweight=cem_weights]</v>
      </c>
      <c r="L3041" s="1" t="str">
        <f t="shared" si="287"/>
        <v>Yes</v>
      </c>
    </row>
    <row r="3042" spans="1:12" ht="43.2" x14ac:dyDescent="0.3">
      <c r="A3042" s="1" t="str">
        <f>VLOOKUP(B3042,DownloadedFiles!$B$2:$C$821,2,)</f>
        <v>hdl:1902.1/19467</v>
      </c>
      <c r="B3042" s="1" t="s">
        <v>2470</v>
      </c>
      <c r="C3042" s="1" t="s">
        <v>2472</v>
      </c>
      <c r="D3042" s="1" t="s">
        <v>766</v>
      </c>
      <c r="E3042" s="1" t="str">
        <f>VLOOKUP(D3042,StataFunctions!$E$2:$G$260,3,)</f>
        <v>Logistic regression</v>
      </c>
      <c r="F3042" s="18" t="s">
        <v>4331</v>
      </c>
      <c r="G3042" s="18" t="str">
        <f t="shared" si="284"/>
        <v>landconversionbychief</v>
      </c>
      <c r="H3042" s="18" t="str">
        <f t="shared" si="285"/>
        <v>connectionsMPchief pop1000 MMD06 experienceMP experiencechief if yearinstalledchief!=2007</v>
      </c>
      <c r="I3042" s="18">
        <f t="shared" si="282"/>
        <v>1</v>
      </c>
      <c r="J3042" s="18" t="str">
        <f t="shared" si="283"/>
        <v xml:space="preserve"> yearinstalledchief!=2007</v>
      </c>
      <c r="K3042" s="18" t="str">
        <f t="shared" si="286"/>
        <v>connectionsMPchief pop1000 MMD06 experienceMP experiencechief</v>
      </c>
      <c r="L3042" s="1" t="str">
        <f t="shared" si="287"/>
        <v>Yes</v>
      </c>
    </row>
    <row r="3043" spans="1:12" ht="43.2" x14ac:dyDescent="0.3">
      <c r="A3043" s="1" t="str">
        <f>VLOOKUP(B3043,DownloadedFiles!$B$2:$C$821,2,)</f>
        <v>hdl:1902.1/19467</v>
      </c>
      <c r="B3043" s="1" t="s">
        <v>2470</v>
      </c>
      <c r="C3043" s="1" t="s">
        <v>2472</v>
      </c>
      <c r="D3043" s="1" t="s">
        <v>766</v>
      </c>
      <c r="E3043" s="1" t="str">
        <f>VLOOKUP(D3043,StataFunctions!$E$2:$G$260,3,)</f>
        <v>Logistic regression</v>
      </c>
      <c r="F3043" s="18" t="s">
        <v>4332</v>
      </c>
      <c r="G3043" s="18" t="str">
        <f t="shared" si="284"/>
        <v>landconversionbychief</v>
      </c>
      <c r="H3043" s="18" t="str">
        <f t="shared" si="285"/>
        <v>connectionsMPchief pop1000 MMD06 experienceMP localMP experiencechief if yearinstalledchief!=2007</v>
      </c>
      <c r="I3043" s="18">
        <f t="shared" si="282"/>
        <v>1</v>
      </c>
      <c r="J3043" s="18" t="str">
        <f t="shared" si="283"/>
        <v xml:space="preserve"> yearinstalledchief!=2007</v>
      </c>
      <c r="K3043" s="18" t="str">
        <f t="shared" si="286"/>
        <v>connectionsMPchief pop1000 MMD06 experienceMP localMP experiencechief</v>
      </c>
      <c r="L3043" s="1" t="str">
        <f t="shared" si="287"/>
        <v>Yes</v>
      </c>
    </row>
    <row r="3044" spans="1:12" ht="43.2" x14ac:dyDescent="0.3">
      <c r="A3044" s="1" t="str">
        <f>VLOOKUP(B3044,DownloadedFiles!$B$2:$C$821,2,)</f>
        <v>hdl:1902.1/19467</v>
      </c>
      <c r="B3044" s="1" t="s">
        <v>2470</v>
      </c>
      <c r="C3044" s="1" t="s">
        <v>2472</v>
      </c>
      <c r="D3044" s="1" t="s">
        <v>766</v>
      </c>
      <c r="E3044" s="1" t="str">
        <f>VLOOKUP(D3044,StataFunctions!$E$2:$G$260,3,)</f>
        <v>Logistic regression</v>
      </c>
      <c r="F3044" s="18" t="s">
        <v>4330</v>
      </c>
      <c r="G3044" s="18" t="str">
        <f t="shared" si="284"/>
        <v>MPresponsetochief</v>
      </c>
      <c r="H3044" s="18" t="str">
        <f t="shared" si="285"/>
        <v>connectionsMPchief pop1000 MMD06 experienceMP localMP experiencechief if yearinstalledchief!=2007</v>
      </c>
      <c r="I3044" s="18">
        <f t="shared" si="282"/>
        <v>1</v>
      </c>
      <c r="J3044" s="18" t="str">
        <f t="shared" si="283"/>
        <v xml:space="preserve"> yearinstalledchief!=2007</v>
      </c>
      <c r="K3044" s="18" t="str">
        <f t="shared" si="286"/>
        <v>connectionsMPchief pop1000 MMD06 experienceMP localMP experiencechief</v>
      </c>
      <c r="L3044" s="1" t="str">
        <f t="shared" si="287"/>
        <v>Yes</v>
      </c>
    </row>
    <row r="3045" spans="1:12" ht="43.2" x14ac:dyDescent="0.3">
      <c r="A3045" s="1" t="str">
        <f>VLOOKUP(B3045,DownloadedFiles!$B$2:$C$821,2,)</f>
        <v>hdl:1902.1/19467</v>
      </c>
      <c r="B3045" s="1" t="s">
        <v>2470</v>
      </c>
      <c r="C3045" s="1" t="s">
        <v>2472</v>
      </c>
      <c r="D3045" s="1" t="s">
        <v>887</v>
      </c>
      <c r="E3045" s="1" t="str">
        <f>VLOOKUP(D3045,StataFunctions!$E$2:$G$260,3,)</f>
        <v>Ordered logistic regression</v>
      </c>
      <c r="F3045" s="18" t="s">
        <v>4323</v>
      </c>
      <c r="G3045" s="18" t="str">
        <f t="shared" si="284"/>
        <v>tempclass08</v>
      </c>
      <c r="H3045" s="18" t="str">
        <f t="shared" si="285"/>
        <v>connectionsMPchief tempclass07 pop1000 classneedper100 experienceMP experiencechief if missingchief08==0</v>
      </c>
      <c r="I3045" s="18">
        <f t="shared" si="282"/>
        <v>1</v>
      </c>
      <c r="J3045" s="18" t="str">
        <f t="shared" si="283"/>
        <v xml:space="preserve"> missingchief08==0</v>
      </c>
      <c r="K3045" s="18" t="str">
        <f t="shared" si="286"/>
        <v>connectionsMPchief tempclass07 pop1000 classneedper100 experienceMP experiencechief</v>
      </c>
      <c r="L3045" s="1" t="str">
        <f t="shared" si="287"/>
        <v>Yes</v>
      </c>
    </row>
    <row r="3046" spans="1:12" ht="28.8" x14ac:dyDescent="0.3">
      <c r="A3046" s="1" t="str">
        <f>VLOOKUP(B3046,DownloadedFiles!$B$2:$C$821,2,)</f>
        <v>hdl:1902.1/19467</v>
      </c>
      <c r="B3046" s="1" t="s">
        <v>2470</v>
      </c>
      <c r="C3046" s="1" t="s">
        <v>2472</v>
      </c>
      <c r="D3046" s="1" t="s">
        <v>887</v>
      </c>
      <c r="E3046" s="1" t="str">
        <f>VLOOKUP(D3046,StataFunctions!$E$2:$G$260,3,)</f>
        <v>Ordered logistic regression</v>
      </c>
      <c r="F3046" s="18" t="s">
        <v>4318</v>
      </c>
      <c r="G3046" s="18" t="str">
        <f t="shared" si="284"/>
        <v>tempclass08</v>
      </c>
      <c r="H3046" s="18" t="str">
        <f t="shared" si="285"/>
        <v>connectionsMPchief tempclass07 pop1000 experienceMP experiencechief if missingchief08==0</v>
      </c>
      <c r="I3046" s="18">
        <f t="shared" si="282"/>
        <v>1</v>
      </c>
      <c r="J3046" s="18" t="str">
        <f t="shared" si="283"/>
        <v xml:space="preserve"> missingchief08==0</v>
      </c>
      <c r="K3046" s="18" t="str">
        <f t="shared" si="286"/>
        <v>connectionsMPchief tempclass07 pop1000 experienceMP experiencechief</v>
      </c>
      <c r="L3046" s="1" t="str">
        <f t="shared" si="287"/>
        <v>Yes</v>
      </c>
    </row>
    <row r="3047" spans="1:12" ht="28.8" x14ac:dyDescent="0.3">
      <c r="A3047" s="1" t="str">
        <f>VLOOKUP(B3047,DownloadedFiles!$B$2:$C$821,2,)</f>
        <v>hdl:1902.1/19467</v>
      </c>
      <c r="B3047" s="1" t="s">
        <v>2470</v>
      </c>
      <c r="C3047" s="1" t="s">
        <v>2472</v>
      </c>
      <c r="D3047" s="1" t="s">
        <v>654</v>
      </c>
      <c r="E3047" s="1" t="str">
        <f>VLOOKUP(D3047,StataFunctions!$E$2:$G$260,3,)</f>
        <v>Linear Regression</v>
      </c>
      <c r="F3047" s="18" t="s">
        <v>4326</v>
      </c>
      <c r="G3047" s="18" t="str">
        <f t="shared" si="284"/>
        <v>tempclass08</v>
      </c>
      <c r="H3047" s="18" t="str">
        <f t="shared" si="285"/>
        <v>connectionsMPchief tempclass07 pop1000 experienceMP experiencechief if missingchief08==0</v>
      </c>
      <c r="I3047" s="18">
        <f t="shared" si="282"/>
        <v>1</v>
      </c>
      <c r="J3047" s="18" t="str">
        <f t="shared" si="283"/>
        <v xml:space="preserve"> missingchief08==0</v>
      </c>
      <c r="K3047" s="18" t="str">
        <f t="shared" si="286"/>
        <v>connectionsMPchief tempclass07 pop1000 experienceMP experiencechief</v>
      </c>
      <c r="L3047" s="1" t="str">
        <f t="shared" si="287"/>
        <v>Yes</v>
      </c>
    </row>
    <row r="3048" spans="1:12" ht="43.2" x14ac:dyDescent="0.3">
      <c r="A3048" s="1" t="str">
        <f>VLOOKUP(B3048,DownloadedFiles!$B$2:$C$821,2,)</f>
        <v>hdl:1902.1/19467</v>
      </c>
      <c r="B3048" s="1" t="s">
        <v>2470</v>
      </c>
      <c r="C3048" s="1" t="s">
        <v>2472</v>
      </c>
      <c r="D3048" s="1" t="s">
        <v>887</v>
      </c>
      <c r="E3048" s="1" t="str">
        <f>VLOOKUP(D3048,StataFunctions!$E$2:$G$260,3,)</f>
        <v>Ordered logistic regression</v>
      </c>
      <c r="F3048" s="18" t="s">
        <v>4325</v>
      </c>
      <c r="G3048" s="18" t="str">
        <f t="shared" si="284"/>
        <v>tempclass08</v>
      </c>
      <c r="H3048" s="18" t="str">
        <f t="shared" si="285"/>
        <v>connectionsMPchief tempclass07 pop1000 experienceMP experiencechief MMD06 voteMP06 diffvoteconst percturnout if missingchief08==0</v>
      </c>
      <c r="I3048" s="18">
        <f t="shared" si="282"/>
        <v>1</v>
      </c>
      <c r="J3048" s="18" t="str">
        <f t="shared" si="283"/>
        <v xml:space="preserve"> missingchief08==0</v>
      </c>
      <c r="K3048" s="18" t="str">
        <f t="shared" si="286"/>
        <v>connectionsMPchief tempclass07 pop1000 experienceMP experiencechief MMD06 voteMP06 diffvoteconst percturnout</v>
      </c>
      <c r="L3048" s="1" t="str">
        <f t="shared" si="287"/>
        <v>Yes</v>
      </c>
    </row>
    <row r="3049" spans="1:12" ht="43.2" x14ac:dyDescent="0.3">
      <c r="A3049" s="1" t="str">
        <f>VLOOKUP(B3049,DownloadedFiles!$B$2:$C$821,2,)</f>
        <v>hdl:1902.1/19467</v>
      </c>
      <c r="B3049" s="1" t="s">
        <v>2470</v>
      </c>
      <c r="C3049" s="1" t="s">
        <v>2472</v>
      </c>
      <c r="D3049" s="1" t="s">
        <v>887</v>
      </c>
      <c r="E3049" s="1" t="str">
        <f>VLOOKUP(D3049,StataFunctions!$E$2:$G$260,3,)</f>
        <v>Ordered logistic regression</v>
      </c>
      <c r="F3049" s="18" t="s">
        <v>4319</v>
      </c>
      <c r="G3049" s="18" t="str">
        <f t="shared" si="284"/>
        <v>tempclass08</v>
      </c>
      <c r="H3049" s="18" t="str">
        <f t="shared" si="285"/>
        <v>connectionsMPchief tempclass07 pop1000 experienceMP experiencechief MMD06 voteMP06 diffvoteconst06 if missingchief08==0</v>
      </c>
      <c r="I3049" s="18">
        <f t="shared" si="282"/>
        <v>1</v>
      </c>
      <c r="J3049" s="18" t="str">
        <f t="shared" si="283"/>
        <v xml:space="preserve"> missingchief08==0</v>
      </c>
      <c r="K3049" s="18" t="str">
        <f t="shared" si="286"/>
        <v>connectionsMPchief tempclass07 pop1000 experienceMP experiencechief MMD06 voteMP06 diffvoteconst06</v>
      </c>
      <c r="L3049" s="1" t="str">
        <f t="shared" si="287"/>
        <v>Yes</v>
      </c>
    </row>
    <row r="3050" spans="1:12" ht="43.2" x14ac:dyDescent="0.3">
      <c r="A3050" s="1" t="str">
        <f>VLOOKUP(B3050,DownloadedFiles!$B$2:$C$821,2,)</f>
        <v>hdl:1902.1/19467</v>
      </c>
      <c r="B3050" s="1" t="s">
        <v>2470</v>
      </c>
      <c r="C3050" s="1" t="s">
        <v>2472</v>
      </c>
      <c r="D3050" s="1" t="s">
        <v>654</v>
      </c>
      <c r="E3050" s="1" t="str">
        <f>VLOOKUP(D3050,StataFunctions!$E$2:$G$260,3,)</f>
        <v>Linear Regression</v>
      </c>
      <c r="F3050" s="18" t="s">
        <v>4327</v>
      </c>
      <c r="G3050" s="18" t="str">
        <f t="shared" si="284"/>
        <v>tempclass08</v>
      </c>
      <c r="H3050" s="18" t="str">
        <f t="shared" si="285"/>
        <v>connectionsMPchief tempclass07 pop1000 experienceMP experiencechief MMD06 voteMP06 diffvoteconst06 if missingchief08==0</v>
      </c>
      <c r="I3050" s="18">
        <f t="shared" si="282"/>
        <v>1</v>
      </c>
      <c r="J3050" s="18" t="str">
        <f t="shared" si="283"/>
        <v xml:space="preserve"> missingchief08==0</v>
      </c>
      <c r="K3050" s="18" t="str">
        <f t="shared" si="286"/>
        <v>connectionsMPchief tempclass07 pop1000 experienceMP experiencechief MMD06 voteMP06 diffvoteconst06</v>
      </c>
      <c r="L3050" s="1" t="str">
        <f t="shared" si="287"/>
        <v>Yes</v>
      </c>
    </row>
    <row r="3051" spans="1:12" ht="43.2" x14ac:dyDescent="0.3">
      <c r="A3051" s="1" t="str">
        <f>VLOOKUP(B3051,DownloadedFiles!$B$2:$C$821,2,)</f>
        <v>hdl:1902.1/19467</v>
      </c>
      <c r="B3051" s="1" t="s">
        <v>2470</v>
      </c>
      <c r="C3051" s="1" t="s">
        <v>2472</v>
      </c>
      <c r="D3051" s="1" t="s">
        <v>887</v>
      </c>
      <c r="E3051" s="1" t="str">
        <f>VLOOKUP(D3051,StataFunctions!$E$2:$G$260,3,)</f>
        <v>Ordered logistic regression</v>
      </c>
      <c r="F3051" s="18" t="s">
        <v>4324</v>
      </c>
      <c r="G3051" s="18" t="str">
        <f t="shared" si="284"/>
        <v>tempclass08</v>
      </c>
      <c r="H3051" s="18" t="str">
        <f t="shared" si="285"/>
        <v>connectionsMPchief tempclass07 pop1000 experienceMP experiencechief schoolsoutsidechpp changeclasspp0206 if missingchief08==0</v>
      </c>
      <c r="I3051" s="18">
        <f t="shared" si="282"/>
        <v>1</v>
      </c>
      <c r="J3051" s="18" t="str">
        <f t="shared" si="283"/>
        <v xml:space="preserve"> missingchief08==0</v>
      </c>
      <c r="K3051" s="18" t="str">
        <f t="shared" si="286"/>
        <v>connectionsMPchief tempclass07 pop1000 experienceMP experiencechief schoolsoutsidechpp changeclasspp0206</v>
      </c>
      <c r="L3051" s="1" t="str">
        <f t="shared" si="287"/>
        <v>Yes</v>
      </c>
    </row>
    <row r="3052" spans="1:12" ht="43.2" x14ac:dyDescent="0.3">
      <c r="A3052" s="1" t="str">
        <f>VLOOKUP(B3052,DownloadedFiles!$B$2:$C$821,2,)</f>
        <v>hdl:1902.1/19467</v>
      </c>
      <c r="B3052" s="1" t="s">
        <v>2470</v>
      </c>
      <c r="C3052" s="1" t="s">
        <v>2472</v>
      </c>
      <c r="D3052" s="1" t="s">
        <v>887</v>
      </c>
      <c r="E3052" s="1" t="str">
        <f>VLOOKUP(D3052,StataFunctions!$E$2:$G$260,3,)</f>
        <v>Ordered logistic regression</v>
      </c>
      <c r="F3052" s="18" t="s">
        <v>4320</v>
      </c>
      <c r="G3052" s="18" t="str">
        <f t="shared" si="284"/>
        <v>tempclass08</v>
      </c>
      <c r="H3052" s="18" t="str">
        <f t="shared" si="285"/>
        <v>connectionsMPchief tempclass07 pop1000 experienceMP experiencechief univMP cabinetMP localMP agechief secondaryedchief politicalexpchief if missingchief08==0</v>
      </c>
      <c r="I3052" s="18">
        <f t="shared" si="282"/>
        <v>1</v>
      </c>
      <c r="J3052" s="18" t="str">
        <f t="shared" si="283"/>
        <v xml:space="preserve"> missingchief08==0</v>
      </c>
      <c r="K3052" s="18" t="str">
        <f t="shared" si="286"/>
        <v>connectionsMPchief tempclass07 pop1000 experienceMP experiencechief univMP cabinetMP localMP agechief secondaryedchief politicalexpchief</v>
      </c>
      <c r="L3052" s="1" t="str">
        <f t="shared" si="287"/>
        <v>Yes</v>
      </c>
    </row>
    <row r="3053" spans="1:12" ht="43.2" x14ac:dyDescent="0.3">
      <c r="A3053" s="1" t="str">
        <f>VLOOKUP(B3053,DownloadedFiles!$B$2:$C$821,2,)</f>
        <v>hdl:1902.1/19467</v>
      </c>
      <c r="B3053" s="1" t="s">
        <v>2470</v>
      </c>
      <c r="C3053" s="1" t="s">
        <v>2472</v>
      </c>
      <c r="D3053" s="1" t="s">
        <v>654</v>
      </c>
      <c r="E3053" s="1" t="str">
        <f>VLOOKUP(D3053,StataFunctions!$E$2:$G$260,3,)</f>
        <v>Linear Regression</v>
      </c>
      <c r="F3053" s="18" t="s">
        <v>4328</v>
      </c>
      <c r="G3053" s="18" t="str">
        <f t="shared" si="284"/>
        <v>tempclass08</v>
      </c>
      <c r="H3053" s="18" t="str">
        <f t="shared" si="285"/>
        <v>connectionsMPchief tempclass07 pop1000 experienceMP experiencechief univMP cabinetMP localMP agechief secondaryedchief politicalexpchief if missingchief08==0</v>
      </c>
      <c r="I3053" s="18">
        <f t="shared" si="282"/>
        <v>1</v>
      </c>
      <c r="J3053" s="18" t="str">
        <f t="shared" si="283"/>
        <v xml:space="preserve"> missingchief08==0</v>
      </c>
      <c r="K3053" s="18" t="str">
        <f t="shared" si="286"/>
        <v>connectionsMPchief tempclass07 pop1000 experienceMP experiencechief univMP cabinetMP localMP agechief secondaryedchief politicalexpchief</v>
      </c>
      <c r="L3053" s="1" t="str">
        <f t="shared" si="287"/>
        <v>Yes</v>
      </c>
    </row>
    <row r="3054" spans="1:12" ht="43.2" x14ac:dyDescent="0.3">
      <c r="A3054" s="1" t="str">
        <f>VLOOKUP(B3054,DownloadedFiles!$B$2:$C$821,2,)</f>
        <v>hdl:1902.1/19467</v>
      </c>
      <c r="B3054" s="1" t="s">
        <v>2470</v>
      </c>
      <c r="C3054" s="1" t="s">
        <v>2472</v>
      </c>
      <c r="D3054" s="1" t="s">
        <v>654</v>
      </c>
      <c r="E3054" s="1" t="str">
        <f>VLOOKUP(D3054,StataFunctions!$E$2:$G$260,3,)</f>
        <v>Linear Regression</v>
      </c>
      <c r="F3054" s="18" t="s">
        <v>4329</v>
      </c>
      <c r="G3054" s="18" t="str">
        <f t="shared" si="284"/>
        <v>percgoodroads</v>
      </c>
      <c r="H3054" s="18" t="str">
        <f t="shared" si="285"/>
        <v>connectionsoldMPchief pop1000 MMD01 percpriorityroads if yearinstalledchief&lt;2006 &amp; incumbcand==1</v>
      </c>
      <c r="I3054" s="18">
        <f t="shared" si="282"/>
        <v>1</v>
      </c>
      <c r="J3054" s="18" t="str">
        <f t="shared" si="283"/>
        <v xml:space="preserve"> yearinstalledchief&lt;2006 &amp; incumbcand==1</v>
      </c>
      <c r="K3054" s="18" t="str">
        <f t="shared" si="286"/>
        <v>connectionsoldMPchief pop1000 MMD01 percpriorityroads</v>
      </c>
      <c r="L3054" s="1" t="str">
        <f t="shared" si="287"/>
        <v>Yes</v>
      </c>
    </row>
    <row r="3055" spans="1:12" ht="43.2" x14ac:dyDescent="0.3">
      <c r="A3055" s="1" t="str">
        <f>VLOOKUP(B3055,DownloadedFiles!$B$2:$C$821,2,)</f>
        <v>hdl:1902.1/19467</v>
      </c>
      <c r="B3055" s="1" t="s">
        <v>2470</v>
      </c>
      <c r="C3055" s="1" t="s">
        <v>2472</v>
      </c>
      <c r="D3055" s="1" t="s">
        <v>654</v>
      </c>
      <c r="E3055" s="1" t="str">
        <f>VLOOKUP(D3055,StataFunctions!$E$2:$G$260,3,)</f>
        <v>Linear Regression</v>
      </c>
      <c r="F3055" s="18" t="s">
        <v>4334</v>
      </c>
      <c r="G3055" s="18" t="str">
        <f t="shared" si="284"/>
        <v>incumbvote06</v>
      </c>
      <c r="H3055" s="18" t="str">
        <f t="shared" si="285"/>
        <v>diffconnectionsincumbopp incumbvote01 incumbcand MMD01 UPND01 numcand if yearinstalledchief&lt;2006 &amp; metinoffice!=1</v>
      </c>
      <c r="I3055" s="18">
        <f t="shared" si="282"/>
        <v>1</v>
      </c>
      <c r="J3055" s="18" t="str">
        <f t="shared" si="283"/>
        <v xml:space="preserve"> yearinstalledchief&lt;2006 &amp; metinoffice!=1</v>
      </c>
      <c r="K3055" s="18" t="str">
        <f t="shared" si="286"/>
        <v>diffconnectionsincumbopp incumbvote01 incumbcand MMD01 UPND01 numcand</v>
      </c>
      <c r="L3055" s="1" t="str">
        <f t="shared" si="287"/>
        <v>Yes</v>
      </c>
    </row>
    <row r="3056" spans="1:12" ht="43.2" x14ac:dyDescent="0.3">
      <c r="A3056" s="1" t="str">
        <f>VLOOKUP(B3056,DownloadedFiles!$B$2:$C$821,2,)</f>
        <v>hdl:1902.1/19467</v>
      </c>
      <c r="B3056" s="1" t="s">
        <v>2470</v>
      </c>
      <c r="C3056" s="1" t="s">
        <v>2472</v>
      </c>
      <c r="D3056" s="1" t="s">
        <v>654</v>
      </c>
      <c r="E3056" s="1" t="str">
        <f>VLOOKUP(D3056,StataFunctions!$E$2:$G$260,3,)</f>
        <v>Linear Regression</v>
      </c>
      <c r="F3056" s="18" t="s">
        <v>4321</v>
      </c>
      <c r="G3056" s="18" t="str">
        <f t="shared" si="284"/>
        <v>incumbvote06</v>
      </c>
      <c r="H3056" s="18" t="str">
        <f t="shared" si="285"/>
        <v>diffconnectionsincumbopp incumbvote01 incumbcand MMD01 UPND01 numcand experienceincumbent if yearinstalledchief&lt;2006</v>
      </c>
      <c r="I3056" s="18">
        <f t="shared" si="282"/>
        <v>1</v>
      </c>
      <c r="J3056" s="18" t="str">
        <f t="shared" si="283"/>
        <v xml:space="preserve"> yearinstalledchief&lt;2006</v>
      </c>
      <c r="K3056" s="18" t="str">
        <f t="shared" si="286"/>
        <v>diffconnectionsincumbopp incumbvote01 incumbcand MMD01 UPND01 numcand experienceincumbent</v>
      </c>
      <c r="L3056" s="1" t="str">
        <f t="shared" si="287"/>
        <v>Yes</v>
      </c>
    </row>
    <row r="3057" spans="1:12" ht="43.2" x14ac:dyDescent="0.3">
      <c r="A3057" s="1" t="str">
        <f>VLOOKUP(B3057,DownloadedFiles!$B$2:$C$821,2,)</f>
        <v>hdl:1902.1/19467</v>
      </c>
      <c r="B3057" s="1" t="s">
        <v>2470</v>
      </c>
      <c r="C3057" s="1" t="s">
        <v>2472</v>
      </c>
      <c r="D3057" s="1" t="s">
        <v>654</v>
      </c>
      <c r="E3057" s="1" t="str">
        <f>VLOOKUP(D3057,StataFunctions!$E$2:$G$260,3,)</f>
        <v>Linear Regression</v>
      </c>
      <c r="F3057" s="18" t="s">
        <v>4322</v>
      </c>
      <c r="G3057" s="18" t="str">
        <f t="shared" si="284"/>
        <v>incumbvote06</v>
      </c>
      <c r="H3057" s="18" t="str">
        <f t="shared" si="285"/>
        <v>diffconnectionsincumbopp incumbvote01 incumbcand MMD01 UPND01 numcand experienceincumbent localincumbent localoppcandidate if yearinstalledchief&lt;2006</v>
      </c>
      <c r="I3057" s="18">
        <f t="shared" si="282"/>
        <v>1</v>
      </c>
      <c r="J3057" s="18" t="str">
        <f t="shared" si="283"/>
        <v xml:space="preserve"> yearinstalledchief&lt;2006</v>
      </c>
      <c r="K3057" s="18" t="str">
        <f t="shared" si="286"/>
        <v>diffconnectionsincumbopp incumbvote01 incumbcand MMD01 UPND01 numcand experienceincumbent localincumbent localoppcandidate</v>
      </c>
      <c r="L3057" s="1" t="str">
        <f t="shared" si="287"/>
        <v>Yes</v>
      </c>
    </row>
    <row r="3058" spans="1:12" ht="43.2" x14ac:dyDescent="0.3">
      <c r="A3058" s="1" t="str">
        <f>VLOOKUP(B3058,DownloadedFiles!$B$2:$C$821,2,)</f>
        <v>hdl:1902.1/19467</v>
      </c>
      <c r="B3058" s="1" t="s">
        <v>2470</v>
      </c>
      <c r="C3058" s="1" t="s">
        <v>2472</v>
      </c>
      <c r="D3058" s="1" t="s">
        <v>654</v>
      </c>
      <c r="E3058" s="1" t="str">
        <f>VLOOKUP(D3058,StataFunctions!$E$2:$G$260,3,)</f>
        <v>Linear Regression</v>
      </c>
      <c r="F3058" s="18" t="s">
        <v>4333</v>
      </c>
      <c r="G3058" s="18" t="str">
        <f t="shared" si="284"/>
        <v>incumbvote06</v>
      </c>
      <c r="H3058" s="18" t="str">
        <f t="shared" si="285"/>
        <v>diffconnectionsincumbopp incumbvote01 MMD01 UPND01 numcand if yearinstalledchief&lt;2006 &amp; experienceincumbent==0</v>
      </c>
      <c r="I3058" s="18">
        <f t="shared" si="282"/>
        <v>1</v>
      </c>
      <c r="J3058" s="18" t="str">
        <f t="shared" si="283"/>
        <v xml:space="preserve"> yearinstalledchief&lt;2006 &amp; experienceincumbent==0</v>
      </c>
      <c r="K3058" s="18" t="str">
        <f t="shared" si="286"/>
        <v>diffconnectionsincumbopp incumbvote01 MMD01 UPND01 numcand</v>
      </c>
      <c r="L3058" s="1" t="str">
        <f t="shared" si="287"/>
        <v>Yes</v>
      </c>
    </row>
    <row r="3059" spans="1:12" ht="43.2" x14ac:dyDescent="0.3">
      <c r="A3059" s="1" t="str">
        <f>VLOOKUP(B3059,DownloadedFiles!$B$2:$C$821,2,)</f>
        <v>doi:10.7910/DVN/LVHIYG</v>
      </c>
      <c r="B3059" s="1" t="s">
        <v>2007</v>
      </c>
      <c r="C3059" s="1" t="s">
        <v>6374</v>
      </c>
      <c r="D3059" s="1" t="s">
        <v>766</v>
      </c>
      <c r="E3059" s="1" t="str">
        <f>VLOOKUP(D3059,StataFunctions!$E$2:$G$260,3,)</f>
        <v>Logistic regression</v>
      </c>
      <c r="F3059" s="18" t="s">
        <v>7643</v>
      </c>
      <c r="G3059" s="18" t="str">
        <f t="shared" si="284"/>
        <v>epabin</v>
      </c>
      <c r="H3059" s="18" t="str">
        <f t="shared" si="285"/>
        <v>epaconst epapolicy epaconstxglobalwarmbin epapolicyxglobalwarmbin gop5 dem5 male education age white globalwarmbin</v>
      </c>
      <c r="I3059" s="18">
        <f t="shared" si="282"/>
        <v>0</v>
      </c>
      <c r="J3059" s="18" t="str">
        <f t="shared" si="283"/>
        <v>NA</v>
      </c>
      <c r="K3059" s="18" t="str">
        <f t="shared" si="286"/>
        <v>epaconst epapolicy epaconstxglobalwarmbin epapolicyxglobalwarmbin gop5 dem5 male education age white globalwarmbin</v>
      </c>
      <c r="L3059" s="1" t="str">
        <f t="shared" si="287"/>
        <v>Yes</v>
      </c>
    </row>
    <row r="3060" spans="1:12" ht="43.2" x14ac:dyDescent="0.3">
      <c r="A3060" s="1" t="str">
        <f>VLOOKUP(B3060,DownloadedFiles!$B$2:$C$821,2,)</f>
        <v>doi:10.7910/DVN/LVHIYG</v>
      </c>
      <c r="B3060" s="1" t="s">
        <v>2007</v>
      </c>
      <c r="C3060" s="1" t="s">
        <v>6374</v>
      </c>
      <c r="D3060" s="1" t="s">
        <v>887</v>
      </c>
      <c r="E3060" s="1" t="str">
        <f>VLOOKUP(D3060,StataFunctions!$E$2:$G$260,3,)</f>
        <v>Ordered logistic regression</v>
      </c>
      <c r="F3060" s="18" t="s">
        <v>7641</v>
      </c>
      <c r="G3060" s="18" t="str">
        <f t="shared" si="284"/>
        <v>epa</v>
      </c>
      <c r="H3060" s="18" t="str">
        <f t="shared" si="285"/>
        <v>epaconst epapolicy epaconstxglobalwarmbin epapolicyxglobalwarmbin gop5 dem5 male education age white globalwarmbin</v>
      </c>
      <c r="I3060" s="18">
        <f t="shared" si="282"/>
        <v>0</v>
      </c>
      <c r="J3060" s="18" t="str">
        <f t="shared" si="283"/>
        <v>NA</v>
      </c>
      <c r="K3060" s="18" t="str">
        <f t="shared" si="286"/>
        <v>epaconst epapolicy epaconstxglobalwarmbin epapolicyxglobalwarmbin gop5 dem5 male education age white globalwarmbin</v>
      </c>
      <c r="L3060" s="1" t="str">
        <f t="shared" si="287"/>
        <v>Yes</v>
      </c>
    </row>
    <row r="3061" spans="1:12" ht="43.2" x14ac:dyDescent="0.3">
      <c r="A3061" s="1" t="str">
        <f>VLOOKUP(B3061,DownloadedFiles!$B$2:$C$821,2,)</f>
        <v>doi:10.7910/DVN/LVHIYG</v>
      </c>
      <c r="B3061" s="1" t="s">
        <v>2007</v>
      </c>
      <c r="C3061" s="1" t="s">
        <v>6374</v>
      </c>
      <c r="D3061" s="1" t="s">
        <v>766</v>
      </c>
      <c r="E3061" s="1" t="str">
        <f>VLOOKUP(D3061,StataFunctions!$E$2:$G$260,3,)</f>
        <v>Logistic regression</v>
      </c>
      <c r="F3061" s="18" t="s">
        <v>7645</v>
      </c>
      <c r="G3061" s="18" t="str">
        <f t="shared" si="284"/>
        <v>epabin</v>
      </c>
      <c r="H3061" s="18" t="str">
        <f t="shared" si="285"/>
        <v>epaconst epapolicy epaconstxglobalwarmbin epapolicyxglobalwarmbin gop5 dem5 male education age white globalwarmbin approveobamabin</v>
      </c>
      <c r="I3061" s="18">
        <f t="shared" si="282"/>
        <v>0</v>
      </c>
      <c r="J3061" s="18" t="str">
        <f t="shared" si="283"/>
        <v>NA</v>
      </c>
      <c r="K3061" s="18" t="str">
        <f t="shared" si="286"/>
        <v>epaconst epapolicy epaconstxglobalwarmbin epapolicyxglobalwarmbin gop5 dem5 male education age white globalwarmbin approveobamabin</v>
      </c>
      <c r="L3061" s="1" t="str">
        <f t="shared" si="287"/>
        <v>Yes</v>
      </c>
    </row>
    <row r="3062" spans="1:12" ht="43.2" x14ac:dyDescent="0.3">
      <c r="A3062" s="1" t="str">
        <f>VLOOKUP(B3062,DownloadedFiles!$B$2:$C$821,2,)</f>
        <v>doi:10.7910/DVN/LVHIYG</v>
      </c>
      <c r="B3062" s="1" t="s">
        <v>2007</v>
      </c>
      <c r="C3062" s="1" t="s">
        <v>6374</v>
      </c>
      <c r="D3062" s="1" t="s">
        <v>766</v>
      </c>
      <c r="E3062" s="1" t="str">
        <f>VLOOKUP(D3062,StataFunctions!$E$2:$G$260,3,)</f>
        <v>Logistic regression</v>
      </c>
      <c r="F3062" s="18" t="s">
        <v>7646</v>
      </c>
      <c r="G3062" s="18" t="str">
        <f t="shared" si="284"/>
        <v>epabin</v>
      </c>
      <c r="H3062" s="18" t="str">
        <f t="shared" si="285"/>
        <v>epaconst epapolicy epaconstxknowledge epapolicyxknowledge gop5 dem5 male education age white globalwarmbin approveobamabin knowledge</v>
      </c>
      <c r="I3062" s="18">
        <f t="shared" ref="I3062:I3125" si="288">IFERROR(IF(FIND(" if ",H3062)&gt;0,1,0),0)</f>
        <v>0</v>
      </c>
      <c r="J3062" s="18" t="str">
        <f t="shared" ref="J3062:J3125" si="289">IFERROR(MID(H3062,FIND(" if ",H3062)+3,LEN(H3062)+1),"NA")</f>
        <v>NA</v>
      </c>
      <c r="K3062" s="18" t="str">
        <f t="shared" si="286"/>
        <v>epaconst epapolicy epaconstxknowledge epapolicyxknowledge gop5 dem5 male education age white globalwarmbin approveobamabin knowledge</v>
      </c>
      <c r="L3062" s="1" t="str">
        <f t="shared" si="287"/>
        <v>Yes</v>
      </c>
    </row>
    <row r="3063" spans="1:12" ht="43.2" x14ac:dyDescent="0.3">
      <c r="A3063" s="1" t="str">
        <f>VLOOKUP(B3063,DownloadedFiles!$B$2:$C$821,2,)</f>
        <v>doi:10.7910/DVN/LVHIYG</v>
      </c>
      <c r="B3063" s="1" t="s">
        <v>2007</v>
      </c>
      <c r="C3063" s="1" t="s">
        <v>6374</v>
      </c>
      <c r="D3063" s="1" t="s">
        <v>766</v>
      </c>
      <c r="E3063" s="1" t="str">
        <f>VLOOKUP(D3063,StataFunctions!$E$2:$G$260,3,)</f>
        <v>Logistic regression</v>
      </c>
      <c r="F3063" s="18" t="s">
        <v>7644</v>
      </c>
      <c r="G3063" s="18" t="str">
        <f t="shared" si="284"/>
        <v>epabin</v>
      </c>
      <c r="H3063" s="18" t="str">
        <f t="shared" si="285"/>
        <v>epaconst epapolicy epaconstxknowledge epapolicyxknowledge gop5 dem5 male education age white globalwarmbin knowledge</v>
      </c>
      <c r="I3063" s="18">
        <f t="shared" si="288"/>
        <v>0</v>
      </c>
      <c r="J3063" s="18" t="str">
        <f t="shared" si="289"/>
        <v>NA</v>
      </c>
      <c r="K3063" s="18" t="str">
        <f t="shared" si="286"/>
        <v>epaconst epapolicy epaconstxknowledge epapolicyxknowledge gop5 dem5 male education age white globalwarmbin knowledge</v>
      </c>
      <c r="L3063" s="1" t="str">
        <f t="shared" si="287"/>
        <v>Yes</v>
      </c>
    </row>
    <row r="3064" spans="1:12" ht="43.2" x14ac:dyDescent="0.3">
      <c r="A3064" s="1" t="str">
        <f>VLOOKUP(B3064,DownloadedFiles!$B$2:$C$821,2,)</f>
        <v>doi:10.7910/DVN/LVHIYG</v>
      </c>
      <c r="B3064" s="1" t="s">
        <v>2007</v>
      </c>
      <c r="C3064" s="1" t="s">
        <v>6374</v>
      </c>
      <c r="D3064" s="1" t="s">
        <v>766</v>
      </c>
      <c r="E3064" s="1" t="str">
        <f>VLOOKUP(D3064,StataFunctions!$E$2:$G$260,3,)</f>
        <v>Logistic regression</v>
      </c>
      <c r="F3064" s="18" t="s">
        <v>7644</v>
      </c>
      <c r="G3064" s="18" t="str">
        <f t="shared" si="284"/>
        <v>epabin</v>
      </c>
      <c r="H3064" s="18" t="str">
        <f t="shared" si="285"/>
        <v>epaconst epapolicy epaconstxknowledge epapolicyxknowledge gop5 dem5 male education age white globalwarmbin knowledge</v>
      </c>
      <c r="I3064" s="18">
        <f t="shared" si="288"/>
        <v>0</v>
      </c>
      <c r="J3064" s="18" t="str">
        <f t="shared" si="289"/>
        <v>NA</v>
      </c>
      <c r="K3064" s="18" t="str">
        <f t="shared" si="286"/>
        <v>epaconst epapolicy epaconstxknowledge epapolicyxknowledge gop5 dem5 male education age white globalwarmbin knowledge</v>
      </c>
      <c r="L3064" s="1" t="str">
        <f t="shared" si="287"/>
        <v>Yes</v>
      </c>
    </row>
    <row r="3065" spans="1:12" ht="28.8" x14ac:dyDescent="0.3">
      <c r="A3065" s="1" t="str">
        <f>VLOOKUP(B3065,DownloadedFiles!$B$2:$C$821,2,)</f>
        <v>doi:10.7910/DVN/LVHIYG</v>
      </c>
      <c r="B3065" s="1" t="s">
        <v>2007</v>
      </c>
      <c r="C3065" s="1" t="s">
        <v>6374</v>
      </c>
      <c r="D3065" s="1" t="s">
        <v>887</v>
      </c>
      <c r="E3065" s="1" t="str">
        <f>VLOOKUP(D3065,StataFunctions!$E$2:$G$260,3,)</f>
        <v>Ordered logistic regression</v>
      </c>
      <c r="F3065" s="18" t="s">
        <v>7642</v>
      </c>
      <c r="G3065" s="18" t="str">
        <f t="shared" si="284"/>
        <v>epa</v>
      </c>
      <c r="H3065" s="18" t="str">
        <f t="shared" si="285"/>
        <v>epaconst epapolicy epaconstxknowledge epapolicyxknowledge gop5 dem5 male education age white globalwarmbin knowledge</v>
      </c>
      <c r="I3065" s="18">
        <f t="shared" si="288"/>
        <v>0</v>
      </c>
      <c r="J3065" s="18" t="str">
        <f t="shared" si="289"/>
        <v>NA</v>
      </c>
      <c r="K3065" s="18" t="str">
        <f t="shared" si="286"/>
        <v>epaconst epapolicy epaconstxknowledge epapolicyxknowledge gop5 dem5 male education age white globalwarmbin knowledge</v>
      </c>
      <c r="L3065" s="1" t="str">
        <f t="shared" si="287"/>
        <v>Yes</v>
      </c>
    </row>
    <row r="3066" spans="1:12" ht="28.8" x14ac:dyDescent="0.3">
      <c r="A3066" s="1" t="str">
        <f>VLOOKUP(B3066,DownloadedFiles!$B$2:$C$821,2,)</f>
        <v>doi:10.7910/DVN/LVHIYG</v>
      </c>
      <c r="B3066" s="1" t="s">
        <v>2007</v>
      </c>
      <c r="C3066" s="1" t="s">
        <v>6374</v>
      </c>
      <c r="D3066" s="1" t="s">
        <v>766</v>
      </c>
      <c r="E3066" s="1" t="str">
        <f>VLOOKUP(D3066,StataFunctions!$E$2:$G$260,3,)</f>
        <v>Logistic regression</v>
      </c>
      <c r="F3066" s="18" t="s">
        <v>4345</v>
      </c>
      <c r="G3066" s="18" t="str">
        <f t="shared" si="284"/>
        <v>epabin</v>
      </c>
      <c r="H3066" s="18" t="str">
        <f t="shared" si="285"/>
        <v>epaconst epapolicy gop5 dem5 male education age white</v>
      </c>
      <c r="I3066" s="18">
        <f t="shared" si="288"/>
        <v>0</v>
      </c>
      <c r="J3066" s="18" t="str">
        <f t="shared" si="289"/>
        <v>NA</v>
      </c>
      <c r="K3066" s="18" t="str">
        <f t="shared" si="286"/>
        <v>epaconst epapolicy gop5 dem5 male education age white</v>
      </c>
      <c r="L3066" s="1" t="str">
        <f t="shared" si="287"/>
        <v>Yes</v>
      </c>
    </row>
    <row r="3067" spans="1:12" ht="28.8" x14ac:dyDescent="0.3">
      <c r="A3067" s="1" t="str">
        <f>VLOOKUP(B3067,DownloadedFiles!$B$2:$C$821,2,)</f>
        <v>doi:10.7910/DVN/LVHIYG</v>
      </c>
      <c r="B3067" s="1" t="s">
        <v>2007</v>
      </c>
      <c r="C3067" s="1" t="s">
        <v>6374</v>
      </c>
      <c r="D3067" s="1" t="s">
        <v>766</v>
      </c>
      <c r="E3067" s="1" t="str">
        <f>VLOOKUP(D3067,StataFunctions!$E$2:$G$260,3,)</f>
        <v>Logistic regression</v>
      </c>
      <c r="F3067" s="18" t="s">
        <v>4335</v>
      </c>
      <c r="G3067" s="18" t="str">
        <f t="shared" si="284"/>
        <v>epabin</v>
      </c>
      <c r="H3067" s="18" t="str">
        <f t="shared" si="285"/>
        <v>epaconst epapolicy gop5 dem5 male education age white globalwarmbin</v>
      </c>
      <c r="I3067" s="18">
        <f t="shared" si="288"/>
        <v>0</v>
      </c>
      <c r="J3067" s="18" t="str">
        <f t="shared" si="289"/>
        <v>NA</v>
      </c>
      <c r="K3067" s="18" t="str">
        <f t="shared" si="286"/>
        <v>epaconst epapolicy gop5 dem5 male education age white globalwarmbin</v>
      </c>
      <c r="L3067" s="1" t="str">
        <f t="shared" si="287"/>
        <v>Yes</v>
      </c>
    </row>
    <row r="3068" spans="1:12" ht="28.8" x14ac:dyDescent="0.3">
      <c r="A3068" s="1" t="str">
        <f>VLOOKUP(B3068,DownloadedFiles!$B$2:$C$821,2,)</f>
        <v>doi:10.7910/DVN/LVHIYG</v>
      </c>
      <c r="B3068" s="1" t="s">
        <v>2007</v>
      </c>
      <c r="C3068" s="1" t="s">
        <v>6374</v>
      </c>
      <c r="D3068" s="1" t="s">
        <v>766</v>
      </c>
      <c r="E3068" s="1" t="str">
        <f>VLOOKUP(D3068,StataFunctions!$E$2:$G$260,3,)</f>
        <v>Logistic regression</v>
      </c>
      <c r="F3068" s="18" t="s">
        <v>4339</v>
      </c>
      <c r="G3068" s="18" t="str">
        <f t="shared" si="284"/>
        <v>epabin</v>
      </c>
      <c r="H3068" s="18" t="str">
        <f t="shared" si="285"/>
        <v>epaconst epapolicy gop5 dem5 male education age white globalwarmbin</v>
      </c>
      <c r="I3068" s="18">
        <f t="shared" si="288"/>
        <v>0</v>
      </c>
      <c r="J3068" s="18" t="str">
        <f t="shared" si="289"/>
        <v>NA</v>
      </c>
      <c r="K3068" s="18" t="str">
        <f t="shared" si="286"/>
        <v>epaconst epapolicy gop5 dem5 male education age white globalwarmbin</v>
      </c>
      <c r="L3068" s="1" t="str">
        <f t="shared" si="287"/>
        <v>Yes</v>
      </c>
    </row>
    <row r="3069" spans="1:12" ht="28.8" x14ac:dyDescent="0.3">
      <c r="A3069" s="1" t="str">
        <f>VLOOKUP(B3069,DownloadedFiles!$B$2:$C$821,2,)</f>
        <v>doi:10.7910/DVN/LVHIYG</v>
      </c>
      <c r="B3069" s="1" t="s">
        <v>2007</v>
      </c>
      <c r="C3069" s="1" t="s">
        <v>6374</v>
      </c>
      <c r="D3069" s="1" t="s">
        <v>766</v>
      </c>
      <c r="E3069" s="1" t="str">
        <f>VLOOKUP(D3069,StataFunctions!$E$2:$G$260,3,)</f>
        <v>Logistic regression</v>
      </c>
      <c r="F3069" s="18" t="s">
        <v>4339</v>
      </c>
      <c r="G3069" s="18" t="str">
        <f t="shared" si="284"/>
        <v>epabin</v>
      </c>
      <c r="H3069" s="18" t="str">
        <f t="shared" si="285"/>
        <v>epaconst epapolicy gop5 dem5 male education age white globalwarmbin</v>
      </c>
      <c r="I3069" s="18">
        <f t="shared" si="288"/>
        <v>0</v>
      </c>
      <c r="J3069" s="18" t="str">
        <f t="shared" si="289"/>
        <v>NA</v>
      </c>
      <c r="K3069" s="18" t="str">
        <f t="shared" si="286"/>
        <v>epaconst epapolicy gop5 dem5 male education age white globalwarmbin</v>
      </c>
      <c r="L3069" s="1" t="str">
        <f t="shared" si="287"/>
        <v>Yes</v>
      </c>
    </row>
    <row r="3070" spans="1:12" ht="28.8" x14ac:dyDescent="0.3">
      <c r="A3070" s="1" t="str">
        <f>VLOOKUP(B3070,DownloadedFiles!$B$2:$C$821,2,)</f>
        <v>doi:10.7910/DVN/LVHIYG</v>
      </c>
      <c r="B3070" s="1" t="s">
        <v>2007</v>
      </c>
      <c r="C3070" s="1" t="s">
        <v>6374</v>
      </c>
      <c r="D3070" s="1" t="s">
        <v>887</v>
      </c>
      <c r="E3070" s="1" t="str">
        <f>VLOOKUP(D3070,StataFunctions!$E$2:$G$260,3,)</f>
        <v>Ordered logistic regression</v>
      </c>
      <c r="F3070" s="18" t="s">
        <v>4347</v>
      </c>
      <c r="G3070" s="18" t="str">
        <f t="shared" si="284"/>
        <v>epa</v>
      </c>
      <c r="H3070" s="18" t="str">
        <f t="shared" si="285"/>
        <v>epaconst epapolicy gop5 dem5 male education age white globalwarmbin</v>
      </c>
      <c r="I3070" s="18">
        <f t="shared" si="288"/>
        <v>0</v>
      </c>
      <c r="J3070" s="18" t="str">
        <f t="shared" si="289"/>
        <v>NA</v>
      </c>
      <c r="K3070" s="18" t="str">
        <f t="shared" si="286"/>
        <v>epaconst epapolicy gop5 dem5 male education age white globalwarmbin</v>
      </c>
      <c r="L3070" s="1" t="str">
        <f t="shared" si="287"/>
        <v>Yes</v>
      </c>
    </row>
    <row r="3071" spans="1:12" ht="28.8" x14ac:dyDescent="0.3">
      <c r="A3071" s="1" t="str">
        <f>VLOOKUP(B3071,DownloadedFiles!$B$2:$C$821,2,)</f>
        <v>doi:10.7910/DVN/LVHIYG</v>
      </c>
      <c r="B3071" s="1" t="s">
        <v>2007</v>
      </c>
      <c r="C3071" s="1" t="s">
        <v>6374</v>
      </c>
      <c r="D3071" s="1" t="s">
        <v>766</v>
      </c>
      <c r="E3071" s="1" t="str">
        <f>VLOOKUP(D3071,StataFunctions!$E$2:$G$260,3,)</f>
        <v>Logistic regression</v>
      </c>
      <c r="F3071" s="18" t="s">
        <v>4346</v>
      </c>
      <c r="G3071" s="18" t="str">
        <f t="shared" si="284"/>
        <v>epabin</v>
      </c>
      <c r="H3071" s="18" t="str">
        <f t="shared" si="285"/>
        <v>epaconst epapolicy gop5 dem5 male education age white globalwarmbin approveobamabin</v>
      </c>
      <c r="I3071" s="18">
        <f t="shared" si="288"/>
        <v>0</v>
      </c>
      <c r="J3071" s="18" t="str">
        <f t="shared" si="289"/>
        <v>NA</v>
      </c>
      <c r="K3071" s="18" t="str">
        <f t="shared" si="286"/>
        <v>epaconst epapolicy gop5 dem5 male education age white globalwarmbin approveobamabin</v>
      </c>
      <c r="L3071" s="1" t="str">
        <f t="shared" si="287"/>
        <v>Yes</v>
      </c>
    </row>
    <row r="3072" spans="1:12" ht="28.8" x14ac:dyDescent="0.3">
      <c r="A3072" s="1" t="str">
        <f>VLOOKUP(B3072,DownloadedFiles!$B$2:$C$821,2,)</f>
        <v>doi:10.7910/DVN/LVHIYG</v>
      </c>
      <c r="B3072" s="1" t="s">
        <v>2007</v>
      </c>
      <c r="C3072" s="1" t="s">
        <v>6377</v>
      </c>
      <c r="D3072" s="1" t="s">
        <v>766</v>
      </c>
      <c r="E3072" s="1" t="str">
        <f>VLOOKUP(D3072,StataFunctions!$E$2:$G$260,3,)</f>
        <v>Logistic regression</v>
      </c>
      <c r="F3072" s="18" t="s">
        <v>4338</v>
      </c>
      <c r="G3072" s="18" t="str">
        <f t="shared" si="284"/>
        <v>epasuppbin</v>
      </c>
      <c r="H3072" s="18" t="str">
        <f t="shared" si="285"/>
        <v>epagop epadem gop5 dem5 male education age white</v>
      </c>
      <c r="I3072" s="18">
        <f t="shared" si="288"/>
        <v>0</v>
      </c>
      <c r="J3072" s="18" t="str">
        <f t="shared" si="289"/>
        <v>NA</v>
      </c>
      <c r="K3072" s="18" t="str">
        <f t="shared" si="286"/>
        <v>epagop epadem gop5 dem5 male education age white</v>
      </c>
      <c r="L3072" s="1" t="str">
        <f t="shared" si="287"/>
        <v>Yes</v>
      </c>
    </row>
    <row r="3073" spans="1:12" ht="28.8" x14ac:dyDescent="0.3">
      <c r="A3073" s="1" t="str">
        <f>VLOOKUP(B3073,DownloadedFiles!$B$2:$C$821,2,)</f>
        <v>doi:10.7910/DVN/LVHIYG</v>
      </c>
      <c r="B3073" s="1" t="s">
        <v>2007</v>
      </c>
      <c r="C3073" s="1" t="s">
        <v>6377</v>
      </c>
      <c r="D3073" s="1" t="s">
        <v>766</v>
      </c>
      <c r="E3073" s="1" t="str">
        <f>VLOOKUP(D3073,StataFunctions!$E$2:$G$260,3,)</f>
        <v>Logistic regression</v>
      </c>
      <c r="F3073" s="18" t="s">
        <v>4342</v>
      </c>
      <c r="G3073" s="18" t="str">
        <f t="shared" si="284"/>
        <v>epasuppbin</v>
      </c>
      <c r="H3073" s="18" t="str">
        <f t="shared" si="285"/>
        <v>epagop epadem gop5 dem5 male education age white</v>
      </c>
      <c r="I3073" s="18">
        <f t="shared" si="288"/>
        <v>0</v>
      </c>
      <c r="J3073" s="18" t="str">
        <f t="shared" si="289"/>
        <v>NA</v>
      </c>
      <c r="K3073" s="18" t="str">
        <f t="shared" si="286"/>
        <v>epagop epadem gop5 dem5 male education age white</v>
      </c>
      <c r="L3073" s="1" t="str">
        <f t="shared" si="287"/>
        <v>Yes</v>
      </c>
    </row>
    <row r="3074" spans="1:12" ht="28.8" x14ac:dyDescent="0.3">
      <c r="A3074" s="1" t="str">
        <f>VLOOKUP(B3074,DownloadedFiles!$B$2:$C$821,2,)</f>
        <v>doi:10.7910/DVN/LVHIYG</v>
      </c>
      <c r="B3074" s="1" t="s">
        <v>2007</v>
      </c>
      <c r="C3074" s="1" t="s">
        <v>6377</v>
      </c>
      <c r="D3074" s="1" t="s">
        <v>887</v>
      </c>
      <c r="E3074" s="1" t="str">
        <f>VLOOKUP(D3074,StataFunctions!$E$2:$G$260,3,)</f>
        <v>Ordered logistic regression</v>
      </c>
      <c r="F3074" s="18" t="s">
        <v>4350</v>
      </c>
      <c r="G3074" s="18" t="str">
        <f t="shared" ref="G3074:G3137" si="290">MID($F3074,LEN($D3074)+FIND($D3074,$F3074)+1,FIND(" ",$F3074,LEN(D3074)+FIND(D3074,F3074)+1)-(LEN($D3074)+FIND($D3074,$F3074)+1))</f>
        <v>epasupp</v>
      </c>
      <c r="H3074" s="18" t="str">
        <f t="shared" ref="H3074:H3137" si="291">TRIM(MID(F3074,FIND(G3074,F3074)+LEN(G3074)+1,IFERROR(FIND(",",F3074),LEN(F3074)+1)-(FIND(G3074,F3074)+LEN(G3074)+1)))</f>
        <v>epagop epadem gop5 dem5 male education age white</v>
      </c>
      <c r="I3074" s="18">
        <f t="shared" si="288"/>
        <v>0</v>
      </c>
      <c r="J3074" s="18" t="str">
        <f t="shared" si="289"/>
        <v>NA</v>
      </c>
      <c r="K3074" s="18" t="str">
        <f t="shared" ref="K3074:K3137" si="292">IF(I3074=0,H3074,MID(H3074,1,FIND(J3074,H3074)-4))</f>
        <v>epagop epadem gop5 dem5 male education age white</v>
      </c>
      <c r="L3074" s="1" t="str">
        <f t="shared" ref="L3074:L3137" si="293">IFERROR(IF(FIND("///",F3074)&gt;0,"No",0),"Yes")</f>
        <v>Yes</v>
      </c>
    </row>
    <row r="3075" spans="1:12" ht="28.8" x14ac:dyDescent="0.3">
      <c r="A3075" s="1" t="str">
        <f>VLOOKUP(B3075,DownloadedFiles!$B$2:$C$821,2,)</f>
        <v>doi:10.7910/DVN/LVHIYG</v>
      </c>
      <c r="B3075" s="1" t="s">
        <v>2007</v>
      </c>
      <c r="C3075" s="1" t="s">
        <v>6377</v>
      </c>
      <c r="D3075" s="1" t="s">
        <v>766</v>
      </c>
      <c r="E3075" s="1" t="str">
        <f>VLOOKUP(D3075,StataFunctions!$E$2:$G$260,3,)</f>
        <v>Logistic regression</v>
      </c>
      <c r="F3075" s="18" t="s">
        <v>4344</v>
      </c>
      <c r="G3075" s="18" t="str">
        <f t="shared" si="290"/>
        <v>epasuppbin</v>
      </c>
      <c r="H3075" s="18" t="str">
        <f t="shared" si="291"/>
        <v>epagop epagopxdem5 epadem epademxdem5 gop5 dem5 male education age white</v>
      </c>
      <c r="I3075" s="18">
        <f t="shared" si="288"/>
        <v>0</v>
      </c>
      <c r="J3075" s="18" t="str">
        <f t="shared" si="289"/>
        <v>NA</v>
      </c>
      <c r="K3075" s="18" t="str">
        <f t="shared" si="292"/>
        <v>epagop epagopxdem5 epadem epademxdem5 gop5 dem5 male education age white</v>
      </c>
      <c r="L3075" s="1" t="str">
        <f t="shared" si="293"/>
        <v>Yes</v>
      </c>
    </row>
    <row r="3076" spans="1:12" ht="28.8" x14ac:dyDescent="0.3">
      <c r="A3076" s="1" t="str">
        <f>VLOOKUP(B3076,DownloadedFiles!$B$2:$C$821,2,)</f>
        <v>doi:10.7910/DVN/LVHIYG</v>
      </c>
      <c r="B3076" s="1" t="s">
        <v>2007</v>
      </c>
      <c r="C3076" s="1" t="s">
        <v>6377</v>
      </c>
      <c r="D3076" s="1" t="s">
        <v>766</v>
      </c>
      <c r="E3076" s="1" t="str">
        <f>VLOOKUP(D3076,StataFunctions!$E$2:$G$260,3,)</f>
        <v>Logistic regression</v>
      </c>
      <c r="F3076" s="18" t="s">
        <v>4351</v>
      </c>
      <c r="G3076" s="18" t="str">
        <f t="shared" si="290"/>
        <v>epasuppbin</v>
      </c>
      <c r="H3076" s="18" t="str">
        <f t="shared" si="291"/>
        <v>epagop epagopxdem5 epadem epademxdem5 gop5 dem5 male education age white</v>
      </c>
      <c r="I3076" s="18">
        <f t="shared" si="288"/>
        <v>0</v>
      </c>
      <c r="J3076" s="18" t="str">
        <f t="shared" si="289"/>
        <v>NA</v>
      </c>
      <c r="K3076" s="18" t="str">
        <f t="shared" si="292"/>
        <v>epagop epagopxdem5 epadem epademxdem5 gop5 dem5 male education age white</v>
      </c>
      <c r="L3076" s="1" t="str">
        <f t="shared" si="293"/>
        <v>Yes</v>
      </c>
    </row>
    <row r="3077" spans="1:12" ht="28.8" x14ac:dyDescent="0.3">
      <c r="A3077" s="1" t="str">
        <f>VLOOKUP(B3077,DownloadedFiles!$B$2:$C$821,2,)</f>
        <v>doi:10.7910/DVN/LVHIYG</v>
      </c>
      <c r="B3077" s="1" t="s">
        <v>2007</v>
      </c>
      <c r="C3077" s="1" t="s">
        <v>6374</v>
      </c>
      <c r="D3077" s="1" t="s">
        <v>766</v>
      </c>
      <c r="E3077" s="1" t="str">
        <f>VLOOKUP(D3077,StataFunctions!$E$2:$G$260,3,)</f>
        <v>Logistic regression</v>
      </c>
      <c r="F3077" s="18" t="s">
        <v>4343</v>
      </c>
      <c r="G3077" s="18" t="str">
        <f t="shared" si="290"/>
        <v>epabin</v>
      </c>
      <c r="H3077" s="18" t="str">
        <f t="shared" si="291"/>
        <v>i.epaconstd##c.knowledged i.epapolicyd##c.knowledged gop5 dem5 male education age white globalwarmbin</v>
      </c>
      <c r="I3077" s="18">
        <f t="shared" si="288"/>
        <v>0</v>
      </c>
      <c r="J3077" s="18" t="str">
        <f t="shared" si="289"/>
        <v>NA</v>
      </c>
      <c r="K3077" s="18" t="str">
        <f t="shared" si="292"/>
        <v>i.epaconstd##c.knowledged i.epapolicyd##c.knowledged gop5 dem5 male education age white globalwarmbin</v>
      </c>
      <c r="L3077" s="1" t="str">
        <f t="shared" si="293"/>
        <v>Yes</v>
      </c>
    </row>
    <row r="3078" spans="1:12" x14ac:dyDescent="0.3">
      <c r="A3078" s="1" t="str">
        <f>VLOOKUP(B3078,DownloadedFiles!$B$2:$C$821,2,)</f>
        <v>doi:10.7910/DVN/LVHIYG</v>
      </c>
      <c r="B3078" s="1" t="s">
        <v>2007</v>
      </c>
      <c r="C3078" s="1" t="s">
        <v>6375</v>
      </c>
      <c r="D3078" s="1" t="s">
        <v>766</v>
      </c>
      <c r="E3078" s="1" t="str">
        <f>VLOOKUP(D3078,StataFunctions!$E$2:$G$260,3,)</f>
        <v>Logistic regression</v>
      </c>
      <c r="F3078" s="18" t="s">
        <v>4336</v>
      </c>
      <c r="G3078" s="18" t="str">
        <f t="shared" si="290"/>
        <v>isisbin</v>
      </c>
      <c r="H3078" s="18" t="str">
        <f t="shared" si="291"/>
        <v>isiscongopp gop5 dem5 male education age white</v>
      </c>
      <c r="I3078" s="18">
        <f t="shared" si="288"/>
        <v>0</v>
      </c>
      <c r="J3078" s="18" t="str">
        <f t="shared" si="289"/>
        <v>NA</v>
      </c>
      <c r="K3078" s="18" t="str">
        <f t="shared" si="292"/>
        <v>isiscongopp gop5 dem5 male education age white</v>
      </c>
      <c r="L3078" s="1" t="str">
        <f t="shared" si="293"/>
        <v>Yes</v>
      </c>
    </row>
    <row r="3079" spans="1:12" ht="28.8" x14ac:dyDescent="0.3">
      <c r="A3079" s="1" t="str">
        <f>VLOOKUP(B3079,DownloadedFiles!$B$2:$C$821,2,)</f>
        <v>doi:10.7910/DVN/LVHIYG</v>
      </c>
      <c r="B3079" s="1" t="s">
        <v>2007</v>
      </c>
      <c r="C3079" s="1" t="s">
        <v>6375</v>
      </c>
      <c r="D3079" s="1" t="s">
        <v>766</v>
      </c>
      <c r="E3079" s="1" t="str">
        <f>VLOOKUP(D3079,StataFunctions!$E$2:$G$260,3,)</f>
        <v>Logistic regression</v>
      </c>
      <c r="F3079" s="18" t="s">
        <v>4340</v>
      </c>
      <c r="G3079" s="18" t="str">
        <f t="shared" si="290"/>
        <v>isisbin</v>
      </c>
      <c r="H3079" s="18" t="str">
        <f t="shared" si="291"/>
        <v>isiscongopp gop5 dem5 male education age white</v>
      </c>
      <c r="I3079" s="18">
        <f t="shared" si="288"/>
        <v>0</v>
      </c>
      <c r="J3079" s="18" t="str">
        <f t="shared" si="289"/>
        <v>NA</v>
      </c>
      <c r="K3079" s="18" t="str">
        <f t="shared" si="292"/>
        <v>isiscongopp gop5 dem5 male education age white</v>
      </c>
      <c r="L3079" s="1" t="str">
        <f t="shared" si="293"/>
        <v>Yes</v>
      </c>
    </row>
    <row r="3080" spans="1:12" x14ac:dyDescent="0.3">
      <c r="A3080" s="1" t="str">
        <f>VLOOKUP(B3080,DownloadedFiles!$B$2:$C$821,2,)</f>
        <v>doi:10.7910/DVN/LVHIYG</v>
      </c>
      <c r="B3080" s="1" t="s">
        <v>2007</v>
      </c>
      <c r="C3080" s="1" t="s">
        <v>6375</v>
      </c>
      <c r="D3080" s="1" t="s">
        <v>887</v>
      </c>
      <c r="E3080" s="1" t="str">
        <f>VLOOKUP(D3080,StataFunctions!$E$2:$G$260,3,)</f>
        <v>Ordered logistic regression</v>
      </c>
      <c r="F3080" s="18" t="s">
        <v>4348</v>
      </c>
      <c r="G3080" s="18" t="str">
        <f t="shared" si="290"/>
        <v>isis</v>
      </c>
      <c r="H3080" s="18" t="str">
        <f t="shared" si="291"/>
        <v>isiscongopp gop5 dem5 male education age white</v>
      </c>
      <c r="I3080" s="18">
        <f t="shared" si="288"/>
        <v>0</v>
      </c>
      <c r="J3080" s="18" t="str">
        <f t="shared" si="289"/>
        <v>NA</v>
      </c>
      <c r="K3080" s="18" t="str">
        <f t="shared" si="292"/>
        <v>isiscongopp gop5 dem5 male education age white</v>
      </c>
      <c r="L3080" s="1" t="str">
        <f t="shared" si="293"/>
        <v>Yes</v>
      </c>
    </row>
    <row r="3081" spans="1:12" ht="28.8" x14ac:dyDescent="0.3">
      <c r="A3081" s="1" t="str">
        <f>VLOOKUP(B3081,DownloadedFiles!$B$2:$C$821,2,)</f>
        <v>doi:10.7910/DVN/LVHIYG</v>
      </c>
      <c r="B3081" s="1" t="s">
        <v>2007</v>
      </c>
      <c r="C3081" s="1" t="s">
        <v>6376</v>
      </c>
      <c r="D3081" s="1" t="s">
        <v>766</v>
      </c>
      <c r="E3081" s="1" t="str">
        <f>VLOOKUP(D3081,StataFunctions!$E$2:$G$260,3,)</f>
        <v>Logistic regression</v>
      </c>
      <c r="F3081" s="18" t="s">
        <v>7887</v>
      </c>
      <c r="G3081" s="18" t="str">
        <f t="shared" si="290"/>
        <v>isissupport</v>
      </c>
      <c r="H3081" s="18" t="str">
        <f t="shared" si="291"/>
        <v>isiscongshort isislawprof isismedia isiscongboth dem5 gop5 education age white male</v>
      </c>
      <c r="I3081" s="18">
        <f t="shared" si="288"/>
        <v>0</v>
      </c>
      <c r="J3081" s="18" t="str">
        <f t="shared" si="289"/>
        <v>NA</v>
      </c>
      <c r="K3081" s="18" t="str">
        <f t="shared" si="292"/>
        <v>isiscongshort isislawprof isismedia isiscongboth dem5 gop5 education age white male</v>
      </c>
      <c r="L3081" s="1" t="str">
        <f t="shared" si="293"/>
        <v>Yes</v>
      </c>
    </row>
    <row r="3082" spans="1:12" ht="28.8" x14ac:dyDescent="0.3">
      <c r="A3082" s="1" t="str">
        <f>VLOOKUP(B3082,DownloadedFiles!$B$2:$C$821,2,)</f>
        <v>doi:10.7910/DVN/LVHIYG</v>
      </c>
      <c r="B3082" s="1" t="s">
        <v>2007</v>
      </c>
      <c r="C3082" s="1" t="s">
        <v>6376</v>
      </c>
      <c r="D3082" s="1" t="s">
        <v>766</v>
      </c>
      <c r="E3082" s="1" t="str">
        <f>VLOOKUP(D3082,StataFunctions!$E$2:$G$260,3,)</f>
        <v>Logistic regression</v>
      </c>
      <c r="F3082" s="18" t="s">
        <v>7888</v>
      </c>
      <c r="G3082" s="18" t="str">
        <f t="shared" si="290"/>
        <v>isissupport</v>
      </c>
      <c r="H3082" s="18" t="str">
        <f t="shared" si="291"/>
        <v>isiscongshort isislawprof isismedia isiscongboth dem5 gop5 education age white male</v>
      </c>
      <c r="I3082" s="18">
        <f t="shared" si="288"/>
        <v>0</v>
      </c>
      <c r="J3082" s="18" t="str">
        <f t="shared" si="289"/>
        <v>NA</v>
      </c>
      <c r="K3082" s="18" t="str">
        <f t="shared" si="292"/>
        <v>isiscongshort isislawprof isismedia isiscongboth dem5 gop5 education age white male</v>
      </c>
      <c r="L3082" s="1" t="str">
        <f t="shared" si="293"/>
        <v>Yes</v>
      </c>
    </row>
    <row r="3083" spans="1:12" ht="28.8" x14ac:dyDescent="0.3">
      <c r="A3083" s="1" t="str">
        <f>VLOOKUP(B3083,DownloadedFiles!$B$2:$C$821,2,)</f>
        <v>doi:10.7910/DVN/LVHIYG</v>
      </c>
      <c r="B3083" s="1" t="s">
        <v>2007</v>
      </c>
      <c r="C3083" s="1" t="s">
        <v>6376</v>
      </c>
      <c r="D3083" s="1" t="s">
        <v>887</v>
      </c>
      <c r="E3083" s="1" t="str">
        <f>VLOOKUP(D3083,StataFunctions!$E$2:$G$260,3,)</f>
        <v>Ordered logistic regression</v>
      </c>
      <c r="F3083" s="18" t="s">
        <v>7886</v>
      </c>
      <c r="G3083" s="18" t="str">
        <f t="shared" si="290"/>
        <v>isis</v>
      </c>
      <c r="H3083" s="18" t="str">
        <f t="shared" si="291"/>
        <v>isiscongshort isislawprof isismedia isiscongboth dem5 gop5 education age white male</v>
      </c>
      <c r="I3083" s="18">
        <f t="shared" si="288"/>
        <v>0</v>
      </c>
      <c r="J3083" s="18" t="str">
        <f t="shared" si="289"/>
        <v>NA</v>
      </c>
      <c r="K3083" s="18" t="str">
        <f t="shared" si="292"/>
        <v>isiscongshort isislawprof isismedia isiscongboth dem5 gop5 education age white male</v>
      </c>
      <c r="L3083" s="1" t="str">
        <f t="shared" si="293"/>
        <v>Yes</v>
      </c>
    </row>
    <row r="3084" spans="1:12" x14ac:dyDescent="0.3">
      <c r="A3084" s="1" t="str">
        <f>VLOOKUP(B3084,DownloadedFiles!$B$2:$C$821,2,)</f>
        <v>doi:10.7910/DVN/LVHIYG</v>
      </c>
      <c r="B3084" s="1" t="s">
        <v>2007</v>
      </c>
      <c r="C3084" s="1" t="s">
        <v>6375</v>
      </c>
      <c r="D3084" s="1" t="s">
        <v>766</v>
      </c>
      <c r="E3084" s="1" t="str">
        <f>VLOOKUP(D3084,StataFunctions!$E$2:$G$260,3,)</f>
        <v>Logistic regression</v>
      </c>
      <c r="F3084" s="18" t="s">
        <v>4337</v>
      </c>
      <c r="G3084" s="18" t="str">
        <f t="shared" si="290"/>
        <v>loansbin</v>
      </c>
      <c r="H3084" s="18" t="str">
        <f t="shared" si="291"/>
        <v>loanscongopp gop5 dem5 male education age white</v>
      </c>
      <c r="I3084" s="18">
        <f t="shared" si="288"/>
        <v>0</v>
      </c>
      <c r="J3084" s="18" t="str">
        <f t="shared" si="289"/>
        <v>NA</v>
      </c>
      <c r="K3084" s="18" t="str">
        <f t="shared" si="292"/>
        <v>loanscongopp gop5 dem5 male education age white</v>
      </c>
      <c r="L3084" s="1" t="str">
        <f t="shared" si="293"/>
        <v>Yes</v>
      </c>
    </row>
    <row r="3085" spans="1:12" ht="28.8" x14ac:dyDescent="0.3">
      <c r="A3085" s="1" t="str">
        <f>VLOOKUP(B3085,DownloadedFiles!$B$2:$C$821,2,)</f>
        <v>doi:10.7910/DVN/LVHIYG</v>
      </c>
      <c r="B3085" s="1" t="s">
        <v>2007</v>
      </c>
      <c r="C3085" s="1" t="s">
        <v>6375</v>
      </c>
      <c r="D3085" s="1" t="s">
        <v>766</v>
      </c>
      <c r="E3085" s="1" t="str">
        <f>VLOOKUP(D3085,StataFunctions!$E$2:$G$260,3,)</f>
        <v>Logistic regression</v>
      </c>
      <c r="F3085" s="18" t="s">
        <v>4341</v>
      </c>
      <c r="G3085" s="18" t="str">
        <f t="shared" si="290"/>
        <v>loansbin</v>
      </c>
      <c r="H3085" s="18" t="str">
        <f t="shared" si="291"/>
        <v>loanscongopp gop5 dem5 male education age white</v>
      </c>
      <c r="I3085" s="18">
        <f t="shared" si="288"/>
        <v>0</v>
      </c>
      <c r="J3085" s="18" t="str">
        <f t="shared" si="289"/>
        <v>NA</v>
      </c>
      <c r="K3085" s="18" t="str">
        <f t="shared" si="292"/>
        <v>loanscongopp gop5 dem5 male education age white</v>
      </c>
      <c r="L3085" s="1" t="str">
        <f t="shared" si="293"/>
        <v>Yes</v>
      </c>
    </row>
    <row r="3086" spans="1:12" x14ac:dyDescent="0.3">
      <c r="A3086" s="1" t="str">
        <f>VLOOKUP(B3086,DownloadedFiles!$B$2:$C$821,2,)</f>
        <v>doi:10.7910/DVN/LVHIYG</v>
      </c>
      <c r="B3086" s="1" t="s">
        <v>2007</v>
      </c>
      <c r="C3086" s="1" t="s">
        <v>6375</v>
      </c>
      <c r="D3086" s="1" t="s">
        <v>887</v>
      </c>
      <c r="E3086" s="1" t="str">
        <f>VLOOKUP(D3086,StataFunctions!$E$2:$G$260,3,)</f>
        <v>Ordered logistic regression</v>
      </c>
      <c r="F3086" s="18" t="s">
        <v>4349</v>
      </c>
      <c r="G3086" s="18" t="str">
        <f t="shared" si="290"/>
        <v>loans</v>
      </c>
      <c r="H3086" s="18" t="str">
        <f t="shared" si="291"/>
        <v>loanscongopp gop5 dem5 male education age white</v>
      </c>
      <c r="I3086" s="18">
        <f t="shared" si="288"/>
        <v>0</v>
      </c>
      <c r="J3086" s="18" t="str">
        <f t="shared" si="289"/>
        <v>NA</v>
      </c>
      <c r="K3086" s="18" t="str">
        <f t="shared" si="292"/>
        <v>loanscongopp gop5 dem5 male education age white</v>
      </c>
      <c r="L3086" s="1" t="str">
        <f t="shared" si="293"/>
        <v>Yes</v>
      </c>
    </row>
    <row r="3087" spans="1:12" ht="43.2" x14ac:dyDescent="0.3">
      <c r="A3087" s="1" t="str">
        <f>VLOOKUP(B3087,DownloadedFiles!$B$2:$C$821,2,)</f>
        <v>doi:10.7910/DVN/XU8ZWB</v>
      </c>
      <c r="B3087" s="1" t="s">
        <v>1837</v>
      </c>
      <c r="C3087" s="1" t="s">
        <v>6378</v>
      </c>
      <c r="D3087" s="1" t="s">
        <v>781</v>
      </c>
      <c r="E3087" s="1" t="str">
        <f>VLOOKUP(D3087,StataFunctions!$E$2:$G$260,3,)</f>
        <v>Regression on panel data</v>
      </c>
      <c r="F3087" s="18" t="s">
        <v>4373</v>
      </c>
      <c r="G3087" s="18" t="str">
        <f t="shared" si="290"/>
        <v>pov_ratio</v>
      </c>
      <c r="H3087" s="18" t="str">
        <f t="shared" si="291"/>
        <v>pov_child c.age_ya##c.age_ya female race_black race_hisp meduc_may south_dum18 educ_grade health res_binary married pol_follow party_strength midterm</v>
      </c>
      <c r="I3087" s="18">
        <f t="shared" si="288"/>
        <v>0</v>
      </c>
      <c r="J3087" s="18" t="str">
        <f t="shared" si="289"/>
        <v>NA</v>
      </c>
      <c r="K3087" s="18" t="str">
        <f t="shared" si="292"/>
        <v>pov_child c.age_ya##c.age_ya female race_black race_hisp meduc_may south_dum18 educ_grade health res_binary married pol_follow party_strength midterm</v>
      </c>
      <c r="L3087" s="1" t="str">
        <f t="shared" si="293"/>
        <v>Yes</v>
      </c>
    </row>
    <row r="3088" spans="1:12" ht="28.8" x14ac:dyDescent="0.3">
      <c r="A3088" s="1" t="str">
        <f>VLOOKUP(B3088,DownloadedFiles!$B$2:$C$821,2,)</f>
        <v>doi:10.7910/DVN/XU8ZWB</v>
      </c>
      <c r="B3088" s="1" t="s">
        <v>1837</v>
      </c>
      <c r="C3088" s="1" t="s">
        <v>6378</v>
      </c>
      <c r="D3088" s="1" t="s">
        <v>806</v>
      </c>
      <c r="E3088" s="1" t="str">
        <f>VLOOKUP(D3088,StataFunctions!$E$2:$G$260,3,)</f>
        <v>Fixed-effects Logistic Regression</v>
      </c>
      <c r="F3088" s="18" t="s">
        <v>4363</v>
      </c>
      <c r="G3088" s="18" t="str">
        <f t="shared" si="290"/>
        <v>married</v>
      </c>
      <c r="H3088" s="18" t="str">
        <f t="shared" si="291"/>
        <v>pov_child c.age_ya##c.age_ya female race_black race_hisp meduc_may south_dum18 midterm</v>
      </c>
      <c r="I3088" s="18">
        <f t="shared" si="288"/>
        <v>0</v>
      </c>
      <c r="J3088" s="18" t="str">
        <f t="shared" si="289"/>
        <v>NA</v>
      </c>
      <c r="K3088" s="18" t="str">
        <f t="shared" si="292"/>
        <v>pov_child c.age_ya##c.age_ya female race_black race_hisp meduc_may south_dum18 midterm</v>
      </c>
      <c r="L3088" s="1" t="str">
        <f t="shared" si="293"/>
        <v>Yes</v>
      </c>
    </row>
    <row r="3089" spans="1:12" ht="28.8" x14ac:dyDescent="0.3">
      <c r="A3089" s="1" t="str">
        <f>VLOOKUP(B3089,DownloadedFiles!$B$2:$C$821,2,)</f>
        <v>doi:10.7910/DVN/XU8ZWB</v>
      </c>
      <c r="B3089" s="1" t="s">
        <v>1837</v>
      </c>
      <c r="C3089" s="1" t="s">
        <v>6378</v>
      </c>
      <c r="D3089" s="1" t="s">
        <v>806</v>
      </c>
      <c r="E3089" s="1" t="str">
        <f>VLOOKUP(D3089,StataFunctions!$E$2:$G$260,3,)</f>
        <v>Fixed-effects Logistic Regression</v>
      </c>
      <c r="F3089" s="18" t="s">
        <v>4362</v>
      </c>
      <c r="G3089" s="18" t="str">
        <f t="shared" si="290"/>
        <v>res_binary</v>
      </c>
      <c r="H3089" s="18" t="str">
        <f t="shared" si="291"/>
        <v>pov_child c.age_ya##c.age_ya female race_black race_hisp meduc_may south_dum18 midterm</v>
      </c>
      <c r="I3089" s="18">
        <f t="shared" si="288"/>
        <v>0</v>
      </c>
      <c r="J3089" s="18" t="str">
        <f t="shared" si="289"/>
        <v>NA</v>
      </c>
      <c r="K3089" s="18" t="str">
        <f t="shared" si="292"/>
        <v>pov_child c.age_ya##c.age_ya female race_black race_hisp meduc_may south_dum18 midterm</v>
      </c>
      <c r="L3089" s="1" t="str">
        <f t="shared" si="293"/>
        <v>Yes</v>
      </c>
    </row>
    <row r="3090" spans="1:12" ht="28.8" x14ac:dyDescent="0.3">
      <c r="A3090" s="1" t="str">
        <f>VLOOKUP(B3090,DownloadedFiles!$B$2:$C$821,2,)</f>
        <v>doi:10.7910/DVN/XU8ZWB</v>
      </c>
      <c r="B3090" s="1" t="s">
        <v>1837</v>
      </c>
      <c r="C3090" s="1" t="s">
        <v>6378</v>
      </c>
      <c r="D3090" s="1" t="s">
        <v>1599</v>
      </c>
      <c r="E3090" s="1" t="str">
        <f>VLOOKUP(D3090,StataFunctions!$E$2:$G$260,3,)</f>
        <v xml:space="preserve">Random-effects ordered logistic models </v>
      </c>
      <c r="F3090" s="18" t="s">
        <v>4361</v>
      </c>
      <c r="G3090" s="18" t="str">
        <f t="shared" si="290"/>
        <v>health</v>
      </c>
      <c r="H3090" s="18" t="str">
        <f t="shared" si="291"/>
        <v>pov_child c.age_ya##c.age_ya female race_black race_hisp meduc_may south_dum18 midterm</v>
      </c>
      <c r="I3090" s="18">
        <f t="shared" si="288"/>
        <v>0</v>
      </c>
      <c r="J3090" s="18" t="str">
        <f t="shared" si="289"/>
        <v>NA</v>
      </c>
      <c r="K3090" s="18" t="str">
        <f t="shared" si="292"/>
        <v>pov_child c.age_ya##c.age_ya female race_black race_hisp meduc_may south_dum18 midterm</v>
      </c>
      <c r="L3090" s="1" t="str">
        <f t="shared" si="293"/>
        <v>Yes</v>
      </c>
    </row>
    <row r="3091" spans="1:12" ht="28.8" x14ac:dyDescent="0.3">
      <c r="A3091" s="1" t="str">
        <f>VLOOKUP(B3091,DownloadedFiles!$B$2:$C$821,2,)</f>
        <v>doi:10.7910/DVN/XU8ZWB</v>
      </c>
      <c r="B3091" s="1" t="s">
        <v>1837</v>
      </c>
      <c r="C3091" s="1" t="s">
        <v>6378</v>
      </c>
      <c r="D3091" s="1" t="s">
        <v>1599</v>
      </c>
      <c r="E3091" s="1" t="str">
        <f>VLOOKUP(D3091,StataFunctions!$E$2:$G$260,3,)</f>
        <v xml:space="preserve">Random-effects ordered logistic models </v>
      </c>
      <c r="F3091" s="18" t="s">
        <v>4365</v>
      </c>
      <c r="G3091" s="18" t="str">
        <f t="shared" si="290"/>
        <v>party_strength</v>
      </c>
      <c r="H3091" s="18" t="str">
        <f t="shared" si="291"/>
        <v>pov_child c.age_ya##c.age_ya female race_black race_hisp meduc_may south_dum18 midterm</v>
      </c>
      <c r="I3091" s="18">
        <f t="shared" si="288"/>
        <v>0</v>
      </c>
      <c r="J3091" s="18" t="str">
        <f t="shared" si="289"/>
        <v>NA</v>
      </c>
      <c r="K3091" s="18" t="str">
        <f t="shared" si="292"/>
        <v>pov_child c.age_ya##c.age_ya female race_black race_hisp meduc_may south_dum18 midterm</v>
      </c>
      <c r="L3091" s="1" t="str">
        <f t="shared" si="293"/>
        <v>Yes</v>
      </c>
    </row>
    <row r="3092" spans="1:12" ht="28.8" x14ac:dyDescent="0.3">
      <c r="A3092" s="1" t="str">
        <f>VLOOKUP(B3092,DownloadedFiles!$B$2:$C$821,2,)</f>
        <v>doi:10.7910/DVN/XU8ZWB</v>
      </c>
      <c r="B3092" s="1" t="s">
        <v>1837</v>
      </c>
      <c r="C3092" s="1" t="s">
        <v>6378</v>
      </c>
      <c r="D3092" s="1" t="s">
        <v>1599</v>
      </c>
      <c r="E3092" s="1" t="str">
        <f>VLOOKUP(D3092,StataFunctions!$E$2:$G$260,3,)</f>
        <v xml:space="preserve">Random-effects ordered logistic models </v>
      </c>
      <c r="F3092" s="18" t="s">
        <v>4364</v>
      </c>
      <c r="G3092" s="18" t="str">
        <f t="shared" si="290"/>
        <v>pol_follow</v>
      </c>
      <c r="H3092" s="18" t="str">
        <f t="shared" si="291"/>
        <v>pov_child c.age_ya##c.age_ya female race_black race_hisp meduc_may south_dum18 midterm</v>
      </c>
      <c r="I3092" s="18">
        <f t="shared" si="288"/>
        <v>0</v>
      </c>
      <c r="J3092" s="18" t="str">
        <f t="shared" si="289"/>
        <v>NA</v>
      </c>
      <c r="K3092" s="18" t="str">
        <f t="shared" si="292"/>
        <v>pov_child c.age_ya##c.age_ya female race_black race_hisp meduc_may south_dum18 midterm</v>
      </c>
      <c r="L3092" s="1" t="str">
        <f t="shared" si="293"/>
        <v>Yes</v>
      </c>
    </row>
    <row r="3093" spans="1:12" ht="28.8" x14ac:dyDescent="0.3">
      <c r="A3093" s="1" t="str">
        <f>VLOOKUP(B3093,DownloadedFiles!$B$2:$C$821,2,)</f>
        <v>doi:10.7910/DVN/XU8ZWB</v>
      </c>
      <c r="B3093" s="1" t="s">
        <v>1837</v>
      </c>
      <c r="C3093" s="1" t="s">
        <v>6378</v>
      </c>
      <c r="D3093" s="1" t="s">
        <v>781</v>
      </c>
      <c r="E3093" s="1" t="str">
        <f>VLOOKUP(D3093,StataFunctions!$E$2:$G$260,3,)</f>
        <v>Regression on panel data</v>
      </c>
      <c r="F3093" s="18" t="s">
        <v>4360</v>
      </c>
      <c r="G3093" s="18" t="str">
        <f t="shared" si="290"/>
        <v>educ_grade</v>
      </c>
      <c r="H3093" s="18" t="str">
        <f t="shared" si="291"/>
        <v>pov_child c.age_ya##c.age_ya female race_black race_hisp meduc_may south_dum18 midterm</v>
      </c>
      <c r="I3093" s="18">
        <f t="shared" si="288"/>
        <v>0</v>
      </c>
      <c r="J3093" s="18" t="str">
        <f t="shared" si="289"/>
        <v>NA</v>
      </c>
      <c r="K3093" s="18" t="str">
        <f t="shared" si="292"/>
        <v>pov_child c.age_ya##c.age_ya female race_black race_hisp meduc_may south_dum18 midterm</v>
      </c>
      <c r="L3093" s="1" t="str">
        <f t="shared" si="293"/>
        <v>Yes</v>
      </c>
    </row>
    <row r="3094" spans="1:12" ht="28.8" x14ac:dyDescent="0.3">
      <c r="A3094" s="1" t="str">
        <f>VLOOKUP(B3094,DownloadedFiles!$B$2:$C$821,2,)</f>
        <v>doi:10.7910/DVN/XU8ZWB</v>
      </c>
      <c r="B3094" s="1" t="s">
        <v>1837</v>
      </c>
      <c r="C3094" s="1" t="s">
        <v>6378</v>
      </c>
      <c r="D3094" s="1" t="s">
        <v>781</v>
      </c>
      <c r="E3094" s="1" t="str">
        <f>VLOOKUP(D3094,StataFunctions!$E$2:$G$260,3,)</f>
        <v>Regression on panel data</v>
      </c>
      <c r="F3094" s="18" t="s">
        <v>4359</v>
      </c>
      <c r="G3094" s="18" t="str">
        <f t="shared" si="290"/>
        <v>pov_ratio</v>
      </c>
      <c r="H3094" s="18" t="str">
        <f t="shared" si="291"/>
        <v>pov_child c.age_ya##c.age_ya female race_black race_hisp meduc_may south_dum18 midterm</v>
      </c>
      <c r="I3094" s="18">
        <f t="shared" si="288"/>
        <v>0</v>
      </c>
      <c r="J3094" s="18" t="str">
        <f t="shared" si="289"/>
        <v>NA</v>
      </c>
      <c r="K3094" s="18" t="str">
        <f t="shared" si="292"/>
        <v>pov_child c.age_ya##c.age_ya female race_black race_hisp meduc_may south_dum18 midterm</v>
      </c>
      <c r="L3094" s="1" t="str">
        <f t="shared" si="293"/>
        <v>Yes</v>
      </c>
    </row>
    <row r="3095" spans="1:12" ht="43.2" x14ac:dyDescent="0.3">
      <c r="A3095" s="1" t="str">
        <f>VLOOKUP(B3095,DownloadedFiles!$B$2:$C$821,2,)</f>
        <v>doi:10.7910/DVN/XU8ZWB</v>
      </c>
      <c r="B3095" s="1" t="s">
        <v>1837</v>
      </c>
      <c r="C3095" s="1" t="s">
        <v>6378</v>
      </c>
      <c r="D3095" s="1" t="s">
        <v>781</v>
      </c>
      <c r="E3095" s="1" t="str">
        <f>VLOOKUP(D3095,StataFunctions!$E$2:$G$260,3,)</f>
        <v>Regression on panel data</v>
      </c>
      <c r="F3095" s="18" t="s">
        <v>4366</v>
      </c>
      <c r="G3095" s="18" t="str">
        <f t="shared" si="290"/>
        <v>pov_ratiol</v>
      </c>
      <c r="H3095" s="18" t="str">
        <f t="shared" si="291"/>
        <v>pov_childl c.age_ya##c.age_ya female race_black race_hisp meduc_may south_dum18 educ_grade health res_binary married pol_follow party_strength midterm</v>
      </c>
      <c r="I3095" s="18">
        <f t="shared" si="288"/>
        <v>0</v>
      </c>
      <c r="J3095" s="18" t="str">
        <f t="shared" si="289"/>
        <v>NA</v>
      </c>
      <c r="K3095" s="18" t="str">
        <f t="shared" si="292"/>
        <v>pov_childl c.age_ya##c.age_ya female race_black race_hisp meduc_may south_dum18 educ_grade health res_binary married pol_follow party_strength midterm</v>
      </c>
      <c r="L3095" s="1" t="str">
        <f t="shared" si="293"/>
        <v>Yes</v>
      </c>
    </row>
    <row r="3096" spans="1:12" ht="28.8" x14ac:dyDescent="0.3">
      <c r="A3096" s="1" t="str">
        <f>VLOOKUP(B3096,DownloadedFiles!$B$2:$C$821,2,)</f>
        <v>doi:10.7910/DVN/XU8ZWB</v>
      </c>
      <c r="B3096" s="1" t="s">
        <v>1837</v>
      </c>
      <c r="C3096" s="1" t="s">
        <v>6378</v>
      </c>
      <c r="D3096" s="1" t="s">
        <v>806</v>
      </c>
      <c r="E3096" s="1" t="str">
        <f>VLOOKUP(D3096,StataFunctions!$E$2:$G$260,3,)</f>
        <v>Fixed-effects Logistic Regression</v>
      </c>
      <c r="F3096" s="18" t="s">
        <v>4356</v>
      </c>
      <c r="G3096" s="18" t="str">
        <f t="shared" si="290"/>
        <v>married</v>
      </c>
      <c r="H3096" s="18" t="str">
        <f t="shared" si="291"/>
        <v>pov_childl c.age_ya##c.age_ya female race_black race_hisp meduc_may south_dum18 midterm</v>
      </c>
      <c r="I3096" s="18">
        <f t="shared" si="288"/>
        <v>0</v>
      </c>
      <c r="J3096" s="18" t="str">
        <f t="shared" si="289"/>
        <v>NA</v>
      </c>
      <c r="K3096" s="18" t="str">
        <f t="shared" si="292"/>
        <v>pov_childl c.age_ya##c.age_ya female race_black race_hisp meduc_may south_dum18 midterm</v>
      </c>
      <c r="L3096" s="1" t="str">
        <f t="shared" si="293"/>
        <v>Yes</v>
      </c>
    </row>
    <row r="3097" spans="1:12" ht="28.8" x14ac:dyDescent="0.3">
      <c r="A3097" s="1" t="str">
        <f>VLOOKUP(B3097,DownloadedFiles!$B$2:$C$821,2,)</f>
        <v>doi:10.7910/DVN/XU8ZWB</v>
      </c>
      <c r="B3097" s="1" t="s">
        <v>1837</v>
      </c>
      <c r="C3097" s="1" t="s">
        <v>6378</v>
      </c>
      <c r="D3097" s="1" t="s">
        <v>806</v>
      </c>
      <c r="E3097" s="1" t="str">
        <f>VLOOKUP(D3097,StataFunctions!$E$2:$G$260,3,)</f>
        <v>Fixed-effects Logistic Regression</v>
      </c>
      <c r="F3097" s="18" t="s">
        <v>4355</v>
      </c>
      <c r="G3097" s="18" t="str">
        <f t="shared" si="290"/>
        <v>res_binary</v>
      </c>
      <c r="H3097" s="18" t="str">
        <f t="shared" si="291"/>
        <v>pov_childl c.age_ya##c.age_ya female race_black race_hisp meduc_may south_dum18 midterm</v>
      </c>
      <c r="I3097" s="18">
        <f t="shared" si="288"/>
        <v>0</v>
      </c>
      <c r="J3097" s="18" t="str">
        <f t="shared" si="289"/>
        <v>NA</v>
      </c>
      <c r="K3097" s="18" t="str">
        <f t="shared" si="292"/>
        <v>pov_childl c.age_ya##c.age_ya female race_black race_hisp meduc_may south_dum18 midterm</v>
      </c>
      <c r="L3097" s="1" t="str">
        <f t="shared" si="293"/>
        <v>Yes</v>
      </c>
    </row>
    <row r="3098" spans="1:12" ht="28.8" x14ac:dyDescent="0.3">
      <c r="A3098" s="1" t="str">
        <f>VLOOKUP(B3098,DownloadedFiles!$B$2:$C$821,2,)</f>
        <v>doi:10.7910/DVN/XU8ZWB</v>
      </c>
      <c r="B3098" s="1" t="s">
        <v>1837</v>
      </c>
      <c r="C3098" s="1" t="s">
        <v>6378</v>
      </c>
      <c r="D3098" s="1" t="s">
        <v>1599</v>
      </c>
      <c r="E3098" s="1" t="str">
        <f>VLOOKUP(D3098,StataFunctions!$E$2:$G$260,3,)</f>
        <v xml:space="preserve">Random-effects ordered logistic models </v>
      </c>
      <c r="F3098" s="18" t="s">
        <v>4354</v>
      </c>
      <c r="G3098" s="18" t="str">
        <f t="shared" si="290"/>
        <v>health</v>
      </c>
      <c r="H3098" s="18" t="str">
        <f t="shared" si="291"/>
        <v>pov_childl c.age_ya##c.age_ya female race_black race_hisp meduc_may south_dum18 midterm</v>
      </c>
      <c r="I3098" s="18">
        <f t="shared" si="288"/>
        <v>0</v>
      </c>
      <c r="J3098" s="18" t="str">
        <f t="shared" si="289"/>
        <v>NA</v>
      </c>
      <c r="K3098" s="18" t="str">
        <f t="shared" si="292"/>
        <v>pov_childl c.age_ya##c.age_ya female race_black race_hisp meduc_may south_dum18 midterm</v>
      </c>
      <c r="L3098" s="1" t="str">
        <f t="shared" si="293"/>
        <v>Yes</v>
      </c>
    </row>
    <row r="3099" spans="1:12" ht="28.8" x14ac:dyDescent="0.3">
      <c r="A3099" s="1" t="str">
        <f>VLOOKUP(B3099,DownloadedFiles!$B$2:$C$821,2,)</f>
        <v>doi:10.7910/DVN/XU8ZWB</v>
      </c>
      <c r="B3099" s="1" t="s">
        <v>1837</v>
      </c>
      <c r="C3099" s="1" t="s">
        <v>6378</v>
      </c>
      <c r="D3099" s="1" t="s">
        <v>1599</v>
      </c>
      <c r="E3099" s="1" t="str">
        <f>VLOOKUP(D3099,StataFunctions!$E$2:$G$260,3,)</f>
        <v xml:space="preserve">Random-effects ordered logistic models </v>
      </c>
      <c r="F3099" s="18" t="s">
        <v>4358</v>
      </c>
      <c r="G3099" s="18" t="str">
        <f t="shared" si="290"/>
        <v>party_strength</v>
      </c>
      <c r="H3099" s="18" t="str">
        <f t="shared" si="291"/>
        <v>pov_childl c.age_ya##c.age_ya female race_black race_hisp meduc_may south_dum18 midterm</v>
      </c>
      <c r="I3099" s="18">
        <f t="shared" si="288"/>
        <v>0</v>
      </c>
      <c r="J3099" s="18" t="str">
        <f t="shared" si="289"/>
        <v>NA</v>
      </c>
      <c r="K3099" s="18" t="str">
        <f t="shared" si="292"/>
        <v>pov_childl c.age_ya##c.age_ya female race_black race_hisp meduc_may south_dum18 midterm</v>
      </c>
      <c r="L3099" s="1" t="str">
        <f t="shared" si="293"/>
        <v>Yes</v>
      </c>
    </row>
    <row r="3100" spans="1:12" ht="28.8" x14ac:dyDescent="0.3">
      <c r="A3100" s="1" t="str">
        <f>VLOOKUP(B3100,DownloadedFiles!$B$2:$C$821,2,)</f>
        <v>doi:10.7910/DVN/XU8ZWB</v>
      </c>
      <c r="B3100" s="1" t="s">
        <v>1837</v>
      </c>
      <c r="C3100" s="1" t="s">
        <v>6378</v>
      </c>
      <c r="D3100" s="1" t="s">
        <v>1599</v>
      </c>
      <c r="E3100" s="1" t="str">
        <f>VLOOKUP(D3100,StataFunctions!$E$2:$G$260,3,)</f>
        <v xml:space="preserve">Random-effects ordered logistic models </v>
      </c>
      <c r="F3100" s="18" t="s">
        <v>4357</v>
      </c>
      <c r="G3100" s="18" t="str">
        <f t="shared" si="290"/>
        <v>pol_follow</v>
      </c>
      <c r="H3100" s="18" t="str">
        <f t="shared" si="291"/>
        <v>pov_childl c.age_ya##c.age_ya female race_black race_hisp meduc_may south_dum18 midterm</v>
      </c>
      <c r="I3100" s="18">
        <f t="shared" si="288"/>
        <v>0</v>
      </c>
      <c r="J3100" s="18" t="str">
        <f t="shared" si="289"/>
        <v>NA</v>
      </c>
      <c r="K3100" s="18" t="str">
        <f t="shared" si="292"/>
        <v>pov_childl c.age_ya##c.age_ya female race_black race_hisp meduc_may south_dum18 midterm</v>
      </c>
      <c r="L3100" s="1" t="str">
        <f t="shared" si="293"/>
        <v>Yes</v>
      </c>
    </row>
    <row r="3101" spans="1:12" ht="28.8" x14ac:dyDescent="0.3">
      <c r="A3101" s="1" t="str">
        <f>VLOOKUP(B3101,DownloadedFiles!$B$2:$C$821,2,)</f>
        <v>doi:10.7910/DVN/XU8ZWB</v>
      </c>
      <c r="B3101" s="1" t="s">
        <v>1837</v>
      </c>
      <c r="C3101" s="1" t="s">
        <v>6378</v>
      </c>
      <c r="D3101" s="1" t="s">
        <v>781</v>
      </c>
      <c r="E3101" s="1" t="str">
        <f>VLOOKUP(D3101,StataFunctions!$E$2:$G$260,3,)</f>
        <v>Regression on panel data</v>
      </c>
      <c r="F3101" s="18" t="s">
        <v>4353</v>
      </c>
      <c r="G3101" s="18" t="str">
        <f t="shared" si="290"/>
        <v>educ_grade</v>
      </c>
      <c r="H3101" s="18" t="str">
        <f t="shared" si="291"/>
        <v>pov_childl c.age_ya##c.age_ya female race_black race_hisp meduc_may south_dum18 midterm</v>
      </c>
      <c r="I3101" s="18">
        <f t="shared" si="288"/>
        <v>0</v>
      </c>
      <c r="J3101" s="18" t="str">
        <f t="shared" si="289"/>
        <v>NA</v>
      </c>
      <c r="K3101" s="18" t="str">
        <f t="shared" si="292"/>
        <v>pov_childl c.age_ya##c.age_ya female race_black race_hisp meduc_may south_dum18 midterm</v>
      </c>
      <c r="L3101" s="1" t="str">
        <f t="shared" si="293"/>
        <v>Yes</v>
      </c>
    </row>
    <row r="3102" spans="1:12" ht="28.8" x14ac:dyDescent="0.3">
      <c r="A3102" s="1" t="str">
        <f>VLOOKUP(B3102,DownloadedFiles!$B$2:$C$821,2,)</f>
        <v>doi:10.7910/DVN/XU8ZWB</v>
      </c>
      <c r="B3102" s="1" t="s">
        <v>1837</v>
      </c>
      <c r="C3102" s="1" t="s">
        <v>6378</v>
      </c>
      <c r="D3102" s="1" t="s">
        <v>781</v>
      </c>
      <c r="E3102" s="1" t="str">
        <f>VLOOKUP(D3102,StataFunctions!$E$2:$G$260,3,)</f>
        <v>Regression on panel data</v>
      </c>
      <c r="F3102" s="18" t="s">
        <v>4352</v>
      </c>
      <c r="G3102" s="18" t="str">
        <f t="shared" si="290"/>
        <v>pov_ratiol</v>
      </c>
      <c r="H3102" s="18" t="str">
        <f t="shared" si="291"/>
        <v>pov_childl c.age_ya##c.age_ya female race_black race_hisp meduc_may south_dum18 midterm</v>
      </c>
      <c r="I3102" s="18">
        <f t="shared" si="288"/>
        <v>0</v>
      </c>
      <c r="J3102" s="18" t="str">
        <f t="shared" si="289"/>
        <v>NA</v>
      </c>
      <c r="K3102" s="18" t="str">
        <f t="shared" si="292"/>
        <v>pov_childl c.age_ya##c.age_ya female race_black race_hisp meduc_may south_dum18 midterm</v>
      </c>
      <c r="L3102" s="1" t="str">
        <f t="shared" si="293"/>
        <v>Yes</v>
      </c>
    </row>
    <row r="3103" spans="1:12" ht="43.2" x14ac:dyDescent="0.3">
      <c r="A3103" s="1" t="str">
        <f>VLOOKUP(B3103,DownloadedFiles!$B$2:$C$821,2,)</f>
        <v>doi:10.7910/DVN/XU8ZWB</v>
      </c>
      <c r="B3103" s="1" t="s">
        <v>1837</v>
      </c>
      <c r="C3103" s="1" t="s">
        <v>6378</v>
      </c>
      <c r="D3103" s="1" t="s">
        <v>806</v>
      </c>
      <c r="E3103" s="1" t="str">
        <f>VLOOKUP(D3103,StataFunctions!$E$2:$G$260,3,)</f>
        <v>Fixed-effects Logistic Regression</v>
      </c>
      <c r="F3103" s="18" t="s">
        <v>4376</v>
      </c>
      <c r="G3103" s="18" t="str">
        <f t="shared" si="290"/>
        <v>res_binary</v>
      </c>
      <c r="H3103" s="18" t="str">
        <f t="shared" si="291"/>
        <v>pov_ratio pov_child c.age_ya##c.age_ya female race_black race_hisp meduc_may south_dum18 educ_grade health married pol_follow party_strength midter</v>
      </c>
      <c r="I3103" s="18">
        <f t="shared" si="288"/>
        <v>0</v>
      </c>
      <c r="J3103" s="18" t="str">
        <f t="shared" si="289"/>
        <v>NA</v>
      </c>
      <c r="K3103" s="18" t="str">
        <f t="shared" si="292"/>
        <v>pov_ratio pov_child c.age_ya##c.age_ya female race_black race_hisp meduc_may south_dum18 educ_grade health married pol_follow party_strength midter</v>
      </c>
      <c r="L3103" s="1" t="str">
        <f t="shared" si="293"/>
        <v>Yes</v>
      </c>
    </row>
    <row r="3104" spans="1:12" ht="43.2" x14ac:dyDescent="0.3">
      <c r="A3104" s="1" t="str">
        <f>VLOOKUP(B3104,DownloadedFiles!$B$2:$C$821,2,)</f>
        <v>doi:10.7910/DVN/XU8ZWB</v>
      </c>
      <c r="B3104" s="1" t="s">
        <v>1837</v>
      </c>
      <c r="C3104" s="1" t="s">
        <v>6378</v>
      </c>
      <c r="D3104" s="1" t="s">
        <v>1599</v>
      </c>
      <c r="E3104" s="1" t="str">
        <f>VLOOKUP(D3104,StataFunctions!$E$2:$G$260,3,)</f>
        <v xml:space="preserve">Random-effects ordered logistic models </v>
      </c>
      <c r="F3104" s="18" t="s">
        <v>4378</v>
      </c>
      <c r="G3104" s="18" t="str">
        <f t="shared" si="290"/>
        <v>pol_follow</v>
      </c>
      <c r="H3104" s="18" t="str">
        <f t="shared" si="291"/>
        <v>pov_ratio pov_child c.age_ya##c.age_ya female race_black race_hisp meduc_may south_dum18 educ_grade health res_binary married party_strength midterm</v>
      </c>
      <c r="I3104" s="18">
        <f t="shared" si="288"/>
        <v>0</v>
      </c>
      <c r="J3104" s="18" t="str">
        <f t="shared" si="289"/>
        <v>NA</v>
      </c>
      <c r="K3104" s="18" t="str">
        <f t="shared" si="292"/>
        <v>pov_ratio pov_child c.age_ya##c.age_ya female race_black race_hisp meduc_may south_dum18 educ_grade health res_binary married party_strength midterm</v>
      </c>
      <c r="L3104" s="1" t="str">
        <f t="shared" si="293"/>
        <v>Yes</v>
      </c>
    </row>
    <row r="3105" spans="1:12" ht="43.2" x14ac:dyDescent="0.3">
      <c r="A3105" s="1" t="str">
        <f>VLOOKUP(B3105,DownloadedFiles!$B$2:$C$821,2,)</f>
        <v>doi:10.7910/DVN/XU8ZWB</v>
      </c>
      <c r="B3105" s="1" t="s">
        <v>1837</v>
      </c>
      <c r="C3105" s="1" t="s">
        <v>6378</v>
      </c>
      <c r="D3105" s="1" t="s">
        <v>1599</v>
      </c>
      <c r="E3105" s="1" t="str">
        <f>VLOOKUP(D3105,StataFunctions!$E$2:$G$260,3,)</f>
        <v xml:space="preserve">Random-effects ordered logistic models </v>
      </c>
      <c r="F3105" s="18" t="s">
        <v>4379</v>
      </c>
      <c r="G3105" s="18" t="str">
        <f t="shared" si="290"/>
        <v>party_strength</v>
      </c>
      <c r="H3105" s="18" t="str">
        <f t="shared" si="291"/>
        <v>pov_ratio pov_child c.age_ya##c.age_ya female race_black race_hisp meduc_may south_dum18 educ_grade health res_binary married pol_follow midterm</v>
      </c>
      <c r="I3105" s="18">
        <f t="shared" si="288"/>
        <v>0</v>
      </c>
      <c r="J3105" s="18" t="str">
        <f t="shared" si="289"/>
        <v>NA</v>
      </c>
      <c r="K3105" s="18" t="str">
        <f t="shared" si="292"/>
        <v>pov_ratio pov_child c.age_ya##c.age_ya female race_black race_hisp meduc_may south_dum18 educ_grade health res_binary married pol_follow midterm</v>
      </c>
      <c r="L3105" s="1" t="str">
        <f t="shared" si="293"/>
        <v>Yes</v>
      </c>
    </row>
    <row r="3106" spans="1:12" ht="43.2" x14ac:dyDescent="0.3">
      <c r="A3106" s="1" t="str">
        <f>VLOOKUP(B3106,DownloadedFiles!$B$2:$C$821,2,)</f>
        <v>doi:10.7910/DVN/XU8ZWB</v>
      </c>
      <c r="B3106" s="1" t="s">
        <v>1837</v>
      </c>
      <c r="C3106" s="1" t="s">
        <v>6378</v>
      </c>
      <c r="D3106" s="1" t="s">
        <v>806</v>
      </c>
      <c r="E3106" s="1" t="str">
        <f>VLOOKUP(D3106,StataFunctions!$E$2:$G$260,3,)</f>
        <v>Fixed-effects Logistic Regression</v>
      </c>
      <c r="F3106" s="18" t="s">
        <v>4377</v>
      </c>
      <c r="G3106" s="18" t="str">
        <f t="shared" si="290"/>
        <v>married</v>
      </c>
      <c r="H3106" s="18" t="str">
        <f t="shared" si="291"/>
        <v>pov_ratio pov_child c.age_ya##c.age_ya female race_black race_hisp meduc_may south_dum18 educ_grade health res_binary pol_follow party_strength midterm</v>
      </c>
      <c r="I3106" s="18">
        <f t="shared" si="288"/>
        <v>0</v>
      </c>
      <c r="J3106" s="18" t="str">
        <f t="shared" si="289"/>
        <v>NA</v>
      </c>
      <c r="K3106" s="18" t="str">
        <f t="shared" si="292"/>
        <v>pov_ratio pov_child c.age_ya##c.age_ya female race_black race_hisp meduc_may south_dum18 educ_grade health res_binary pol_follow party_strength midterm</v>
      </c>
      <c r="L3106" s="1" t="str">
        <f t="shared" si="293"/>
        <v>Yes</v>
      </c>
    </row>
    <row r="3107" spans="1:12" ht="43.2" x14ac:dyDescent="0.3">
      <c r="A3107" s="1" t="str">
        <f>VLOOKUP(B3107,DownloadedFiles!$B$2:$C$821,2,)</f>
        <v>doi:10.7910/DVN/XU8ZWB</v>
      </c>
      <c r="B3107" s="1" t="s">
        <v>1837</v>
      </c>
      <c r="C3107" s="1" t="s">
        <v>6378</v>
      </c>
      <c r="D3107" s="1" t="s">
        <v>1599</v>
      </c>
      <c r="E3107" s="1" t="str">
        <f>VLOOKUP(D3107,StataFunctions!$E$2:$G$260,3,)</f>
        <v xml:space="preserve">Random-effects ordered logistic models </v>
      </c>
      <c r="F3107" s="18" t="s">
        <v>4375</v>
      </c>
      <c r="G3107" s="18" t="str">
        <f t="shared" si="290"/>
        <v>health</v>
      </c>
      <c r="H3107" s="18" t="str">
        <f t="shared" si="291"/>
        <v>pov_ratio pov_child c.age_ya##c.age_ya female race_black race_hisp meduc_may south_dum18 educ_grade res_binary married pol_follow party_strength midterm</v>
      </c>
      <c r="I3107" s="18">
        <f t="shared" si="288"/>
        <v>0</v>
      </c>
      <c r="J3107" s="18" t="str">
        <f t="shared" si="289"/>
        <v>NA</v>
      </c>
      <c r="K3107" s="18" t="str">
        <f t="shared" si="292"/>
        <v>pov_ratio pov_child c.age_ya##c.age_ya female race_black race_hisp meduc_may south_dum18 educ_grade res_binary married pol_follow party_strength midterm</v>
      </c>
      <c r="L3107" s="1" t="str">
        <f t="shared" si="293"/>
        <v>Yes</v>
      </c>
    </row>
    <row r="3108" spans="1:12" ht="43.2" x14ac:dyDescent="0.3">
      <c r="A3108" s="1" t="str">
        <f>VLOOKUP(B3108,DownloadedFiles!$B$2:$C$821,2,)</f>
        <v>doi:10.7910/DVN/XU8ZWB</v>
      </c>
      <c r="B3108" s="1" t="s">
        <v>1837</v>
      </c>
      <c r="C3108" s="1" t="s">
        <v>6378</v>
      </c>
      <c r="D3108" s="1" t="s">
        <v>781</v>
      </c>
      <c r="E3108" s="1" t="str">
        <f>VLOOKUP(D3108,StataFunctions!$E$2:$G$260,3,)</f>
        <v>Regression on panel data</v>
      </c>
      <c r="F3108" s="18" t="s">
        <v>4374</v>
      </c>
      <c r="G3108" s="18" t="str">
        <f t="shared" si="290"/>
        <v>educ_grade</v>
      </c>
      <c r="H3108" s="18" t="str">
        <f t="shared" si="291"/>
        <v>pov_ratio pov_child c.age_ya##c.age_ya female race_black race_hisp meduc_may south_dum18 health res_binary married pol_follow party_strength midterm</v>
      </c>
      <c r="I3108" s="18">
        <f t="shared" si="288"/>
        <v>0</v>
      </c>
      <c r="J3108" s="18" t="str">
        <f t="shared" si="289"/>
        <v>NA</v>
      </c>
      <c r="K3108" s="18" t="str">
        <f t="shared" si="292"/>
        <v>pov_ratio pov_child c.age_ya##c.age_ya female race_black race_hisp meduc_may south_dum18 health res_binary married pol_follow party_strength midterm</v>
      </c>
      <c r="L3108" s="1" t="str">
        <f t="shared" si="293"/>
        <v>Yes</v>
      </c>
    </row>
    <row r="3109" spans="1:12" ht="43.2" x14ac:dyDescent="0.3">
      <c r="A3109" s="1" t="str">
        <f>VLOOKUP(B3109,DownloadedFiles!$B$2:$C$821,2,)</f>
        <v>doi:10.7910/DVN/XU8ZWB</v>
      </c>
      <c r="B3109" s="1" t="s">
        <v>1837</v>
      </c>
      <c r="C3109" s="1" t="s">
        <v>6378</v>
      </c>
      <c r="D3109" s="1" t="s">
        <v>806</v>
      </c>
      <c r="E3109" s="1" t="str">
        <f>VLOOKUP(D3109,StataFunctions!$E$2:$G$260,3,)</f>
        <v>Fixed-effects Logistic Regression</v>
      </c>
      <c r="F3109" s="18" t="s">
        <v>4369</v>
      </c>
      <c r="G3109" s="18" t="str">
        <f t="shared" si="290"/>
        <v>res_binary</v>
      </c>
      <c r="H3109" s="18" t="str">
        <f t="shared" si="291"/>
        <v>pov_ratiol pov_childl c.age_ya##c.age_ya female race_black race_hisp meduc_may south_dum18 educ_grade health married pol_follow party_strength midterm</v>
      </c>
      <c r="I3109" s="18">
        <f t="shared" si="288"/>
        <v>0</v>
      </c>
      <c r="J3109" s="18" t="str">
        <f t="shared" si="289"/>
        <v>NA</v>
      </c>
      <c r="K3109" s="18" t="str">
        <f t="shared" si="292"/>
        <v>pov_ratiol pov_childl c.age_ya##c.age_ya female race_black race_hisp meduc_may south_dum18 educ_grade health married pol_follow party_strength midterm</v>
      </c>
      <c r="L3109" s="1" t="str">
        <f t="shared" si="293"/>
        <v>Yes</v>
      </c>
    </row>
    <row r="3110" spans="1:12" ht="43.2" x14ac:dyDescent="0.3">
      <c r="A3110" s="1" t="str">
        <f>VLOOKUP(B3110,DownloadedFiles!$B$2:$C$821,2,)</f>
        <v>doi:10.7910/DVN/XU8ZWB</v>
      </c>
      <c r="B3110" s="1" t="s">
        <v>1837</v>
      </c>
      <c r="C3110" s="1" t="s">
        <v>6378</v>
      </c>
      <c r="D3110" s="1" t="s">
        <v>1599</v>
      </c>
      <c r="E3110" s="1" t="str">
        <f>VLOOKUP(D3110,StataFunctions!$E$2:$G$260,3,)</f>
        <v xml:space="preserve">Random-effects ordered logistic models </v>
      </c>
      <c r="F3110" s="18" t="s">
        <v>4371</v>
      </c>
      <c r="G3110" s="18" t="str">
        <f t="shared" si="290"/>
        <v>pol_follow</v>
      </c>
      <c r="H3110" s="18" t="str">
        <f t="shared" si="291"/>
        <v>pov_ratiol pov_childl c.age_ya##c.age_ya female race_black race_hisp meduc_may south_dum18 educ_grade health res_binary married party_strength midterm</v>
      </c>
      <c r="I3110" s="18">
        <f t="shared" si="288"/>
        <v>0</v>
      </c>
      <c r="J3110" s="18" t="str">
        <f t="shared" si="289"/>
        <v>NA</v>
      </c>
      <c r="K3110" s="18" t="str">
        <f t="shared" si="292"/>
        <v>pov_ratiol pov_childl c.age_ya##c.age_ya female race_black race_hisp meduc_may south_dum18 educ_grade health res_binary married party_strength midterm</v>
      </c>
      <c r="L3110" s="1" t="str">
        <f t="shared" si="293"/>
        <v>Yes</v>
      </c>
    </row>
    <row r="3111" spans="1:12" ht="43.2" x14ac:dyDescent="0.3">
      <c r="A3111" s="1" t="str">
        <f>VLOOKUP(B3111,DownloadedFiles!$B$2:$C$821,2,)</f>
        <v>doi:10.7910/DVN/XU8ZWB</v>
      </c>
      <c r="B3111" s="1" t="s">
        <v>1837</v>
      </c>
      <c r="C3111" s="1" t="s">
        <v>6378</v>
      </c>
      <c r="D3111" s="1" t="s">
        <v>1599</v>
      </c>
      <c r="E3111" s="1" t="str">
        <f>VLOOKUP(D3111,StataFunctions!$E$2:$G$260,3,)</f>
        <v xml:space="preserve">Random-effects ordered logistic models </v>
      </c>
      <c r="F3111" s="18" t="s">
        <v>4372</v>
      </c>
      <c r="G3111" s="18" t="str">
        <f t="shared" si="290"/>
        <v>party_strength</v>
      </c>
      <c r="H3111" s="18" t="str">
        <f t="shared" si="291"/>
        <v>pov_ratiol pov_childl c.age_ya##c.age_ya female race_black race_hisp meduc_may south_dum18 educ_grade health res_binary married pol_follow midterm</v>
      </c>
      <c r="I3111" s="18">
        <f t="shared" si="288"/>
        <v>0</v>
      </c>
      <c r="J3111" s="18" t="str">
        <f t="shared" si="289"/>
        <v>NA</v>
      </c>
      <c r="K3111" s="18" t="str">
        <f t="shared" si="292"/>
        <v>pov_ratiol pov_childl c.age_ya##c.age_ya female race_black race_hisp meduc_may south_dum18 educ_grade health res_binary married pol_follow midterm</v>
      </c>
      <c r="L3111" s="1" t="str">
        <f t="shared" si="293"/>
        <v>Yes</v>
      </c>
    </row>
    <row r="3112" spans="1:12" ht="43.2" x14ac:dyDescent="0.3">
      <c r="A3112" s="1" t="str">
        <f>VLOOKUP(B3112,DownloadedFiles!$B$2:$C$821,2,)</f>
        <v>doi:10.7910/DVN/XU8ZWB</v>
      </c>
      <c r="B3112" s="1" t="s">
        <v>1837</v>
      </c>
      <c r="C3112" s="1" t="s">
        <v>6378</v>
      </c>
      <c r="D3112" s="1" t="s">
        <v>806</v>
      </c>
      <c r="E3112" s="1" t="str">
        <f>VLOOKUP(D3112,StataFunctions!$E$2:$G$260,3,)</f>
        <v>Fixed-effects Logistic Regression</v>
      </c>
      <c r="F3112" s="18" t="s">
        <v>4370</v>
      </c>
      <c r="G3112" s="18" t="str">
        <f t="shared" si="290"/>
        <v>married</v>
      </c>
      <c r="H3112" s="18" t="str">
        <f t="shared" si="291"/>
        <v>pov_ratiol pov_childl c.age_ya##c.age_ya female race_black race_hisp meduc_may south_dum18 educ_grade health res_binary pol_follow party_strength midterm</v>
      </c>
      <c r="I3112" s="18">
        <f t="shared" si="288"/>
        <v>0</v>
      </c>
      <c r="J3112" s="18" t="str">
        <f t="shared" si="289"/>
        <v>NA</v>
      </c>
      <c r="K3112" s="18" t="str">
        <f t="shared" si="292"/>
        <v>pov_ratiol pov_childl c.age_ya##c.age_ya female race_black race_hisp meduc_may south_dum18 educ_grade health res_binary pol_follow party_strength midterm</v>
      </c>
      <c r="L3112" s="1" t="str">
        <f t="shared" si="293"/>
        <v>Yes</v>
      </c>
    </row>
    <row r="3113" spans="1:12" ht="43.2" x14ac:dyDescent="0.3">
      <c r="A3113" s="1" t="str">
        <f>VLOOKUP(B3113,DownloadedFiles!$B$2:$C$821,2,)</f>
        <v>doi:10.7910/DVN/XU8ZWB</v>
      </c>
      <c r="B3113" s="1" t="s">
        <v>1837</v>
      </c>
      <c r="C3113" s="1" t="s">
        <v>6378</v>
      </c>
      <c r="D3113" s="1" t="s">
        <v>1599</v>
      </c>
      <c r="E3113" s="1" t="str">
        <f>VLOOKUP(D3113,StataFunctions!$E$2:$G$260,3,)</f>
        <v xml:space="preserve">Random-effects ordered logistic models </v>
      </c>
      <c r="F3113" s="18" t="s">
        <v>4368</v>
      </c>
      <c r="G3113" s="18" t="str">
        <f t="shared" si="290"/>
        <v>health</v>
      </c>
      <c r="H3113" s="18" t="str">
        <f t="shared" si="291"/>
        <v>pov_ratiol pov_childl c.age_ya##c.age_ya female race_black race_hisp meduc_may south_dum18 educ_grade res_binary married pol_follow party_strength midterm</v>
      </c>
      <c r="I3113" s="18">
        <f t="shared" si="288"/>
        <v>0</v>
      </c>
      <c r="J3113" s="18" t="str">
        <f t="shared" si="289"/>
        <v>NA</v>
      </c>
      <c r="K3113" s="18" t="str">
        <f t="shared" si="292"/>
        <v>pov_ratiol pov_childl c.age_ya##c.age_ya female race_black race_hisp meduc_may south_dum18 educ_grade res_binary married pol_follow party_strength midterm</v>
      </c>
      <c r="L3113" s="1" t="str">
        <f t="shared" si="293"/>
        <v>Yes</v>
      </c>
    </row>
    <row r="3114" spans="1:12" ht="43.2" x14ac:dyDescent="0.3">
      <c r="A3114" s="1" t="str">
        <f>VLOOKUP(B3114,DownloadedFiles!$B$2:$C$821,2,)</f>
        <v>doi:10.7910/DVN/XU8ZWB</v>
      </c>
      <c r="B3114" s="1" t="s">
        <v>1837</v>
      </c>
      <c r="C3114" s="1" t="s">
        <v>6378</v>
      </c>
      <c r="D3114" s="1" t="s">
        <v>781</v>
      </c>
      <c r="E3114" s="1" t="str">
        <f>VLOOKUP(D3114,StataFunctions!$E$2:$G$260,3,)</f>
        <v>Regression on panel data</v>
      </c>
      <c r="F3114" s="18" t="s">
        <v>4367</v>
      </c>
      <c r="G3114" s="18" t="str">
        <f t="shared" si="290"/>
        <v>educ_grade</v>
      </c>
      <c r="H3114" s="18" t="str">
        <f t="shared" si="291"/>
        <v>pov_ratiol pov_childl c.age_ya##c.age_ya female race_black race_hisp meduc_may south_dum18 health res_binary married pol_follow party_strength midterm</v>
      </c>
      <c r="I3114" s="18">
        <f t="shared" si="288"/>
        <v>0</v>
      </c>
      <c r="J3114" s="18" t="str">
        <f t="shared" si="289"/>
        <v>NA</v>
      </c>
      <c r="K3114" s="18" t="str">
        <f t="shared" si="292"/>
        <v>pov_ratiol pov_childl c.age_ya##c.age_ya female race_black race_hisp meduc_may south_dum18 health res_binary married pol_follow party_strength midterm</v>
      </c>
      <c r="L3114" s="1" t="str">
        <f t="shared" si="293"/>
        <v>Yes</v>
      </c>
    </row>
    <row r="3115" spans="1:12" ht="28.8" x14ac:dyDescent="0.3">
      <c r="A3115" s="1" t="str">
        <f>VLOOKUP(B3115,DownloadedFiles!$B$2:$C$821,2,)</f>
        <v>doi:10.7910/DVN/TMTCZD</v>
      </c>
      <c r="B3115" s="1" t="s">
        <v>2249</v>
      </c>
      <c r="C3115" s="1" t="s">
        <v>2791</v>
      </c>
      <c r="D3115" s="1" t="s">
        <v>8536</v>
      </c>
      <c r="E3115" s="1" t="s">
        <v>799</v>
      </c>
      <c r="F3115" s="18" t="s">
        <v>4417</v>
      </c>
      <c r="G3115" s="18" t="str">
        <f t="shared" si="290"/>
        <v>econlr_mean</v>
      </c>
      <c r="H3115" s="18" t="str">
        <f t="shared" si="291"/>
        <v>gdppc vap_turnout trade pop65o popl i.ccode2*yearel (parlori = parlorius) if pr==0</v>
      </c>
      <c r="I3115" s="18">
        <f t="shared" si="288"/>
        <v>1</v>
      </c>
      <c r="J3115" s="18" t="str">
        <f t="shared" si="289"/>
        <v xml:space="preserve"> pr==0</v>
      </c>
      <c r="K3115" s="18" t="str">
        <f t="shared" si="292"/>
        <v>gdppc vap_turnout trade pop65o popl i.ccode2*yearel (parlori = parlorius)</v>
      </c>
      <c r="L3115" s="1" t="str">
        <f t="shared" si="293"/>
        <v>Yes</v>
      </c>
    </row>
    <row r="3116" spans="1:12" ht="28.8" x14ac:dyDescent="0.3">
      <c r="A3116" s="1" t="str">
        <f>VLOOKUP(B3116,DownloadedFiles!$B$2:$C$821,2,)</f>
        <v>doi:10.7910/DVN/TMTCZD</v>
      </c>
      <c r="B3116" s="1" t="s">
        <v>2249</v>
      </c>
      <c r="C3116" s="1" t="s">
        <v>2791</v>
      </c>
      <c r="D3116" s="1" t="s">
        <v>8536</v>
      </c>
      <c r="E3116" s="1" t="s">
        <v>799</v>
      </c>
      <c r="F3116" s="18" t="s">
        <v>7381</v>
      </c>
      <c r="G3116" s="18" t="str">
        <f t="shared" si="290"/>
        <v>econlr_mean</v>
      </c>
      <c r="H3116" s="18" t="str">
        <f t="shared" si="291"/>
        <v>gdppc vap_turnout trade pop65o popl yearel i.ccode2 (parlori = parlorius) if pr==0</v>
      </c>
      <c r="I3116" s="18">
        <f t="shared" si="288"/>
        <v>1</v>
      </c>
      <c r="J3116" s="18" t="str">
        <f t="shared" si="289"/>
        <v xml:space="preserve"> pr==0</v>
      </c>
      <c r="K3116" s="18" t="str">
        <f t="shared" si="292"/>
        <v>gdppc vap_turnout trade pop65o popl yearel i.ccode2 (parlori = parlorius)</v>
      </c>
      <c r="L3116" s="1" t="str">
        <f t="shared" si="293"/>
        <v>Yes</v>
      </c>
    </row>
    <row r="3117" spans="1:12" ht="28.8" x14ac:dyDescent="0.3">
      <c r="A3117" s="1" t="str">
        <f>VLOOKUP(B3117,DownloadedFiles!$B$2:$C$821,2,)</f>
        <v>doi:10.7910/DVN/TMTCZD</v>
      </c>
      <c r="B3117" s="1" t="s">
        <v>2249</v>
      </c>
      <c r="C3117" s="1" t="s">
        <v>2791</v>
      </c>
      <c r="D3117" s="1" t="s">
        <v>8536</v>
      </c>
      <c r="E3117" s="1" t="s">
        <v>799</v>
      </c>
      <c r="F3117" s="18" t="s">
        <v>7382</v>
      </c>
      <c r="G3117" s="18" t="str">
        <f t="shared" si="290"/>
        <v>econlr_mean</v>
      </c>
      <c r="H3117" s="18" t="str">
        <f t="shared" si="291"/>
        <v>gdppc vap_turnout trade pop65o popl yearel i.period i.ccode2 (parlori = parlorius) if pr==0</v>
      </c>
      <c r="I3117" s="18">
        <f t="shared" si="288"/>
        <v>1</v>
      </c>
      <c r="J3117" s="18" t="str">
        <f t="shared" si="289"/>
        <v xml:space="preserve"> pr==0</v>
      </c>
      <c r="K3117" s="18" t="str">
        <f t="shared" si="292"/>
        <v>gdppc vap_turnout trade pop65o popl yearel i.period i.ccode2 (parlori = parlorius)</v>
      </c>
      <c r="L3117" s="1" t="str">
        <f t="shared" si="293"/>
        <v>Yes</v>
      </c>
    </row>
    <row r="3118" spans="1:12" ht="28.8" x14ac:dyDescent="0.3">
      <c r="A3118" s="1" t="str">
        <f>VLOOKUP(B3118,DownloadedFiles!$B$2:$C$821,2,)</f>
        <v>doi:10.7910/DVN/TMTCZD</v>
      </c>
      <c r="B3118" s="1" t="s">
        <v>2249</v>
      </c>
      <c r="C3118" s="1" t="s">
        <v>2791</v>
      </c>
      <c r="D3118" s="1" t="s">
        <v>781</v>
      </c>
      <c r="E3118" s="1" t="str">
        <f>VLOOKUP(D3118,StataFunctions!$E$2:$G$260,3,)</f>
        <v>Regression on panel data</v>
      </c>
      <c r="F3118" s="18" t="s">
        <v>4416</v>
      </c>
      <c r="G3118" s="18" t="str">
        <f t="shared" si="290"/>
        <v>econlr_mean</v>
      </c>
      <c r="H3118" s="18" t="str">
        <f t="shared" si="291"/>
        <v>gini_marketd pr_mginid pr gdppc vap_turnout trade pop65o popl i.ccode2*yearel if yhat !=.</v>
      </c>
      <c r="I3118" s="18">
        <f t="shared" si="288"/>
        <v>1</v>
      </c>
      <c r="J3118" s="18" t="str">
        <f t="shared" si="289"/>
        <v xml:space="preserve"> yhat !=.</v>
      </c>
      <c r="K3118" s="18" t="str">
        <f t="shared" si="292"/>
        <v>gini_marketd pr_mginid pr gdppc vap_turnout trade pop65o popl i.ccode2*yearel</v>
      </c>
      <c r="L3118" s="1" t="str">
        <f t="shared" si="293"/>
        <v>Yes</v>
      </c>
    </row>
    <row r="3119" spans="1:12" ht="28.8" x14ac:dyDescent="0.3">
      <c r="A3119" s="1" t="str">
        <f>VLOOKUP(B3119,DownloadedFiles!$B$2:$C$821,2,)</f>
        <v>doi:10.7910/DVN/TMTCZD</v>
      </c>
      <c r="B3119" s="1" t="s">
        <v>2249</v>
      </c>
      <c r="C3119" s="1" t="s">
        <v>2791</v>
      </c>
      <c r="D3119" s="1" t="s">
        <v>781</v>
      </c>
      <c r="E3119" s="1" t="str">
        <f>VLOOKUP(D3119,StataFunctions!$E$2:$G$260,3,)</f>
        <v>Regression on panel data</v>
      </c>
      <c r="F3119" s="18" t="s">
        <v>4414</v>
      </c>
      <c r="G3119" s="18" t="str">
        <f t="shared" si="290"/>
        <v>econlr_mean</v>
      </c>
      <c r="H3119" s="18" t="str">
        <f t="shared" si="291"/>
        <v>gini_marketd pr_mginid pr gdppc vap_turnout trade pop65o popl yearel if yhat !=.</v>
      </c>
      <c r="I3119" s="18">
        <f t="shared" si="288"/>
        <v>1</v>
      </c>
      <c r="J3119" s="18" t="str">
        <f t="shared" si="289"/>
        <v xml:space="preserve"> yhat !=.</v>
      </c>
      <c r="K3119" s="18" t="str">
        <f t="shared" si="292"/>
        <v>gini_marketd pr_mginid pr gdppc vap_turnout trade pop65o popl yearel</v>
      </c>
      <c r="L3119" s="1" t="str">
        <f t="shared" si="293"/>
        <v>Yes</v>
      </c>
    </row>
    <row r="3120" spans="1:12" ht="28.8" x14ac:dyDescent="0.3">
      <c r="A3120" s="1" t="str">
        <f>VLOOKUP(B3120,DownloadedFiles!$B$2:$C$821,2,)</f>
        <v>doi:10.7910/DVN/TMTCZD</v>
      </c>
      <c r="B3120" s="1" t="s">
        <v>2249</v>
      </c>
      <c r="C3120" s="1" t="s">
        <v>2791</v>
      </c>
      <c r="D3120" s="1" t="s">
        <v>781</v>
      </c>
      <c r="E3120" s="1" t="str">
        <f>VLOOKUP(D3120,StataFunctions!$E$2:$G$260,3,)</f>
        <v>Regression on panel data</v>
      </c>
      <c r="F3120" s="18" t="s">
        <v>4415</v>
      </c>
      <c r="G3120" s="18" t="str">
        <f t="shared" si="290"/>
        <v>econlr_mean</v>
      </c>
      <c r="H3120" s="18" t="str">
        <f t="shared" si="291"/>
        <v>gini_marketd pr_mginid pr gdppc vap_turnout trade pop65o popl yearel i.period if yhat !=.</v>
      </c>
      <c r="I3120" s="18">
        <f t="shared" si="288"/>
        <v>1</v>
      </c>
      <c r="J3120" s="18" t="str">
        <f t="shared" si="289"/>
        <v xml:space="preserve"> yhat !=.</v>
      </c>
      <c r="K3120" s="18" t="str">
        <f t="shared" si="292"/>
        <v>gini_marketd pr_mginid pr gdppc vap_turnout trade pop65o popl yearel i.period</v>
      </c>
      <c r="L3120" s="1" t="str">
        <f t="shared" si="293"/>
        <v>Yes</v>
      </c>
    </row>
    <row r="3121" spans="1:12" x14ac:dyDescent="0.3">
      <c r="A3121" s="1" t="str">
        <f>VLOOKUP(B3121,DownloadedFiles!$B$2:$C$821,2,)</f>
        <v>doi:10.7910/DVN/TMTCZD</v>
      </c>
      <c r="B3121" s="1" t="s">
        <v>2249</v>
      </c>
      <c r="C3121" s="1" t="s">
        <v>2791</v>
      </c>
      <c r="D3121" s="1" t="s">
        <v>699</v>
      </c>
      <c r="E3121" s="1" t="str">
        <f>VLOOKUP(D3121,StataFunctions!$E$2:$G$260,3,)</f>
        <v>Linear regression</v>
      </c>
      <c r="F3121" s="18" t="s">
        <v>4395</v>
      </c>
      <c r="G3121" s="18" t="str">
        <f t="shared" si="290"/>
        <v>econlr_mean</v>
      </c>
      <c r="H3121" s="18" t="str">
        <f t="shared" si="291"/>
        <v>i.ccode2 if yhat !=.</v>
      </c>
      <c r="I3121" s="18">
        <f t="shared" si="288"/>
        <v>1</v>
      </c>
      <c r="J3121" s="18" t="str">
        <f t="shared" si="289"/>
        <v xml:space="preserve"> yhat !=.</v>
      </c>
      <c r="K3121" s="18" t="str">
        <f t="shared" si="292"/>
        <v>i.ccode2</v>
      </c>
      <c r="L3121" s="1" t="str">
        <f t="shared" si="293"/>
        <v>Yes</v>
      </c>
    </row>
    <row r="3122" spans="1:12" x14ac:dyDescent="0.3">
      <c r="A3122" s="1" t="str">
        <f>VLOOKUP(B3122,DownloadedFiles!$B$2:$C$821,2,)</f>
        <v>doi:10.7910/DVN/TMTCZD</v>
      </c>
      <c r="B3122" s="1" t="s">
        <v>2249</v>
      </c>
      <c r="C3122" s="1" t="s">
        <v>2791</v>
      </c>
      <c r="D3122" s="1" t="s">
        <v>699</v>
      </c>
      <c r="E3122" s="1" t="str">
        <f>VLOOKUP(D3122,StataFunctions!$E$2:$G$260,3,)</f>
        <v>Linear regression</v>
      </c>
      <c r="F3122" s="18" t="s">
        <v>4396</v>
      </c>
      <c r="G3122" s="18" t="str">
        <f t="shared" si="290"/>
        <v>parlori</v>
      </c>
      <c r="H3122" s="18" t="str">
        <f t="shared" si="291"/>
        <v>i.ccode2 if yhat !=.</v>
      </c>
      <c r="I3122" s="18">
        <f t="shared" si="288"/>
        <v>1</v>
      </c>
      <c r="J3122" s="18" t="str">
        <f t="shared" si="289"/>
        <v xml:space="preserve"> yhat !=.</v>
      </c>
      <c r="K3122" s="18" t="str">
        <f t="shared" si="292"/>
        <v>i.ccode2</v>
      </c>
      <c r="L3122" s="1" t="str">
        <f t="shared" si="293"/>
        <v>Yes</v>
      </c>
    </row>
    <row r="3123" spans="1:12" ht="28.8" x14ac:dyDescent="0.3">
      <c r="A3123" s="1" t="str">
        <f>VLOOKUP(B3123,DownloadedFiles!$B$2:$C$821,2,)</f>
        <v>doi:10.7910/DVN/TMTCZD</v>
      </c>
      <c r="B3123" s="1" t="s">
        <v>2249</v>
      </c>
      <c r="C3123" s="1" t="s">
        <v>2791</v>
      </c>
      <c r="D3123" s="1" t="s">
        <v>781</v>
      </c>
      <c r="E3123" s="1" t="str">
        <f>VLOOKUP(D3123,StataFunctions!$E$2:$G$260,3,)</f>
        <v>Regression on panel data</v>
      </c>
      <c r="F3123" s="18" t="s">
        <v>7165</v>
      </c>
      <c r="G3123" s="18" t="str">
        <f t="shared" si="290"/>
        <v>econlr_mean</v>
      </c>
      <c r="H3123" s="18" t="str">
        <f t="shared" si="291"/>
        <v>L1.econlr_mean parlorid pr pr_parlorid if yhat !=.</v>
      </c>
      <c r="I3123" s="18">
        <f t="shared" si="288"/>
        <v>1</v>
      </c>
      <c r="J3123" s="18" t="str">
        <f t="shared" si="289"/>
        <v xml:space="preserve"> yhat !=.</v>
      </c>
      <c r="K3123" s="18" t="str">
        <f t="shared" si="292"/>
        <v>L1.econlr_mean parlorid pr pr_parlorid</v>
      </c>
      <c r="L3123" s="1" t="str">
        <f t="shared" si="293"/>
        <v>Yes</v>
      </c>
    </row>
    <row r="3124" spans="1:12" ht="28.8" x14ac:dyDescent="0.3">
      <c r="A3124" s="1" t="str">
        <f>VLOOKUP(B3124,DownloadedFiles!$B$2:$C$821,2,)</f>
        <v>doi:10.7910/DVN/TMTCZD</v>
      </c>
      <c r="B3124" s="1" t="s">
        <v>2249</v>
      </c>
      <c r="C3124" s="1" t="s">
        <v>2791</v>
      </c>
      <c r="D3124" s="1" t="s">
        <v>781</v>
      </c>
      <c r="E3124" s="1" t="str">
        <f>VLOOKUP(D3124,StataFunctions!$E$2:$G$260,3,)</f>
        <v>Regression on panel data</v>
      </c>
      <c r="F3124" s="18" t="s">
        <v>7166</v>
      </c>
      <c r="G3124" s="18" t="str">
        <f t="shared" si="290"/>
        <v>econlr_mean</v>
      </c>
      <c r="H3124" s="18" t="str">
        <f t="shared" si="291"/>
        <v>L1.econlr_mean parlorid pr pr_parlorid gdppc vap_turnout trade pop65o popl yearel if yhat !=.</v>
      </c>
      <c r="I3124" s="18">
        <f t="shared" si="288"/>
        <v>1</v>
      </c>
      <c r="J3124" s="18" t="str">
        <f t="shared" si="289"/>
        <v xml:space="preserve"> yhat !=.</v>
      </c>
      <c r="K3124" s="18" t="str">
        <f t="shared" si="292"/>
        <v>L1.econlr_mean parlorid pr pr_parlorid gdppc vap_turnout trade pop65o popl yearel</v>
      </c>
      <c r="L3124" s="1" t="str">
        <f t="shared" si="293"/>
        <v>Yes</v>
      </c>
    </row>
    <row r="3125" spans="1:12" ht="43.2" x14ac:dyDescent="0.3">
      <c r="A3125" s="1" t="str">
        <f>VLOOKUP(B3125,DownloadedFiles!$B$2:$C$821,2,)</f>
        <v>doi:10.7910/DVN/TMTCZD</v>
      </c>
      <c r="B3125" s="1" t="s">
        <v>2249</v>
      </c>
      <c r="C3125" s="1" t="s">
        <v>2791</v>
      </c>
      <c r="D3125" s="1" t="s">
        <v>781</v>
      </c>
      <c r="E3125" s="1" t="str">
        <f>VLOOKUP(D3125,StataFunctions!$E$2:$G$260,3,)</f>
        <v>Regression on panel data</v>
      </c>
      <c r="F3125" s="18" t="s">
        <v>7167</v>
      </c>
      <c r="G3125" s="18" t="str">
        <f t="shared" si="290"/>
        <v>econlr_mean</v>
      </c>
      <c r="H3125" s="18" t="str">
        <f t="shared" si="291"/>
        <v>L1.econlr_mean parlorid pr pr_parlorid gdppc vap_turnout trade pop65o popl yearel i.period if yhat !=.</v>
      </c>
      <c r="I3125" s="18">
        <f t="shared" si="288"/>
        <v>1</v>
      </c>
      <c r="J3125" s="18" t="str">
        <f t="shared" si="289"/>
        <v xml:space="preserve"> yhat !=.</v>
      </c>
      <c r="K3125" s="18" t="str">
        <f t="shared" si="292"/>
        <v>L1.econlr_mean parlorid pr pr_parlorid gdppc vap_turnout trade pop65o popl yearel i.period</v>
      </c>
      <c r="L3125" s="1" t="str">
        <f t="shared" si="293"/>
        <v>Yes</v>
      </c>
    </row>
    <row r="3126" spans="1:12" x14ac:dyDescent="0.3">
      <c r="A3126" s="1" t="str">
        <f>VLOOKUP(B3126,DownloadedFiles!$B$2:$C$821,2,)</f>
        <v>doi:10.7910/DVN/TMTCZD</v>
      </c>
      <c r="B3126" s="1" t="s">
        <v>2249</v>
      </c>
      <c r="C3126" s="1" t="s">
        <v>2791</v>
      </c>
      <c r="D3126" s="1" t="s">
        <v>781</v>
      </c>
      <c r="E3126" s="1" t="str">
        <f>VLOOKUP(D3126,StataFunctions!$E$2:$G$260,3,)</f>
        <v>Regression on panel data</v>
      </c>
      <c r="F3126" s="18" t="s">
        <v>4410</v>
      </c>
      <c r="G3126" s="18" t="str">
        <f t="shared" si="290"/>
        <v>econlr_mean</v>
      </c>
      <c r="H3126" s="18" t="str">
        <f t="shared" si="291"/>
        <v>mean_gini_market pr pr_mgini if yhat !=.</v>
      </c>
      <c r="I3126" s="18">
        <f t="shared" ref="I3126:I3189" si="294">IFERROR(IF(FIND(" if ",H3126)&gt;0,1,0),0)</f>
        <v>1</v>
      </c>
      <c r="J3126" s="18" t="str">
        <f t="shared" ref="J3126:J3189" si="295">IFERROR(MID(H3126,FIND(" if ",H3126)+3,LEN(H3126)+1),"NA")</f>
        <v xml:space="preserve"> yhat !=.</v>
      </c>
      <c r="K3126" s="18" t="str">
        <f t="shared" si="292"/>
        <v>mean_gini_market pr pr_mgini</v>
      </c>
      <c r="L3126" s="1" t="str">
        <f t="shared" si="293"/>
        <v>Yes</v>
      </c>
    </row>
    <row r="3127" spans="1:12" ht="28.8" x14ac:dyDescent="0.3">
      <c r="A3127" s="1" t="str">
        <f>VLOOKUP(B3127,DownloadedFiles!$B$2:$C$821,2,)</f>
        <v>doi:10.7910/DVN/TMTCZD</v>
      </c>
      <c r="B3127" s="1" t="s">
        <v>2249</v>
      </c>
      <c r="C3127" s="1" t="s">
        <v>2791</v>
      </c>
      <c r="D3127" s="1" t="s">
        <v>781</v>
      </c>
      <c r="E3127" s="1" t="str">
        <f>VLOOKUP(D3127,StataFunctions!$E$2:$G$260,3,)</f>
        <v>Regression on panel data</v>
      </c>
      <c r="F3127" s="18" t="s">
        <v>4406</v>
      </c>
      <c r="G3127" s="18" t="str">
        <f t="shared" si="290"/>
        <v>econlr_mean</v>
      </c>
      <c r="H3127" s="18" t="str">
        <f t="shared" si="291"/>
        <v>parlorid dml dml_parlorid gdppc vap_turnout trade pop65o popl i.ccode2*yearel if yhat !=.</v>
      </c>
      <c r="I3127" s="18">
        <f t="shared" si="294"/>
        <v>1</v>
      </c>
      <c r="J3127" s="18" t="str">
        <f t="shared" si="295"/>
        <v xml:space="preserve"> yhat !=.</v>
      </c>
      <c r="K3127" s="18" t="str">
        <f t="shared" si="292"/>
        <v>parlorid dml dml_parlorid gdppc vap_turnout trade pop65o popl i.ccode2*yearel</v>
      </c>
      <c r="L3127" s="1" t="str">
        <f t="shared" si="293"/>
        <v>Yes</v>
      </c>
    </row>
    <row r="3128" spans="1:12" ht="28.8" x14ac:dyDescent="0.3">
      <c r="A3128" s="1" t="str">
        <f>VLOOKUP(B3128,DownloadedFiles!$B$2:$C$821,2,)</f>
        <v>doi:10.7910/DVN/TMTCZD</v>
      </c>
      <c r="B3128" s="1" t="s">
        <v>2249</v>
      </c>
      <c r="C3128" s="1" t="s">
        <v>2791</v>
      </c>
      <c r="D3128" s="1" t="s">
        <v>781</v>
      </c>
      <c r="E3128" s="1" t="str">
        <f>VLOOKUP(D3128,StataFunctions!$E$2:$G$260,3,)</f>
        <v>Regression on panel data</v>
      </c>
      <c r="F3128" s="18" t="s">
        <v>4404</v>
      </c>
      <c r="G3128" s="18" t="str">
        <f t="shared" si="290"/>
        <v>econlr_mean</v>
      </c>
      <c r="H3128" s="18" t="str">
        <f t="shared" si="291"/>
        <v>parlorid dml dml_parlorid gdppc vap_turnout trade pop65o popl yearel if yhat !=.</v>
      </c>
      <c r="I3128" s="18">
        <f t="shared" si="294"/>
        <v>1</v>
      </c>
      <c r="J3128" s="18" t="str">
        <f t="shared" si="295"/>
        <v xml:space="preserve"> yhat !=.</v>
      </c>
      <c r="K3128" s="18" t="str">
        <f t="shared" si="292"/>
        <v>parlorid dml dml_parlorid gdppc vap_turnout trade pop65o popl yearel</v>
      </c>
      <c r="L3128" s="1" t="str">
        <f t="shared" si="293"/>
        <v>Yes</v>
      </c>
    </row>
    <row r="3129" spans="1:12" ht="28.8" x14ac:dyDescent="0.3">
      <c r="A3129" s="1" t="str">
        <f>VLOOKUP(B3129,DownloadedFiles!$B$2:$C$821,2,)</f>
        <v>doi:10.7910/DVN/TMTCZD</v>
      </c>
      <c r="B3129" s="1" t="s">
        <v>2249</v>
      </c>
      <c r="C3129" s="1" t="s">
        <v>2791</v>
      </c>
      <c r="D3129" s="1" t="s">
        <v>781</v>
      </c>
      <c r="E3129" s="1" t="str">
        <f>VLOOKUP(D3129,StataFunctions!$E$2:$G$260,3,)</f>
        <v>Regression on panel data</v>
      </c>
      <c r="F3129" s="18" t="s">
        <v>4405</v>
      </c>
      <c r="G3129" s="18" t="str">
        <f t="shared" si="290"/>
        <v>econlr_mean</v>
      </c>
      <c r="H3129" s="18" t="str">
        <f t="shared" si="291"/>
        <v>parlorid dml dml_parlorid gdppc vap_turnout trade pop65o popl yearel i.period if yhat !=.</v>
      </c>
      <c r="I3129" s="18">
        <f t="shared" si="294"/>
        <v>1</v>
      </c>
      <c r="J3129" s="18" t="str">
        <f t="shared" si="295"/>
        <v xml:space="preserve"> yhat !=.</v>
      </c>
      <c r="K3129" s="18" t="str">
        <f t="shared" si="292"/>
        <v>parlorid dml dml_parlorid gdppc vap_turnout trade pop65o popl yearel i.period</v>
      </c>
      <c r="L3129" s="1" t="str">
        <f t="shared" si="293"/>
        <v>Yes</v>
      </c>
    </row>
    <row r="3130" spans="1:12" ht="43.2" x14ac:dyDescent="0.3">
      <c r="A3130" s="1" t="str">
        <f>VLOOKUP(B3130,DownloadedFiles!$B$2:$C$821,2,)</f>
        <v>doi:10.7910/DVN/TMTCZD</v>
      </c>
      <c r="B3130" s="1" t="s">
        <v>2249</v>
      </c>
      <c r="C3130" s="1" t="s">
        <v>2791</v>
      </c>
      <c r="D3130" s="1" t="s">
        <v>781</v>
      </c>
      <c r="E3130" s="1" t="str">
        <f>VLOOKUP(D3130,StataFunctions!$E$2:$G$260,3,)</f>
        <v>Regression on panel data</v>
      </c>
      <c r="F3130" s="18" t="s">
        <v>7168</v>
      </c>
      <c r="G3130" s="18" t="str">
        <f t="shared" si="290"/>
        <v>econlr_mean</v>
      </c>
      <c r="H3130" s="18" t="str">
        <f t="shared" si="291"/>
        <v>parlorid L1.econlr_mean pr pr_parlorid gdppc vap_turnout trade pop65o popl i.ccode2*yearel if yhat !=.</v>
      </c>
      <c r="I3130" s="18">
        <f t="shared" si="294"/>
        <v>1</v>
      </c>
      <c r="J3130" s="18" t="str">
        <f t="shared" si="295"/>
        <v xml:space="preserve"> yhat !=.</v>
      </c>
      <c r="K3130" s="18" t="str">
        <f t="shared" si="292"/>
        <v>parlorid L1.econlr_mean pr pr_parlorid gdppc vap_turnout trade pop65o popl i.ccode2*yearel</v>
      </c>
      <c r="L3130" s="1" t="str">
        <f t="shared" si="293"/>
        <v>Yes</v>
      </c>
    </row>
    <row r="3131" spans="1:12" x14ac:dyDescent="0.3">
      <c r="A3131" s="1" t="str">
        <f>VLOOKUP(B3131,DownloadedFiles!$B$2:$C$821,2,)</f>
        <v>doi:10.7910/DVN/TMTCZD</v>
      </c>
      <c r="B3131" s="1" t="s">
        <v>2249</v>
      </c>
      <c r="C3131" s="1" t="s">
        <v>2791</v>
      </c>
      <c r="D3131" s="1" t="s">
        <v>781</v>
      </c>
      <c r="E3131" s="1" t="str">
        <f>VLOOKUP(D3131,StataFunctions!$E$2:$G$260,3,)</f>
        <v>Regression on panel data</v>
      </c>
      <c r="F3131" s="18" t="s">
        <v>4397</v>
      </c>
      <c r="G3131" s="18" t="str">
        <f t="shared" si="290"/>
        <v>econlr_mean</v>
      </c>
      <c r="H3131" s="18" t="str">
        <f t="shared" si="291"/>
        <v>parlorid pr pr_parlorid if yhat !=.</v>
      </c>
      <c r="I3131" s="18">
        <f t="shared" si="294"/>
        <v>1</v>
      </c>
      <c r="J3131" s="18" t="str">
        <f t="shared" si="295"/>
        <v xml:space="preserve"> yhat !=.</v>
      </c>
      <c r="K3131" s="18" t="str">
        <f t="shared" si="292"/>
        <v>parlorid pr pr_parlorid</v>
      </c>
      <c r="L3131" s="1" t="str">
        <f t="shared" si="293"/>
        <v>Yes</v>
      </c>
    </row>
    <row r="3132" spans="1:12" ht="28.8" x14ac:dyDescent="0.3">
      <c r="A3132" s="1" t="str">
        <f>VLOOKUP(B3132,DownloadedFiles!$B$2:$C$821,2,)</f>
        <v>doi:10.7910/DVN/TMTCZD</v>
      </c>
      <c r="B3132" s="1" t="s">
        <v>2249</v>
      </c>
      <c r="C3132" s="1" t="s">
        <v>2791</v>
      </c>
      <c r="D3132" s="1" t="s">
        <v>781</v>
      </c>
      <c r="E3132" s="1" t="str">
        <f>VLOOKUP(D3132,StataFunctions!$E$2:$G$260,3,)</f>
        <v>Regression on panel data</v>
      </c>
      <c r="F3132" s="18" t="s">
        <v>7155</v>
      </c>
      <c r="G3132" s="18" t="str">
        <f t="shared" si="290"/>
        <v>econlr_mean</v>
      </c>
      <c r="H3132" s="18" t="str">
        <f t="shared" si="291"/>
        <v>parlorid pr pr_parlorid gdppc vap_turnout trade pop65o popl euinteg yearel if yhat !=.</v>
      </c>
      <c r="I3132" s="18">
        <f t="shared" si="294"/>
        <v>1</v>
      </c>
      <c r="J3132" s="18" t="str">
        <f t="shared" si="295"/>
        <v xml:space="preserve"> yhat !=.</v>
      </c>
      <c r="K3132" s="18" t="str">
        <f t="shared" si="292"/>
        <v>parlorid pr pr_parlorid gdppc vap_turnout trade pop65o popl euinteg yearel</v>
      </c>
      <c r="L3132" s="1" t="str">
        <f t="shared" si="293"/>
        <v>Yes</v>
      </c>
    </row>
    <row r="3133" spans="1:12" ht="28.8" x14ac:dyDescent="0.3">
      <c r="A3133" s="1" t="str">
        <f>VLOOKUP(B3133,DownloadedFiles!$B$2:$C$821,2,)</f>
        <v>doi:10.7910/DVN/TMTCZD</v>
      </c>
      <c r="B3133" s="1" t="s">
        <v>2249</v>
      </c>
      <c r="C3133" s="1" t="s">
        <v>2791</v>
      </c>
      <c r="D3133" s="1" t="s">
        <v>781</v>
      </c>
      <c r="E3133" s="1" t="str">
        <f>VLOOKUP(D3133,StataFunctions!$E$2:$G$260,3,)</f>
        <v>Regression on panel data</v>
      </c>
      <c r="F3133" s="18" t="s">
        <v>4409</v>
      </c>
      <c r="G3133" s="18" t="str">
        <f t="shared" si="290"/>
        <v>logrile</v>
      </c>
      <c r="H3133" s="18" t="str">
        <f t="shared" si="291"/>
        <v>parlorid pr pr_parlorid gdppc vap_turnout trade pop65o popl i.ccode2*yearel if yhat !=.</v>
      </c>
      <c r="I3133" s="18">
        <f t="shared" si="294"/>
        <v>1</v>
      </c>
      <c r="J3133" s="18" t="str">
        <f t="shared" si="295"/>
        <v xml:space="preserve"> yhat !=.</v>
      </c>
      <c r="K3133" s="18" t="str">
        <f t="shared" si="292"/>
        <v>parlorid pr pr_parlorid gdppc vap_turnout trade pop65o popl i.ccode2*yearel</v>
      </c>
      <c r="L3133" s="1" t="str">
        <f t="shared" si="293"/>
        <v>Yes</v>
      </c>
    </row>
    <row r="3134" spans="1:12" ht="28.8" x14ac:dyDescent="0.3">
      <c r="A3134" s="1" t="str">
        <f>VLOOKUP(B3134,DownloadedFiles!$B$2:$C$821,2,)</f>
        <v>doi:10.7910/DVN/TMTCZD</v>
      </c>
      <c r="B3134" s="1" t="s">
        <v>2249</v>
      </c>
      <c r="C3134" s="1" t="s">
        <v>2791</v>
      </c>
      <c r="D3134" s="1" t="s">
        <v>781</v>
      </c>
      <c r="E3134" s="1" t="str">
        <f>VLOOKUP(D3134,StataFunctions!$E$2:$G$260,3,)</f>
        <v>Regression on panel data</v>
      </c>
      <c r="F3134" s="18" t="s">
        <v>4400</v>
      </c>
      <c r="G3134" s="18" t="str">
        <f t="shared" si="290"/>
        <v>econlr_mean</v>
      </c>
      <c r="H3134" s="18" t="str">
        <f t="shared" si="291"/>
        <v>parlorid pr pr_parlorid gdppc vap_turnout trade pop65o popl i.ccode2*yearel</v>
      </c>
      <c r="I3134" s="18">
        <f t="shared" si="294"/>
        <v>0</v>
      </c>
      <c r="J3134" s="18" t="str">
        <f t="shared" si="295"/>
        <v>NA</v>
      </c>
      <c r="K3134" s="18" t="str">
        <f t="shared" si="292"/>
        <v>parlorid pr pr_parlorid gdppc vap_turnout trade pop65o popl i.ccode2*yearel</v>
      </c>
      <c r="L3134" s="1" t="str">
        <f t="shared" si="293"/>
        <v>Yes</v>
      </c>
    </row>
    <row r="3135" spans="1:12" ht="28.8" x14ac:dyDescent="0.3">
      <c r="A3135" s="1" t="str">
        <f>VLOOKUP(B3135,DownloadedFiles!$B$2:$C$821,2,)</f>
        <v>doi:10.7910/DVN/TMTCZD</v>
      </c>
      <c r="B3135" s="1" t="s">
        <v>2249</v>
      </c>
      <c r="C3135" s="1" t="s">
        <v>2791</v>
      </c>
      <c r="D3135" s="1" t="s">
        <v>781</v>
      </c>
      <c r="E3135" s="1" t="str">
        <f>VLOOKUP(D3135,StataFunctions!$E$2:$G$260,3,)</f>
        <v>Regression on panel data</v>
      </c>
      <c r="F3135" s="18" t="s">
        <v>7156</v>
      </c>
      <c r="G3135" s="18" t="str">
        <f t="shared" si="290"/>
        <v>econlr_mean</v>
      </c>
      <c r="H3135" s="18" t="str">
        <f t="shared" si="291"/>
        <v>parlorid pr pr_parlorid gdppc vap_turnout trade pop65o popl inccab yearel if yhat !=.</v>
      </c>
      <c r="I3135" s="18">
        <f t="shared" si="294"/>
        <v>1</v>
      </c>
      <c r="J3135" s="18" t="str">
        <f t="shared" si="295"/>
        <v xml:space="preserve"> yhat !=.</v>
      </c>
      <c r="K3135" s="18" t="str">
        <f t="shared" si="292"/>
        <v>parlorid pr pr_parlorid gdppc vap_turnout trade pop65o popl inccab yearel</v>
      </c>
      <c r="L3135" s="1" t="str">
        <f t="shared" si="293"/>
        <v>Yes</v>
      </c>
    </row>
    <row r="3136" spans="1:12" ht="28.8" x14ac:dyDescent="0.3">
      <c r="A3136" s="1" t="str">
        <f>VLOOKUP(B3136,DownloadedFiles!$B$2:$C$821,2,)</f>
        <v>doi:10.7910/DVN/TMTCZD</v>
      </c>
      <c r="B3136" s="1" t="s">
        <v>2249</v>
      </c>
      <c r="C3136" s="1" t="s">
        <v>2791</v>
      </c>
      <c r="D3136" s="1" t="s">
        <v>781</v>
      </c>
      <c r="E3136" s="1" t="str">
        <f>VLOOKUP(D3136,StataFunctions!$E$2:$G$260,3,)</f>
        <v>Regression on panel data</v>
      </c>
      <c r="F3136" s="18" t="s">
        <v>7157</v>
      </c>
      <c r="G3136" s="18" t="str">
        <f t="shared" si="290"/>
        <v>econlr_mean</v>
      </c>
      <c r="H3136" s="18" t="str">
        <f t="shared" si="291"/>
        <v>parlorid pr pr_parlorid gdppc vap_turnout trade pop65o popl leftcompet yearel if yhat !=.</v>
      </c>
      <c r="I3136" s="18">
        <f t="shared" si="294"/>
        <v>1</v>
      </c>
      <c r="J3136" s="18" t="str">
        <f t="shared" si="295"/>
        <v xml:space="preserve"> yhat !=.</v>
      </c>
      <c r="K3136" s="18" t="str">
        <f t="shared" si="292"/>
        <v>parlorid pr pr_parlorid gdppc vap_turnout trade pop65o popl leftcompet yearel</v>
      </c>
      <c r="L3136" s="1" t="str">
        <f t="shared" si="293"/>
        <v>Yes</v>
      </c>
    </row>
    <row r="3137" spans="1:12" ht="43.2" x14ac:dyDescent="0.3">
      <c r="A3137" s="1" t="str">
        <f>VLOOKUP(B3137,DownloadedFiles!$B$2:$C$821,2,)</f>
        <v>doi:10.7910/DVN/TMTCZD</v>
      </c>
      <c r="B3137" s="1" t="s">
        <v>2249</v>
      </c>
      <c r="C3137" s="1" t="s">
        <v>2791</v>
      </c>
      <c r="D3137" s="1" t="s">
        <v>781</v>
      </c>
      <c r="E3137" s="1" t="str">
        <f>VLOOKUP(D3137,StataFunctions!$E$2:$G$260,3,)</f>
        <v>Regression on panel data</v>
      </c>
      <c r="F3137" s="18" t="s">
        <v>7158</v>
      </c>
      <c r="G3137" s="18" t="str">
        <f t="shared" si="290"/>
        <v>econlr_mean</v>
      </c>
      <c r="H3137" s="18" t="str">
        <f t="shared" si="291"/>
        <v>parlorid pr pr_parlorid gdppc vap_turnout trade pop65o popl ud euinteg inccab leftcompet yearel if yhat !=.</v>
      </c>
      <c r="I3137" s="18">
        <f t="shared" si="294"/>
        <v>1</v>
      </c>
      <c r="J3137" s="18" t="str">
        <f t="shared" si="295"/>
        <v xml:space="preserve"> yhat !=.</v>
      </c>
      <c r="K3137" s="18" t="str">
        <f t="shared" si="292"/>
        <v>parlorid pr pr_parlorid gdppc vap_turnout trade pop65o popl ud euinteg inccab leftcompet yearel</v>
      </c>
      <c r="L3137" s="1" t="str">
        <f t="shared" si="293"/>
        <v>Yes</v>
      </c>
    </row>
    <row r="3138" spans="1:12" ht="28.8" x14ac:dyDescent="0.3">
      <c r="A3138" s="1" t="str">
        <f>VLOOKUP(B3138,DownloadedFiles!$B$2:$C$821,2,)</f>
        <v>doi:10.7910/DVN/TMTCZD</v>
      </c>
      <c r="B3138" s="1" t="s">
        <v>2249</v>
      </c>
      <c r="C3138" s="1" t="s">
        <v>2791</v>
      </c>
      <c r="D3138" s="1" t="s">
        <v>781</v>
      </c>
      <c r="E3138" s="1" t="str">
        <f>VLOOKUP(D3138,StataFunctions!$E$2:$G$260,3,)</f>
        <v>Regression on panel data</v>
      </c>
      <c r="F3138" s="18" t="s">
        <v>7154</v>
      </c>
      <c r="G3138" s="18" t="str">
        <f t="shared" ref="G3138:G3201" si="296">MID($F3138,LEN($D3138)+FIND($D3138,$F3138)+1,FIND(" ",$F3138,LEN(D3138)+FIND(D3138,F3138)+1)-(LEN($D3138)+FIND($D3138,$F3138)+1))</f>
        <v>econlr_mean</v>
      </c>
      <c r="H3138" s="18" t="str">
        <f t="shared" ref="H3138:H3201" si="297">TRIM(MID(F3138,FIND(G3138,F3138)+LEN(G3138)+1,IFERROR(FIND(",",F3138),LEN(F3138)+1)-(FIND(G3138,F3138)+LEN(G3138)+1)))</f>
        <v>parlorid pr pr_parlorid gdppc vap_turnout trade pop65o popl ud yearel if yhat !=.</v>
      </c>
      <c r="I3138" s="18">
        <f t="shared" si="294"/>
        <v>1</v>
      </c>
      <c r="J3138" s="18" t="str">
        <f t="shared" si="295"/>
        <v xml:space="preserve"> yhat !=.</v>
      </c>
      <c r="K3138" s="18" t="str">
        <f t="shared" ref="K3138:K3201" si="298">IF(I3138=0,H3138,MID(H3138,1,FIND(J3138,H3138)-4))</f>
        <v>parlorid pr pr_parlorid gdppc vap_turnout trade pop65o popl ud yearel</v>
      </c>
      <c r="L3138" s="1" t="str">
        <f t="shared" ref="L3138:L3201" si="299">IFERROR(IF(FIND("///",F3138)&gt;0,"No",0),"Yes")</f>
        <v>Yes</v>
      </c>
    </row>
    <row r="3139" spans="1:12" ht="28.8" x14ac:dyDescent="0.3">
      <c r="A3139" s="1" t="str">
        <f>VLOOKUP(B3139,DownloadedFiles!$B$2:$C$821,2,)</f>
        <v>doi:10.7910/DVN/TMTCZD</v>
      </c>
      <c r="B3139" s="1" t="s">
        <v>2249</v>
      </c>
      <c r="C3139" s="1" t="s">
        <v>2791</v>
      </c>
      <c r="D3139" s="1" t="s">
        <v>781</v>
      </c>
      <c r="E3139" s="1" t="str">
        <f>VLOOKUP(D3139,StataFunctions!$E$2:$G$260,3,)</f>
        <v>Regression on panel data</v>
      </c>
      <c r="F3139" s="18" t="s">
        <v>4407</v>
      </c>
      <c r="G3139" s="18" t="str">
        <f t="shared" si="296"/>
        <v>logrile</v>
      </c>
      <c r="H3139" s="18" t="str">
        <f t="shared" si="297"/>
        <v>parlorid pr pr_parlorid gdppc vap_turnout trade pop65o popl yearel if yhat !=.</v>
      </c>
      <c r="I3139" s="18">
        <f t="shared" si="294"/>
        <v>1</v>
      </c>
      <c r="J3139" s="18" t="str">
        <f t="shared" si="295"/>
        <v xml:space="preserve"> yhat !=.</v>
      </c>
      <c r="K3139" s="18" t="str">
        <f t="shared" si="298"/>
        <v>parlorid pr pr_parlorid gdppc vap_turnout trade pop65o popl yearel</v>
      </c>
      <c r="L3139" s="1" t="str">
        <f t="shared" si="299"/>
        <v>Yes</v>
      </c>
    </row>
    <row r="3140" spans="1:12" ht="28.8" x14ac:dyDescent="0.3">
      <c r="A3140" s="1" t="str">
        <f>VLOOKUP(B3140,DownloadedFiles!$B$2:$C$821,2,)</f>
        <v>doi:10.7910/DVN/TMTCZD</v>
      </c>
      <c r="B3140" s="1" t="s">
        <v>2249</v>
      </c>
      <c r="C3140" s="1" t="s">
        <v>2791</v>
      </c>
      <c r="D3140" s="1" t="s">
        <v>781</v>
      </c>
      <c r="E3140" s="1" t="str">
        <f>VLOOKUP(D3140,StataFunctions!$E$2:$G$260,3,)</f>
        <v>Regression on panel data</v>
      </c>
      <c r="F3140" s="18" t="s">
        <v>4394</v>
      </c>
      <c r="G3140" s="18" t="str">
        <f t="shared" si="296"/>
        <v>econlr_mean</v>
      </c>
      <c r="H3140" s="18" t="str">
        <f t="shared" si="297"/>
        <v>parlorid pr pr_parlorid gdppc vap_turnout trade pop65o popl yearel</v>
      </c>
      <c r="I3140" s="18">
        <f t="shared" si="294"/>
        <v>0</v>
      </c>
      <c r="J3140" s="18" t="str">
        <f t="shared" si="295"/>
        <v>NA</v>
      </c>
      <c r="K3140" s="18" t="str">
        <f t="shared" si="298"/>
        <v>parlorid pr pr_parlorid gdppc vap_turnout trade pop65o popl yearel</v>
      </c>
      <c r="L3140" s="1" t="str">
        <f t="shared" si="299"/>
        <v>Yes</v>
      </c>
    </row>
    <row r="3141" spans="1:12" ht="28.8" x14ac:dyDescent="0.3">
      <c r="A3141" s="1" t="str">
        <f>VLOOKUP(B3141,DownloadedFiles!$B$2:$C$821,2,)</f>
        <v>doi:10.7910/DVN/TMTCZD</v>
      </c>
      <c r="B3141" s="1" t="s">
        <v>2249</v>
      </c>
      <c r="C3141" s="1" t="s">
        <v>2791</v>
      </c>
      <c r="D3141" s="1" t="s">
        <v>781</v>
      </c>
      <c r="E3141" s="1" t="str">
        <f>VLOOKUP(D3141,StataFunctions!$E$2:$G$260,3,)</f>
        <v>Regression on panel data</v>
      </c>
      <c r="F3141" s="18" t="s">
        <v>4398</v>
      </c>
      <c r="G3141" s="18" t="str">
        <f t="shared" si="296"/>
        <v>econlr_mean</v>
      </c>
      <c r="H3141" s="18" t="str">
        <f t="shared" si="297"/>
        <v>parlorid pr pr_parlorid gdppc vap_turnout trade pop65o popl yearel</v>
      </c>
      <c r="I3141" s="18">
        <f t="shared" si="294"/>
        <v>0</v>
      </c>
      <c r="J3141" s="18" t="str">
        <f t="shared" si="295"/>
        <v>NA</v>
      </c>
      <c r="K3141" s="18" t="str">
        <f t="shared" si="298"/>
        <v>parlorid pr pr_parlorid gdppc vap_turnout trade pop65o popl yearel</v>
      </c>
      <c r="L3141" s="1" t="str">
        <f t="shared" si="299"/>
        <v>Yes</v>
      </c>
    </row>
    <row r="3142" spans="1:12" ht="28.8" x14ac:dyDescent="0.3">
      <c r="A3142" s="1" t="str">
        <f>VLOOKUP(B3142,DownloadedFiles!$B$2:$C$821,2,)</f>
        <v>doi:10.7910/DVN/TMTCZD</v>
      </c>
      <c r="B3142" s="1" t="s">
        <v>2249</v>
      </c>
      <c r="C3142" s="1" t="s">
        <v>2791</v>
      </c>
      <c r="D3142" s="1" t="s">
        <v>781</v>
      </c>
      <c r="E3142" s="1" t="str">
        <f>VLOOKUP(D3142,StataFunctions!$E$2:$G$260,3,)</f>
        <v>Regression on panel data</v>
      </c>
      <c r="F3142" s="18" t="s">
        <v>4408</v>
      </c>
      <c r="G3142" s="18" t="str">
        <f t="shared" si="296"/>
        <v>logrile</v>
      </c>
      <c r="H3142" s="18" t="str">
        <f t="shared" si="297"/>
        <v>parlorid pr pr_parlorid gdppc vap_turnout trade pop65o popl yearel i.period if yhat !=.</v>
      </c>
      <c r="I3142" s="18">
        <f t="shared" si="294"/>
        <v>1</v>
      </c>
      <c r="J3142" s="18" t="str">
        <f t="shared" si="295"/>
        <v xml:space="preserve"> yhat !=.</v>
      </c>
      <c r="K3142" s="18" t="str">
        <f t="shared" si="298"/>
        <v>parlorid pr pr_parlorid gdppc vap_turnout trade pop65o popl yearel i.period</v>
      </c>
      <c r="L3142" s="1" t="str">
        <f t="shared" si="299"/>
        <v>Yes</v>
      </c>
    </row>
    <row r="3143" spans="1:12" ht="28.8" x14ac:dyDescent="0.3">
      <c r="A3143" s="1" t="str">
        <f>VLOOKUP(B3143,DownloadedFiles!$B$2:$C$821,2,)</f>
        <v>doi:10.7910/DVN/TMTCZD</v>
      </c>
      <c r="B3143" s="1" t="s">
        <v>2249</v>
      </c>
      <c r="C3143" s="1" t="s">
        <v>2791</v>
      </c>
      <c r="D3143" s="1" t="s">
        <v>781</v>
      </c>
      <c r="E3143" s="1" t="str">
        <f>VLOOKUP(D3143,StataFunctions!$E$2:$G$260,3,)</f>
        <v>Regression on panel data</v>
      </c>
      <c r="F3143" s="18" t="s">
        <v>4399</v>
      </c>
      <c r="G3143" s="18" t="str">
        <f t="shared" si="296"/>
        <v>econlr_mean</v>
      </c>
      <c r="H3143" s="18" t="str">
        <f t="shared" si="297"/>
        <v>parlorid pr pr_parlorid gdppc vap_turnout trade pop65o popl yearel i.period</v>
      </c>
      <c r="I3143" s="18">
        <f t="shared" si="294"/>
        <v>0</v>
      </c>
      <c r="J3143" s="18" t="str">
        <f t="shared" si="295"/>
        <v>NA</v>
      </c>
      <c r="K3143" s="18" t="str">
        <f t="shared" si="298"/>
        <v>parlorid pr pr_parlorid gdppc vap_turnout trade pop65o popl yearel i.period</v>
      </c>
      <c r="L3143" s="1" t="str">
        <f t="shared" si="299"/>
        <v>Yes</v>
      </c>
    </row>
    <row r="3144" spans="1:12" ht="43.2" x14ac:dyDescent="0.3">
      <c r="A3144" s="1" t="str">
        <f>VLOOKUP(B3144,DownloadedFiles!$B$2:$C$821,2,)</f>
        <v>doi:10.7910/DVN/TMTCZD</v>
      </c>
      <c r="B3144" s="1" t="s">
        <v>2249</v>
      </c>
      <c r="C3144" s="1" t="s">
        <v>2791</v>
      </c>
      <c r="D3144" s="1" t="s">
        <v>781</v>
      </c>
      <c r="E3144" s="1" t="str">
        <f>VLOOKUP(D3144,StataFunctions!$E$2:$G$260,3,)</f>
        <v>Regression on panel data</v>
      </c>
      <c r="F3144" s="18" t="s">
        <v>7164</v>
      </c>
      <c r="G3144" s="18" t="str">
        <f t="shared" si="296"/>
        <v>econlr_mean</v>
      </c>
      <c r="H3144" s="18" t="str">
        <f t="shared" si="297"/>
        <v>parlorid pr_parlorid gini_marketd pr_mginid pr gdppc vap_turnout trade pop65o popl i.ccode2*yearel if yhat !=.</v>
      </c>
      <c r="I3144" s="18">
        <f t="shared" si="294"/>
        <v>1</v>
      </c>
      <c r="J3144" s="18" t="str">
        <f t="shared" si="295"/>
        <v xml:space="preserve"> yhat !=.</v>
      </c>
      <c r="K3144" s="18" t="str">
        <f t="shared" si="298"/>
        <v>parlorid pr_parlorid gini_marketd pr_mginid pr gdppc vap_turnout trade pop65o popl i.ccode2*yearel</v>
      </c>
      <c r="L3144" s="1" t="str">
        <f t="shared" si="299"/>
        <v>Yes</v>
      </c>
    </row>
    <row r="3145" spans="1:12" ht="28.8" x14ac:dyDescent="0.3">
      <c r="A3145" s="1" t="str">
        <f>VLOOKUP(B3145,DownloadedFiles!$B$2:$C$821,2,)</f>
        <v>doi:10.7910/DVN/TMTCZD</v>
      </c>
      <c r="B3145" s="1" t="s">
        <v>2249</v>
      </c>
      <c r="C3145" s="1" t="s">
        <v>2791</v>
      </c>
      <c r="D3145" s="1" t="s">
        <v>781</v>
      </c>
      <c r="E3145" s="1" t="str">
        <f>VLOOKUP(D3145,StataFunctions!$E$2:$G$260,3,)</f>
        <v>Regression on panel data</v>
      </c>
      <c r="F3145" s="18" t="s">
        <v>7162</v>
      </c>
      <c r="G3145" s="18" t="str">
        <f t="shared" si="296"/>
        <v>econlr_mean</v>
      </c>
      <c r="H3145" s="18" t="str">
        <f t="shared" si="297"/>
        <v>parlorid pr_parlorid gini_marketd pr_mginid pr gdppc vap_turnout trade pop65o popl yearel if yhat !=.</v>
      </c>
      <c r="I3145" s="18">
        <f t="shared" si="294"/>
        <v>1</v>
      </c>
      <c r="J3145" s="18" t="str">
        <f t="shared" si="295"/>
        <v xml:space="preserve"> yhat !=.</v>
      </c>
      <c r="K3145" s="18" t="str">
        <f t="shared" si="298"/>
        <v>parlorid pr_parlorid gini_marketd pr_mginid pr gdppc vap_turnout trade pop65o popl yearel</v>
      </c>
      <c r="L3145" s="1" t="str">
        <f t="shared" si="299"/>
        <v>Yes</v>
      </c>
    </row>
    <row r="3146" spans="1:12" ht="43.2" x14ac:dyDescent="0.3">
      <c r="A3146" s="1" t="str">
        <f>VLOOKUP(B3146,DownloadedFiles!$B$2:$C$821,2,)</f>
        <v>doi:10.7910/DVN/TMTCZD</v>
      </c>
      <c r="B3146" s="1" t="s">
        <v>2249</v>
      </c>
      <c r="C3146" s="1" t="s">
        <v>2791</v>
      </c>
      <c r="D3146" s="1" t="s">
        <v>781</v>
      </c>
      <c r="E3146" s="1" t="str">
        <f>VLOOKUP(D3146,StataFunctions!$E$2:$G$260,3,)</f>
        <v>Regression on panel data</v>
      </c>
      <c r="F3146" s="18" t="s">
        <v>7163</v>
      </c>
      <c r="G3146" s="18" t="str">
        <f t="shared" si="296"/>
        <v>econlr_mean</v>
      </c>
      <c r="H3146" s="18" t="str">
        <f t="shared" si="297"/>
        <v>parlorid pr_parlorid gini_marketd pr_mginid pr gdppc vap_turnout trade pop65o popl yearel i.period if yhat !=.</v>
      </c>
      <c r="I3146" s="18">
        <f t="shared" si="294"/>
        <v>1</v>
      </c>
      <c r="J3146" s="18" t="str">
        <f t="shared" si="295"/>
        <v xml:space="preserve"> yhat !=.</v>
      </c>
      <c r="K3146" s="18" t="str">
        <f t="shared" si="298"/>
        <v>parlorid pr_parlorid gini_marketd pr_mginid pr gdppc vap_turnout trade pop65o popl yearel i.period</v>
      </c>
      <c r="L3146" s="1" t="str">
        <f t="shared" si="299"/>
        <v>Yes</v>
      </c>
    </row>
    <row r="3147" spans="1:12" ht="43.2" x14ac:dyDescent="0.3">
      <c r="A3147" s="1" t="str">
        <f>VLOOKUP(B3147,DownloadedFiles!$B$2:$C$821,2,)</f>
        <v>doi:10.7910/DVN/TMTCZD</v>
      </c>
      <c r="B3147" s="1" t="s">
        <v>2249</v>
      </c>
      <c r="C3147" s="1" t="s">
        <v>2791</v>
      </c>
      <c r="D3147" s="1" t="s">
        <v>781</v>
      </c>
      <c r="E3147" s="1" t="str">
        <f>VLOOKUP(D3147,StataFunctions!$E$2:$G$260,3,)</f>
        <v>Regression on panel data</v>
      </c>
      <c r="F3147" s="18" t="s">
        <v>7161</v>
      </c>
      <c r="G3147" s="18" t="str">
        <f t="shared" si="296"/>
        <v>econlr_mean</v>
      </c>
      <c r="H3147" s="18" t="str">
        <f t="shared" si="297"/>
        <v>parlorid pr_parlorid party_cent pr pr_pcent gdppc vap_turnout trade pop65o popl i.ccode2*yearel if yhat ! =.</v>
      </c>
      <c r="I3147" s="18">
        <f t="shared" si="294"/>
        <v>1</v>
      </c>
      <c r="J3147" s="18" t="str">
        <f t="shared" si="295"/>
        <v xml:space="preserve"> yhat ! =.</v>
      </c>
      <c r="K3147" s="18" t="str">
        <f t="shared" si="298"/>
        <v>parlorid pr_parlorid party_cent pr pr_pcent gdppc vap_turnout trade pop65o popl i.ccode2*yearel</v>
      </c>
      <c r="L3147" s="1" t="str">
        <f t="shared" si="299"/>
        <v>Yes</v>
      </c>
    </row>
    <row r="3148" spans="1:12" ht="28.8" x14ac:dyDescent="0.3">
      <c r="A3148" s="1" t="str">
        <f>VLOOKUP(B3148,DownloadedFiles!$B$2:$C$821,2,)</f>
        <v>doi:10.7910/DVN/TMTCZD</v>
      </c>
      <c r="B3148" s="1" t="s">
        <v>2249</v>
      </c>
      <c r="C3148" s="1" t="s">
        <v>2791</v>
      </c>
      <c r="D3148" s="1" t="s">
        <v>781</v>
      </c>
      <c r="E3148" s="1" t="str">
        <f>VLOOKUP(D3148,StataFunctions!$E$2:$G$260,3,)</f>
        <v>Regression on panel data</v>
      </c>
      <c r="F3148" s="18" t="s">
        <v>7159</v>
      </c>
      <c r="G3148" s="18" t="str">
        <f t="shared" si="296"/>
        <v>econlr_mean</v>
      </c>
      <c r="H3148" s="18" t="str">
        <f t="shared" si="297"/>
        <v>parlorid pr_parlorid party_cent pr pr_pcent gdppc vap_turnout trade pop65o popl yearel if yhat ! =.</v>
      </c>
      <c r="I3148" s="18">
        <f t="shared" si="294"/>
        <v>1</v>
      </c>
      <c r="J3148" s="18" t="str">
        <f t="shared" si="295"/>
        <v xml:space="preserve"> yhat ! =.</v>
      </c>
      <c r="K3148" s="18" t="str">
        <f t="shared" si="298"/>
        <v>parlorid pr_parlorid party_cent pr pr_pcent gdppc vap_turnout trade pop65o popl yearel</v>
      </c>
      <c r="L3148" s="1" t="str">
        <f t="shared" si="299"/>
        <v>Yes</v>
      </c>
    </row>
    <row r="3149" spans="1:12" ht="43.2" x14ac:dyDescent="0.3">
      <c r="A3149" s="1" t="str">
        <f>VLOOKUP(B3149,DownloadedFiles!$B$2:$C$821,2,)</f>
        <v>doi:10.7910/DVN/TMTCZD</v>
      </c>
      <c r="B3149" s="1" t="s">
        <v>2249</v>
      </c>
      <c r="C3149" s="1" t="s">
        <v>2791</v>
      </c>
      <c r="D3149" s="1" t="s">
        <v>781</v>
      </c>
      <c r="E3149" s="1" t="str">
        <f>VLOOKUP(D3149,StataFunctions!$E$2:$G$260,3,)</f>
        <v>Regression on panel data</v>
      </c>
      <c r="F3149" s="18" t="s">
        <v>7160</v>
      </c>
      <c r="G3149" s="18" t="str">
        <f t="shared" si="296"/>
        <v>econlr_mean</v>
      </c>
      <c r="H3149" s="18" t="str">
        <f t="shared" si="297"/>
        <v>parlorid pr_parlorid party_cent pr pr_pcent gdppc vap_turnout trade pop65o popl yearel i.period if yhat ! =.</v>
      </c>
      <c r="I3149" s="18">
        <f t="shared" si="294"/>
        <v>1</v>
      </c>
      <c r="J3149" s="18" t="str">
        <f t="shared" si="295"/>
        <v xml:space="preserve"> yhat ! =.</v>
      </c>
      <c r="K3149" s="18" t="str">
        <f t="shared" si="298"/>
        <v>parlorid pr_parlorid party_cent pr pr_pcent gdppc vap_turnout trade pop65o popl yearel i.period</v>
      </c>
      <c r="L3149" s="1" t="str">
        <f t="shared" si="299"/>
        <v>Yes</v>
      </c>
    </row>
    <row r="3150" spans="1:12" ht="28.8" x14ac:dyDescent="0.3">
      <c r="A3150" s="1" t="str">
        <f>VLOOKUP(B3150,DownloadedFiles!$B$2:$C$821,2,)</f>
        <v>doi:10.7910/DVN/TMTCZD</v>
      </c>
      <c r="B3150" s="1" t="s">
        <v>2249</v>
      </c>
      <c r="C3150" s="1" t="s">
        <v>2791</v>
      </c>
      <c r="D3150" s="1" t="s">
        <v>781</v>
      </c>
      <c r="E3150" s="1" t="str">
        <f>VLOOKUP(D3150,StataFunctions!$E$2:$G$260,3,)</f>
        <v>Regression on panel data</v>
      </c>
      <c r="F3150" s="18" t="s">
        <v>4413</v>
      </c>
      <c r="G3150" s="18" t="str">
        <f t="shared" si="296"/>
        <v>econlr_mean</v>
      </c>
      <c r="H3150" s="18" t="str">
        <f t="shared" si="297"/>
        <v>parlorid pr_parlorid pr gdppc vap_turnout trade pop65o popl i.ccode2*yearel if yhat2 !=.</v>
      </c>
      <c r="I3150" s="18">
        <f t="shared" si="294"/>
        <v>1</v>
      </c>
      <c r="J3150" s="18" t="str">
        <f t="shared" si="295"/>
        <v xml:space="preserve"> yhat2 !=.</v>
      </c>
      <c r="K3150" s="18" t="str">
        <f t="shared" si="298"/>
        <v>parlorid pr_parlorid pr gdppc vap_turnout trade pop65o popl i.ccode2*yearel</v>
      </c>
      <c r="L3150" s="1" t="str">
        <f t="shared" si="299"/>
        <v>Yes</v>
      </c>
    </row>
    <row r="3151" spans="1:12" ht="28.8" x14ac:dyDescent="0.3">
      <c r="A3151" s="1" t="str">
        <f>VLOOKUP(B3151,DownloadedFiles!$B$2:$C$821,2,)</f>
        <v>doi:10.7910/DVN/TMTCZD</v>
      </c>
      <c r="B3151" s="1" t="s">
        <v>2249</v>
      </c>
      <c r="C3151" s="1" t="s">
        <v>2791</v>
      </c>
      <c r="D3151" s="1" t="s">
        <v>781</v>
      </c>
      <c r="E3151" s="1" t="str">
        <f>VLOOKUP(D3151,StataFunctions!$E$2:$G$260,3,)</f>
        <v>Regression on panel data</v>
      </c>
      <c r="F3151" s="18" t="s">
        <v>4411</v>
      </c>
      <c r="G3151" s="18" t="str">
        <f t="shared" si="296"/>
        <v>econlr_mean</v>
      </c>
      <c r="H3151" s="18" t="str">
        <f t="shared" si="297"/>
        <v>parlorid pr_parlorid pr gdppc vap_turnout trade pop65o popl yearel if yhat2 !=.</v>
      </c>
      <c r="I3151" s="18">
        <f t="shared" si="294"/>
        <v>1</v>
      </c>
      <c r="J3151" s="18" t="str">
        <f t="shared" si="295"/>
        <v xml:space="preserve"> yhat2 !=.</v>
      </c>
      <c r="K3151" s="18" t="str">
        <f t="shared" si="298"/>
        <v>parlorid pr_parlorid pr gdppc vap_turnout trade pop65o popl yearel</v>
      </c>
      <c r="L3151" s="1" t="str">
        <f t="shared" si="299"/>
        <v>Yes</v>
      </c>
    </row>
    <row r="3152" spans="1:12" ht="28.8" x14ac:dyDescent="0.3">
      <c r="A3152" s="1" t="str">
        <f>VLOOKUP(B3152,DownloadedFiles!$B$2:$C$821,2,)</f>
        <v>doi:10.7910/DVN/TMTCZD</v>
      </c>
      <c r="B3152" s="1" t="s">
        <v>2249</v>
      </c>
      <c r="C3152" s="1" t="s">
        <v>2791</v>
      </c>
      <c r="D3152" s="1" t="s">
        <v>781</v>
      </c>
      <c r="E3152" s="1" t="str">
        <f>VLOOKUP(D3152,StataFunctions!$E$2:$G$260,3,)</f>
        <v>Regression on panel data</v>
      </c>
      <c r="F3152" s="18" t="s">
        <v>4412</v>
      </c>
      <c r="G3152" s="18" t="str">
        <f t="shared" si="296"/>
        <v>econlr_mean</v>
      </c>
      <c r="H3152" s="18" t="str">
        <f t="shared" si="297"/>
        <v>parlorid pr_parlorid pr gdppc vap_turnout trade pop65o popl yearel i.period if yhat2 !=.</v>
      </c>
      <c r="I3152" s="18">
        <f t="shared" si="294"/>
        <v>1</v>
      </c>
      <c r="J3152" s="18" t="str">
        <f t="shared" si="295"/>
        <v xml:space="preserve"> yhat2 !=.</v>
      </c>
      <c r="K3152" s="18" t="str">
        <f t="shared" si="298"/>
        <v>parlorid pr_parlorid pr gdppc vap_turnout trade pop65o popl yearel i.period</v>
      </c>
      <c r="L3152" s="1" t="str">
        <f t="shared" si="299"/>
        <v>Yes</v>
      </c>
    </row>
    <row r="3153" spans="1:12" ht="28.8" x14ac:dyDescent="0.3">
      <c r="A3153" s="1" t="str">
        <f>VLOOKUP(B3153,DownloadedFiles!$B$2:$C$821,2,)</f>
        <v>doi:10.7910/DVN/TMTCZD</v>
      </c>
      <c r="B3153" s="1" t="s">
        <v>2249</v>
      </c>
      <c r="C3153" s="1" t="s">
        <v>2791</v>
      </c>
      <c r="D3153" s="1" t="s">
        <v>781</v>
      </c>
      <c r="E3153" s="1" t="str">
        <f>VLOOKUP(D3153,StataFunctions!$E$2:$G$260,3,)</f>
        <v>Regression on panel data</v>
      </c>
      <c r="F3153" s="18" t="s">
        <v>7171</v>
      </c>
      <c r="G3153" s="18" t="str">
        <f t="shared" si="296"/>
        <v>parlori</v>
      </c>
      <c r="H3153" s="18" t="str">
        <f t="shared" si="297"/>
        <v>parlorius gdppc vap_turnout trade pop65o popl i.ccode2*yearel if pr==0 &amp; yhat != .</v>
      </c>
      <c r="I3153" s="18">
        <f t="shared" si="294"/>
        <v>1</v>
      </c>
      <c r="J3153" s="18" t="str">
        <f t="shared" si="295"/>
        <v xml:space="preserve"> pr==0 &amp; yhat != .</v>
      </c>
      <c r="K3153" s="18" t="str">
        <f t="shared" si="298"/>
        <v>parlorius gdppc vap_turnout trade pop65o popl i.ccode2*yearel</v>
      </c>
      <c r="L3153" s="1" t="str">
        <f t="shared" si="299"/>
        <v>Yes</v>
      </c>
    </row>
    <row r="3154" spans="1:12" ht="28.8" x14ac:dyDescent="0.3">
      <c r="A3154" s="1" t="str">
        <f>VLOOKUP(B3154,DownloadedFiles!$B$2:$C$821,2,)</f>
        <v>doi:10.7910/DVN/TMTCZD</v>
      </c>
      <c r="B3154" s="1" t="s">
        <v>2249</v>
      </c>
      <c r="C3154" s="1" t="s">
        <v>2791</v>
      </c>
      <c r="D3154" s="1" t="s">
        <v>781</v>
      </c>
      <c r="E3154" s="1" t="str">
        <f>VLOOKUP(D3154,StataFunctions!$E$2:$G$260,3,)</f>
        <v>Regression on panel data</v>
      </c>
      <c r="F3154" s="18" t="s">
        <v>7169</v>
      </c>
      <c r="G3154" s="18" t="str">
        <f t="shared" si="296"/>
        <v>parlori</v>
      </c>
      <c r="H3154" s="18" t="str">
        <f t="shared" si="297"/>
        <v>parlorius gdppc vap_turnout trade pop65o popl yearel i.ccode2 if pr==0 &amp; yhat != .</v>
      </c>
      <c r="I3154" s="18">
        <f t="shared" si="294"/>
        <v>1</v>
      </c>
      <c r="J3154" s="18" t="str">
        <f t="shared" si="295"/>
        <v xml:space="preserve"> pr==0 &amp; yhat != .</v>
      </c>
      <c r="K3154" s="18" t="str">
        <f t="shared" si="298"/>
        <v>parlorius gdppc vap_turnout trade pop65o popl yearel i.ccode2</v>
      </c>
      <c r="L3154" s="1" t="str">
        <f t="shared" si="299"/>
        <v>Yes</v>
      </c>
    </row>
    <row r="3155" spans="1:12" ht="28.8" x14ac:dyDescent="0.3">
      <c r="A3155" s="1" t="str">
        <f>VLOOKUP(B3155,DownloadedFiles!$B$2:$C$821,2,)</f>
        <v>doi:10.7910/DVN/TMTCZD</v>
      </c>
      <c r="B3155" s="1" t="s">
        <v>2249</v>
      </c>
      <c r="C3155" s="1" t="s">
        <v>2791</v>
      </c>
      <c r="D3155" s="1" t="s">
        <v>781</v>
      </c>
      <c r="E3155" s="1" t="str">
        <f>VLOOKUP(D3155,StataFunctions!$E$2:$G$260,3,)</f>
        <v>Regression on panel data</v>
      </c>
      <c r="F3155" s="18" t="s">
        <v>7170</v>
      </c>
      <c r="G3155" s="18" t="str">
        <f t="shared" si="296"/>
        <v>parlori</v>
      </c>
      <c r="H3155" s="18" t="str">
        <f t="shared" si="297"/>
        <v>parlorius gdppc vap_turnout trade pop65o popl yearel i.period if pr==0 &amp; yhat != .</v>
      </c>
      <c r="I3155" s="18">
        <f t="shared" si="294"/>
        <v>1</v>
      </c>
      <c r="J3155" s="18" t="str">
        <f t="shared" si="295"/>
        <v xml:space="preserve"> pr==0 &amp; yhat != .</v>
      </c>
      <c r="K3155" s="18" t="str">
        <f t="shared" si="298"/>
        <v>parlorius gdppc vap_turnout trade pop65o popl yearel i.period</v>
      </c>
      <c r="L3155" s="1" t="str">
        <f t="shared" si="299"/>
        <v>Yes</v>
      </c>
    </row>
    <row r="3156" spans="1:12" ht="28.8" x14ac:dyDescent="0.3">
      <c r="A3156" s="1" t="str">
        <f>VLOOKUP(B3156,DownloadedFiles!$B$2:$C$821,2,)</f>
        <v>doi:10.7910/DVN/TMTCZD</v>
      </c>
      <c r="B3156" s="1" t="s">
        <v>2249</v>
      </c>
      <c r="C3156" s="1" t="s">
        <v>2791</v>
      </c>
      <c r="D3156" s="1" t="s">
        <v>781</v>
      </c>
      <c r="E3156" s="1" t="str">
        <f>VLOOKUP(D3156,StataFunctions!$E$2:$G$260,3,)</f>
        <v>Regression on panel data</v>
      </c>
      <c r="F3156" s="18" t="s">
        <v>4403</v>
      </c>
      <c r="G3156" s="18" t="str">
        <f t="shared" si="296"/>
        <v>econlr_mean</v>
      </c>
      <c r="H3156" s="18" t="str">
        <f t="shared" si="297"/>
        <v>top1d pr pr_top1d gdppc vap_turnout trade pop65o popl i.ccode2*yearel if yhat !=.</v>
      </c>
      <c r="I3156" s="18">
        <f t="shared" si="294"/>
        <v>1</v>
      </c>
      <c r="J3156" s="18" t="str">
        <f t="shared" si="295"/>
        <v xml:space="preserve"> yhat !=.</v>
      </c>
      <c r="K3156" s="18" t="str">
        <f t="shared" si="298"/>
        <v>top1d pr pr_top1d gdppc vap_turnout trade pop65o popl i.ccode2*yearel</v>
      </c>
      <c r="L3156" s="1" t="str">
        <f t="shared" si="299"/>
        <v>Yes</v>
      </c>
    </row>
    <row r="3157" spans="1:12" ht="28.8" x14ac:dyDescent="0.3">
      <c r="A3157" s="1" t="str">
        <f>VLOOKUP(B3157,DownloadedFiles!$B$2:$C$821,2,)</f>
        <v>doi:10.7910/DVN/TMTCZD</v>
      </c>
      <c r="B3157" s="1" t="s">
        <v>2249</v>
      </c>
      <c r="C3157" s="1" t="s">
        <v>2791</v>
      </c>
      <c r="D3157" s="1" t="s">
        <v>781</v>
      </c>
      <c r="E3157" s="1" t="str">
        <f>VLOOKUP(D3157,StataFunctions!$E$2:$G$260,3,)</f>
        <v>Regression on panel data</v>
      </c>
      <c r="F3157" s="18" t="s">
        <v>4401</v>
      </c>
      <c r="G3157" s="18" t="str">
        <f t="shared" si="296"/>
        <v>econlr_mean</v>
      </c>
      <c r="H3157" s="18" t="str">
        <f t="shared" si="297"/>
        <v>top1d pr pr_top1d gdppc vap_turnout trade pop65o popl yearel if yhat !=.</v>
      </c>
      <c r="I3157" s="18">
        <f t="shared" si="294"/>
        <v>1</v>
      </c>
      <c r="J3157" s="18" t="str">
        <f t="shared" si="295"/>
        <v xml:space="preserve"> yhat !=.</v>
      </c>
      <c r="K3157" s="18" t="str">
        <f t="shared" si="298"/>
        <v>top1d pr pr_top1d gdppc vap_turnout trade pop65o popl yearel</v>
      </c>
      <c r="L3157" s="1" t="str">
        <f t="shared" si="299"/>
        <v>Yes</v>
      </c>
    </row>
    <row r="3158" spans="1:12" ht="28.8" x14ac:dyDescent="0.3">
      <c r="A3158" s="1" t="str">
        <f>VLOOKUP(B3158,DownloadedFiles!$B$2:$C$821,2,)</f>
        <v>doi:10.7910/DVN/TMTCZD</v>
      </c>
      <c r="B3158" s="1" t="s">
        <v>2249</v>
      </c>
      <c r="C3158" s="1" t="s">
        <v>2791</v>
      </c>
      <c r="D3158" s="1" t="s">
        <v>781</v>
      </c>
      <c r="E3158" s="1" t="str">
        <f>VLOOKUP(D3158,StataFunctions!$E$2:$G$260,3,)</f>
        <v>Regression on panel data</v>
      </c>
      <c r="F3158" s="18" t="s">
        <v>4402</v>
      </c>
      <c r="G3158" s="18" t="str">
        <f t="shared" si="296"/>
        <v>econlr_mean</v>
      </c>
      <c r="H3158" s="18" t="str">
        <f t="shared" si="297"/>
        <v>top1d pr pr_top1d gdppc vap_turnout trade pop65o popl yearel i.period if yhat !=.</v>
      </c>
      <c r="I3158" s="18">
        <f t="shared" si="294"/>
        <v>1</v>
      </c>
      <c r="J3158" s="18" t="str">
        <f t="shared" si="295"/>
        <v xml:space="preserve"> yhat !=.</v>
      </c>
      <c r="K3158" s="18" t="str">
        <f t="shared" si="298"/>
        <v>top1d pr pr_top1d gdppc vap_turnout trade pop65o popl yearel i.period</v>
      </c>
      <c r="L3158" s="1" t="str">
        <f t="shared" si="299"/>
        <v>Yes</v>
      </c>
    </row>
    <row r="3159" spans="1:12" x14ac:dyDescent="0.3">
      <c r="A3159" s="1" t="str">
        <f>VLOOKUP(B3159,DownloadedFiles!$B$2:$C$821,2,)</f>
        <v>doi:10.7910/DVN/TMTCZD</v>
      </c>
      <c r="B3159" s="1" t="s">
        <v>2251</v>
      </c>
      <c r="C3159" s="1" t="s">
        <v>2792</v>
      </c>
      <c r="D3159" s="1" t="s">
        <v>1272</v>
      </c>
      <c r="E3159" s="1" t="str">
        <f>VLOOKUP(D3159,StataFunctions!$E$2:$G$260,3,)</f>
        <v>Conditional (fixed-effects) logistic regression</v>
      </c>
      <c r="F3159" s="18" t="s">
        <v>4420</v>
      </c>
      <c r="G3159" s="18" t="str">
        <f t="shared" si="296"/>
        <v>union_member</v>
      </c>
      <c r="H3159" s="18" t="str">
        <f t="shared" si="297"/>
        <v>lab mmp lab_mmp</v>
      </c>
      <c r="I3159" s="18">
        <f t="shared" si="294"/>
        <v>0</v>
      </c>
      <c r="J3159" s="18" t="str">
        <f t="shared" si="295"/>
        <v>NA</v>
      </c>
      <c r="K3159" s="18" t="str">
        <f t="shared" si="298"/>
        <v>lab mmp lab_mmp</v>
      </c>
      <c r="L3159" s="1" t="str">
        <f t="shared" si="299"/>
        <v>Yes</v>
      </c>
    </row>
    <row r="3160" spans="1:12" x14ac:dyDescent="0.3">
      <c r="A3160" s="1" t="str">
        <f>VLOOKUP(B3160,DownloadedFiles!$B$2:$C$821,2,)</f>
        <v>doi:10.7910/DVN/TMTCZD</v>
      </c>
      <c r="B3160" s="1" t="s">
        <v>2251</v>
      </c>
      <c r="C3160" s="1" t="s">
        <v>2792</v>
      </c>
      <c r="D3160" s="1" t="s">
        <v>699</v>
      </c>
      <c r="E3160" s="1" t="str">
        <f>VLOOKUP(D3160,StataFunctions!$E$2:$G$260,3,)</f>
        <v>Linear regression</v>
      </c>
      <c r="F3160" s="18" t="s">
        <v>4418</v>
      </c>
      <c r="G3160" s="18" t="str">
        <f t="shared" si="296"/>
        <v>union_member</v>
      </c>
      <c r="H3160" s="18" t="str">
        <f t="shared" si="297"/>
        <v>lab mmp lab_mmp</v>
      </c>
      <c r="I3160" s="18">
        <f t="shared" si="294"/>
        <v>0</v>
      </c>
      <c r="J3160" s="18" t="str">
        <f t="shared" si="295"/>
        <v>NA</v>
      </c>
      <c r="K3160" s="18" t="str">
        <f t="shared" si="298"/>
        <v>lab mmp lab_mmp</v>
      </c>
      <c r="L3160" s="1" t="str">
        <f t="shared" si="299"/>
        <v>Yes</v>
      </c>
    </row>
    <row r="3161" spans="1:12" x14ac:dyDescent="0.3">
      <c r="A3161" s="1" t="str">
        <f>VLOOKUP(B3161,DownloadedFiles!$B$2:$C$821,2,)</f>
        <v>doi:10.7910/DVN/TMTCZD</v>
      </c>
      <c r="B3161" s="1" t="s">
        <v>2251</v>
      </c>
      <c r="C3161" s="1" t="s">
        <v>2792</v>
      </c>
      <c r="D3161" s="1" t="s">
        <v>699</v>
      </c>
      <c r="E3161" s="1" t="str">
        <f>VLOOKUP(D3161,StataFunctions!$E$2:$G$260,3,)</f>
        <v>Linear regression</v>
      </c>
      <c r="F3161" s="18" t="s">
        <v>4419</v>
      </c>
      <c r="G3161" s="18" t="str">
        <f t="shared" si="296"/>
        <v>union_member</v>
      </c>
      <c r="H3161" s="18" t="str">
        <f t="shared" si="297"/>
        <v>lab mmp lab_mmp i.district_code</v>
      </c>
      <c r="I3161" s="18">
        <f t="shared" si="294"/>
        <v>0</v>
      </c>
      <c r="J3161" s="18" t="str">
        <f t="shared" si="295"/>
        <v>NA</v>
      </c>
      <c r="K3161" s="18" t="str">
        <f t="shared" si="298"/>
        <v>lab mmp lab_mmp i.district_code</v>
      </c>
      <c r="L3161" s="1" t="str">
        <f t="shared" si="299"/>
        <v>Yes</v>
      </c>
    </row>
    <row r="3162" spans="1:12" ht="28.8" x14ac:dyDescent="0.3">
      <c r="A3162" s="1" t="str">
        <f>VLOOKUP(B3162,DownloadedFiles!$B$2:$C$821,2,)</f>
        <v>doi:10.7910/DVN/29591</v>
      </c>
      <c r="B3162" s="1" t="s">
        <v>2315</v>
      </c>
      <c r="C3162" s="1" t="s">
        <v>2788</v>
      </c>
      <c r="D3162" s="1" t="s">
        <v>654</v>
      </c>
      <c r="E3162" s="1" t="str">
        <f>VLOOKUP(D3162,StataFunctions!$E$2:$G$260,3,)</f>
        <v>Linear Regression</v>
      </c>
      <c r="F3162" s="18" t="s">
        <v>7371</v>
      </c>
      <c r="G3162" s="18" t="str">
        <f t="shared" si="296"/>
        <v>`p'</v>
      </c>
      <c r="H3162" s="18" t="str">
        <f t="shared" si="297"/>
        <v>[pweight=weight] if inrange(year</v>
      </c>
      <c r="I3162" s="18">
        <f t="shared" si="294"/>
        <v>1</v>
      </c>
      <c r="J3162" s="18" t="str">
        <f t="shared" si="295"/>
        <v xml:space="preserve"> inrange(year</v>
      </c>
      <c r="K3162" s="18" t="str">
        <f t="shared" si="298"/>
        <v>[pweight=weight]</v>
      </c>
      <c r="L3162" s="1" t="str">
        <f t="shared" si="299"/>
        <v>Yes</v>
      </c>
    </row>
    <row r="3163" spans="1:12" ht="28.8" x14ac:dyDescent="0.3">
      <c r="A3163" s="1" t="str">
        <f>VLOOKUP(B3163,DownloadedFiles!$B$2:$C$821,2,)</f>
        <v>doi:10.7910/DVN/29591</v>
      </c>
      <c r="B3163" s="1" t="s">
        <v>2315</v>
      </c>
      <c r="C3163" s="1" t="s">
        <v>2788</v>
      </c>
      <c r="D3163" s="1" t="s">
        <v>654</v>
      </c>
      <c r="E3163" s="1" t="str">
        <f>VLOOKUP(D3163,StataFunctions!$E$2:$G$260,3,)</f>
        <v>Linear Regression</v>
      </c>
      <c r="F3163" s="18" t="s">
        <v>7372</v>
      </c>
      <c r="G3163" s="18" t="str">
        <f t="shared" si="296"/>
        <v>`p'</v>
      </c>
      <c r="H3163" s="18" t="str">
        <f t="shared" si="297"/>
        <v>[pweight=weight] if inrange(year</v>
      </c>
      <c r="I3163" s="18">
        <f t="shared" si="294"/>
        <v>1</v>
      </c>
      <c r="J3163" s="18" t="str">
        <f t="shared" si="295"/>
        <v xml:space="preserve"> inrange(year</v>
      </c>
      <c r="K3163" s="18" t="str">
        <f t="shared" si="298"/>
        <v>[pweight=weight]</v>
      </c>
      <c r="L3163" s="1" t="str">
        <f t="shared" si="299"/>
        <v>Yes</v>
      </c>
    </row>
    <row r="3164" spans="1:12" ht="28.8" x14ac:dyDescent="0.3">
      <c r="A3164" s="1" t="str">
        <f>VLOOKUP(B3164,DownloadedFiles!$B$2:$C$821,2,)</f>
        <v>doi:10.7910/DVN/29591</v>
      </c>
      <c r="B3164" s="1" t="s">
        <v>2315</v>
      </c>
      <c r="C3164" s="1" t="s">
        <v>2788</v>
      </c>
      <c r="D3164" s="1" t="s">
        <v>654</v>
      </c>
      <c r="E3164" s="1" t="str">
        <f>VLOOKUP(D3164,StataFunctions!$E$2:$G$260,3,)</f>
        <v>Linear Regression</v>
      </c>
      <c r="F3164" s="18" t="s">
        <v>7371</v>
      </c>
      <c r="G3164" s="18" t="str">
        <f t="shared" si="296"/>
        <v>`p'</v>
      </c>
      <c r="H3164" s="18" t="str">
        <f t="shared" si="297"/>
        <v>[pweight=weight] if inrange(year</v>
      </c>
      <c r="I3164" s="18">
        <f t="shared" si="294"/>
        <v>1</v>
      </c>
      <c r="J3164" s="18" t="str">
        <f t="shared" si="295"/>
        <v xml:space="preserve"> inrange(year</v>
      </c>
      <c r="K3164" s="18" t="str">
        <f t="shared" si="298"/>
        <v>[pweight=weight]</v>
      </c>
      <c r="L3164" s="1" t="str">
        <f t="shared" si="299"/>
        <v>Yes</v>
      </c>
    </row>
    <row r="3165" spans="1:12" ht="28.8" x14ac:dyDescent="0.3">
      <c r="A3165" s="1" t="str">
        <f>VLOOKUP(B3165,DownloadedFiles!$B$2:$C$821,2,)</f>
        <v>doi:10.7910/DVN/29591</v>
      </c>
      <c r="B3165" s="1" t="s">
        <v>2315</v>
      </c>
      <c r="C3165" s="1" t="s">
        <v>2788</v>
      </c>
      <c r="D3165" s="1" t="s">
        <v>654</v>
      </c>
      <c r="E3165" s="1" t="str">
        <f>VLOOKUP(D3165,StataFunctions!$E$2:$G$260,3,)</f>
        <v>Linear Regression</v>
      </c>
      <c r="F3165" s="18" t="s">
        <v>7371</v>
      </c>
      <c r="G3165" s="18" t="str">
        <f t="shared" si="296"/>
        <v>`p'</v>
      </c>
      <c r="H3165" s="18" t="str">
        <f t="shared" si="297"/>
        <v>[pweight=weight] if inrange(year</v>
      </c>
      <c r="I3165" s="18">
        <f t="shared" si="294"/>
        <v>1</v>
      </c>
      <c r="J3165" s="18" t="str">
        <f t="shared" si="295"/>
        <v xml:space="preserve"> inrange(year</v>
      </c>
      <c r="K3165" s="18" t="str">
        <f t="shared" si="298"/>
        <v>[pweight=weight]</v>
      </c>
      <c r="L3165" s="1" t="str">
        <f t="shared" si="299"/>
        <v>Yes</v>
      </c>
    </row>
    <row r="3166" spans="1:12" ht="28.8" x14ac:dyDescent="0.3">
      <c r="A3166" s="1" t="str">
        <f>VLOOKUP(B3166,DownloadedFiles!$B$2:$C$821,2,)</f>
        <v>doi:10.7910/DVN/29591</v>
      </c>
      <c r="B3166" s="1" t="s">
        <v>2315</v>
      </c>
      <c r="C3166" s="1" t="s">
        <v>2788</v>
      </c>
      <c r="D3166" s="1" t="s">
        <v>654</v>
      </c>
      <c r="E3166" s="1" t="str">
        <f>VLOOKUP(D3166,StataFunctions!$E$2:$G$260,3,)</f>
        <v>Linear Regression</v>
      </c>
      <c r="F3166" s="18" t="s">
        <v>7371</v>
      </c>
      <c r="G3166" s="18" t="str">
        <f t="shared" si="296"/>
        <v>`p'</v>
      </c>
      <c r="H3166" s="18" t="str">
        <f t="shared" si="297"/>
        <v>[pweight=weight] if inrange(year</v>
      </c>
      <c r="I3166" s="18">
        <f t="shared" si="294"/>
        <v>1</v>
      </c>
      <c r="J3166" s="18" t="str">
        <f t="shared" si="295"/>
        <v xml:space="preserve"> inrange(year</v>
      </c>
      <c r="K3166" s="18" t="str">
        <f t="shared" si="298"/>
        <v>[pweight=weight]</v>
      </c>
      <c r="L3166" s="1" t="str">
        <f t="shared" si="299"/>
        <v>Yes</v>
      </c>
    </row>
    <row r="3167" spans="1:12" x14ac:dyDescent="0.3">
      <c r="A3167" s="1" t="str">
        <f>VLOOKUP(B3167,DownloadedFiles!$B$2:$C$821,2,)</f>
        <v>doi:10.7910/DVN/29591</v>
      </c>
      <c r="B3167" s="1" t="s">
        <v>2315</v>
      </c>
      <c r="C3167" s="1" t="s">
        <v>2788</v>
      </c>
      <c r="D3167" s="1" t="s">
        <v>654</v>
      </c>
      <c r="E3167" s="1" t="str">
        <f>VLOOKUP(D3167,StataFunctions!$E$2:$G$260,3,)</f>
        <v>Linear Regression</v>
      </c>
      <c r="F3167" s="18" t="s">
        <v>4380</v>
      </c>
      <c r="G3167" s="18" t="str">
        <f t="shared" si="296"/>
        <v>turnout</v>
      </c>
      <c r="H3167" s="18" t="str">
        <f t="shared" si="297"/>
        <v>[pweight=weight]</v>
      </c>
      <c r="I3167" s="18">
        <f t="shared" si="294"/>
        <v>0</v>
      </c>
      <c r="J3167" s="18" t="str">
        <f t="shared" si="295"/>
        <v>NA</v>
      </c>
      <c r="K3167" s="18" t="str">
        <f t="shared" si="298"/>
        <v>[pweight=weight]</v>
      </c>
      <c r="L3167" s="1" t="str">
        <f t="shared" si="299"/>
        <v>Yes</v>
      </c>
    </row>
    <row r="3168" spans="1:12" x14ac:dyDescent="0.3">
      <c r="A3168" s="1" t="str">
        <f>VLOOKUP(B3168,DownloadedFiles!$B$2:$C$821,2,)</f>
        <v>doi:10.7910/DVN/29591</v>
      </c>
      <c r="B3168" s="1" t="s">
        <v>2315</v>
      </c>
      <c r="C3168" s="1" t="s">
        <v>2788</v>
      </c>
      <c r="D3168" s="1" t="s">
        <v>654</v>
      </c>
      <c r="E3168" s="1" t="str">
        <f>VLOOKUP(D3168,StataFunctions!$E$2:$G$260,3,)</f>
        <v>Linear Regression</v>
      </c>
      <c r="F3168" s="18" t="s">
        <v>4380</v>
      </c>
      <c r="G3168" s="18" t="str">
        <f t="shared" si="296"/>
        <v>turnout</v>
      </c>
      <c r="H3168" s="18" t="str">
        <f t="shared" si="297"/>
        <v>[pweight=weight]</v>
      </c>
      <c r="I3168" s="18">
        <f t="shared" si="294"/>
        <v>0</v>
      </c>
      <c r="J3168" s="18" t="str">
        <f t="shared" si="295"/>
        <v>NA</v>
      </c>
      <c r="K3168" s="18" t="str">
        <f t="shared" si="298"/>
        <v>[pweight=weight]</v>
      </c>
      <c r="L3168" s="1" t="str">
        <f t="shared" si="299"/>
        <v>Yes</v>
      </c>
    </row>
    <row r="3169" spans="1:12" x14ac:dyDescent="0.3">
      <c r="A3169" s="1" t="str">
        <f>VLOOKUP(B3169,DownloadedFiles!$B$2:$C$821,2,)</f>
        <v>doi:10.7910/DVN/29591</v>
      </c>
      <c r="B3169" s="1" t="s">
        <v>2315</v>
      </c>
      <c r="C3169" s="1" t="s">
        <v>2788</v>
      </c>
      <c r="D3169" s="1" t="s">
        <v>654</v>
      </c>
      <c r="E3169" s="1" t="str">
        <f>VLOOKUP(D3169,StataFunctions!$E$2:$G$260,3,)</f>
        <v>Linear Regression</v>
      </c>
      <c r="F3169" s="18" t="s">
        <v>4381</v>
      </c>
      <c r="G3169" s="18" t="str">
        <f t="shared" si="296"/>
        <v>turnout</v>
      </c>
      <c r="H3169" s="18" t="str">
        <f t="shared" si="297"/>
        <v>[pweight=weight]</v>
      </c>
      <c r="I3169" s="18">
        <f t="shared" si="294"/>
        <v>0</v>
      </c>
      <c r="J3169" s="18" t="str">
        <f t="shared" si="295"/>
        <v>NA</v>
      </c>
      <c r="K3169" s="18" t="str">
        <f t="shared" si="298"/>
        <v>[pweight=weight]</v>
      </c>
      <c r="L3169" s="1" t="str">
        <f t="shared" si="299"/>
        <v>Yes</v>
      </c>
    </row>
    <row r="3170" spans="1:12" x14ac:dyDescent="0.3">
      <c r="A3170" s="1" t="str">
        <f>VLOOKUP(B3170,DownloadedFiles!$B$2:$C$821,2,)</f>
        <v>doi:10.7910/DVN/29591</v>
      </c>
      <c r="B3170" s="1" t="s">
        <v>2315</v>
      </c>
      <c r="C3170" s="1" t="s">
        <v>2788</v>
      </c>
      <c r="D3170" s="1" t="s">
        <v>654</v>
      </c>
      <c r="E3170" s="1" t="str">
        <f>VLOOKUP(D3170,StataFunctions!$E$2:$G$260,3,)</f>
        <v>Linear Regression</v>
      </c>
      <c r="F3170" s="18" t="s">
        <v>4381</v>
      </c>
      <c r="G3170" s="18" t="str">
        <f t="shared" si="296"/>
        <v>turnout</v>
      </c>
      <c r="H3170" s="18" t="str">
        <f t="shared" si="297"/>
        <v>[pweight=weight]</v>
      </c>
      <c r="I3170" s="18">
        <f t="shared" si="294"/>
        <v>0</v>
      </c>
      <c r="J3170" s="18" t="str">
        <f t="shared" si="295"/>
        <v>NA</v>
      </c>
      <c r="K3170" s="18" t="str">
        <f t="shared" si="298"/>
        <v>[pweight=weight]</v>
      </c>
      <c r="L3170" s="1" t="str">
        <f t="shared" si="299"/>
        <v>Yes</v>
      </c>
    </row>
    <row r="3171" spans="1:12" x14ac:dyDescent="0.3">
      <c r="A3171" s="1" t="str">
        <f>VLOOKUP(B3171,DownloadedFiles!$B$2:$C$821,2,)</f>
        <v>doi:10.7910/DVN/29591</v>
      </c>
      <c r="B3171" s="1" t="s">
        <v>2315</v>
      </c>
      <c r="C3171" s="1" t="s">
        <v>2788</v>
      </c>
      <c r="D3171" s="1" t="s">
        <v>654</v>
      </c>
      <c r="E3171" s="1" t="str">
        <f>VLOOKUP(D3171,StataFunctions!$E$2:$G$260,3,)</f>
        <v>Linear Regression</v>
      </c>
      <c r="F3171" s="18" t="s">
        <v>4381</v>
      </c>
      <c r="G3171" s="18" t="str">
        <f t="shared" si="296"/>
        <v>turnout</v>
      </c>
      <c r="H3171" s="18" t="str">
        <f t="shared" si="297"/>
        <v>[pweight=weight]</v>
      </c>
      <c r="I3171" s="18">
        <f t="shared" si="294"/>
        <v>0</v>
      </c>
      <c r="J3171" s="18" t="str">
        <f t="shared" si="295"/>
        <v>NA</v>
      </c>
      <c r="K3171" s="18" t="str">
        <f t="shared" si="298"/>
        <v>[pweight=weight]</v>
      </c>
      <c r="L3171" s="1" t="str">
        <f t="shared" si="299"/>
        <v>Yes</v>
      </c>
    </row>
    <row r="3172" spans="1:12" x14ac:dyDescent="0.3">
      <c r="A3172" s="1" t="str">
        <f>VLOOKUP(B3172,DownloadedFiles!$B$2:$C$821,2,)</f>
        <v>doi:10.7910/DVN/29591</v>
      </c>
      <c r="B3172" s="1" t="s">
        <v>2316</v>
      </c>
      <c r="C3172" s="1" t="s">
        <v>2789</v>
      </c>
      <c r="D3172" s="1" t="s">
        <v>654</v>
      </c>
      <c r="E3172" s="1" t="str">
        <f>VLOOKUP(D3172,StataFunctions!$E$2:$G$260,3,)</f>
        <v>Linear Regression</v>
      </c>
      <c r="F3172" s="18" t="s">
        <v>4380</v>
      </c>
      <c r="G3172" s="18" t="str">
        <f t="shared" si="296"/>
        <v>turnout</v>
      </c>
      <c r="H3172" s="18" t="str">
        <f t="shared" si="297"/>
        <v>[pweight=weight]</v>
      </c>
      <c r="I3172" s="18">
        <f t="shared" si="294"/>
        <v>0</v>
      </c>
      <c r="J3172" s="18" t="str">
        <f t="shared" si="295"/>
        <v>NA</v>
      </c>
      <c r="K3172" s="18" t="str">
        <f t="shared" si="298"/>
        <v>[pweight=weight]</v>
      </c>
      <c r="L3172" s="1" t="str">
        <f t="shared" si="299"/>
        <v>Yes</v>
      </c>
    </row>
    <row r="3173" spans="1:12" x14ac:dyDescent="0.3">
      <c r="A3173" s="1" t="str">
        <f>VLOOKUP(B3173,DownloadedFiles!$B$2:$C$821,2,)</f>
        <v>doi:10.7910/DVN/29591</v>
      </c>
      <c r="B3173" s="1" t="s">
        <v>2318</v>
      </c>
      <c r="C3173" s="1" t="s">
        <v>2790</v>
      </c>
      <c r="D3173" s="1" t="s">
        <v>654</v>
      </c>
      <c r="E3173" s="1" t="str">
        <f>VLOOKUP(D3173,StataFunctions!$E$2:$G$260,3,)</f>
        <v>Linear Regression</v>
      </c>
      <c r="F3173" s="18" t="s">
        <v>6946</v>
      </c>
      <c r="G3173" s="18" t="str">
        <f t="shared" si="296"/>
        <v>`x'</v>
      </c>
      <c r="H3173" s="18" t="str">
        <f t="shared" si="297"/>
        <v>[pweight=weight] if knum!=22 &amp; period==`i'</v>
      </c>
      <c r="I3173" s="18">
        <f t="shared" si="294"/>
        <v>1</v>
      </c>
      <c r="J3173" s="18" t="str">
        <f t="shared" si="295"/>
        <v xml:space="preserve"> knum!=22 &amp; period==`i'</v>
      </c>
      <c r="K3173" s="18" t="str">
        <f t="shared" si="298"/>
        <v>[pweight=weight]</v>
      </c>
      <c r="L3173" s="1" t="str">
        <f t="shared" si="299"/>
        <v>Yes</v>
      </c>
    </row>
    <row r="3174" spans="1:12" x14ac:dyDescent="0.3">
      <c r="A3174" s="1" t="str">
        <f>VLOOKUP(B3174,DownloadedFiles!$B$2:$C$821,2,)</f>
        <v>doi:10.7910/DVN/29591</v>
      </c>
      <c r="B3174" s="1" t="s">
        <v>2318</v>
      </c>
      <c r="C3174" s="1" t="s">
        <v>2790</v>
      </c>
      <c r="D3174" s="1" t="s">
        <v>654</v>
      </c>
      <c r="E3174" s="1" t="str">
        <f>VLOOKUP(D3174,StataFunctions!$E$2:$G$260,3,)</f>
        <v>Linear Regression</v>
      </c>
      <c r="F3174" s="18" t="s">
        <v>6945</v>
      </c>
      <c r="G3174" s="18" t="str">
        <f t="shared" si="296"/>
        <v>`x'</v>
      </c>
      <c r="H3174" s="18" t="str">
        <f t="shared" si="297"/>
        <v>[pweight=weight_vd] if knum==22 &amp; period==`i'</v>
      </c>
      <c r="I3174" s="18">
        <f t="shared" si="294"/>
        <v>1</v>
      </c>
      <c r="J3174" s="18" t="str">
        <f t="shared" si="295"/>
        <v xml:space="preserve"> knum==22 &amp; period==`i'</v>
      </c>
      <c r="K3174" s="18" t="str">
        <f t="shared" si="298"/>
        <v>[pweight=weight_vd]</v>
      </c>
      <c r="L3174" s="1" t="str">
        <f t="shared" si="299"/>
        <v>Yes</v>
      </c>
    </row>
    <row r="3175" spans="1:12" ht="72" x14ac:dyDescent="0.3">
      <c r="A3175" s="1" t="str">
        <f>VLOOKUP(B3175,DownloadedFiles!$B$2:$C$821,2,)</f>
        <v>doi:10.7910/DVN/27597</v>
      </c>
      <c r="B3175" s="1" t="s">
        <v>2502</v>
      </c>
      <c r="C3175" s="1" t="s">
        <v>698</v>
      </c>
      <c r="D3175" s="1" t="s">
        <v>766</v>
      </c>
      <c r="E3175" s="1" t="str">
        <f>VLOOKUP(D3175,StataFunctions!$E$2:$G$260,3,)</f>
        <v>Logistic regression</v>
      </c>
      <c r="F3175" s="18" t="s">
        <v>4390</v>
      </c>
      <c r="G3175" s="18" t="str">
        <f t="shared" si="296"/>
        <v>PartyVote</v>
      </c>
      <c r="H3175" s="18" t="str">
        <f t="shared" si="297"/>
        <v>daystoelection daystoelection2 daystoelection3 ContinuousExposure dayscontexp days2contexp days3contexp Retirement seniorit voteshare_lag qualchal_lag qualchal spendgap_lag spendgap distpart_lag RegPass Susp OtherPass Amend ProPart if PresencePartyUnity==1 &amp; Republican==0</v>
      </c>
      <c r="I3175" s="18">
        <f t="shared" si="294"/>
        <v>1</v>
      </c>
      <c r="J3175" s="18" t="str">
        <f t="shared" si="295"/>
        <v xml:space="preserve"> PresencePartyUnity==1 &amp; Republican==0</v>
      </c>
      <c r="K3175" s="18" t="str">
        <f t="shared" si="298"/>
        <v>daystoelection daystoelection2 daystoelection3 ContinuousExposure dayscontexp days2contexp days3contexp Retirement seniorit voteshare_lag qualchal_lag qualchal spendgap_lag spendgap distpart_lag RegPass Susp OtherPass Amend ProPart</v>
      </c>
      <c r="L3175" s="1" t="str">
        <f t="shared" si="299"/>
        <v>Yes</v>
      </c>
    </row>
    <row r="3176" spans="1:12" ht="72" x14ac:dyDescent="0.3">
      <c r="A3176" s="1" t="str">
        <f>VLOOKUP(B3176,DownloadedFiles!$B$2:$C$821,2,)</f>
        <v>doi:10.7910/DVN/27597</v>
      </c>
      <c r="B3176" s="1" t="s">
        <v>2502</v>
      </c>
      <c r="C3176" s="1" t="s">
        <v>698</v>
      </c>
      <c r="D3176" s="1" t="s">
        <v>766</v>
      </c>
      <c r="E3176" s="1" t="str">
        <f>VLOOKUP(D3176,StataFunctions!$E$2:$G$260,3,)</f>
        <v>Logistic regression</v>
      </c>
      <c r="F3176" s="18" t="s">
        <v>4391</v>
      </c>
      <c r="G3176" s="18" t="str">
        <f t="shared" si="296"/>
        <v>PartyVote</v>
      </c>
      <c r="H3176" s="18" t="str">
        <f t="shared" si="297"/>
        <v>daystoelection daystoelection2 daystoelection3 ContinuousExposure dayscontexp days2contexp days3contexp Retirement seniorit voteshare_lag qualchal_lag qualchal spendgap_lag spendgap distpart_lag RegPass Susp OtherPass Amend ProPart if PresencePartyUnity==1 &amp; Republican==1</v>
      </c>
      <c r="I3176" s="18">
        <f t="shared" si="294"/>
        <v>1</v>
      </c>
      <c r="J3176" s="18" t="str">
        <f t="shared" si="295"/>
        <v xml:space="preserve"> PresencePartyUnity==1 &amp; Republican==1</v>
      </c>
      <c r="K3176" s="18" t="str">
        <f t="shared" si="298"/>
        <v>daystoelection daystoelection2 daystoelection3 ContinuousExposure dayscontexp days2contexp days3contexp Retirement seniorit voteshare_lag qualchal_lag qualchal spendgap_lag spendgap distpart_lag RegPass Susp OtherPass Amend ProPart</v>
      </c>
      <c r="L3176" s="1" t="str">
        <f t="shared" si="299"/>
        <v>Yes</v>
      </c>
    </row>
    <row r="3177" spans="1:12" ht="72" x14ac:dyDescent="0.3">
      <c r="A3177" s="1" t="str">
        <f>VLOOKUP(B3177,DownloadedFiles!$B$2:$C$821,2,)</f>
        <v>doi:10.7910/DVN/27597</v>
      </c>
      <c r="B3177" s="1" t="s">
        <v>2502</v>
      </c>
      <c r="C3177" s="1" t="s">
        <v>698</v>
      </c>
      <c r="D3177" s="1" t="s">
        <v>766</v>
      </c>
      <c r="E3177" s="1" t="str">
        <f>VLOOKUP(D3177,StataFunctions!$E$2:$G$260,3,)</f>
        <v>Logistic regression</v>
      </c>
      <c r="F3177" s="18" t="s">
        <v>4385</v>
      </c>
      <c r="G3177" s="18" t="str">
        <f t="shared" si="296"/>
        <v>PartyVote</v>
      </c>
      <c r="H3177" s="18" t="str">
        <f t="shared" si="297"/>
        <v>daystoelection daystoelection2 daystoelection3 dvprop daysdv days2dv days3dv Retirement seniorit qualchal_lag qualchal spendgap_lag spendgap distpart_lag RegPass Susp OtherPass Amend ProPart if PresencePartyUnity==1 &amp; Republican==0 &amp; FoxNews==0</v>
      </c>
      <c r="I3177" s="18">
        <f t="shared" si="294"/>
        <v>1</v>
      </c>
      <c r="J3177" s="18" t="str">
        <f t="shared" si="295"/>
        <v xml:space="preserve"> PresencePartyUnity==1 &amp; Republican==0 &amp; FoxNews==0</v>
      </c>
      <c r="K3177" s="18" t="str">
        <f t="shared" si="298"/>
        <v>daystoelection daystoelection2 daystoelection3 dvprop daysdv days2dv days3dv Retirement seniorit qualchal_lag qualchal spendgap_lag spendgap distpart_lag RegPass Susp OtherPass Amend ProPart</v>
      </c>
      <c r="L3177" s="1" t="str">
        <f t="shared" si="299"/>
        <v>Yes</v>
      </c>
    </row>
    <row r="3178" spans="1:12" ht="72" x14ac:dyDescent="0.3">
      <c r="A3178" s="1" t="str">
        <f>VLOOKUP(B3178,DownloadedFiles!$B$2:$C$821,2,)</f>
        <v>doi:10.7910/DVN/27597</v>
      </c>
      <c r="B3178" s="1" t="s">
        <v>2502</v>
      </c>
      <c r="C3178" s="1" t="s">
        <v>698</v>
      </c>
      <c r="D3178" s="1" t="s">
        <v>766</v>
      </c>
      <c r="E3178" s="1" t="str">
        <f>VLOOKUP(D3178,StataFunctions!$E$2:$G$260,3,)</f>
        <v>Logistic regression</v>
      </c>
      <c r="F3178" s="18" t="s">
        <v>4384</v>
      </c>
      <c r="G3178" s="18" t="str">
        <f t="shared" si="296"/>
        <v>PartyVote</v>
      </c>
      <c r="H3178" s="18" t="str">
        <f t="shared" si="297"/>
        <v>daystoelection daystoelection2 daystoelection3 dvprop daysdv days2dv days3dv Retirement seniorit qualchal_lag qualchal spendgap_lag spendgap distpart_lag RegPass Susp OtherPass Amend ProPart if PresencePartyUnity==1 &amp; Republican==0 &amp; FoxNews==1</v>
      </c>
      <c r="I3178" s="18">
        <f t="shared" si="294"/>
        <v>1</v>
      </c>
      <c r="J3178" s="18" t="str">
        <f t="shared" si="295"/>
        <v xml:space="preserve"> PresencePartyUnity==1 &amp; Republican==0 &amp; FoxNews==1</v>
      </c>
      <c r="K3178" s="18" t="str">
        <f t="shared" si="298"/>
        <v>daystoelection daystoelection2 daystoelection3 dvprop daysdv days2dv days3dv Retirement seniorit qualchal_lag qualchal spendgap_lag spendgap distpart_lag RegPass Susp OtherPass Amend ProPart</v>
      </c>
      <c r="L3178" s="1" t="str">
        <f t="shared" si="299"/>
        <v>Yes</v>
      </c>
    </row>
    <row r="3179" spans="1:12" ht="72" x14ac:dyDescent="0.3">
      <c r="A3179" s="1" t="str">
        <f>VLOOKUP(B3179,DownloadedFiles!$B$2:$C$821,2,)</f>
        <v>doi:10.7910/DVN/27597</v>
      </c>
      <c r="B3179" s="1" t="s">
        <v>2502</v>
      </c>
      <c r="C3179" s="1" t="s">
        <v>698</v>
      </c>
      <c r="D3179" s="1" t="s">
        <v>766</v>
      </c>
      <c r="E3179" s="1" t="str">
        <f>VLOOKUP(D3179,StataFunctions!$E$2:$G$260,3,)</f>
        <v>Logistic regression</v>
      </c>
      <c r="F3179" s="18" t="s">
        <v>4387</v>
      </c>
      <c r="G3179" s="18" t="str">
        <f t="shared" si="296"/>
        <v>PartyVote</v>
      </c>
      <c r="H3179" s="18" t="str">
        <f t="shared" si="297"/>
        <v>daystoelection daystoelection2 daystoelection3 dvprop daysdv days2dv days3dv Retirement seniorit qualchal_lag qualchal spendgap_lag spendgap distpart_lag RegPass Susp OtherPass Amend ProPart if PresencePartyUnity==1 &amp; Republican==1 &amp; FoxNews==0</v>
      </c>
      <c r="I3179" s="18">
        <f t="shared" si="294"/>
        <v>1</v>
      </c>
      <c r="J3179" s="18" t="str">
        <f t="shared" si="295"/>
        <v xml:space="preserve"> PresencePartyUnity==1 &amp; Republican==1 &amp; FoxNews==0</v>
      </c>
      <c r="K3179" s="18" t="str">
        <f t="shared" si="298"/>
        <v>daystoelection daystoelection2 daystoelection3 dvprop daysdv days2dv days3dv Retirement seniorit qualchal_lag qualchal spendgap_lag spendgap distpart_lag RegPass Susp OtherPass Amend ProPart</v>
      </c>
      <c r="L3179" s="1" t="str">
        <f t="shared" si="299"/>
        <v>Yes</v>
      </c>
    </row>
    <row r="3180" spans="1:12" ht="72" x14ac:dyDescent="0.3">
      <c r="A3180" s="1" t="str">
        <f>VLOOKUP(B3180,DownloadedFiles!$B$2:$C$821,2,)</f>
        <v>doi:10.7910/DVN/27597</v>
      </c>
      <c r="B3180" s="1" t="s">
        <v>2502</v>
      </c>
      <c r="C3180" s="1" t="s">
        <v>698</v>
      </c>
      <c r="D3180" s="1" t="s">
        <v>766</v>
      </c>
      <c r="E3180" s="1" t="str">
        <f>VLOOKUP(D3180,StataFunctions!$E$2:$G$260,3,)</f>
        <v>Logistic regression</v>
      </c>
      <c r="F3180" s="18" t="s">
        <v>4386</v>
      </c>
      <c r="G3180" s="18" t="str">
        <f t="shared" si="296"/>
        <v>PartyVote</v>
      </c>
      <c r="H3180" s="18" t="str">
        <f t="shared" si="297"/>
        <v>daystoelection daystoelection2 daystoelection3 dvprop daysdv days2dv days3dv Retirement seniorit qualchal_lag qualchal spendgap_lag spendgap distpart_lag RegPass Susp OtherPass Amend ProPart if PresencePartyUnity==1 &amp; Republican==1 &amp; FoxNews==1</v>
      </c>
      <c r="I3180" s="18">
        <f t="shared" si="294"/>
        <v>1</v>
      </c>
      <c r="J3180" s="18" t="str">
        <f t="shared" si="295"/>
        <v xml:space="preserve"> PresencePartyUnity==1 &amp; Republican==1 &amp; FoxNews==1</v>
      </c>
      <c r="K3180" s="18" t="str">
        <f t="shared" si="298"/>
        <v>daystoelection daystoelection2 daystoelection3 dvprop daysdv days2dv days3dv Retirement seniorit qualchal_lag qualchal spendgap_lag spendgap distpart_lag RegPass Susp OtherPass Amend ProPart</v>
      </c>
      <c r="L3180" s="1" t="str">
        <f t="shared" si="299"/>
        <v>Yes</v>
      </c>
    </row>
    <row r="3181" spans="1:12" ht="57.6" x14ac:dyDescent="0.3">
      <c r="A3181" s="1" t="str">
        <f>VLOOKUP(B3181,DownloadedFiles!$B$2:$C$821,2,)</f>
        <v>doi:10.7910/DVN/27597</v>
      </c>
      <c r="B3181" s="1" t="s">
        <v>2502</v>
      </c>
      <c r="C3181" s="1" t="s">
        <v>698</v>
      </c>
      <c r="D3181" s="1" t="s">
        <v>766</v>
      </c>
      <c r="E3181" s="1" t="str">
        <f>VLOOKUP(D3181,StataFunctions!$E$2:$G$260,3,)</f>
        <v>Logistic regression</v>
      </c>
      <c r="F3181" s="18" t="s">
        <v>4392</v>
      </c>
      <c r="G3181" s="18" t="str">
        <f t="shared" si="296"/>
        <v>PartyVote</v>
      </c>
      <c r="H3181" s="18" t="str">
        <f t="shared" si="297"/>
        <v>daystoelection daystoelection2 daystoelection3 FoxNews daysfox days2fox days3fox Retirement seniorit voteshare_lag qualchal_lag qualchal spendgap_lag spendgap distpart_lag RegPass Susp OtherPass Amend ProPart if PresencePartyUnity==0 &amp; Republican==0</v>
      </c>
      <c r="I3181" s="18">
        <f t="shared" si="294"/>
        <v>1</v>
      </c>
      <c r="J3181" s="18" t="str">
        <f t="shared" si="295"/>
        <v xml:space="preserve"> PresencePartyUnity==0 &amp; Republican==0</v>
      </c>
      <c r="K3181" s="18" t="str">
        <f t="shared" si="298"/>
        <v>daystoelection daystoelection2 daystoelection3 FoxNews daysfox days2fox days3fox Retirement seniorit voteshare_lag qualchal_lag qualchal spendgap_lag spendgap distpart_lag RegPass Susp OtherPass Amend ProPart</v>
      </c>
      <c r="L3181" s="1" t="str">
        <f t="shared" si="299"/>
        <v>Yes</v>
      </c>
    </row>
    <row r="3182" spans="1:12" ht="57.6" x14ac:dyDescent="0.3">
      <c r="A3182" s="1" t="str">
        <f>VLOOKUP(B3182,DownloadedFiles!$B$2:$C$821,2,)</f>
        <v>doi:10.7910/DVN/27597</v>
      </c>
      <c r="B3182" s="1" t="s">
        <v>2502</v>
      </c>
      <c r="C3182" s="1" t="s">
        <v>698</v>
      </c>
      <c r="D3182" s="1" t="s">
        <v>766</v>
      </c>
      <c r="E3182" s="1" t="str">
        <f>VLOOKUP(D3182,StataFunctions!$E$2:$G$260,3,)</f>
        <v>Logistic regression</v>
      </c>
      <c r="F3182" s="18" t="s">
        <v>4393</v>
      </c>
      <c r="G3182" s="18" t="str">
        <f t="shared" si="296"/>
        <v>PartyVote</v>
      </c>
      <c r="H3182" s="18" t="str">
        <f t="shared" si="297"/>
        <v>daystoelection daystoelection2 daystoelection3 FoxNews daysfox days2fox days3fox Retirement seniorit voteshare_lag qualchal_lag qualchal spendgap_lag spendgap distpart_lag RegPass Susp OtherPass Amend ProPart if PresencePartyUnity==0 &amp; Republican==1</v>
      </c>
      <c r="I3182" s="18">
        <f t="shared" si="294"/>
        <v>1</v>
      </c>
      <c r="J3182" s="18" t="str">
        <f t="shared" si="295"/>
        <v xml:space="preserve"> PresencePartyUnity==0 &amp; Republican==1</v>
      </c>
      <c r="K3182" s="18" t="str">
        <f t="shared" si="298"/>
        <v>daystoelection daystoelection2 daystoelection3 FoxNews daysfox days2fox days3fox Retirement seniorit voteshare_lag qualchal_lag qualchal spendgap_lag spendgap distpart_lag RegPass Susp OtherPass Amend ProPart</v>
      </c>
      <c r="L3182" s="1" t="str">
        <f t="shared" si="299"/>
        <v>Yes</v>
      </c>
    </row>
    <row r="3183" spans="1:12" ht="57.6" x14ac:dyDescent="0.3">
      <c r="A3183" s="1" t="str">
        <f>VLOOKUP(B3183,DownloadedFiles!$B$2:$C$821,2,)</f>
        <v>doi:10.7910/DVN/27597</v>
      </c>
      <c r="B3183" s="1" t="s">
        <v>2502</v>
      </c>
      <c r="C3183" s="1" t="s">
        <v>698</v>
      </c>
      <c r="D3183" s="1" t="s">
        <v>766</v>
      </c>
      <c r="E3183" s="1" t="str">
        <f>VLOOKUP(D3183,StataFunctions!$E$2:$G$260,3,)</f>
        <v>Logistic regression</v>
      </c>
      <c r="F3183" s="18" t="s">
        <v>4382</v>
      </c>
      <c r="G3183" s="18" t="str">
        <f t="shared" si="296"/>
        <v>PartyVote</v>
      </c>
      <c r="H3183" s="18" t="str">
        <f t="shared" si="297"/>
        <v>daystoelection daystoelection2 daystoelection3 FoxNews daysfox days2fox days3fox Retirement seniorit voteshare_lag qualchal_lag qualchal spendgap_lag spendgap distpart_lag RegPass Susp OtherPass Amend ProPart if PresencePartyUnity==1 &amp; Republican==0</v>
      </c>
      <c r="I3183" s="18">
        <f t="shared" si="294"/>
        <v>1</v>
      </c>
      <c r="J3183" s="18" t="str">
        <f t="shared" si="295"/>
        <v xml:space="preserve"> PresencePartyUnity==1 &amp; Republican==0</v>
      </c>
      <c r="K3183" s="18" t="str">
        <f t="shared" si="298"/>
        <v>daystoelection daystoelection2 daystoelection3 FoxNews daysfox days2fox days3fox Retirement seniorit voteshare_lag qualchal_lag qualchal spendgap_lag spendgap distpart_lag RegPass Susp OtherPass Amend ProPart</v>
      </c>
      <c r="L3183" s="1" t="str">
        <f t="shared" si="299"/>
        <v>Yes</v>
      </c>
    </row>
    <row r="3184" spans="1:12" ht="57.6" x14ac:dyDescent="0.3">
      <c r="A3184" s="1" t="str">
        <f>VLOOKUP(B3184,DownloadedFiles!$B$2:$C$821,2,)</f>
        <v>doi:10.7910/DVN/27597</v>
      </c>
      <c r="B3184" s="1" t="s">
        <v>2502</v>
      </c>
      <c r="C3184" s="1" t="s">
        <v>698</v>
      </c>
      <c r="D3184" s="1" t="s">
        <v>766</v>
      </c>
      <c r="E3184" s="1" t="str">
        <f>VLOOKUP(D3184,StataFunctions!$E$2:$G$260,3,)</f>
        <v>Logistic regression</v>
      </c>
      <c r="F3184" s="18" t="s">
        <v>4382</v>
      </c>
      <c r="G3184" s="18" t="str">
        <f t="shared" si="296"/>
        <v>PartyVote</v>
      </c>
      <c r="H3184" s="18" t="str">
        <f t="shared" si="297"/>
        <v>daystoelection daystoelection2 daystoelection3 FoxNews daysfox days2fox days3fox Retirement seniorit voteshare_lag qualchal_lag qualchal spendgap_lag spendgap distpart_lag RegPass Susp OtherPass Amend ProPart if PresencePartyUnity==1 &amp; Republican==0</v>
      </c>
      <c r="I3184" s="18">
        <f t="shared" si="294"/>
        <v>1</v>
      </c>
      <c r="J3184" s="18" t="str">
        <f t="shared" si="295"/>
        <v xml:space="preserve"> PresencePartyUnity==1 &amp; Republican==0</v>
      </c>
      <c r="K3184" s="18" t="str">
        <f t="shared" si="298"/>
        <v>daystoelection daystoelection2 daystoelection3 FoxNews daysfox days2fox days3fox Retirement seniorit voteshare_lag qualchal_lag qualchal spendgap_lag spendgap distpart_lag RegPass Susp OtherPass Amend ProPart</v>
      </c>
      <c r="L3184" s="1" t="str">
        <f t="shared" si="299"/>
        <v>Yes</v>
      </c>
    </row>
    <row r="3185" spans="1:12" ht="57.6" x14ac:dyDescent="0.3">
      <c r="A3185" s="1" t="str">
        <f>VLOOKUP(B3185,DownloadedFiles!$B$2:$C$821,2,)</f>
        <v>doi:10.7910/DVN/27597</v>
      </c>
      <c r="B3185" s="1" t="s">
        <v>2502</v>
      </c>
      <c r="C3185" s="1" t="s">
        <v>698</v>
      </c>
      <c r="D3185" s="1" t="s">
        <v>766</v>
      </c>
      <c r="E3185" s="1" t="str">
        <f>VLOOKUP(D3185,StataFunctions!$E$2:$G$260,3,)</f>
        <v>Logistic regression</v>
      </c>
      <c r="F3185" s="18" t="s">
        <v>4383</v>
      </c>
      <c r="G3185" s="18" t="str">
        <f t="shared" si="296"/>
        <v>PartyVote</v>
      </c>
      <c r="H3185" s="18" t="str">
        <f t="shared" si="297"/>
        <v>daystoelection daystoelection2 daystoelection3 FoxNews daysfox days2fox days3fox Retirement seniorit voteshare_lag qualchal_lag qualchal spendgap_lag spendgap distpart_lag RegPass Susp OtherPass Amend ProPart if PresencePartyUnity==1 &amp; Republican==1</v>
      </c>
      <c r="I3185" s="18">
        <f t="shared" si="294"/>
        <v>1</v>
      </c>
      <c r="J3185" s="18" t="str">
        <f t="shared" si="295"/>
        <v xml:space="preserve"> PresencePartyUnity==1 &amp; Republican==1</v>
      </c>
      <c r="K3185" s="18" t="str">
        <f t="shared" si="298"/>
        <v>daystoelection daystoelection2 daystoelection3 FoxNews daysfox days2fox days3fox Retirement seniorit voteshare_lag qualchal_lag qualchal spendgap_lag spendgap distpart_lag RegPass Susp OtherPass Amend ProPart</v>
      </c>
      <c r="L3185" s="1" t="str">
        <f t="shared" si="299"/>
        <v>Yes</v>
      </c>
    </row>
    <row r="3186" spans="1:12" ht="57.6" x14ac:dyDescent="0.3">
      <c r="A3186" s="1" t="str">
        <f>VLOOKUP(B3186,DownloadedFiles!$B$2:$C$821,2,)</f>
        <v>doi:10.7910/DVN/27597</v>
      </c>
      <c r="B3186" s="1" t="s">
        <v>2502</v>
      </c>
      <c r="C3186" s="1" t="s">
        <v>698</v>
      </c>
      <c r="D3186" s="1" t="s">
        <v>766</v>
      </c>
      <c r="E3186" s="1" t="str">
        <f>VLOOKUP(D3186,StataFunctions!$E$2:$G$260,3,)</f>
        <v>Logistic regression</v>
      </c>
      <c r="F3186" s="18" t="s">
        <v>4383</v>
      </c>
      <c r="G3186" s="18" t="str">
        <f t="shared" si="296"/>
        <v>PartyVote</v>
      </c>
      <c r="H3186" s="18" t="str">
        <f t="shared" si="297"/>
        <v>daystoelection daystoelection2 daystoelection3 FoxNews daysfox days2fox days3fox Retirement seniorit voteshare_lag qualchal_lag qualchal spendgap_lag spendgap distpart_lag RegPass Susp OtherPass Amend ProPart if PresencePartyUnity==1 &amp; Republican==1</v>
      </c>
      <c r="I3186" s="18">
        <f t="shared" si="294"/>
        <v>1</v>
      </c>
      <c r="J3186" s="18" t="str">
        <f t="shared" si="295"/>
        <v xml:space="preserve"> PresencePartyUnity==1 &amp; Republican==1</v>
      </c>
      <c r="K3186" s="18" t="str">
        <f t="shared" si="298"/>
        <v>daystoelection daystoelection2 daystoelection3 FoxNews daysfox days2fox days3fox Retirement seniorit voteshare_lag qualchal_lag qualchal spendgap_lag spendgap distpart_lag RegPass Susp OtherPass Amend ProPart</v>
      </c>
      <c r="L3186" s="1" t="str">
        <f t="shared" si="299"/>
        <v>Yes</v>
      </c>
    </row>
    <row r="3187" spans="1:12" ht="57.6" x14ac:dyDescent="0.3">
      <c r="A3187" s="1" t="str">
        <f>VLOOKUP(B3187,DownloadedFiles!$B$2:$C$821,2,)</f>
        <v>doi:10.7910/DVN/27597</v>
      </c>
      <c r="B3187" s="1" t="s">
        <v>2502</v>
      </c>
      <c r="C3187" s="1" t="s">
        <v>698</v>
      </c>
      <c r="D3187" s="1" t="s">
        <v>766</v>
      </c>
      <c r="E3187" s="1" t="str">
        <f>VLOOKUP(D3187,StataFunctions!$E$2:$G$260,3,)</f>
        <v>Logistic regression</v>
      </c>
      <c r="F3187" s="18" t="s">
        <v>4388</v>
      </c>
      <c r="G3187" s="18" t="str">
        <f t="shared" si="296"/>
        <v>PartyVote</v>
      </c>
      <c r="H3187" s="18" t="str">
        <f t="shared" si="297"/>
        <v>daystoelection daystoelection2 daystoelection3 FoxNews daysfox days2fox days3fox seniorit voteshare_lag qualchal_lag qualchal spendgap_lag spendgap distpart_lag RegPass Susp OtherPass Amend ProPart if PresencePartyUnity==1 &amp; Republican==0</v>
      </c>
      <c r="I3187" s="18">
        <f t="shared" si="294"/>
        <v>1</v>
      </c>
      <c r="J3187" s="18" t="str">
        <f t="shared" si="295"/>
        <v xml:space="preserve"> PresencePartyUnity==1 &amp; Republican==0</v>
      </c>
      <c r="K3187" s="18" t="str">
        <f t="shared" si="298"/>
        <v>daystoelection daystoelection2 daystoelection3 FoxNews daysfox days2fox days3fox seniorit voteshare_lag qualchal_lag qualchal spendgap_lag spendgap distpart_lag RegPass Susp OtherPass Amend ProPart</v>
      </c>
      <c r="L3187" s="1" t="str">
        <f t="shared" si="299"/>
        <v>Yes</v>
      </c>
    </row>
    <row r="3188" spans="1:12" ht="57.6" x14ac:dyDescent="0.3">
      <c r="A3188" s="1" t="str">
        <f>VLOOKUP(B3188,DownloadedFiles!$B$2:$C$821,2,)</f>
        <v>doi:10.7910/DVN/27597</v>
      </c>
      <c r="B3188" s="1" t="s">
        <v>2502</v>
      </c>
      <c r="C3188" s="1" t="s">
        <v>698</v>
      </c>
      <c r="D3188" s="1" t="s">
        <v>766</v>
      </c>
      <c r="E3188" s="1" t="str">
        <f>VLOOKUP(D3188,StataFunctions!$E$2:$G$260,3,)</f>
        <v>Logistic regression</v>
      </c>
      <c r="F3188" s="18" t="s">
        <v>4389</v>
      </c>
      <c r="G3188" s="18" t="str">
        <f t="shared" si="296"/>
        <v>PartyVote</v>
      </c>
      <c r="H3188" s="18" t="str">
        <f t="shared" si="297"/>
        <v>daystoelection daystoelection2 daystoelection3 FoxNews daysfox days2fox days3fox seniorit voteshare_lag qualchal_lag qualchal spendgap_lag spendgap distpart_lag RegPass Susp OtherPass Amend ProPart if PresencePartyUnity==1 &amp; Republican==1</v>
      </c>
      <c r="I3188" s="18">
        <f t="shared" si="294"/>
        <v>1</v>
      </c>
      <c r="J3188" s="18" t="str">
        <f t="shared" si="295"/>
        <v xml:space="preserve"> PresencePartyUnity==1 &amp; Republican==1</v>
      </c>
      <c r="K3188" s="18" t="str">
        <f t="shared" si="298"/>
        <v>daystoelection daystoelection2 daystoelection3 FoxNews daysfox days2fox days3fox seniorit voteshare_lag qualchal_lag qualchal spendgap_lag spendgap distpart_lag RegPass Susp OtherPass Amend ProPart</v>
      </c>
      <c r="L3188" s="1" t="str">
        <f t="shared" si="299"/>
        <v>Yes</v>
      </c>
    </row>
    <row r="3189" spans="1:12" ht="28.8" x14ac:dyDescent="0.3">
      <c r="A3189" s="1" t="str">
        <f>VLOOKUP(B3189,DownloadedFiles!$B$2:$C$821,2,)</f>
        <v>doi:10.7910/DVN/5HEB4I</v>
      </c>
      <c r="B3189" s="1" t="s">
        <v>2405</v>
      </c>
      <c r="C3189" s="1" t="s">
        <v>6380</v>
      </c>
      <c r="D3189" s="1" t="s">
        <v>654</v>
      </c>
      <c r="E3189" s="1" t="str">
        <f>VLOOKUP(D3189,StataFunctions!$E$2:$G$260,3,)</f>
        <v>Linear Regression</v>
      </c>
      <c r="F3189" s="18" t="s">
        <v>4430</v>
      </c>
      <c r="G3189" s="18" t="str">
        <f t="shared" si="296"/>
        <v>approve27</v>
      </c>
      <c r="H3189" s="18" t="str">
        <f t="shared" si="297"/>
        <v>backin backin_newinfo backout backout_newinfo goin if educ&lt;=3</v>
      </c>
      <c r="I3189" s="18">
        <f t="shared" si="294"/>
        <v>1</v>
      </c>
      <c r="J3189" s="18" t="str">
        <f t="shared" si="295"/>
        <v xml:space="preserve"> educ&lt;=3</v>
      </c>
      <c r="K3189" s="18" t="str">
        <f t="shared" si="298"/>
        <v>backin backin_newinfo backout backout_newinfo goin</v>
      </c>
      <c r="L3189" s="1" t="str">
        <f t="shared" si="299"/>
        <v>Yes</v>
      </c>
    </row>
    <row r="3190" spans="1:12" ht="28.8" x14ac:dyDescent="0.3">
      <c r="A3190" s="1" t="str">
        <f>VLOOKUP(B3190,DownloadedFiles!$B$2:$C$821,2,)</f>
        <v>doi:10.7910/DVN/5HEB4I</v>
      </c>
      <c r="B3190" s="1" t="s">
        <v>2405</v>
      </c>
      <c r="C3190" s="1" t="s">
        <v>6380</v>
      </c>
      <c r="D3190" s="1" t="s">
        <v>654</v>
      </c>
      <c r="E3190" s="1" t="str">
        <f>VLOOKUP(D3190,StataFunctions!$E$2:$G$260,3,)</f>
        <v>Linear Regression</v>
      </c>
      <c r="F3190" s="18" t="s">
        <v>4429</v>
      </c>
      <c r="G3190" s="18" t="str">
        <f t="shared" si="296"/>
        <v>approve27</v>
      </c>
      <c r="H3190" s="18" t="str">
        <f t="shared" si="297"/>
        <v>backin backin_newinfo backout backout_newinfo goin if educ==4</v>
      </c>
      <c r="I3190" s="18">
        <f t="shared" ref="I3190:I3253" si="300">IFERROR(IF(FIND(" if ",H3190)&gt;0,1,0),0)</f>
        <v>1</v>
      </c>
      <c r="J3190" s="18" t="str">
        <f t="shared" ref="J3190:J3253" si="301">IFERROR(MID(H3190,FIND(" if ",H3190)+3,LEN(H3190)+1),"NA")</f>
        <v xml:space="preserve"> educ==4</v>
      </c>
      <c r="K3190" s="18" t="str">
        <f t="shared" si="298"/>
        <v>backin backin_newinfo backout backout_newinfo goin</v>
      </c>
      <c r="L3190" s="1" t="str">
        <f t="shared" si="299"/>
        <v>Yes</v>
      </c>
    </row>
    <row r="3191" spans="1:12" ht="28.8" x14ac:dyDescent="0.3">
      <c r="A3191" s="1" t="str">
        <f>VLOOKUP(B3191,DownloadedFiles!$B$2:$C$821,2,)</f>
        <v>doi:10.7910/DVN/5HEB4I</v>
      </c>
      <c r="B3191" s="1" t="s">
        <v>2405</v>
      </c>
      <c r="C3191" s="1" t="s">
        <v>6380</v>
      </c>
      <c r="D3191" s="1" t="s">
        <v>654</v>
      </c>
      <c r="E3191" s="1" t="str">
        <f>VLOOKUP(D3191,StataFunctions!$E$2:$G$260,3,)</f>
        <v>Linear Regression</v>
      </c>
      <c r="F3191" s="18" t="s">
        <v>4428</v>
      </c>
      <c r="G3191" s="18" t="str">
        <f t="shared" si="296"/>
        <v>approve27</v>
      </c>
      <c r="H3191" s="18" t="str">
        <f t="shared" si="297"/>
        <v>backin backin_newinfo backout backout_newinfo goin if male==0</v>
      </c>
      <c r="I3191" s="18">
        <f t="shared" si="300"/>
        <v>1</v>
      </c>
      <c r="J3191" s="18" t="str">
        <f t="shared" si="301"/>
        <v xml:space="preserve"> male==0</v>
      </c>
      <c r="K3191" s="18" t="str">
        <f t="shared" si="298"/>
        <v>backin backin_newinfo backout backout_newinfo goin</v>
      </c>
      <c r="L3191" s="1" t="str">
        <f t="shared" si="299"/>
        <v>Yes</v>
      </c>
    </row>
    <row r="3192" spans="1:12" ht="28.8" x14ac:dyDescent="0.3">
      <c r="A3192" s="1" t="str">
        <f>VLOOKUP(B3192,DownloadedFiles!$B$2:$C$821,2,)</f>
        <v>doi:10.7910/DVN/5HEB4I</v>
      </c>
      <c r="B3192" s="1" t="s">
        <v>2405</v>
      </c>
      <c r="C3192" s="1" t="s">
        <v>6380</v>
      </c>
      <c r="D3192" s="1" t="s">
        <v>654</v>
      </c>
      <c r="E3192" s="1" t="str">
        <f>VLOOKUP(D3192,StataFunctions!$E$2:$G$260,3,)</f>
        <v>Linear Regression</v>
      </c>
      <c r="F3192" s="18" t="s">
        <v>4427</v>
      </c>
      <c r="G3192" s="18" t="str">
        <f t="shared" si="296"/>
        <v>approve27</v>
      </c>
      <c r="H3192" s="18" t="str">
        <f t="shared" si="297"/>
        <v>backin backin_newinfo backout backout_newinfo goin if male==1</v>
      </c>
      <c r="I3192" s="18">
        <f t="shared" si="300"/>
        <v>1</v>
      </c>
      <c r="J3192" s="18" t="str">
        <f t="shared" si="301"/>
        <v xml:space="preserve"> male==1</v>
      </c>
      <c r="K3192" s="18" t="str">
        <f t="shared" si="298"/>
        <v>backin backin_newinfo backout backout_newinfo goin</v>
      </c>
      <c r="L3192" s="1" t="str">
        <f t="shared" si="299"/>
        <v>Yes</v>
      </c>
    </row>
    <row r="3193" spans="1:12" x14ac:dyDescent="0.3">
      <c r="A3193" s="1" t="str">
        <f>VLOOKUP(B3193,DownloadedFiles!$B$2:$C$821,2,)</f>
        <v>doi:10.7910/DVN/5HEB4I</v>
      </c>
      <c r="B3193" s="1" t="s">
        <v>2405</v>
      </c>
      <c r="C3193" s="1" t="s">
        <v>6380</v>
      </c>
      <c r="D3193" s="1" t="s">
        <v>654</v>
      </c>
      <c r="E3193" s="1" t="str">
        <f>VLOOKUP(D3193,StataFunctions!$E$2:$G$260,3,)</f>
        <v>Linear Regression</v>
      </c>
      <c r="F3193" s="18" t="s">
        <v>4425</v>
      </c>
      <c r="G3193" s="18" t="str">
        <f t="shared" si="296"/>
        <v>approve27</v>
      </c>
      <c r="H3193" s="18" t="str">
        <f t="shared" si="297"/>
        <v>backin backin_newinfo backout backout_newinfo goin</v>
      </c>
      <c r="I3193" s="18">
        <f t="shared" si="300"/>
        <v>0</v>
      </c>
      <c r="J3193" s="18" t="str">
        <f t="shared" si="301"/>
        <v>NA</v>
      </c>
      <c r="K3193" s="18" t="str">
        <f t="shared" si="298"/>
        <v>backin backin_newinfo backout backout_newinfo goin</v>
      </c>
      <c r="L3193" s="1" t="str">
        <f t="shared" si="299"/>
        <v>Yes</v>
      </c>
    </row>
    <row r="3194" spans="1:12" x14ac:dyDescent="0.3">
      <c r="A3194" s="1" t="str">
        <f>VLOOKUP(B3194,DownloadedFiles!$B$2:$C$821,2,)</f>
        <v>doi:10.7910/DVN/5HEB4I</v>
      </c>
      <c r="B3194" s="1" t="s">
        <v>2405</v>
      </c>
      <c r="C3194" s="1" t="s">
        <v>6380</v>
      </c>
      <c r="D3194" s="1" t="s">
        <v>654</v>
      </c>
      <c r="E3194" s="1" t="str">
        <f>VLOOKUP(D3194,StataFunctions!$E$2:$G$260,3,)</f>
        <v>Linear Regression</v>
      </c>
      <c r="F3194" s="18" t="s">
        <v>4425</v>
      </c>
      <c r="G3194" s="18" t="str">
        <f t="shared" si="296"/>
        <v>approve27</v>
      </c>
      <c r="H3194" s="18" t="str">
        <f t="shared" si="297"/>
        <v>backin backin_newinfo backout backout_newinfo goin</v>
      </c>
      <c r="I3194" s="18">
        <f t="shared" si="300"/>
        <v>0</v>
      </c>
      <c r="J3194" s="18" t="str">
        <f t="shared" si="301"/>
        <v>NA</v>
      </c>
      <c r="K3194" s="18" t="str">
        <f t="shared" si="298"/>
        <v>backin backin_newinfo backout backout_newinfo goin</v>
      </c>
      <c r="L3194" s="1" t="str">
        <f t="shared" si="299"/>
        <v>Yes</v>
      </c>
    </row>
    <row r="3195" spans="1:12" x14ac:dyDescent="0.3">
      <c r="A3195" s="1" t="str">
        <f>VLOOKUP(B3195,DownloadedFiles!$B$2:$C$821,2,)</f>
        <v>doi:10.7910/DVN/5HEB4I</v>
      </c>
      <c r="B3195" s="1" t="s">
        <v>2405</v>
      </c>
      <c r="C3195" s="1" t="s">
        <v>6380</v>
      </c>
      <c r="D3195" s="1" t="s">
        <v>654</v>
      </c>
      <c r="E3195" s="1" t="str">
        <f>VLOOKUP(D3195,StataFunctions!$E$2:$G$260,3,)</f>
        <v>Linear Regression</v>
      </c>
      <c r="F3195" s="18" t="s">
        <v>4426</v>
      </c>
      <c r="G3195" s="18" t="str">
        <f t="shared" si="296"/>
        <v>approve27</v>
      </c>
      <c r="H3195" s="18" t="str">
        <f t="shared" si="297"/>
        <v>backin backin_newinfo backout backout_newinfo goin ///</v>
      </c>
      <c r="I3195" s="18">
        <f t="shared" si="300"/>
        <v>0</v>
      </c>
      <c r="J3195" s="18" t="str">
        <f t="shared" si="301"/>
        <v>NA</v>
      </c>
      <c r="K3195" s="18" t="str">
        <f t="shared" si="298"/>
        <v>backin backin_newinfo backout backout_newinfo goin ///</v>
      </c>
      <c r="L3195" s="1" t="str">
        <f t="shared" si="299"/>
        <v>No</v>
      </c>
    </row>
    <row r="3196" spans="1:12" x14ac:dyDescent="0.3">
      <c r="A3196" s="1" t="str">
        <f>VLOOKUP(B3196,DownloadedFiles!$B$2:$C$821,2,)</f>
        <v>doi:10.7910/DVN/5HEB4I</v>
      </c>
      <c r="B3196" s="1" t="s">
        <v>2405</v>
      </c>
      <c r="C3196" s="1" t="s">
        <v>6380</v>
      </c>
      <c r="D3196" s="1" t="s">
        <v>654</v>
      </c>
      <c r="E3196" s="1" t="str">
        <f>VLOOKUP(D3196,StataFunctions!$E$2:$G$260,3,)</f>
        <v>Linear Regression</v>
      </c>
      <c r="F3196" s="18" t="s">
        <v>4431</v>
      </c>
      <c r="G3196" s="18" t="str">
        <f t="shared" si="296"/>
        <v>competence</v>
      </c>
      <c r="H3196" s="18" t="str">
        <f t="shared" si="297"/>
        <v>backin backin_newinfo backout backout_newinfo goin ///</v>
      </c>
      <c r="I3196" s="18">
        <f t="shared" si="300"/>
        <v>0</v>
      </c>
      <c r="J3196" s="18" t="str">
        <f t="shared" si="301"/>
        <v>NA</v>
      </c>
      <c r="K3196" s="18" t="str">
        <f t="shared" si="298"/>
        <v>backin backin_newinfo backout backout_newinfo goin ///</v>
      </c>
      <c r="L3196" s="1" t="str">
        <f t="shared" si="299"/>
        <v>No</v>
      </c>
    </row>
    <row r="3197" spans="1:12" x14ac:dyDescent="0.3">
      <c r="A3197" s="1" t="str">
        <f>VLOOKUP(B3197,DownloadedFiles!$B$2:$C$821,2,)</f>
        <v>doi:10.7910/DVN/5HEB4I</v>
      </c>
      <c r="B3197" s="1" t="s">
        <v>2405</v>
      </c>
      <c r="C3197" s="1" t="s">
        <v>6380</v>
      </c>
      <c r="D3197" s="1" t="s">
        <v>654</v>
      </c>
      <c r="E3197" s="1" t="str">
        <f>VLOOKUP(D3197,StataFunctions!$E$2:$G$260,3,)</f>
        <v>Linear Regression</v>
      </c>
      <c r="F3197" s="18" t="s">
        <v>4433</v>
      </c>
      <c r="G3197" s="18" t="str">
        <f t="shared" si="296"/>
        <v>credib</v>
      </c>
      <c r="H3197" s="18" t="str">
        <f t="shared" si="297"/>
        <v>backin backin_newinfo backout backout_newinfo goin ///</v>
      </c>
      <c r="I3197" s="18">
        <f t="shared" si="300"/>
        <v>0</v>
      </c>
      <c r="J3197" s="18" t="str">
        <f t="shared" si="301"/>
        <v>NA</v>
      </c>
      <c r="K3197" s="18" t="str">
        <f t="shared" si="298"/>
        <v>backin backin_newinfo backout backout_newinfo goin ///</v>
      </c>
      <c r="L3197" s="1" t="str">
        <f t="shared" si="299"/>
        <v>No</v>
      </c>
    </row>
    <row r="3198" spans="1:12" x14ac:dyDescent="0.3">
      <c r="A3198" s="1" t="str">
        <f>VLOOKUP(B3198,DownloadedFiles!$B$2:$C$821,2,)</f>
        <v>doi:10.7910/DVN/5HEB4I</v>
      </c>
      <c r="B3198" s="1" t="s">
        <v>2405</v>
      </c>
      <c r="C3198" s="1" t="s">
        <v>6380</v>
      </c>
      <c r="D3198" s="1" t="s">
        <v>654</v>
      </c>
      <c r="E3198" s="1" t="str">
        <f>VLOOKUP(D3198,StataFunctions!$E$2:$G$260,3,)</f>
        <v>Linear Regression</v>
      </c>
      <c r="F3198" s="18" t="s">
        <v>4432</v>
      </c>
      <c r="G3198" s="18" t="str">
        <f t="shared" si="296"/>
        <v>reputation</v>
      </c>
      <c r="H3198" s="18" t="str">
        <f t="shared" si="297"/>
        <v>backin backin_newinfo backout backout_newinfo goin ///</v>
      </c>
      <c r="I3198" s="18">
        <f t="shared" si="300"/>
        <v>0</v>
      </c>
      <c r="J3198" s="18" t="str">
        <f t="shared" si="301"/>
        <v>NA</v>
      </c>
      <c r="K3198" s="18" t="str">
        <f t="shared" si="298"/>
        <v>backin backin_newinfo backout backout_newinfo goin ///</v>
      </c>
      <c r="L3198" s="1" t="str">
        <f t="shared" si="299"/>
        <v>No</v>
      </c>
    </row>
    <row r="3199" spans="1:12" x14ac:dyDescent="0.3">
      <c r="A3199" s="1" t="str">
        <f>VLOOKUP(B3199,DownloadedFiles!$B$2:$C$821,2,)</f>
        <v>doi:10.7910/DVN/5HEB4I</v>
      </c>
      <c r="B3199" s="1" t="s">
        <v>2405</v>
      </c>
      <c r="C3199" s="1" t="s">
        <v>6380</v>
      </c>
      <c r="D3199" s="1" t="s">
        <v>654</v>
      </c>
      <c r="E3199" s="1" t="str">
        <f>VLOOKUP(D3199,StataFunctions!$E$2:$G$260,3,)</f>
        <v>Linear Regression</v>
      </c>
      <c r="F3199" s="18" t="s">
        <v>4422</v>
      </c>
      <c r="G3199" s="18" t="str">
        <f t="shared" si="296"/>
        <v>approveDDT</v>
      </c>
      <c r="H3199" s="18" t="str">
        <f t="shared" si="297"/>
        <v>change_policy if group==1 | group==4</v>
      </c>
      <c r="I3199" s="18">
        <f t="shared" si="300"/>
        <v>1</v>
      </c>
      <c r="J3199" s="18" t="str">
        <f t="shared" si="301"/>
        <v xml:space="preserve"> group==1 | group==4</v>
      </c>
      <c r="K3199" s="18" t="str">
        <f t="shared" si="298"/>
        <v>change_policy</v>
      </c>
      <c r="L3199" s="1" t="str">
        <f t="shared" si="299"/>
        <v>Yes</v>
      </c>
    </row>
    <row r="3200" spans="1:12" x14ac:dyDescent="0.3">
      <c r="A3200" s="1" t="str">
        <f>VLOOKUP(B3200,DownloadedFiles!$B$2:$C$821,2,)</f>
        <v>doi:10.7910/DVN/5HEB4I</v>
      </c>
      <c r="B3200" s="1" t="s">
        <v>2405</v>
      </c>
      <c r="C3200" s="1" t="s">
        <v>6380</v>
      </c>
      <c r="D3200" s="1" t="s">
        <v>654</v>
      </c>
      <c r="E3200" s="1" t="str">
        <f>VLOOKUP(D3200,StataFunctions!$E$2:$G$260,3,)</f>
        <v>Linear Regression</v>
      </c>
      <c r="F3200" s="18" t="s">
        <v>4423</v>
      </c>
      <c r="G3200" s="18" t="str">
        <f t="shared" si="296"/>
        <v>approveDDT</v>
      </c>
      <c r="H3200" s="18" t="str">
        <f t="shared" si="297"/>
        <v>change_policy if group==2 | group==6</v>
      </c>
      <c r="I3200" s="18">
        <f t="shared" si="300"/>
        <v>1</v>
      </c>
      <c r="J3200" s="18" t="str">
        <f t="shared" si="301"/>
        <v xml:space="preserve"> group==2 | group==6</v>
      </c>
      <c r="K3200" s="18" t="str">
        <f t="shared" si="298"/>
        <v>change_policy</v>
      </c>
      <c r="L3200" s="1" t="str">
        <f t="shared" si="299"/>
        <v>Yes</v>
      </c>
    </row>
    <row r="3201" spans="1:12" x14ac:dyDescent="0.3">
      <c r="A3201" s="1" t="str">
        <f>VLOOKUP(B3201,DownloadedFiles!$B$2:$C$821,2,)</f>
        <v>doi:10.7910/DVN/5HEB4I</v>
      </c>
      <c r="B3201" s="1" t="s">
        <v>2405</v>
      </c>
      <c r="C3201" s="1" t="s">
        <v>6380</v>
      </c>
      <c r="D3201" s="1" t="s">
        <v>654</v>
      </c>
      <c r="E3201" s="1" t="str">
        <f>VLOOKUP(D3201,StataFunctions!$E$2:$G$260,3,)</f>
        <v>Linear Regression</v>
      </c>
      <c r="F3201" s="18" t="s">
        <v>4424</v>
      </c>
      <c r="G3201" s="18" t="str">
        <f t="shared" si="296"/>
        <v>approveDDT</v>
      </c>
      <c r="H3201" s="18" t="str">
        <f t="shared" si="297"/>
        <v>change_policy Out_outcome interaction</v>
      </c>
      <c r="I3201" s="18">
        <f t="shared" si="300"/>
        <v>0</v>
      </c>
      <c r="J3201" s="18" t="str">
        <f t="shared" si="301"/>
        <v>NA</v>
      </c>
      <c r="K3201" s="18" t="str">
        <f t="shared" si="298"/>
        <v>change_policy Out_outcome interaction</v>
      </c>
      <c r="L3201" s="1" t="str">
        <f t="shared" si="299"/>
        <v>Yes</v>
      </c>
    </row>
    <row r="3202" spans="1:12" x14ac:dyDescent="0.3">
      <c r="A3202" s="1" t="str">
        <f>VLOOKUP(B3202,DownloadedFiles!$B$2:$C$821,2,)</f>
        <v>doi:10.7910/DVN/5HEB4I</v>
      </c>
      <c r="B3202" s="1" t="s">
        <v>2405</v>
      </c>
      <c r="C3202" s="1" t="s">
        <v>6379</v>
      </c>
      <c r="D3202" s="1" t="s">
        <v>787</v>
      </c>
      <c r="E3202" s="1" t="str">
        <f>VLOOKUP(D3202,StataFunctions!$E$2:$G$260,3,)</f>
        <v>Multinomial (polytomous) logistic regression</v>
      </c>
      <c r="F3202" s="18" t="s">
        <v>4421</v>
      </c>
      <c r="G3202" s="18" t="str">
        <f t="shared" ref="G3202:G3265" si="302">MID($F3202,LEN($D3202)+FIND($D3202,$F3202)+1,FIND(" ",$F3202,LEN(D3202)+FIND(D3202,F3202)+1)-(LEN($D3202)+FIND($D3202,$F3202)+1))</f>
        <v>group</v>
      </c>
      <c r="H3202" s="18" t="str">
        <f t="shared" ref="H3202:H3265" si="303">TRIM(MID(F3202,FIND(G3202,F3202)+LEN(G3202)+1,IFERROR(FIND(",",F3202),LEN(F3202)+1)-(FIND(G3202,F3202)+LEN(G3202)+1)))</f>
        <v>male agecat educ registered voter partyid7 military activist</v>
      </c>
      <c r="I3202" s="18">
        <f t="shared" si="300"/>
        <v>0</v>
      </c>
      <c r="J3202" s="18" t="str">
        <f t="shared" si="301"/>
        <v>NA</v>
      </c>
      <c r="K3202" s="18" t="str">
        <f t="shared" ref="K3202:K3265" si="304">IF(I3202=0,H3202,MID(H3202,1,FIND(J3202,H3202)-4))</f>
        <v>male agecat educ registered voter partyid7 military activist</v>
      </c>
      <c r="L3202" s="1" t="str">
        <f t="shared" ref="L3202:L3265" si="305">IFERROR(IF(FIND("///",F3202)&gt;0,"No",0),"Yes")</f>
        <v>Yes</v>
      </c>
    </row>
    <row r="3203" spans="1:12" ht="28.8" x14ac:dyDescent="0.3">
      <c r="A3203" s="1" t="str">
        <f>VLOOKUP(B3203,DownloadedFiles!$B$2:$C$821,2,)</f>
        <v>doi:10.7910/DVN/4FCVUR</v>
      </c>
      <c r="B3203" s="1" t="s">
        <v>2336</v>
      </c>
      <c r="C3203" s="1" t="s">
        <v>2793</v>
      </c>
      <c r="D3203" s="1" t="s">
        <v>766</v>
      </c>
      <c r="E3203" s="1" t="str">
        <f>VLOOKUP(D3203,StataFunctions!$E$2:$G$260,3,)</f>
        <v>Logistic regression</v>
      </c>
      <c r="F3203" s="18" t="s">
        <v>4438</v>
      </c>
      <c r="G3203" s="18" t="str">
        <f t="shared" si="302"/>
        <v>importantdiffs</v>
      </c>
      <c r="H3203" s="18" t="str">
        <f t="shared" si="303"/>
        <v>issuevote mc_strength mc_age mc_educ polarization polstrength polage poleduc</v>
      </c>
      <c r="I3203" s="18">
        <f t="shared" si="300"/>
        <v>0</v>
      </c>
      <c r="J3203" s="18" t="str">
        <f t="shared" si="301"/>
        <v>NA</v>
      </c>
      <c r="K3203" s="18" t="str">
        <f t="shared" si="304"/>
        <v>issuevote mc_strength mc_age mc_educ polarization polstrength polage poleduc</v>
      </c>
      <c r="L3203" s="1" t="str">
        <f t="shared" si="305"/>
        <v>Yes</v>
      </c>
    </row>
    <row r="3204" spans="1:12" x14ac:dyDescent="0.3">
      <c r="A3204" s="1" t="str">
        <f>VLOOKUP(B3204,DownloadedFiles!$B$2:$C$821,2,)</f>
        <v>doi:10.7910/DVN/KUWA5X</v>
      </c>
      <c r="B3204" s="1" t="s">
        <v>2147</v>
      </c>
      <c r="C3204" s="1" t="s">
        <v>6381</v>
      </c>
      <c r="D3204" s="1" t="s">
        <v>674</v>
      </c>
      <c r="E3204" s="1" t="str">
        <f>VLOOKUP(D3204,StataFunctions!$E$2:$G$260,3,)</f>
        <v>Probit regression</v>
      </c>
      <c r="F3204" s="18" t="s">
        <v>4435</v>
      </c>
      <c r="G3204" s="18" t="str">
        <f t="shared" si="302"/>
        <v>V169_67</v>
      </c>
      <c r="H3204" s="18" t="str">
        <f t="shared" si="303"/>
        <v>civilRightsAgn</v>
      </c>
      <c r="I3204" s="18">
        <f t="shared" si="300"/>
        <v>0</v>
      </c>
      <c r="J3204" s="18" t="str">
        <f t="shared" si="301"/>
        <v>NA</v>
      </c>
      <c r="K3204" s="18" t="str">
        <f t="shared" si="304"/>
        <v>civilRightsAgn</v>
      </c>
      <c r="L3204" s="1" t="str">
        <f t="shared" si="305"/>
        <v>Yes</v>
      </c>
    </row>
    <row r="3205" spans="1:12" x14ac:dyDescent="0.3">
      <c r="A3205" s="1" t="str">
        <f>VLOOKUP(B3205,DownloadedFiles!$B$2:$C$821,2,)</f>
        <v>doi:10.7910/DVN/KUWA5X</v>
      </c>
      <c r="B3205" s="1" t="s">
        <v>2147</v>
      </c>
      <c r="C3205" s="1" t="s">
        <v>6381</v>
      </c>
      <c r="D3205" s="1" t="s">
        <v>674</v>
      </c>
      <c r="E3205" s="1" t="str">
        <f>VLOOKUP(D3205,StataFunctions!$E$2:$G$260,3,)</f>
        <v>Probit regression</v>
      </c>
      <c r="F3205" s="18" t="s">
        <v>4434</v>
      </c>
      <c r="G3205" s="18" t="str">
        <f t="shared" si="302"/>
        <v>V315_45</v>
      </c>
      <c r="H3205" s="18" t="str">
        <f t="shared" si="303"/>
        <v>civilRightsAgn</v>
      </c>
      <c r="I3205" s="18">
        <f t="shared" si="300"/>
        <v>0</v>
      </c>
      <c r="J3205" s="18" t="str">
        <f t="shared" si="301"/>
        <v>NA</v>
      </c>
      <c r="K3205" s="18" t="str">
        <f t="shared" si="304"/>
        <v>civilRightsAgn</v>
      </c>
      <c r="L3205" s="1" t="str">
        <f t="shared" si="305"/>
        <v>Yes</v>
      </c>
    </row>
    <row r="3206" spans="1:12" x14ac:dyDescent="0.3">
      <c r="A3206" s="1" t="str">
        <f>VLOOKUP(B3206,DownloadedFiles!$B$2:$C$821,2,)</f>
        <v>doi:10.7910/DVN/KUWA5X</v>
      </c>
      <c r="B3206" s="1" t="s">
        <v>2147</v>
      </c>
      <c r="C3206" s="1" t="s">
        <v>6381</v>
      </c>
      <c r="D3206" s="1" t="s">
        <v>674</v>
      </c>
      <c r="E3206" s="1" t="str">
        <f>VLOOKUP(D3206,StataFunctions!$E$2:$G$260,3,)</f>
        <v>Probit regression</v>
      </c>
      <c r="F3206" s="18" t="s">
        <v>4437</v>
      </c>
      <c r="G3206" s="18" t="str">
        <f t="shared" si="302"/>
        <v>V1042_109</v>
      </c>
      <c r="H3206" s="18" t="str">
        <f t="shared" si="303"/>
        <v>civilRightsCons</v>
      </c>
      <c r="I3206" s="18">
        <f t="shared" si="300"/>
        <v>0</v>
      </c>
      <c r="J3206" s="18" t="str">
        <f t="shared" si="301"/>
        <v>NA</v>
      </c>
      <c r="K3206" s="18" t="str">
        <f t="shared" si="304"/>
        <v>civilRightsCons</v>
      </c>
      <c r="L3206" s="1" t="str">
        <f t="shared" si="305"/>
        <v>Yes</v>
      </c>
    </row>
    <row r="3207" spans="1:12" x14ac:dyDescent="0.3">
      <c r="A3207" s="1" t="str">
        <f>VLOOKUP(B3207,DownloadedFiles!$B$2:$C$821,2,)</f>
        <v>doi:10.7910/DVN/KUWA5X</v>
      </c>
      <c r="B3207" s="1" t="s">
        <v>2147</v>
      </c>
      <c r="C3207" s="1" t="s">
        <v>6381</v>
      </c>
      <c r="D3207" s="1" t="s">
        <v>674</v>
      </c>
      <c r="E3207" s="1" t="str">
        <f>VLOOKUP(D3207,StataFunctions!$E$2:$G$260,3,)</f>
        <v>Probit regression</v>
      </c>
      <c r="F3207" s="18" t="s">
        <v>4436</v>
      </c>
      <c r="G3207" s="18" t="str">
        <f t="shared" si="302"/>
        <v>V107_89</v>
      </c>
      <c r="H3207" s="18" t="str">
        <f t="shared" si="303"/>
        <v>civilRightsCons</v>
      </c>
      <c r="I3207" s="18">
        <f t="shared" si="300"/>
        <v>0</v>
      </c>
      <c r="J3207" s="18" t="str">
        <f t="shared" si="301"/>
        <v>NA</v>
      </c>
      <c r="K3207" s="18" t="str">
        <f t="shared" si="304"/>
        <v>civilRightsCons</v>
      </c>
      <c r="L3207" s="1" t="str">
        <f t="shared" si="305"/>
        <v>Yes</v>
      </c>
    </row>
    <row r="3208" spans="1:12" x14ac:dyDescent="0.3">
      <c r="A3208" s="1" t="str">
        <f>VLOOKUP(B3208,DownloadedFiles!$B$2:$C$821,2,)</f>
        <v>doi:10.7910/DVN/OJCQ5O</v>
      </c>
      <c r="B3208" s="1" t="s">
        <v>2307</v>
      </c>
      <c r="C3208" s="1" t="s">
        <v>6382</v>
      </c>
      <c r="D3208" s="1" t="s">
        <v>654</v>
      </c>
      <c r="E3208" s="1" t="str">
        <f>VLOOKUP(D3208,StataFunctions!$E$2:$G$260,3,)</f>
        <v>Linear Regression</v>
      </c>
      <c r="F3208" s="18" t="s">
        <v>6735</v>
      </c>
      <c r="G3208" s="18" t="str">
        <f t="shared" si="302"/>
        <v>gini</v>
      </c>
      <c r="H3208" s="18" t="str">
        <f t="shared" si="303"/>
        <v>avglndm stv lijp</v>
      </c>
      <c r="I3208" s="18">
        <f t="shared" si="300"/>
        <v>0</v>
      </c>
      <c r="J3208" s="18" t="str">
        <f t="shared" si="301"/>
        <v>NA</v>
      </c>
      <c r="K3208" s="18" t="str">
        <f t="shared" si="304"/>
        <v>avglndm stv lijp</v>
      </c>
      <c r="L3208" s="1" t="str">
        <f t="shared" si="305"/>
        <v>Yes</v>
      </c>
    </row>
    <row r="3209" spans="1:12" x14ac:dyDescent="0.3">
      <c r="A3209" s="1" t="str">
        <f>VLOOKUP(B3209,DownloadedFiles!$B$2:$C$821,2,)</f>
        <v>doi:10.7910/DVN/OJCQ5O</v>
      </c>
      <c r="B3209" s="1" t="s">
        <v>2307</v>
      </c>
      <c r="C3209" s="1" t="s">
        <v>6382</v>
      </c>
      <c r="D3209" s="1" t="s">
        <v>654</v>
      </c>
      <c r="E3209" s="1" t="str">
        <f>VLOOKUP(D3209,StataFunctions!$E$2:$G$260,3,)</f>
        <v>Linear Regression</v>
      </c>
      <c r="F3209" s="18" t="s">
        <v>6735</v>
      </c>
      <c r="G3209" s="18" t="str">
        <f t="shared" si="302"/>
        <v>gini</v>
      </c>
      <c r="H3209" s="18" t="str">
        <f t="shared" si="303"/>
        <v>avglndm stv lijp</v>
      </c>
      <c r="I3209" s="18">
        <f t="shared" si="300"/>
        <v>0</v>
      </c>
      <c r="J3209" s="18" t="str">
        <f t="shared" si="301"/>
        <v>NA</v>
      </c>
      <c r="K3209" s="18" t="str">
        <f t="shared" si="304"/>
        <v>avglndm stv lijp</v>
      </c>
      <c r="L3209" s="1" t="str">
        <f t="shared" si="305"/>
        <v>Yes</v>
      </c>
    </row>
    <row r="3210" spans="1:12" x14ac:dyDescent="0.3">
      <c r="A3210" s="1" t="str">
        <f>VLOOKUP(B3210,DownloadedFiles!$B$2:$C$821,2,)</f>
        <v>doi:10.7910/DVN/OJCQ5O</v>
      </c>
      <c r="B3210" s="1" t="s">
        <v>2307</v>
      </c>
      <c r="C3210" s="1" t="s">
        <v>6382</v>
      </c>
      <c r="D3210" s="1" t="s">
        <v>654</v>
      </c>
      <c r="E3210" s="1" t="str">
        <f>VLOOKUP(D3210,StataFunctions!$E$2:$G$260,3,)</f>
        <v>Linear Regression</v>
      </c>
      <c r="F3210" s="18" t="s">
        <v>6747</v>
      </c>
      <c r="G3210" s="18" t="str">
        <f t="shared" si="302"/>
        <v>gini</v>
      </c>
      <c r="H3210" s="18" t="str">
        <f t="shared" si="303"/>
        <v>lnavgdm stv lijp</v>
      </c>
      <c r="I3210" s="18">
        <f t="shared" si="300"/>
        <v>0</v>
      </c>
      <c r="J3210" s="18" t="str">
        <f t="shared" si="301"/>
        <v>NA</v>
      </c>
      <c r="K3210" s="18" t="str">
        <f t="shared" si="304"/>
        <v>lnavgdm stv lijp</v>
      </c>
      <c r="L3210" s="1" t="str">
        <f t="shared" si="305"/>
        <v>Yes</v>
      </c>
    </row>
    <row r="3211" spans="1:12" x14ac:dyDescent="0.3">
      <c r="A3211" s="1" t="str">
        <f>VLOOKUP(B3211,DownloadedFiles!$B$2:$C$821,2,)</f>
        <v>doi:10.7910/DVN/OJCQ5O</v>
      </c>
      <c r="B3211" s="1" t="s">
        <v>2307</v>
      </c>
      <c r="C3211" s="1" t="s">
        <v>6382</v>
      </c>
      <c r="D3211" s="1" t="s">
        <v>654</v>
      </c>
      <c r="E3211" s="1" t="str">
        <f>VLOOKUP(D3211,StataFunctions!$E$2:$G$260,3,)</f>
        <v>Linear Regression</v>
      </c>
      <c r="F3211" s="18" t="s">
        <v>6751</v>
      </c>
      <c r="G3211" s="18" t="str">
        <f t="shared" si="302"/>
        <v>gini</v>
      </c>
      <c r="H3211" s="18" t="str">
        <f t="shared" si="303"/>
        <v>lnmeddm stv lijp</v>
      </c>
      <c r="I3211" s="18">
        <f t="shared" si="300"/>
        <v>0</v>
      </c>
      <c r="J3211" s="18" t="str">
        <f t="shared" si="301"/>
        <v>NA</v>
      </c>
      <c r="K3211" s="18" t="str">
        <f t="shared" si="304"/>
        <v>lnmeddm stv lijp</v>
      </c>
      <c r="L3211" s="1" t="str">
        <f t="shared" si="305"/>
        <v>Yes</v>
      </c>
    </row>
    <row r="3212" spans="1:12" x14ac:dyDescent="0.3">
      <c r="A3212" s="1" t="str">
        <f>VLOOKUP(B3212,DownloadedFiles!$B$2:$C$821,2,)</f>
        <v>doi:10.7910/DVN/OJCQ5O</v>
      </c>
      <c r="B3212" s="1" t="s">
        <v>2307</v>
      </c>
      <c r="C3212" s="1" t="s">
        <v>6382</v>
      </c>
      <c r="D3212" s="1" t="s">
        <v>654</v>
      </c>
      <c r="E3212" s="1" t="str">
        <f>VLOOKUP(D3212,StataFunctions!$E$2:$G$260,3,)</f>
        <v>Linear Regression</v>
      </c>
      <c r="F3212" s="18" t="s">
        <v>6743</v>
      </c>
      <c r="G3212" s="18" t="str">
        <f t="shared" si="302"/>
        <v>gini</v>
      </c>
      <c r="H3212" s="18" t="str">
        <f t="shared" si="303"/>
        <v>lnmedleg stv lijp</v>
      </c>
      <c r="I3212" s="18">
        <f t="shared" si="300"/>
        <v>0</v>
      </c>
      <c r="J3212" s="18" t="str">
        <f t="shared" si="301"/>
        <v>NA</v>
      </c>
      <c r="K3212" s="18" t="str">
        <f t="shared" si="304"/>
        <v>lnmedleg stv lijp</v>
      </c>
      <c r="L3212" s="1" t="str">
        <f t="shared" si="305"/>
        <v>Yes</v>
      </c>
    </row>
    <row r="3213" spans="1:12" x14ac:dyDescent="0.3">
      <c r="A3213" s="1" t="str">
        <f>VLOOKUP(B3213,DownloadedFiles!$B$2:$C$821,2,)</f>
        <v>doi:10.7910/DVN/OJCQ5O</v>
      </c>
      <c r="B3213" s="1" t="s">
        <v>2307</v>
      </c>
      <c r="C3213" s="1" t="s">
        <v>6382</v>
      </c>
      <c r="D3213" s="1" t="s">
        <v>654</v>
      </c>
      <c r="E3213" s="1" t="str">
        <f>VLOOKUP(D3213,StataFunctions!$E$2:$G$260,3,)</f>
        <v>Linear Regression</v>
      </c>
      <c r="F3213" s="18" t="s">
        <v>6739</v>
      </c>
      <c r="G3213" s="18" t="str">
        <f t="shared" si="302"/>
        <v>gini</v>
      </c>
      <c r="H3213" s="18" t="str">
        <f t="shared" si="303"/>
        <v>medlndm stv lijp</v>
      </c>
      <c r="I3213" s="18">
        <f t="shared" si="300"/>
        <v>0</v>
      </c>
      <c r="J3213" s="18" t="str">
        <f t="shared" si="301"/>
        <v>NA</v>
      </c>
      <c r="K3213" s="18" t="str">
        <f t="shared" si="304"/>
        <v>medlndm stv lijp</v>
      </c>
      <c r="L3213" s="1" t="str">
        <f t="shared" si="305"/>
        <v>Yes</v>
      </c>
    </row>
    <row r="3214" spans="1:12" x14ac:dyDescent="0.3">
      <c r="A3214" s="1" t="str">
        <f>VLOOKUP(B3214,DownloadedFiles!$B$2:$C$821,2,)</f>
        <v>doi:10.7910/DVN/OJCQ5O</v>
      </c>
      <c r="B3214" s="1" t="s">
        <v>2307</v>
      </c>
      <c r="C3214" s="1" t="s">
        <v>6382</v>
      </c>
      <c r="D3214" s="1" t="s">
        <v>654</v>
      </c>
      <c r="E3214" s="1" t="str">
        <f>VLOOKUP(D3214,StataFunctions!$E$2:$G$260,3,)</f>
        <v>Linear Regression</v>
      </c>
      <c r="F3214" s="18" t="s">
        <v>7823</v>
      </c>
      <c r="G3214" s="18" t="str">
        <f t="shared" si="302"/>
        <v>gini</v>
      </c>
      <c r="H3214" s="18" t="str">
        <f t="shared" si="303"/>
        <v>pdmst10avglndm stv lijp</v>
      </c>
      <c r="I3214" s="18">
        <f t="shared" si="300"/>
        <v>0</v>
      </c>
      <c r="J3214" s="18" t="str">
        <f t="shared" si="301"/>
        <v>NA</v>
      </c>
      <c r="K3214" s="18" t="str">
        <f t="shared" si="304"/>
        <v>pdmst10avglndm stv lijp</v>
      </c>
      <c r="L3214" s="1" t="str">
        <f t="shared" si="305"/>
        <v>Yes</v>
      </c>
    </row>
    <row r="3215" spans="1:12" x14ac:dyDescent="0.3">
      <c r="A3215" s="1" t="str">
        <f>VLOOKUP(B3215,DownloadedFiles!$B$2:$C$821,2,)</f>
        <v>doi:10.7910/DVN/OJCQ5O</v>
      </c>
      <c r="B3215" s="1" t="s">
        <v>2307</v>
      </c>
      <c r="C3215" s="1" t="s">
        <v>6382</v>
      </c>
      <c r="D3215" s="1" t="s">
        <v>654</v>
      </c>
      <c r="E3215" s="1" t="str">
        <f>VLOOKUP(D3215,StataFunctions!$E$2:$G$260,3,)</f>
        <v>Linear Regression</v>
      </c>
      <c r="F3215" s="18" t="s">
        <v>7824</v>
      </c>
      <c r="G3215" s="18" t="str">
        <f t="shared" si="302"/>
        <v>gini</v>
      </c>
      <c r="H3215" s="18" t="str">
        <f t="shared" si="303"/>
        <v>pdmst11avglndm stv lijp</v>
      </c>
      <c r="I3215" s="18">
        <f t="shared" si="300"/>
        <v>0</v>
      </c>
      <c r="J3215" s="18" t="str">
        <f t="shared" si="301"/>
        <v>NA</v>
      </c>
      <c r="K3215" s="18" t="str">
        <f t="shared" si="304"/>
        <v>pdmst11avglndm stv lijp</v>
      </c>
      <c r="L3215" s="1" t="str">
        <f t="shared" si="305"/>
        <v>Yes</v>
      </c>
    </row>
    <row r="3216" spans="1:12" x14ac:dyDescent="0.3">
      <c r="A3216" s="1" t="str">
        <f>VLOOKUP(B3216,DownloadedFiles!$B$2:$C$821,2,)</f>
        <v>doi:10.7910/DVN/OJCQ5O</v>
      </c>
      <c r="B3216" s="1" t="s">
        <v>2307</v>
      </c>
      <c r="C3216" s="1" t="s">
        <v>6382</v>
      </c>
      <c r="D3216" s="1" t="s">
        <v>654</v>
      </c>
      <c r="E3216" s="1" t="str">
        <f>VLOOKUP(D3216,StataFunctions!$E$2:$G$260,3,)</f>
        <v>Linear Regression</v>
      </c>
      <c r="F3216" s="18" t="s">
        <v>7825</v>
      </c>
      <c r="G3216" s="18" t="str">
        <f t="shared" si="302"/>
        <v>gini</v>
      </c>
      <c r="H3216" s="18" t="str">
        <f t="shared" si="303"/>
        <v>pdmst12avglndm stv lijp</v>
      </c>
      <c r="I3216" s="18">
        <f t="shared" si="300"/>
        <v>0</v>
      </c>
      <c r="J3216" s="18" t="str">
        <f t="shared" si="301"/>
        <v>NA</v>
      </c>
      <c r="K3216" s="18" t="str">
        <f t="shared" si="304"/>
        <v>pdmst12avglndm stv lijp</v>
      </c>
      <c r="L3216" s="1" t="str">
        <f t="shared" si="305"/>
        <v>Yes</v>
      </c>
    </row>
    <row r="3217" spans="1:12" x14ac:dyDescent="0.3">
      <c r="A3217" s="1" t="str">
        <f>VLOOKUP(B3217,DownloadedFiles!$B$2:$C$821,2,)</f>
        <v>doi:10.7910/DVN/OJCQ5O</v>
      </c>
      <c r="B3217" s="1" t="s">
        <v>2307</v>
      </c>
      <c r="C3217" s="1" t="s">
        <v>6382</v>
      </c>
      <c r="D3217" s="1" t="s">
        <v>654</v>
      </c>
      <c r="E3217" s="1" t="str">
        <f>VLOOKUP(D3217,StataFunctions!$E$2:$G$260,3,)</f>
        <v>Linear Regression</v>
      </c>
      <c r="F3217" s="18" t="s">
        <v>7818</v>
      </c>
      <c r="G3217" s="18" t="str">
        <f t="shared" si="302"/>
        <v>gini</v>
      </c>
      <c r="H3217" s="18" t="str">
        <f t="shared" si="303"/>
        <v>pdmst2avglndm stv lijp</v>
      </c>
      <c r="I3217" s="18">
        <f t="shared" si="300"/>
        <v>0</v>
      </c>
      <c r="J3217" s="18" t="str">
        <f t="shared" si="301"/>
        <v>NA</v>
      </c>
      <c r="K3217" s="18" t="str">
        <f t="shared" si="304"/>
        <v>pdmst2avglndm stv lijp</v>
      </c>
      <c r="L3217" s="1" t="str">
        <f t="shared" si="305"/>
        <v>Yes</v>
      </c>
    </row>
    <row r="3218" spans="1:12" x14ac:dyDescent="0.3">
      <c r="A3218" s="1" t="str">
        <f>VLOOKUP(B3218,DownloadedFiles!$B$2:$C$821,2,)</f>
        <v>doi:10.7910/DVN/OJCQ5O</v>
      </c>
      <c r="B3218" s="1" t="s">
        <v>2307</v>
      </c>
      <c r="C3218" s="1" t="s">
        <v>6382</v>
      </c>
      <c r="D3218" s="1" t="s">
        <v>654</v>
      </c>
      <c r="E3218" s="1" t="str">
        <f>VLOOKUP(D3218,StataFunctions!$E$2:$G$260,3,)</f>
        <v>Linear Regression</v>
      </c>
      <c r="F3218" s="18" t="s">
        <v>6738</v>
      </c>
      <c r="G3218" s="18" t="str">
        <f t="shared" si="302"/>
        <v>gini</v>
      </c>
      <c r="H3218" s="18" t="str">
        <f t="shared" si="303"/>
        <v>pdmst3avglndm stv lijp</v>
      </c>
      <c r="I3218" s="18">
        <f t="shared" si="300"/>
        <v>0</v>
      </c>
      <c r="J3218" s="18" t="str">
        <f t="shared" si="301"/>
        <v>NA</v>
      </c>
      <c r="K3218" s="18" t="str">
        <f t="shared" si="304"/>
        <v>pdmst3avglndm stv lijp</v>
      </c>
      <c r="L3218" s="1" t="str">
        <f t="shared" si="305"/>
        <v>Yes</v>
      </c>
    </row>
    <row r="3219" spans="1:12" x14ac:dyDescent="0.3">
      <c r="A3219" s="1" t="str">
        <f>VLOOKUP(B3219,DownloadedFiles!$B$2:$C$821,2,)</f>
        <v>doi:10.7910/DVN/OJCQ5O</v>
      </c>
      <c r="B3219" s="1" t="s">
        <v>2307</v>
      </c>
      <c r="C3219" s="1" t="s">
        <v>6382</v>
      </c>
      <c r="D3219" s="1" t="s">
        <v>654</v>
      </c>
      <c r="E3219" s="1" t="str">
        <f>VLOOKUP(D3219,StataFunctions!$E$2:$G$260,3,)</f>
        <v>Linear Regression</v>
      </c>
      <c r="F3219" s="18" t="s">
        <v>6738</v>
      </c>
      <c r="G3219" s="18" t="str">
        <f t="shared" si="302"/>
        <v>gini</v>
      </c>
      <c r="H3219" s="18" t="str">
        <f t="shared" si="303"/>
        <v>pdmst3avglndm stv lijp</v>
      </c>
      <c r="I3219" s="18">
        <f t="shared" si="300"/>
        <v>0</v>
      </c>
      <c r="J3219" s="18" t="str">
        <f t="shared" si="301"/>
        <v>NA</v>
      </c>
      <c r="K3219" s="18" t="str">
        <f t="shared" si="304"/>
        <v>pdmst3avglndm stv lijp</v>
      </c>
      <c r="L3219" s="1" t="str">
        <f t="shared" si="305"/>
        <v>Yes</v>
      </c>
    </row>
    <row r="3220" spans="1:12" x14ac:dyDescent="0.3">
      <c r="A3220" s="1" t="str">
        <f>VLOOKUP(B3220,DownloadedFiles!$B$2:$C$821,2,)</f>
        <v>doi:10.7910/DVN/OJCQ5O</v>
      </c>
      <c r="B3220" s="1" t="s">
        <v>2307</v>
      </c>
      <c r="C3220" s="1" t="s">
        <v>6382</v>
      </c>
      <c r="D3220" s="1" t="s">
        <v>654</v>
      </c>
      <c r="E3220" s="1" t="str">
        <f>VLOOKUP(D3220,StataFunctions!$E$2:$G$260,3,)</f>
        <v>Linear Regression</v>
      </c>
      <c r="F3220" s="18" t="s">
        <v>6750</v>
      </c>
      <c r="G3220" s="18" t="str">
        <f t="shared" si="302"/>
        <v>gini</v>
      </c>
      <c r="H3220" s="18" t="str">
        <f t="shared" si="303"/>
        <v>pdmst3lnavgdm stv lijp</v>
      </c>
      <c r="I3220" s="18">
        <f t="shared" si="300"/>
        <v>0</v>
      </c>
      <c r="J3220" s="18" t="str">
        <f t="shared" si="301"/>
        <v>NA</v>
      </c>
      <c r="K3220" s="18" t="str">
        <f t="shared" si="304"/>
        <v>pdmst3lnavgdm stv lijp</v>
      </c>
      <c r="L3220" s="1" t="str">
        <f t="shared" si="305"/>
        <v>Yes</v>
      </c>
    </row>
    <row r="3221" spans="1:12" x14ac:dyDescent="0.3">
      <c r="A3221" s="1" t="str">
        <f>VLOOKUP(B3221,DownloadedFiles!$B$2:$C$821,2,)</f>
        <v>doi:10.7910/DVN/OJCQ5O</v>
      </c>
      <c r="B3221" s="1" t="s">
        <v>2307</v>
      </c>
      <c r="C3221" s="1" t="s">
        <v>6382</v>
      </c>
      <c r="D3221" s="1" t="s">
        <v>654</v>
      </c>
      <c r="E3221" s="1" t="str">
        <f>VLOOKUP(D3221,StataFunctions!$E$2:$G$260,3,)</f>
        <v>Linear Regression</v>
      </c>
      <c r="F3221" s="18" t="s">
        <v>6754</v>
      </c>
      <c r="G3221" s="18" t="str">
        <f t="shared" si="302"/>
        <v>gini</v>
      </c>
      <c r="H3221" s="18" t="str">
        <f t="shared" si="303"/>
        <v>pdmst3lnmeddm stv lijp</v>
      </c>
      <c r="I3221" s="18">
        <f t="shared" si="300"/>
        <v>0</v>
      </c>
      <c r="J3221" s="18" t="str">
        <f t="shared" si="301"/>
        <v>NA</v>
      </c>
      <c r="K3221" s="18" t="str">
        <f t="shared" si="304"/>
        <v>pdmst3lnmeddm stv lijp</v>
      </c>
      <c r="L3221" s="1" t="str">
        <f t="shared" si="305"/>
        <v>Yes</v>
      </c>
    </row>
    <row r="3222" spans="1:12" x14ac:dyDescent="0.3">
      <c r="A3222" s="1" t="str">
        <f>VLOOKUP(B3222,DownloadedFiles!$B$2:$C$821,2,)</f>
        <v>doi:10.7910/DVN/OJCQ5O</v>
      </c>
      <c r="B3222" s="1" t="s">
        <v>2307</v>
      </c>
      <c r="C3222" s="1" t="s">
        <v>6382</v>
      </c>
      <c r="D3222" s="1" t="s">
        <v>654</v>
      </c>
      <c r="E3222" s="1" t="str">
        <f>VLOOKUP(D3222,StataFunctions!$E$2:$G$260,3,)</f>
        <v>Linear Regression</v>
      </c>
      <c r="F3222" s="18" t="s">
        <v>7817</v>
      </c>
      <c r="G3222" s="18" t="str">
        <f t="shared" si="302"/>
        <v>gini</v>
      </c>
      <c r="H3222" s="18" t="str">
        <f t="shared" si="303"/>
        <v>pdmst3lnmedleg if ctry_dpr==1 &amp; country_c!=120</v>
      </c>
      <c r="I3222" s="18">
        <f t="shared" si="300"/>
        <v>1</v>
      </c>
      <c r="J3222" s="18" t="str">
        <f t="shared" si="301"/>
        <v xml:space="preserve"> ctry_dpr==1 &amp; country_c!=120</v>
      </c>
      <c r="K3222" s="18" t="str">
        <f t="shared" si="304"/>
        <v>pdmst3lnmedleg</v>
      </c>
      <c r="L3222" s="1" t="str">
        <f t="shared" si="305"/>
        <v>Yes</v>
      </c>
    </row>
    <row r="3223" spans="1:12" x14ac:dyDescent="0.3">
      <c r="A3223" s="1" t="str">
        <f>VLOOKUP(B3223,DownloadedFiles!$B$2:$C$821,2,)</f>
        <v>doi:10.7910/DVN/OJCQ5O</v>
      </c>
      <c r="B3223" s="1" t="s">
        <v>2307</v>
      </c>
      <c r="C3223" s="1" t="s">
        <v>6382</v>
      </c>
      <c r="D3223" s="1" t="s">
        <v>654</v>
      </c>
      <c r="E3223" s="1" t="str">
        <f>VLOOKUP(D3223,StataFunctions!$E$2:$G$260,3,)</f>
        <v>Linear Regression</v>
      </c>
      <c r="F3223" s="18" t="s">
        <v>7732</v>
      </c>
      <c r="G3223" s="18" t="str">
        <f t="shared" si="302"/>
        <v>gini</v>
      </c>
      <c r="H3223" s="18" t="str">
        <f t="shared" si="303"/>
        <v>pdmst3lnmedleg</v>
      </c>
      <c r="I3223" s="18">
        <f t="shared" si="300"/>
        <v>0</v>
      </c>
      <c r="J3223" s="18" t="str">
        <f t="shared" si="301"/>
        <v>NA</v>
      </c>
      <c r="K3223" s="18" t="str">
        <f t="shared" si="304"/>
        <v>pdmst3lnmedleg</v>
      </c>
      <c r="L3223" s="1" t="str">
        <f t="shared" si="305"/>
        <v>Yes</v>
      </c>
    </row>
    <row r="3224" spans="1:12" x14ac:dyDescent="0.3">
      <c r="A3224" s="1" t="str">
        <f>VLOOKUP(B3224,DownloadedFiles!$B$2:$C$821,2,)</f>
        <v>doi:10.7910/DVN/OJCQ5O</v>
      </c>
      <c r="B3224" s="1" t="s">
        <v>2307</v>
      </c>
      <c r="C3224" s="1" t="s">
        <v>6382</v>
      </c>
      <c r="D3224" s="1" t="s">
        <v>654</v>
      </c>
      <c r="E3224" s="1" t="str">
        <f>VLOOKUP(D3224,StataFunctions!$E$2:$G$260,3,)</f>
        <v>Linear Regression</v>
      </c>
      <c r="F3224" s="18" t="s">
        <v>6766</v>
      </c>
      <c r="G3224" s="18" t="str">
        <f t="shared" si="302"/>
        <v>gini</v>
      </c>
      <c r="H3224" s="18" t="str">
        <f t="shared" si="303"/>
        <v>pdmst3lnmedleg ben if ctry_dpr==1</v>
      </c>
      <c r="I3224" s="18">
        <f t="shared" si="300"/>
        <v>1</v>
      </c>
      <c r="J3224" s="18" t="str">
        <f t="shared" si="301"/>
        <v xml:space="preserve"> ctry_dpr==1</v>
      </c>
      <c r="K3224" s="18" t="str">
        <f t="shared" si="304"/>
        <v>pdmst3lnmedleg ben</v>
      </c>
      <c r="L3224" s="1" t="str">
        <f t="shared" si="305"/>
        <v>Yes</v>
      </c>
    </row>
    <row r="3225" spans="1:12" x14ac:dyDescent="0.3">
      <c r="A3225" s="1" t="str">
        <f>VLOOKUP(B3225,DownloadedFiles!$B$2:$C$821,2,)</f>
        <v>doi:10.7910/DVN/OJCQ5O</v>
      </c>
      <c r="B3225" s="1" t="s">
        <v>2307</v>
      </c>
      <c r="C3225" s="1" t="s">
        <v>6382</v>
      </c>
      <c r="D3225" s="1" t="s">
        <v>654</v>
      </c>
      <c r="E3225" s="1" t="str">
        <f>VLOOKUP(D3225,StataFunctions!$E$2:$G$260,3,)</f>
        <v>Linear Regression</v>
      </c>
      <c r="F3225" s="18" t="s">
        <v>6790</v>
      </c>
      <c r="G3225" s="18" t="str">
        <f t="shared" si="302"/>
        <v>gini</v>
      </c>
      <c r="H3225" s="18" t="str">
        <f t="shared" si="303"/>
        <v>pdmst3lnmedleg ben if ctry_dpr==1 &amp; country_c!=120</v>
      </c>
      <c r="I3225" s="18">
        <f t="shared" si="300"/>
        <v>1</v>
      </c>
      <c r="J3225" s="18" t="str">
        <f t="shared" si="301"/>
        <v xml:space="preserve"> ctry_dpr==1 &amp; country_c!=120</v>
      </c>
      <c r="K3225" s="18" t="str">
        <f t="shared" si="304"/>
        <v>pdmst3lnmedleg ben</v>
      </c>
      <c r="L3225" s="1" t="str">
        <f t="shared" si="305"/>
        <v>Yes</v>
      </c>
    </row>
    <row r="3226" spans="1:12" x14ac:dyDescent="0.3">
      <c r="A3226" s="1" t="str">
        <f>VLOOKUP(B3226,DownloadedFiles!$B$2:$C$821,2,)</f>
        <v>doi:10.7910/DVN/OJCQ5O</v>
      </c>
      <c r="B3226" s="1" t="s">
        <v>2307</v>
      </c>
      <c r="C3226" s="1" t="s">
        <v>6382</v>
      </c>
      <c r="D3226" s="1" t="s">
        <v>654</v>
      </c>
      <c r="E3226" s="1" t="str">
        <f>VLOOKUP(D3226,StataFunctions!$E$2:$G$260,3,)</f>
        <v>Linear Regression</v>
      </c>
      <c r="F3226" s="18" t="s">
        <v>7736</v>
      </c>
      <c r="G3226" s="18" t="str">
        <f t="shared" si="302"/>
        <v>gini</v>
      </c>
      <c r="H3226" s="18" t="str">
        <f t="shared" si="303"/>
        <v>pdmst3lnmedleg ben</v>
      </c>
      <c r="I3226" s="18">
        <f t="shared" si="300"/>
        <v>0</v>
      </c>
      <c r="J3226" s="18" t="str">
        <f t="shared" si="301"/>
        <v>NA</v>
      </c>
      <c r="K3226" s="18" t="str">
        <f t="shared" si="304"/>
        <v>pdmst3lnmedleg ben</v>
      </c>
      <c r="L3226" s="1" t="str">
        <f t="shared" si="305"/>
        <v>Yes</v>
      </c>
    </row>
    <row r="3227" spans="1:12" x14ac:dyDescent="0.3">
      <c r="A3227" s="1" t="str">
        <f>VLOOKUP(B3227,DownloadedFiles!$B$2:$C$821,2,)</f>
        <v>doi:10.7910/DVN/OJCQ5O</v>
      </c>
      <c r="B3227" s="1" t="s">
        <v>2307</v>
      </c>
      <c r="C3227" s="1" t="s">
        <v>6382</v>
      </c>
      <c r="D3227" s="1" t="s">
        <v>654</v>
      </c>
      <c r="E3227" s="1" t="str">
        <f>VLOOKUP(D3227,StataFunctions!$E$2:$G$260,3,)</f>
        <v>Linear Regression</v>
      </c>
      <c r="F3227" s="18" t="s">
        <v>6765</v>
      </c>
      <c r="G3227" s="18" t="str">
        <f t="shared" si="302"/>
        <v>gini</v>
      </c>
      <c r="H3227" s="18" t="str">
        <f t="shared" si="303"/>
        <v>pdmst3lnmedleg gal if ctry_dpr==1</v>
      </c>
      <c r="I3227" s="18">
        <f t="shared" si="300"/>
        <v>1</v>
      </c>
      <c r="J3227" s="18" t="str">
        <f t="shared" si="301"/>
        <v xml:space="preserve"> ctry_dpr==1</v>
      </c>
      <c r="K3227" s="18" t="str">
        <f t="shared" si="304"/>
        <v>pdmst3lnmedleg gal</v>
      </c>
      <c r="L3227" s="1" t="str">
        <f t="shared" si="305"/>
        <v>Yes</v>
      </c>
    </row>
    <row r="3228" spans="1:12" x14ac:dyDescent="0.3">
      <c r="A3228" s="1" t="str">
        <f>VLOOKUP(B3228,DownloadedFiles!$B$2:$C$821,2,)</f>
        <v>doi:10.7910/DVN/OJCQ5O</v>
      </c>
      <c r="B3228" s="1" t="s">
        <v>2307</v>
      </c>
      <c r="C3228" s="1" t="s">
        <v>6382</v>
      </c>
      <c r="D3228" s="1" t="s">
        <v>654</v>
      </c>
      <c r="E3228" s="1" t="str">
        <f>VLOOKUP(D3228,StataFunctions!$E$2:$G$260,3,)</f>
        <v>Linear Regression</v>
      </c>
      <c r="F3228" s="18" t="s">
        <v>6789</v>
      </c>
      <c r="G3228" s="18" t="str">
        <f t="shared" si="302"/>
        <v>gini</v>
      </c>
      <c r="H3228" s="18" t="str">
        <f t="shared" si="303"/>
        <v>pdmst3lnmedleg gal if ctry_dpr==1 &amp; country_c!=120</v>
      </c>
      <c r="I3228" s="18">
        <f t="shared" si="300"/>
        <v>1</v>
      </c>
      <c r="J3228" s="18" t="str">
        <f t="shared" si="301"/>
        <v xml:space="preserve"> ctry_dpr==1 &amp; country_c!=120</v>
      </c>
      <c r="K3228" s="18" t="str">
        <f t="shared" si="304"/>
        <v>pdmst3lnmedleg gal</v>
      </c>
      <c r="L3228" s="1" t="str">
        <f t="shared" si="305"/>
        <v>Yes</v>
      </c>
    </row>
    <row r="3229" spans="1:12" x14ac:dyDescent="0.3">
      <c r="A3229" s="1" t="str">
        <f>VLOOKUP(B3229,DownloadedFiles!$B$2:$C$821,2,)</f>
        <v>doi:10.7910/DVN/OJCQ5O</v>
      </c>
      <c r="B3229" s="1" t="s">
        <v>2307</v>
      </c>
      <c r="C3229" s="1" t="s">
        <v>6382</v>
      </c>
      <c r="D3229" s="1" t="s">
        <v>654</v>
      </c>
      <c r="E3229" s="1" t="str">
        <f>VLOOKUP(D3229,StataFunctions!$E$2:$G$260,3,)</f>
        <v>Linear Regression</v>
      </c>
      <c r="F3229" s="18" t="s">
        <v>7735</v>
      </c>
      <c r="G3229" s="18" t="str">
        <f t="shared" si="302"/>
        <v>gini</v>
      </c>
      <c r="H3229" s="18" t="str">
        <f t="shared" si="303"/>
        <v>pdmst3lnmedleg gal</v>
      </c>
      <c r="I3229" s="18">
        <f t="shared" si="300"/>
        <v>0</v>
      </c>
      <c r="J3229" s="18" t="str">
        <f t="shared" si="301"/>
        <v>NA</v>
      </c>
      <c r="K3229" s="18" t="str">
        <f t="shared" si="304"/>
        <v>pdmst3lnmedleg gal</v>
      </c>
      <c r="L3229" s="1" t="str">
        <f t="shared" si="305"/>
        <v>Yes</v>
      </c>
    </row>
    <row r="3230" spans="1:12" x14ac:dyDescent="0.3">
      <c r="A3230" s="1" t="str">
        <f>VLOOKUP(B3230,DownloadedFiles!$B$2:$C$821,2,)</f>
        <v>doi:10.7910/DVN/OJCQ5O</v>
      </c>
      <c r="B3230" s="1" t="s">
        <v>2307</v>
      </c>
      <c r="C3230" s="1" t="s">
        <v>6382</v>
      </c>
      <c r="D3230" s="1" t="s">
        <v>654</v>
      </c>
      <c r="E3230" s="1" t="str">
        <f>VLOOKUP(D3230,StataFunctions!$E$2:$G$260,3,)</f>
        <v>Linear Regression</v>
      </c>
      <c r="F3230" s="18" t="s">
        <v>6764</v>
      </c>
      <c r="G3230" s="18" t="str">
        <f t="shared" si="302"/>
        <v>gini</v>
      </c>
      <c r="H3230" s="18" t="str">
        <f t="shared" si="303"/>
        <v>pdmst3lnmedleg lijp if ctry_dpr==1</v>
      </c>
      <c r="I3230" s="18">
        <f t="shared" si="300"/>
        <v>1</v>
      </c>
      <c r="J3230" s="18" t="str">
        <f t="shared" si="301"/>
        <v xml:space="preserve"> ctry_dpr==1</v>
      </c>
      <c r="K3230" s="18" t="str">
        <f t="shared" si="304"/>
        <v>pdmst3lnmedleg lijp</v>
      </c>
      <c r="L3230" s="1" t="str">
        <f t="shared" si="305"/>
        <v>Yes</v>
      </c>
    </row>
    <row r="3231" spans="1:12" x14ac:dyDescent="0.3">
      <c r="A3231" s="1" t="str">
        <f>VLOOKUP(B3231,DownloadedFiles!$B$2:$C$821,2,)</f>
        <v>doi:10.7910/DVN/OJCQ5O</v>
      </c>
      <c r="B3231" s="1" t="s">
        <v>2307</v>
      </c>
      <c r="C3231" s="1" t="s">
        <v>6382</v>
      </c>
      <c r="D3231" s="1" t="s">
        <v>654</v>
      </c>
      <c r="E3231" s="1" t="str">
        <f>VLOOKUP(D3231,StataFunctions!$E$2:$G$260,3,)</f>
        <v>Linear Regression</v>
      </c>
      <c r="F3231" s="18" t="s">
        <v>6788</v>
      </c>
      <c r="G3231" s="18" t="str">
        <f t="shared" si="302"/>
        <v>gini</v>
      </c>
      <c r="H3231" s="18" t="str">
        <f t="shared" si="303"/>
        <v>pdmst3lnmedleg lijp if ctry_dpr==1 &amp; country_c!=120</v>
      </c>
      <c r="I3231" s="18">
        <f t="shared" si="300"/>
        <v>1</v>
      </c>
      <c r="J3231" s="18" t="str">
        <f t="shared" si="301"/>
        <v xml:space="preserve"> ctry_dpr==1 &amp; country_c!=120</v>
      </c>
      <c r="K3231" s="18" t="str">
        <f t="shared" si="304"/>
        <v>pdmst3lnmedleg lijp</v>
      </c>
      <c r="L3231" s="1" t="str">
        <f t="shared" si="305"/>
        <v>Yes</v>
      </c>
    </row>
    <row r="3232" spans="1:12" x14ac:dyDescent="0.3">
      <c r="A3232" s="1" t="str">
        <f>VLOOKUP(B3232,DownloadedFiles!$B$2:$C$821,2,)</f>
        <v>doi:10.7910/DVN/OJCQ5O</v>
      </c>
      <c r="B3232" s="1" t="s">
        <v>2307</v>
      </c>
      <c r="C3232" s="1" t="s">
        <v>6382</v>
      </c>
      <c r="D3232" s="1" t="s">
        <v>654</v>
      </c>
      <c r="E3232" s="1" t="str">
        <f>VLOOKUP(D3232,StataFunctions!$E$2:$G$260,3,)</f>
        <v>Linear Regression</v>
      </c>
      <c r="F3232" s="18" t="s">
        <v>7734</v>
      </c>
      <c r="G3232" s="18" t="str">
        <f t="shared" si="302"/>
        <v>gini</v>
      </c>
      <c r="H3232" s="18" t="str">
        <f t="shared" si="303"/>
        <v>pdmst3lnmedleg lijp</v>
      </c>
      <c r="I3232" s="18">
        <f t="shared" si="300"/>
        <v>0</v>
      </c>
      <c r="J3232" s="18" t="str">
        <f t="shared" si="301"/>
        <v>NA</v>
      </c>
      <c r="K3232" s="18" t="str">
        <f t="shared" si="304"/>
        <v>pdmst3lnmedleg lijp</v>
      </c>
      <c r="L3232" s="1" t="str">
        <f t="shared" si="305"/>
        <v>Yes</v>
      </c>
    </row>
    <row r="3233" spans="1:12" x14ac:dyDescent="0.3">
      <c r="A3233" s="1" t="str">
        <f>VLOOKUP(B3233,DownloadedFiles!$B$2:$C$821,2,)</f>
        <v>doi:10.7910/DVN/OJCQ5O</v>
      </c>
      <c r="B3233" s="1" t="s">
        <v>2307</v>
      </c>
      <c r="C3233" s="1" t="s">
        <v>6382</v>
      </c>
      <c r="D3233" s="1" t="s">
        <v>654</v>
      </c>
      <c r="E3233" s="1" t="str">
        <f>VLOOKUP(D3233,StataFunctions!$E$2:$G$260,3,)</f>
        <v>Linear Regression</v>
      </c>
      <c r="F3233" s="18" t="s">
        <v>7807</v>
      </c>
      <c r="G3233" s="18" t="str">
        <f t="shared" si="302"/>
        <v>gini</v>
      </c>
      <c r="H3233" s="18" t="str">
        <f t="shared" si="303"/>
        <v>pdmst3lnmedleg malap</v>
      </c>
      <c r="I3233" s="18">
        <f t="shared" si="300"/>
        <v>0</v>
      </c>
      <c r="J3233" s="18" t="str">
        <f t="shared" si="301"/>
        <v>NA</v>
      </c>
      <c r="K3233" s="18" t="str">
        <f t="shared" si="304"/>
        <v>pdmst3lnmedleg malap</v>
      </c>
      <c r="L3233" s="1" t="str">
        <f t="shared" si="305"/>
        <v>Yes</v>
      </c>
    </row>
    <row r="3234" spans="1:12" x14ac:dyDescent="0.3">
      <c r="A3234" s="1" t="str">
        <f>VLOOKUP(B3234,DownloadedFiles!$B$2:$C$821,2,)</f>
        <v>doi:10.7910/DVN/OJCQ5O</v>
      </c>
      <c r="B3234" s="1" t="s">
        <v>2307</v>
      </c>
      <c r="C3234" s="1" t="s">
        <v>6382</v>
      </c>
      <c r="D3234" s="1" t="s">
        <v>654</v>
      </c>
      <c r="E3234" s="1" t="str">
        <f>VLOOKUP(D3234,StataFunctions!$E$2:$G$260,3,)</f>
        <v>Linear Regression</v>
      </c>
      <c r="F3234" s="18" t="s">
        <v>7811</v>
      </c>
      <c r="G3234" s="18" t="str">
        <f t="shared" si="302"/>
        <v>gini</v>
      </c>
      <c r="H3234" s="18" t="str">
        <f t="shared" si="303"/>
        <v>pdmst3lnmedleg malap ben</v>
      </c>
      <c r="I3234" s="18">
        <f t="shared" si="300"/>
        <v>0</v>
      </c>
      <c r="J3234" s="18" t="str">
        <f t="shared" si="301"/>
        <v>NA</v>
      </c>
      <c r="K3234" s="18" t="str">
        <f t="shared" si="304"/>
        <v>pdmst3lnmedleg malap ben</v>
      </c>
      <c r="L3234" s="1" t="str">
        <f t="shared" si="305"/>
        <v>Yes</v>
      </c>
    </row>
    <row r="3235" spans="1:12" x14ac:dyDescent="0.3">
      <c r="A3235" s="1" t="str">
        <f>VLOOKUP(B3235,DownloadedFiles!$B$2:$C$821,2,)</f>
        <v>doi:10.7910/DVN/OJCQ5O</v>
      </c>
      <c r="B3235" s="1" t="s">
        <v>2307</v>
      </c>
      <c r="C3235" s="1" t="s">
        <v>6382</v>
      </c>
      <c r="D3235" s="1" t="s">
        <v>654</v>
      </c>
      <c r="E3235" s="1" t="str">
        <f>VLOOKUP(D3235,StataFunctions!$E$2:$G$260,3,)</f>
        <v>Linear Regression</v>
      </c>
      <c r="F3235" s="18" t="s">
        <v>7810</v>
      </c>
      <c r="G3235" s="18" t="str">
        <f t="shared" si="302"/>
        <v>gini</v>
      </c>
      <c r="H3235" s="18" t="str">
        <f t="shared" si="303"/>
        <v>pdmst3lnmedleg malap gal</v>
      </c>
      <c r="I3235" s="18">
        <f t="shared" si="300"/>
        <v>0</v>
      </c>
      <c r="J3235" s="18" t="str">
        <f t="shared" si="301"/>
        <v>NA</v>
      </c>
      <c r="K3235" s="18" t="str">
        <f t="shared" si="304"/>
        <v>pdmst3lnmedleg malap gal</v>
      </c>
      <c r="L3235" s="1" t="str">
        <f t="shared" si="305"/>
        <v>Yes</v>
      </c>
    </row>
    <row r="3236" spans="1:12" x14ac:dyDescent="0.3">
      <c r="A3236" s="1" t="str">
        <f>VLOOKUP(B3236,DownloadedFiles!$B$2:$C$821,2,)</f>
        <v>doi:10.7910/DVN/OJCQ5O</v>
      </c>
      <c r="B3236" s="1" t="s">
        <v>2307</v>
      </c>
      <c r="C3236" s="1" t="s">
        <v>6382</v>
      </c>
      <c r="D3236" s="1" t="s">
        <v>654</v>
      </c>
      <c r="E3236" s="1" t="str">
        <f>VLOOKUP(D3236,StataFunctions!$E$2:$G$260,3,)</f>
        <v>Linear Regression</v>
      </c>
      <c r="F3236" s="18" t="s">
        <v>7809</v>
      </c>
      <c r="G3236" s="18" t="str">
        <f t="shared" si="302"/>
        <v>gini</v>
      </c>
      <c r="H3236" s="18" t="str">
        <f t="shared" si="303"/>
        <v>pdmst3lnmedleg malap lijp</v>
      </c>
      <c r="I3236" s="18">
        <f t="shared" si="300"/>
        <v>0</v>
      </c>
      <c r="J3236" s="18" t="str">
        <f t="shared" si="301"/>
        <v>NA</v>
      </c>
      <c r="K3236" s="18" t="str">
        <f t="shared" si="304"/>
        <v>pdmst3lnmedleg malap lijp</v>
      </c>
      <c r="L3236" s="1" t="str">
        <f t="shared" si="305"/>
        <v>Yes</v>
      </c>
    </row>
    <row r="3237" spans="1:12" x14ac:dyDescent="0.3">
      <c r="A3237" s="1" t="str">
        <f>VLOOKUP(B3237,DownloadedFiles!$B$2:$C$821,2,)</f>
        <v>doi:10.7910/DVN/OJCQ5O</v>
      </c>
      <c r="B3237" s="1" t="s">
        <v>2307</v>
      </c>
      <c r="C3237" s="1" t="s">
        <v>6382</v>
      </c>
      <c r="D3237" s="1" t="s">
        <v>654</v>
      </c>
      <c r="E3237" s="1" t="str">
        <f>VLOOKUP(D3237,StataFunctions!$E$2:$G$260,3,)</f>
        <v>Linear Regression</v>
      </c>
      <c r="F3237" s="18" t="s">
        <v>7808</v>
      </c>
      <c r="G3237" s="18" t="str">
        <f t="shared" si="302"/>
        <v>gini</v>
      </c>
      <c r="H3237" s="18" t="str">
        <f t="shared" si="303"/>
        <v>pdmst3lnmedleg malap rae</v>
      </c>
      <c r="I3237" s="18">
        <f t="shared" si="300"/>
        <v>0</v>
      </c>
      <c r="J3237" s="18" t="str">
        <f t="shared" si="301"/>
        <v>NA</v>
      </c>
      <c r="K3237" s="18" t="str">
        <f t="shared" si="304"/>
        <v>pdmst3lnmedleg malap rae</v>
      </c>
      <c r="L3237" s="1" t="str">
        <f t="shared" si="305"/>
        <v>Yes</v>
      </c>
    </row>
    <row r="3238" spans="1:12" x14ac:dyDescent="0.3">
      <c r="A3238" s="1" t="str">
        <f>VLOOKUP(B3238,DownloadedFiles!$B$2:$C$821,2,)</f>
        <v>doi:10.7910/DVN/OJCQ5O</v>
      </c>
      <c r="B3238" s="1" t="s">
        <v>2307</v>
      </c>
      <c r="C3238" s="1" t="s">
        <v>6382</v>
      </c>
      <c r="D3238" s="1" t="s">
        <v>654</v>
      </c>
      <c r="E3238" s="1" t="str">
        <f>VLOOKUP(D3238,StataFunctions!$E$2:$G$260,3,)</f>
        <v>Linear Regression</v>
      </c>
      <c r="F3238" s="18" t="s">
        <v>7777</v>
      </c>
      <c r="G3238" s="18" t="str">
        <f t="shared" si="302"/>
        <v>gini</v>
      </c>
      <c r="H3238" s="18" t="str">
        <f t="shared" si="303"/>
        <v>pdmst3lnmedleg malta</v>
      </c>
      <c r="I3238" s="18">
        <f t="shared" si="300"/>
        <v>0</v>
      </c>
      <c r="J3238" s="18" t="str">
        <f t="shared" si="301"/>
        <v>NA</v>
      </c>
      <c r="K3238" s="18" t="str">
        <f t="shared" si="304"/>
        <v>pdmst3lnmedleg malta</v>
      </c>
      <c r="L3238" s="1" t="str">
        <f t="shared" si="305"/>
        <v>Yes</v>
      </c>
    </row>
    <row r="3239" spans="1:12" x14ac:dyDescent="0.3">
      <c r="A3239" s="1" t="str">
        <f>VLOOKUP(B3239,DownloadedFiles!$B$2:$C$821,2,)</f>
        <v>doi:10.7910/DVN/OJCQ5O</v>
      </c>
      <c r="B3239" s="1" t="s">
        <v>2307</v>
      </c>
      <c r="C3239" s="1" t="s">
        <v>6382</v>
      </c>
      <c r="D3239" s="1" t="s">
        <v>654</v>
      </c>
      <c r="E3239" s="1" t="str">
        <f>VLOOKUP(D3239,StataFunctions!$E$2:$G$260,3,)</f>
        <v>Linear Regression</v>
      </c>
      <c r="F3239" s="18" t="s">
        <v>7781</v>
      </c>
      <c r="G3239" s="18" t="str">
        <f t="shared" si="302"/>
        <v>gini</v>
      </c>
      <c r="H3239" s="18" t="str">
        <f t="shared" si="303"/>
        <v>pdmst3lnmedleg malta ben</v>
      </c>
      <c r="I3239" s="18">
        <f t="shared" si="300"/>
        <v>0</v>
      </c>
      <c r="J3239" s="18" t="str">
        <f t="shared" si="301"/>
        <v>NA</v>
      </c>
      <c r="K3239" s="18" t="str">
        <f t="shared" si="304"/>
        <v>pdmst3lnmedleg malta ben</v>
      </c>
      <c r="L3239" s="1" t="str">
        <f t="shared" si="305"/>
        <v>Yes</v>
      </c>
    </row>
    <row r="3240" spans="1:12" x14ac:dyDescent="0.3">
      <c r="A3240" s="1" t="str">
        <f>VLOOKUP(B3240,DownloadedFiles!$B$2:$C$821,2,)</f>
        <v>doi:10.7910/DVN/OJCQ5O</v>
      </c>
      <c r="B3240" s="1" t="s">
        <v>2307</v>
      </c>
      <c r="C3240" s="1" t="s">
        <v>6382</v>
      </c>
      <c r="D3240" s="1" t="s">
        <v>654</v>
      </c>
      <c r="E3240" s="1" t="str">
        <f>VLOOKUP(D3240,StataFunctions!$E$2:$G$260,3,)</f>
        <v>Linear Regression</v>
      </c>
      <c r="F3240" s="18" t="s">
        <v>7780</v>
      </c>
      <c r="G3240" s="18" t="str">
        <f t="shared" si="302"/>
        <v>gini</v>
      </c>
      <c r="H3240" s="18" t="str">
        <f t="shared" si="303"/>
        <v>pdmst3lnmedleg malta gal</v>
      </c>
      <c r="I3240" s="18">
        <f t="shared" si="300"/>
        <v>0</v>
      </c>
      <c r="J3240" s="18" t="str">
        <f t="shared" si="301"/>
        <v>NA</v>
      </c>
      <c r="K3240" s="18" t="str">
        <f t="shared" si="304"/>
        <v>pdmst3lnmedleg malta gal</v>
      </c>
      <c r="L3240" s="1" t="str">
        <f t="shared" si="305"/>
        <v>Yes</v>
      </c>
    </row>
    <row r="3241" spans="1:12" x14ac:dyDescent="0.3">
      <c r="A3241" s="1" t="str">
        <f>VLOOKUP(B3241,DownloadedFiles!$B$2:$C$821,2,)</f>
        <v>doi:10.7910/DVN/OJCQ5O</v>
      </c>
      <c r="B3241" s="1" t="s">
        <v>2307</v>
      </c>
      <c r="C3241" s="1" t="s">
        <v>6382</v>
      </c>
      <c r="D3241" s="1" t="s">
        <v>654</v>
      </c>
      <c r="E3241" s="1" t="str">
        <f>VLOOKUP(D3241,StataFunctions!$E$2:$G$260,3,)</f>
        <v>Linear Regression</v>
      </c>
      <c r="F3241" s="18" t="s">
        <v>7779</v>
      </c>
      <c r="G3241" s="18" t="str">
        <f t="shared" si="302"/>
        <v>gini</v>
      </c>
      <c r="H3241" s="18" t="str">
        <f t="shared" si="303"/>
        <v>pdmst3lnmedleg malta lijp</v>
      </c>
      <c r="I3241" s="18">
        <f t="shared" si="300"/>
        <v>0</v>
      </c>
      <c r="J3241" s="18" t="str">
        <f t="shared" si="301"/>
        <v>NA</v>
      </c>
      <c r="K3241" s="18" t="str">
        <f t="shared" si="304"/>
        <v>pdmst3lnmedleg malta lijp</v>
      </c>
      <c r="L3241" s="1" t="str">
        <f t="shared" si="305"/>
        <v>Yes</v>
      </c>
    </row>
    <row r="3242" spans="1:12" x14ac:dyDescent="0.3">
      <c r="A3242" s="1" t="str">
        <f>VLOOKUP(B3242,DownloadedFiles!$B$2:$C$821,2,)</f>
        <v>doi:10.7910/DVN/OJCQ5O</v>
      </c>
      <c r="B3242" s="1" t="s">
        <v>2307</v>
      </c>
      <c r="C3242" s="1" t="s">
        <v>6382</v>
      </c>
      <c r="D3242" s="1" t="s">
        <v>654</v>
      </c>
      <c r="E3242" s="1" t="str">
        <f>VLOOKUP(D3242,StataFunctions!$E$2:$G$260,3,)</f>
        <v>Linear Regression</v>
      </c>
      <c r="F3242" s="18" t="s">
        <v>7778</v>
      </c>
      <c r="G3242" s="18" t="str">
        <f t="shared" si="302"/>
        <v>gini</v>
      </c>
      <c r="H3242" s="18" t="str">
        <f t="shared" si="303"/>
        <v>pdmst3lnmedleg malta rae</v>
      </c>
      <c r="I3242" s="18">
        <f t="shared" si="300"/>
        <v>0</v>
      </c>
      <c r="J3242" s="18" t="str">
        <f t="shared" si="301"/>
        <v>NA</v>
      </c>
      <c r="K3242" s="18" t="str">
        <f t="shared" si="304"/>
        <v>pdmst3lnmedleg malta rae</v>
      </c>
      <c r="L3242" s="1" t="str">
        <f t="shared" si="305"/>
        <v>Yes</v>
      </c>
    </row>
    <row r="3243" spans="1:12" x14ac:dyDescent="0.3">
      <c r="A3243" s="1" t="str">
        <f>VLOOKUP(B3243,DownloadedFiles!$B$2:$C$821,2,)</f>
        <v>doi:10.7910/DVN/OJCQ5O</v>
      </c>
      <c r="B3243" s="1" t="s">
        <v>2307</v>
      </c>
      <c r="C3243" s="1" t="s">
        <v>6382</v>
      </c>
      <c r="D3243" s="1" t="s">
        <v>654</v>
      </c>
      <c r="E3243" s="1" t="str">
        <f>VLOOKUP(D3243,StataFunctions!$E$2:$G$260,3,)</f>
        <v>Linear Regression</v>
      </c>
      <c r="F3243" s="18" t="s">
        <v>6763</v>
      </c>
      <c r="G3243" s="18" t="str">
        <f t="shared" si="302"/>
        <v>gini</v>
      </c>
      <c r="H3243" s="18" t="str">
        <f t="shared" si="303"/>
        <v>pdmst3lnmedleg rae if ctry_dpr==1</v>
      </c>
      <c r="I3243" s="18">
        <f t="shared" si="300"/>
        <v>1</v>
      </c>
      <c r="J3243" s="18" t="str">
        <f t="shared" si="301"/>
        <v xml:space="preserve"> ctry_dpr==1</v>
      </c>
      <c r="K3243" s="18" t="str">
        <f t="shared" si="304"/>
        <v>pdmst3lnmedleg rae</v>
      </c>
      <c r="L3243" s="1" t="str">
        <f t="shared" si="305"/>
        <v>Yes</v>
      </c>
    </row>
    <row r="3244" spans="1:12" x14ac:dyDescent="0.3">
      <c r="A3244" s="1" t="str">
        <f>VLOOKUP(B3244,DownloadedFiles!$B$2:$C$821,2,)</f>
        <v>doi:10.7910/DVN/OJCQ5O</v>
      </c>
      <c r="B3244" s="1" t="s">
        <v>2307</v>
      </c>
      <c r="C3244" s="1" t="s">
        <v>6382</v>
      </c>
      <c r="D3244" s="1" t="s">
        <v>654</v>
      </c>
      <c r="E3244" s="1" t="str">
        <f>VLOOKUP(D3244,StataFunctions!$E$2:$G$260,3,)</f>
        <v>Linear Regression</v>
      </c>
      <c r="F3244" s="18" t="s">
        <v>6787</v>
      </c>
      <c r="G3244" s="18" t="str">
        <f t="shared" si="302"/>
        <v>gini</v>
      </c>
      <c r="H3244" s="18" t="str">
        <f t="shared" si="303"/>
        <v>pdmst3lnmedleg rae if ctry_dpr==1 &amp; country_c!=120</v>
      </c>
      <c r="I3244" s="18">
        <f t="shared" si="300"/>
        <v>1</v>
      </c>
      <c r="J3244" s="18" t="str">
        <f t="shared" si="301"/>
        <v xml:space="preserve"> ctry_dpr==1 &amp; country_c!=120</v>
      </c>
      <c r="K3244" s="18" t="str">
        <f t="shared" si="304"/>
        <v>pdmst3lnmedleg rae</v>
      </c>
      <c r="L3244" s="1" t="str">
        <f t="shared" si="305"/>
        <v>Yes</v>
      </c>
    </row>
    <row r="3245" spans="1:12" x14ac:dyDescent="0.3">
      <c r="A3245" s="1" t="str">
        <f>VLOOKUP(B3245,DownloadedFiles!$B$2:$C$821,2,)</f>
        <v>doi:10.7910/DVN/OJCQ5O</v>
      </c>
      <c r="B3245" s="1" t="s">
        <v>2307</v>
      </c>
      <c r="C3245" s="1" t="s">
        <v>6382</v>
      </c>
      <c r="D3245" s="1" t="s">
        <v>654</v>
      </c>
      <c r="E3245" s="1" t="str">
        <f>VLOOKUP(D3245,StataFunctions!$E$2:$G$260,3,)</f>
        <v>Linear Regression</v>
      </c>
      <c r="F3245" s="18" t="s">
        <v>7733</v>
      </c>
      <c r="G3245" s="18" t="str">
        <f t="shared" si="302"/>
        <v>gini</v>
      </c>
      <c r="H3245" s="18" t="str">
        <f t="shared" si="303"/>
        <v>pdmst3lnmedleg rae</v>
      </c>
      <c r="I3245" s="18">
        <f t="shared" si="300"/>
        <v>0</v>
      </c>
      <c r="J3245" s="18" t="str">
        <f t="shared" si="301"/>
        <v>NA</v>
      </c>
      <c r="K3245" s="18" t="str">
        <f t="shared" si="304"/>
        <v>pdmst3lnmedleg rae</v>
      </c>
      <c r="L3245" s="1" t="str">
        <f t="shared" si="305"/>
        <v>Yes</v>
      </c>
    </row>
    <row r="3246" spans="1:12" x14ac:dyDescent="0.3">
      <c r="A3246" s="1" t="str">
        <f>VLOOKUP(B3246,DownloadedFiles!$B$2:$C$821,2,)</f>
        <v>doi:10.7910/DVN/OJCQ5O</v>
      </c>
      <c r="B3246" s="1" t="s">
        <v>2307</v>
      </c>
      <c r="C3246" s="1" t="s">
        <v>6382</v>
      </c>
      <c r="D3246" s="1" t="s">
        <v>654</v>
      </c>
      <c r="E3246" s="1" t="str">
        <f>VLOOKUP(D3246,StataFunctions!$E$2:$G$260,3,)</f>
        <v>Linear Regression</v>
      </c>
      <c r="F3246" s="18" t="s">
        <v>7747</v>
      </c>
      <c r="G3246" s="18" t="str">
        <f t="shared" si="302"/>
        <v>gini</v>
      </c>
      <c r="H3246" s="18" t="str">
        <f t="shared" si="303"/>
        <v>pdmst3lnmedleg smd</v>
      </c>
      <c r="I3246" s="18">
        <f t="shared" si="300"/>
        <v>0</v>
      </c>
      <c r="J3246" s="18" t="str">
        <f t="shared" si="301"/>
        <v>NA</v>
      </c>
      <c r="K3246" s="18" t="str">
        <f t="shared" si="304"/>
        <v>pdmst3lnmedleg smd</v>
      </c>
      <c r="L3246" s="1" t="str">
        <f t="shared" si="305"/>
        <v>Yes</v>
      </c>
    </row>
    <row r="3247" spans="1:12" x14ac:dyDescent="0.3">
      <c r="A3247" s="1" t="str">
        <f>VLOOKUP(B3247,DownloadedFiles!$B$2:$C$821,2,)</f>
        <v>doi:10.7910/DVN/OJCQ5O</v>
      </c>
      <c r="B3247" s="1" t="s">
        <v>2307</v>
      </c>
      <c r="C3247" s="1" t="s">
        <v>6382</v>
      </c>
      <c r="D3247" s="1" t="s">
        <v>654</v>
      </c>
      <c r="E3247" s="1" t="str">
        <f>VLOOKUP(D3247,StataFunctions!$E$2:$G$260,3,)</f>
        <v>Linear Regression</v>
      </c>
      <c r="F3247" s="18" t="s">
        <v>7751</v>
      </c>
      <c r="G3247" s="18" t="str">
        <f t="shared" si="302"/>
        <v>gini</v>
      </c>
      <c r="H3247" s="18" t="str">
        <f t="shared" si="303"/>
        <v>pdmst3lnmedleg smd ben</v>
      </c>
      <c r="I3247" s="18">
        <f t="shared" si="300"/>
        <v>0</v>
      </c>
      <c r="J3247" s="18" t="str">
        <f t="shared" si="301"/>
        <v>NA</v>
      </c>
      <c r="K3247" s="18" t="str">
        <f t="shared" si="304"/>
        <v>pdmst3lnmedleg smd ben</v>
      </c>
      <c r="L3247" s="1" t="str">
        <f t="shared" si="305"/>
        <v>Yes</v>
      </c>
    </row>
    <row r="3248" spans="1:12" x14ac:dyDescent="0.3">
      <c r="A3248" s="1" t="str">
        <f>VLOOKUP(B3248,DownloadedFiles!$B$2:$C$821,2,)</f>
        <v>doi:10.7910/DVN/OJCQ5O</v>
      </c>
      <c r="B3248" s="1" t="s">
        <v>2307</v>
      </c>
      <c r="C3248" s="1" t="s">
        <v>6382</v>
      </c>
      <c r="D3248" s="1" t="s">
        <v>654</v>
      </c>
      <c r="E3248" s="1" t="str">
        <f>VLOOKUP(D3248,StataFunctions!$E$2:$G$260,3,)</f>
        <v>Linear Regression</v>
      </c>
      <c r="F3248" s="18" t="s">
        <v>7750</v>
      </c>
      <c r="G3248" s="18" t="str">
        <f t="shared" si="302"/>
        <v>gini</v>
      </c>
      <c r="H3248" s="18" t="str">
        <f t="shared" si="303"/>
        <v>pdmst3lnmedleg smd gal</v>
      </c>
      <c r="I3248" s="18">
        <f t="shared" si="300"/>
        <v>0</v>
      </c>
      <c r="J3248" s="18" t="str">
        <f t="shared" si="301"/>
        <v>NA</v>
      </c>
      <c r="K3248" s="18" t="str">
        <f t="shared" si="304"/>
        <v>pdmst3lnmedleg smd gal</v>
      </c>
      <c r="L3248" s="1" t="str">
        <f t="shared" si="305"/>
        <v>Yes</v>
      </c>
    </row>
    <row r="3249" spans="1:12" x14ac:dyDescent="0.3">
      <c r="A3249" s="1" t="str">
        <f>VLOOKUP(B3249,DownloadedFiles!$B$2:$C$821,2,)</f>
        <v>doi:10.7910/DVN/OJCQ5O</v>
      </c>
      <c r="B3249" s="1" t="s">
        <v>2307</v>
      </c>
      <c r="C3249" s="1" t="s">
        <v>6382</v>
      </c>
      <c r="D3249" s="1" t="s">
        <v>654</v>
      </c>
      <c r="E3249" s="1" t="str">
        <f>VLOOKUP(D3249,StataFunctions!$E$2:$G$260,3,)</f>
        <v>Linear Regression</v>
      </c>
      <c r="F3249" s="18" t="s">
        <v>7749</v>
      </c>
      <c r="G3249" s="18" t="str">
        <f t="shared" si="302"/>
        <v>gini</v>
      </c>
      <c r="H3249" s="18" t="str">
        <f t="shared" si="303"/>
        <v>pdmst3lnmedleg smd lijp</v>
      </c>
      <c r="I3249" s="18">
        <f t="shared" si="300"/>
        <v>0</v>
      </c>
      <c r="J3249" s="18" t="str">
        <f t="shared" si="301"/>
        <v>NA</v>
      </c>
      <c r="K3249" s="18" t="str">
        <f t="shared" si="304"/>
        <v>pdmst3lnmedleg smd lijp</v>
      </c>
      <c r="L3249" s="1" t="str">
        <f t="shared" si="305"/>
        <v>Yes</v>
      </c>
    </row>
    <row r="3250" spans="1:12" x14ac:dyDescent="0.3">
      <c r="A3250" s="1" t="str">
        <f>VLOOKUP(B3250,DownloadedFiles!$B$2:$C$821,2,)</f>
        <v>doi:10.7910/DVN/OJCQ5O</v>
      </c>
      <c r="B3250" s="1" t="s">
        <v>2307</v>
      </c>
      <c r="C3250" s="1" t="s">
        <v>6382</v>
      </c>
      <c r="D3250" s="1" t="s">
        <v>654</v>
      </c>
      <c r="E3250" s="1" t="str">
        <f>VLOOKUP(D3250,StataFunctions!$E$2:$G$260,3,)</f>
        <v>Linear Regression</v>
      </c>
      <c r="F3250" s="18" t="s">
        <v>7748</v>
      </c>
      <c r="G3250" s="18" t="str">
        <f t="shared" si="302"/>
        <v>gini</v>
      </c>
      <c r="H3250" s="18" t="str">
        <f t="shared" si="303"/>
        <v>pdmst3lnmedleg smd rae</v>
      </c>
      <c r="I3250" s="18">
        <f t="shared" si="300"/>
        <v>0</v>
      </c>
      <c r="J3250" s="18" t="str">
        <f t="shared" si="301"/>
        <v>NA</v>
      </c>
      <c r="K3250" s="18" t="str">
        <f t="shared" si="304"/>
        <v>pdmst3lnmedleg smd rae</v>
      </c>
      <c r="L3250" s="1" t="str">
        <f t="shared" si="305"/>
        <v>Yes</v>
      </c>
    </row>
    <row r="3251" spans="1:12" x14ac:dyDescent="0.3">
      <c r="A3251" s="1" t="str">
        <f>VLOOKUP(B3251,DownloadedFiles!$B$2:$C$821,2,)</f>
        <v>doi:10.7910/DVN/OJCQ5O</v>
      </c>
      <c r="B3251" s="1" t="s">
        <v>2307</v>
      </c>
      <c r="C3251" s="1" t="s">
        <v>6382</v>
      </c>
      <c r="D3251" s="1" t="s">
        <v>654</v>
      </c>
      <c r="E3251" s="1" t="str">
        <f>VLOOKUP(D3251,StataFunctions!$E$2:$G$260,3,)</f>
        <v>Linear Regression</v>
      </c>
      <c r="F3251" s="18" t="s">
        <v>7792</v>
      </c>
      <c r="G3251" s="18" t="str">
        <f t="shared" si="302"/>
        <v>gini</v>
      </c>
      <c r="H3251" s="18" t="str">
        <f t="shared" si="303"/>
        <v>pdmst3lnmedleg smd stv</v>
      </c>
      <c r="I3251" s="18">
        <f t="shared" si="300"/>
        <v>0</v>
      </c>
      <c r="J3251" s="18" t="str">
        <f t="shared" si="301"/>
        <v>NA</v>
      </c>
      <c r="K3251" s="18" t="str">
        <f t="shared" si="304"/>
        <v>pdmst3lnmedleg smd stv</v>
      </c>
      <c r="L3251" s="1" t="str">
        <f t="shared" si="305"/>
        <v>Yes</v>
      </c>
    </row>
    <row r="3252" spans="1:12" x14ac:dyDescent="0.3">
      <c r="A3252" s="1" t="str">
        <f>VLOOKUP(B3252,DownloadedFiles!$B$2:$C$821,2,)</f>
        <v>doi:10.7910/DVN/OJCQ5O</v>
      </c>
      <c r="B3252" s="1" t="s">
        <v>2307</v>
      </c>
      <c r="C3252" s="1" t="s">
        <v>6382</v>
      </c>
      <c r="D3252" s="1" t="s">
        <v>654</v>
      </c>
      <c r="E3252" s="1" t="str">
        <f>VLOOKUP(D3252,StataFunctions!$E$2:$G$260,3,)</f>
        <v>Linear Regression</v>
      </c>
      <c r="F3252" s="18" t="s">
        <v>7796</v>
      </c>
      <c r="G3252" s="18" t="str">
        <f t="shared" si="302"/>
        <v>gini</v>
      </c>
      <c r="H3252" s="18" t="str">
        <f t="shared" si="303"/>
        <v>pdmst3lnmedleg smd stv ben</v>
      </c>
      <c r="I3252" s="18">
        <f t="shared" si="300"/>
        <v>0</v>
      </c>
      <c r="J3252" s="18" t="str">
        <f t="shared" si="301"/>
        <v>NA</v>
      </c>
      <c r="K3252" s="18" t="str">
        <f t="shared" si="304"/>
        <v>pdmst3lnmedleg smd stv ben</v>
      </c>
      <c r="L3252" s="1" t="str">
        <f t="shared" si="305"/>
        <v>Yes</v>
      </c>
    </row>
    <row r="3253" spans="1:12" x14ac:dyDescent="0.3">
      <c r="A3253" s="1" t="str">
        <f>VLOOKUP(B3253,DownloadedFiles!$B$2:$C$821,2,)</f>
        <v>doi:10.7910/DVN/OJCQ5O</v>
      </c>
      <c r="B3253" s="1" t="s">
        <v>2307</v>
      </c>
      <c r="C3253" s="1" t="s">
        <v>6382</v>
      </c>
      <c r="D3253" s="1" t="s">
        <v>654</v>
      </c>
      <c r="E3253" s="1" t="str">
        <f>VLOOKUP(D3253,StataFunctions!$E$2:$G$260,3,)</f>
        <v>Linear Regression</v>
      </c>
      <c r="F3253" s="18" t="s">
        <v>7795</v>
      </c>
      <c r="G3253" s="18" t="str">
        <f t="shared" si="302"/>
        <v>gini</v>
      </c>
      <c r="H3253" s="18" t="str">
        <f t="shared" si="303"/>
        <v>pdmst3lnmedleg smd stv gal</v>
      </c>
      <c r="I3253" s="18">
        <f t="shared" si="300"/>
        <v>0</v>
      </c>
      <c r="J3253" s="18" t="str">
        <f t="shared" si="301"/>
        <v>NA</v>
      </c>
      <c r="K3253" s="18" t="str">
        <f t="shared" si="304"/>
        <v>pdmst3lnmedleg smd stv gal</v>
      </c>
      <c r="L3253" s="1" t="str">
        <f t="shared" si="305"/>
        <v>Yes</v>
      </c>
    </row>
    <row r="3254" spans="1:12" x14ac:dyDescent="0.3">
      <c r="A3254" s="1" t="str">
        <f>VLOOKUP(B3254,DownloadedFiles!$B$2:$C$821,2,)</f>
        <v>doi:10.7910/DVN/OJCQ5O</v>
      </c>
      <c r="B3254" s="1" t="s">
        <v>2307</v>
      </c>
      <c r="C3254" s="1" t="s">
        <v>6382</v>
      </c>
      <c r="D3254" s="1" t="s">
        <v>654</v>
      </c>
      <c r="E3254" s="1" t="str">
        <f>VLOOKUP(D3254,StataFunctions!$E$2:$G$260,3,)</f>
        <v>Linear Regression</v>
      </c>
      <c r="F3254" s="18" t="s">
        <v>7794</v>
      </c>
      <c r="G3254" s="18" t="str">
        <f t="shared" si="302"/>
        <v>gini</v>
      </c>
      <c r="H3254" s="18" t="str">
        <f t="shared" si="303"/>
        <v>pdmst3lnmedleg smd stv lijp</v>
      </c>
      <c r="I3254" s="18">
        <f t="shared" ref="I3254:I3317" si="306">IFERROR(IF(FIND(" if ",H3254)&gt;0,1,0),0)</f>
        <v>0</v>
      </c>
      <c r="J3254" s="18" t="str">
        <f t="shared" ref="J3254:J3317" si="307">IFERROR(MID(H3254,FIND(" if ",H3254)+3,LEN(H3254)+1),"NA")</f>
        <v>NA</v>
      </c>
      <c r="K3254" s="18" t="str">
        <f t="shared" si="304"/>
        <v>pdmst3lnmedleg smd stv lijp</v>
      </c>
      <c r="L3254" s="1" t="str">
        <f t="shared" si="305"/>
        <v>Yes</v>
      </c>
    </row>
    <row r="3255" spans="1:12" x14ac:dyDescent="0.3">
      <c r="A3255" s="1" t="str">
        <f>VLOOKUP(B3255,DownloadedFiles!$B$2:$C$821,2,)</f>
        <v>doi:10.7910/DVN/OJCQ5O</v>
      </c>
      <c r="B3255" s="1" t="s">
        <v>2307</v>
      </c>
      <c r="C3255" s="1" t="s">
        <v>6382</v>
      </c>
      <c r="D3255" s="1" t="s">
        <v>654</v>
      </c>
      <c r="E3255" s="1" t="str">
        <f>VLOOKUP(D3255,StataFunctions!$E$2:$G$260,3,)</f>
        <v>Linear Regression</v>
      </c>
      <c r="F3255" s="18" t="s">
        <v>7793</v>
      </c>
      <c r="G3255" s="18" t="str">
        <f t="shared" si="302"/>
        <v>gini</v>
      </c>
      <c r="H3255" s="18" t="str">
        <f t="shared" si="303"/>
        <v>pdmst3lnmedleg smd stv rae</v>
      </c>
      <c r="I3255" s="18">
        <f t="shared" si="306"/>
        <v>0</v>
      </c>
      <c r="J3255" s="18" t="str">
        <f t="shared" si="307"/>
        <v>NA</v>
      </c>
      <c r="K3255" s="18" t="str">
        <f t="shared" si="304"/>
        <v>pdmst3lnmedleg smd stv rae</v>
      </c>
      <c r="L3255" s="1" t="str">
        <f t="shared" si="305"/>
        <v>Yes</v>
      </c>
    </row>
    <row r="3256" spans="1:12" x14ac:dyDescent="0.3">
      <c r="A3256" s="1" t="str">
        <f>VLOOKUP(B3256,DownloadedFiles!$B$2:$C$821,2,)</f>
        <v>doi:10.7910/DVN/OJCQ5O</v>
      </c>
      <c r="B3256" s="1" t="s">
        <v>2307</v>
      </c>
      <c r="C3256" s="1" t="s">
        <v>6382</v>
      </c>
      <c r="D3256" s="1" t="s">
        <v>654</v>
      </c>
      <c r="E3256" s="1" t="str">
        <f>VLOOKUP(D3256,StataFunctions!$E$2:$G$260,3,)</f>
        <v>Linear Regression</v>
      </c>
      <c r="F3256" s="18" t="s">
        <v>7814</v>
      </c>
      <c r="G3256" s="18" t="str">
        <f t="shared" si="302"/>
        <v>gini</v>
      </c>
      <c r="H3256" s="18" t="str">
        <f t="shared" si="303"/>
        <v>pdmst3lnmedleg stv if ctry_dpr==1</v>
      </c>
      <c r="I3256" s="18">
        <f t="shared" si="306"/>
        <v>1</v>
      </c>
      <c r="J3256" s="18" t="str">
        <f t="shared" si="307"/>
        <v xml:space="preserve"> ctry_dpr==1</v>
      </c>
      <c r="K3256" s="18" t="str">
        <f t="shared" si="304"/>
        <v>pdmst3lnmedleg stv</v>
      </c>
      <c r="L3256" s="1" t="str">
        <f t="shared" si="305"/>
        <v>Yes</v>
      </c>
    </row>
    <row r="3257" spans="1:12" x14ac:dyDescent="0.3">
      <c r="A3257" s="1" t="str">
        <f>VLOOKUP(B3257,DownloadedFiles!$B$2:$C$821,2,)</f>
        <v>doi:10.7910/DVN/OJCQ5O</v>
      </c>
      <c r="B3257" s="1" t="s">
        <v>2307</v>
      </c>
      <c r="C3257" s="1" t="s">
        <v>6382</v>
      </c>
      <c r="D3257" s="1" t="s">
        <v>654</v>
      </c>
      <c r="E3257" s="1" t="str">
        <f>VLOOKUP(D3257,StataFunctions!$E$2:$G$260,3,)</f>
        <v>Linear Regression</v>
      </c>
      <c r="F3257" s="18" t="s">
        <v>7762</v>
      </c>
      <c r="G3257" s="18" t="str">
        <f t="shared" si="302"/>
        <v>gini</v>
      </c>
      <c r="H3257" s="18" t="str">
        <f t="shared" si="303"/>
        <v>pdmst3lnmedleg stv</v>
      </c>
      <c r="I3257" s="18">
        <f t="shared" si="306"/>
        <v>0</v>
      </c>
      <c r="J3257" s="18" t="str">
        <f t="shared" si="307"/>
        <v>NA</v>
      </c>
      <c r="K3257" s="18" t="str">
        <f t="shared" si="304"/>
        <v>pdmst3lnmedleg stv</v>
      </c>
      <c r="L3257" s="1" t="str">
        <f t="shared" si="305"/>
        <v>Yes</v>
      </c>
    </row>
    <row r="3258" spans="1:12" x14ac:dyDescent="0.3">
      <c r="A3258" s="1" t="str">
        <f>VLOOKUP(B3258,DownloadedFiles!$B$2:$C$821,2,)</f>
        <v>doi:10.7910/DVN/OJCQ5O</v>
      </c>
      <c r="B3258" s="1" t="s">
        <v>2307</v>
      </c>
      <c r="C3258" s="1" t="s">
        <v>6382</v>
      </c>
      <c r="D3258" s="1" t="s">
        <v>654</v>
      </c>
      <c r="E3258" s="1" t="str">
        <f>VLOOKUP(D3258,StataFunctions!$E$2:$G$260,3,)</f>
        <v>Linear Regression</v>
      </c>
      <c r="F3258" s="18" t="s">
        <v>6778</v>
      </c>
      <c r="G3258" s="18" t="str">
        <f t="shared" si="302"/>
        <v>gini</v>
      </c>
      <c r="H3258" s="18" t="str">
        <f t="shared" si="303"/>
        <v>pdmst3lnmedleg stv ben if ctry_dpr==1</v>
      </c>
      <c r="I3258" s="18">
        <f t="shared" si="306"/>
        <v>1</v>
      </c>
      <c r="J3258" s="18" t="str">
        <f t="shared" si="307"/>
        <v xml:space="preserve"> ctry_dpr==1</v>
      </c>
      <c r="K3258" s="18" t="str">
        <f t="shared" si="304"/>
        <v>pdmst3lnmedleg stv ben</v>
      </c>
      <c r="L3258" s="1" t="str">
        <f t="shared" si="305"/>
        <v>Yes</v>
      </c>
    </row>
    <row r="3259" spans="1:12" x14ac:dyDescent="0.3">
      <c r="A3259" s="1" t="str">
        <f>VLOOKUP(B3259,DownloadedFiles!$B$2:$C$821,2,)</f>
        <v>doi:10.7910/DVN/OJCQ5O</v>
      </c>
      <c r="B3259" s="1" t="s">
        <v>2307</v>
      </c>
      <c r="C3259" s="1" t="s">
        <v>6382</v>
      </c>
      <c r="D3259" s="1" t="s">
        <v>654</v>
      </c>
      <c r="E3259" s="1" t="str">
        <f>VLOOKUP(D3259,StataFunctions!$E$2:$G$260,3,)</f>
        <v>Linear Regression</v>
      </c>
      <c r="F3259" s="18" t="s">
        <v>7766</v>
      </c>
      <c r="G3259" s="18" t="str">
        <f t="shared" si="302"/>
        <v>gini</v>
      </c>
      <c r="H3259" s="18" t="str">
        <f t="shared" si="303"/>
        <v>pdmst3lnmedleg stv ben</v>
      </c>
      <c r="I3259" s="18">
        <f t="shared" si="306"/>
        <v>0</v>
      </c>
      <c r="J3259" s="18" t="str">
        <f t="shared" si="307"/>
        <v>NA</v>
      </c>
      <c r="K3259" s="18" t="str">
        <f t="shared" si="304"/>
        <v>pdmst3lnmedleg stv ben</v>
      </c>
      <c r="L3259" s="1" t="str">
        <f t="shared" si="305"/>
        <v>Yes</v>
      </c>
    </row>
    <row r="3260" spans="1:12" x14ac:dyDescent="0.3">
      <c r="A3260" s="1" t="str">
        <f>VLOOKUP(B3260,DownloadedFiles!$B$2:$C$821,2,)</f>
        <v>doi:10.7910/DVN/OJCQ5O</v>
      </c>
      <c r="B3260" s="1" t="s">
        <v>2307</v>
      </c>
      <c r="C3260" s="1" t="s">
        <v>6382</v>
      </c>
      <c r="D3260" s="1" t="s">
        <v>654</v>
      </c>
      <c r="E3260" s="1" t="str">
        <f>VLOOKUP(D3260,StataFunctions!$E$2:$G$260,3,)</f>
        <v>Linear Regression</v>
      </c>
      <c r="F3260" s="18" t="s">
        <v>6777</v>
      </c>
      <c r="G3260" s="18" t="str">
        <f t="shared" si="302"/>
        <v>gini</v>
      </c>
      <c r="H3260" s="18" t="str">
        <f t="shared" si="303"/>
        <v>pdmst3lnmedleg stv gal if ctry_dpr==1</v>
      </c>
      <c r="I3260" s="18">
        <f t="shared" si="306"/>
        <v>1</v>
      </c>
      <c r="J3260" s="18" t="str">
        <f t="shared" si="307"/>
        <v xml:space="preserve"> ctry_dpr==1</v>
      </c>
      <c r="K3260" s="18" t="str">
        <f t="shared" si="304"/>
        <v>pdmst3lnmedleg stv gal</v>
      </c>
      <c r="L3260" s="1" t="str">
        <f t="shared" si="305"/>
        <v>Yes</v>
      </c>
    </row>
    <row r="3261" spans="1:12" x14ac:dyDescent="0.3">
      <c r="A3261" s="1" t="str">
        <f>VLOOKUP(B3261,DownloadedFiles!$B$2:$C$821,2,)</f>
        <v>doi:10.7910/DVN/OJCQ5O</v>
      </c>
      <c r="B3261" s="1" t="s">
        <v>2307</v>
      </c>
      <c r="C3261" s="1" t="s">
        <v>6382</v>
      </c>
      <c r="D3261" s="1" t="s">
        <v>654</v>
      </c>
      <c r="E3261" s="1" t="str">
        <f>VLOOKUP(D3261,StataFunctions!$E$2:$G$260,3,)</f>
        <v>Linear Regression</v>
      </c>
      <c r="F3261" s="18" t="s">
        <v>7765</v>
      </c>
      <c r="G3261" s="18" t="str">
        <f t="shared" si="302"/>
        <v>gini</v>
      </c>
      <c r="H3261" s="18" t="str">
        <f t="shared" si="303"/>
        <v>pdmst3lnmedleg stv gal</v>
      </c>
      <c r="I3261" s="18">
        <f t="shared" si="306"/>
        <v>0</v>
      </c>
      <c r="J3261" s="18" t="str">
        <f t="shared" si="307"/>
        <v>NA</v>
      </c>
      <c r="K3261" s="18" t="str">
        <f t="shared" si="304"/>
        <v>pdmst3lnmedleg stv gal</v>
      </c>
      <c r="L3261" s="1" t="str">
        <f t="shared" si="305"/>
        <v>Yes</v>
      </c>
    </row>
    <row r="3262" spans="1:12" x14ac:dyDescent="0.3">
      <c r="A3262" s="1" t="str">
        <f>VLOOKUP(B3262,DownloadedFiles!$B$2:$C$821,2,)</f>
        <v>doi:10.7910/DVN/OJCQ5O</v>
      </c>
      <c r="B3262" s="1" t="s">
        <v>2307</v>
      </c>
      <c r="C3262" s="1" t="s">
        <v>6382</v>
      </c>
      <c r="D3262" s="1" t="s">
        <v>654</v>
      </c>
      <c r="E3262" s="1" t="str">
        <f>VLOOKUP(D3262,StataFunctions!$E$2:$G$260,3,)</f>
        <v>Linear Regression</v>
      </c>
      <c r="F3262" s="18" t="s">
        <v>6776</v>
      </c>
      <c r="G3262" s="18" t="str">
        <f t="shared" si="302"/>
        <v>gini</v>
      </c>
      <c r="H3262" s="18" t="str">
        <f t="shared" si="303"/>
        <v>pdmst3lnmedleg stv lijp if ctry_dpr==1</v>
      </c>
      <c r="I3262" s="18">
        <f t="shared" si="306"/>
        <v>1</v>
      </c>
      <c r="J3262" s="18" t="str">
        <f t="shared" si="307"/>
        <v xml:space="preserve"> ctry_dpr==1</v>
      </c>
      <c r="K3262" s="18" t="str">
        <f t="shared" si="304"/>
        <v>pdmst3lnmedleg stv lijp</v>
      </c>
      <c r="L3262" s="1" t="str">
        <f t="shared" si="305"/>
        <v>Yes</v>
      </c>
    </row>
    <row r="3263" spans="1:12" x14ac:dyDescent="0.3">
      <c r="A3263" s="1" t="str">
        <f>VLOOKUP(B3263,DownloadedFiles!$B$2:$C$821,2,)</f>
        <v>doi:10.7910/DVN/OJCQ5O</v>
      </c>
      <c r="B3263" s="1" t="s">
        <v>2307</v>
      </c>
      <c r="C3263" s="1" t="s">
        <v>6382</v>
      </c>
      <c r="D3263" s="1" t="s">
        <v>654</v>
      </c>
      <c r="E3263" s="1" t="str">
        <f>VLOOKUP(D3263,StataFunctions!$E$2:$G$260,3,)</f>
        <v>Linear Regression</v>
      </c>
      <c r="F3263" s="18" t="s">
        <v>6746</v>
      </c>
      <c r="G3263" s="18" t="str">
        <f t="shared" si="302"/>
        <v>gini</v>
      </c>
      <c r="H3263" s="18" t="str">
        <f t="shared" si="303"/>
        <v>pdmst3lnmedleg stv lijp</v>
      </c>
      <c r="I3263" s="18">
        <f t="shared" si="306"/>
        <v>0</v>
      </c>
      <c r="J3263" s="18" t="str">
        <f t="shared" si="307"/>
        <v>NA</v>
      </c>
      <c r="K3263" s="18" t="str">
        <f t="shared" si="304"/>
        <v>pdmst3lnmedleg stv lijp</v>
      </c>
      <c r="L3263" s="1" t="str">
        <f t="shared" si="305"/>
        <v>Yes</v>
      </c>
    </row>
    <row r="3264" spans="1:12" x14ac:dyDescent="0.3">
      <c r="A3264" s="1" t="str">
        <f>VLOOKUP(B3264,DownloadedFiles!$B$2:$C$821,2,)</f>
        <v>doi:10.7910/DVN/OJCQ5O</v>
      </c>
      <c r="B3264" s="1" t="s">
        <v>2307</v>
      </c>
      <c r="C3264" s="1" t="s">
        <v>6382</v>
      </c>
      <c r="D3264" s="1" t="s">
        <v>654</v>
      </c>
      <c r="E3264" s="1" t="str">
        <f>VLOOKUP(D3264,StataFunctions!$E$2:$G$260,3,)</f>
        <v>Linear Regression</v>
      </c>
      <c r="F3264" s="18" t="s">
        <v>7764</v>
      </c>
      <c r="G3264" s="18" t="str">
        <f t="shared" si="302"/>
        <v>gini</v>
      </c>
      <c r="H3264" s="18" t="str">
        <f t="shared" si="303"/>
        <v>pdmst3lnmedleg stv lijp</v>
      </c>
      <c r="I3264" s="18">
        <f t="shared" si="306"/>
        <v>0</v>
      </c>
      <c r="J3264" s="18" t="str">
        <f t="shared" si="307"/>
        <v>NA</v>
      </c>
      <c r="K3264" s="18" t="str">
        <f t="shared" si="304"/>
        <v>pdmst3lnmedleg stv lijp</v>
      </c>
      <c r="L3264" s="1" t="str">
        <f t="shared" si="305"/>
        <v>Yes</v>
      </c>
    </row>
    <row r="3265" spans="1:12" x14ac:dyDescent="0.3">
      <c r="A3265" s="1" t="str">
        <f>VLOOKUP(B3265,DownloadedFiles!$B$2:$C$821,2,)</f>
        <v>doi:10.7910/DVN/OJCQ5O</v>
      </c>
      <c r="B3265" s="1" t="s">
        <v>2307</v>
      </c>
      <c r="C3265" s="1" t="s">
        <v>6382</v>
      </c>
      <c r="D3265" s="1" t="s">
        <v>654</v>
      </c>
      <c r="E3265" s="1" t="str">
        <f>VLOOKUP(D3265,StataFunctions!$E$2:$G$260,3,)</f>
        <v>Linear Regression</v>
      </c>
      <c r="F3265" s="18" t="s">
        <v>6775</v>
      </c>
      <c r="G3265" s="18" t="str">
        <f t="shared" si="302"/>
        <v>gini</v>
      </c>
      <c r="H3265" s="18" t="str">
        <f t="shared" si="303"/>
        <v>pdmst3lnmedleg stv rae if ctry_dpr==1</v>
      </c>
      <c r="I3265" s="18">
        <f t="shared" si="306"/>
        <v>1</v>
      </c>
      <c r="J3265" s="18" t="str">
        <f t="shared" si="307"/>
        <v xml:space="preserve"> ctry_dpr==1</v>
      </c>
      <c r="K3265" s="18" t="str">
        <f t="shared" si="304"/>
        <v>pdmst3lnmedleg stv rae</v>
      </c>
      <c r="L3265" s="1" t="str">
        <f t="shared" si="305"/>
        <v>Yes</v>
      </c>
    </row>
    <row r="3266" spans="1:12" x14ac:dyDescent="0.3">
      <c r="A3266" s="1" t="str">
        <f>VLOOKUP(B3266,DownloadedFiles!$B$2:$C$821,2,)</f>
        <v>doi:10.7910/DVN/OJCQ5O</v>
      </c>
      <c r="B3266" s="1" t="s">
        <v>2307</v>
      </c>
      <c r="C3266" s="1" t="s">
        <v>6382</v>
      </c>
      <c r="D3266" s="1" t="s">
        <v>654</v>
      </c>
      <c r="E3266" s="1" t="str">
        <f>VLOOKUP(D3266,StataFunctions!$E$2:$G$260,3,)</f>
        <v>Linear Regression</v>
      </c>
      <c r="F3266" s="18" t="s">
        <v>7763</v>
      </c>
      <c r="G3266" s="18" t="str">
        <f t="shared" ref="G3266:G3329" si="308">MID($F3266,LEN($D3266)+FIND($D3266,$F3266)+1,FIND(" ",$F3266,LEN(D3266)+FIND(D3266,F3266)+1)-(LEN($D3266)+FIND($D3266,$F3266)+1))</f>
        <v>gini</v>
      </c>
      <c r="H3266" s="18" t="str">
        <f t="shared" ref="H3266:H3329" si="309">TRIM(MID(F3266,FIND(G3266,F3266)+LEN(G3266)+1,IFERROR(FIND(",",F3266),LEN(F3266)+1)-(FIND(G3266,F3266)+LEN(G3266)+1)))</f>
        <v>pdmst3lnmedleg stv rae</v>
      </c>
      <c r="I3266" s="18">
        <f t="shared" si="306"/>
        <v>0</v>
      </c>
      <c r="J3266" s="18" t="str">
        <f t="shared" si="307"/>
        <v>NA</v>
      </c>
      <c r="K3266" s="18" t="str">
        <f t="shared" ref="K3266:K3329" si="310">IF(I3266=0,H3266,MID(H3266,1,FIND(J3266,H3266)-4))</f>
        <v>pdmst3lnmedleg stv rae</v>
      </c>
      <c r="L3266" s="1" t="str">
        <f t="shared" ref="L3266:L3329" si="311">IFERROR(IF(FIND("///",F3266)&gt;0,"No",0),"Yes")</f>
        <v>Yes</v>
      </c>
    </row>
    <row r="3267" spans="1:12" x14ac:dyDescent="0.3">
      <c r="A3267" s="1" t="str">
        <f>VLOOKUP(B3267,DownloadedFiles!$B$2:$C$821,2,)</f>
        <v>doi:10.7910/DVN/OJCQ5O</v>
      </c>
      <c r="B3267" s="1" t="s">
        <v>2307</v>
      </c>
      <c r="C3267" s="1" t="s">
        <v>6382</v>
      </c>
      <c r="D3267" s="1" t="s">
        <v>654</v>
      </c>
      <c r="E3267" s="1" t="str">
        <f>VLOOKUP(D3267,StataFunctions!$E$2:$G$260,3,)</f>
        <v>Linear Regression</v>
      </c>
      <c r="F3267" s="18" t="s">
        <v>6742</v>
      </c>
      <c r="G3267" s="18" t="str">
        <f t="shared" si="308"/>
        <v>gini</v>
      </c>
      <c r="H3267" s="18" t="str">
        <f t="shared" si="309"/>
        <v>pdmst3medlndm stv lijp</v>
      </c>
      <c r="I3267" s="18">
        <f t="shared" si="306"/>
        <v>0</v>
      </c>
      <c r="J3267" s="18" t="str">
        <f t="shared" si="307"/>
        <v>NA</v>
      </c>
      <c r="K3267" s="18" t="str">
        <f t="shared" si="310"/>
        <v>pdmst3medlndm stv lijp</v>
      </c>
      <c r="L3267" s="1" t="str">
        <f t="shared" si="311"/>
        <v>Yes</v>
      </c>
    </row>
    <row r="3268" spans="1:12" x14ac:dyDescent="0.3">
      <c r="A3268" s="1" t="str">
        <f>VLOOKUP(B3268,DownloadedFiles!$B$2:$C$821,2,)</f>
        <v>doi:10.7910/DVN/OJCQ5O</v>
      </c>
      <c r="B3268" s="1" t="s">
        <v>2307</v>
      </c>
      <c r="C3268" s="1" t="s">
        <v>6382</v>
      </c>
      <c r="D3268" s="1" t="s">
        <v>654</v>
      </c>
      <c r="E3268" s="1" t="str">
        <f>VLOOKUP(D3268,StataFunctions!$E$2:$G$260,3,)</f>
        <v>Linear Regression</v>
      </c>
      <c r="F3268" s="18" t="s">
        <v>7819</v>
      </c>
      <c r="G3268" s="18" t="str">
        <f t="shared" si="308"/>
        <v>gini</v>
      </c>
      <c r="H3268" s="18" t="str">
        <f t="shared" si="309"/>
        <v>pdmst4avglndm stv lijp</v>
      </c>
      <c r="I3268" s="18">
        <f t="shared" si="306"/>
        <v>0</v>
      </c>
      <c r="J3268" s="18" t="str">
        <f t="shared" si="307"/>
        <v>NA</v>
      </c>
      <c r="K3268" s="18" t="str">
        <f t="shared" si="310"/>
        <v>pdmst4avglndm stv lijp</v>
      </c>
      <c r="L3268" s="1" t="str">
        <f t="shared" si="311"/>
        <v>Yes</v>
      </c>
    </row>
    <row r="3269" spans="1:12" x14ac:dyDescent="0.3">
      <c r="A3269" s="1" t="str">
        <f>VLOOKUP(B3269,DownloadedFiles!$B$2:$C$821,2,)</f>
        <v>doi:10.7910/DVN/OJCQ5O</v>
      </c>
      <c r="B3269" s="1" t="s">
        <v>2307</v>
      </c>
      <c r="C3269" s="1" t="s">
        <v>6382</v>
      </c>
      <c r="D3269" s="1" t="s">
        <v>654</v>
      </c>
      <c r="E3269" s="1" t="str">
        <f>VLOOKUP(D3269,StataFunctions!$E$2:$G$260,3,)</f>
        <v>Linear Regression</v>
      </c>
      <c r="F3269" s="18" t="s">
        <v>6737</v>
      </c>
      <c r="G3269" s="18" t="str">
        <f t="shared" si="308"/>
        <v>gini</v>
      </c>
      <c r="H3269" s="18" t="str">
        <f t="shared" si="309"/>
        <v>pdmst5avglndm stv lijp</v>
      </c>
      <c r="I3269" s="18">
        <f t="shared" si="306"/>
        <v>0</v>
      </c>
      <c r="J3269" s="18" t="str">
        <f t="shared" si="307"/>
        <v>NA</v>
      </c>
      <c r="K3269" s="18" t="str">
        <f t="shared" si="310"/>
        <v>pdmst5avglndm stv lijp</v>
      </c>
      <c r="L3269" s="1" t="str">
        <f t="shared" si="311"/>
        <v>Yes</v>
      </c>
    </row>
    <row r="3270" spans="1:12" x14ac:dyDescent="0.3">
      <c r="A3270" s="1" t="str">
        <f>VLOOKUP(B3270,DownloadedFiles!$B$2:$C$821,2,)</f>
        <v>doi:10.7910/DVN/OJCQ5O</v>
      </c>
      <c r="B3270" s="1" t="s">
        <v>2307</v>
      </c>
      <c r="C3270" s="1" t="s">
        <v>6382</v>
      </c>
      <c r="D3270" s="1" t="s">
        <v>654</v>
      </c>
      <c r="E3270" s="1" t="str">
        <f>VLOOKUP(D3270,StataFunctions!$E$2:$G$260,3,)</f>
        <v>Linear Regression</v>
      </c>
      <c r="F3270" s="18" t="s">
        <v>6737</v>
      </c>
      <c r="G3270" s="18" t="str">
        <f t="shared" si="308"/>
        <v>gini</v>
      </c>
      <c r="H3270" s="18" t="str">
        <f t="shared" si="309"/>
        <v>pdmst5avglndm stv lijp</v>
      </c>
      <c r="I3270" s="18">
        <f t="shared" si="306"/>
        <v>0</v>
      </c>
      <c r="J3270" s="18" t="str">
        <f t="shared" si="307"/>
        <v>NA</v>
      </c>
      <c r="K3270" s="18" t="str">
        <f t="shared" si="310"/>
        <v>pdmst5avglndm stv lijp</v>
      </c>
      <c r="L3270" s="1" t="str">
        <f t="shared" si="311"/>
        <v>Yes</v>
      </c>
    </row>
    <row r="3271" spans="1:12" x14ac:dyDescent="0.3">
      <c r="A3271" s="1" t="str">
        <f>VLOOKUP(B3271,DownloadedFiles!$B$2:$C$821,2,)</f>
        <v>doi:10.7910/DVN/OJCQ5O</v>
      </c>
      <c r="B3271" s="1" t="s">
        <v>2307</v>
      </c>
      <c r="C3271" s="1" t="s">
        <v>6382</v>
      </c>
      <c r="D3271" s="1" t="s">
        <v>654</v>
      </c>
      <c r="E3271" s="1" t="str">
        <f>VLOOKUP(D3271,StataFunctions!$E$2:$G$260,3,)</f>
        <v>Linear Regression</v>
      </c>
      <c r="F3271" s="18" t="s">
        <v>6749</v>
      </c>
      <c r="G3271" s="18" t="str">
        <f t="shared" si="308"/>
        <v>gini</v>
      </c>
      <c r="H3271" s="18" t="str">
        <f t="shared" si="309"/>
        <v>pdmst5lnavgdm stv lijp</v>
      </c>
      <c r="I3271" s="18">
        <f t="shared" si="306"/>
        <v>0</v>
      </c>
      <c r="J3271" s="18" t="str">
        <f t="shared" si="307"/>
        <v>NA</v>
      </c>
      <c r="K3271" s="18" t="str">
        <f t="shared" si="310"/>
        <v>pdmst5lnavgdm stv lijp</v>
      </c>
      <c r="L3271" s="1" t="str">
        <f t="shared" si="311"/>
        <v>Yes</v>
      </c>
    </row>
    <row r="3272" spans="1:12" x14ac:dyDescent="0.3">
      <c r="A3272" s="1" t="str">
        <f>VLOOKUP(B3272,DownloadedFiles!$B$2:$C$821,2,)</f>
        <v>doi:10.7910/DVN/OJCQ5O</v>
      </c>
      <c r="B3272" s="1" t="s">
        <v>2307</v>
      </c>
      <c r="C3272" s="1" t="s">
        <v>6382</v>
      </c>
      <c r="D3272" s="1" t="s">
        <v>654</v>
      </c>
      <c r="E3272" s="1" t="str">
        <f>VLOOKUP(D3272,StataFunctions!$E$2:$G$260,3,)</f>
        <v>Linear Regression</v>
      </c>
      <c r="F3272" s="18" t="s">
        <v>6753</v>
      </c>
      <c r="G3272" s="18" t="str">
        <f t="shared" si="308"/>
        <v>gini</v>
      </c>
      <c r="H3272" s="18" t="str">
        <f t="shared" si="309"/>
        <v>pdmst5lnmeddm stv lijp</v>
      </c>
      <c r="I3272" s="18">
        <f t="shared" si="306"/>
        <v>0</v>
      </c>
      <c r="J3272" s="18" t="str">
        <f t="shared" si="307"/>
        <v>NA</v>
      </c>
      <c r="K3272" s="18" t="str">
        <f t="shared" si="310"/>
        <v>pdmst5lnmeddm stv lijp</v>
      </c>
      <c r="L3272" s="1" t="str">
        <f t="shared" si="311"/>
        <v>Yes</v>
      </c>
    </row>
    <row r="3273" spans="1:12" x14ac:dyDescent="0.3">
      <c r="A3273" s="1" t="str">
        <f>VLOOKUP(B3273,DownloadedFiles!$B$2:$C$821,2,)</f>
        <v>doi:10.7910/DVN/OJCQ5O</v>
      </c>
      <c r="B3273" s="1" t="s">
        <v>2307</v>
      </c>
      <c r="C3273" s="1" t="s">
        <v>6382</v>
      </c>
      <c r="D3273" s="1" t="s">
        <v>654</v>
      </c>
      <c r="E3273" s="1" t="str">
        <f>VLOOKUP(D3273,StataFunctions!$E$2:$G$260,3,)</f>
        <v>Linear Regression</v>
      </c>
      <c r="F3273" s="18" t="s">
        <v>7816</v>
      </c>
      <c r="G3273" s="18" t="str">
        <f t="shared" si="308"/>
        <v>gini</v>
      </c>
      <c r="H3273" s="18" t="str">
        <f t="shared" si="309"/>
        <v>pdmst5lnmedleg if ctry_dpr==1 &amp; country_c!=120</v>
      </c>
      <c r="I3273" s="18">
        <f t="shared" si="306"/>
        <v>1</v>
      </c>
      <c r="J3273" s="18" t="str">
        <f t="shared" si="307"/>
        <v xml:space="preserve"> ctry_dpr==1 &amp; country_c!=120</v>
      </c>
      <c r="K3273" s="18" t="str">
        <f t="shared" si="310"/>
        <v>pdmst5lnmedleg</v>
      </c>
      <c r="L3273" s="1" t="str">
        <f t="shared" si="311"/>
        <v>Yes</v>
      </c>
    </row>
    <row r="3274" spans="1:12" x14ac:dyDescent="0.3">
      <c r="A3274" s="1" t="str">
        <f>VLOOKUP(B3274,DownloadedFiles!$B$2:$C$821,2,)</f>
        <v>doi:10.7910/DVN/OJCQ5O</v>
      </c>
      <c r="B3274" s="1" t="s">
        <v>2307</v>
      </c>
      <c r="C3274" s="1" t="s">
        <v>6382</v>
      </c>
      <c r="D3274" s="1" t="s">
        <v>654</v>
      </c>
      <c r="E3274" s="1" t="str">
        <f>VLOOKUP(D3274,StataFunctions!$E$2:$G$260,3,)</f>
        <v>Linear Regression</v>
      </c>
      <c r="F3274" s="18" t="s">
        <v>7727</v>
      </c>
      <c r="G3274" s="18" t="str">
        <f t="shared" si="308"/>
        <v>gini</v>
      </c>
      <c r="H3274" s="18" t="str">
        <f t="shared" si="309"/>
        <v>pdmst5lnmedleg</v>
      </c>
      <c r="I3274" s="18">
        <f t="shared" si="306"/>
        <v>0</v>
      </c>
      <c r="J3274" s="18" t="str">
        <f t="shared" si="307"/>
        <v>NA</v>
      </c>
      <c r="K3274" s="18" t="str">
        <f t="shared" si="310"/>
        <v>pdmst5lnmedleg</v>
      </c>
      <c r="L3274" s="1" t="str">
        <f t="shared" si="311"/>
        <v>Yes</v>
      </c>
    </row>
    <row r="3275" spans="1:12" x14ac:dyDescent="0.3">
      <c r="A3275" s="1" t="str">
        <f>VLOOKUP(B3275,DownloadedFiles!$B$2:$C$821,2,)</f>
        <v>doi:10.7910/DVN/OJCQ5O</v>
      </c>
      <c r="B3275" s="1" t="s">
        <v>2307</v>
      </c>
      <c r="C3275" s="1" t="s">
        <v>6382</v>
      </c>
      <c r="D3275" s="1" t="s">
        <v>654</v>
      </c>
      <c r="E3275" s="1" t="str">
        <f>VLOOKUP(D3275,StataFunctions!$E$2:$G$260,3,)</f>
        <v>Linear Regression</v>
      </c>
      <c r="F3275" s="18" t="s">
        <v>6762</v>
      </c>
      <c r="G3275" s="18" t="str">
        <f t="shared" si="308"/>
        <v>gini</v>
      </c>
      <c r="H3275" s="18" t="str">
        <f t="shared" si="309"/>
        <v>pdmst5lnmedleg ben if ctry_dpr==1</v>
      </c>
      <c r="I3275" s="18">
        <f t="shared" si="306"/>
        <v>1</v>
      </c>
      <c r="J3275" s="18" t="str">
        <f t="shared" si="307"/>
        <v xml:space="preserve"> ctry_dpr==1</v>
      </c>
      <c r="K3275" s="18" t="str">
        <f t="shared" si="310"/>
        <v>pdmst5lnmedleg ben</v>
      </c>
      <c r="L3275" s="1" t="str">
        <f t="shared" si="311"/>
        <v>Yes</v>
      </c>
    </row>
    <row r="3276" spans="1:12" x14ac:dyDescent="0.3">
      <c r="A3276" s="1" t="str">
        <f>VLOOKUP(B3276,DownloadedFiles!$B$2:$C$821,2,)</f>
        <v>doi:10.7910/DVN/OJCQ5O</v>
      </c>
      <c r="B3276" s="1" t="s">
        <v>2307</v>
      </c>
      <c r="C3276" s="1" t="s">
        <v>6382</v>
      </c>
      <c r="D3276" s="1" t="s">
        <v>654</v>
      </c>
      <c r="E3276" s="1" t="str">
        <f>VLOOKUP(D3276,StataFunctions!$E$2:$G$260,3,)</f>
        <v>Linear Regression</v>
      </c>
      <c r="F3276" s="18" t="s">
        <v>6786</v>
      </c>
      <c r="G3276" s="18" t="str">
        <f t="shared" si="308"/>
        <v>gini</v>
      </c>
      <c r="H3276" s="18" t="str">
        <f t="shared" si="309"/>
        <v>pdmst5lnmedleg ben if ctry_dpr==1 &amp; country_c!=120</v>
      </c>
      <c r="I3276" s="18">
        <f t="shared" si="306"/>
        <v>1</v>
      </c>
      <c r="J3276" s="18" t="str">
        <f t="shared" si="307"/>
        <v xml:space="preserve"> ctry_dpr==1 &amp; country_c!=120</v>
      </c>
      <c r="K3276" s="18" t="str">
        <f t="shared" si="310"/>
        <v>pdmst5lnmedleg ben</v>
      </c>
      <c r="L3276" s="1" t="str">
        <f t="shared" si="311"/>
        <v>Yes</v>
      </c>
    </row>
    <row r="3277" spans="1:12" x14ac:dyDescent="0.3">
      <c r="A3277" s="1" t="str">
        <f>VLOOKUP(B3277,DownloadedFiles!$B$2:$C$821,2,)</f>
        <v>doi:10.7910/DVN/OJCQ5O</v>
      </c>
      <c r="B3277" s="1" t="s">
        <v>2307</v>
      </c>
      <c r="C3277" s="1" t="s">
        <v>6382</v>
      </c>
      <c r="D3277" s="1" t="s">
        <v>654</v>
      </c>
      <c r="E3277" s="1" t="str">
        <f>VLOOKUP(D3277,StataFunctions!$E$2:$G$260,3,)</f>
        <v>Linear Regression</v>
      </c>
      <c r="F3277" s="18" t="s">
        <v>7731</v>
      </c>
      <c r="G3277" s="18" t="str">
        <f t="shared" si="308"/>
        <v>gini</v>
      </c>
      <c r="H3277" s="18" t="str">
        <f t="shared" si="309"/>
        <v>pdmst5lnmedleg ben</v>
      </c>
      <c r="I3277" s="18">
        <f t="shared" si="306"/>
        <v>0</v>
      </c>
      <c r="J3277" s="18" t="str">
        <f t="shared" si="307"/>
        <v>NA</v>
      </c>
      <c r="K3277" s="18" t="str">
        <f t="shared" si="310"/>
        <v>pdmst5lnmedleg ben</v>
      </c>
      <c r="L3277" s="1" t="str">
        <f t="shared" si="311"/>
        <v>Yes</v>
      </c>
    </row>
    <row r="3278" spans="1:12" x14ac:dyDescent="0.3">
      <c r="A3278" s="1" t="str">
        <f>VLOOKUP(B3278,DownloadedFiles!$B$2:$C$821,2,)</f>
        <v>doi:10.7910/DVN/OJCQ5O</v>
      </c>
      <c r="B3278" s="1" t="s">
        <v>2307</v>
      </c>
      <c r="C3278" s="1" t="s">
        <v>6382</v>
      </c>
      <c r="D3278" s="1" t="s">
        <v>654</v>
      </c>
      <c r="E3278" s="1" t="str">
        <f>VLOOKUP(D3278,StataFunctions!$E$2:$G$260,3,)</f>
        <v>Linear Regression</v>
      </c>
      <c r="F3278" s="18" t="s">
        <v>6761</v>
      </c>
      <c r="G3278" s="18" t="str">
        <f t="shared" si="308"/>
        <v>gini</v>
      </c>
      <c r="H3278" s="18" t="str">
        <f t="shared" si="309"/>
        <v>pdmst5lnmedleg gal if ctry_dpr==1</v>
      </c>
      <c r="I3278" s="18">
        <f t="shared" si="306"/>
        <v>1</v>
      </c>
      <c r="J3278" s="18" t="str">
        <f t="shared" si="307"/>
        <v xml:space="preserve"> ctry_dpr==1</v>
      </c>
      <c r="K3278" s="18" t="str">
        <f t="shared" si="310"/>
        <v>pdmst5lnmedleg gal</v>
      </c>
      <c r="L3278" s="1" t="str">
        <f t="shared" si="311"/>
        <v>Yes</v>
      </c>
    </row>
    <row r="3279" spans="1:12" x14ac:dyDescent="0.3">
      <c r="A3279" s="1" t="str">
        <f>VLOOKUP(B3279,DownloadedFiles!$B$2:$C$821,2,)</f>
        <v>doi:10.7910/DVN/OJCQ5O</v>
      </c>
      <c r="B3279" s="1" t="s">
        <v>2307</v>
      </c>
      <c r="C3279" s="1" t="s">
        <v>6382</v>
      </c>
      <c r="D3279" s="1" t="s">
        <v>654</v>
      </c>
      <c r="E3279" s="1" t="str">
        <f>VLOOKUP(D3279,StataFunctions!$E$2:$G$260,3,)</f>
        <v>Linear Regression</v>
      </c>
      <c r="F3279" s="18" t="s">
        <v>6785</v>
      </c>
      <c r="G3279" s="18" t="str">
        <f t="shared" si="308"/>
        <v>gini</v>
      </c>
      <c r="H3279" s="18" t="str">
        <f t="shared" si="309"/>
        <v>pdmst5lnmedleg gal if ctry_dpr==1 &amp; country_c!=120</v>
      </c>
      <c r="I3279" s="18">
        <f t="shared" si="306"/>
        <v>1</v>
      </c>
      <c r="J3279" s="18" t="str">
        <f t="shared" si="307"/>
        <v xml:space="preserve"> ctry_dpr==1 &amp; country_c!=120</v>
      </c>
      <c r="K3279" s="18" t="str">
        <f t="shared" si="310"/>
        <v>pdmst5lnmedleg gal</v>
      </c>
      <c r="L3279" s="1" t="str">
        <f t="shared" si="311"/>
        <v>Yes</v>
      </c>
    </row>
    <row r="3280" spans="1:12" x14ac:dyDescent="0.3">
      <c r="A3280" s="1" t="str">
        <f>VLOOKUP(B3280,DownloadedFiles!$B$2:$C$821,2,)</f>
        <v>doi:10.7910/DVN/OJCQ5O</v>
      </c>
      <c r="B3280" s="1" t="s">
        <v>2307</v>
      </c>
      <c r="C3280" s="1" t="s">
        <v>6382</v>
      </c>
      <c r="D3280" s="1" t="s">
        <v>654</v>
      </c>
      <c r="E3280" s="1" t="str">
        <f>VLOOKUP(D3280,StataFunctions!$E$2:$G$260,3,)</f>
        <v>Linear Regression</v>
      </c>
      <c r="F3280" s="18" t="s">
        <v>7730</v>
      </c>
      <c r="G3280" s="18" t="str">
        <f t="shared" si="308"/>
        <v>gini</v>
      </c>
      <c r="H3280" s="18" t="str">
        <f t="shared" si="309"/>
        <v>pdmst5lnmedleg gal</v>
      </c>
      <c r="I3280" s="18">
        <f t="shared" si="306"/>
        <v>0</v>
      </c>
      <c r="J3280" s="18" t="str">
        <f t="shared" si="307"/>
        <v>NA</v>
      </c>
      <c r="K3280" s="18" t="str">
        <f t="shared" si="310"/>
        <v>pdmst5lnmedleg gal</v>
      </c>
      <c r="L3280" s="1" t="str">
        <f t="shared" si="311"/>
        <v>Yes</v>
      </c>
    </row>
    <row r="3281" spans="1:12" x14ac:dyDescent="0.3">
      <c r="A3281" s="1" t="str">
        <f>VLOOKUP(B3281,DownloadedFiles!$B$2:$C$821,2,)</f>
        <v>doi:10.7910/DVN/OJCQ5O</v>
      </c>
      <c r="B3281" s="1" t="s">
        <v>2307</v>
      </c>
      <c r="C3281" s="1" t="s">
        <v>6382</v>
      </c>
      <c r="D3281" s="1" t="s">
        <v>654</v>
      </c>
      <c r="E3281" s="1" t="str">
        <f>VLOOKUP(D3281,StataFunctions!$E$2:$G$260,3,)</f>
        <v>Linear Regression</v>
      </c>
      <c r="F3281" s="18" t="s">
        <v>6760</v>
      </c>
      <c r="G3281" s="18" t="str">
        <f t="shared" si="308"/>
        <v>gini</v>
      </c>
      <c r="H3281" s="18" t="str">
        <f t="shared" si="309"/>
        <v>pdmst5lnmedleg lijp if ctry_dpr==1</v>
      </c>
      <c r="I3281" s="18">
        <f t="shared" si="306"/>
        <v>1</v>
      </c>
      <c r="J3281" s="18" t="str">
        <f t="shared" si="307"/>
        <v xml:space="preserve"> ctry_dpr==1</v>
      </c>
      <c r="K3281" s="18" t="str">
        <f t="shared" si="310"/>
        <v>pdmst5lnmedleg lijp</v>
      </c>
      <c r="L3281" s="1" t="str">
        <f t="shared" si="311"/>
        <v>Yes</v>
      </c>
    </row>
    <row r="3282" spans="1:12" x14ac:dyDescent="0.3">
      <c r="A3282" s="1" t="str">
        <f>VLOOKUP(B3282,DownloadedFiles!$B$2:$C$821,2,)</f>
        <v>doi:10.7910/DVN/OJCQ5O</v>
      </c>
      <c r="B3282" s="1" t="s">
        <v>2307</v>
      </c>
      <c r="C3282" s="1" t="s">
        <v>6382</v>
      </c>
      <c r="D3282" s="1" t="s">
        <v>654</v>
      </c>
      <c r="E3282" s="1" t="str">
        <f>VLOOKUP(D3282,StataFunctions!$E$2:$G$260,3,)</f>
        <v>Linear Regression</v>
      </c>
      <c r="F3282" s="18" t="s">
        <v>6784</v>
      </c>
      <c r="G3282" s="18" t="str">
        <f t="shared" si="308"/>
        <v>gini</v>
      </c>
      <c r="H3282" s="18" t="str">
        <f t="shared" si="309"/>
        <v>pdmst5lnmedleg lijp if ctry_dpr==1 &amp; country_c!=120</v>
      </c>
      <c r="I3282" s="18">
        <f t="shared" si="306"/>
        <v>1</v>
      </c>
      <c r="J3282" s="18" t="str">
        <f t="shared" si="307"/>
        <v xml:space="preserve"> ctry_dpr==1 &amp; country_c!=120</v>
      </c>
      <c r="K3282" s="18" t="str">
        <f t="shared" si="310"/>
        <v>pdmst5lnmedleg lijp</v>
      </c>
      <c r="L3282" s="1" t="str">
        <f t="shared" si="311"/>
        <v>Yes</v>
      </c>
    </row>
    <row r="3283" spans="1:12" x14ac:dyDescent="0.3">
      <c r="A3283" s="1" t="str">
        <f>VLOOKUP(B3283,DownloadedFiles!$B$2:$C$821,2,)</f>
        <v>doi:10.7910/DVN/OJCQ5O</v>
      </c>
      <c r="B3283" s="1" t="s">
        <v>2307</v>
      </c>
      <c r="C3283" s="1" t="s">
        <v>6382</v>
      </c>
      <c r="D3283" s="1" t="s">
        <v>654</v>
      </c>
      <c r="E3283" s="1" t="str">
        <f>VLOOKUP(D3283,StataFunctions!$E$2:$G$260,3,)</f>
        <v>Linear Regression</v>
      </c>
      <c r="F3283" s="18" t="s">
        <v>7729</v>
      </c>
      <c r="G3283" s="18" t="str">
        <f t="shared" si="308"/>
        <v>gini</v>
      </c>
      <c r="H3283" s="18" t="str">
        <f t="shared" si="309"/>
        <v>pdmst5lnmedleg lijp</v>
      </c>
      <c r="I3283" s="18">
        <f t="shared" si="306"/>
        <v>0</v>
      </c>
      <c r="J3283" s="18" t="str">
        <f t="shared" si="307"/>
        <v>NA</v>
      </c>
      <c r="K3283" s="18" t="str">
        <f t="shared" si="310"/>
        <v>pdmst5lnmedleg lijp</v>
      </c>
      <c r="L3283" s="1" t="str">
        <f t="shared" si="311"/>
        <v>Yes</v>
      </c>
    </row>
    <row r="3284" spans="1:12" x14ac:dyDescent="0.3">
      <c r="A3284" s="1" t="str">
        <f>VLOOKUP(B3284,DownloadedFiles!$B$2:$C$821,2,)</f>
        <v>doi:10.7910/DVN/OJCQ5O</v>
      </c>
      <c r="B3284" s="1" t="s">
        <v>2307</v>
      </c>
      <c r="C3284" s="1" t="s">
        <v>6382</v>
      </c>
      <c r="D3284" s="1" t="s">
        <v>654</v>
      </c>
      <c r="E3284" s="1" t="str">
        <f>VLOOKUP(D3284,StataFunctions!$E$2:$G$260,3,)</f>
        <v>Linear Regression</v>
      </c>
      <c r="F3284" s="18" t="s">
        <v>7802</v>
      </c>
      <c r="G3284" s="18" t="str">
        <f t="shared" si="308"/>
        <v>gini</v>
      </c>
      <c r="H3284" s="18" t="str">
        <f t="shared" si="309"/>
        <v>pdmst5lnmedleg malap</v>
      </c>
      <c r="I3284" s="18">
        <f t="shared" si="306"/>
        <v>0</v>
      </c>
      <c r="J3284" s="18" t="str">
        <f t="shared" si="307"/>
        <v>NA</v>
      </c>
      <c r="K3284" s="18" t="str">
        <f t="shared" si="310"/>
        <v>pdmst5lnmedleg malap</v>
      </c>
      <c r="L3284" s="1" t="str">
        <f t="shared" si="311"/>
        <v>Yes</v>
      </c>
    </row>
    <row r="3285" spans="1:12" x14ac:dyDescent="0.3">
      <c r="A3285" s="1" t="str">
        <f>VLOOKUP(B3285,DownloadedFiles!$B$2:$C$821,2,)</f>
        <v>doi:10.7910/DVN/OJCQ5O</v>
      </c>
      <c r="B3285" s="1" t="s">
        <v>2307</v>
      </c>
      <c r="C3285" s="1" t="s">
        <v>6382</v>
      </c>
      <c r="D3285" s="1" t="s">
        <v>654</v>
      </c>
      <c r="E3285" s="1" t="str">
        <f>VLOOKUP(D3285,StataFunctions!$E$2:$G$260,3,)</f>
        <v>Linear Regression</v>
      </c>
      <c r="F3285" s="18" t="s">
        <v>7806</v>
      </c>
      <c r="G3285" s="18" t="str">
        <f t="shared" si="308"/>
        <v>gini</v>
      </c>
      <c r="H3285" s="18" t="str">
        <f t="shared" si="309"/>
        <v>pdmst5lnmedleg malap ben</v>
      </c>
      <c r="I3285" s="18">
        <f t="shared" si="306"/>
        <v>0</v>
      </c>
      <c r="J3285" s="18" t="str">
        <f t="shared" si="307"/>
        <v>NA</v>
      </c>
      <c r="K3285" s="18" t="str">
        <f t="shared" si="310"/>
        <v>pdmst5lnmedleg malap ben</v>
      </c>
      <c r="L3285" s="1" t="str">
        <f t="shared" si="311"/>
        <v>Yes</v>
      </c>
    </row>
    <row r="3286" spans="1:12" x14ac:dyDescent="0.3">
      <c r="A3286" s="1" t="str">
        <f>VLOOKUP(B3286,DownloadedFiles!$B$2:$C$821,2,)</f>
        <v>doi:10.7910/DVN/OJCQ5O</v>
      </c>
      <c r="B3286" s="1" t="s">
        <v>2307</v>
      </c>
      <c r="C3286" s="1" t="s">
        <v>6382</v>
      </c>
      <c r="D3286" s="1" t="s">
        <v>654</v>
      </c>
      <c r="E3286" s="1" t="str">
        <f>VLOOKUP(D3286,StataFunctions!$E$2:$G$260,3,)</f>
        <v>Linear Regression</v>
      </c>
      <c r="F3286" s="18" t="s">
        <v>7805</v>
      </c>
      <c r="G3286" s="18" t="str">
        <f t="shared" si="308"/>
        <v>gini</v>
      </c>
      <c r="H3286" s="18" t="str">
        <f t="shared" si="309"/>
        <v>pdmst5lnmedleg malap gal</v>
      </c>
      <c r="I3286" s="18">
        <f t="shared" si="306"/>
        <v>0</v>
      </c>
      <c r="J3286" s="18" t="str">
        <f t="shared" si="307"/>
        <v>NA</v>
      </c>
      <c r="K3286" s="18" t="str">
        <f t="shared" si="310"/>
        <v>pdmst5lnmedleg malap gal</v>
      </c>
      <c r="L3286" s="1" t="str">
        <f t="shared" si="311"/>
        <v>Yes</v>
      </c>
    </row>
    <row r="3287" spans="1:12" x14ac:dyDescent="0.3">
      <c r="A3287" s="1" t="str">
        <f>VLOOKUP(B3287,DownloadedFiles!$B$2:$C$821,2,)</f>
        <v>doi:10.7910/DVN/OJCQ5O</v>
      </c>
      <c r="B3287" s="1" t="s">
        <v>2307</v>
      </c>
      <c r="C3287" s="1" t="s">
        <v>6382</v>
      </c>
      <c r="D3287" s="1" t="s">
        <v>654</v>
      </c>
      <c r="E3287" s="1" t="str">
        <f>VLOOKUP(D3287,StataFunctions!$E$2:$G$260,3,)</f>
        <v>Linear Regression</v>
      </c>
      <c r="F3287" s="18" t="s">
        <v>7804</v>
      </c>
      <c r="G3287" s="18" t="str">
        <f t="shared" si="308"/>
        <v>gini</v>
      </c>
      <c r="H3287" s="18" t="str">
        <f t="shared" si="309"/>
        <v>pdmst5lnmedleg malap lijp</v>
      </c>
      <c r="I3287" s="18">
        <f t="shared" si="306"/>
        <v>0</v>
      </c>
      <c r="J3287" s="18" t="str">
        <f t="shared" si="307"/>
        <v>NA</v>
      </c>
      <c r="K3287" s="18" t="str">
        <f t="shared" si="310"/>
        <v>pdmst5lnmedleg malap lijp</v>
      </c>
      <c r="L3287" s="1" t="str">
        <f t="shared" si="311"/>
        <v>Yes</v>
      </c>
    </row>
    <row r="3288" spans="1:12" x14ac:dyDescent="0.3">
      <c r="A3288" s="1" t="str">
        <f>VLOOKUP(B3288,DownloadedFiles!$B$2:$C$821,2,)</f>
        <v>doi:10.7910/DVN/OJCQ5O</v>
      </c>
      <c r="B3288" s="1" t="s">
        <v>2307</v>
      </c>
      <c r="C3288" s="1" t="s">
        <v>6382</v>
      </c>
      <c r="D3288" s="1" t="s">
        <v>654</v>
      </c>
      <c r="E3288" s="1" t="str">
        <f>VLOOKUP(D3288,StataFunctions!$E$2:$G$260,3,)</f>
        <v>Linear Regression</v>
      </c>
      <c r="F3288" s="18" t="s">
        <v>7803</v>
      </c>
      <c r="G3288" s="18" t="str">
        <f t="shared" si="308"/>
        <v>gini</v>
      </c>
      <c r="H3288" s="18" t="str">
        <f t="shared" si="309"/>
        <v>pdmst5lnmedleg malap rae</v>
      </c>
      <c r="I3288" s="18">
        <f t="shared" si="306"/>
        <v>0</v>
      </c>
      <c r="J3288" s="18" t="str">
        <f t="shared" si="307"/>
        <v>NA</v>
      </c>
      <c r="K3288" s="18" t="str">
        <f t="shared" si="310"/>
        <v>pdmst5lnmedleg malap rae</v>
      </c>
      <c r="L3288" s="1" t="str">
        <f t="shared" si="311"/>
        <v>Yes</v>
      </c>
    </row>
    <row r="3289" spans="1:12" x14ac:dyDescent="0.3">
      <c r="A3289" s="1" t="str">
        <f>VLOOKUP(B3289,DownloadedFiles!$B$2:$C$821,2,)</f>
        <v>doi:10.7910/DVN/OJCQ5O</v>
      </c>
      <c r="B3289" s="1" t="s">
        <v>2307</v>
      </c>
      <c r="C3289" s="1" t="s">
        <v>6382</v>
      </c>
      <c r="D3289" s="1" t="s">
        <v>654</v>
      </c>
      <c r="E3289" s="1" t="str">
        <f>VLOOKUP(D3289,StataFunctions!$E$2:$G$260,3,)</f>
        <v>Linear Regression</v>
      </c>
      <c r="F3289" s="18" t="s">
        <v>7772</v>
      </c>
      <c r="G3289" s="18" t="str">
        <f t="shared" si="308"/>
        <v>gini</v>
      </c>
      <c r="H3289" s="18" t="str">
        <f t="shared" si="309"/>
        <v>pdmst5lnmedleg malta</v>
      </c>
      <c r="I3289" s="18">
        <f t="shared" si="306"/>
        <v>0</v>
      </c>
      <c r="J3289" s="18" t="str">
        <f t="shared" si="307"/>
        <v>NA</v>
      </c>
      <c r="K3289" s="18" t="str">
        <f t="shared" si="310"/>
        <v>pdmst5lnmedleg malta</v>
      </c>
      <c r="L3289" s="1" t="str">
        <f t="shared" si="311"/>
        <v>Yes</v>
      </c>
    </row>
    <row r="3290" spans="1:12" x14ac:dyDescent="0.3">
      <c r="A3290" s="1" t="str">
        <f>VLOOKUP(B3290,DownloadedFiles!$B$2:$C$821,2,)</f>
        <v>doi:10.7910/DVN/OJCQ5O</v>
      </c>
      <c r="B3290" s="1" t="s">
        <v>2307</v>
      </c>
      <c r="C3290" s="1" t="s">
        <v>6382</v>
      </c>
      <c r="D3290" s="1" t="s">
        <v>654</v>
      </c>
      <c r="E3290" s="1" t="str">
        <f>VLOOKUP(D3290,StataFunctions!$E$2:$G$260,3,)</f>
        <v>Linear Regression</v>
      </c>
      <c r="F3290" s="18" t="s">
        <v>7776</v>
      </c>
      <c r="G3290" s="18" t="str">
        <f t="shared" si="308"/>
        <v>gini</v>
      </c>
      <c r="H3290" s="18" t="str">
        <f t="shared" si="309"/>
        <v>pdmst5lnmedleg malta ben</v>
      </c>
      <c r="I3290" s="18">
        <f t="shared" si="306"/>
        <v>0</v>
      </c>
      <c r="J3290" s="18" t="str">
        <f t="shared" si="307"/>
        <v>NA</v>
      </c>
      <c r="K3290" s="18" t="str">
        <f t="shared" si="310"/>
        <v>pdmst5lnmedleg malta ben</v>
      </c>
      <c r="L3290" s="1" t="str">
        <f t="shared" si="311"/>
        <v>Yes</v>
      </c>
    </row>
    <row r="3291" spans="1:12" x14ac:dyDescent="0.3">
      <c r="A3291" s="1" t="str">
        <f>VLOOKUP(B3291,DownloadedFiles!$B$2:$C$821,2,)</f>
        <v>doi:10.7910/DVN/OJCQ5O</v>
      </c>
      <c r="B3291" s="1" t="s">
        <v>2307</v>
      </c>
      <c r="C3291" s="1" t="s">
        <v>6382</v>
      </c>
      <c r="D3291" s="1" t="s">
        <v>654</v>
      </c>
      <c r="E3291" s="1" t="str">
        <f>VLOOKUP(D3291,StataFunctions!$E$2:$G$260,3,)</f>
        <v>Linear Regression</v>
      </c>
      <c r="F3291" s="18" t="s">
        <v>7775</v>
      </c>
      <c r="G3291" s="18" t="str">
        <f t="shared" si="308"/>
        <v>gini</v>
      </c>
      <c r="H3291" s="18" t="str">
        <f t="shared" si="309"/>
        <v>pdmst5lnmedleg malta gal</v>
      </c>
      <c r="I3291" s="18">
        <f t="shared" si="306"/>
        <v>0</v>
      </c>
      <c r="J3291" s="18" t="str">
        <f t="shared" si="307"/>
        <v>NA</v>
      </c>
      <c r="K3291" s="18" t="str">
        <f t="shared" si="310"/>
        <v>pdmst5lnmedleg malta gal</v>
      </c>
      <c r="L3291" s="1" t="str">
        <f t="shared" si="311"/>
        <v>Yes</v>
      </c>
    </row>
    <row r="3292" spans="1:12" x14ac:dyDescent="0.3">
      <c r="A3292" s="1" t="str">
        <f>VLOOKUP(B3292,DownloadedFiles!$B$2:$C$821,2,)</f>
        <v>doi:10.7910/DVN/OJCQ5O</v>
      </c>
      <c r="B3292" s="1" t="s">
        <v>2307</v>
      </c>
      <c r="C3292" s="1" t="s">
        <v>6382</v>
      </c>
      <c r="D3292" s="1" t="s">
        <v>654</v>
      </c>
      <c r="E3292" s="1" t="str">
        <f>VLOOKUP(D3292,StataFunctions!$E$2:$G$260,3,)</f>
        <v>Linear Regression</v>
      </c>
      <c r="F3292" s="18" t="s">
        <v>7774</v>
      </c>
      <c r="G3292" s="18" t="str">
        <f t="shared" si="308"/>
        <v>gini</v>
      </c>
      <c r="H3292" s="18" t="str">
        <f t="shared" si="309"/>
        <v>pdmst5lnmedleg malta lijp</v>
      </c>
      <c r="I3292" s="18">
        <f t="shared" si="306"/>
        <v>0</v>
      </c>
      <c r="J3292" s="18" t="str">
        <f t="shared" si="307"/>
        <v>NA</v>
      </c>
      <c r="K3292" s="18" t="str">
        <f t="shared" si="310"/>
        <v>pdmst5lnmedleg malta lijp</v>
      </c>
      <c r="L3292" s="1" t="str">
        <f t="shared" si="311"/>
        <v>Yes</v>
      </c>
    </row>
    <row r="3293" spans="1:12" x14ac:dyDescent="0.3">
      <c r="A3293" s="1" t="str">
        <f>VLOOKUP(B3293,DownloadedFiles!$B$2:$C$821,2,)</f>
        <v>doi:10.7910/DVN/OJCQ5O</v>
      </c>
      <c r="B3293" s="1" t="s">
        <v>2307</v>
      </c>
      <c r="C3293" s="1" t="s">
        <v>6382</v>
      </c>
      <c r="D3293" s="1" t="s">
        <v>654</v>
      </c>
      <c r="E3293" s="1" t="str">
        <f>VLOOKUP(D3293,StataFunctions!$E$2:$G$260,3,)</f>
        <v>Linear Regression</v>
      </c>
      <c r="F3293" s="18" t="s">
        <v>7773</v>
      </c>
      <c r="G3293" s="18" t="str">
        <f t="shared" si="308"/>
        <v>gini</v>
      </c>
      <c r="H3293" s="18" t="str">
        <f t="shared" si="309"/>
        <v>pdmst5lnmedleg malta rae</v>
      </c>
      <c r="I3293" s="18">
        <f t="shared" si="306"/>
        <v>0</v>
      </c>
      <c r="J3293" s="18" t="str">
        <f t="shared" si="307"/>
        <v>NA</v>
      </c>
      <c r="K3293" s="18" t="str">
        <f t="shared" si="310"/>
        <v>pdmst5lnmedleg malta rae</v>
      </c>
      <c r="L3293" s="1" t="str">
        <f t="shared" si="311"/>
        <v>Yes</v>
      </c>
    </row>
    <row r="3294" spans="1:12" x14ac:dyDescent="0.3">
      <c r="A3294" s="1" t="str">
        <f>VLOOKUP(B3294,DownloadedFiles!$B$2:$C$821,2,)</f>
        <v>doi:10.7910/DVN/OJCQ5O</v>
      </c>
      <c r="B3294" s="1" t="s">
        <v>2307</v>
      </c>
      <c r="C3294" s="1" t="s">
        <v>6382</v>
      </c>
      <c r="D3294" s="1" t="s">
        <v>654</v>
      </c>
      <c r="E3294" s="1" t="str">
        <f>VLOOKUP(D3294,StataFunctions!$E$2:$G$260,3,)</f>
        <v>Linear Regression</v>
      </c>
      <c r="F3294" s="18" t="s">
        <v>6759</v>
      </c>
      <c r="G3294" s="18" t="str">
        <f t="shared" si="308"/>
        <v>gini</v>
      </c>
      <c r="H3294" s="18" t="str">
        <f t="shared" si="309"/>
        <v>pdmst5lnmedleg rae if ctry_dpr==1</v>
      </c>
      <c r="I3294" s="18">
        <f t="shared" si="306"/>
        <v>1</v>
      </c>
      <c r="J3294" s="18" t="str">
        <f t="shared" si="307"/>
        <v xml:space="preserve"> ctry_dpr==1</v>
      </c>
      <c r="K3294" s="18" t="str">
        <f t="shared" si="310"/>
        <v>pdmst5lnmedleg rae</v>
      </c>
      <c r="L3294" s="1" t="str">
        <f t="shared" si="311"/>
        <v>Yes</v>
      </c>
    </row>
    <row r="3295" spans="1:12" x14ac:dyDescent="0.3">
      <c r="A3295" s="1" t="str">
        <f>VLOOKUP(B3295,DownloadedFiles!$B$2:$C$821,2,)</f>
        <v>doi:10.7910/DVN/OJCQ5O</v>
      </c>
      <c r="B3295" s="1" t="s">
        <v>2307</v>
      </c>
      <c r="C3295" s="1" t="s">
        <v>6382</v>
      </c>
      <c r="D3295" s="1" t="s">
        <v>654</v>
      </c>
      <c r="E3295" s="1" t="str">
        <f>VLOOKUP(D3295,StataFunctions!$E$2:$G$260,3,)</f>
        <v>Linear Regression</v>
      </c>
      <c r="F3295" s="18" t="s">
        <v>6783</v>
      </c>
      <c r="G3295" s="18" t="str">
        <f t="shared" si="308"/>
        <v>gini</v>
      </c>
      <c r="H3295" s="18" t="str">
        <f t="shared" si="309"/>
        <v>pdmst5lnmedleg rae if ctry_dpr==1 &amp; country_c!=120</v>
      </c>
      <c r="I3295" s="18">
        <f t="shared" si="306"/>
        <v>1</v>
      </c>
      <c r="J3295" s="18" t="str">
        <f t="shared" si="307"/>
        <v xml:space="preserve"> ctry_dpr==1 &amp; country_c!=120</v>
      </c>
      <c r="K3295" s="18" t="str">
        <f t="shared" si="310"/>
        <v>pdmst5lnmedleg rae</v>
      </c>
      <c r="L3295" s="1" t="str">
        <f t="shared" si="311"/>
        <v>Yes</v>
      </c>
    </row>
    <row r="3296" spans="1:12" x14ac:dyDescent="0.3">
      <c r="A3296" s="1" t="str">
        <f>VLOOKUP(B3296,DownloadedFiles!$B$2:$C$821,2,)</f>
        <v>doi:10.7910/DVN/OJCQ5O</v>
      </c>
      <c r="B3296" s="1" t="s">
        <v>2307</v>
      </c>
      <c r="C3296" s="1" t="s">
        <v>6382</v>
      </c>
      <c r="D3296" s="1" t="s">
        <v>654</v>
      </c>
      <c r="E3296" s="1" t="str">
        <f>VLOOKUP(D3296,StataFunctions!$E$2:$G$260,3,)</f>
        <v>Linear Regression</v>
      </c>
      <c r="F3296" s="18" t="s">
        <v>7728</v>
      </c>
      <c r="G3296" s="18" t="str">
        <f t="shared" si="308"/>
        <v>gini</v>
      </c>
      <c r="H3296" s="18" t="str">
        <f t="shared" si="309"/>
        <v>pdmst5lnmedleg rae</v>
      </c>
      <c r="I3296" s="18">
        <f t="shared" si="306"/>
        <v>0</v>
      </c>
      <c r="J3296" s="18" t="str">
        <f t="shared" si="307"/>
        <v>NA</v>
      </c>
      <c r="K3296" s="18" t="str">
        <f t="shared" si="310"/>
        <v>pdmst5lnmedleg rae</v>
      </c>
      <c r="L3296" s="1" t="str">
        <f t="shared" si="311"/>
        <v>Yes</v>
      </c>
    </row>
    <row r="3297" spans="1:12" x14ac:dyDescent="0.3">
      <c r="A3297" s="1" t="str">
        <f>VLOOKUP(B3297,DownloadedFiles!$B$2:$C$821,2,)</f>
        <v>doi:10.7910/DVN/OJCQ5O</v>
      </c>
      <c r="B3297" s="1" t="s">
        <v>2307</v>
      </c>
      <c r="C3297" s="1" t="s">
        <v>6382</v>
      </c>
      <c r="D3297" s="1" t="s">
        <v>654</v>
      </c>
      <c r="E3297" s="1" t="str">
        <f>VLOOKUP(D3297,StataFunctions!$E$2:$G$260,3,)</f>
        <v>Linear Regression</v>
      </c>
      <c r="F3297" s="18" t="s">
        <v>7742</v>
      </c>
      <c r="G3297" s="18" t="str">
        <f t="shared" si="308"/>
        <v>gini</v>
      </c>
      <c r="H3297" s="18" t="str">
        <f t="shared" si="309"/>
        <v>pdmst5lnmedleg smd</v>
      </c>
      <c r="I3297" s="18">
        <f t="shared" si="306"/>
        <v>0</v>
      </c>
      <c r="J3297" s="18" t="str">
        <f t="shared" si="307"/>
        <v>NA</v>
      </c>
      <c r="K3297" s="18" t="str">
        <f t="shared" si="310"/>
        <v>pdmst5lnmedleg smd</v>
      </c>
      <c r="L3297" s="1" t="str">
        <f t="shared" si="311"/>
        <v>Yes</v>
      </c>
    </row>
    <row r="3298" spans="1:12" x14ac:dyDescent="0.3">
      <c r="A3298" s="1" t="str">
        <f>VLOOKUP(B3298,DownloadedFiles!$B$2:$C$821,2,)</f>
        <v>doi:10.7910/DVN/OJCQ5O</v>
      </c>
      <c r="B3298" s="1" t="s">
        <v>2307</v>
      </c>
      <c r="C3298" s="1" t="s">
        <v>6382</v>
      </c>
      <c r="D3298" s="1" t="s">
        <v>654</v>
      </c>
      <c r="E3298" s="1" t="str">
        <f>VLOOKUP(D3298,StataFunctions!$E$2:$G$260,3,)</f>
        <v>Linear Regression</v>
      </c>
      <c r="F3298" s="18" t="s">
        <v>7746</v>
      </c>
      <c r="G3298" s="18" t="str">
        <f t="shared" si="308"/>
        <v>gini</v>
      </c>
      <c r="H3298" s="18" t="str">
        <f t="shared" si="309"/>
        <v>pdmst5lnmedleg smd ben</v>
      </c>
      <c r="I3298" s="18">
        <f t="shared" si="306"/>
        <v>0</v>
      </c>
      <c r="J3298" s="18" t="str">
        <f t="shared" si="307"/>
        <v>NA</v>
      </c>
      <c r="K3298" s="18" t="str">
        <f t="shared" si="310"/>
        <v>pdmst5lnmedleg smd ben</v>
      </c>
      <c r="L3298" s="1" t="str">
        <f t="shared" si="311"/>
        <v>Yes</v>
      </c>
    </row>
    <row r="3299" spans="1:12" x14ac:dyDescent="0.3">
      <c r="A3299" s="1" t="str">
        <f>VLOOKUP(B3299,DownloadedFiles!$B$2:$C$821,2,)</f>
        <v>doi:10.7910/DVN/OJCQ5O</v>
      </c>
      <c r="B3299" s="1" t="s">
        <v>2307</v>
      </c>
      <c r="C3299" s="1" t="s">
        <v>6382</v>
      </c>
      <c r="D3299" s="1" t="s">
        <v>654</v>
      </c>
      <c r="E3299" s="1" t="str">
        <f>VLOOKUP(D3299,StataFunctions!$E$2:$G$260,3,)</f>
        <v>Linear Regression</v>
      </c>
      <c r="F3299" s="18" t="s">
        <v>7745</v>
      </c>
      <c r="G3299" s="18" t="str">
        <f t="shared" si="308"/>
        <v>gini</v>
      </c>
      <c r="H3299" s="18" t="str">
        <f t="shared" si="309"/>
        <v>pdmst5lnmedleg smd gal</v>
      </c>
      <c r="I3299" s="18">
        <f t="shared" si="306"/>
        <v>0</v>
      </c>
      <c r="J3299" s="18" t="str">
        <f t="shared" si="307"/>
        <v>NA</v>
      </c>
      <c r="K3299" s="18" t="str">
        <f t="shared" si="310"/>
        <v>pdmst5lnmedleg smd gal</v>
      </c>
      <c r="L3299" s="1" t="str">
        <f t="shared" si="311"/>
        <v>Yes</v>
      </c>
    </row>
    <row r="3300" spans="1:12" x14ac:dyDescent="0.3">
      <c r="A3300" s="1" t="str">
        <f>VLOOKUP(B3300,DownloadedFiles!$B$2:$C$821,2,)</f>
        <v>doi:10.7910/DVN/OJCQ5O</v>
      </c>
      <c r="B3300" s="1" t="s">
        <v>2307</v>
      </c>
      <c r="C3300" s="1" t="s">
        <v>6382</v>
      </c>
      <c r="D3300" s="1" t="s">
        <v>654</v>
      </c>
      <c r="E3300" s="1" t="str">
        <f>VLOOKUP(D3300,StataFunctions!$E$2:$G$260,3,)</f>
        <v>Linear Regression</v>
      </c>
      <c r="F3300" s="18" t="s">
        <v>7744</v>
      </c>
      <c r="G3300" s="18" t="str">
        <f t="shared" si="308"/>
        <v>gini</v>
      </c>
      <c r="H3300" s="18" t="str">
        <f t="shared" si="309"/>
        <v>pdmst5lnmedleg smd lijp</v>
      </c>
      <c r="I3300" s="18">
        <f t="shared" si="306"/>
        <v>0</v>
      </c>
      <c r="J3300" s="18" t="str">
        <f t="shared" si="307"/>
        <v>NA</v>
      </c>
      <c r="K3300" s="18" t="str">
        <f t="shared" si="310"/>
        <v>pdmst5lnmedleg smd lijp</v>
      </c>
      <c r="L3300" s="1" t="str">
        <f t="shared" si="311"/>
        <v>Yes</v>
      </c>
    </row>
    <row r="3301" spans="1:12" x14ac:dyDescent="0.3">
      <c r="A3301" s="1" t="str">
        <f>VLOOKUP(B3301,DownloadedFiles!$B$2:$C$821,2,)</f>
        <v>doi:10.7910/DVN/OJCQ5O</v>
      </c>
      <c r="B3301" s="1" t="s">
        <v>2307</v>
      </c>
      <c r="C3301" s="1" t="s">
        <v>6382</v>
      </c>
      <c r="D3301" s="1" t="s">
        <v>654</v>
      </c>
      <c r="E3301" s="1" t="str">
        <f>VLOOKUP(D3301,StataFunctions!$E$2:$G$260,3,)</f>
        <v>Linear Regression</v>
      </c>
      <c r="F3301" s="18" t="s">
        <v>7743</v>
      </c>
      <c r="G3301" s="18" t="str">
        <f t="shared" si="308"/>
        <v>gini</v>
      </c>
      <c r="H3301" s="18" t="str">
        <f t="shared" si="309"/>
        <v>pdmst5lnmedleg smd rae</v>
      </c>
      <c r="I3301" s="18">
        <f t="shared" si="306"/>
        <v>0</v>
      </c>
      <c r="J3301" s="18" t="str">
        <f t="shared" si="307"/>
        <v>NA</v>
      </c>
      <c r="K3301" s="18" t="str">
        <f t="shared" si="310"/>
        <v>pdmst5lnmedleg smd rae</v>
      </c>
      <c r="L3301" s="1" t="str">
        <f t="shared" si="311"/>
        <v>Yes</v>
      </c>
    </row>
    <row r="3302" spans="1:12" x14ac:dyDescent="0.3">
      <c r="A3302" s="1" t="str">
        <f>VLOOKUP(B3302,DownloadedFiles!$B$2:$C$821,2,)</f>
        <v>doi:10.7910/DVN/OJCQ5O</v>
      </c>
      <c r="B3302" s="1" t="s">
        <v>2307</v>
      </c>
      <c r="C3302" s="1" t="s">
        <v>6382</v>
      </c>
      <c r="D3302" s="1" t="s">
        <v>654</v>
      </c>
      <c r="E3302" s="1" t="str">
        <f>VLOOKUP(D3302,StataFunctions!$E$2:$G$260,3,)</f>
        <v>Linear Regression</v>
      </c>
      <c r="F3302" s="18" t="s">
        <v>7787</v>
      </c>
      <c r="G3302" s="18" t="str">
        <f t="shared" si="308"/>
        <v>gini</v>
      </c>
      <c r="H3302" s="18" t="str">
        <f t="shared" si="309"/>
        <v>pdmst5lnmedleg smd stv</v>
      </c>
      <c r="I3302" s="18">
        <f t="shared" si="306"/>
        <v>0</v>
      </c>
      <c r="J3302" s="18" t="str">
        <f t="shared" si="307"/>
        <v>NA</v>
      </c>
      <c r="K3302" s="18" t="str">
        <f t="shared" si="310"/>
        <v>pdmst5lnmedleg smd stv</v>
      </c>
      <c r="L3302" s="1" t="str">
        <f t="shared" si="311"/>
        <v>Yes</v>
      </c>
    </row>
    <row r="3303" spans="1:12" x14ac:dyDescent="0.3">
      <c r="A3303" s="1" t="str">
        <f>VLOOKUP(B3303,DownloadedFiles!$B$2:$C$821,2,)</f>
        <v>doi:10.7910/DVN/OJCQ5O</v>
      </c>
      <c r="B3303" s="1" t="s">
        <v>2307</v>
      </c>
      <c r="C3303" s="1" t="s">
        <v>6382</v>
      </c>
      <c r="D3303" s="1" t="s">
        <v>654</v>
      </c>
      <c r="E3303" s="1" t="str">
        <f>VLOOKUP(D3303,StataFunctions!$E$2:$G$260,3,)</f>
        <v>Linear Regression</v>
      </c>
      <c r="F3303" s="18" t="s">
        <v>7791</v>
      </c>
      <c r="G3303" s="18" t="str">
        <f t="shared" si="308"/>
        <v>gini</v>
      </c>
      <c r="H3303" s="18" t="str">
        <f t="shared" si="309"/>
        <v>pdmst5lnmedleg smd stv ben</v>
      </c>
      <c r="I3303" s="18">
        <f t="shared" si="306"/>
        <v>0</v>
      </c>
      <c r="J3303" s="18" t="str">
        <f t="shared" si="307"/>
        <v>NA</v>
      </c>
      <c r="K3303" s="18" t="str">
        <f t="shared" si="310"/>
        <v>pdmst5lnmedleg smd stv ben</v>
      </c>
      <c r="L3303" s="1" t="str">
        <f t="shared" si="311"/>
        <v>Yes</v>
      </c>
    </row>
    <row r="3304" spans="1:12" x14ac:dyDescent="0.3">
      <c r="A3304" s="1" t="str">
        <f>VLOOKUP(B3304,DownloadedFiles!$B$2:$C$821,2,)</f>
        <v>doi:10.7910/DVN/OJCQ5O</v>
      </c>
      <c r="B3304" s="1" t="s">
        <v>2307</v>
      </c>
      <c r="C3304" s="1" t="s">
        <v>6382</v>
      </c>
      <c r="D3304" s="1" t="s">
        <v>654</v>
      </c>
      <c r="E3304" s="1" t="str">
        <f>VLOOKUP(D3304,StataFunctions!$E$2:$G$260,3,)</f>
        <v>Linear Regression</v>
      </c>
      <c r="F3304" s="18" t="s">
        <v>7790</v>
      </c>
      <c r="G3304" s="18" t="str">
        <f t="shared" si="308"/>
        <v>gini</v>
      </c>
      <c r="H3304" s="18" t="str">
        <f t="shared" si="309"/>
        <v>pdmst5lnmedleg smd stv gal</v>
      </c>
      <c r="I3304" s="18">
        <f t="shared" si="306"/>
        <v>0</v>
      </c>
      <c r="J3304" s="18" t="str">
        <f t="shared" si="307"/>
        <v>NA</v>
      </c>
      <c r="K3304" s="18" t="str">
        <f t="shared" si="310"/>
        <v>pdmst5lnmedleg smd stv gal</v>
      </c>
      <c r="L3304" s="1" t="str">
        <f t="shared" si="311"/>
        <v>Yes</v>
      </c>
    </row>
    <row r="3305" spans="1:12" x14ac:dyDescent="0.3">
      <c r="A3305" s="1" t="str">
        <f>VLOOKUP(B3305,DownloadedFiles!$B$2:$C$821,2,)</f>
        <v>doi:10.7910/DVN/OJCQ5O</v>
      </c>
      <c r="B3305" s="1" t="s">
        <v>2307</v>
      </c>
      <c r="C3305" s="1" t="s">
        <v>6382</v>
      </c>
      <c r="D3305" s="1" t="s">
        <v>654</v>
      </c>
      <c r="E3305" s="1" t="str">
        <f>VLOOKUP(D3305,StataFunctions!$E$2:$G$260,3,)</f>
        <v>Linear Regression</v>
      </c>
      <c r="F3305" s="18" t="s">
        <v>7789</v>
      </c>
      <c r="G3305" s="18" t="str">
        <f t="shared" si="308"/>
        <v>gini</v>
      </c>
      <c r="H3305" s="18" t="str">
        <f t="shared" si="309"/>
        <v>pdmst5lnmedleg smd stv lijp</v>
      </c>
      <c r="I3305" s="18">
        <f t="shared" si="306"/>
        <v>0</v>
      </c>
      <c r="J3305" s="18" t="str">
        <f t="shared" si="307"/>
        <v>NA</v>
      </c>
      <c r="K3305" s="18" t="str">
        <f t="shared" si="310"/>
        <v>pdmst5lnmedleg smd stv lijp</v>
      </c>
      <c r="L3305" s="1" t="str">
        <f t="shared" si="311"/>
        <v>Yes</v>
      </c>
    </row>
    <row r="3306" spans="1:12" x14ac:dyDescent="0.3">
      <c r="A3306" s="1" t="str">
        <f>VLOOKUP(B3306,DownloadedFiles!$B$2:$C$821,2,)</f>
        <v>doi:10.7910/DVN/OJCQ5O</v>
      </c>
      <c r="B3306" s="1" t="s">
        <v>2307</v>
      </c>
      <c r="C3306" s="1" t="s">
        <v>6382</v>
      </c>
      <c r="D3306" s="1" t="s">
        <v>654</v>
      </c>
      <c r="E3306" s="1" t="str">
        <f>VLOOKUP(D3306,StataFunctions!$E$2:$G$260,3,)</f>
        <v>Linear Regression</v>
      </c>
      <c r="F3306" s="18" t="s">
        <v>7788</v>
      </c>
      <c r="G3306" s="18" t="str">
        <f t="shared" si="308"/>
        <v>gini</v>
      </c>
      <c r="H3306" s="18" t="str">
        <f t="shared" si="309"/>
        <v>pdmst5lnmedleg smd stv rae</v>
      </c>
      <c r="I3306" s="18">
        <f t="shared" si="306"/>
        <v>0</v>
      </c>
      <c r="J3306" s="18" t="str">
        <f t="shared" si="307"/>
        <v>NA</v>
      </c>
      <c r="K3306" s="18" t="str">
        <f t="shared" si="310"/>
        <v>pdmst5lnmedleg smd stv rae</v>
      </c>
      <c r="L3306" s="1" t="str">
        <f t="shared" si="311"/>
        <v>Yes</v>
      </c>
    </row>
    <row r="3307" spans="1:12" x14ac:dyDescent="0.3">
      <c r="A3307" s="1" t="str">
        <f>VLOOKUP(B3307,DownloadedFiles!$B$2:$C$821,2,)</f>
        <v>doi:10.7910/DVN/OJCQ5O</v>
      </c>
      <c r="B3307" s="1" t="s">
        <v>2307</v>
      </c>
      <c r="C3307" s="1" t="s">
        <v>6382</v>
      </c>
      <c r="D3307" s="1" t="s">
        <v>654</v>
      </c>
      <c r="E3307" s="1" t="str">
        <f>VLOOKUP(D3307,StataFunctions!$E$2:$G$260,3,)</f>
        <v>Linear Regression</v>
      </c>
      <c r="F3307" s="18" t="s">
        <v>7813</v>
      </c>
      <c r="G3307" s="18" t="str">
        <f t="shared" si="308"/>
        <v>gini</v>
      </c>
      <c r="H3307" s="18" t="str">
        <f t="shared" si="309"/>
        <v>pdmst5lnmedleg stv if ctry_dpr==1</v>
      </c>
      <c r="I3307" s="18">
        <f t="shared" si="306"/>
        <v>1</v>
      </c>
      <c r="J3307" s="18" t="str">
        <f t="shared" si="307"/>
        <v xml:space="preserve"> ctry_dpr==1</v>
      </c>
      <c r="K3307" s="18" t="str">
        <f t="shared" si="310"/>
        <v>pdmst5lnmedleg stv</v>
      </c>
      <c r="L3307" s="1" t="str">
        <f t="shared" si="311"/>
        <v>Yes</v>
      </c>
    </row>
    <row r="3308" spans="1:12" x14ac:dyDescent="0.3">
      <c r="A3308" s="1" t="str">
        <f>VLOOKUP(B3308,DownloadedFiles!$B$2:$C$821,2,)</f>
        <v>doi:10.7910/DVN/OJCQ5O</v>
      </c>
      <c r="B3308" s="1" t="s">
        <v>2307</v>
      </c>
      <c r="C3308" s="1" t="s">
        <v>6382</v>
      </c>
      <c r="D3308" s="1" t="s">
        <v>654</v>
      </c>
      <c r="E3308" s="1" t="str">
        <f>VLOOKUP(D3308,StataFunctions!$E$2:$G$260,3,)</f>
        <v>Linear Regression</v>
      </c>
      <c r="F3308" s="18" t="s">
        <v>7757</v>
      </c>
      <c r="G3308" s="18" t="str">
        <f t="shared" si="308"/>
        <v>gini</v>
      </c>
      <c r="H3308" s="18" t="str">
        <f t="shared" si="309"/>
        <v>pdmst5lnmedleg stv</v>
      </c>
      <c r="I3308" s="18">
        <f t="shared" si="306"/>
        <v>0</v>
      </c>
      <c r="J3308" s="18" t="str">
        <f t="shared" si="307"/>
        <v>NA</v>
      </c>
      <c r="K3308" s="18" t="str">
        <f t="shared" si="310"/>
        <v>pdmst5lnmedleg stv</v>
      </c>
      <c r="L3308" s="1" t="str">
        <f t="shared" si="311"/>
        <v>Yes</v>
      </c>
    </row>
    <row r="3309" spans="1:12" x14ac:dyDescent="0.3">
      <c r="A3309" s="1" t="str">
        <f>VLOOKUP(B3309,DownloadedFiles!$B$2:$C$821,2,)</f>
        <v>doi:10.7910/DVN/OJCQ5O</v>
      </c>
      <c r="B3309" s="1" t="s">
        <v>2307</v>
      </c>
      <c r="C3309" s="1" t="s">
        <v>6382</v>
      </c>
      <c r="D3309" s="1" t="s">
        <v>654</v>
      </c>
      <c r="E3309" s="1" t="str">
        <f>VLOOKUP(D3309,StataFunctions!$E$2:$G$260,3,)</f>
        <v>Linear Regression</v>
      </c>
      <c r="F3309" s="18" t="s">
        <v>6774</v>
      </c>
      <c r="G3309" s="18" t="str">
        <f t="shared" si="308"/>
        <v>gini</v>
      </c>
      <c r="H3309" s="18" t="str">
        <f t="shared" si="309"/>
        <v>pdmst5lnmedleg stv ben if ctry_dpr==1</v>
      </c>
      <c r="I3309" s="18">
        <f t="shared" si="306"/>
        <v>1</v>
      </c>
      <c r="J3309" s="18" t="str">
        <f t="shared" si="307"/>
        <v xml:space="preserve"> ctry_dpr==1</v>
      </c>
      <c r="K3309" s="18" t="str">
        <f t="shared" si="310"/>
        <v>pdmst5lnmedleg stv ben</v>
      </c>
      <c r="L3309" s="1" t="str">
        <f t="shared" si="311"/>
        <v>Yes</v>
      </c>
    </row>
    <row r="3310" spans="1:12" x14ac:dyDescent="0.3">
      <c r="A3310" s="1" t="str">
        <f>VLOOKUP(B3310,DownloadedFiles!$B$2:$C$821,2,)</f>
        <v>doi:10.7910/DVN/OJCQ5O</v>
      </c>
      <c r="B3310" s="1" t="s">
        <v>2307</v>
      </c>
      <c r="C3310" s="1" t="s">
        <v>6382</v>
      </c>
      <c r="D3310" s="1" t="s">
        <v>654</v>
      </c>
      <c r="E3310" s="1" t="str">
        <f>VLOOKUP(D3310,StataFunctions!$E$2:$G$260,3,)</f>
        <v>Linear Regression</v>
      </c>
      <c r="F3310" s="18" t="s">
        <v>7761</v>
      </c>
      <c r="G3310" s="18" t="str">
        <f t="shared" si="308"/>
        <v>gini</v>
      </c>
      <c r="H3310" s="18" t="str">
        <f t="shared" si="309"/>
        <v>pdmst5lnmedleg stv ben</v>
      </c>
      <c r="I3310" s="18">
        <f t="shared" si="306"/>
        <v>0</v>
      </c>
      <c r="J3310" s="18" t="str">
        <f t="shared" si="307"/>
        <v>NA</v>
      </c>
      <c r="K3310" s="18" t="str">
        <f t="shared" si="310"/>
        <v>pdmst5lnmedleg stv ben</v>
      </c>
      <c r="L3310" s="1" t="str">
        <f t="shared" si="311"/>
        <v>Yes</v>
      </c>
    </row>
    <row r="3311" spans="1:12" x14ac:dyDescent="0.3">
      <c r="A3311" s="1" t="str">
        <f>VLOOKUP(B3311,DownloadedFiles!$B$2:$C$821,2,)</f>
        <v>doi:10.7910/DVN/OJCQ5O</v>
      </c>
      <c r="B3311" s="1" t="s">
        <v>2307</v>
      </c>
      <c r="C3311" s="1" t="s">
        <v>6382</v>
      </c>
      <c r="D3311" s="1" t="s">
        <v>654</v>
      </c>
      <c r="E3311" s="1" t="str">
        <f>VLOOKUP(D3311,StataFunctions!$E$2:$G$260,3,)</f>
        <v>Linear Regression</v>
      </c>
      <c r="F3311" s="18" t="s">
        <v>6773</v>
      </c>
      <c r="G3311" s="18" t="str">
        <f t="shared" si="308"/>
        <v>gini</v>
      </c>
      <c r="H3311" s="18" t="str">
        <f t="shared" si="309"/>
        <v>pdmst5lnmedleg stv gal if ctry_dpr==1</v>
      </c>
      <c r="I3311" s="18">
        <f t="shared" si="306"/>
        <v>1</v>
      </c>
      <c r="J3311" s="18" t="str">
        <f t="shared" si="307"/>
        <v xml:space="preserve"> ctry_dpr==1</v>
      </c>
      <c r="K3311" s="18" t="str">
        <f t="shared" si="310"/>
        <v>pdmst5lnmedleg stv gal</v>
      </c>
      <c r="L3311" s="1" t="str">
        <f t="shared" si="311"/>
        <v>Yes</v>
      </c>
    </row>
    <row r="3312" spans="1:12" x14ac:dyDescent="0.3">
      <c r="A3312" s="1" t="str">
        <f>VLOOKUP(B3312,DownloadedFiles!$B$2:$C$821,2,)</f>
        <v>doi:10.7910/DVN/OJCQ5O</v>
      </c>
      <c r="B3312" s="1" t="s">
        <v>2307</v>
      </c>
      <c r="C3312" s="1" t="s">
        <v>6382</v>
      </c>
      <c r="D3312" s="1" t="s">
        <v>654</v>
      </c>
      <c r="E3312" s="1" t="str">
        <f>VLOOKUP(D3312,StataFunctions!$E$2:$G$260,3,)</f>
        <v>Linear Regression</v>
      </c>
      <c r="F3312" s="18" t="s">
        <v>7760</v>
      </c>
      <c r="G3312" s="18" t="str">
        <f t="shared" si="308"/>
        <v>gini</v>
      </c>
      <c r="H3312" s="18" t="str">
        <f t="shared" si="309"/>
        <v>pdmst5lnmedleg stv gal</v>
      </c>
      <c r="I3312" s="18">
        <f t="shared" si="306"/>
        <v>0</v>
      </c>
      <c r="J3312" s="18" t="str">
        <f t="shared" si="307"/>
        <v>NA</v>
      </c>
      <c r="K3312" s="18" t="str">
        <f t="shared" si="310"/>
        <v>pdmst5lnmedleg stv gal</v>
      </c>
      <c r="L3312" s="1" t="str">
        <f t="shared" si="311"/>
        <v>Yes</v>
      </c>
    </row>
    <row r="3313" spans="1:12" x14ac:dyDescent="0.3">
      <c r="A3313" s="1" t="str">
        <f>VLOOKUP(B3313,DownloadedFiles!$B$2:$C$821,2,)</f>
        <v>doi:10.7910/DVN/OJCQ5O</v>
      </c>
      <c r="B3313" s="1" t="s">
        <v>2307</v>
      </c>
      <c r="C3313" s="1" t="s">
        <v>6382</v>
      </c>
      <c r="D3313" s="1" t="s">
        <v>654</v>
      </c>
      <c r="E3313" s="1" t="str">
        <f>VLOOKUP(D3313,StataFunctions!$E$2:$G$260,3,)</f>
        <v>Linear Regression</v>
      </c>
      <c r="F3313" s="18" t="s">
        <v>6772</v>
      </c>
      <c r="G3313" s="18" t="str">
        <f t="shared" si="308"/>
        <v>gini</v>
      </c>
      <c r="H3313" s="18" t="str">
        <f t="shared" si="309"/>
        <v>pdmst5lnmedleg stv lijp if ctry_dpr==1</v>
      </c>
      <c r="I3313" s="18">
        <f t="shared" si="306"/>
        <v>1</v>
      </c>
      <c r="J3313" s="18" t="str">
        <f t="shared" si="307"/>
        <v xml:space="preserve"> ctry_dpr==1</v>
      </c>
      <c r="K3313" s="18" t="str">
        <f t="shared" si="310"/>
        <v>pdmst5lnmedleg stv lijp</v>
      </c>
      <c r="L3313" s="1" t="str">
        <f t="shared" si="311"/>
        <v>Yes</v>
      </c>
    </row>
    <row r="3314" spans="1:12" x14ac:dyDescent="0.3">
      <c r="A3314" s="1" t="str">
        <f>VLOOKUP(B3314,DownloadedFiles!$B$2:$C$821,2,)</f>
        <v>doi:10.7910/DVN/OJCQ5O</v>
      </c>
      <c r="B3314" s="1" t="s">
        <v>2307</v>
      </c>
      <c r="C3314" s="1" t="s">
        <v>6382</v>
      </c>
      <c r="D3314" s="1" t="s">
        <v>654</v>
      </c>
      <c r="E3314" s="1" t="str">
        <f>VLOOKUP(D3314,StataFunctions!$E$2:$G$260,3,)</f>
        <v>Linear Regression</v>
      </c>
      <c r="F3314" s="18" t="s">
        <v>6745</v>
      </c>
      <c r="G3314" s="18" t="str">
        <f t="shared" si="308"/>
        <v>gini</v>
      </c>
      <c r="H3314" s="18" t="str">
        <f t="shared" si="309"/>
        <v>pdmst5lnmedleg stv lijp</v>
      </c>
      <c r="I3314" s="18">
        <f t="shared" si="306"/>
        <v>0</v>
      </c>
      <c r="J3314" s="18" t="str">
        <f t="shared" si="307"/>
        <v>NA</v>
      </c>
      <c r="K3314" s="18" t="str">
        <f t="shared" si="310"/>
        <v>pdmst5lnmedleg stv lijp</v>
      </c>
      <c r="L3314" s="1" t="str">
        <f t="shared" si="311"/>
        <v>Yes</v>
      </c>
    </row>
    <row r="3315" spans="1:12" x14ac:dyDescent="0.3">
      <c r="A3315" s="1" t="str">
        <f>VLOOKUP(B3315,DownloadedFiles!$B$2:$C$821,2,)</f>
        <v>doi:10.7910/DVN/OJCQ5O</v>
      </c>
      <c r="B3315" s="1" t="s">
        <v>2307</v>
      </c>
      <c r="C3315" s="1" t="s">
        <v>6382</v>
      </c>
      <c r="D3315" s="1" t="s">
        <v>654</v>
      </c>
      <c r="E3315" s="1" t="str">
        <f>VLOOKUP(D3315,StataFunctions!$E$2:$G$260,3,)</f>
        <v>Linear Regression</v>
      </c>
      <c r="F3315" s="18" t="s">
        <v>7759</v>
      </c>
      <c r="G3315" s="18" t="str">
        <f t="shared" si="308"/>
        <v>gini</v>
      </c>
      <c r="H3315" s="18" t="str">
        <f t="shared" si="309"/>
        <v>pdmst5lnmedleg stv lijp</v>
      </c>
      <c r="I3315" s="18">
        <f t="shared" si="306"/>
        <v>0</v>
      </c>
      <c r="J3315" s="18" t="str">
        <f t="shared" si="307"/>
        <v>NA</v>
      </c>
      <c r="K3315" s="18" t="str">
        <f t="shared" si="310"/>
        <v>pdmst5lnmedleg stv lijp</v>
      </c>
      <c r="L3315" s="1" t="str">
        <f t="shared" si="311"/>
        <v>Yes</v>
      </c>
    </row>
    <row r="3316" spans="1:12" x14ac:dyDescent="0.3">
      <c r="A3316" s="1" t="str">
        <f>VLOOKUP(B3316,DownloadedFiles!$B$2:$C$821,2,)</f>
        <v>doi:10.7910/DVN/OJCQ5O</v>
      </c>
      <c r="B3316" s="1" t="s">
        <v>2307</v>
      </c>
      <c r="C3316" s="1" t="s">
        <v>6382</v>
      </c>
      <c r="D3316" s="1" t="s">
        <v>654</v>
      </c>
      <c r="E3316" s="1" t="str">
        <f>VLOOKUP(D3316,StataFunctions!$E$2:$G$260,3,)</f>
        <v>Linear Regression</v>
      </c>
      <c r="F3316" s="18" t="s">
        <v>6771</v>
      </c>
      <c r="G3316" s="18" t="str">
        <f t="shared" si="308"/>
        <v>gini</v>
      </c>
      <c r="H3316" s="18" t="str">
        <f t="shared" si="309"/>
        <v>pdmst5lnmedleg stv rae if ctry_dpr==1</v>
      </c>
      <c r="I3316" s="18">
        <f t="shared" si="306"/>
        <v>1</v>
      </c>
      <c r="J3316" s="18" t="str">
        <f t="shared" si="307"/>
        <v xml:space="preserve"> ctry_dpr==1</v>
      </c>
      <c r="K3316" s="18" t="str">
        <f t="shared" si="310"/>
        <v>pdmst5lnmedleg stv rae</v>
      </c>
      <c r="L3316" s="1" t="str">
        <f t="shared" si="311"/>
        <v>Yes</v>
      </c>
    </row>
    <row r="3317" spans="1:12" x14ac:dyDescent="0.3">
      <c r="A3317" s="1" t="str">
        <f>VLOOKUP(B3317,DownloadedFiles!$B$2:$C$821,2,)</f>
        <v>doi:10.7910/DVN/OJCQ5O</v>
      </c>
      <c r="B3317" s="1" t="s">
        <v>2307</v>
      </c>
      <c r="C3317" s="1" t="s">
        <v>6382</v>
      </c>
      <c r="D3317" s="1" t="s">
        <v>654</v>
      </c>
      <c r="E3317" s="1" t="str">
        <f>VLOOKUP(D3317,StataFunctions!$E$2:$G$260,3,)</f>
        <v>Linear Regression</v>
      </c>
      <c r="F3317" s="18" t="s">
        <v>7758</v>
      </c>
      <c r="G3317" s="18" t="str">
        <f t="shared" si="308"/>
        <v>gini</v>
      </c>
      <c r="H3317" s="18" t="str">
        <f t="shared" si="309"/>
        <v>pdmst5lnmedleg stv rae</v>
      </c>
      <c r="I3317" s="18">
        <f t="shared" si="306"/>
        <v>0</v>
      </c>
      <c r="J3317" s="18" t="str">
        <f t="shared" si="307"/>
        <v>NA</v>
      </c>
      <c r="K3317" s="18" t="str">
        <f t="shared" si="310"/>
        <v>pdmst5lnmedleg stv rae</v>
      </c>
      <c r="L3317" s="1" t="str">
        <f t="shared" si="311"/>
        <v>Yes</v>
      </c>
    </row>
    <row r="3318" spans="1:12" x14ac:dyDescent="0.3">
      <c r="A3318" s="1" t="str">
        <f>VLOOKUP(B3318,DownloadedFiles!$B$2:$C$821,2,)</f>
        <v>doi:10.7910/DVN/OJCQ5O</v>
      </c>
      <c r="B3318" s="1" t="s">
        <v>2307</v>
      </c>
      <c r="C3318" s="1" t="s">
        <v>6382</v>
      </c>
      <c r="D3318" s="1" t="s">
        <v>654</v>
      </c>
      <c r="E3318" s="1" t="str">
        <f>VLOOKUP(D3318,StataFunctions!$E$2:$G$260,3,)</f>
        <v>Linear Regression</v>
      </c>
      <c r="F3318" s="18" t="s">
        <v>6741</v>
      </c>
      <c r="G3318" s="18" t="str">
        <f t="shared" si="308"/>
        <v>gini</v>
      </c>
      <c r="H3318" s="18" t="str">
        <f t="shared" si="309"/>
        <v>pdmst5medlndm stv lijp</v>
      </c>
      <c r="I3318" s="18">
        <f t="shared" ref="I3318:I3381" si="312">IFERROR(IF(FIND(" if ",H3318)&gt;0,1,0),0)</f>
        <v>0</v>
      </c>
      <c r="J3318" s="18" t="str">
        <f t="shared" ref="J3318:J3381" si="313">IFERROR(MID(H3318,FIND(" if ",H3318)+3,LEN(H3318)+1),"NA")</f>
        <v>NA</v>
      </c>
      <c r="K3318" s="18" t="str">
        <f t="shared" si="310"/>
        <v>pdmst5medlndm stv lijp</v>
      </c>
      <c r="L3318" s="1" t="str">
        <f t="shared" si="311"/>
        <v>Yes</v>
      </c>
    </row>
    <row r="3319" spans="1:12" x14ac:dyDescent="0.3">
      <c r="A3319" s="1" t="str">
        <f>VLOOKUP(B3319,DownloadedFiles!$B$2:$C$821,2,)</f>
        <v>doi:10.7910/DVN/OJCQ5O</v>
      </c>
      <c r="B3319" s="1" t="s">
        <v>2307</v>
      </c>
      <c r="C3319" s="1" t="s">
        <v>6382</v>
      </c>
      <c r="D3319" s="1" t="s">
        <v>654</v>
      </c>
      <c r="E3319" s="1" t="str">
        <f>VLOOKUP(D3319,StataFunctions!$E$2:$G$260,3,)</f>
        <v>Linear Regression</v>
      </c>
      <c r="F3319" s="18" t="s">
        <v>7820</v>
      </c>
      <c r="G3319" s="18" t="str">
        <f t="shared" si="308"/>
        <v>gini</v>
      </c>
      <c r="H3319" s="18" t="str">
        <f t="shared" si="309"/>
        <v>pdmst6avglndm stv lijp</v>
      </c>
      <c r="I3319" s="18">
        <f t="shared" si="312"/>
        <v>0</v>
      </c>
      <c r="J3319" s="18" t="str">
        <f t="shared" si="313"/>
        <v>NA</v>
      </c>
      <c r="K3319" s="18" t="str">
        <f t="shared" si="310"/>
        <v>pdmst6avglndm stv lijp</v>
      </c>
      <c r="L3319" s="1" t="str">
        <f t="shared" si="311"/>
        <v>Yes</v>
      </c>
    </row>
    <row r="3320" spans="1:12" x14ac:dyDescent="0.3">
      <c r="A3320" s="1" t="str">
        <f>VLOOKUP(B3320,DownloadedFiles!$B$2:$C$821,2,)</f>
        <v>doi:10.7910/DVN/OJCQ5O</v>
      </c>
      <c r="B3320" s="1" t="s">
        <v>2307</v>
      </c>
      <c r="C3320" s="1" t="s">
        <v>6382</v>
      </c>
      <c r="D3320" s="1" t="s">
        <v>654</v>
      </c>
      <c r="E3320" s="1" t="str">
        <f>VLOOKUP(D3320,StataFunctions!$E$2:$G$260,3,)</f>
        <v>Linear Regression</v>
      </c>
      <c r="F3320" s="18" t="s">
        <v>6736</v>
      </c>
      <c r="G3320" s="18" t="str">
        <f t="shared" si="308"/>
        <v>gini</v>
      </c>
      <c r="H3320" s="18" t="str">
        <f t="shared" si="309"/>
        <v>pdmst7avglndm stv lijp</v>
      </c>
      <c r="I3320" s="18">
        <f t="shared" si="312"/>
        <v>0</v>
      </c>
      <c r="J3320" s="18" t="str">
        <f t="shared" si="313"/>
        <v>NA</v>
      </c>
      <c r="K3320" s="18" t="str">
        <f t="shared" si="310"/>
        <v>pdmst7avglndm stv lijp</v>
      </c>
      <c r="L3320" s="1" t="str">
        <f t="shared" si="311"/>
        <v>Yes</v>
      </c>
    </row>
    <row r="3321" spans="1:12" x14ac:dyDescent="0.3">
      <c r="A3321" s="1" t="str">
        <f>VLOOKUP(B3321,DownloadedFiles!$B$2:$C$821,2,)</f>
        <v>doi:10.7910/DVN/OJCQ5O</v>
      </c>
      <c r="B3321" s="1" t="s">
        <v>2307</v>
      </c>
      <c r="C3321" s="1" t="s">
        <v>6382</v>
      </c>
      <c r="D3321" s="1" t="s">
        <v>654</v>
      </c>
      <c r="E3321" s="1" t="str">
        <f>VLOOKUP(D3321,StataFunctions!$E$2:$G$260,3,)</f>
        <v>Linear Regression</v>
      </c>
      <c r="F3321" s="18" t="s">
        <v>6736</v>
      </c>
      <c r="G3321" s="18" t="str">
        <f t="shared" si="308"/>
        <v>gini</v>
      </c>
      <c r="H3321" s="18" t="str">
        <f t="shared" si="309"/>
        <v>pdmst7avglndm stv lijp</v>
      </c>
      <c r="I3321" s="18">
        <f t="shared" si="312"/>
        <v>0</v>
      </c>
      <c r="J3321" s="18" t="str">
        <f t="shared" si="313"/>
        <v>NA</v>
      </c>
      <c r="K3321" s="18" t="str">
        <f t="shared" si="310"/>
        <v>pdmst7avglndm stv lijp</v>
      </c>
      <c r="L3321" s="1" t="str">
        <f t="shared" si="311"/>
        <v>Yes</v>
      </c>
    </row>
    <row r="3322" spans="1:12" x14ac:dyDescent="0.3">
      <c r="A3322" s="1" t="str">
        <f>VLOOKUP(B3322,DownloadedFiles!$B$2:$C$821,2,)</f>
        <v>doi:10.7910/DVN/OJCQ5O</v>
      </c>
      <c r="B3322" s="1" t="s">
        <v>2307</v>
      </c>
      <c r="C3322" s="1" t="s">
        <v>6382</v>
      </c>
      <c r="D3322" s="1" t="s">
        <v>654</v>
      </c>
      <c r="E3322" s="1" t="str">
        <f>VLOOKUP(D3322,StataFunctions!$E$2:$G$260,3,)</f>
        <v>Linear Regression</v>
      </c>
      <c r="F3322" s="18" t="s">
        <v>6748</v>
      </c>
      <c r="G3322" s="18" t="str">
        <f t="shared" si="308"/>
        <v>gini</v>
      </c>
      <c r="H3322" s="18" t="str">
        <f t="shared" si="309"/>
        <v>pdmst7lnavgdm stv lijp</v>
      </c>
      <c r="I3322" s="18">
        <f t="shared" si="312"/>
        <v>0</v>
      </c>
      <c r="J3322" s="18" t="str">
        <f t="shared" si="313"/>
        <v>NA</v>
      </c>
      <c r="K3322" s="18" t="str">
        <f t="shared" si="310"/>
        <v>pdmst7lnavgdm stv lijp</v>
      </c>
      <c r="L3322" s="1" t="str">
        <f t="shared" si="311"/>
        <v>Yes</v>
      </c>
    </row>
    <row r="3323" spans="1:12" x14ac:dyDescent="0.3">
      <c r="A3323" s="1" t="str">
        <f>VLOOKUP(B3323,DownloadedFiles!$B$2:$C$821,2,)</f>
        <v>doi:10.7910/DVN/OJCQ5O</v>
      </c>
      <c r="B3323" s="1" t="s">
        <v>2307</v>
      </c>
      <c r="C3323" s="1" t="s">
        <v>6382</v>
      </c>
      <c r="D3323" s="1" t="s">
        <v>654</v>
      </c>
      <c r="E3323" s="1" t="str">
        <f>VLOOKUP(D3323,StataFunctions!$E$2:$G$260,3,)</f>
        <v>Linear Regression</v>
      </c>
      <c r="F3323" s="18" t="s">
        <v>6752</v>
      </c>
      <c r="G3323" s="18" t="str">
        <f t="shared" si="308"/>
        <v>gini</v>
      </c>
      <c r="H3323" s="18" t="str">
        <f t="shared" si="309"/>
        <v>pdmst7lnmeddm stv lijp</v>
      </c>
      <c r="I3323" s="18">
        <f t="shared" si="312"/>
        <v>0</v>
      </c>
      <c r="J3323" s="18" t="str">
        <f t="shared" si="313"/>
        <v>NA</v>
      </c>
      <c r="K3323" s="18" t="str">
        <f t="shared" si="310"/>
        <v>pdmst7lnmeddm stv lijp</v>
      </c>
      <c r="L3323" s="1" t="str">
        <f t="shared" si="311"/>
        <v>Yes</v>
      </c>
    </row>
    <row r="3324" spans="1:12" x14ac:dyDescent="0.3">
      <c r="A3324" s="1" t="str">
        <f>VLOOKUP(B3324,DownloadedFiles!$B$2:$C$821,2,)</f>
        <v>doi:10.7910/DVN/OJCQ5O</v>
      </c>
      <c r="B3324" s="1" t="s">
        <v>2307</v>
      </c>
      <c r="C3324" s="1" t="s">
        <v>6382</v>
      </c>
      <c r="D3324" s="1" t="s">
        <v>654</v>
      </c>
      <c r="E3324" s="1" t="str">
        <f>VLOOKUP(D3324,StataFunctions!$E$2:$G$260,3,)</f>
        <v>Linear Regression</v>
      </c>
      <c r="F3324" s="18" t="s">
        <v>7815</v>
      </c>
      <c r="G3324" s="18" t="str">
        <f t="shared" si="308"/>
        <v>gini</v>
      </c>
      <c r="H3324" s="18" t="str">
        <f t="shared" si="309"/>
        <v>pdmst7lnmedleg if ctry_dpr==1 &amp; country_c!=120</v>
      </c>
      <c r="I3324" s="18">
        <f t="shared" si="312"/>
        <v>1</v>
      </c>
      <c r="J3324" s="18" t="str">
        <f t="shared" si="313"/>
        <v xml:space="preserve"> ctry_dpr==1 &amp; country_c!=120</v>
      </c>
      <c r="K3324" s="18" t="str">
        <f t="shared" si="310"/>
        <v>pdmst7lnmedleg</v>
      </c>
      <c r="L3324" s="1" t="str">
        <f t="shared" si="311"/>
        <v>Yes</v>
      </c>
    </row>
    <row r="3325" spans="1:12" x14ac:dyDescent="0.3">
      <c r="A3325" s="1" t="str">
        <f>VLOOKUP(B3325,DownloadedFiles!$B$2:$C$821,2,)</f>
        <v>doi:10.7910/DVN/OJCQ5O</v>
      </c>
      <c r="B3325" s="1" t="s">
        <v>2307</v>
      </c>
      <c r="C3325" s="1" t="s">
        <v>6382</v>
      </c>
      <c r="D3325" s="1" t="s">
        <v>654</v>
      </c>
      <c r="E3325" s="1" t="str">
        <f>VLOOKUP(D3325,StataFunctions!$E$2:$G$260,3,)</f>
        <v>Linear Regression</v>
      </c>
      <c r="F3325" s="18" t="s">
        <v>7722</v>
      </c>
      <c r="G3325" s="18" t="str">
        <f t="shared" si="308"/>
        <v>gini</v>
      </c>
      <c r="H3325" s="18" t="str">
        <f t="shared" si="309"/>
        <v>pdmst7lnmedleg</v>
      </c>
      <c r="I3325" s="18">
        <f t="shared" si="312"/>
        <v>0</v>
      </c>
      <c r="J3325" s="18" t="str">
        <f t="shared" si="313"/>
        <v>NA</v>
      </c>
      <c r="K3325" s="18" t="str">
        <f t="shared" si="310"/>
        <v>pdmst7lnmedleg</v>
      </c>
      <c r="L3325" s="1" t="str">
        <f t="shared" si="311"/>
        <v>Yes</v>
      </c>
    </row>
    <row r="3326" spans="1:12" x14ac:dyDescent="0.3">
      <c r="A3326" s="1" t="str">
        <f>VLOOKUP(B3326,DownloadedFiles!$B$2:$C$821,2,)</f>
        <v>doi:10.7910/DVN/OJCQ5O</v>
      </c>
      <c r="B3326" s="1" t="s">
        <v>2307</v>
      </c>
      <c r="C3326" s="1" t="s">
        <v>6382</v>
      </c>
      <c r="D3326" s="1" t="s">
        <v>654</v>
      </c>
      <c r="E3326" s="1" t="str">
        <f>VLOOKUP(D3326,StataFunctions!$E$2:$G$260,3,)</f>
        <v>Linear Regression</v>
      </c>
      <c r="F3326" s="18" t="s">
        <v>6758</v>
      </c>
      <c r="G3326" s="18" t="str">
        <f t="shared" si="308"/>
        <v>gini</v>
      </c>
      <c r="H3326" s="18" t="str">
        <f t="shared" si="309"/>
        <v>pdmst7lnmedleg ben if ctry_dpr==1</v>
      </c>
      <c r="I3326" s="18">
        <f t="shared" si="312"/>
        <v>1</v>
      </c>
      <c r="J3326" s="18" t="str">
        <f t="shared" si="313"/>
        <v xml:space="preserve"> ctry_dpr==1</v>
      </c>
      <c r="K3326" s="18" t="str">
        <f t="shared" si="310"/>
        <v>pdmst7lnmedleg ben</v>
      </c>
      <c r="L3326" s="1" t="str">
        <f t="shared" si="311"/>
        <v>Yes</v>
      </c>
    </row>
    <row r="3327" spans="1:12" x14ac:dyDescent="0.3">
      <c r="A3327" s="1" t="str">
        <f>VLOOKUP(B3327,DownloadedFiles!$B$2:$C$821,2,)</f>
        <v>doi:10.7910/DVN/OJCQ5O</v>
      </c>
      <c r="B3327" s="1" t="s">
        <v>2307</v>
      </c>
      <c r="C3327" s="1" t="s">
        <v>6382</v>
      </c>
      <c r="D3327" s="1" t="s">
        <v>654</v>
      </c>
      <c r="E3327" s="1" t="str">
        <f>VLOOKUP(D3327,StataFunctions!$E$2:$G$260,3,)</f>
        <v>Linear Regression</v>
      </c>
      <c r="F3327" s="18" t="s">
        <v>6782</v>
      </c>
      <c r="G3327" s="18" t="str">
        <f t="shared" si="308"/>
        <v>gini</v>
      </c>
      <c r="H3327" s="18" t="str">
        <f t="shared" si="309"/>
        <v>pdmst7lnmedleg ben if ctry_dpr==1 &amp; country_c!=120</v>
      </c>
      <c r="I3327" s="18">
        <f t="shared" si="312"/>
        <v>1</v>
      </c>
      <c r="J3327" s="18" t="str">
        <f t="shared" si="313"/>
        <v xml:space="preserve"> ctry_dpr==1 &amp; country_c!=120</v>
      </c>
      <c r="K3327" s="18" t="str">
        <f t="shared" si="310"/>
        <v>pdmst7lnmedleg ben</v>
      </c>
      <c r="L3327" s="1" t="str">
        <f t="shared" si="311"/>
        <v>Yes</v>
      </c>
    </row>
    <row r="3328" spans="1:12" x14ac:dyDescent="0.3">
      <c r="A3328" s="1" t="str">
        <f>VLOOKUP(B3328,DownloadedFiles!$B$2:$C$821,2,)</f>
        <v>doi:10.7910/DVN/OJCQ5O</v>
      </c>
      <c r="B3328" s="1" t="s">
        <v>2307</v>
      </c>
      <c r="C3328" s="1" t="s">
        <v>6382</v>
      </c>
      <c r="D3328" s="1" t="s">
        <v>654</v>
      </c>
      <c r="E3328" s="1" t="str">
        <f>VLOOKUP(D3328,StataFunctions!$E$2:$G$260,3,)</f>
        <v>Linear Regression</v>
      </c>
      <c r="F3328" s="18" t="s">
        <v>7726</v>
      </c>
      <c r="G3328" s="18" t="str">
        <f t="shared" si="308"/>
        <v>gini</v>
      </c>
      <c r="H3328" s="18" t="str">
        <f t="shared" si="309"/>
        <v>pdmst7lnmedleg ben</v>
      </c>
      <c r="I3328" s="18">
        <f t="shared" si="312"/>
        <v>0</v>
      </c>
      <c r="J3328" s="18" t="str">
        <f t="shared" si="313"/>
        <v>NA</v>
      </c>
      <c r="K3328" s="18" t="str">
        <f t="shared" si="310"/>
        <v>pdmst7lnmedleg ben</v>
      </c>
      <c r="L3328" s="1" t="str">
        <f t="shared" si="311"/>
        <v>Yes</v>
      </c>
    </row>
    <row r="3329" spans="1:12" x14ac:dyDescent="0.3">
      <c r="A3329" s="1" t="str">
        <f>VLOOKUP(B3329,DownloadedFiles!$B$2:$C$821,2,)</f>
        <v>doi:10.7910/DVN/OJCQ5O</v>
      </c>
      <c r="B3329" s="1" t="s">
        <v>2307</v>
      </c>
      <c r="C3329" s="1" t="s">
        <v>6382</v>
      </c>
      <c r="D3329" s="1" t="s">
        <v>654</v>
      </c>
      <c r="E3329" s="1" t="str">
        <f>VLOOKUP(D3329,StataFunctions!$E$2:$G$260,3,)</f>
        <v>Linear Regression</v>
      </c>
      <c r="F3329" s="18" t="s">
        <v>6757</v>
      </c>
      <c r="G3329" s="18" t="str">
        <f t="shared" si="308"/>
        <v>gini</v>
      </c>
      <c r="H3329" s="18" t="str">
        <f t="shared" si="309"/>
        <v>pdmst7lnmedleg gal if ctry_dpr==1</v>
      </c>
      <c r="I3329" s="18">
        <f t="shared" si="312"/>
        <v>1</v>
      </c>
      <c r="J3329" s="18" t="str">
        <f t="shared" si="313"/>
        <v xml:space="preserve"> ctry_dpr==1</v>
      </c>
      <c r="K3329" s="18" t="str">
        <f t="shared" si="310"/>
        <v>pdmst7lnmedleg gal</v>
      </c>
      <c r="L3329" s="1" t="str">
        <f t="shared" si="311"/>
        <v>Yes</v>
      </c>
    </row>
    <row r="3330" spans="1:12" x14ac:dyDescent="0.3">
      <c r="A3330" s="1" t="str">
        <f>VLOOKUP(B3330,DownloadedFiles!$B$2:$C$821,2,)</f>
        <v>doi:10.7910/DVN/OJCQ5O</v>
      </c>
      <c r="B3330" s="1" t="s">
        <v>2307</v>
      </c>
      <c r="C3330" s="1" t="s">
        <v>6382</v>
      </c>
      <c r="D3330" s="1" t="s">
        <v>654</v>
      </c>
      <c r="E3330" s="1" t="str">
        <f>VLOOKUP(D3330,StataFunctions!$E$2:$G$260,3,)</f>
        <v>Linear Regression</v>
      </c>
      <c r="F3330" s="18" t="s">
        <v>6781</v>
      </c>
      <c r="G3330" s="18" t="str">
        <f t="shared" ref="G3330:G3393" si="314">MID($F3330,LEN($D3330)+FIND($D3330,$F3330)+1,FIND(" ",$F3330,LEN(D3330)+FIND(D3330,F3330)+1)-(LEN($D3330)+FIND($D3330,$F3330)+1))</f>
        <v>gini</v>
      </c>
      <c r="H3330" s="18" t="str">
        <f t="shared" ref="H3330:H3393" si="315">TRIM(MID(F3330,FIND(G3330,F3330)+LEN(G3330)+1,IFERROR(FIND(",",F3330),LEN(F3330)+1)-(FIND(G3330,F3330)+LEN(G3330)+1)))</f>
        <v>pdmst7lnmedleg gal if ctry_dpr==1 &amp; country_c!=120</v>
      </c>
      <c r="I3330" s="18">
        <f t="shared" si="312"/>
        <v>1</v>
      </c>
      <c r="J3330" s="18" t="str">
        <f t="shared" si="313"/>
        <v xml:space="preserve"> ctry_dpr==1 &amp; country_c!=120</v>
      </c>
      <c r="K3330" s="18" t="str">
        <f t="shared" ref="K3330:K3393" si="316">IF(I3330=0,H3330,MID(H3330,1,FIND(J3330,H3330)-4))</f>
        <v>pdmst7lnmedleg gal</v>
      </c>
      <c r="L3330" s="1" t="str">
        <f t="shared" ref="L3330:L3393" si="317">IFERROR(IF(FIND("///",F3330)&gt;0,"No",0),"Yes")</f>
        <v>Yes</v>
      </c>
    </row>
    <row r="3331" spans="1:12" x14ac:dyDescent="0.3">
      <c r="A3331" s="1" t="str">
        <f>VLOOKUP(B3331,DownloadedFiles!$B$2:$C$821,2,)</f>
        <v>doi:10.7910/DVN/OJCQ5O</v>
      </c>
      <c r="B3331" s="1" t="s">
        <v>2307</v>
      </c>
      <c r="C3331" s="1" t="s">
        <v>6382</v>
      </c>
      <c r="D3331" s="1" t="s">
        <v>654</v>
      </c>
      <c r="E3331" s="1" t="str">
        <f>VLOOKUP(D3331,StataFunctions!$E$2:$G$260,3,)</f>
        <v>Linear Regression</v>
      </c>
      <c r="F3331" s="18" t="s">
        <v>7725</v>
      </c>
      <c r="G3331" s="18" t="str">
        <f t="shared" si="314"/>
        <v>gini</v>
      </c>
      <c r="H3331" s="18" t="str">
        <f t="shared" si="315"/>
        <v>pdmst7lnmedleg gal</v>
      </c>
      <c r="I3331" s="18">
        <f t="shared" si="312"/>
        <v>0</v>
      </c>
      <c r="J3331" s="18" t="str">
        <f t="shared" si="313"/>
        <v>NA</v>
      </c>
      <c r="K3331" s="18" t="str">
        <f t="shared" si="316"/>
        <v>pdmst7lnmedleg gal</v>
      </c>
      <c r="L3331" s="1" t="str">
        <f t="shared" si="317"/>
        <v>Yes</v>
      </c>
    </row>
    <row r="3332" spans="1:12" x14ac:dyDescent="0.3">
      <c r="A3332" s="1" t="str">
        <f>VLOOKUP(B3332,DownloadedFiles!$B$2:$C$821,2,)</f>
        <v>doi:10.7910/DVN/OJCQ5O</v>
      </c>
      <c r="B3332" s="1" t="s">
        <v>2307</v>
      </c>
      <c r="C3332" s="1" t="s">
        <v>6382</v>
      </c>
      <c r="D3332" s="1" t="s">
        <v>654</v>
      </c>
      <c r="E3332" s="1" t="str">
        <f>VLOOKUP(D3332,StataFunctions!$E$2:$G$260,3,)</f>
        <v>Linear Regression</v>
      </c>
      <c r="F3332" s="18" t="s">
        <v>6756</v>
      </c>
      <c r="G3332" s="18" t="str">
        <f t="shared" si="314"/>
        <v>gini</v>
      </c>
      <c r="H3332" s="18" t="str">
        <f t="shared" si="315"/>
        <v>pdmst7lnmedleg lijp if ctry_dpr==1</v>
      </c>
      <c r="I3332" s="18">
        <f t="shared" si="312"/>
        <v>1</v>
      </c>
      <c r="J3332" s="18" t="str">
        <f t="shared" si="313"/>
        <v xml:space="preserve"> ctry_dpr==1</v>
      </c>
      <c r="K3332" s="18" t="str">
        <f t="shared" si="316"/>
        <v>pdmst7lnmedleg lijp</v>
      </c>
      <c r="L3332" s="1" t="str">
        <f t="shared" si="317"/>
        <v>Yes</v>
      </c>
    </row>
    <row r="3333" spans="1:12" x14ac:dyDescent="0.3">
      <c r="A3333" s="1" t="str">
        <f>VLOOKUP(B3333,DownloadedFiles!$B$2:$C$821,2,)</f>
        <v>doi:10.7910/DVN/OJCQ5O</v>
      </c>
      <c r="B3333" s="1" t="s">
        <v>2307</v>
      </c>
      <c r="C3333" s="1" t="s">
        <v>6382</v>
      </c>
      <c r="D3333" s="1" t="s">
        <v>654</v>
      </c>
      <c r="E3333" s="1" t="str">
        <f>VLOOKUP(D3333,StataFunctions!$E$2:$G$260,3,)</f>
        <v>Linear Regression</v>
      </c>
      <c r="F3333" s="18" t="s">
        <v>6780</v>
      </c>
      <c r="G3333" s="18" t="str">
        <f t="shared" si="314"/>
        <v>gini</v>
      </c>
      <c r="H3333" s="18" t="str">
        <f t="shared" si="315"/>
        <v>pdmst7lnmedleg lijp if ctry_dpr==1 &amp; country_c!=120</v>
      </c>
      <c r="I3333" s="18">
        <f t="shared" si="312"/>
        <v>1</v>
      </c>
      <c r="J3333" s="18" t="str">
        <f t="shared" si="313"/>
        <v xml:space="preserve"> ctry_dpr==1 &amp; country_c!=120</v>
      </c>
      <c r="K3333" s="18" t="str">
        <f t="shared" si="316"/>
        <v>pdmst7lnmedleg lijp</v>
      </c>
      <c r="L3333" s="1" t="str">
        <f t="shared" si="317"/>
        <v>Yes</v>
      </c>
    </row>
    <row r="3334" spans="1:12" x14ac:dyDescent="0.3">
      <c r="A3334" s="1" t="str">
        <f>VLOOKUP(B3334,DownloadedFiles!$B$2:$C$821,2,)</f>
        <v>doi:10.7910/DVN/OJCQ5O</v>
      </c>
      <c r="B3334" s="1" t="s">
        <v>2307</v>
      </c>
      <c r="C3334" s="1" t="s">
        <v>6382</v>
      </c>
      <c r="D3334" s="1" t="s">
        <v>654</v>
      </c>
      <c r="E3334" s="1" t="str">
        <f>VLOOKUP(D3334,StataFunctions!$E$2:$G$260,3,)</f>
        <v>Linear Regression</v>
      </c>
      <c r="F3334" s="18" t="s">
        <v>7724</v>
      </c>
      <c r="G3334" s="18" t="str">
        <f t="shared" si="314"/>
        <v>gini</v>
      </c>
      <c r="H3334" s="18" t="str">
        <f t="shared" si="315"/>
        <v>pdmst7lnmedleg lijp</v>
      </c>
      <c r="I3334" s="18">
        <f t="shared" si="312"/>
        <v>0</v>
      </c>
      <c r="J3334" s="18" t="str">
        <f t="shared" si="313"/>
        <v>NA</v>
      </c>
      <c r="K3334" s="18" t="str">
        <f t="shared" si="316"/>
        <v>pdmst7lnmedleg lijp</v>
      </c>
      <c r="L3334" s="1" t="str">
        <f t="shared" si="317"/>
        <v>Yes</v>
      </c>
    </row>
    <row r="3335" spans="1:12" x14ac:dyDescent="0.3">
      <c r="A3335" s="1" t="str">
        <f>VLOOKUP(B3335,DownloadedFiles!$B$2:$C$821,2,)</f>
        <v>doi:10.7910/DVN/OJCQ5O</v>
      </c>
      <c r="B3335" s="1" t="s">
        <v>2307</v>
      </c>
      <c r="C3335" s="1" t="s">
        <v>6382</v>
      </c>
      <c r="D3335" s="1" t="s">
        <v>654</v>
      </c>
      <c r="E3335" s="1" t="str">
        <f>VLOOKUP(D3335,StataFunctions!$E$2:$G$260,3,)</f>
        <v>Linear Regression</v>
      </c>
      <c r="F3335" s="18" t="s">
        <v>7797</v>
      </c>
      <c r="G3335" s="18" t="str">
        <f t="shared" si="314"/>
        <v>gini</v>
      </c>
      <c r="H3335" s="18" t="str">
        <f t="shared" si="315"/>
        <v>pdmst7lnmedleg malap</v>
      </c>
      <c r="I3335" s="18">
        <f t="shared" si="312"/>
        <v>0</v>
      </c>
      <c r="J3335" s="18" t="str">
        <f t="shared" si="313"/>
        <v>NA</v>
      </c>
      <c r="K3335" s="18" t="str">
        <f t="shared" si="316"/>
        <v>pdmst7lnmedleg malap</v>
      </c>
      <c r="L3335" s="1" t="str">
        <f t="shared" si="317"/>
        <v>Yes</v>
      </c>
    </row>
    <row r="3336" spans="1:12" x14ac:dyDescent="0.3">
      <c r="A3336" s="1" t="str">
        <f>VLOOKUP(B3336,DownloadedFiles!$B$2:$C$821,2,)</f>
        <v>doi:10.7910/DVN/OJCQ5O</v>
      </c>
      <c r="B3336" s="1" t="s">
        <v>2307</v>
      </c>
      <c r="C3336" s="1" t="s">
        <v>6382</v>
      </c>
      <c r="D3336" s="1" t="s">
        <v>654</v>
      </c>
      <c r="E3336" s="1" t="str">
        <f>VLOOKUP(D3336,StataFunctions!$E$2:$G$260,3,)</f>
        <v>Linear Regression</v>
      </c>
      <c r="F3336" s="18" t="s">
        <v>7801</v>
      </c>
      <c r="G3336" s="18" t="str">
        <f t="shared" si="314"/>
        <v>gini</v>
      </c>
      <c r="H3336" s="18" t="str">
        <f t="shared" si="315"/>
        <v>pdmst7lnmedleg malap ben</v>
      </c>
      <c r="I3336" s="18">
        <f t="shared" si="312"/>
        <v>0</v>
      </c>
      <c r="J3336" s="18" t="str">
        <f t="shared" si="313"/>
        <v>NA</v>
      </c>
      <c r="K3336" s="18" t="str">
        <f t="shared" si="316"/>
        <v>pdmst7lnmedleg malap ben</v>
      </c>
      <c r="L3336" s="1" t="str">
        <f t="shared" si="317"/>
        <v>Yes</v>
      </c>
    </row>
    <row r="3337" spans="1:12" x14ac:dyDescent="0.3">
      <c r="A3337" s="1" t="str">
        <f>VLOOKUP(B3337,DownloadedFiles!$B$2:$C$821,2,)</f>
        <v>doi:10.7910/DVN/OJCQ5O</v>
      </c>
      <c r="B3337" s="1" t="s">
        <v>2307</v>
      </c>
      <c r="C3337" s="1" t="s">
        <v>6382</v>
      </c>
      <c r="D3337" s="1" t="s">
        <v>654</v>
      </c>
      <c r="E3337" s="1" t="str">
        <f>VLOOKUP(D3337,StataFunctions!$E$2:$G$260,3,)</f>
        <v>Linear Regression</v>
      </c>
      <c r="F3337" s="18" t="s">
        <v>7800</v>
      </c>
      <c r="G3337" s="18" t="str">
        <f t="shared" si="314"/>
        <v>gini</v>
      </c>
      <c r="H3337" s="18" t="str">
        <f t="shared" si="315"/>
        <v>pdmst7lnmedleg malap gal</v>
      </c>
      <c r="I3337" s="18">
        <f t="shared" si="312"/>
        <v>0</v>
      </c>
      <c r="J3337" s="18" t="str">
        <f t="shared" si="313"/>
        <v>NA</v>
      </c>
      <c r="K3337" s="18" t="str">
        <f t="shared" si="316"/>
        <v>pdmst7lnmedleg malap gal</v>
      </c>
      <c r="L3337" s="1" t="str">
        <f t="shared" si="317"/>
        <v>Yes</v>
      </c>
    </row>
    <row r="3338" spans="1:12" x14ac:dyDescent="0.3">
      <c r="A3338" s="1" t="str">
        <f>VLOOKUP(B3338,DownloadedFiles!$B$2:$C$821,2,)</f>
        <v>doi:10.7910/DVN/OJCQ5O</v>
      </c>
      <c r="B3338" s="1" t="s">
        <v>2307</v>
      </c>
      <c r="C3338" s="1" t="s">
        <v>6382</v>
      </c>
      <c r="D3338" s="1" t="s">
        <v>654</v>
      </c>
      <c r="E3338" s="1" t="str">
        <f>VLOOKUP(D3338,StataFunctions!$E$2:$G$260,3,)</f>
        <v>Linear Regression</v>
      </c>
      <c r="F3338" s="18" t="s">
        <v>7799</v>
      </c>
      <c r="G3338" s="18" t="str">
        <f t="shared" si="314"/>
        <v>gini</v>
      </c>
      <c r="H3338" s="18" t="str">
        <f t="shared" si="315"/>
        <v>pdmst7lnmedleg malap lijp</v>
      </c>
      <c r="I3338" s="18">
        <f t="shared" si="312"/>
        <v>0</v>
      </c>
      <c r="J3338" s="18" t="str">
        <f t="shared" si="313"/>
        <v>NA</v>
      </c>
      <c r="K3338" s="18" t="str">
        <f t="shared" si="316"/>
        <v>pdmst7lnmedleg malap lijp</v>
      </c>
      <c r="L3338" s="1" t="str">
        <f t="shared" si="317"/>
        <v>Yes</v>
      </c>
    </row>
    <row r="3339" spans="1:12" x14ac:dyDescent="0.3">
      <c r="A3339" s="1" t="str">
        <f>VLOOKUP(B3339,DownloadedFiles!$B$2:$C$821,2,)</f>
        <v>doi:10.7910/DVN/OJCQ5O</v>
      </c>
      <c r="B3339" s="1" t="s">
        <v>2307</v>
      </c>
      <c r="C3339" s="1" t="s">
        <v>6382</v>
      </c>
      <c r="D3339" s="1" t="s">
        <v>654</v>
      </c>
      <c r="E3339" s="1" t="str">
        <f>VLOOKUP(D3339,StataFunctions!$E$2:$G$260,3,)</f>
        <v>Linear Regression</v>
      </c>
      <c r="F3339" s="18" t="s">
        <v>7798</v>
      </c>
      <c r="G3339" s="18" t="str">
        <f t="shared" si="314"/>
        <v>gini</v>
      </c>
      <c r="H3339" s="18" t="str">
        <f t="shared" si="315"/>
        <v>pdmst7lnmedleg malap rae</v>
      </c>
      <c r="I3339" s="18">
        <f t="shared" si="312"/>
        <v>0</v>
      </c>
      <c r="J3339" s="18" t="str">
        <f t="shared" si="313"/>
        <v>NA</v>
      </c>
      <c r="K3339" s="18" t="str">
        <f t="shared" si="316"/>
        <v>pdmst7lnmedleg malap rae</v>
      </c>
      <c r="L3339" s="1" t="str">
        <f t="shared" si="317"/>
        <v>Yes</v>
      </c>
    </row>
    <row r="3340" spans="1:12" x14ac:dyDescent="0.3">
      <c r="A3340" s="1" t="str">
        <f>VLOOKUP(B3340,DownloadedFiles!$B$2:$C$821,2,)</f>
        <v>doi:10.7910/DVN/OJCQ5O</v>
      </c>
      <c r="B3340" s="1" t="s">
        <v>2307</v>
      </c>
      <c r="C3340" s="1" t="s">
        <v>6382</v>
      </c>
      <c r="D3340" s="1" t="s">
        <v>654</v>
      </c>
      <c r="E3340" s="1" t="str">
        <f>VLOOKUP(D3340,StataFunctions!$E$2:$G$260,3,)</f>
        <v>Linear Regression</v>
      </c>
      <c r="F3340" s="18" t="s">
        <v>7767</v>
      </c>
      <c r="G3340" s="18" t="str">
        <f t="shared" si="314"/>
        <v>gini</v>
      </c>
      <c r="H3340" s="18" t="str">
        <f t="shared" si="315"/>
        <v>pdmst7lnmedleg malta</v>
      </c>
      <c r="I3340" s="18">
        <f t="shared" si="312"/>
        <v>0</v>
      </c>
      <c r="J3340" s="18" t="str">
        <f t="shared" si="313"/>
        <v>NA</v>
      </c>
      <c r="K3340" s="18" t="str">
        <f t="shared" si="316"/>
        <v>pdmst7lnmedleg malta</v>
      </c>
      <c r="L3340" s="1" t="str">
        <f t="shared" si="317"/>
        <v>Yes</v>
      </c>
    </row>
    <row r="3341" spans="1:12" x14ac:dyDescent="0.3">
      <c r="A3341" s="1" t="str">
        <f>VLOOKUP(B3341,DownloadedFiles!$B$2:$C$821,2,)</f>
        <v>doi:10.7910/DVN/OJCQ5O</v>
      </c>
      <c r="B3341" s="1" t="s">
        <v>2307</v>
      </c>
      <c r="C3341" s="1" t="s">
        <v>6382</v>
      </c>
      <c r="D3341" s="1" t="s">
        <v>654</v>
      </c>
      <c r="E3341" s="1" t="str">
        <f>VLOOKUP(D3341,StataFunctions!$E$2:$G$260,3,)</f>
        <v>Linear Regression</v>
      </c>
      <c r="F3341" s="18" t="s">
        <v>7771</v>
      </c>
      <c r="G3341" s="18" t="str">
        <f t="shared" si="314"/>
        <v>gini</v>
      </c>
      <c r="H3341" s="18" t="str">
        <f t="shared" si="315"/>
        <v>pdmst7lnmedleg malta ben</v>
      </c>
      <c r="I3341" s="18">
        <f t="shared" si="312"/>
        <v>0</v>
      </c>
      <c r="J3341" s="18" t="str">
        <f t="shared" si="313"/>
        <v>NA</v>
      </c>
      <c r="K3341" s="18" t="str">
        <f t="shared" si="316"/>
        <v>pdmst7lnmedleg malta ben</v>
      </c>
      <c r="L3341" s="1" t="str">
        <f t="shared" si="317"/>
        <v>Yes</v>
      </c>
    </row>
    <row r="3342" spans="1:12" x14ac:dyDescent="0.3">
      <c r="A3342" s="1" t="str">
        <f>VLOOKUP(B3342,DownloadedFiles!$B$2:$C$821,2,)</f>
        <v>doi:10.7910/DVN/OJCQ5O</v>
      </c>
      <c r="B3342" s="1" t="s">
        <v>2307</v>
      </c>
      <c r="C3342" s="1" t="s">
        <v>6382</v>
      </c>
      <c r="D3342" s="1" t="s">
        <v>654</v>
      </c>
      <c r="E3342" s="1" t="str">
        <f>VLOOKUP(D3342,StataFunctions!$E$2:$G$260,3,)</f>
        <v>Linear Regression</v>
      </c>
      <c r="F3342" s="18" t="s">
        <v>7770</v>
      </c>
      <c r="G3342" s="18" t="str">
        <f t="shared" si="314"/>
        <v>gini</v>
      </c>
      <c r="H3342" s="18" t="str">
        <f t="shared" si="315"/>
        <v>pdmst7lnmedleg malta gal</v>
      </c>
      <c r="I3342" s="18">
        <f t="shared" si="312"/>
        <v>0</v>
      </c>
      <c r="J3342" s="18" t="str">
        <f t="shared" si="313"/>
        <v>NA</v>
      </c>
      <c r="K3342" s="18" t="str">
        <f t="shared" si="316"/>
        <v>pdmst7lnmedleg malta gal</v>
      </c>
      <c r="L3342" s="1" t="str">
        <f t="shared" si="317"/>
        <v>Yes</v>
      </c>
    </row>
    <row r="3343" spans="1:12" x14ac:dyDescent="0.3">
      <c r="A3343" s="1" t="str">
        <f>VLOOKUP(B3343,DownloadedFiles!$B$2:$C$821,2,)</f>
        <v>doi:10.7910/DVN/OJCQ5O</v>
      </c>
      <c r="B3343" s="1" t="s">
        <v>2307</v>
      </c>
      <c r="C3343" s="1" t="s">
        <v>6382</v>
      </c>
      <c r="D3343" s="1" t="s">
        <v>654</v>
      </c>
      <c r="E3343" s="1" t="str">
        <f>VLOOKUP(D3343,StataFunctions!$E$2:$G$260,3,)</f>
        <v>Linear Regression</v>
      </c>
      <c r="F3343" s="18" t="s">
        <v>7769</v>
      </c>
      <c r="G3343" s="18" t="str">
        <f t="shared" si="314"/>
        <v>gini</v>
      </c>
      <c r="H3343" s="18" t="str">
        <f t="shared" si="315"/>
        <v>pdmst7lnmedleg malta lijp</v>
      </c>
      <c r="I3343" s="18">
        <f t="shared" si="312"/>
        <v>0</v>
      </c>
      <c r="J3343" s="18" t="str">
        <f t="shared" si="313"/>
        <v>NA</v>
      </c>
      <c r="K3343" s="18" t="str">
        <f t="shared" si="316"/>
        <v>pdmst7lnmedleg malta lijp</v>
      </c>
      <c r="L3343" s="1" t="str">
        <f t="shared" si="317"/>
        <v>Yes</v>
      </c>
    </row>
    <row r="3344" spans="1:12" x14ac:dyDescent="0.3">
      <c r="A3344" s="1" t="str">
        <f>VLOOKUP(B3344,DownloadedFiles!$B$2:$C$821,2,)</f>
        <v>doi:10.7910/DVN/OJCQ5O</v>
      </c>
      <c r="B3344" s="1" t="s">
        <v>2307</v>
      </c>
      <c r="C3344" s="1" t="s">
        <v>6382</v>
      </c>
      <c r="D3344" s="1" t="s">
        <v>654</v>
      </c>
      <c r="E3344" s="1" t="str">
        <f>VLOOKUP(D3344,StataFunctions!$E$2:$G$260,3,)</f>
        <v>Linear Regression</v>
      </c>
      <c r="F3344" s="18" t="s">
        <v>7768</v>
      </c>
      <c r="G3344" s="18" t="str">
        <f t="shared" si="314"/>
        <v>gini</v>
      </c>
      <c r="H3344" s="18" t="str">
        <f t="shared" si="315"/>
        <v>pdmst7lnmedleg malta rae</v>
      </c>
      <c r="I3344" s="18">
        <f t="shared" si="312"/>
        <v>0</v>
      </c>
      <c r="J3344" s="18" t="str">
        <f t="shared" si="313"/>
        <v>NA</v>
      </c>
      <c r="K3344" s="18" t="str">
        <f t="shared" si="316"/>
        <v>pdmst7lnmedleg malta rae</v>
      </c>
      <c r="L3344" s="1" t="str">
        <f t="shared" si="317"/>
        <v>Yes</v>
      </c>
    </row>
    <row r="3345" spans="1:12" x14ac:dyDescent="0.3">
      <c r="A3345" s="1" t="str">
        <f>VLOOKUP(B3345,DownloadedFiles!$B$2:$C$821,2,)</f>
        <v>doi:10.7910/DVN/OJCQ5O</v>
      </c>
      <c r="B3345" s="1" t="s">
        <v>2307</v>
      </c>
      <c r="C3345" s="1" t="s">
        <v>6382</v>
      </c>
      <c r="D3345" s="1" t="s">
        <v>654</v>
      </c>
      <c r="E3345" s="1" t="str">
        <f>VLOOKUP(D3345,StataFunctions!$E$2:$G$260,3,)</f>
        <v>Linear Regression</v>
      </c>
      <c r="F3345" s="18" t="s">
        <v>6755</v>
      </c>
      <c r="G3345" s="18" t="str">
        <f t="shared" si="314"/>
        <v>gini</v>
      </c>
      <c r="H3345" s="18" t="str">
        <f t="shared" si="315"/>
        <v>pdmst7lnmedleg rae if ctry_dpr==1</v>
      </c>
      <c r="I3345" s="18">
        <f t="shared" si="312"/>
        <v>1</v>
      </c>
      <c r="J3345" s="18" t="str">
        <f t="shared" si="313"/>
        <v xml:space="preserve"> ctry_dpr==1</v>
      </c>
      <c r="K3345" s="18" t="str">
        <f t="shared" si="316"/>
        <v>pdmst7lnmedleg rae</v>
      </c>
      <c r="L3345" s="1" t="str">
        <f t="shared" si="317"/>
        <v>Yes</v>
      </c>
    </row>
    <row r="3346" spans="1:12" x14ac:dyDescent="0.3">
      <c r="A3346" s="1" t="str">
        <f>VLOOKUP(B3346,DownloadedFiles!$B$2:$C$821,2,)</f>
        <v>doi:10.7910/DVN/OJCQ5O</v>
      </c>
      <c r="B3346" s="1" t="s">
        <v>2307</v>
      </c>
      <c r="C3346" s="1" t="s">
        <v>6382</v>
      </c>
      <c r="D3346" s="1" t="s">
        <v>654</v>
      </c>
      <c r="E3346" s="1" t="str">
        <f>VLOOKUP(D3346,StataFunctions!$E$2:$G$260,3,)</f>
        <v>Linear Regression</v>
      </c>
      <c r="F3346" s="18" t="s">
        <v>6779</v>
      </c>
      <c r="G3346" s="18" t="str">
        <f t="shared" si="314"/>
        <v>gini</v>
      </c>
      <c r="H3346" s="18" t="str">
        <f t="shared" si="315"/>
        <v>pdmst7lnmedleg rae if ctry_dpr==1 &amp; country_c!=120</v>
      </c>
      <c r="I3346" s="18">
        <f t="shared" si="312"/>
        <v>1</v>
      </c>
      <c r="J3346" s="18" t="str">
        <f t="shared" si="313"/>
        <v xml:space="preserve"> ctry_dpr==1 &amp; country_c!=120</v>
      </c>
      <c r="K3346" s="18" t="str">
        <f t="shared" si="316"/>
        <v>pdmst7lnmedleg rae</v>
      </c>
      <c r="L3346" s="1" t="str">
        <f t="shared" si="317"/>
        <v>Yes</v>
      </c>
    </row>
    <row r="3347" spans="1:12" x14ac:dyDescent="0.3">
      <c r="A3347" s="1" t="str">
        <f>VLOOKUP(B3347,DownloadedFiles!$B$2:$C$821,2,)</f>
        <v>doi:10.7910/DVN/OJCQ5O</v>
      </c>
      <c r="B3347" s="1" t="s">
        <v>2307</v>
      </c>
      <c r="C3347" s="1" t="s">
        <v>6382</v>
      </c>
      <c r="D3347" s="1" t="s">
        <v>654</v>
      </c>
      <c r="E3347" s="1" t="str">
        <f>VLOOKUP(D3347,StataFunctions!$E$2:$G$260,3,)</f>
        <v>Linear Regression</v>
      </c>
      <c r="F3347" s="18" t="s">
        <v>7723</v>
      </c>
      <c r="G3347" s="18" t="str">
        <f t="shared" si="314"/>
        <v>gini</v>
      </c>
      <c r="H3347" s="18" t="str">
        <f t="shared" si="315"/>
        <v>pdmst7lnmedleg rae</v>
      </c>
      <c r="I3347" s="18">
        <f t="shared" si="312"/>
        <v>0</v>
      </c>
      <c r="J3347" s="18" t="str">
        <f t="shared" si="313"/>
        <v>NA</v>
      </c>
      <c r="K3347" s="18" t="str">
        <f t="shared" si="316"/>
        <v>pdmst7lnmedleg rae</v>
      </c>
      <c r="L3347" s="1" t="str">
        <f t="shared" si="317"/>
        <v>Yes</v>
      </c>
    </row>
    <row r="3348" spans="1:12" x14ac:dyDescent="0.3">
      <c r="A3348" s="1" t="str">
        <f>VLOOKUP(B3348,DownloadedFiles!$B$2:$C$821,2,)</f>
        <v>doi:10.7910/DVN/OJCQ5O</v>
      </c>
      <c r="B3348" s="1" t="s">
        <v>2307</v>
      </c>
      <c r="C3348" s="1" t="s">
        <v>6382</v>
      </c>
      <c r="D3348" s="1" t="s">
        <v>654</v>
      </c>
      <c r="E3348" s="1" t="str">
        <f>VLOOKUP(D3348,StataFunctions!$E$2:$G$260,3,)</f>
        <v>Linear Regression</v>
      </c>
      <c r="F3348" s="18" t="s">
        <v>7737</v>
      </c>
      <c r="G3348" s="18" t="str">
        <f t="shared" si="314"/>
        <v>gini</v>
      </c>
      <c r="H3348" s="18" t="str">
        <f t="shared" si="315"/>
        <v>pdmst7lnmedleg smd</v>
      </c>
      <c r="I3348" s="18">
        <f t="shared" si="312"/>
        <v>0</v>
      </c>
      <c r="J3348" s="18" t="str">
        <f t="shared" si="313"/>
        <v>NA</v>
      </c>
      <c r="K3348" s="18" t="str">
        <f t="shared" si="316"/>
        <v>pdmst7lnmedleg smd</v>
      </c>
      <c r="L3348" s="1" t="str">
        <f t="shared" si="317"/>
        <v>Yes</v>
      </c>
    </row>
    <row r="3349" spans="1:12" x14ac:dyDescent="0.3">
      <c r="A3349" s="1" t="str">
        <f>VLOOKUP(B3349,DownloadedFiles!$B$2:$C$821,2,)</f>
        <v>doi:10.7910/DVN/OJCQ5O</v>
      </c>
      <c r="B3349" s="1" t="s">
        <v>2307</v>
      </c>
      <c r="C3349" s="1" t="s">
        <v>6382</v>
      </c>
      <c r="D3349" s="1" t="s">
        <v>654</v>
      </c>
      <c r="E3349" s="1" t="str">
        <f>VLOOKUP(D3349,StataFunctions!$E$2:$G$260,3,)</f>
        <v>Linear Regression</v>
      </c>
      <c r="F3349" s="18" t="s">
        <v>7741</v>
      </c>
      <c r="G3349" s="18" t="str">
        <f t="shared" si="314"/>
        <v>gini</v>
      </c>
      <c r="H3349" s="18" t="str">
        <f t="shared" si="315"/>
        <v>pdmst7lnmedleg smd ben</v>
      </c>
      <c r="I3349" s="18">
        <f t="shared" si="312"/>
        <v>0</v>
      </c>
      <c r="J3349" s="18" t="str">
        <f t="shared" si="313"/>
        <v>NA</v>
      </c>
      <c r="K3349" s="18" t="str">
        <f t="shared" si="316"/>
        <v>pdmst7lnmedleg smd ben</v>
      </c>
      <c r="L3349" s="1" t="str">
        <f t="shared" si="317"/>
        <v>Yes</v>
      </c>
    </row>
    <row r="3350" spans="1:12" x14ac:dyDescent="0.3">
      <c r="A3350" s="1" t="str">
        <f>VLOOKUP(B3350,DownloadedFiles!$B$2:$C$821,2,)</f>
        <v>doi:10.7910/DVN/OJCQ5O</v>
      </c>
      <c r="B3350" s="1" t="s">
        <v>2307</v>
      </c>
      <c r="C3350" s="1" t="s">
        <v>6382</v>
      </c>
      <c r="D3350" s="1" t="s">
        <v>654</v>
      </c>
      <c r="E3350" s="1" t="str">
        <f>VLOOKUP(D3350,StataFunctions!$E$2:$G$260,3,)</f>
        <v>Linear Regression</v>
      </c>
      <c r="F3350" s="18" t="s">
        <v>7740</v>
      </c>
      <c r="G3350" s="18" t="str">
        <f t="shared" si="314"/>
        <v>gini</v>
      </c>
      <c r="H3350" s="18" t="str">
        <f t="shared" si="315"/>
        <v>pdmst7lnmedleg smd gal</v>
      </c>
      <c r="I3350" s="18">
        <f t="shared" si="312"/>
        <v>0</v>
      </c>
      <c r="J3350" s="18" t="str">
        <f t="shared" si="313"/>
        <v>NA</v>
      </c>
      <c r="K3350" s="18" t="str">
        <f t="shared" si="316"/>
        <v>pdmst7lnmedleg smd gal</v>
      </c>
      <c r="L3350" s="1" t="str">
        <f t="shared" si="317"/>
        <v>Yes</v>
      </c>
    </row>
    <row r="3351" spans="1:12" x14ac:dyDescent="0.3">
      <c r="A3351" s="1" t="str">
        <f>VLOOKUP(B3351,DownloadedFiles!$B$2:$C$821,2,)</f>
        <v>doi:10.7910/DVN/OJCQ5O</v>
      </c>
      <c r="B3351" s="1" t="s">
        <v>2307</v>
      </c>
      <c r="C3351" s="1" t="s">
        <v>6382</v>
      </c>
      <c r="D3351" s="1" t="s">
        <v>654</v>
      </c>
      <c r="E3351" s="1" t="str">
        <f>VLOOKUP(D3351,StataFunctions!$E$2:$G$260,3,)</f>
        <v>Linear Regression</v>
      </c>
      <c r="F3351" s="18" t="s">
        <v>7739</v>
      </c>
      <c r="G3351" s="18" t="str">
        <f t="shared" si="314"/>
        <v>gini</v>
      </c>
      <c r="H3351" s="18" t="str">
        <f t="shared" si="315"/>
        <v>pdmst7lnmedleg smd lijp</v>
      </c>
      <c r="I3351" s="18">
        <f t="shared" si="312"/>
        <v>0</v>
      </c>
      <c r="J3351" s="18" t="str">
        <f t="shared" si="313"/>
        <v>NA</v>
      </c>
      <c r="K3351" s="18" t="str">
        <f t="shared" si="316"/>
        <v>pdmst7lnmedleg smd lijp</v>
      </c>
      <c r="L3351" s="1" t="str">
        <f t="shared" si="317"/>
        <v>Yes</v>
      </c>
    </row>
    <row r="3352" spans="1:12" x14ac:dyDescent="0.3">
      <c r="A3352" s="1" t="str">
        <f>VLOOKUP(B3352,DownloadedFiles!$B$2:$C$821,2,)</f>
        <v>doi:10.7910/DVN/OJCQ5O</v>
      </c>
      <c r="B3352" s="1" t="s">
        <v>2307</v>
      </c>
      <c r="C3352" s="1" t="s">
        <v>6382</v>
      </c>
      <c r="D3352" s="1" t="s">
        <v>654</v>
      </c>
      <c r="E3352" s="1" t="str">
        <f>VLOOKUP(D3352,StataFunctions!$E$2:$G$260,3,)</f>
        <v>Linear Regression</v>
      </c>
      <c r="F3352" s="18" t="s">
        <v>7738</v>
      </c>
      <c r="G3352" s="18" t="str">
        <f t="shared" si="314"/>
        <v>gini</v>
      </c>
      <c r="H3352" s="18" t="str">
        <f t="shared" si="315"/>
        <v>pdmst7lnmedleg smd rae</v>
      </c>
      <c r="I3352" s="18">
        <f t="shared" si="312"/>
        <v>0</v>
      </c>
      <c r="J3352" s="18" t="str">
        <f t="shared" si="313"/>
        <v>NA</v>
      </c>
      <c r="K3352" s="18" t="str">
        <f t="shared" si="316"/>
        <v>pdmst7lnmedleg smd rae</v>
      </c>
      <c r="L3352" s="1" t="str">
        <f t="shared" si="317"/>
        <v>Yes</v>
      </c>
    </row>
    <row r="3353" spans="1:12" x14ac:dyDescent="0.3">
      <c r="A3353" s="1" t="str">
        <f>VLOOKUP(B3353,DownloadedFiles!$B$2:$C$821,2,)</f>
        <v>doi:10.7910/DVN/OJCQ5O</v>
      </c>
      <c r="B3353" s="1" t="s">
        <v>2307</v>
      </c>
      <c r="C3353" s="1" t="s">
        <v>6382</v>
      </c>
      <c r="D3353" s="1" t="s">
        <v>654</v>
      </c>
      <c r="E3353" s="1" t="str">
        <f>VLOOKUP(D3353,StataFunctions!$E$2:$G$260,3,)</f>
        <v>Linear Regression</v>
      </c>
      <c r="F3353" s="18" t="s">
        <v>7782</v>
      </c>
      <c r="G3353" s="18" t="str">
        <f t="shared" si="314"/>
        <v>gini</v>
      </c>
      <c r="H3353" s="18" t="str">
        <f t="shared" si="315"/>
        <v>pdmst7lnmedleg smd stv</v>
      </c>
      <c r="I3353" s="18">
        <f t="shared" si="312"/>
        <v>0</v>
      </c>
      <c r="J3353" s="18" t="str">
        <f t="shared" si="313"/>
        <v>NA</v>
      </c>
      <c r="K3353" s="18" t="str">
        <f t="shared" si="316"/>
        <v>pdmst7lnmedleg smd stv</v>
      </c>
      <c r="L3353" s="1" t="str">
        <f t="shared" si="317"/>
        <v>Yes</v>
      </c>
    </row>
    <row r="3354" spans="1:12" x14ac:dyDescent="0.3">
      <c r="A3354" s="1" t="str">
        <f>VLOOKUP(B3354,DownloadedFiles!$B$2:$C$821,2,)</f>
        <v>doi:10.7910/DVN/OJCQ5O</v>
      </c>
      <c r="B3354" s="1" t="s">
        <v>2307</v>
      </c>
      <c r="C3354" s="1" t="s">
        <v>6382</v>
      </c>
      <c r="D3354" s="1" t="s">
        <v>654</v>
      </c>
      <c r="E3354" s="1" t="str">
        <f>VLOOKUP(D3354,StataFunctions!$E$2:$G$260,3,)</f>
        <v>Linear Regression</v>
      </c>
      <c r="F3354" s="18" t="s">
        <v>7786</v>
      </c>
      <c r="G3354" s="18" t="str">
        <f t="shared" si="314"/>
        <v>gini</v>
      </c>
      <c r="H3354" s="18" t="str">
        <f t="shared" si="315"/>
        <v>pdmst7lnmedleg smd stv ben</v>
      </c>
      <c r="I3354" s="18">
        <f t="shared" si="312"/>
        <v>0</v>
      </c>
      <c r="J3354" s="18" t="str">
        <f t="shared" si="313"/>
        <v>NA</v>
      </c>
      <c r="K3354" s="18" t="str">
        <f t="shared" si="316"/>
        <v>pdmst7lnmedleg smd stv ben</v>
      </c>
      <c r="L3354" s="1" t="str">
        <f t="shared" si="317"/>
        <v>Yes</v>
      </c>
    </row>
    <row r="3355" spans="1:12" x14ac:dyDescent="0.3">
      <c r="A3355" s="1" t="str">
        <f>VLOOKUP(B3355,DownloadedFiles!$B$2:$C$821,2,)</f>
        <v>doi:10.7910/DVN/OJCQ5O</v>
      </c>
      <c r="B3355" s="1" t="s">
        <v>2307</v>
      </c>
      <c r="C3355" s="1" t="s">
        <v>6382</v>
      </c>
      <c r="D3355" s="1" t="s">
        <v>654</v>
      </c>
      <c r="E3355" s="1" t="str">
        <f>VLOOKUP(D3355,StataFunctions!$E$2:$G$260,3,)</f>
        <v>Linear Regression</v>
      </c>
      <c r="F3355" s="18" t="s">
        <v>7785</v>
      </c>
      <c r="G3355" s="18" t="str">
        <f t="shared" si="314"/>
        <v>gini</v>
      </c>
      <c r="H3355" s="18" t="str">
        <f t="shared" si="315"/>
        <v>pdmst7lnmedleg smd stv gal</v>
      </c>
      <c r="I3355" s="18">
        <f t="shared" si="312"/>
        <v>0</v>
      </c>
      <c r="J3355" s="18" t="str">
        <f t="shared" si="313"/>
        <v>NA</v>
      </c>
      <c r="K3355" s="18" t="str">
        <f t="shared" si="316"/>
        <v>pdmst7lnmedleg smd stv gal</v>
      </c>
      <c r="L3355" s="1" t="str">
        <f t="shared" si="317"/>
        <v>Yes</v>
      </c>
    </row>
    <row r="3356" spans="1:12" x14ac:dyDescent="0.3">
      <c r="A3356" s="1" t="str">
        <f>VLOOKUP(B3356,DownloadedFiles!$B$2:$C$821,2,)</f>
        <v>doi:10.7910/DVN/OJCQ5O</v>
      </c>
      <c r="B3356" s="1" t="s">
        <v>2307</v>
      </c>
      <c r="C3356" s="1" t="s">
        <v>6382</v>
      </c>
      <c r="D3356" s="1" t="s">
        <v>654</v>
      </c>
      <c r="E3356" s="1" t="str">
        <f>VLOOKUP(D3356,StataFunctions!$E$2:$G$260,3,)</f>
        <v>Linear Regression</v>
      </c>
      <c r="F3356" s="18" t="s">
        <v>7784</v>
      </c>
      <c r="G3356" s="18" t="str">
        <f t="shared" si="314"/>
        <v>gini</v>
      </c>
      <c r="H3356" s="18" t="str">
        <f t="shared" si="315"/>
        <v>pdmst7lnmedleg smd stv lijp</v>
      </c>
      <c r="I3356" s="18">
        <f t="shared" si="312"/>
        <v>0</v>
      </c>
      <c r="J3356" s="18" t="str">
        <f t="shared" si="313"/>
        <v>NA</v>
      </c>
      <c r="K3356" s="18" t="str">
        <f t="shared" si="316"/>
        <v>pdmst7lnmedleg smd stv lijp</v>
      </c>
      <c r="L3356" s="1" t="str">
        <f t="shared" si="317"/>
        <v>Yes</v>
      </c>
    </row>
    <row r="3357" spans="1:12" x14ac:dyDescent="0.3">
      <c r="A3357" s="1" t="str">
        <f>VLOOKUP(B3357,DownloadedFiles!$B$2:$C$821,2,)</f>
        <v>doi:10.7910/DVN/OJCQ5O</v>
      </c>
      <c r="B3357" s="1" t="s">
        <v>2307</v>
      </c>
      <c r="C3357" s="1" t="s">
        <v>6382</v>
      </c>
      <c r="D3357" s="1" t="s">
        <v>654</v>
      </c>
      <c r="E3357" s="1" t="str">
        <f>VLOOKUP(D3357,StataFunctions!$E$2:$G$260,3,)</f>
        <v>Linear Regression</v>
      </c>
      <c r="F3357" s="18" t="s">
        <v>7783</v>
      </c>
      <c r="G3357" s="18" t="str">
        <f t="shared" si="314"/>
        <v>gini</v>
      </c>
      <c r="H3357" s="18" t="str">
        <f t="shared" si="315"/>
        <v>pdmst7lnmedleg smd stv rae</v>
      </c>
      <c r="I3357" s="18">
        <f t="shared" si="312"/>
        <v>0</v>
      </c>
      <c r="J3357" s="18" t="str">
        <f t="shared" si="313"/>
        <v>NA</v>
      </c>
      <c r="K3357" s="18" t="str">
        <f t="shared" si="316"/>
        <v>pdmst7lnmedleg smd stv rae</v>
      </c>
      <c r="L3357" s="1" t="str">
        <f t="shared" si="317"/>
        <v>Yes</v>
      </c>
    </row>
    <row r="3358" spans="1:12" x14ac:dyDescent="0.3">
      <c r="A3358" s="1" t="str">
        <f>VLOOKUP(B3358,DownloadedFiles!$B$2:$C$821,2,)</f>
        <v>doi:10.7910/DVN/OJCQ5O</v>
      </c>
      <c r="B3358" s="1" t="s">
        <v>2307</v>
      </c>
      <c r="C3358" s="1" t="s">
        <v>6382</v>
      </c>
      <c r="D3358" s="1" t="s">
        <v>654</v>
      </c>
      <c r="E3358" s="1" t="str">
        <f>VLOOKUP(D3358,StataFunctions!$E$2:$G$260,3,)</f>
        <v>Linear Regression</v>
      </c>
      <c r="F3358" s="18" t="s">
        <v>7812</v>
      </c>
      <c r="G3358" s="18" t="str">
        <f t="shared" si="314"/>
        <v>gini</v>
      </c>
      <c r="H3358" s="18" t="str">
        <f t="shared" si="315"/>
        <v>pdmst7lnmedleg stv if ctry_dpr==1</v>
      </c>
      <c r="I3358" s="18">
        <f t="shared" si="312"/>
        <v>1</v>
      </c>
      <c r="J3358" s="18" t="str">
        <f t="shared" si="313"/>
        <v xml:space="preserve"> ctry_dpr==1</v>
      </c>
      <c r="K3358" s="18" t="str">
        <f t="shared" si="316"/>
        <v>pdmst7lnmedleg stv</v>
      </c>
      <c r="L3358" s="1" t="str">
        <f t="shared" si="317"/>
        <v>Yes</v>
      </c>
    </row>
    <row r="3359" spans="1:12" x14ac:dyDescent="0.3">
      <c r="A3359" s="1" t="str">
        <f>VLOOKUP(B3359,DownloadedFiles!$B$2:$C$821,2,)</f>
        <v>doi:10.7910/DVN/OJCQ5O</v>
      </c>
      <c r="B3359" s="1" t="s">
        <v>2307</v>
      </c>
      <c r="C3359" s="1" t="s">
        <v>6382</v>
      </c>
      <c r="D3359" s="1" t="s">
        <v>654</v>
      </c>
      <c r="E3359" s="1" t="str">
        <f>VLOOKUP(D3359,StataFunctions!$E$2:$G$260,3,)</f>
        <v>Linear Regression</v>
      </c>
      <c r="F3359" s="18" t="s">
        <v>7752</v>
      </c>
      <c r="G3359" s="18" t="str">
        <f t="shared" si="314"/>
        <v>gini</v>
      </c>
      <c r="H3359" s="18" t="str">
        <f t="shared" si="315"/>
        <v>pdmst7lnmedleg stv</v>
      </c>
      <c r="I3359" s="18">
        <f t="shared" si="312"/>
        <v>0</v>
      </c>
      <c r="J3359" s="18" t="str">
        <f t="shared" si="313"/>
        <v>NA</v>
      </c>
      <c r="K3359" s="18" t="str">
        <f t="shared" si="316"/>
        <v>pdmst7lnmedleg stv</v>
      </c>
      <c r="L3359" s="1" t="str">
        <f t="shared" si="317"/>
        <v>Yes</v>
      </c>
    </row>
    <row r="3360" spans="1:12" x14ac:dyDescent="0.3">
      <c r="A3360" s="1" t="str">
        <f>VLOOKUP(B3360,DownloadedFiles!$B$2:$C$821,2,)</f>
        <v>doi:10.7910/DVN/OJCQ5O</v>
      </c>
      <c r="B3360" s="1" t="s">
        <v>2307</v>
      </c>
      <c r="C3360" s="1" t="s">
        <v>6382</v>
      </c>
      <c r="D3360" s="1" t="s">
        <v>654</v>
      </c>
      <c r="E3360" s="1" t="str">
        <f>VLOOKUP(D3360,StataFunctions!$E$2:$G$260,3,)</f>
        <v>Linear Regression</v>
      </c>
      <c r="F3360" s="18" t="s">
        <v>6770</v>
      </c>
      <c r="G3360" s="18" t="str">
        <f t="shared" si="314"/>
        <v>gini</v>
      </c>
      <c r="H3360" s="18" t="str">
        <f t="shared" si="315"/>
        <v>pdmst7lnmedleg stv ben if ctry_dpr==1</v>
      </c>
      <c r="I3360" s="18">
        <f t="shared" si="312"/>
        <v>1</v>
      </c>
      <c r="J3360" s="18" t="str">
        <f t="shared" si="313"/>
        <v xml:space="preserve"> ctry_dpr==1</v>
      </c>
      <c r="K3360" s="18" t="str">
        <f t="shared" si="316"/>
        <v>pdmst7lnmedleg stv ben</v>
      </c>
      <c r="L3360" s="1" t="str">
        <f t="shared" si="317"/>
        <v>Yes</v>
      </c>
    </row>
    <row r="3361" spans="1:12" x14ac:dyDescent="0.3">
      <c r="A3361" s="1" t="str">
        <f>VLOOKUP(B3361,DownloadedFiles!$B$2:$C$821,2,)</f>
        <v>doi:10.7910/DVN/OJCQ5O</v>
      </c>
      <c r="B3361" s="1" t="s">
        <v>2307</v>
      </c>
      <c r="C3361" s="1" t="s">
        <v>6382</v>
      </c>
      <c r="D3361" s="1" t="s">
        <v>654</v>
      </c>
      <c r="E3361" s="1" t="str">
        <f>VLOOKUP(D3361,StataFunctions!$E$2:$G$260,3,)</f>
        <v>Linear Regression</v>
      </c>
      <c r="F3361" s="18" t="s">
        <v>7756</v>
      </c>
      <c r="G3361" s="18" t="str">
        <f t="shared" si="314"/>
        <v>gini</v>
      </c>
      <c r="H3361" s="18" t="str">
        <f t="shared" si="315"/>
        <v>pdmst7lnmedleg stv ben</v>
      </c>
      <c r="I3361" s="18">
        <f t="shared" si="312"/>
        <v>0</v>
      </c>
      <c r="J3361" s="18" t="str">
        <f t="shared" si="313"/>
        <v>NA</v>
      </c>
      <c r="K3361" s="18" t="str">
        <f t="shared" si="316"/>
        <v>pdmst7lnmedleg stv ben</v>
      </c>
      <c r="L3361" s="1" t="str">
        <f t="shared" si="317"/>
        <v>Yes</v>
      </c>
    </row>
    <row r="3362" spans="1:12" x14ac:dyDescent="0.3">
      <c r="A3362" s="1" t="str">
        <f>VLOOKUP(B3362,DownloadedFiles!$B$2:$C$821,2,)</f>
        <v>doi:10.7910/DVN/OJCQ5O</v>
      </c>
      <c r="B3362" s="1" t="s">
        <v>2307</v>
      </c>
      <c r="C3362" s="1" t="s">
        <v>6382</v>
      </c>
      <c r="D3362" s="1" t="s">
        <v>654</v>
      </c>
      <c r="E3362" s="1" t="str">
        <f>VLOOKUP(D3362,StataFunctions!$E$2:$G$260,3,)</f>
        <v>Linear Regression</v>
      </c>
      <c r="F3362" s="18" t="s">
        <v>6769</v>
      </c>
      <c r="G3362" s="18" t="str">
        <f t="shared" si="314"/>
        <v>gini</v>
      </c>
      <c r="H3362" s="18" t="str">
        <f t="shared" si="315"/>
        <v>pdmst7lnmedleg stv gal if ctry_dpr==1</v>
      </c>
      <c r="I3362" s="18">
        <f t="shared" si="312"/>
        <v>1</v>
      </c>
      <c r="J3362" s="18" t="str">
        <f t="shared" si="313"/>
        <v xml:space="preserve"> ctry_dpr==1</v>
      </c>
      <c r="K3362" s="18" t="str">
        <f t="shared" si="316"/>
        <v>pdmst7lnmedleg stv gal</v>
      </c>
      <c r="L3362" s="1" t="str">
        <f t="shared" si="317"/>
        <v>Yes</v>
      </c>
    </row>
    <row r="3363" spans="1:12" x14ac:dyDescent="0.3">
      <c r="A3363" s="1" t="str">
        <f>VLOOKUP(B3363,DownloadedFiles!$B$2:$C$821,2,)</f>
        <v>doi:10.7910/DVN/OJCQ5O</v>
      </c>
      <c r="B3363" s="1" t="s">
        <v>2307</v>
      </c>
      <c r="C3363" s="1" t="s">
        <v>6382</v>
      </c>
      <c r="D3363" s="1" t="s">
        <v>654</v>
      </c>
      <c r="E3363" s="1" t="str">
        <f>VLOOKUP(D3363,StataFunctions!$E$2:$G$260,3,)</f>
        <v>Linear Regression</v>
      </c>
      <c r="F3363" s="18" t="s">
        <v>7755</v>
      </c>
      <c r="G3363" s="18" t="str">
        <f t="shared" si="314"/>
        <v>gini</v>
      </c>
      <c r="H3363" s="18" t="str">
        <f t="shared" si="315"/>
        <v>pdmst7lnmedleg stv gal</v>
      </c>
      <c r="I3363" s="18">
        <f t="shared" si="312"/>
        <v>0</v>
      </c>
      <c r="J3363" s="18" t="str">
        <f t="shared" si="313"/>
        <v>NA</v>
      </c>
      <c r="K3363" s="18" t="str">
        <f t="shared" si="316"/>
        <v>pdmst7lnmedleg stv gal</v>
      </c>
      <c r="L3363" s="1" t="str">
        <f t="shared" si="317"/>
        <v>Yes</v>
      </c>
    </row>
    <row r="3364" spans="1:12" x14ac:dyDescent="0.3">
      <c r="A3364" s="1" t="str">
        <f>VLOOKUP(B3364,DownloadedFiles!$B$2:$C$821,2,)</f>
        <v>doi:10.7910/DVN/OJCQ5O</v>
      </c>
      <c r="B3364" s="1" t="s">
        <v>2307</v>
      </c>
      <c r="C3364" s="1" t="s">
        <v>6382</v>
      </c>
      <c r="D3364" s="1" t="s">
        <v>654</v>
      </c>
      <c r="E3364" s="1" t="str">
        <f>VLOOKUP(D3364,StataFunctions!$E$2:$G$260,3,)</f>
        <v>Linear Regression</v>
      </c>
      <c r="F3364" s="18" t="s">
        <v>6768</v>
      </c>
      <c r="G3364" s="18" t="str">
        <f t="shared" si="314"/>
        <v>gini</v>
      </c>
      <c r="H3364" s="18" t="str">
        <f t="shared" si="315"/>
        <v>pdmst7lnmedleg stv lijp if ctry_dpr==1</v>
      </c>
      <c r="I3364" s="18">
        <f t="shared" si="312"/>
        <v>1</v>
      </c>
      <c r="J3364" s="18" t="str">
        <f t="shared" si="313"/>
        <v xml:space="preserve"> ctry_dpr==1</v>
      </c>
      <c r="K3364" s="18" t="str">
        <f t="shared" si="316"/>
        <v>pdmst7lnmedleg stv lijp</v>
      </c>
      <c r="L3364" s="1" t="str">
        <f t="shared" si="317"/>
        <v>Yes</v>
      </c>
    </row>
    <row r="3365" spans="1:12" x14ac:dyDescent="0.3">
      <c r="A3365" s="1" t="str">
        <f>VLOOKUP(B3365,DownloadedFiles!$B$2:$C$821,2,)</f>
        <v>doi:10.7910/DVN/OJCQ5O</v>
      </c>
      <c r="B3365" s="1" t="s">
        <v>2307</v>
      </c>
      <c r="C3365" s="1" t="s">
        <v>6382</v>
      </c>
      <c r="D3365" s="1" t="s">
        <v>654</v>
      </c>
      <c r="E3365" s="1" t="str">
        <f>VLOOKUP(D3365,StataFunctions!$E$2:$G$260,3,)</f>
        <v>Linear Regression</v>
      </c>
      <c r="F3365" s="18" t="s">
        <v>6744</v>
      </c>
      <c r="G3365" s="18" t="str">
        <f t="shared" si="314"/>
        <v>gini</v>
      </c>
      <c r="H3365" s="18" t="str">
        <f t="shared" si="315"/>
        <v>pdmst7lnmedleg stv lijp</v>
      </c>
      <c r="I3365" s="18">
        <f t="shared" si="312"/>
        <v>0</v>
      </c>
      <c r="J3365" s="18" t="str">
        <f t="shared" si="313"/>
        <v>NA</v>
      </c>
      <c r="K3365" s="18" t="str">
        <f t="shared" si="316"/>
        <v>pdmst7lnmedleg stv lijp</v>
      </c>
      <c r="L3365" s="1" t="str">
        <f t="shared" si="317"/>
        <v>Yes</v>
      </c>
    </row>
    <row r="3366" spans="1:12" x14ac:dyDescent="0.3">
      <c r="A3366" s="1" t="str">
        <f>VLOOKUP(B3366,DownloadedFiles!$B$2:$C$821,2,)</f>
        <v>doi:10.7910/DVN/OJCQ5O</v>
      </c>
      <c r="B3366" s="1" t="s">
        <v>2307</v>
      </c>
      <c r="C3366" s="1" t="s">
        <v>6382</v>
      </c>
      <c r="D3366" s="1" t="s">
        <v>654</v>
      </c>
      <c r="E3366" s="1" t="str">
        <f>VLOOKUP(D3366,StataFunctions!$E$2:$G$260,3,)</f>
        <v>Linear Regression</v>
      </c>
      <c r="F3366" s="18" t="s">
        <v>7754</v>
      </c>
      <c r="G3366" s="18" t="str">
        <f t="shared" si="314"/>
        <v>gini</v>
      </c>
      <c r="H3366" s="18" t="str">
        <f t="shared" si="315"/>
        <v>pdmst7lnmedleg stv lijp</v>
      </c>
      <c r="I3366" s="18">
        <f t="shared" si="312"/>
        <v>0</v>
      </c>
      <c r="J3366" s="18" t="str">
        <f t="shared" si="313"/>
        <v>NA</v>
      </c>
      <c r="K3366" s="18" t="str">
        <f t="shared" si="316"/>
        <v>pdmst7lnmedleg stv lijp</v>
      </c>
      <c r="L3366" s="1" t="str">
        <f t="shared" si="317"/>
        <v>Yes</v>
      </c>
    </row>
    <row r="3367" spans="1:12" x14ac:dyDescent="0.3">
      <c r="A3367" s="1" t="str">
        <f>VLOOKUP(B3367,DownloadedFiles!$B$2:$C$821,2,)</f>
        <v>doi:10.7910/DVN/OJCQ5O</v>
      </c>
      <c r="B3367" s="1" t="s">
        <v>2307</v>
      </c>
      <c r="C3367" s="1" t="s">
        <v>6382</v>
      </c>
      <c r="D3367" s="1" t="s">
        <v>654</v>
      </c>
      <c r="E3367" s="1" t="str">
        <f>VLOOKUP(D3367,StataFunctions!$E$2:$G$260,3,)</f>
        <v>Linear Regression</v>
      </c>
      <c r="F3367" s="18" t="s">
        <v>6767</v>
      </c>
      <c r="G3367" s="18" t="str">
        <f t="shared" si="314"/>
        <v>gini</v>
      </c>
      <c r="H3367" s="18" t="str">
        <f t="shared" si="315"/>
        <v>pdmst7lnmedleg stv rae if ctry_dpr==1</v>
      </c>
      <c r="I3367" s="18">
        <f t="shared" si="312"/>
        <v>1</v>
      </c>
      <c r="J3367" s="18" t="str">
        <f t="shared" si="313"/>
        <v xml:space="preserve"> ctry_dpr==1</v>
      </c>
      <c r="K3367" s="18" t="str">
        <f t="shared" si="316"/>
        <v>pdmst7lnmedleg stv rae</v>
      </c>
      <c r="L3367" s="1" t="str">
        <f t="shared" si="317"/>
        <v>Yes</v>
      </c>
    </row>
    <row r="3368" spans="1:12" x14ac:dyDescent="0.3">
      <c r="A3368" s="1" t="str">
        <f>VLOOKUP(B3368,DownloadedFiles!$B$2:$C$821,2,)</f>
        <v>doi:10.7910/DVN/OJCQ5O</v>
      </c>
      <c r="B3368" s="1" t="s">
        <v>2307</v>
      </c>
      <c r="C3368" s="1" t="s">
        <v>6382</v>
      </c>
      <c r="D3368" s="1" t="s">
        <v>654</v>
      </c>
      <c r="E3368" s="1" t="str">
        <f>VLOOKUP(D3368,StataFunctions!$E$2:$G$260,3,)</f>
        <v>Linear Regression</v>
      </c>
      <c r="F3368" s="18" t="s">
        <v>7753</v>
      </c>
      <c r="G3368" s="18" t="str">
        <f t="shared" si="314"/>
        <v>gini</v>
      </c>
      <c r="H3368" s="18" t="str">
        <f t="shared" si="315"/>
        <v>pdmst7lnmedleg stv rae</v>
      </c>
      <c r="I3368" s="18">
        <f t="shared" si="312"/>
        <v>0</v>
      </c>
      <c r="J3368" s="18" t="str">
        <f t="shared" si="313"/>
        <v>NA</v>
      </c>
      <c r="K3368" s="18" t="str">
        <f t="shared" si="316"/>
        <v>pdmst7lnmedleg stv rae</v>
      </c>
      <c r="L3368" s="1" t="str">
        <f t="shared" si="317"/>
        <v>Yes</v>
      </c>
    </row>
    <row r="3369" spans="1:12" x14ac:dyDescent="0.3">
      <c r="A3369" s="1" t="str">
        <f>VLOOKUP(B3369,DownloadedFiles!$B$2:$C$821,2,)</f>
        <v>doi:10.7910/DVN/OJCQ5O</v>
      </c>
      <c r="B3369" s="1" t="s">
        <v>2307</v>
      </c>
      <c r="C3369" s="1" t="s">
        <v>6382</v>
      </c>
      <c r="D3369" s="1" t="s">
        <v>654</v>
      </c>
      <c r="E3369" s="1" t="str">
        <f>VLOOKUP(D3369,StataFunctions!$E$2:$G$260,3,)</f>
        <v>Linear Regression</v>
      </c>
      <c r="F3369" s="18" t="s">
        <v>6740</v>
      </c>
      <c r="G3369" s="18" t="str">
        <f t="shared" si="314"/>
        <v>gini</v>
      </c>
      <c r="H3369" s="18" t="str">
        <f t="shared" si="315"/>
        <v>pdmst7medlndm stv lijp</v>
      </c>
      <c r="I3369" s="18">
        <f t="shared" si="312"/>
        <v>0</v>
      </c>
      <c r="J3369" s="18" t="str">
        <f t="shared" si="313"/>
        <v>NA</v>
      </c>
      <c r="K3369" s="18" t="str">
        <f t="shared" si="316"/>
        <v>pdmst7medlndm stv lijp</v>
      </c>
      <c r="L3369" s="1" t="str">
        <f t="shared" si="317"/>
        <v>Yes</v>
      </c>
    </row>
    <row r="3370" spans="1:12" x14ac:dyDescent="0.3">
      <c r="A3370" s="1" t="str">
        <f>VLOOKUP(B3370,DownloadedFiles!$B$2:$C$821,2,)</f>
        <v>doi:10.7910/DVN/OJCQ5O</v>
      </c>
      <c r="B3370" s="1" t="s">
        <v>2307</v>
      </c>
      <c r="C3370" s="1" t="s">
        <v>6382</v>
      </c>
      <c r="D3370" s="1" t="s">
        <v>654</v>
      </c>
      <c r="E3370" s="1" t="str">
        <f>VLOOKUP(D3370,StataFunctions!$E$2:$G$260,3,)</f>
        <v>Linear Regression</v>
      </c>
      <c r="F3370" s="18" t="s">
        <v>7821</v>
      </c>
      <c r="G3370" s="18" t="str">
        <f t="shared" si="314"/>
        <v>gini</v>
      </c>
      <c r="H3370" s="18" t="str">
        <f t="shared" si="315"/>
        <v>pdmst8avglndm stv lijp</v>
      </c>
      <c r="I3370" s="18">
        <f t="shared" si="312"/>
        <v>0</v>
      </c>
      <c r="J3370" s="18" t="str">
        <f t="shared" si="313"/>
        <v>NA</v>
      </c>
      <c r="K3370" s="18" t="str">
        <f t="shared" si="316"/>
        <v>pdmst8avglndm stv lijp</v>
      </c>
      <c r="L3370" s="1" t="str">
        <f t="shared" si="317"/>
        <v>Yes</v>
      </c>
    </row>
    <row r="3371" spans="1:12" x14ac:dyDescent="0.3">
      <c r="A3371" s="1" t="str">
        <f>VLOOKUP(B3371,DownloadedFiles!$B$2:$C$821,2,)</f>
        <v>doi:10.7910/DVN/OJCQ5O</v>
      </c>
      <c r="B3371" s="1" t="s">
        <v>2307</v>
      </c>
      <c r="C3371" s="1" t="s">
        <v>6382</v>
      </c>
      <c r="D3371" s="1" t="s">
        <v>654</v>
      </c>
      <c r="E3371" s="1" t="str">
        <f>VLOOKUP(D3371,StataFunctions!$E$2:$G$260,3,)</f>
        <v>Linear Regression</v>
      </c>
      <c r="F3371" s="18" t="s">
        <v>7822</v>
      </c>
      <c r="G3371" s="18" t="str">
        <f t="shared" si="314"/>
        <v>gini</v>
      </c>
      <c r="H3371" s="18" t="str">
        <f t="shared" si="315"/>
        <v>pdmst9avglndm stv lijp</v>
      </c>
      <c r="I3371" s="18">
        <f t="shared" si="312"/>
        <v>0</v>
      </c>
      <c r="J3371" s="18" t="str">
        <f t="shared" si="313"/>
        <v>NA</v>
      </c>
      <c r="K3371" s="18" t="str">
        <f t="shared" si="316"/>
        <v>pdmst9avglndm stv lijp</v>
      </c>
      <c r="L3371" s="1" t="str">
        <f t="shared" si="317"/>
        <v>Yes</v>
      </c>
    </row>
    <row r="3372" spans="1:12" ht="43.2" x14ac:dyDescent="0.3">
      <c r="A3372" s="1" t="str">
        <f>VLOOKUP(B3372,DownloadedFiles!$B$2:$C$821,2,)</f>
        <v>doi:10.7910/DVN/BLXMCY</v>
      </c>
      <c r="B3372" s="1" t="s">
        <v>2276</v>
      </c>
      <c r="C3372" s="1" t="s">
        <v>6383</v>
      </c>
      <c r="D3372" s="1" t="s">
        <v>1410</v>
      </c>
      <c r="E3372" s="1" t="str">
        <f>VLOOKUP(D3372,StataFunctions!$E$2:$G$260,3,)</f>
        <v>Linear regression with panel-corrected standard errors</v>
      </c>
      <c r="F3372" s="18" t="s">
        <v>7347</v>
      </c>
      <c r="G3372" s="18" t="str">
        <f t="shared" si="314"/>
        <v>vapturn</v>
      </c>
      <c r="H3372" s="18" t="str">
        <f t="shared" si="315"/>
        <v>logcumdead avgdur totalconf prevturn disproportion tenure ciepmonth parldum unemp inflation i.ccode if ccode~~=640 &amp; ccode~~=212</v>
      </c>
      <c r="I3372" s="18">
        <f t="shared" si="312"/>
        <v>1</v>
      </c>
      <c r="J3372" s="18" t="str">
        <f t="shared" si="313"/>
        <v xml:space="preserve"> ccode~~=640 &amp; ccode~~=212</v>
      </c>
      <c r="K3372" s="18" t="str">
        <f t="shared" si="316"/>
        <v>logcumdead avgdur totalconf prevturn disproportion tenure ciepmonth parldum unemp inflation i.ccode</v>
      </c>
      <c r="L3372" s="1" t="str">
        <f t="shared" si="317"/>
        <v>Yes</v>
      </c>
    </row>
    <row r="3373" spans="1:12" ht="43.2" x14ac:dyDescent="0.3">
      <c r="A3373" s="1" t="str">
        <f>VLOOKUP(B3373,DownloadedFiles!$B$2:$C$821,2,)</f>
        <v>doi:10.7910/DVN/BLXMCY</v>
      </c>
      <c r="B3373" s="1" t="s">
        <v>2276</v>
      </c>
      <c r="C3373" s="1" t="s">
        <v>6384</v>
      </c>
      <c r="D3373" s="1" t="s">
        <v>781</v>
      </c>
      <c r="E3373" s="1" t="str">
        <f>VLOOKUP(D3373,StataFunctions!$E$2:$G$260,3,)</f>
        <v>Regression on panel data</v>
      </c>
      <c r="F3373" s="18" t="s">
        <v>8124</v>
      </c>
      <c r="G3373" s="18" t="str">
        <f t="shared" si="314"/>
        <v>pervote</v>
      </c>
      <c r="H3373" s="18" t="str">
        <f t="shared" si="315"/>
        <v>logcumdead outgov out_cas prepervote avgdur totalconf disproportion tenure ciepmonth parldum unemp inflation i.ccode if ccode~~=640 &amp; ccode~~=212~</v>
      </c>
      <c r="I3373" s="18">
        <f t="shared" si="312"/>
        <v>1</v>
      </c>
      <c r="J3373" s="18" t="str">
        <f t="shared" si="313"/>
        <v xml:space="preserve"> ccode~~=640 &amp; ccode~~=212~</v>
      </c>
      <c r="K3373" s="18" t="str">
        <f t="shared" si="316"/>
        <v>logcumdead outgov out_cas prepervote avgdur totalconf disproportion tenure ciepmonth parldum unemp inflation i.ccode</v>
      </c>
      <c r="L3373" s="1" t="str">
        <f t="shared" si="317"/>
        <v>Yes</v>
      </c>
    </row>
    <row r="3374" spans="1:12" x14ac:dyDescent="0.3">
      <c r="A3374" s="1" t="str">
        <f>VLOOKUP(B3374,DownloadedFiles!$B$2:$C$821,2,)</f>
        <v>doi:10.7910/DVN/QO6EMT</v>
      </c>
      <c r="B3374" s="1" t="s">
        <v>1911</v>
      </c>
      <c r="C3374" s="1" t="s">
        <v>6385</v>
      </c>
      <c r="D3374" s="1" t="s">
        <v>1272</v>
      </c>
      <c r="E3374" s="1" t="str">
        <f>VLOOKUP(D3374,StataFunctions!$E$2:$G$260,3,)</f>
        <v>Conditional (fixed-effects) logistic regression</v>
      </c>
      <c r="F3374" s="18" t="s">
        <v>4439</v>
      </c>
      <c r="G3374" s="18" t="str">
        <f t="shared" si="314"/>
        <v>choice</v>
      </c>
      <c r="H3374" s="18" t="str">
        <f t="shared" si="315"/>
        <v>chprox* constvar*</v>
      </c>
      <c r="I3374" s="18">
        <f t="shared" si="312"/>
        <v>0</v>
      </c>
      <c r="J3374" s="18" t="str">
        <f t="shared" si="313"/>
        <v>NA</v>
      </c>
      <c r="K3374" s="18" t="str">
        <f t="shared" si="316"/>
        <v>chprox* constvar*</v>
      </c>
      <c r="L3374" s="1" t="str">
        <f t="shared" si="317"/>
        <v>Yes</v>
      </c>
    </row>
    <row r="3375" spans="1:12" x14ac:dyDescent="0.3">
      <c r="A3375" s="1" t="str">
        <f>VLOOKUP(B3375,DownloadedFiles!$B$2:$C$821,2,)</f>
        <v>doi:10.7910/DVN/QO6EMT</v>
      </c>
      <c r="B3375" s="1" t="s">
        <v>1912</v>
      </c>
      <c r="C3375" s="1" t="s">
        <v>6386</v>
      </c>
      <c r="D3375" s="1" t="s">
        <v>1272</v>
      </c>
      <c r="E3375" s="1" t="str">
        <f>VLOOKUP(D3375,StataFunctions!$E$2:$G$260,3,)</f>
        <v>Conditional (fixed-effects) logistic regression</v>
      </c>
      <c r="F3375" s="18" t="s">
        <v>4440</v>
      </c>
      <c r="G3375" s="18" t="str">
        <f t="shared" si="314"/>
        <v>choice</v>
      </c>
      <c r="H3375" s="18" t="str">
        <f t="shared" si="315"/>
        <v>chprox* constvar*</v>
      </c>
      <c r="I3375" s="18">
        <f t="shared" si="312"/>
        <v>0</v>
      </c>
      <c r="J3375" s="18" t="str">
        <f t="shared" si="313"/>
        <v>NA</v>
      </c>
      <c r="K3375" s="18" t="str">
        <f t="shared" si="316"/>
        <v>chprox* constvar*</v>
      </c>
      <c r="L3375" s="1" t="str">
        <f t="shared" si="317"/>
        <v>Yes</v>
      </c>
    </row>
    <row r="3376" spans="1:12" x14ac:dyDescent="0.3">
      <c r="A3376" s="1" t="str">
        <f>VLOOKUP(B3376,DownloadedFiles!$B$2:$C$821,2,)</f>
        <v>doi:10.7910/DVN/QO6EMT</v>
      </c>
      <c r="B3376" s="1" t="s">
        <v>1913</v>
      </c>
      <c r="C3376" s="1" t="s">
        <v>6387</v>
      </c>
      <c r="D3376" s="1" t="s">
        <v>1272</v>
      </c>
      <c r="E3376" s="1" t="str">
        <f>VLOOKUP(D3376,StataFunctions!$E$2:$G$260,3,)</f>
        <v>Conditional (fixed-effects) logistic regression</v>
      </c>
      <c r="F3376" s="18" t="s">
        <v>4440</v>
      </c>
      <c r="G3376" s="18" t="str">
        <f t="shared" si="314"/>
        <v>choice</v>
      </c>
      <c r="H3376" s="18" t="str">
        <f t="shared" si="315"/>
        <v>chprox* constvar*</v>
      </c>
      <c r="I3376" s="18">
        <f t="shared" si="312"/>
        <v>0</v>
      </c>
      <c r="J3376" s="18" t="str">
        <f t="shared" si="313"/>
        <v>NA</v>
      </c>
      <c r="K3376" s="18" t="str">
        <f t="shared" si="316"/>
        <v>chprox* constvar*</v>
      </c>
      <c r="L3376" s="1" t="str">
        <f t="shared" si="317"/>
        <v>Yes</v>
      </c>
    </row>
    <row r="3377" spans="1:12" x14ac:dyDescent="0.3">
      <c r="A3377" s="1" t="str">
        <f>VLOOKUP(B3377,DownloadedFiles!$B$2:$C$821,2,)</f>
        <v>doi:10.7910/DVN/QO6EMT</v>
      </c>
      <c r="B3377" s="1" t="s">
        <v>1913</v>
      </c>
      <c r="C3377" s="1" t="s">
        <v>6388</v>
      </c>
      <c r="D3377" s="1" t="s">
        <v>1272</v>
      </c>
      <c r="E3377" s="1" t="str">
        <f>VLOOKUP(D3377,StataFunctions!$E$2:$G$260,3,)</f>
        <v>Conditional (fixed-effects) logistic regression</v>
      </c>
      <c r="F3377" s="18" t="s">
        <v>4440</v>
      </c>
      <c r="G3377" s="18" t="str">
        <f t="shared" si="314"/>
        <v>choice</v>
      </c>
      <c r="H3377" s="18" t="str">
        <f t="shared" si="315"/>
        <v>chprox* constvar*</v>
      </c>
      <c r="I3377" s="18">
        <f t="shared" si="312"/>
        <v>0</v>
      </c>
      <c r="J3377" s="18" t="str">
        <f t="shared" si="313"/>
        <v>NA</v>
      </c>
      <c r="K3377" s="18" t="str">
        <f t="shared" si="316"/>
        <v>chprox* constvar*</v>
      </c>
      <c r="L3377" s="1" t="str">
        <f t="shared" si="317"/>
        <v>Yes</v>
      </c>
    </row>
    <row r="3378" spans="1:12" x14ac:dyDescent="0.3">
      <c r="A3378" s="1" t="str">
        <f>VLOOKUP(B3378,DownloadedFiles!$B$2:$C$821,2,)</f>
        <v>doi:10.7910/DVN/QO6EMT</v>
      </c>
      <c r="B3378" s="1" t="s">
        <v>1913</v>
      </c>
      <c r="C3378" s="1" t="s">
        <v>6389</v>
      </c>
      <c r="D3378" s="1" t="s">
        <v>1272</v>
      </c>
      <c r="E3378" s="1" t="str">
        <f>VLOOKUP(D3378,StataFunctions!$E$2:$G$260,3,)</f>
        <v>Conditional (fixed-effects) logistic regression</v>
      </c>
      <c r="F3378" s="18" t="s">
        <v>4440</v>
      </c>
      <c r="G3378" s="18" t="str">
        <f t="shared" si="314"/>
        <v>choice</v>
      </c>
      <c r="H3378" s="18" t="str">
        <f t="shared" si="315"/>
        <v>chprox* constvar*</v>
      </c>
      <c r="I3378" s="18">
        <f t="shared" si="312"/>
        <v>0</v>
      </c>
      <c r="J3378" s="18" t="str">
        <f t="shared" si="313"/>
        <v>NA</v>
      </c>
      <c r="K3378" s="18" t="str">
        <f t="shared" si="316"/>
        <v>chprox* constvar*</v>
      </c>
      <c r="L3378" s="1" t="str">
        <f t="shared" si="317"/>
        <v>Yes</v>
      </c>
    </row>
    <row r="3379" spans="1:12" x14ac:dyDescent="0.3">
      <c r="A3379" s="1" t="str">
        <f>VLOOKUP(B3379,DownloadedFiles!$B$2:$C$821,2,)</f>
        <v>doi:10.7910/DVN/2E2M9Z</v>
      </c>
      <c r="B3379" s="1" t="s">
        <v>1850</v>
      </c>
      <c r="C3379" s="1" t="s">
        <v>4441</v>
      </c>
      <c r="D3379" s="1" t="s">
        <v>781</v>
      </c>
      <c r="E3379" s="1" t="str">
        <f>VLOOKUP(D3379,StataFunctions!$E$2:$G$260,3,)</f>
        <v>Regression on panel data</v>
      </c>
      <c r="F3379" s="18" t="s">
        <v>7181</v>
      </c>
      <c r="G3379" s="18" t="str">
        <f t="shared" si="314"/>
        <v>$DV</v>
      </c>
      <c r="H3379" s="18" t="str">
        <f t="shared" si="315"/>
        <v>$AUDITCATS $PERF i.year if $MAINIF_CAT</v>
      </c>
      <c r="I3379" s="18">
        <f t="shared" si="312"/>
        <v>1</v>
      </c>
      <c r="J3379" s="18" t="str">
        <f t="shared" si="313"/>
        <v xml:space="preserve"> $MAINIF_CAT</v>
      </c>
      <c r="K3379" s="18" t="str">
        <f t="shared" si="316"/>
        <v>$AUDITCATS $PERF i.year</v>
      </c>
      <c r="L3379" s="1" t="str">
        <f t="shared" si="317"/>
        <v>Yes</v>
      </c>
    </row>
    <row r="3380" spans="1:12" x14ac:dyDescent="0.3">
      <c r="A3380" s="1" t="str">
        <f>VLOOKUP(B3380,DownloadedFiles!$B$2:$C$821,2,)</f>
        <v>doi:10.7910/DVN/2E2M9Z</v>
      </c>
      <c r="B3380" s="1" t="s">
        <v>1850</v>
      </c>
      <c r="C3380" s="1" t="s">
        <v>4441</v>
      </c>
      <c r="D3380" s="1" t="s">
        <v>781</v>
      </c>
      <c r="E3380" s="1" t="str">
        <f>VLOOKUP(D3380,StataFunctions!$E$2:$G$260,3,)</f>
        <v>Regression on panel data</v>
      </c>
      <c r="F3380" s="18" t="s">
        <v>7180</v>
      </c>
      <c r="G3380" s="18" t="str">
        <f t="shared" si="314"/>
        <v>$DV</v>
      </c>
      <c r="H3380" s="18" t="str">
        <f t="shared" si="315"/>
        <v>$AUDITCATS i.year if $MAINIF_CAT</v>
      </c>
      <c r="I3380" s="18">
        <f t="shared" si="312"/>
        <v>1</v>
      </c>
      <c r="J3380" s="18" t="str">
        <f t="shared" si="313"/>
        <v xml:space="preserve"> $MAINIF_CAT</v>
      </c>
      <c r="K3380" s="18" t="str">
        <f t="shared" si="316"/>
        <v>$AUDITCATS i.year</v>
      </c>
      <c r="L3380" s="1" t="str">
        <f t="shared" si="317"/>
        <v>Yes</v>
      </c>
    </row>
    <row r="3381" spans="1:12" x14ac:dyDescent="0.3">
      <c r="A3381" s="1" t="str">
        <f>VLOOKUP(B3381,DownloadedFiles!$B$2:$C$821,2,)</f>
        <v>doi:10.7910/DVN/2E2M9Z</v>
      </c>
      <c r="B3381" s="1" t="s">
        <v>1850</v>
      </c>
      <c r="C3381" s="1" t="s">
        <v>4441</v>
      </c>
      <c r="D3381" s="1" t="s">
        <v>781</v>
      </c>
      <c r="E3381" s="1" t="str">
        <f>VLOOKUP(D3381,StataFunctions!$E$2:$G$260,3,)</f>
        <v>Regression on panel data</v>
      </c>
      <c r="F3381" s="18" t="s">
        <v>7173</v>
      </c>
      <c r="G3381" s="18" t="str">
        <f t="shared" si="314"/>
        <v>$DV</v>
      </c>
      <c r="H3381" s="18" t="str">
        <f t="shared" si="315"/>
        <v>$COMP $PERF i.year if $MAINIF</v>
      </c>
      <c r="I3381" s="18">
        <f t="shared" si="312"/>
        <v>1</v>
      </c>
      <c r="J3381" s="18" t="str">
        <f t="shared" si="313"/>
        <v xml:space="preserve"> $MAINIF</v>
      </c>
      <c r="K3381" s="18" t="str">
        <f t="shared" si="316"/>
        <v>$COMP $PERF i.year</v>
      </c>
      <c r="L3381" s="1" t="str">
        <f t="shared" si="317"/>
        <v>Yes</v>
      </c>
    </row>
    <row r="3382" spans="1:12" ht="28.8" x14ac:dyDescent="0.3">
      <c r="A3382" s="1" t="str">
        <f>VLOOKUP(B3382,DownloadedFiles!$B$2:$C$821,2,)</f>
        <v>doi:10.7910/DVN/2E2M9Z</v>
      </c>
      <c r="B3382" s="1" t="s">
        <v>1850</v>
      </c>
      <c r="C3382" s="1" t="s">
        <v>4441</v>
      </c>
      <c r="D3382" s="1" t="s">
        <v>781</v>
      </c>
      <c r="E3382" s="1" t="str">
        <f>VLOOKUP(D3382,StataFunctions!$E$2:$G$260,3,)</f>
        <v>Regression on panel data</v>
      </c>
      <c r="F3382" s="18" t="s">
        <v>7175</v>
      </c>
      <c r="G3382" s="18" t="str">
        <f t="shared" si="314"/>
        <v>$DV</v>
      </c>
      <c r="H3382" s="18" t="str">
        <f t="shared" si="315"/>
        <v>$COMP $PERF i.year if $MAINIF &amp; switcher==1</v>
      </c>
      <c r="I3382" s="18">
        <f t="shared" ref="I3382:I3445" si="318">IFERROR(IF(FIND(" if ",H3382)&gt;0,1,0),0)</f>
        <v>1</v>
      </c>
      <c r="J3382" s="18" t="str">
        <f t="shared" ref="J3382:J3445" si="319">IFERROR(MID(H3382,FIND(" if ",H3382)+3,LEN(H3382)+1),"NA")</f>
        <v xml:space="preserve"> $MAINIF &amp; switcher==1</v>
      </c>
      <c r="K3382" s="18" t="str">
        <f t="shared" si="316"/>
        <v>$COMP $PERF i.year</v>
      </c>
      <c r="L3382" s="1" t="str">
        <f t="shared" si="317"/>
        <v>Yes</v>
      </c>
    </row>
    <row r="3383" spans="1:12" x14ac:dyDescent="0.3">
      <c r="A3383" s="1" t="str">
        <f>VLOOKUP(B3383,DownloadedFiles!$B$2:$C$821,2,)</f>
        <v>doi:10.7910/DVN/2E2M9Z</v>
      </c>
      <c r="B3383" s="1" t="s">
        <v>1850</v>
      </c>
      <c r="C3383" s="1" t="s">
        <v>4441</v>
      </c>
      <c r="D3383" s="1" t="s">
        <v>781</v>
      </c>
      <c r="E3383" s="1" t="str">
        <f>VLOOKUP(D3383,StataFunctions!$E$2:$G$260,3,)</f>
        <v>Regression on panel data</v>
      </c>
      <c r="F3383" s="18" t="s">
        <v>7172</v>
      </c>
      <c r="G3383" s="18" t="str">
        <f t="shared" si="314"/>
        <v>$DV</v>
      </c>
      <c r="H3383" s="18" t="str">
        <f t="shared" si="315"/>
        <v>$COMP i.year if $MAINIF</v>
      </c>
      <c r="I3383" s="18">
        <f t="shared" si="318"/>
        <v>1</v>
      </c>
      <c r="J3383" s="18" t="str">
        <f t="shared" si="319"/>
        <v xml:space="preserve"> $MAINIF</v>
      </c>
      <c r="K3383" s="18" t="str">
        <f t="shared" si="316"/>
        <v>$COMP i.year</v>
      </c>
      <c r="L3383" s="1" t="str">
        <f t="shared" si="317"/>
        <v>Yes</v>
      </c>
    </row>
    <row r="3384" spans="1:12" x14ac:dyDescent="0.3">
      <c r="A3384" s="1" t="str">
        <f>VLOOKUP(B3384,DownloadedFiles!$B$2:$C$821,2,)</f>
        <v>doi:10.7910/DVN/2E2M9Z</v>
      </c>
      <c r="B3384" s="1" t="s">
        <v>1850</v>
      </c>
      <c r="C3384" s="1" t="s">
        <v>4441</v>
      </c>
      <c r="D3384" s="1" t="s">
        <v>781</v>
      </c>
      <c r="E3384" s="1" t="str">
        <f>VLOOKUP(D3384,StataFunctions!$E$2:$G$260,3,)</f>
        <v>Regression on panel data</v>
      </c>
      <c r="F3384" s="18" t="s">
        <v>7174</v>
      </c>
      <c r="G3384" s="18" t="str">
        <f t="shared" si="314"/>
        <v>$DV</v>
      </c>
      <c r="H3384" s="18" t="str">
        <f t="shared" si="315"/>
        <v>$COMP i.year if $MAINIF &amp; switcher==1</v>
      </c>
      <c r="I3384" s="18">
        <f t="shared" si="318"/>
        <v>1</v>
      </c>
      <c r="J3384" s="18" t="str">
        <f t="shared" si="319"/>
        <v xml:space="preserve"> $MAINIF &amp; switcher==1</v>
      </c>
      <c r="K3384" s="18" t="str">
        <f t="shared" si="316"/>
        <v>$COMP i.year</v>
      </c>
      <c r="L3384" s="1" t="str">
        <f t="shared" si="317"/>
        <v>Yes</v>
      </c>
    </row>
    <row r="3385" spans="1:12" x14ac:dyDescent="0.3">
      <c r="A3385" s="1" t="str">
        <f>VLOOKUP(B3385,DownloadedFiles!$B$2:$C$821,2,)</f>
        <v>doi:10.7910/DVN/2E2M9Z</v>
      </c>
      <c r="B3385" s="1" t="s">
        <v>1850</v>
      </c>
      <c r="C3385" s="1" t="s">
        <v>4442</v>
      </c>
      <c r="D3385" s="1" t="s">
        <v>781</v>
      </c>
      <c r="E3385" s="1" t="str">
        <f>VLOOKUP(D3385,StataFunctions!$E$2:$G$260,3,)</f>
        <v>Regression on panel data</v>
      </c>
      <c r="F3385" s="18" t="s">
        <v>7177</v>
      </c>
      <c r="G3385" s="18" t="str">
        <f t="shared" si="314"/>
        <v>$DV</v>
      </c>
      <c r="H3385" s="18" t="str">
        <f t="shared" si="315"/>
        <v>facsize2#c.$COMP $PERF i.year if $MAINIF</v>
      </c>
      <c r="I3385" s="18">
        <f t="shared" si="318"/>
        <v>1</v>
      </c>
      <c r="J3385" s="18" t="str">
        <f t="shared" si="319"/>
        <v xml:space="preserve"> $MAINIF</v>
      </c>
      <c r="K3385" s="18" t="str">
        <f t="shared" si="316"/>
        <v>facsize2#c.$COMP $PERF i.year</v>
      </c>
      <c r="L3385" s="1" t="str">
        <f t="shared" si="317"/>
        <v>Yes</v>
      </c>
    </row>
    <row r="3386" spans="1:12" ht="28.8" x14ac:dyDescent="0.3">
      <c r="A3386" s="1" t="str">
        <f>VLOOKUP(B3386,DownloadedFiles!$B$2:$C$821,2,)</f>
        <v>doi:10.7910/DVN/2E2M9Z</v>
      </c>
      <c r="B3386" s="1" t="s">
        <v>1850</v>
      </c>
      <c r="C3386" s="1" t="s">
        <v>4442</v>
      </c>
      <c r="D3386" s="1" t="s">
        <v>781</v>
      </c>
      <c r="E3386" s="1" t="str">
        <f>VLOOKUP(D3386,StataFunctions!$E$2:$G$260,3,)</f>
        <v>Regression on panel data</v>
      </c>
      <c r="F3386" s="18" t="s">
        <v>7179</v>
      </c>
      <c r="G3386" s="18" t="str">
        <f t="shared" si="314"/>
        <v>$DV</v>
      </c>
      <c r="H3386" s="18" t="str">
        <f t="shared" si="315"/>
        <v>facsize2#c.$COMP $PERF i.year if $MAINIF &amp; switcher==1</v>
      </c>
      <c r="I3386" s="18">
        <f t="shared" si="318"/>
        <v>1</v>
      </c>
      <c r="J3386" s="18" t="str">
        <f t="shared" si="319"/>
        <v xml:space="preserve"> $MAINIF &amp; switcher==1</v>
      </c>
      <c r="K3386" s="18" t="str">
        <f t="shared" si="316"/>
        <v>facsize2#c.$COMP $PERF i.year</v>
      </c>
      <c r="L3386" s="1" t="str">
        <f t="shared" si="317"/>
        <v>Yes</v>
      </c>
    </row>
    <row r="3387" spans="1:12" x14ac:dyDescent="0.3">
      <c r="A3387" s="1" t="str">
        <f>VLOOKUP(B3387,DownloadedFiles!$B$2:$C$821,2,)</f>
        <v>doi:10.7910/DVN/2E2M9Z</v>
      </c>
      <c r="B3387" s="1" t="s">
        <v>1850</v>
      </c>
      <c r="C3387" s="1" t="s">
        <v>4442</v>
      </c>
      <c r="D3387" s="1" t="s">
        <v>781</v>
      </c>
      <c r="E3387" s="1" t="str">
        <f>VLOOKUP(D3387,StataFunctions!$E$2:$G$260,3,)</f>
        <v>Regression on panel data</v>
      </c>
      <c r="F3387" s="18" t="s">
        <v>7176</v>
      </c>
      <c r="G3387" s="18" t="str">
        <f t="shared" si="314"/>
        <v>$DV</v>
      </c>
      <c r="H3387" s="18" t="str">
        <f t="shared" si="315"/>
        <v>facsize2#c.$COMP i.year if $MAINIF</v>
      </c>
      <c r="I3387" s="18">
        <f t="shared" si="318"/>
        <v>1</v>
      </c>
      <c r="J3387" s="18" t="str">
        <f t="shared" si="319"/>
        <v xml:space="preserve"> $MAINIF</v>
      </c>
      <c r="K3387" s="18" t="str">
        <f t="shared" si="316"/>
        <v>facsize2#c.$COMP i.year</v>
      </c>
      <c r="L3387" s="1" t="str">
        <f t="shared" si="317"/>
        <v>Yes</v>
      </c>
    </row>
    <row r="3388" spans="1:12" ht="28.8" x14ac:dyDescent="0.3">
      <c r="A3388" s="1" t="str">
        <f>VLOOKUP(B3388,DownloadedFiles!$B$2:$C$821,2,)</f>
        <v>doi:10.7910/DVN/2E2M9Z</v>
      </c>
      <c r="B3388" s="1" t="s">
        <v>1850</v>
      </c>
      <c r="C3388" s="1" t="s">
        <v>4442</v>
      </c>
      <c r="D3388" s="1" t="s">
        <v>781</v>
      </c>
      <c r="E3388" s="1" t="str">
        <f>VLOOKUP(D3388,StataFunctions!$E$2:$G$260,3,)</f>
        <v>Regression on panel data</v>
      </c>
      <c r="F3388" s="18" t="s">
        <v>7178</v>
      </c>
      <c r="G3388" s="18" t="str">
        <f t="shared" si="314"/>
        <v>$DV</v>
      </c>
      <c r="H3388" s="18" t="str">
        <f t="shared" si="315"/>
        <v>facsize2#c.$COMP i.year if $MAINIF &amp; switcher==1</v>
      </c>
      <c r="I3388" s="18">
        <f t="shared" si="318"/>
        <v>1</v>
      </c>
      <c r="J3388" s="18" t="str">
        <f t="shared" si="319"/>
        <v xml:space="preserve"> $MAINIF &amp; switcher==1</v>
      </c>
      <c r="K3388" s="18" t="str">
        <f t="shared" si="316"/>
        <v>facsize2#c.$COMP i.year</v>
      </c>
      <c r="L3388" s="1" t="str">
        <f t="shared" si="317"/>
        <v>Yes</v>
      </c>
    </row>
    <row r="3389" spans="1:12" x14ac:dyDescent="0.3">
      <c r="A3389" s="1" t="str">
        <f>VLOOKUP(B3389,DownloadedFiles!$B$2:$C$821,2,)</f>
        <v>doi:10.7910/DVN/2E2M9Z</v>
      </c>
      <c r="B3389" s="1" t="s">
        <v>1851</v>
      </c>
      <c r="C3389" s="1" t="s">
        <v>2795</v>
      </c>
      <c r="D3389" s="1" t="s">
        <v>781</v>
      </c>
      <c r="E3389" s="1" t="str">
        <f>VLOOKUP(D3389,StataFunctions!$E$2:$G$260,3,)</f>
        <v>Regression on panel data</v>
      </c>
      <c r="F3389" s="18" t="s">
        <v>4460</v>
      </c>
      <c r="G3389" s="18" t="str">
        <f t="shared" si="314"/>
        <v>$DV</v>
      </c>
      <c r="H3389" s="18" t="str">
        <f t="shared" si="315"/>
        <v>$AUDITCATS $PERF i.year if $MAINIF_CAT</v>
      </c>
      <c r="I3389" s="18">
        <f t="shared" si="318"/>
        <v>1</v>
      </c>
      <c r="J3389" s="18" t="str">
        <f t="shared" si="319"/>
        <v xml:space="preserve"> $MAINIF_CAT</v>
      </c>
      <c r="K3389" s="18" t="str">
        <f t="shared" si="316"/>
        <v>$AUDITCATS $PERF i.year</v>
      </c>
      <c r="L3389" s="1" t="str">
        <f t="shared" si="317"/>
        <v>Yes</v>
      </c>
    </row>
    <row r="3390" spans="1:12" x14ac:dyDescent="0.3">
      <c r="A3390" s="1" t="str">
        <f>VLOOKUP(B3390,DownloadedFiles!$B$2:$C$821,2,)</f>
        <v>doi:10.7910/DVN/2E2M9Z</v>
      </c>
      <c r="B3390" s="1" t="s">
        <v>1851</v>
      </c>
      <c r="C3390" s="1" t="s">
        <v>2795</v>
      </c>
      <c r="D3390" s="1" t="s">
        <v>781</v>
      </c>
      <c r="E3390" s="1" t="str">
        <f>VLOOKUP(D3390,StataFunctions!$E$2:$G$260,3,)</f>
        <v>Regression on panel data</v>
      </c>
      <c r="F3390" s="18" t="s">
        <v>4459</v>
      </c>
      <c r="G3390" s="18" t="str">
        <f t="shared" si="314"/>
        <v>$DV</v>
      </c>
      <c r="H3390" s="18" t="str">
        <f t="shared" si="315"/>
        <v>$AUDITCATS i.year if $MAINIF_CAT</v>
      </c>
      <c r="I3390" s="18">
        <f t="shared" si="318"/>
        <v>1</v>
      </c>
      <c r="J3390" s="18" t="str">
        <f t="shared" si="319"/>
        <v xml:space="preserve"> $MAINIF_CAT</v>
      </c>
      <c r="K3390" s="18" t="str">
        <f t="shared" si="316"/>
        <v>$AUDITCATS i.year</v>
      </c>
      <c r="L3390" s="1" t="str">
        <f t="shared" si="317"/>
        <v>Yes</v>
      </c>
    </row>
    <row r="3391" spans="1:12" ht="28.8" x14ac:dyDescent="0.3">
      <c r="A3391" s="1" t="str">
        <f>VLOOKUP(B3391,DownloadedFiles!$B$2:$C$821,2,)</f>
        <v>doi:10.7910/DVN/2E2M9Z</v>
      </c>
      <c r="B3391" s="1" t="s">
        <v>1851</v>
      </c>
      <c r="C3391" s="1" t="s">
        <v>2794</v>
      </c>
      <c r="D3391" s="1" t="s">
        <v>654</v>
      </c>
      <c r="E3391" s="1" t="str">
        <f>VLOOKUP(D3391,StataFunctions!$E$2:$G$260,3,)</f>
        <v>Linear Regression</v>
      </c>
      <c r="F3391" s="18" t="s">
        <v>4443</v>
      </c>
      <c r="G3391" s="18" t="str">
        <f t="shared" si="314"/>
        <v>$DV</v>
      </c>
      <c r="H3391" s="18" t="str">
        <f t="shared" si="315"/>
        <v>$COMP $COUNTRIES $PRODUCTS employeesyr $PERF if year==2012</v>
      </c>
      <c r="I3391" s="18">
        <f t="shared" si="318"/>
        <v>1</v>
      </c>
      <c r="J3391" s="18" t="str">
        <f t="shared" si="319"/>
        <v xml:space="preserve"> year==2012</v>
      </c>
      <c r="K3391" s="18" t="str">
        <f t="shared" si="316"/>
        <v>$COMP $COUNTRIES $PRODUCTS employeesyr $PERF</v>
      </c>
      <c r="L3391" s="1" t="str">
        <f t="shared" si="317"/>
        <v>Yes</v>
      </c>
    </row>
    <row r="3392" spans="1:12" ht="28.8" x14ac:dyDescent="0.3">
      <c r="A3392" s="1" t="str">
        <f>VLOOKUP(B3392,DownloadedFiles!$B$2:$C$821,2,)</f>
        <v>doi:10.7910/DVN/2E2M9Z</v>
      </c>
      <c r="B3392" s="1" t="s">
        <v>1851</v>
      </c>
      <c r="C3392" s="1" t="s">
        <v>2794</v>
      </c>
      <c r="D3392" s="1" t="s">
        <v>654</v>
      </c>
      <c r="E3392" s="1" t="str">
        <f>VLOOKUP(D3392,StataFunctions!$E$2:$G$260,3,)</f>
        <v>Linear Regression</v>
      </c>
      <c r="F3392" s="18" t="s">
        <v>4444</v>
      </c>
      <c r="G3392" s="18" t="str">
        <f t="shared" si="314"/>
        <v>$DV_RAW</v>
      </c>
      <c r="H3392" s="18" t="str">
        <f t="shared" si="315"/>
        <v>$COMP $COUNTRIES $PRODUCTS employeesyr $PERF if year==2012</v>
      </c>
      <c r="I3392" s="18">
        <f t="shared" si="318"/>
        <v>1</v>
      </c>
      <c r="J3392" s="18" t="str">
        <f t="shared" si="319"/>
        <v xml:space="preserve"> year==2012</v>
      </c>
      <c r="K3392" s="18" t="str">
        <f t="shared" si="316"/>
        <v>$COMP $COUNTRIES $PRODUCTS employeesyr $PERF</v>
      </c>
      <c r="L3392" s="1" t="str">
        <f t="shared" si="317"/>
        <v>Yes</v>
      </c>
    </row>
    <row r="3393" spans="1:12" x14ac:dyDescent="0.3">
      <c r="A3393" s="1" t="str">
        <f>VLOOKUP(B3393,DownloadedFiles!$B$2:$C$821,2,)</f>
        <v>doi:10.7910/DVN/2E2M9Z</v>
      </c>
      <c r="B3393" s="1" t="s">
        <v>1851</v>
      </c>
      <c r="C3393" s="1" t="s">
        <v>2795</v>
      </c>
      <c r="D3393" s="1" t="s">
        <v>781</v>
      </c>
      <c r="E3393" s="1" t="str">
        <f>VLOOKUP(D3393,StataFunctions!$E$2:$G$260,3,)</f>
        <v>Regression on panel data</v>
      </c>
      <c r="F3393" s="18" t="s">
        <v>4446</v>
      </c>
      <c r="G3393" s="18" t="str">
        <f t="shared" si="314"/>
        <v>$DV</v>
      </c>
      <c r="H3393" s="18" t="str">
        <f t="shared" si="315"/>
        <v>$COMP $PERF i.year if $MAINIF</v>
      </c>
      <c r="I3393" s="18">
        <f t="shared" si="318"/>
        <v>1</v>
      </c>
      <c r="J3393" s="18" t="str">
        <f t="shared" si="319"/>
        <v xml:space="preserve"> $MAINIF</v>
      </c>
      <c r="K3393" s="18" t="str">
        <f t="shared" si="316"/>
        <v>$COMP $PERF i.year</v>
      </c>
      <c r="L3393" s="1" t="str">
        <f t="shared" si="317"/>
        <v>Yes</v>
      </c>
    </row>
    <row r="3394" spans="1:12" x14ac:dyDescent="0.3">
      <c r="A3394" s="1" t="str">
        <f>VLOOKUP(B3394,DownloadedFiles!$B$2:$C$821,2,)</f>
        <v>doi:10.7910/DVN/2E2M9Z</v>
      </c>
      <c r="B3394" s="1" t="s">
        <v>1851</v>
      </c>
      <c r="C3394" s="1" t="s">
        <v>2795</v>
      </c>
      <c r="D3394" s="1" t="s">
        <v>781</v>
      </c>
      <c r="E3394" s="1" t="str">
        <f>VLOOKUP(D3394,StataFunctions!$E$2:$G$260,3,)</f>
        <v>Regression on panel data</v>
      </c>
      <c r="F3394" s="18" t="s">
        <v>7194</v>
      </c>
      <c r="G3394" s="18" t="str">
        <f t="shared" ref="G3394:G3457" si="320">MID($F3394,LEN($D3394)+FIND($D3394,$F3394)+1,FIND(" ",$F3394,LEN(D3394)+FIND(D3394,F3394)+1)-(LEN($D3394)+FIND($D3394,$F3394)+1))</f>
        <v>$DV</v>
      </c>
      <c r="H3394" s="18" t="str">
        <f t="shared" ref="H3394:H3457" si="321">TRIM(MID(F3394,FIND(G3394,F3394)+LEN(G3394)+1,IFERROR(FIND(",",F3394),LEN(F3394)+1)-(FIND(G3394,F3394)+LEN(G3394)+1)))</f>
        <v>$COMP $PERF i.year if $MAINIF</v>
      </c>
      <c r="I3394" s="18">
        <f t="shared" si="318"/>
        <v>1</v>
      </c>
      <c r="J3394" s="18" t="str">
        <f t="shared" si="319"/>
        <v xml:space="preserve"> $MAINIF</v>
      </c>
      <c r="K3394" s="18" t="str">
        <f t="shared" ref="K3394:K3457" si="322">IF(I3394=0,H3394,MID(H3394,1,FIND(J3394,H3394)-4))</f>
        <v>$COMP $PERF i.year</v>
      </c>
      <c r="L3394" s="1" t="str">
        <f t="shared" ref="L3394:L3457" si="323">IFERROR(IF(FIND("///",F3394)&gt;0,"No",0),"Yes")</f>
        <v>Yes</v>
      </c>
    </row>
    <row r="3395" spans="1:12" ht="28.8" x14ac:dyDescent="0.3">
      <c r="A3395" s="1" t="str">
        <f>VLOOKUP(B3395,DownloadedFiles!$B$2:$C$821,2,)</f>
        <v>doi:10.7910/DVN/2E2M9Z</v>
      </c>
      <c r="B3395" s="1" t="s">
        <v>1851</v>
      </c>
      <c r="C3395" s="1" t="s">
        <v>2795</v>
      </c>
      <c r="D3395" s="1" t="s">
        <v>781</v>
      </c>
      <c r="E3395" s="1" t="str">
        <f>VLOOKUP(D3395,StataFunctions!$E$2:$G$260,3,)</f>
        <v>Regression on panel data</v>
      </c>
      <c r="F3395" s="18" t="s">
        <v>4463</v>
      </c>
      <c r="G3395" s="18" t="str">
        <f t="shared" si="320"/>
        <v>lestspend_tc1m_dall</v>
      </c>
      <c r="H3395" s="18" t="str">
        <f t="shared" si="321"/>
        <v>$COMP $PERF i.year if $MAINIF</v>
      </c>
      <c r="I3395" s="18">
        <f t="shared" si="318"/>
        <v>1</v>
      </c>
      <c r="J3395" s="18" t="str">
        <f t="shared" si="319"/>
        <v xml:space="preserve"> $MAINIF</v>
      </c>
      <c r="K3395" s="18" t="str">
        <f t="shared" si="322"/>
        <v>$COMP $PERF i.year</v>
      </c>
      <c r="L3395" s="1" t="str">
        <f t="shared" si="323"/>
        <v>Yes</v>
      </c>
    </row>
    <row r="3396" spans="1:12" x14ac:dyDescent="0.3">
      <c r="A3396" s="1" t="str">
        <f>VLOOKUP(B3396,DownloadedFiles!$B$2:$C$821,2,)</f>
        <v>doi:10.7910/DVN/2E2M9Z</v>
      </c>
      <c r="B3396" s="1" t="s">
        <v>1851</v>
      </c>
      <c r="C3396" s="1" t="s">
        <v>2795</v>
      </c>
      <c r="D3396" s="1" t="s">
        <v>781</v>
      </c>
      <c r="E3396" s="1" t="str">
        <f>VLOOKUP(D3396,StataFunctions!$E$2:$G$260,3,)</f>
        <v>Regression on panel data</v>
      </c>
      <c r="F3396" s="18" t="s">
        <v>7200</v>
      </c>
      <c r="G3396" s="18" t="str">
        <f t="shared" si="320"/>
        <v>spendbin`cut'</v>
      </c>
      <c r="H3396" s="18" t="str">
        <f t="shared" si="321"/>
        <v>$COMP $PERF i.year if $MAINIF</v>
      </c>
      <c r="I3396" s="18">
        <f t="shared" si="318"/>
        <v>1</v>
      </c>
      <c r="J3396" s="18" t="str">
        <f t="shared" si="319"/>
        <v xml:space="preserve"> $MAINIF</v>
      </c>
      <c r="K3396" s="18" t="str">
        <f t="shared" si="322"/>
        <v>$COMP $PERF i.year</v>
      </c>
      <c r="L3396" s="1" t="str">
        <f t="shared" si="323"/>
        <v>Yes</v>
      </c>
    </row>
    <row r="3397" spans="1:12" x14ac:dyDescent="0.3">
      <c r="A3397" s="1" t="str">
        <f>VLOOKUP(B3397,DownloadedFiles!$B$2:$C$821,2,)</f>
        <v>doi:10.7910/DVN/2E2M9Z</v>
      </c>
      <c r="B3397" s="1" t="s">
        <v>1851</v>
      </c>
      <c r="C3397" s="1" t="s">
        <v>2795</v>
      </c>
      <c r="D3397" s="1" t="s">
        <v>781</v>
      </c>
      <c r="E3397" s="1" t="str">
        <f>VLOOKUP(D3397,StataFunctions!$E$2:$G$260,3,)</f>
        <v>Regression on panel data</v>
      </c>
      <c r="F3397" s="18" t="s">
        <v>4461</v>
      </c>
      <c r="G3397" s="18" t="str">
        <f t="shared" si="320"/>
        <v>spendbin1</v>
      </c>
      <c r="H3397" s="18" t="str">
        <f t="shared" si="321"/>
        <v>$COMP $PERF i.year if $MAINIF</v>
      </c>
      <c r="I3397" s="18">
        <f t="shared" si="318"/>
        <v>1</v>
      </c>
      <c r="J3397" s="18" t="str">
        <f t="shared" si="319"/>
        <v xml:space="preserve"> $MAINIF</v>
      </c>
      <c r="K3397" s="18" t="str">
        <f t="shared" si="322"/>
        <v>$COMP $PERF i.year</v>
      </c>
      <c r="L3397" s="1" t="str">
        <f t="shared" si="323"/>
        <v>Yes</v>
      </c>
    </row>
    <row r="3398" spans="1:12" ht="28.8" x14ac:dyDescent="0.3">
      <c r="A3398" s="1" t="str">
        <f>VLOOKUP(B3398,DownloadedFiles!$B$2:$C$821,2,)</f>
        <v>doi:10.7910/DVN/2E2M9Z</v>
      </c>
      <c r="B3398" s="1" t="s">
        <v>1851</v>
      </c>
      <c r="C3398" s="1" t="s">
        <v>2795</v>
      </c>
      <c r="D3398" s="1" t="s">
        <v>781</v>
      </c>
      <c r="E3398" s="1" t="str">
        <f>VLOOKUP(D3398,StataFunctions!$E$2:$G$260,3,)</f>
        <v>Regression on panel data</v>
      </c>
      <c r="F3398" s="18" t="s">
        <v>7198</v>
      </c>
      <c r="G3398" s="18" t="str">
        <f t="shared" si="320"/>
        <v>$DV</v>
      </c>
      <c r="H3398" s="18" t="str">
        <f t="shared" si="321"/>
        <v>$COMP $PERF i.year if $MAINIF &amp; s_country!="CHINA"</v>
      </c>
      <c r="I3398" s="18">
        <f t="shared" si="318"/>
        <v>1</v>
      </c>
      <c r="J3398" s="18" t="str">
        <f t="shared" si="319"/>
        <v xml:space="preserve"> $MAINIF &amp; s_country!="CHINA"</v>
      </c>
      <c r="K3398" s="18" t="str">
        <f t="shared" si="322"/>
        <v>$COMP $PERF i.year</v>
      </c>
      <c r="L3398" s="1" t="str">
        <f t="shared" si="323"/>
        <v>Yes</v>
      </c>
    </row>
    <row r="3399" spans="1:12" ht="28.8" x14ac:dyDescent="0.3">
      <c r="A3399" s="1" t="str">
        <f>VLOOKUP(B3399,DownloadedFiles!$B$2:$C$821,2,)</f>
        <v>doi:10.7910/DVN/2E2M9Z</v>
      </c>
      <c r="B3399" s="1" t="s">
        <v>1851</v>
      </c>
      <c r="C3399" s="1" t="s">
        <v>2795</v>
      </c>
      <c r="D3399" s="1" t="s">
        <v>781</v>
      </c>
      <c r="E3399" s="1" t="str">
        <f>VLOOKUP(D3399,StataFunctions!$E$2:$G$260,3,)</f>
        <v>Regression on panel data</v>
      </c>
      <c r="F3399" s="18" t="s">
        <v>7196</v>
      </c>
      <c r="G3399" s="18" t="str">
        <f t="shared" si="320"/>
        <v>$DV</v>
      </c>
      <c r="H3399" s="18" t="str">
        <f t="shared" si="321"/>
        <v>$COMP $PERF i.year if $MAINIF &amp; s_country=="CHINA"</v>
      </c>
      <c r="I3399" s="18">
        <f t="shared" si="318"/>
        <v>1</v>
      </c>
      <c r="J3399" s="18" t="str">
        <f t="shared" si="319"/>
        <v xml:space="preserve"> $MAINIF &amp; s_country=="CHINA"</v>
      </c>
      <c r="K3399" s="18" t="str">
        <f t="shared" si="322"/>
        <v>$COMP $PERF i.year</v>
      </c>
      <c r="L3399" s="1" t="str">
        <f t="shared" si="323"/>
        <v>Yes</v>
      </c>
    </row>
    <row r="3400" spans="1:12" x14ac:dyDescent="0.3">
      <c r="A3400" s="1" t="str">
        <f>VLOOKUP(B3400,DownloadedFiles!$B$2:$C$821,2,)</f>
        <v>doi:10.7910/DVN/2E2M9Z</v>
      </c>
      <c r="B3400" s="1" t="s">
        <v>1851</v>
      </c>
      <c r="C3400" s="1" t="s">
        <v>2795</v>
      </c>
      <c r="D3400" s="1" t="s">
        <v>781</v>
      </c>
      <c r="E3400" s="1" t="str">
        <f>VLOOKUP(D3400,StataFunctions!$E$2:$G$260,3,)</f>
        <v>Regression on panel data</v>
      </c>
      <c r="F3400" s="18" t="s">
        <v>4450</v>
      </c>
      <c r="G3400" s="18" t="str">
        <f t="shared" si="320"/>
        <v>$DV</v>
      </c>
      <c r="H3400" s="18" t="str">
        <f t="shared" si="321"/>
        <v>$COMP $PERF i.year if $MAINIF &amp; switcher==1</v>
      </c>
      <c r="I3400" s="18">
        <f t="shared" si="318"/>
        <v>1</v>
      </c>
      <c r="J3400" s="18" t="str">
        <f t="shared" si="319"/>
        <v xml:space="preserve"> $MAINIF &amp; switcher==1</v>
      </c>
      <c r="K3400" s="18" t="str">
        <f t="shared" si="322"/>
        <v>$COMP $PERF i.year</v>
      </c>
      <c r="L3400" s="1" t="str">
        <f t="shared" si="323"/>
        <v>Yes</v>
      </c>
    </row>
    <row r="3401" spans="1:12" ht="28.8" x14ac:dyDescent="0.3">
      <c r="A3401" s="1" t="str">
        <f>VLOOKUP(B3401,DownloadedFiles!$B$2:$C$821,2,)</f>
        <v>doi:10.7910/DVN/2E2M9Z</v>
      </c>
      <c r="B3401" s="1" t="s">
        <v>1851</v>
      </c>
      <c r="C3401" s="1" t="s">
        <v>2795</v>
      </c>
      <c r="D3401" s="1" t="s">
        <v>781</v>
      </c>
      <c r="E3401" s="1" t="str">
        <f>VLOOKUP(D3401,StataFunctions!$E$2:$G$260,3,)</f>
        <v>Regression on panel data</v>
      </c>
      <c r="F3401" s="18" t="s">
        <v>4467</v>
      </c>
      <c r="G3401" s="18" t="str">
        <f t="shared" si="320"/>
        <v>lestspend_tc1m_dall</v>
      </c>
      <c r="H3401" s="18" t="str">
        <f t="shared" si="321"/>
        <v>$COMP $PERF i.year if $MAINIF &amp; switcher==1</v>
      </c>
      <c r="I3401" s="18">
        <f t="shared" si="318"/>
        <v>1</v>
      </c>
      <c r="J3401" s="18" t="str">
        <f t="shared" si="319"/>
        <v xml:space="preserve"> $MAINIF &amp; switcher==1</v>
      </c>
      <c r="K3401" s="18" t="str">
        <f t="shared" si="322"/>
        <v>$COMP $PERF i.year</v>
      </c>
      <c r="L3401" s="1" t="str">
        <f t="shared" si="323"/>
        <v>Yes</v>
      </c>
    </row>
    <row r="3402" spans="1:12" x14ac:dyDescent="0.3">
      <c r="A3402" s="1" t="str">
        <f>VLOOKUP(B3402,DownloadedFiles!$B$2:$C$821,2,)</f>
        <v>doi:10.7910/DVN/2E2M9Z</v>
      </c>
      <c r="B3402" s="1" t="s">
        <v>1851</v>
      </c>
      <c r="C3402" s="1" t="s">
        <v>2795</v>
      </c>
      <c r="D3402" s="1" t="s">
        <v>781</v>
      </c>
      <c r="E3402" s="1" t="str">
        <f>VLOOKUP(D3402,StataFunctions!$E$2:$G$260,3,)</f>
        <v>Regression on panel data</v>
      </c>
      <c r="F3402" s="18" t="s">
        <v>4445</v>
      </c>
      <c r="G3402" s="18" t="str">
        <f t="shared" si="320"/>
        <v>$DV</v>
      </c>
      <c r="H3402" s="18" t="str">
        <f t="shared" si="321"/>
        <v>$COMP i.year if $MAINIF</v>
      </c>
      <c r="I3402" s="18">
        <f t="shared" si="318"/>
        <v>1</v>
      </c>
      <c r="J3402" s="18" t="str">
        <f t="shared" si="319"/>
        <v xml:space="preserve"> $MAINIF</v>
      </c>
      <c r="K3402" s="18" t="str">
        <f t="shared" si="322"/>
        <v>$COMP i.year</v>
      </c>
      <c r="L3402" s="1" t="str">
        <f t="shared" si="323"/>
        <v>Yes</v>
      </c>
    </row>
    <row r="3403" spans="1:12" x14ac:dyDescent="0.3">
      <c r="A3403" s="1" t="str">
        <f>VLOOKUP(B3403,DownloadedFiles!$B$2:$C$821,2,)</f>
        <v>doi:10.7910/DVN/2E2M9Z</v>
      </c>
      <c r="B3403" s="1" t="s">
        <v>1851</v>
      </c>
      <c r="C3403" s="1" t="s">
        <v>2795</v>
      </c>
      <c r="D3403" s="1" t="s">
        <v>781</v>
      </c>
      <c r="E3403" s="1" t="str">
        <f>VLOOKUP(D3403,StataFunctions!$E$2:$G$260,3,)</f>
        <v>Regression on panel data</v>
      </c>
      <c r="F3403" s="18" t="s">
        <v>4462</v>
      </c>
      <c r="G3403" s="18" t="str">
        <f t="shared" si="320"/>
        <v>lestspend_tc1m_dall</v>
      </c>
      <c r="H3403" s="18" t="str">
        <f t="shared" si="321"/>
        <v>$COMP i.year if $MAINIF</v>
      </c>
      <c r="I3403" s="18">
        <f t="shared" si="318"/>
        <v>1</v>
      </c>
      <c r="J3403" s="18" t="str">
        <f t="shared" si="319"/>
        <v xml:space="preserve"> $MAINIF</v>
      </c>
      <c r="K3403" s="18" t="str">
        <f t="shared" si="322"/>
        <v>$COMP i.year</v>
      </c>
      <c r="L3403" s="1" t="str">
        <f t="shared" si="323"/>
        <v>Yes</v>
      </c>
    </row>
    <row r="3404" spans="1:12" x14ac:dyDescent="0.3">
      <c r="A3404" s="1" t="str">
        <f>VLOOKUP(B3404,DownloadedFiles!$B$2:$C$821,2,)</f>
        <v>doi:10.7910/DVN/2E2M9Z</v>
      </c>
      <c r="B3404" s="1" t="s">
        <v>1851</v>
      </c>
      <c r="C3404" s="1" t="s">
        <v>2795</v>
      </c>
      <c r="D3404" s="1" t="s">
        <v>781</v>
      </c>
      <c r="E3404" s="1" t="str">
        <f>VLOOKUP(D3404,StataFunctions!$E$2:$G$260,3,)</f>
        <v>Regression on panel data</v>
      </c>
      <c r="F3404" s="18" t="s">
        <v>4449</v>
      </c>
      <c r="G3404" s="18" t="str">
        <f t="shared" si="320"/>
        <v>$DV</v>
      </c>
      <c r="H3404" s="18" t="str">
        <f t="shared" si="321"/>
        <v>$COMP i.year if $MAINIF &amp; switcher==1</v>
      </c>
      <c r="I3404" s="18">
        <f t="shared" si="318"/>
        <v>1</v>
      </c>
      <c r="J3404" s="18" t="str">
        <f t="shared" si="319"/>
        <v xml:space="preserve"> $MAINIF &amp; switcher==1</v>
      </c>
      <c r="K3404" s="18" t="str">
        <f t="shared" si="322"/>
        <v>$COMP i.year</v>
      </c>
      <c r="L3404" s="1" t="str">
        <f t="shared" si="323"/>
        <v>Yes</v>
      </c>
    </row>
    <row r="3405" spans="1:12" ht="28.8" x14ac:dyDescent="0.3">
      <c r="A3405" s="1" t="str">
        <f>VLOOKUP(B3405,DownloadedFiles!$B$2:$C$821,2,)</f>
        <v>doi:10.7910/DVN/2E2M9Z</v>
      </c>
      <c r="B3405" s="1" t="s">
        <v>1851</v>
      </c>
      <c r="C3405" s="1" t="s">
        <v>2795</v>
      </c>
      <c r="D3405" s="1" t="s">
        <v>781</v>
      </c>
      <c r="E3405" s="1" t="str">
        <f>VLOOKUP(D3405,StataFunctions!$E$2:$G$260,3,)</f>
        <v>Regression on panel data</v>
      </c>
      <c r="F3405" s="18" t="s">
        <v>4466</v>
      </c>
      <c r="G3405" s="18" t="str">
        <f t="shared" si="320"/>
        <v>lestspend_tc1m_dall</v>
      </c>
      <c r="H3405" s="18" t="str">
        <f t="shared" si="321"/>
        <v>$COMP i.year if $MAINIF &amp; switcher==1</v>
      </c>
      <c r="I3405" s="18">
        <f t="shared" si="318"/>
        <v>1</v>
      </c>
      <c r="J3405" s="18" t="str">
        <f t="shared" si="319"/>
        <v xml:space="preserve"> $MAINIF &amp; switcher==1</v>
      </c>
      <c r="K3405" s="18" t="str">
        <f t="shared" si="322"/>
        <v>$COMP i.year</v>
      </c>
      <c r="L3405" s="1" t="str">
        <f t="shared" si="323"/>
        <v>Yes</v>
      </c>
    </row>
    <row r="3406" spans="1:12" x14ac:dyDescent="0.3">
      <c r="A3406" s="1" t="str">
        <f>VLOOKUP(B3406,DownloadedFiles!$B$2:$C$821,2,)</f>
        <v>doi:10.7910/DVN/2E2M9Z</v>
      </c>
      <c r="B3406" s="1" t="s">
        <v>1851</v>
      </c>
      <c r="C3406" s="1" t="s">
        <v>2795</v>
      </c>
      <c r="D3406" s="1" t="s">
        <v>781</v>
      </c>
      <c r="E3406" s="1" t="str">
        <f>VLOOKUP(D3406,StataFunctions!$E$2:$G$260,3,)</f>
        <v>Regression on panel data</v>
      </c>
      <c r="F3406" s="18" t="s">
        <v>7091</v>
      </c>
      <c r="G3406" s="18" t="str">
        <f t="shared" si="320"/>
        <v>$DV</v>
      </c>
      <c r="H3406" s="18" t="str">
        <f t="shared" si="321"/>
        <v>$COMP i.year if mini`yr'==2</v>
      </c>
      <c r="I3406" s="18">
        <f t="shared" si="318"/>
        <v>1</v>
      </c>
      <c r="J3406" s="18" t="str">
        <f t="shared" si="319"/>
        <v xml:space="preserve"> mini`yr'==2</v>
      </c>
      <c r="K3406" s="18" t="str">
        <f t="shared" si="322"/>
        <v>$COMP i.year</v>
      </c>
      <c r="L3406" s="1" t="str">
        <f t="shared" si="323"/>
        <v>Yes</v>
      </c>
    </row>
    <row r="3407" spans="1:12" ht="28.8" x14ac:dyDescent="0.3">
      <c r="A3407" s="1" t="str">
        <f>VLOOKUP(B3407,DownloadedFiles!$B$2:$C$821,2,)</f>
        <v>doi:10.7910/DVN/2E2M9Z</v>
      </c>
      <c r="B3407" s="1" t="s">
        <v>1851</v>
      </c>
      <c r="C3407" s="1" t="s">
        <v>2795</v>
      </c>
      <c r="D3407" s="1" t="s">
        <v>781</v>
      </c>
      <c r="E3407" s="1" t="str">
        <f>VLOOKUP(D3407,StataFunctions!$E$2:$G$260,3,)</f>
        <v>Regression on panel data</v>
      </c>
      <c r="F3407" s="18" t="s">
        <v>7350</v>
      </c>
      <c r="G3407" s="18" t="str">
        <f t="shared" si="320"/>
        <v>$DV</v>
      </c>
      <c r="H3407" s="18" t="str">
        <f t="shared" si="321"/>
        <v>$COMP i.year if mini`yr'==2 &amp; (($CN) | ($CC) | ($NC) | ($NN)) [aweight=wt_`yr']</v>
      </c>
      <c r="I3407" s="18">
        <f t="shared" si="318"/>
        <v>1</v>
      </c>
      <c r="J3407" s="18" t="str">
        <f t="shared" si="319"/>
        <v xml:space="preserve"> mini`yr'==2 &amp; (($CN) | ($CC) | ($NC) | ($NN)) [aweight=wt_`yr']</v>
      </c>
      <c r="K3407" s="18" t="str">
        <f t="shared" si="322"/>
        <v>$COMP i.year</v>
      </c>
      <c r="L3407" s="1" t="str">
        <f t="shared" si="323"/>
        <v>Yes</v>
      </c>
    </row>
    <row r="3408" spans="1:12" ht="28.8" x14ac:dyDescent="0.3">
      <c r="A3408" s="1" t="str">
        <f>VLOOKUP(B3408,DownloadedFiles!$B$2:$C$821,2,)</f>
        <v>doi:10.7910/DVN/2E2M9Z</v>
      </c>
      <c r="B3408" s="1" t="s">
        <v>1851</v>
      </c>
      <c r="C3408" s="1" t="s">
        <v>2795</v>
      </c>
      <c r="D3408" s="1" t="s">
        <v>781</v>
      </c>
      <c r="E3408" s="1" t="str">
        <f>VLOOKUP(D3408,StataFunctions!$E$2:$G$260,3,)</f>
        <v>Regression on panel data</v>
      </c>
      <c r="F3408" s="18" t="s">
        <v>7349</v>
      </c>
      <c r="G3408" s="18" t="str">
        <f t="shared" si="320"/>
        <v>$DV</v>
      </c>
      <c r="H3408" s="18" t="str">
        <f t="shared" si="321"/>
        <v>$COMP i.year if mini`yr'==2 &amp; (($CN) | ($CC)) [aweight=wt_`yr']</v>
      </c>
      <c r="I3408" s="18">
        <f t="shared" si="318"/>
        <v>1</v>
      </c>
      <c r="J3408" s="18" t="str">
        <f t="shared" si="319"/>
        <v xml:space="preserve"> mini`yr'==2 &amp; (($CN) | ($CC)) [aweight=wt_`yr']</v>
      </c>
      <c r="K3408" s="18" t="str">
        <f t="shared" si="322"/>
        <v>$COMP i.year</v>
      </c>
      <c r="L3408" s="1" t="str">
        <f t="shared" si="323"/>
        <v>Yes</v>
      </c>
    </row>
    <row r="3409" spans="1:12" ht="28.8" x14ac:dyDescent="0.3">
      <c r="A3409" s="1" t="str">
        <f>VLOOKUP(B3409,DownloadedFiles!$B$2:$C$821,2,)</f>
        <v>doi:10.7910/DVN/2E2M9Z</v>
      </c>
      <c r="B3409" s="1" t="s">
        <v>1851</v>
      </c>
      <c r="C3409" s="1" t="s">
        <v>2795</v>
      </c>
      <c r="D3409" s="1" t="s">
        <v>781</v>
      </c>
      <c r="E3409" s="1" t="str">
        <f>VLOOKUP(D3409,StataFunctions!$E$2:$G$260,3,)</f>
        <v>Regression on panel data</v>
      </c>
      <c r="F3409" s="18" t="s">
        <v>7348</v>
      </c>
      <c r="G3409" s="18" t="str">
        <f t="shared" si="320"/>
        <v>$DV</v>
      </c>
      <c r="H3409" s="18" t="str">
        <f t="shared" si="321"/>
        <v>$COMP i.year if mini`yr'==2 &amp; (($NC) | ($NN)) [aweight=wt_`yr']</v>
      </c>
      <c r="I3409" s="18">
        <f t="shared" si="318"/>
        <v>1</v>
      </c>
      <c r="J3409" s="18" t="str">
        <f t="shared" si="319"/>
        <v xml:space="preserve"> mini`yr'==2 &amp; (($NC) | ($NN)) [aweight=wt_`yr']</v>
      </c>
      <c r="K3409" s="18" t="str">
        <f t="shared" si="322"/>
        <v>$COMP i.year</v>
      </c>
      <c r="L3409" s="1" t="str">
        <f t="shared" si="323"/>
        <v>Yes</v>
      </c>
    </row>
    <row r="3410" spans="1:12" ht="28.8" x14ac:dyDescent="0.3">
      <c r="A3410" s="1" t="str">
        <f>VLOOKUP(B3410,DownloadedFiles!$B$2:$C$821,2,)</f>
        <v>doi:10.7910/DVN/2E2M9Z</v>
      </c>
      <c r="B3410" s="1" t="s">
        <v>1851</v>
      </c>
      <c r="C3410" s="1" t="s">
        <v>2795</v>
      </c>
      <c r="D3410" s="1" t="s">
        <v>781</v>
      </c>
      <c r="E3410" s="1" t="str">
        <f>VLOOKUP(D3410,StataFunctions!$E$2:$G$260,3,)</f>
        <v>Regression on panel data</v>
      </c>
      <c r="F3410" s="18" t="s">
        <v>7186</v>
      </c>
      <c r="G3410" s="18" t="str">
        <f t="shared" si="320"/>
        <v>$DV</v>
      </c>
      <c r="H3410" s="18" t="str">
        <f t="shared" si="321"/>
        <v>$COMP ontimeyr ontimeyr2 inspyr inspyr2 $TRENDVARS i.year if $MAINIF</v>
      </c>
      <c r="I3410" s="18">
        <f t="shared" si="318"/>
        <v>1</v>
      </c>
      <c r="J3410" s="18" t="str">
        <f t="shared" si="319"/>
        <v xml:space="preserve"> $MAINIF</v>
      </c>
      <c r="K3410" s="18" t="str">
        <f t="shared" si="322"/>
        <v>$COMP ontimeyr ontimeyr2 inspyr inspyr2 $TRENDVARS i.year</v>
      </c>
      <c r="L3410" s="1" t="str">
        <f t="shared" si="323"/>
        <v>Yes</v>
      </c>
    </row>
    <row r="3411" spans="1:12" ht="28.8" x14ac:dyDescent="0.3">
      <c r="A3411" s="1" t="str">
        <f>VLOOKUP(B3411,DownloadedFiles!$B$2:$C$821,2,)</f>
        <v>doi:10.7910/DVN/2E2M9Z</v>
      </c>
      <c r="B3411" s="1" t="s">
        <v>1851</v>
      </c>
      <c r="C3411" s="1" t="s">
        <v>2795</v>
      </c>
      <c r="D3411" s="1" t="s">
        <v>781</v>
      </c>
      <c r="E3411" s="1" t="str">
        <f>VLOOKUP(D3411,StataFunctions!$E$2:$G$260,3,)</f>
        <v>Regression on panel data</v>
      </c>
      <c r="F3411" s="18" t="s">
        <v>7188</v>
      </c>
      <c r="G3411" s="18" t="str">
        <f t="shared" si="320"/>
        <v>$DV</v>
      </c>
      <c r="H3411" s="18" t="str">
        <f t="shared" si="321"/>
        <v>$COMP ontimeyr ontimeyr2 inspyr inspyr2 $TRENDVARS relyrs relyrs2 i.year if $MAINIF</v>
      </c>
      <c r="I3411" s="18">
        <f t="shared" si="318"/>
        <v>1</v>
      </c>
      <c r="J3411" s="18" t="str">
        <f t="shared" si="319"/>
        <v xml:space="preserve"> $MAINIF</v>
      </c>
      <c r="K3411" s="18" t="str">
        <f t="shared" si="322"/>
        <v>$COMP ontimeyr ontimeyr2 inspyr inspyr2 $TRENDVARS relyrs relyrs2 i.year</v>
      </c>
      <c r="L3411" s="1" t="str">
        <f t="shared" si="323"/>
        <v>Yes</v>
      </c>
    </row>
    <row r="3412" spans="1:12" ht="28.8" x14ac:dyDescent="0.3">
      <c r="A3412" s="1" t="str">
        <f>VLOOKUP(B3412,DownloadedFiles!$B$2:$C$821,2,)</f>
        <v>doi:10.7910/DVN/2E2M9Z</v>
      </c>
      <c r="B3412" s="1" t="s">
        <v>1851</v>
      </c>
      <c r="C3412" s="1" t="s">
        <v>2795</v>
      </c>
      <c r="D3412" s="1" t="s">
        <v>781</v>
      </c>
      <c r="E3412" s="1" t="str">
        <f>VLOOKUP(D3412,StataFunctions!$E$2:$G$260,3,)</f>
        <v>Regression on panel data</v>
      </c>
      <c r="F3412" s="18" t="s">
        <v>7184</v>
      </c>
      <c r="G3412" s="18" t="str">
        <f t="shared" si="320"/>
        <v>$DV</v>
      </c>
      <c r="H3412" s="18" t="str">
        <f t="shared" si="321"/>
        <v>$COMP ontimeyr ontimeyr2 inspyr inspyr2 i.year if $MAINIF</v>
      </c>
      <c r="I3412" s="18">
        <f t="shared" si="318"/>
        <v>1</v>
      </c>
      <c r="J3412" s="18" t="str">
        <f t="shared" si="319"/>
        <v xml:space="preserve"> $MAINIF</v>
      </c>
      <c r="K3412" s="18" t="str">
        <f t="shared" si="322"/>
        <v>$COMP ontimeyr ontimeyr2 inspyr inspyr2 i.year</v>
      </c>
      <c r="L3412" s="1" t="str">
        <f t="shared" si="323"/>
        <v>Yes</v>
      </c>
    </row>
    <row r="3413" spans="1:12" x14ac:dyDescent="0.3">
      <c r="A3413" s="1" t="str">
        <f>VLOOKUP(B3413,DownloadedFiles!$B$2:$C$821,2,)</f>
        <v>doi:10.7910/DVN/2E2M9Z</v>
      </c>
      <c r="B3413" s="1" t="s">
        <v>1851</v>
      </c>
      <c r="C3413" s="1" t="s">
        <v>2795</v>
      </c>
      <c r="D3413" s="1" t="s">
        <v>781</v>
      </c>
      <c r="E3413" s="1" t="str">
        <f>VLOOKUP(D3413,StataFunctions!$E$2:$G$260,3,)</f>
        <v>Regression on panel data</v>
      </c>
      <c r="F3413" s="18" t="s">
        <v>7190</v>
      </c>
      <c r="G3413" s="18" t="str">
        <f t="shared" si="320"/>
        <v>$DV</v>
      </c>
      <c r="H3413" s="18" t="str">
        <f t="shared" si="321"/>
        <v>$IxCOMP $PERF i.year if $MAINIF</v>
      </c>
      <c r="I3413" s="18">
        <f t="shared" si="318"/>
        <v>1</v>
      </c>
      <c r="J3413" s="18" t="str">
        <f t="shared" si="319"/>
        <v xml:space="preserve"> $MAINIF</v>
      </c>
      <c r="K3413" s="18" t="str">
        <f t="shared" si="322"/>
        <v>$IxCOMP $PERF i.year</v>
      </c>
      <c r="L3413" s="1" t="str">
        <f t="shared" si="323"/>
        <v>Yes</v>
      </c>
    </row>
    <row r="3414" spans="1:12" ht="28.8" x14ac:dyDescent="0.3">
      <c r="A3414" s="1" t="str">
        <f>VLOOKUP(B3414,DownloadedFiles!$B$2:$C$821,2,)</f>
        <v>doi:10.7910/DVN/2E2M9Z</v>
      </c>
      <c r="B3414" s="1" t="s">
        <v>1851</v>
      </c>
      <c r="C3414" s="1" t="s">
        <v>2795</v>
      </c>
      <c r="D3414" s="1" t="s">
        <v>781</v>
      </c>
      <c r="E3414" s="1" t="str">
        <f>VLOOKUP(D3414,StataFunctions!$E$2:$G$260,3,)</f>
        <v>Regression on panel data</v>
      </c>
      <c r="F3414" s="18" t="s">
        <v>7192</v>
      </c>
      <c r="G3414" s="18" t="str">
        <f t="shared" si="320"/>
        <v>$DV</v>
      </c>
      <c r="H3414" s="18" t="str">
        <f t="shared" si="321"/>
        <v>$IxCOMP $PERF i.year if $MAINIF &amp; switcher==1</v>
      </c>
      <c r="I3414" s="18">
        <f t="shared" si="318"/>
        <v>1</v>
      </c>
      <c r="J3414" s="18" t="str">
        <f t="shared" si="319"/>
        <v xml:space="preserve"> $MAINIF &amp; switcher==1</v>
      </c>
      <c r="K3414" s="18" t="str">
        <f t="shared" si="322"/>
        <v>$IxCOMP $PERF i.year</v>
      </c>
      <c r="L3414" s="1" t="str">
        <f t="shared" si="323"/>
        <v>Yes</v>
      </c>
    </row>
    <row r="3415" spans="1:12" x14ac:dyDescent="0.3">
      <c r="A3415" s="1" t="str">
        <f>VLOOKUP(B3415,DownloadedFiles!$B$2:$C$821,2,)</f>
        <v>doi:10.7910/DVN/2E2M9Z</v>
      </c>
      <c r="B3415" s="1" t="s">
        <v>1851</v>
      </c>
      <c r="C3415" s="1" t="s">
        <v>2795</v>
      </c>
      <c r="D3415" s="1" t="s">
        <v>781</v>
      </c>
      <c r="E3415" s="1" t="str">
        <f>VLOOKUP(D3415,StataFunctions!$E$2:$G$260,3,)</f>
        <v>Regression on panel data</v>
      </c>
      <c r="F3415" s="18" t="s">
        <v>7191</v>
      </c>
      <c r="G3415" s="18" t="str">
        <f t="shared" si="320"/>
        <v>$DV</v>
      </c>
      <c r="H3415" s="18" t="str">
        <f t="shared" si="321"/>
        <v>$IxGRADE $PERF i.year if $MAINIF</v>
      </c>
      <c r="I3415" s="18">
        <f t="shared" si="318"/>
        <v>1</v>
      </c>
      <c r="J3415" s="18" t="str">
        <f t="shared" si="319"/>
        <v xml:space="preserve"> $MAINIF</v>
      </c>
      <c r="K3415" s="18" t="str">
        <f t="shared" si="322"/>
        <v>$IxGRADE $PERF i.year</v>
      </c>
      <c r="L3415" s="1" t="str">
        <f t="shared" si="323"/>
        <v>Yes</v>
      </c>
    </row>
    <row r="3416" spans="1:12" ht="28.8" x14ac:dyDescent="0.3">
      <c r="A3416" s="1" t="str">
        <f>VLOOKUP(B3416,DownloadedFiles!$B$2:$C$821,2,)</f>
        <v>doi:10.7910/DVN/2E2M9Z</v>
      </c>
      <c r="B3416" s="1" t="s">
        <v>1851</v>
      </c>
      <c r="C3416" s="1" t="s">
        <v>2795</v>
      </c>
      <c r="D3416" s="1" t="s">
        <v>781</v>
      </c>
      <c r="E3416" s="1" t="str">
        <f>VLOOKUP(D3416,StataFunctions!$E$2:$G$260,3,)</f>
        <v>Regression on panel data</v>
      </c>
      <c r="F3416" s="18" t="s">
        <v>7193</v>
      </c>
      <c r="G3416" s="18" t="str">
        <f t="shared" si="320"/>
        <v>$DV</v>
      </c>
      <c r="H3416" s="18" t="str">
        <f t="shared" si="321"/>
        <v>$IxGRADE $PERF i.year if $MAINIF &amp; switcher==1</v>
      </c>
      <c r="I3416" s="18">
        <f t="shared" si="318"/>
        <v>1</v>
      </c>
      <c r="J3416" s="18" t="str">
        <f t="shared" si="319"/>
        <v xml:space="preserve"> $MAINIF &amp; switcher==1</v>
      </c>
      <c r="K3416" s="18" t="str">
        <f t="shared" si="322"/>
        <v>$IxGRADE $PERF i.year</v>
      </c>
      <c r="L3416" s="1" t="str">
        <f t="shared" si="323"/>
        <v>Yes</v>
      </c>
    </row>
    <row r="3417" spans="1:12" x14ac:dyDescent="0.3">
      <c r="A3417" s="1" t="str">
        <f>VLOOKUP(B3417,DownloadedFiles!$B$2:$C$821,2,)</f>
        <v>doi:10.7910/DVN/2E2M9Z</v>
      </c>
      <c r="B3417" s="1" t="s">
        <v>1851</v>
      </c>
      <c r="C3417" s="1" t="s">
        <v>2795</v>
      </c>
      <c r="D3417" s="1" t="s">
        <v>781</v>
      </c>
      <c r="E3417" s="1" t="str">
        <f>VLOOKUP(D3417,StataFunctions!$E$2:$G$260,3,)</f>
        <v>Regression on panel data</v>
      </c>
      <c r="F3417" s="18" t="s">
        <v>4456</v>
      </c>
      <c r="G3417" s="18" t="str">
        <f t="shared" si="320"/>
        <v>$DV</v>
      </c>
      <c r="H3417" s="18" t="str">
        <f t="shared" si="321"/>
        <v>facsize2#c.$COMP $PERF i.year if $MAINIF</v>
      </c>
      <c r="I3417" s="18">
        <f t="shared" si="318"/>
        <v>1</v>
      </c>
      <c r="J3417" s="18" t="str">
        <f t="shared" si="319"/>
        <v xml:space="preserve"> $MAINIF</v>
      </c>
      <c r="K3417" s="18" t="str">
        <f t="shared" si="322"/>
        <v>facsize2#c.$COMP $PERF i.year</v>
      </c>
      <c r="L3417" s="1" t="str">
        <f t="shared" si="323"/>
        <v>Yes</v>
      </c>
    </row>
    <row r="3418" spans="1:12" ht="28.8" x14ac:dyDescent="0.3">
      <c r="A3418" s="1" t="str">
        <f>VLOOKUP(B3418,DownloadedFiles!$B$2:$C$821,2,)</f>
        <v>doi:10.7910/DVN/2E2M9Z</v>
      </c>
      <c r="B3418" s="1" t="s">
        <v>1851</v>
      </c>
      <c r="C3418" s="1" t="s">
        <v>2795</v>
      </c>
      <c r="D3418" s="1" t="s">
        <v>781</v>
      </c>
      <c r="E3418" s="1" t="str">
        <f>VLOOKUP(D3418,StataFunctions!$E$2:$G$260,3,)</f>
        <v>Regression on panel data</v>
      </c>
      <c r="F3418" s="18" t="s">
        <v>4458</v>
      </c>
      <c r="G3418" s="18" t="str">
        <f t="shared" si="320"/>
        <v>$DV</v>
      </c>
      <c r="H3418" s="18" t="str">
        <f t="shared" si="321"/>
        <v>facsize2#c.$COMP $PERF i.year if $MAINIF &amp; switcher==1</v>
      </c>
      <c r="I3418" s="18">
        <f t="shared" si="318"/>
        <v>1</v>
      </c>
      <c r="J3418" s="18" t="str">
        <f t="shared" si="319"/>
        <v xml:space="preserve"> $MAINIF &amp; switcher==1</v>
      </c>
      <c r="K3418" s="18" t="str">
        <f t="shared" si="322"/>
        <v>facsize2#c.$COMP $PERF i.year</v>
      </c>
      <c r="L3418" s="1" t="str">
        <f t="shared" si="323"/>
        <v>Yes</v>
      </c>
    </row>
    <row r="3419" spans="1:12" x14ac:dyDescent="0.3">
      <c r="A3419" s="1" t="str">
        <f>VLOOKUP(B3419,DownloadedFiles!$B$2:$C$821,2,)</f>
        <v>doi:10.7910/DVN/2E2M9Z</v>
      </c>
      <c r="B3419" s="1" t="s">
        <v>1851</v>
      </c>
      <c r="C3419" s="1" t="s">
        <v>2795</v>
      </c>
      <c r="D3419" s="1" t="s">
        <v>781</v>
      </c>
      <c r="E3419" s="1" t="str">
        <f>VLOOKUP(D3419,StataFunctions!$E$2:$G$260,3,)</f>
        <v>Regression on panel data</v>
      </c>
      <c r="F3419" s="18" t="s">
        <v>4455</v>
      </c>
      <c r="G3419" s="18" t="str">
        <f t="shared" si="320"/>
        <v>$DV</v>
      </c>
      <c r="H3419" s="18" t="str">
        <f t="shared" si="321"/>
        <v>facsize2#c.$COMP i.year if $MAINIF</v>
      </c>
      <c r="I3419" s="18">
        <f t="shared" si="318"/>
        <v>1</v>
      </c>
      <c r="J3419" s="18" t="str">
        <f t="shared" si="319"/>
        <v xml:space="preserve"> $MAINIF</v>
      </c>
      <c r="K3419" s="18" t="str">
        <f t="shared" si="322"/>
        <v>facsize2#c.$COMP i.year</v>
      </c>
      <c r="L3419" s="1" t="str">
        <f t="shared" si="323"/>
        <v>Yes</v>
      </c>
    </row>
    <row r="3420" spans="1:12" ht="28.8" x14ac:dyDescent="0.3">
      <c r="A3420" s="1" t="str">
        <f>VLOOKUP(B3420,DownloadedFiles!$B$2:$C$821,2,)</f>
        <v>doi:10.7910/DVN/2E2M9Z</v>
      </c>
      <c r="B3420" s="1" t="s">
        <v>1851</v>
      </c>
      <c r="C3420" s="1" t="s">
        <v>2795</v>
      </c>
      <c r="D3420" s="1" t="s">
        <v>781</v>
      </c>
      <c r="E3420" s="1" t="str">
        <f>VLOOKUP(D3420,StataFunctions!$E$2:$G$260,3,)</f>
        <v>Regression on panel data</v>
      </c>
      <c r="F3420" s="18" t="s">
        <v>4457</v>
      </c>
      <c r="G3420" s="18" t="str">
        <f t="shared" si="320"/>
        <v>$DV</v>
      </c>
      <c r="H3420" s="18" t="str">
        <f t="shared" si="321"/>
        <v>facsize2#c.$COMP i.year if $MAINIF &amp; switcher==1</v>
      </c>
      <c r="I3420" s="18">
        <f t="shared" si="318"/>
        <v>1</v>
      </c>
      <c r="J3420" s="18" t="str">
        <f t="shared" si="319"/>
        <v xml:space="preserve"> $MAINIF &amp; switcher==1</v>
      </c>
      <c r="K3420" s="18" t="str">
        <f t="shared" si="322"/>
        <v>facsize2#c.$COMP i.year</v>
      </c>
      <c r="L3420" s="1" t="str">
        <f t="shared" si="323"/>
        <v>Yes</v>
      </c>
    </row>
    <row r="3421" spans="1:12" x14ac:dyDescent="0.3">
      <c r="A3421" s="1" t="str">
        <f>VLOOKUP(B3421,DownloadedFiles!$B$2:$C$821,2,)</f>
        <v>doi:10.7910/DVN/2E2M9Z</v>
      </c>
      <c r="B3421" s="1" t="s">
        <v>1851</v>
      </c>
      <c r="C3421" s="1" t="s">
        <v>2795</v>
      </c>
      <c r="D3421" s="1" t="s">
        <v>781</v>
      </c>
      <c r="E3421" s="1" t="str">
        <f>VLOOKUP(D3421,StataFunctions!$E$2:$G$260,3,)</f>
        <v>Regression on panel data</v>
      </c>
      <c r="F3421" s="18" t="s">
        <v>4448</v>
      </c>
      <c r="G3421" s="18" t="str">
        <f t="shared" si="320"/>
        <v>$DV</v>
      </c>
      <c r="H3421" s="18" t="str">
        <f t="shared" si="321"/>
        <v>gradeyr $PERF i.year if $MAINIF</v>
      </c>
      <c r="I3421" s="18">
        <f t="shared" si="318"/>
        <v>1</v>
      </c>
      <c r="J3421" s="18" t="str">
        <f t="shared" si="319"/>
        <v xml:space="preserve"> $MAINIF</v>
      </c>
      <c r="K3421" s="18" t="str">
        <f t="shared" si="322"/>
        <v>gradeyr $PERF i.year</v>
      </c>
      <c r="L3421" s="1" t="str">
        <f t="shared" si="323"/>
        <v>Yes</v>
      </c>
    </row>
    <row r="3422" spans="1:12" x14ac:dyDescent="0.3">
      <c r="A3422" s="1" t="str">
        <f>VLOOKUP(B3422,DownloadedFiles!$B$2:$C$821,2,)</f>
        <v>doi:10.7910/DVN/2E2M9Z</v>
      </c>
      <c r="B3422" s="1" t="s">
        <v>1851</v>
      </c>
      <c r="C3422" s="1" t="s">
        <v>2795</v>
      </c>
      <c r="D3422" s="1" t="s">
        <v>781</v>
      </c>
      <c r="E3422" s="1" t="str">
        <f>VLOOKUP(D3422,StataFunctions!$E$2:$G$260,3,)</f>
        <v>Regression on panel data</v>
      </c>
      <c r="F3422" s="18" t="s">
        <v>7195</v>
      </c>
      <c r="G3422" s="18" t="str">
        <f t="shared" si="320"/>
        <v>$DV</v>
      </c>
      <c r="H3422" s="18" t="str">
        <f t="shared" si="321"/>
        <v>gradeyr $PERF i.year if $MAINIF</v>
      </c>
      <c r="I3422" s="18">
        <f t="shared" si="318"/>
        <v>1</v>
      </c>
      <c r="J3422" s="18" t="str">
        <f t="shared" si="319"/>
        <v xml:space="preserve"> $MAINIF</v>
      </c>
      <c r="K3422" s="18" t="str">
        <f t="shared" si="322"/>
        <v>gradeyr $PERF i.year</v>
      </c>
      <c r="L3422" s="1" t="str">
        <f t="shared" si="323"/>
        <v>Yes</v>
      </c>
    </row>
    <row r="3423" spans="1:12" ht="28.8" x14ac:dyDescent="0.3">
      <c r="A3423" s="1" t="str">
        <f>VLOOKUP(B3423,DownloadedFiles!$B$2:$C$821,2,)</f>
        <v>doi:10.7910/DVN/2E2M9Z</v>
      </c>
      <c r="B3423" s="1" t="s">
        <v>1851</v>
      </c>
      <c r="C3423" s="1" t="s">
        <v>2795</v>
      </c>
      <c r="D3423" s="1" t="s">
        <v>781</v>
      </c>
      <c r="E3423" s="1" t="str">
        <f>VLOOKUP(D3423,StataFunctions!$E$2:$G$260,3,)</f>
        <v>Regression on panel data</v>
      </c>
      <c r="F3423" s="18" t="s">
        <v>4465</v>
      </c>
      <c r="G3423" s="18" t="str">
        <f t="shared" si="320"/>
        <v>lestspend_tc1m_dall</v>
      </c>
      <c r="H3423" s="18" t="str">
        <f t="shared" si="321"/>
        <v>gradeyr $PERF i.year if $MAINIF</v>
      </c>
      <c r="I3423" s="18">
        <f t="shared" si="318"/>
        <v>1</v>
      </c>
      <c r="J3423" s="18" t="str">
        <f t="shared" si="319"/>
        <v xml:space="preserve"> $MAINIF</v>
      </c>
      <c r="K3423" s="18" t="str">
        <f t="shared" si="322"/>
        <v>gradeyr $PERF i.year</v>
      </c>
      <c r="L3423" s="1" t="str">
        <f t="shared" si="323"/>
        <v>Yes</v>
      </c>
    </row>
    <row r="3424" spans="1:12" ht="28.8" x14ac:dyDescent="0.3">
      <c r="A3424" s="1" t="str">
        <f>VLOOKUP(B3424,DownloadedFiles!$B$2:$C$821,2,)</f>
        <v>doi:10.7910/DVN/2E2M9Z</v>
      </c>
      <c r="B3424" s="1" t="s">
        <v>1851</v>
      </c>
      <c r="C3424" s="1" t="s">
        <v>2795</v>
      </c>
      <c r="D3424" s="1" t="s">
        <v>781</v>
      </c>
      <c r="E3424" s="1" t="str">
        <f>VLOOKUP(D3424,StataFunctions!$E$2:$G$260,3,)</f>
        <v>Regression on panel data</v>
      </c>
      <c r="F3424" s="18" t="s">
        <v>7199</v>
      </c>
      <c r="G3424" s="18" t="str">
        <f t="shared" si="320"/>
        <v>$DV</v>
      </c>
      <c r="H3424" s="18" t="str">
        <f t="shared" si="321"/>
        <v>gradeyr $PERF i.year if $MAINIF &amp; s_country!="CHINA"</v>
      </c>
      <c r="I3424" s="18">
        <f t="shared" si="318"/>
        <v>1</v>
      </c>
      <c r="J3424" s="18" t="str">
        <f t="shared" si="319"/>
        <v xml:space="preserve"> $MAINIF &amp; s_country!="CHINA"</v>
      </c>
      <c r="K3424" s="18" t="str">
        <f t="shared" si="322"/>
        <v>gradeyr $PERF i.year</v>
      </c>
      <c r="L3424" s="1" t="str">
        <f t="shared" si="323"/>
        <v>Yes</v>
      </c>
    </row>
    <row r="3425" spans="1:12" ht="28.8" x14ac:dyDescent="0.3">
      <c r="A3425" s="1" t="str">
        <f>VLOOKUP(B3425,DownloadedFiles!$B$2:$C$821,2,)</f>
        <v>doi:10.7910/DVN/2E2M9Z</v>
      </c>
      <c r="B3425" s="1" t="s">
        <v>1851</v>
      </c>
      <c r="C3425" s="1" t="s">
        <v>2795</v>
      </c>
      <c r="D3425" s="1" t="s">
        <v>781</v>
      </c>
      <c r="E3425" s="1" t="str">
        <f>VLOOKUP(D3425,StataFunctions!$E$2:$G$260,3,)</f>
        <v>Regression on panel data</v>
      </c>
      <c r="F3425" s="18" t="s">
        <v>7197</v>
      </c>
      <c r="G3425" s="18" t="str">
        <f t="shared" si="320"/>
        <v>$DV</v>
      </c>
      <c r="H3425" s="18" t="str">
        <f t="shared" si="321"/>
        <v>gradeyr $PERF i.year if $MAINIF &amp; s_country=="CHINA"</v>
      </c>
      <c r="I3425" s="18">
        <f t="shared" si="318"/>
        <v>1</v>
      </c>
      <c r="J3425" s="18" t="str">
        <f t="shared" si="319"/>
        <v xml:space="preserve"> $MAINIF &amp; s_country=="CHINA"</v>
      </c>
      <c r="K3425" s="18" t="str">
        <f t="shared" si="322"/>
        <v>gradeyr $PERF i.year</v>
      </c>
      <c r="L3425" s="1" t="str">
        <f t="shared" si="323"/>
        <v>Yes</v>
      </c>
    </row>
    <row r="3426" spans="1:12" x14ac:dyDescent="0.3">
      <c r="A3426" s="1" t="str">
        <f>VLOOKUP(B3426,DownloadedFiles!$B$2:$C$821,2,)</f>
        <v>doi:10.7910/DVN/2E2M9Z</v>
      </c>
      <c r="B3426" s="1" t="s">
        <v>1851</v>
      </c>
      <c r="C3426" s="1" t="s">
        <v>2795</v>
      </c>
      <c r="D3426" s="1" t="s">
        <v>781</v>
      </c>
      <c r="E3426" s="1" t="str">
        <f>VLOOKUP(D3426,StataFunctions!$E$2:$G$260,3,)</f>
        <v>Regression on panel data</v>
      </c>
      <c r="F3426" s="18" t="s">
        <v>4452</v>
      </c>
      <c r="G3426" s="18" t="str">
        <f t="shared" si="320"/>
        <v>$DV</v>
      </c>
      <c r="H3426" s="18" t="str">
        <f t="shared" si="321"/>
        <v>gradeyr $PERF i.year if $MAINIF &amp; switcher==1</v>
      </c>
      <c r="I3426" s="18">
        <f t="shared" si="318"/>
        <v>1</v>
      </c>
      <c r="J3426" s="18" t="str">
        <f t="shared" si="319"/>
        <v xml:space="preserve"> $MAINIF &amp; switcher==1</v>
      </c>
      <c r="K3426" s="18" t="str">
        <f t="shared" si="322"/>
        <v>gradeyr $PERF i.year</v>
      </c>
      <c r="L3426" s="1" t="str">
        <f t="shared" si="323"/>
        <v>Yes</v>
      </c>
    </row>
    <row r="3427" spans="1:12" ht="28.8" x14ac:dyDescent="0.3">
      <c r="A3427" s="1" t="str">
        <f>VLOOKUP(B3427,DownloadedFiles!$B$2:$C$821,2,)</f>
        <v>doi:10.7910/DVN/2E2M9Z</v>
      </c>
      <c r="B3427" s="1" t="s">
        <v>1851</v>
      </c>
      <c r="C3427" s="1" t="s">
        <v>2795</v>
      </c>
      <c r="D3427" s="1" t="s">
        <v>781</v>
      </c>
      <c r="E3427" s="1" t="str">
        <f>VLOOKUP(D3427,StataFunctions!$E$2:$G$260,3,)</f>
        <v>Regression on panel data</v>
      </c>
      <c r="F3427" s="18" t="s">
        <v>4469</v>
      </c>
      <c r="G3427" s="18" t="str">
        <f t="shared" si="320"/>
        <v>lestspend_tc1m_dall</v>
      </c>
      <c r="H3427" s="18" t="str">
        <f t="shared" si="321"/>
        <v>gradeyr $PERF i.year if $MAINIF &amp; switcher==1</v>
      </c>
      <c r="I3427" s="18">
        <f t="shared" si="318"/>
        <v>1</v>
      </c>
      <c r="J3427" s="18" t="str">
        <f t="shared" si="319"/>
        <v xml:space="preserve"> $MAINIF &amp; switcher==1</v>
      </c>
      <c r="K3427" s="18" t="str">
        <f t="shared" si="322"/>
        <v>gradeyr $PERF i.year</v>
      </c>
      <c r="L3427" s="1" t="str">
        <f t="shared" si="323"/>
        <v>Yes</v>
      </c>
    </row>
    <row r="3428" spans="1:12" x14ac:dyDescent="0.3">
      <c r="A3428" s="1" t="str">
        <f>VLOOKUP(B3428,DownloadedFiles!$B$2:$C$821,2,)</f>
        <v>doi:10.7910/DVN/2E2M9Z</v>
      </c>
      <c r="B3428" s="1" t="s">
        <v>1851</v>
      </c>
      <c r="C3428" s="1" t="s">
        <v>2795</v>
      </c>
      <c r="D3428" s="1" t="s">
        <v>781</v>
      </c>
      <c r="E3428" s="1" t="str">
        <f>VLOOKUP(D3428,StataFunctions!$E$2:$G$260,3,)</f>
        <v>Regression on panel data</v>
      </c>
      <c r="F3428" s="18" t="s">
        <v>4447</v>
      </c>
      <c r="G3428" s="18" t="str">
        <f t="shared" si="320"/>
        <v>$DV</v>
      </c>
      <c r="H3428" s="18" t="str">
        <f t="shared" si="321"/>
        <v>gradeyr i.year if $MAINIF</v>
      </c>
      <c r="I3428" s="18">
        <f t="shared" si="318"/>
        <v>1</v>
      </c>
      <c r="J3428" s="18" t="str">
        <f t="shared" si="319"/>
        <v xml:space="preserve"> $MAINIF</v>
      </c>
      <c r="K3428" s="18" t="str">
        <f t="shared" si="322"/>
        <v>gradeyr i.year</v>
      </c>
      <c r="L3428" s="1" t="str">
        <f t="shared" si="323"/>
        <v>Yes</v>
      </c>
    </row>
    <row r="3429" spans="1:12" x14ac:dyDescent="0.3">
      <c r="A3429" s="1" t="str">
        <f>VLOOKUP(B3429,DownloadedFiles!$B$2:$C$821,2,)</f>
        <v>doi:10.7910/DVN/2E2M9Z</v>
      </c>
      <c r="B3429" s="1" t="s">
        <v>1851</v>
      </c>
      <c r="C3429" s="1" t="s">
        <v>2795</v>
      </c>
      <c r="D3429" s="1" t="s">
        <v>781</v>
      </c>
      <c r="E3429" s="1" t="str">
        <f>VLOOKUP(D3429,StataFunctions!$E$2:$G$260,3,)</f>
        <v>Regression on panel data</v>
      </c>
      <c r="F3429" s="18" t="s">
        <v>4464</v>
      </c>
      <c r="G3429" s="18" t="str">
        <f t="shared" si="320"/>
        <v>lestspend_tc1m_dall</v>
      </c>
      <c r="H3429" s="18" t="str">
        <f t="shared" si="321"/>
        <v>gradeyr i.year if $MAINIF</v>
      </c>
      <c r="I3429" s="18">
        <f t="shared" si="318"/>
        <v>1</v>
      </c>
      <c r="J3429" s="18" t="str">
        <f t="shared" si="319"/>
        <v xml:space="preserve"> $MAINIF</v>
      </c>
      <c r="K3429" s="18" t="str">
        <f t="shared" si="322"/>
        <v>gradeyr i.year</v>
      </c>
      <c r="L3429" s="1" t="str">
        <f t="shared" si="323"/>
        <v>Yes</v>
      </c>
    </row>
    <row r="3430" spans="1:12" x14ac:dyDescent="0.3">
      <c r="A3430" s="1" t="str">
        <f>VLOOKUP(B3430,DownloadedFiles!$B$2:$C$821,2,)</f>
        <v>doi:10.7910/DVN/2E2M9Z</v>
      </c>
      <c r="B3430" s="1" t="s">
        <v>1851</v>
      </c>
      <c r="C3430" s="1" t="s">
        <v>2795</v>
      </c>
      <c r="D3430" s="1" t="s">
        <v>781</v>
      </c>
      <c r="E3430" s="1" t="str">
        <f>VLOOKUP(D3430,StataFunctions!$E$2:$G$260,3,)</f>
        <v>Regression on panel data</v>
      </c>
      <c r="F3430" s="18" t="s">
        <v>4451</v>
      </c>
      <c r="G3430" s="18" t="str">
        <f t="shared" si="320"/>
        <v>$DV</v>
      </c>
      <c r="H3430" s="18" t="str">
        <f t="shared" si="321"/>
        <v>gradeyr i.year if $MAINIF &amp; switcher==1</v>
      </c>
      <c r="I3430" s="18">
        <f t="shared" si="318"/>
        <v>1</v>
      </c>
      <c r="J3430" s="18" t="str">
        <f t="shared" si="319"/>
        <v xml:space="preserve"> $MAINIF &amp; switcher==1</v>
      </c>
      <c r="K3430" s="18" t="str">
        <f t="shared" si="322"/>
        <v>gradeyr i.year</v>
      </c>
      <c r="L3430" s="1" t="str">
        <f t="shared" si="323"/>
        <v>Yes</v>
      </c>
    </row>
    <row r="3431" spans="1:12" ht="28.8" x14ac:dyDescent="0.3">
      <c r="A3431" s="1" t="str">
        <f>VLOOKUP(B3431,DownloadedFiles!$B$2:$C$821,2,)</f>
        <v>doi:10.7910/DVN/2E2M9Z</v>
      </c>
      <c r="B3431" s="1" t="s">
        <v>1851</v>
      </c>
      <c r="C3431" s="1" t="s">
        <v>2795</v>
      </c>
      <c r="D3431" s="1" t="s">
        <v>781</v>
      </c>
      <c r="E3431" s="1" t="str">
        <f>VLOOKUP(D3431,StataFunctions!$E$2:$G$260,3,)</f>
        <v>Regression on panel data</v>
      </c>
      <c r="F3431" s="18" t="s">
        <v>4468</v>
      </c>
      <c r="G3431" s="18" t="str">
        <f t="shared" si="320"/>
        <v>lestspend_tc1m_dall</v>
      </c>
      <c r="H3431" s="18" t="str">
        <f t="shared" si="321"/>
        <v>gradeyr i.year if $MAINIF &amp; switcher==1</v>
      </c>
      <c r="I3431" s="18">
        <f t="shared" si="318"/>
        <v>1</v>
      </c>
      <c r="J3431" s="18" t="str">
        <f t="shared" si="319"/>
        <v xml:space="preserve"> $MAINIF &amp; switcher==1</v>
      </c>
      <c r="K3431" s="18" t="str">
        <f t="shared" si="322"/>
        <v>gradeyr i.year</v>
      </c>
      <c r="L3431" s="1" t="str">
        <f t="shared" si="323"/>
        <v>Yes</v>
      </c>
    </row>
    <row r="3432" spans="1:12" ht="28.8" x14ac:dyDescent="0.3">
      <c r="A3432" s="1" t="str">
        <f>VLOOKUP(B3432,DownloadedFiles!$B$2:$C$821,2,)</f>
        <v>doi:10.7910/DVN/2E2M9Z</v>
      </c>
      <c r="B3432" s="1" t="s">
        <v>1851</v>
      </c>
      <c r="C3432" s="1" t="s">
        <v>2795</v>
      </c>
      <c r="D3432" s="1" t="s">
        <v>781</v>
      </c>
      <c r="E3432" s="1" t="str">
        <f>VLOOKUP(D3432,StataFunctions!$E$2:$G$260,3,)</f>
        <v>Regression on panel data</v>
      </c>
      <c r="F3432" s="18" t="s">
        <v>7187</v>
      </c>
      <c r="G3432" s="18" t="str">
        <f t="shared" si="320"/>
        <v>$DV</v>
      </c>
      <c r="H3432" s="18" t="str">
        <f t="shared" si="321"/>
        <v>gradeyr ontimeyr ontimeyr2 inspyr inspyr2 $TRENDVARS i.year if $MAINIF</v>
      </c>
      <c r="I3432" s="18">
        <f t="shared" si="318"/>
        <v>1</v>
      </c>
      <c r="J3432" s="18" t="str">
        <f t="shared" si="319"/>
        <v xml:space="preserve"> $MAINIF</v>
      </c>
      <c r="K3432" s="18" t="str">
        <f t="shared" si="322"/>
        <v>gradeyr ontimeyr ontimeyr2 inspyr inspyr2 $TRENDVARS i.year</v>
      </c>
      <c r="L3432" s="1" t="str">
        <f t="shared" si="323"/>
        <v>Yes</v>
      </c>
    </row>
    <row r="3433" spans="1:12" ht="28.8" x14ac:dyDescent="0.3">
      <c r="A3433" s="1" t="str">
        <f>VLOOKUP(B3433,DownloadedFiles!$B$2:$C$821,2,)</f>
        <v>doi:10.7910/DVN/2E2M9Z</v>
      </c>
      <c r="B3433" s="1" t="s">
        <v>1851</v>
      </c>
      <c r="C3433" s="1" t="s">
        <v>2795</v>
      </c>
      <c r="D3433" s="1" t="s">
        <v>781</v>
      </c>
      <c r="E3433" s="1" t="str">
        <f>VLOOKUP(D3433,StataFunctions!$E$2:$G$260,3,)</f>
        <v>Regression on panel data</v>
      </c>
      <c r="F3433" s="18" t="s">
        <v>7189</v>
      </c>
      <c r="G3433" s="18" t="str">
        <f t="shared" si="320"/>
        <v>$DV</v>
      </c>
      <c r="H3433" s="18" t="str">
        <f t="shared" si="321"/>
        <v>gradeyr ontimeyr ontimeyr2 inspyr inspyr2 $TRENDVARS relyrs relyrs2 i.year if $MAINIF</v>
      </c>
      <c r="I3433" s="18">
        <f t="shared" si="318"/>
        <v>1</v>
      </c>
      <c r="J3433" s="18" t="str">
        <f t="shared" si="319"/>
        <v xml:space="preserve"> $MAINIF</v>
      </c>
      <c r="K3433" s="18" t="str">
        <f t="shared" si="322"/>
        <v>gradeyr ontimeyr ontimeyr2 inspyr inspyr2 $TRENDVARS relyrs relyrs2 i.year</v>
      </c>
      <c r="L3433" s="1" t="str">
        <f t="shared" si="323"/>
        <v>Yes</v>
      </c>
    </row>
    <row r="3434" spans="1:12" ht="28.8" x14ac:dyDescent="0.3">
      <c r="A3434" s="1" t="str">
        <f>VLOOKUP(B3434,DownloadedFiles!$B$2:$C$821,2,)</f>
        <v>doi:10.7910/DVN/2E2M9Z</v>
      </c>
      <c r="B3434" s="1" t="s">
        <v>1851</v>
      </c>
      <c r="C3434" s="1" t="s">
        <v>2795</v>
      </c>
      <c r="D3434" s="1" t="s">
        <v>781</v>
      </c>
      <c r="E3434" s="1" t="str">
        <f>VLOOKUP(D3434,StataFunctions!$E$2:$G$260,3,)</f>
        <v>Regression on panel data</v>
      </c>
      <c r="F3434" s="18" t="s">
        <v>7185</v>
      </c>
      <c r="G3434" s="18" t="str">
        <f t="shared" si="320"/>
        <v>$DV</v>
      </c>
      <c r="H3434" s="18" t="str">
        <f t="shared" si="321"/>
        <v>gradeyr ontimeyr ontimeyr2 inspyr inspyr2 i.year if $MAINIF</v>
      </c>
      <c r="I3434" s="18">
        <f t="shared" si="318"/>
        <v>1</v>
      </c>
      <c r="J3434" s="18" t="str">
        <f t="shared" si="319"/>
        <v xml:space="preserve"> $MAINIF</v>
      </c>
      <c r="K3434" s="18" t="str">
        <f t="shared" si="322"/>
        <v>gradeyr ontimeyr ontimeyr2 inspyr inspyr2 i.year</v>
      </c>
      <c r="L3434" s="1" t="str">
        <f t="shared" si="323"/>
        <v>Yes</v>
      </c>
    </row>
    <row r="3435" spans="1:12" x14ac:dyDescent="0.3">
      <c r="A3435" s="1" t="str">
        <f>VLOOKUP(B3435,DownloadedFiles!$B$2:$C$821,2,)</f>
        <v>doi:10.7910/DVN/2E2M9Z</v>
      </c>
      <c r="B3435" s="1" t="s">
        <v>1851</v>
      </c>
      <c r="C3435" s="1" t="s">
        <v>2795</v>
      </c>
      <c r="D3435" s="1" t="s">
        <v>781</v>
      </c>
      <c r="E3435" s="1" t="str">
        <f>VLOOKUP(D3435,StataFunctions!$E$2:$G$260,3,)</f>
        <v>Regression on panel data</v>
      </c>
      <c r="F3435" s="18" t="s">
        <v>7182</v>
      </c>
      <c r="G3435" s="18" t="str">
        <f t="shared" si="320"/>
        <v>$DV</v>
      </c>
      <c r="H3435" s="18" t="str">
        <f t="shared" si="321"/>
        <v>longrel#c.$COMP $PERF i.year if $MAINIF</v>
      </c>
      <c r="I3435" s="18">
        <f t="shared" si="318"/>
        <v>1</v>
      </c>
      <c r="J3435" s="18" t="str">
        <f t="shared" si="319"/>
        <v xml:space="preserve"> $MAINIF</v>
      </c>
      <c r="K3435" s="18" t="str">
        <f t="shared" si="322"/>
        <v>longrel#c.$COMP $PERF i.year</v>
      </c>
      <c r="L3435" s="1" t="str">
        <f t="shared" si="323"/>
        <v>Yes</v>
      </c>
    </row>
    <row r="3436" spans="1:12" x14ac:dyDescent="0.3">
      <c r="A3436" s="1" t="str">
        <f>VLOOKUP(B3436,DownloadedFiles!$B$2:$C$821,2,)</f>
        <v>doi:10.7910/DVN/2E2M9Z</v>
      </c>
      <c r="B3436" s="1" t="s">
        <v>1851</v>
      </c>
      <c r="C3436" s="1" t="s">
        <v>2795</v>
      </c>
      <c r="D3436" s="1" t="s">
        <v>781</v>
      </c>
      <c r="E3436" s="1" t="str">
        <f>VLOOKUP(D3436,StataFunctions!$E$2:$G$260,3,)</f>
        <v>Regression on panel data</v>
      </c>
      <c r="F3436" s="18" t="s">
        <v>7182</v>
      </c>
      <c r="G3436" s="18" t="str">
        <f t="shared" si="320"/>
        <v>$DV</v>
      </c>
      <c r="H3436" s="18" t="str">
        <f t="shared" si="321"/>
        <v>longrel#c.$COMP $PERF i.year if $MAINIF</v>
      </c>
      <c r="I3436" s="18">
        <f t="shared" si="318"/>
        <v>1</v>
      </c>
      <c r="J3436" s="18" t="str">
        <f t="shared" si="319"/>
        <v xml:space="preserve"> $MAINIF</v>
      </c>
      <c r="K3436" s="18" t="str">
        <f t="shared" si="322"/>
        <v>longrel#c.$COMP $PERF i.year</v>
      </c>
      <c r="L3436" s="1" t="str">
        <f t="shared" si="323"/>
        <v>Yes</v>
      </c>
    </row>
    <row r="3437" spans="1:12" ht="28.8" x14ac:dyDescent="0.3">
      <c r="A3437" s="1" t="str">
        <f>VLOOKUP(B3437,DownloadedFiles!$B$2:$C$821,2,)</f>
        <v>doi:10.7910/DVN/2E2M9Z</v>
      </c>
      <c r="B3437" s="1" t="s">
        <v>1851</v>
      </c>
      <c r="C3437" s="1" t="s">
        <v>2795</v>
      </c>
      <c r="D3437" s="1" t="s">
        <v>781</v>
      </c>
      <c r="E3437" s="1" t="str">
        <f>VLOOKUP(D3437,StataFunctions!$E$2:$G$260,3,)</f>
        <v>Regression on panel data</v>
      </c>
      <c r="F3437" s="18" t="s">
        <v>7183</v>
      </c>
      <c r="G3437" s="18" t="str">
        <f t="shared" si="320"/>
        <v>$DV</v>
      </c>
      <c r="H3437" s="18" t="str">
        <f t="shared" si="321"/>
        <v>longrel#c.$COMP $PERF i.year if $MAINIF &amp; switcher==1</v>
      </c>
      <c r="I3437" s="18">
        <f t="shared" si="318"/>
        <v>1</v>
      </c>
      <c r="J3437" s="18" t="str">
        <f t="shared" si="319"/>
        <v xml:space="preserve"> $MAINIF &amp; switcher==1</v>
      </c>
      <c r="K3437" s="18" t="str">
        <f t="shared" si="322"/>
        <v>longrel#c.$COMP $PERF i.year</v>
      </c>
      <c r="L3437" s="1" t="str">
        <f t="shared" si="323"/>
        <v>Yes</v>
      </c>
    </row>
    <row r="3438" spans="1:12" x14ac:dyDescent="0.3">
      <c r="A3438" s="1" t="str">
        <f>VLOOKUP(B3438,DownloadedFiles!$B$2:$C$821,2,)</f>
        <v>doi:10.7910/DVN/2E2M9Z</v>
      </c>
      <c r="B3438" s="1" t="s">
        <v>1851</v>
      </c>
      <c r="C3438" s="1" t="s">
        <v>2795</v>
      </c>
      <c r="D3438" s="1" t="s">
        <v>781</v>
      </c>
      <c r="E3438" s="1" t="str">
        <f>VLOOKUP(D3438,StataFunctions!$E$2:$G$260,3,)</f>
        <v>Regression on panel data</v>
      </c>
      <c r="F3438" s="18" t="s">
        <v>4453</v>
      </c>
      <c r="G3438" s="18" t="str">
        <f t="shared" si="320"/>
        <v>$DV</v>
      </c>
      <c r="H3438" s="18" t="str">
        <f t="shared" si="321"/>
        <v>longrel#c.gradeyr $PERF i.year if $MAINIF</v>
      </c>
      <c r="I3438" s="18">
        <f t="shared" si="318"/>
        <v>1</v>
      </c>
      <c r="J3438" s="18" t="str">
        <f t="shared" si="319"/>
        <v xml:space="preserve"> $MAINIF</v>
      </c>
      <c r="K3438" s="18" t="str">
        <f t="shared" si="322"/>
        <v>longrel#c.gradeyr $PERF i.year</v>
      </c>
      <c r="L3438" s="1" t="str">
        <f t="shared" si="323"/>
        <v>Yes</v>
      </c>
    </row>
    <row r="3439" spans="1:12" ht="28.8" x14ac:dyDescent="0.3">
      <c r="A3439" s="1" t="str">
        <f>VLOOKUP(B3439,DownloadedFiles!$B$2:$C$821,2,)</f>
        <v>doi:10.7910/DVN/2E2M9Z</v>
      </c>
      <c r="B3439" s="1" t="s">
        <v>1851</v>
      </c>
      <c r="C3439" s="1" t="s">
        <v>2795</v>
      </c>
      <c r="D3439" s="1" t="s">
        <v>781</v>
      </c>
      <c r="E3439" s="1" t="str">
        <f>VLOOKUP(D3439,StataFunctions!$E$2:$G$260,3,)</f>
        <v>Regression on panel data</v>
      </c>
      <c r="F3439" s="18" t="s">
        <v>4454</v>
      </c>
      <c r="G3439" s="18" t="str">
        <f t="shared" si="320"/>
        <v>$DV</v>
      </c>
      <c r="H3439" s="18" t="str">
        <f t="shared" si="321"/>
        <v>longrel#c.gradeyr $PERF i.year if $MAINIF &amp; switcher==1</v>
      </c>
      <c r="I3439" s="18">
        <f t="shared" si="318"/>
        <v>1</v>
      </c>
      <c r="J3439" s="18" t="str">
        <f t="shared" si="319"/>
        <v xml:space="preserve"> $MAINIF &amp; switcher==1</v>
      </c>
      <c r="K3439" s="18" t="str">
        <f t="shared" si="322"/>
        <v>longrel#c.gradeyr $PERF i.year</v>
      </c>
      <c r="L3439" s="1" t="str">
        <f t="shared" si="323"/>
        <v>Yes</v>
      </c>
    </row>
    <row r="3440" spans="1:12" x14ac:dyDescent="0.3">
      <c r="A3440" s="1" t="str">
        <f>VLOOKUP(B3440,DownloadedFiles!$B$2:$C$821,2,)</f>
        <v>doi:10.7910/DVN/2E2M9Z</v>
      </c>
      <c r="B3440" s="1" t="s">
        <v>1853</v>
      </c>
      <c r="C3440" s="1" t="s">
        <v>4441</v>
      </c>
      <c r="D3440" s="1" t="s">
        <v>781</v>
      </c>
      <c r="E3440" s="1" t="str">
        <f>VLOOKUP(D3440,StataFunctions!$E$2:$G$260,3,)</f>
        <v>Regression on panel data</v>
      </c>
      <c r="F3440" s="18" t="s">
        <v>4472</v>
      </c>
      <c r="G3440" s="18" t="str">
        <f t="shared" si="320"/>
        <v>$DV</v>
      </c>
      <c r="H3440" s="18" t="str">
        <f t="shared" si="321"/>
        <v>$COMP $XVARS if $TTIF</v>
      </c>
      <c r="I3440" s="18">
        <f t="shared" si="318"/>
        <v>1</v>
      </c>
      <c r="J3440" s="18" t="str">
        <f t="shared" si="319"/>
        <v xml:space="preserve"> $TTIF</v>
      </c>
      <c r="K3440" s="18" t="str">
        <f t="shared" si="322"/>
        <v>$COMP $XVARS</v>
      </c>
      <c r="L3440" s="1" t="str">
        <f t="shared" si="323"/>
        <v>Yes</v>
      </c>
    </row>
    <row r="3441" spans="1:12" x14ac:dyDescent="0.3">
      <c r="A3441" s="1" t="str">
        <f>VLOOKUP(B3441,DownloadedFiles!$B$2:$C$821,2,)</f>
        <v>doi:10.7910/DVN/2E2M9Z</v>
      </c>
      <c r="B3441" s="1" t="s">
        <v>1853</v>
      </c>
      <c r="C3441" s="1" t="s">
        <v>4441</v>
      </c>
      <c r="D3441" s="1" t="s">
        <v>781</v>
      </c>
      <c r="E3441" s="1" t="str">
        <f>VLOOKUP(D3441,StataFunctions!$E$2:$G$260,3,)</f>
        <v>Regression on panel data</v>
      </c>
      <c r="F3441" s="18" t="s">
        <v>4470</v>
      </c>
      <c r="G3441" s="18" t="str">
        <f t="shared" si="320"/>
        <v>$DV</v>
      </c>
      <c r="H3441" s="18" t="str">
        <f t="shared" si="321"/>
        <v>$COMP i.year if $TTIF</v>
      </c>
      <c r="I3441" s="18">
        <f t="shared" si="318"/>
        <v>1</v>
      </c>
      <c r="J3441" s="18" t="str">
        <f t="shared" si="319"/>
        <v xml:space="preserve"> $TTIF</v>
      </c>
      <c r="K3441" s="18" t="str">
        <f t="shared" si="322"/>
        <v>$COMP i.year</v>
      </c>
      <c r="L3441" s="1" t="str">
        <f t="shared" si="323"/>
        <v>Yes</v>
      </c>
    </row>
    <row r="3442" spans="1:12" x14ac:dyDescent="0.3">
      <c r="A3442" s="1" t="str">
        <f>VLOOKUP(B3442,DownloadedFiles!$B$2:$C$821,2,)</f>
        <v>doi:10.7910/DVN/2E2M9Z</v>
      </c>
      <c r="B3442" s="1" t="s">
        <v>1853</v>
      </c>
      <c r="C3442" s="1" t="s">
        <v>4441</v>
      </c>
      <c r="D3442" s="1" t="s">
        <v>781</v>
      </c>
      <c r="E3442" s="1" t="str">
        <f>VLOOKUP(D3442,StataFunctions!$E$2:$G$260,3,)</f>
        <v>Regression on panel data</v>
      </c>
      <c r="F3442" s="18" t="s">
        <v>4473</v>
      </c>
      <c r="G3442" s="18" t="str">
        <f t="shared" si="320"/>
        <v>$DV</v>
      </c>
      <c r="H3442" s="18" t="str">
        <f t="shared" si="321"/>
        <v>gradeyr $XVARS if $TTIF</v>
      </c>
      <c r="I3442" s="18">
        <f t="shared" si="318"/>
        <v>1</v>
      </c>
      <c r="J3442" s="18" t="str">
        <f t="shared" si="319"/>
        <v xml:space="preserve"> $TTIF</v>
      </c>
      <c r="K3442" s="18" t="str">
        <f t="shared" si="322"/>
        <v>gradeyr $XVARS</v>
      </c>
      <c r="L3442" s="1" t="str">
        <f t="shared" si="323"/>
        <v>Yes</v>
      </c>
    </row>
    <row r="3443" spans="1:12" x14ac:dyDescent="0.3">
      <c r="A3443" s="1" t="str">
        <f>VLOOKUP(B3443,DownloadedFiles!$B$2:$C$821,2,)</f>
        <v>doi:10.7910/DVN/2E2M9Z</v>
      </c>
      <c r="B3443" s="1" t="s">
        <v>1853</v>
      </c>
      <c r="C3443" s="1" t="s">
        <v>4441</v>
      </c>
      <c r="D3443" s="1" t="s">
        <v>781</v>
      </c>
      <c r="E3443" s="1" t="str">
        <f>VLOOKUP(D3443,StataFunctions!$E$2:$G$260,3,)</f>
        <v>Regression on panel data</v>
      </c>
      <c r="F3443" s="18" t="s">
        <v>4471</v>
      </c>
      <c r="G3443" s="18" t="str">
        <f t="shared" si="320"/>
        <v>$DV</v>
      </c>
      <c r="H3443" s="18" t="str">
        <f t="shared" si="321"/>
        <v>gradeyr i.year if $TTIF</v>
      </c>
      <c r="I3443" s="18">
        <f t="shared" si="318"/>
        <v>1</v>
      </c>
      <c r="J3443" s="18" t="str">
        <f t="shared" si="319"/>
        <v xml:space="preserve"> $TTIF</v>
      </c>
      <c r="K3443" s="18" t="str">
        <f t="shared" si="322"/>
        <v>gradeyr i.year</v>
      </c>
      <c r="L3443" s="1" t="str">
        <f t="shared" si="323"/>
        <v>Yes</v>
      </c>
    </row>
    <row r="3444" spans="1:12" x14ac:dyDescent="0.3">
      <c r="A3444" s="1" t="str">
        <f>VLOOKUP(B3444,DownloadedFiles!$B$2:$C$821,2,)</f>
        <v>hdl:1902.1/20351</v>
      </c>
      <c r="B3444" s="1" t="s">
        <v>2464</v>
      </c>
      <c r="C3444" s="1" t="s">
        <v>6390</v>
      </c>
      <c r="D3444" s="1" t="s">
        <v>654</v>
      </c>
      <c r="E3444" s="1" t="str">
        <f>VLOOKUP(D3444,StataFunctions!$E$2:$G$260,3,)</f>
        <v>Linear Regression</v>
      </c>
      <c r="F3444" s="18" t="s">
        <v>4475</v>
      </c>
      <c r="G3444" s="18" t="str">
        <f t="shared" si="320"/>
        <v>deficit</v>
      </c>
      <c r="H3444" s="18" t="str">
        <f t="shared" si="321"/>
        <v>ideology pid7 income educ age female racres01 if v211==1</v>
      </c>
      <c r="I3444" s="18">
        <f t="shared" si="318"/>
        <v>1</v>
      </c>
      <c r="J3444" s="18" t="str">
        <f t="shared" si="319"/>
        <v xml:space="preserve"> v211==1</v>
      </c>
      <c r="K3444" s="18" t="str">
        <f t="shared" si="322"/>
        <v>ideology pid7 income educ age female racres01</v>
      </c>
      <c r="L3444" s="1" t="str">
        <f t="shared" si="323"/>
        <v>Yes</v>
      </c>
    </row>
    <row r="3445" spans="1:12" ht="28.8" x14ac:dyDescent="0.3">
      <c r="A3445" s="1" t="str">
        <f>VLOOKUP(B3445,DownloadedFiles!$B$2:$C$821,2,)</f>
        <v>hdl:1902.1/20351</v>
      </c>
      <c r="B3445" s="1" t="s">
        <v>2464</v>
      </c>
      <c r="C3445" s="1" t="s">
        <v>6390</v>
      </c>
      <c r="D3445" s="1" t="s">
        <v>654</v>
      </c>
      <c r="E3445" s="1" t="str">
        <f>VLOOKUP(D3445,StataFunctions!$E$2:$G$260,3,)</f>
        <v>Linear Regression</v>
      </c>
      <c r="F3445" s="18" t="s">
        <v>4476</v>
      </c>
      <c r="G3445" s="18" t="str">
        <f t="shared" si="320"/>
        <v>deficit</v>
      </c>
      <c r="H3445" s="18" t="str">
        <f t="shared" si="321"/>
        <v>ideology pid7 income educ age female racres01 WW WB BB if v211==1</v>
      </c>
      <c r="I3445" s="18">
        <f t="shared" si="318"/>
        <v>1</v>
      </c>
      <c r="J3445" s="18" t="str">
        <f t="shared" si="319"/>
        <v xml:space="preserve"> v211==1</v>
      </c>
      <c r="K3445" s="18" t="str">
        <f t="shared" si="322"/>
        <v>ideology pid7 income educ age female racres01 WW WB BB</v>
      </c>
      <c r="L3445" s="1" t="str">
        <f t="shared" si="323"/>
        <v>Yes</v>
      </c>
    </row>
    <row r="3446" spans="1:12" ht="28.8" x14ac:dyDescent="0.3">
      <c r="A3446" s="1" t="str">
        <f>VLOOKUP(B3446,DownloadedFiles!$B$2:$C$821,2,)</f>
        <v>hdl:1902.1/20351</v>
      </c>
      <c r="B3446" s="1" t="s">
        <v>2464</v>
      </c>
      <c r="C3446" s="1" t="s">
        <v>6390</v>
      </c>
      <c r="D3446" s="1" t="s">
        <v>654</v>
      </c>
      <c r="E3446" s="1" t="str">
        <f>VLOOKUP(D3446,StataFunctions!$E$2:$G$260,3,)</f>
        <v>Linear Regression</v>
      </c>
      <c r="F3446" s="18" t="s">
        <v>4477</v>
      </c>
      <c r="G3446" s="18" t="str">
        <f t="shared" si="320"/>
        <v>deficit</v>
      </c>
      <c r="H3446" s="18" t="str">
        <f t="shared" si="321"/>
        <v>ideology pid7 income educ age female racres01 WW WB BB WWrr WBrr BBrr if v211==1</v>
      </c>
      <c r="I3446" s="18">
        <f t="shared" ref="I3446:I3509" si="324">IFERROR(IF(FIND(" if ",H3446)&gt;0,1,0),0)</f>
        <v>1</v>
      </c>
      <c r="J3446" s="18" t="str">
        <f t="shared" ref="J3446:J3509" si="325">IFERROR(MID(H3446,FIND(" if ",H3446)+3,LEN(H3446)+1),"NA")</f>
        <v xml:space="preserve"> v211==1</v>
      </c>
      <c r="K3446" s="18" t="str">
        <f t="shared" si="322"/>
        <v>ideology pid7 income educ age female racres01 WW WB BB WWrr WBrr BBrr</v>
      </c>
      <c r="L3446" s="1" t="str">
        <f t="shared" si="323"/>
        <v>Yes</v>
      </c>
    </row>
    <row r="3447" spans="1:12" x14ac:dyDescent="0.3">
      <c r="A3447" s="1" t="str">
        <f>VLOOKUP(B3447,DownloadedFiles!$B$2:$C$821,2,)</f>
        <v>hdl:1902.1/20351</v>
      </c>
      <c r="B3447" s="1" t="s">
        <v>2464</v>
      </c>
      <c r="C3447" s="1" t="s">
        <v>6390</v>
      </c>
      <c r="D3447" s="1" t="s">
        <v>1157</v>
      </c>
      <c r="E3447" s="1" t="str">
        <f>VLOOKUP(D3447,StataFunctions!$E$2:$G$260,3,)</f>
        <v xml:space="preserve">Analysis of variance and covariance </v>
      </c>
      <c r="F3447" s="18" t="s">
        <v>4474</v>
      </c>
      <c r="G3447" s="18" t="str">
        <f t="shared" si="320"/>
        <v>app1</v>
      </c>
      <c r="H3447" s="18" t="str">
        <f t="shared" si="321"/>
        <v>NAMES WORK NAMES#WORK</v>
      </c>
      <c r="I3447" s="18">
        <f t="shared" si="324"/>
        <v>0</v>
      </c>
      <c r="J3447" s="18" t="str">
        <f t="shared" si="325"/>
        <v>NA</v>
      </c>
      <c r="K3447" s="18" t="str">
        <f t="shared" si="322"/>
        <v>NAMES WORK NAMES#WORK</v>
      </c>
      <c r="L3447" s="1" t="str">
        <f t="shared" si="323"/>
        <v>Yes</v>
      </c>
    </row>
    <row r="3448" spans="1:12" x14ac:dyDescent="0.3">
      <c r="A3448" s="1" t="str">
        <f>VLOOKUP(B3448,DownloadedFiles!$B$2:$C$821,2,)</f>
        <v>hdl:1902.1/20351</v>
      </c>
      <c r="B3448" s="1" t="s">
        <v>2464</v>
      </c>
      <c r="C3448" s="1" t="s">
        <v>6390</v>
      </c>
      <c r="D3448" s="1" t="s">
        <v>654</v>
      </c>
      <c r="E3448" s="1" t="str">
        <f>VLOOKUP(D3448,StataFunctions!$E$2:$G$260,3,)</f>
        <v>Linear Regression</v>
      </c>
      <c r="F3448" s="18" t="s">
        <v>4478</v>
      </c>
      <c r="G3448" s="18" t="str">
        <f t="shared" si="320"/>
        <v>deficit</v>
      </c>
      <c r="H3448" s="18" t="str">
        <f t="shared" si="321"/>
        <v>racres01 WW WB BB WWrr WBrr BBrr if v211==1</v>
      </c>
      <c r="I3448" s="18">
        <f t="shared" si="324"/>
        <v>1</v>
      </c>
      <c r="J3448" s="18" t="str">
        <f t="shared" si="325"/>
        <v xml:space="preserve"> v211==1</v>
      </c>
      <c r="K3448" s="18" t="str">
        <f t="shared" si="322"/>
        <v>racres01 WW WB BB WWrr WBrr BBrr</v>
      </c>
      <c r="L3448" s="1" t="str">
        <f t="shared" si="323"/>
        <v>Yes</v>
      </c>
    </row>
    <row r="3449" spans="1:12" ht="28.8" x14ac:dyDescent="0.3">
      <c r="A3449" s="1" t="str">
        <f>VLOOKUP(B3449,DownloadedFiles!$B$2:$C$821,2,)</f>
        <v>hdl:1902.1/22140</v>
      </c>
      <c r="B3449" s="1" t="s">
        <v>697</v>
      </c>
      <c r="C3449" s="1" t="s">
        <v>698</v>
      </c>
      <c r="D3449" s="1" t="s">
        <v>699</v>
      </c>
      <c r="E3449" s="1" t="str">
        <f>VLOOKUP(D3449,StataFunctions!$E$2:$G$260,3,)</f>
        <v>Linear regression</v>
      </c>
      <c r="F3449" s="18" t="s">
        <v>701</v>
      </c>
      <c r="G3449" s="18" t="str">
        <f t="shared" si="320"/>
        <v>ChildrenFreq</v>
      </c>
      <c r="H3449" s="18" t="str">
        <f t="shared" si="321"/>
        <v>fem0 fem2 fem3 fem4 fem5 group504 princeton liberal numlib</v>
      </c>
      <c r="I3449" s="18">
        <f t="shared" si="324"/>
        <v>0</v>
      </c>
      <c r="J3449" s="18" t="str">
        <f t="shared" si="325"/>
        <v>NA</v>
      </c>
      <c r="K3449" s="18" t="str">
        <f t="shared" si="322"/>
        <v>fem0 fem2 fem3 fem4 fem5 group504 princeton liberal numlib</v>
      </c>
      <c r="L3449" s="1" t="str">
        <f t="shared" si="323"/>
        <v>Yes</v>
      </c>
    </row>
    <row r="3450" spans="1:12" ht="28.8" x14ac:dyDescent="0.3">
      <c r="A3450" s="1" t="str">
        <f>VLOOKUP(B3450,DownloadedFiles!$B$2:$C$821,2,)</f>
        <v>hdl:1902.1/22140</v>
      </c>
      <c r="B3450" s="1" t="s">
        <v>697</v>
      </c>
      <c r="C3450" s="1" t="s">
        <v>698</v>
      </c>
      <c r="D3450" s="1" t="s">
        <v>699</v>
      </c>
      <c r="E3450" s="1" t="str">
        <f>VLOOKUP(D3450,StataFunctions!$E$2:$G$260,3,)</f>
        <v>Linear regression</v>
      </c>
      <c r="F3450" s="18" t="s">
        <v>702</v>
      </c>
      <c r="G3450" s="18" t="str">
        <f t="shared" si="320"/>
        <v>FamilyFreq</v>
      </c>
      <c r="H3450" s="18" t="str">
        <f t="shared" si="321"/>
        <v>fem0 fem2 fem3 fem4 fem5 group504 princeton liberal numlib</v>
      </c>
      <c r="I3450" s="18">
        <f t="shared" si="324"/>
        <v>0</v>
      </c>
      <c r="J3450" s="18" t="str">
        <f t="shared" si="325"/>
        <v>NA</v>
      </c>
      <c r="K3450" s="18" t="str">
        <f t="shared" si="322"/>
        <v>fem0 fem2 fem3 fem4 fem5 group504 princeton liberal numlib</v>
      </c>
      <c r="L3450" s="1" t="str">
        <f t="shared" si="323"/>
        <v>Yes</v>
      </c>
    </row>
    <row r="3451" spans="1:12" ht="28.8" x14ac:dyDescent="0.3">
      <c r="A3451" s="1" t="str">
        <f>VLOOKUP(B3451,DownloadedFiles!$B$2:$C$821,2,)</f>
        <v>hdl:1902.1/22140</v>
      </c>
      <c r="B3451" s="1" t="s">
        <v>697</v>
      </c>
      <c r="C3451" s="1" t="s">
        <v>698</v>
      </c>
      <c r="D3451" s="1" t="s">
        <v>699</v>
      </c>
      <c r="E3451" s="1" t="str">
        <f>VLOOKUP(D3451,StataFunctions!$E$2:$G$260,3,)</f>
        <v>Linear regression</v>
      </c>
      <c r="F3451" s="18" t="s">
        <v>704</v>
      </c>
      <c r="G3451" s="18" t="str">
        <f t="shared" si="320"/>
        <v>NeedyFreq</v>
      </c>
      <c r="H3451" s="18" t="str">
        <f t="shared" si="321"/>
        <v>fem0 fem2 fem3 fem4 fem5 group504 princeton liberal numlib</v>
      </c>
      <c r="I3451" s="18">
        <f t="shared" si="324"/>
        <v>0</v>
      </c>
      <c r="J3451" s="18" t="str">
        <f t="shared" si="325"/>
        <v>NA</v>
      </c>
      <c r="K3451" s="18" t="str">
        <f t="shared" si="322"/>
        <v>fem0 fem2 fem3 fem4 fem5 group504 princeton liberal numlib</v>
      </c>
      <c r="L3451" s="1" t="str">
        <f t="shared" si="323"/>
        <v>Yes</v>
      </c>
    </row>
    <row r="3452" spans="1:12" ht="28.8" x14ac:dyDescent="0.3">
      <c r="A3452" s="1" t="str">
        <f>VLOOKUP(B3452,DownloadedFiles!$B$2:$C$821,2,)</f>
        <v>hdl:1902.1/22140</v>
      </c>
      <c r="B3452" s="1" t="s">
        <v>697</v>
      </c>
      <c r="C3452" s="1" t="s">
        <v>698</v>
      </c>
      <c r="D3452" s="1" t="s">
        <v>699</v>
      </c>
      <c r="E3452" s="1" t="str">
        <f>VLOOKUP(D3452,StataFunctions!$E$2:$G$260,3,)</f>
        <v>Linear regression</v>
      </c>
      <c r="F3452" s="18" t="s">
        <v>703</v>
      </c>
      <c r="G3452" s="18" t="str">
        <f t="shared" si="320"/>
        <v>PoorFreq</v>
      </c>
      <c r="H3452" s="18" t="str">
        <f t="shared" si="321"/>
        <v>fem0 fem2 fem3 fem4 fem5 group504 princeton liberal numlib</v>
      </c>
      <c r="I3452" s="18">
        <f t="shared" si="324"/>
        <v>0</v>
      </c>
      <c r="J3452" s="18" t="str">
        <f t="shared" si="325"/>
        <v>NA</v>
      </c>
      <c r="K3452" s="18" t="str">
        <f t="shared" si="322"/>
        <v>fem0 fem2 fem3 fem4 fem5 group504 princeton liberal numlib</v>
      </c>
      <c r="L3452" s="1" t="str">
        <f t="shared" si="323"/>
        <v>Yes</v>
      </c>
    </row>
    <row r="3453" spans="1:12" ht="28.8" x14ac:dyDescent="0.3">
      <c r="A3453" s="1" t="str">
        <f>VLOOKUP(B3453,DownloadedFiles!$B$2:$C$821,2,)</f>
        <v>hdl:1902.1/22140</v>
      </c>
      <c r="B3453" s="1" t="s">
        <v>697</v>
      </c>
      <c r="C3453" s="1" t="s">
        <v>698</v>
      </c>
      <c r="D3453" s="1" t="s">
        <v>699</v>
      </c>
      <c r="E3453" s="1" t="str">
        <f>VLOOKUP(D3453,StataFunctions!$E$2:$G$260,3,)</f>
        <v>Linear regression</v>
      </c>
      <c r="F3453" s="18" t="s">
        <v>705</v>
      </c>
      <c r="G3453" s="18" t="str">
        <f t="shared" si="320"/>
        <v>RichFreq</v>
      </c>
      <c r="H3453" s="18" t="str">
        <f t="shared" si="321"/>
        <v>fem0 fem2 fem3 fem4 fem5 group504 princeton liberal numlib</v>
      </c>
      <c r="I3453" s="18">
        <f t="shared" si="324"/>
        <v>0</v>
      </c>
      <c r="J3453" s="18" t="str">
        <f t="shared" si="325"/>
        <v>NA</v>
      </c>
      <c r="K3453" s="18" t="str">
        <f t="shared" si="322"/>
        <v>fem0 fem2 fem3 fem4 fem5 group504 princeton liberal numlib</v>
      </c>
      <c r="L3453" s="1" t="str">
        <f t="shared" si="323"/>
        <v>Yes</v>
      </c>
    </row>
    <row r="3454" spans="1:12" ht="28.8" x14ac:dyDescent="0.3">
      <c r="A3454" s="1" t="str">
        <f>VLOOKUP(B3454,DownloadedFiles!$B$2:$C$821,2,)</f>
        <v>hdl:1902.1/22140</v>
      </c>
      <c r="B3454" s="1" t="s">
        <v>697</v>
      </c>
      <c r="C3454" s="1" t="s">
        <v>698</v>
      </c>
      <c r="D3454" s="1" t="s">
        <v>699</v>
      </c>
      <c r="E3454" s="1" t="str">
        <f>VLOOKUP(D3454,StataFunctions!$E$2:$G$260,3,)</f>
        <v>Linear regression</v>
      </c>
      <c r="F3454" s="18" t="s">
        <v>707</v>
      </c>
      <c r="G3454" s="18" t="str">
        <f t="shared" si="320"/>
        <v>SalaryFreq</v>
      </c>
      <c r="H3454" s="18" t="str">
        <f t="shared" si="321"/>
        <v>fem0 fem2 fem3 fem4 fem5 group504 princeton liberal numlib</v>
      </c>
      <c r="I3454" s="18">
        <f t="shared" si="324"/>
        <v>0</v>
      </c>
      <c r="J3454" s="18" t="str">
        <f t="shared" si="325"/>
        <v>NA</v>
      </c>
      <c r="K3454" s="18" t="str">
        <f t="shared" si="322"/>
        <v>fem0 fem2 fem3 fem4 fem5 group504 princeton liberal numlib</v>
      </c>
      <c r="L3454" s="1" t="str">
        <f t="shared" si="323"/>
        <v>Yes</v>
      </c>
    </row>
    <row r="3455" spans="1:12" ht="28.8" x14ac:dyDescent="0.3">
      <c r="A3455" s="1" t="str">
        <f>VLOOKUP(B3455,DownloadedFiles!$B$2:$C$821,2,)</f>
        <v>hdl:1902.1/22140</v>
      </c>
      <c r="B3455" s="1" t="s">
        <v>697</v>
      </c>
      <c r="C3455" s="1" t="s">
        <v>698</v>
      </c>
      <c r="D3455" s="1" t="s">
        <v>699</v>
      </c>
      <c r="E3455" s="1" t="str">
        <f>VLOOKUP(D3455,StataFunctions!$E$2:$G$260,3,)</f>
        <v>Linear regression</v>
      </c>
      <c r="F3455" s="18" t="s">
        <v>706</v>
      </c>
      <c r="G3455" s="18" t="str">
        <f t="shared" si="320"/>
        <v>TaxFreq</v>
      </c>
      <c r="H3455" s="18" t="str">
        <f t="shared" si="321"/>
        <v>fem0 fem2 fem3 fem4 fem5 group504 princeton liberal numlib</v>
      </c>
      <c r="I3455" s="18">
        <f t="shared" si="324"/>
        <v>0</v>
      </c>
      <c r="J3455" s="18" t="str">
        <f t="shared" si="325"/>
        <v>NA</v>
      </c>
      <c r="K3455" s="18" t="str">
        <f t="shared" si="322"/>
        <v>fem0 fem2 fem3 fem4 fem5 group504 princeton liberal numlib</v>
      </c>
      <c r="L3455" s="1" t="str">
        <f t="shared" si="323"/>
        <v>Yes</v>
      </c>
    </row>
    <row r="3456" spans="1:12" ht="28.8" x14ac:dyDescent="0.3">
      <c r="A3456" s="1" t="str">
        <f>VLOOKUP(B3456,DownloadedFiles!$B$2:$C$821,2,)</f>
        <v>hdl:1902.1/22140</v>
      </c>
      <c r="B3456" s="1" t="s">
        <v>697</v>
      </c>
      <c r="C3456" s="1" t="s">
        <v>698</v>
      </c>
      <c r="D3456" s="1" t="s">
        <v>674</v>
      </c>
      <c r="E3456" s="1" t="str">
        <f>VLOOKUP(D3456,StataFunctions!$E$2:$G$260,3,)</f>
        <v>Probit regression</v>
      </c>
      <c r="F3456" s="18" t="s">
        <v>708</v>
      </c>
      <c r="G3456" s="18" t="str">
        <f t="shared" si="320"/>
        <v>ChildrenMention</v>
      </c>
      <c r="H3456" s="18" t="str">
        <f t="shared" si="321"/>
        <v>fem0 fem2 fem3 fem4 fem5 group504 princeton liberal numlib LogWordCount</v>
      </c>
      <c r="I3456" s="18">
        <f t="shared" si="324"/>
        <v>0</v>
      </c>
      <c r="J3456" s="18" t="str">
        <f t="shared" si="325"/>
        <v>NA</v>
      </c>
      <c r="K3456" s="18" t="str">
        <f t="shared" si="322"/>
        <v>fem0 fem2 fem3 fem4 fem5 group504 princeton liberal numlib LogWordCount</v>
      </c>
      <c r="L3456" s="1" t="str">
        <f t="shared" si="323"/>
        <v>Yes</v>
      </c>
    </row>
    <row r="3457" spans="1:12" ht="28.8" x14ac:dyDescent="0.3">
      <c r="A3457" s="1" t="str">
        <f>VLOOKUP(B3457,DownloadedFiles!$B$2:$C$821,2,)</f>
        <v>hdl:1902.1/22140</v>
      </c>
      <c r="B3457" s="1" t="s">
        <v>697</v>
      </c>
      <c r="C3457" s="1" t="s">
        <v>698</v>
      </c>
      <c r="D3457" s="1" t="s">
        <v>674</v>
      </c>
      <c r="E3457" s="1" t="str">
        <f>VLOOKUP(D3457,StataFunctions!$E$2:$G$260,3,)</f>
        <v>Probit regression</v>
      </c>
      <c r="F3457" s="18" t="s">
        <v>709</v>
      </c>
      <c r="G3457" s="18" t="str">
        <f t="shared" si="320"/>
        <v>FamilyMention</v>
      </c>
      <c r="H3457" s="18" t="str">
        <f t="shared" si="321"/>
        <v>fem0 fem2 fem3 fem4 fem5 group504 princeton liberal numlib LogWordCount</v>
      </c>
      <c r="I3457" s="18">
        <f t="shared" si="324"/>
        <v>0</v>
      </c>
      <c r="J3457" s="18" t="str">
        <f t="shared" si="325"/>
        <v>NA</v>
      </c>
      <c r="K3457" s="18" t="str">
        <f t="shared" si="322"/>
        <v>fem0 fem2 fem3 fem4 fem5 group504 princeton liberal numlib LogWordCount</v>
      </c>
      <c r="L3457" s="1" t="str">
        <f t="shared" si="323"/>
        <v>Yes</v>
      </c>
    </row>
    <row r="3458" spans="1:12" ht="28.8" x14ac:dyDescent="0.3">
      <c r="A3458" s="1" t="str">
        <f>VLOOKUP(B3458,DownloadedFiles!$B$2:$C$821,2,)</f>
        <v>hdl:1902.1/22140</v>
      </c>
      <c r="B3458" s="1" t="s">
        <v>697</v>
      </c>
      <c r="C3458" s="1" t="s">
        <v>698</v>
      </c>
      <c r="D3458" s="1" t="s">
        <v>674</v>
      </c>
      <c r="E3458" s="1" t="str">
        <f>VLOOKUP(D3458,StataFunctions!$E$2:$G$260,3,)</f>
        <v>Probit regression</v>
      </c>
      <c r="F3458" s="18" t="s">
        <v>711</v>
      </c>
      <c r="G3458" s="18" t="str">
        <f t="shared" ref="G3458:G3521" si="326">MID($F3458,LEN($D3458)+FIND($D3458,$F3458)+1,FIND(" ",$F3458,LEN(D3458)+FIND(D3458,F3458)+1)-(LEN($D3458)+FIND($D3458,$F3458)+1))</f>
        <v>NeedyMention</v>
      </c>
      <c r="H3458" s="18" t="str">
        <f t="shared" ref="H3458:H3521" si="327">TRIM(MID(F3458,FIND(G3458,F3458)+LEN(G3458)+1,IFERROR(FIND(",",F3458),LEN(F3458)+1)-(FIND(G3458,F3458)+LEN(G3458)+1)))</f>
        <v>fem0 fem2 fem3 fem4 fem5 group504 princeton liberal numlib LogWordCount</v>
      </c>
      <c r="I3458" s="18">
        <f t="shared" si="324"/>
        <v>0</v>
      </c>
      <c r="J3458" s="18" t="str">
        <f t="shared" si="325"/>
        <v>NA</v>
      </c>
      <c r="K3458" s="18" t="str">
        <f t="shared" ref="K3458:K3521" si="328">IF(I3458=0,H3458,MID(H3458,1,FIND(J3458,H3458)-4))</f>
        <v>fem0 fem2 fem3 fem4 fem5 group504 princeton liberal numlib LogWordCount</v>
      </c>
      <c r="L3458" s="1" t="str">
        <f t="shared" ref="L3458:L3521" si="329">IFERROR(IF(FIND("///",F3458)&gt;0,"No",0),"Yes")</f>
        <v>Yes</v>
      </c>
    </row>
    <row r="3459" spans="1:12" ht="28.8" x14ac:dyDescent="0.3">
      <c r="A3459" s="1" t="str">
        <f>VLOOKUP(B3459,DownloadedFiles!$B$2:$C$821,2,)</f>
        <v>hdl:1902.1/22140</v>
      </c>
      <c r="B3459" s="1" t="s">
        <v>697</v>
      </c>
      <c r="C3459" s="1" t="s">
        <v>698</v>
      </c>
      <c r="D3459" s="1" t="s">
        <v>674</v>
      </c>
      <c r="E3459" s="1" t="str">
        <f>VLOOKUP(D3459,StataFunctions!$E$2:$G$260,3,)</f>
        <v>Probit regression</v>
      </c>
      <c r="F3459" s="18" t="s">
        <v>710</v>
      </c>
      <c r="G3459" s="18" t="str">
        <f t="shared" si="326"/>
        <v>PoorMention</v>
      </c>
      <c r="H3459" s="18" t="str">
        <f t="shared" si="327"/>
        <v>fem0 fem2 fem3 fem4 fem5 group504 princeton liberal numlib LogWordCount</v>
      </c>
      <c r="I3459" s="18">
        <f t="shared" si="324"/>
        <v>0</v>
      </c>
      <c r="J3459" s="18" t="str">
        <f t="shared" si="325"/>
        <v>NA</v>
      </c>
      <c r="K3459" s="18" t="str">
        <f t="shared" si="328"/>
        <v>fem0 fem2 fem3 fem4 fem5 group504 princeton liberal numlib LogWordCount</v>
      </c>
      <c r="L3459" s="1" t="str">
        <f t="shared" si="329"/>
        <v>Yes</v>
      </c>
    </row>
    <row r="3460" spans="1:12" ht="28.8" x14ac:dyDescent="0.3">
      <c r="A3460" s="1" t="str">
        <f>VLOOKUP(B3460,DownloadedFiles!$B$2:$C$821,2,)</f>
        <v>hdl:1902.1/22140</v>
      </c>
      <c r="B3460" s="1" t="s">
        <v>697</v>
      </c>
      <c r="C3460" s="1" t="s">
        <v>698</v>
      </c>
      <c r="D3460" s="1" t="s">
        <v>674</v>
      </c>
      <c r="E3460" s="1" t="str">
        <f>VLOOKUP(D3460,StataFunctions!$E$2:$G$260,3,)</f>
        <v>Probit regression</v>
      </c>
      <c r="F3460" s="18" t="s">
        <v>712</v>
      </c>
      <c r="G3460" s="18" t="str">
        <f t="shared" si="326"/>
        <v>RichMention</v>
      </c>
      <c r="H3460" s="18" t="str">
        <f t="shared" si="327"/>
        <v>fem0 fem2 fem3 fem4 fem5 group504 princeton liberal numlib LogWordCount</v>
      </c>
      <c r="I3460" s="18">
        <f t="shared" si="324"/>
        <v>0</v>
      </c>
      <c r="J3460" s="18" t="str">
        <f t="shared" si="325"/>
        <v>NA</v>
      </c>
      <c r="K3460" s="18" t="str">
        <f t="shared" si="328"/>
        <v>fem0 fem2 fem3 fem4 fem5 group504 princeton liberal numlib LogWordCount</v>
      </c>
      <c r="L3460" s="1" t="str">
        <f t="shared" si="329"/>
        <v>Yes</v>
      </c>
    </row>
    <row r="3461" spans="1:12" ht="28.8" x14ac:dyDescent="0.3">
      <c r="A3461" s="1" t="str">
        <f>VLOOKUP(B3461,DownloadedFiles!$B$2:$C$821,2,)</f>
        <v>hdl:1902.1/22140</v>
      </c>
      <c r="B3461" s="1" t="s">
        <v>697</v>
      </c>
      <c r="C3461" s="1" t="s">
        <v>698</v>
      </c>
      <c r="D3461" s="1" t="s">
        <v>674</v>
      </c>
      <c r="E3461" s="1" t="str">
        <f>VLOOKUP(D3461,StataFunctions!$E$2:$G$260,3,)</f>
        <v>Probit regression</v>
      </c>
      <c r="F3461" s="18" t="s">
        <v>714</v>
      </c>
      <c r="G3461" s="18" t="str">
        <f t="shared" si="326"/>
        <v>SalaryMention</v>
      </c>
      <c r="H3461" s="18" t="str">
        <f t="shared" si="327"/>
        <v>fem0 fem2 fem3 fem4 fem5 group504 princeton liberal numlib LogWordCount</v>
      </c>
      <c r="I3461" s="18">
        <f t="shared" si="324"/>
        <v>0</v>
      </c>
      <c r="J3461" s="18" t="str">
        <f t="shared" si="325"/>
        <v>NA</v>
      </c>
      <c r="K3461" s="18" t="str">
        <f t="shared" si="328"/>
        <v>fem0 fem2 fem3 fem4 fem5 group504 princeton liberal numlib LogWordCount</v>
      </c>
      <c r="L3461" s="1" t="str">
        <f t="shared" si="329"/>
        <v>Yes</v>
      </c>
    </row>
    <row r="3462" spans="1:12" ht="28.8" x14ac:dyDescent="0.3">
      <c r="A3462" s="1" t="str">
        <f>VLOOKUP(B3462,DownloadedFiles!$B$2:$C$821,2,)</f>
        <v>hdl:1902.1/22140</v>
      </c>
      <c r="B3462" s="1" t="s">
        <v>697</v>
      </c>
      <c r="C3462" s="1" t="s">
        <v>698</v>
      </c>
      <c r="D3462" s="1" t="s">
        <v>674</v>
      </c>
      <c r="E3462" s="1" t="str">
        <f>VLOOKUP(D3462,StataFunctions!$E$2:$G$260,3,)</f>
        <v>Probit regression</v>
      </c>
      <c r="F3462" s="18" t="s">
        <v>713</v>
      </c>
      <c r="G3462" s="18" t="str">
        <f t="shared" si="326"/>
        <v>TaxMention</v>
      </c>
      <c r="H3462" s="18" t="str">
        <f t="shared" si="327"/>
        <v>fem0 fem2 fem3 fem4 fem5 group504 princeton liberal numlib LogWordCount</v>
      </c>
      <c r="I3462" s="18">
        <f t="shared" si="324"/>
        <v>0</v>
      </c>
      <c r="J3462" s="18" t="str">
        <f t="shared" si="325"/>
        <v>NA</v>
      </c>
      <c r="K3462" s="18" t="str">
        <f t="shared" si="328"/>
        <v>fem0 fem2 fem3 fem4 fem5 group504 princeton liberal numlib LogWordCount</v>
      </c>
      <c r="L3462" s="1" t="str">
        <f t="shared" si="329"/>
        <v>Yes</v>
      </c>
    </row>
    <row r="3463" spans="1:12" ht="28.8" x14ac:dyDescent="0.3">
      <c r="A3463" s="1" t="str">
        <f>VLOOKUP(B3463,DownloadedFiles!$B$2:$C$821,2,)</f>
        <v>hdl:1902.1/22140</v>
      </c>
      <c r="B3463" s="1" t="s">
        <v>697</v>
      </c>
      <c r="C3463" s="1" t="s">
        <v>698</v>
      </c>
      <c r="D3463" s="1" t="s">
        <v>699</v>
      </c>
      <c r="E3463" s="1" t="str">
        <f>VLOOKUP(D3463,StataFunctions!$E$2:$G$260,3,)</f>
        <v>Linear regression</v>
      </c>
      <c r="F3463" s="18" t="s">
        <v>715</v>
      </c>
      <c r="G3463" s="18" t="str">
        <f t="shared" si="326"/>
        <v>ChildrenFreq</v>
      </c>
      <c r="H3463" s="18" t="str">
        <f t="shared" si="327"/>
        <v>fem0 fem2 fem3 fem4 fem5 princeton liberal numlib</v>
      </c>
      <c r="I3463" s="18">
        <f t="shared" si="324"/>
        <v>0</v>
      </c>
      <c r="J3463" s="18" t="str">
        <f t="shared" si="325"/>
        <v>NA</v>
      </c>
      <c r="K3463" s="18" t="str">
        <f t="shared" si="328"/>
        <v>fem0 fem2 fem3 fem4 fem5 princeton liberal numlib</v>
      </c>
      <c r="L3463" s="1" t="str">
        <f t="shared" si="329"/>
        <v>Yes</v>
      </c>
    </row>
    <row r="3464" spans="1:12" ht="28.8" x14ac:dyDescent="0.3">
      <c r="A3464" s="1" t="str">
        <f>VLOOKUP(B3464,DownloadedFiles!$B$2:$C$821,2,)</f>
        <v>hdl:1902.1/22140</v>
      </c>
      <c r="B3464" s="1" t="s">
        <v>697</v>
      </c>
      <c r="C3464" s="1" t="s">
        <v>698</v>
      </c>
      <c r="D3464" s="1" t="s">
        <v>699</v>
      </c>
      <c r="E3464" s="1" t="str">
        <f>VLOOKUP(D3464,StataFunctions!$E$2:$G$260,3,)</f>
        <v>Linear regression</v>
      </c>
      <c r="F3464" s="18" t="s">
        <v>715</v>
      </c>
      <c r="G3464" s="18" t="str">
        <f t="shared" si="326"/>
        <v>ChildrenFreq</v>
      </c>
      <c r="H3464" s="18" t="str">
        <f t="shared" si="327"/>
        <v>fem0 fem2 fem3 fem4 fem5 princeton liberal numlib</v>
      </c>
      <c r="I3464" s="18">
        <f t="shared" si="324"/>
        <v>0</v>
      </c>
      <c r="J3464" s="18" t="str">
        <f t="shared" si="325"/>
        <v>NA</v>
      </c>
      <c r="K3464" s="18" t="str">
        <f t="shared" si="328"/>
        <v>fem0 fem2 fem3 fem4 fem5 princeton liberal numlib</v>
      </c>
      <c r="L3464" s="1" t="str">
        <f t="shared" si="329"/>
        <v>Yes</v>
      </c>
    </row>
    <row r="3465" spans="1:12" ht="28.8" x14ac:dyDescent="0.3">
      <c r="A3465" s="1" t="str">
        <f>VLOOKUP(B3465,DownloadedFiles!$B$2:$C$821,2,)</f>
        <v>hdl:1902.1/22140</v>
      </c>
      <c r="B3465" s="1" t="s">
        <v>697</v>
      </c>
      <c r="C3465" s="1" t="s">
        <v>698</v>
      </c>
      <c r="D3465" s="1" t="s">
        <v>699</v>
      </c>
      <c r="E3465" s="1" t="str">
        <f>VLOOKUP(D3465,StataFunctions!$E$2:$G$260,3,)</f>
        <v>Linear regression</v>
      </c>
      <c r="F3465" s="18" t="s">
        <v>716</v>
      </c>
      <c r="G3465" s="18" t="str">
        <f t="shared" si="326"/>
        <v>FamilyFreq</v>
      </c>
      <c r="H3465" s="18" t="str">
        <f t="shared" si="327"/>
        <v>fem0 fem2 fem3 fem4 fem5 princeton liberal numlib</v>
      </c>
      <c r="I3465" s="18">
        <f t="shared" si="324"/>
        <v>0</v>
      </c>
      <c r="J3465" s="18" t="str">
        <f t="shared" si="325"/>
        <v>NA</v>
      </c>
      <c r="K3465" s="18" t="str">
        <f t="shared" si="328"/>
        <v>fem0 fem2 fem3 fem4 fem5 princeton liberal numlib</v>
      </c>
      <c r="L3465" s="1" t="str">
        <f t="shared" si="329"/>
        <v>Yes</v>
      </c>
    </row>
    <row r="3466" spans="1:12" ht="28.8" x14ac:dyDescent="0.3">
      <c r="A3466" s="1" t="str">
        <f>VLOOKUP(B3466,DownloadedFiles!$B$2:$C$821,2,)</f>
        <v>hdl:1902.1/22140</v>
      </c>
      <c r="B3466" s="1" t="s">
        <v>697</v>
      </c>
      <c r="C3466" s="1" t="s">
        <v>698</v>
      </c>
      <c r="D3466" s="1" t="s">
        <v>699</v>
      </c>
      <c r="E3466" s="1" t="str">
        <f>VLOOKUP(D3466,StataFunctions!$E$2:$G$260,3,)</f>
        <v>Linear regression</v>
      </c>
      <c r="F3466" s="18" t="s">
        <v>716</v>
      </c>
      <c r="G3466" s="18" t="str">
        <f t="shared" si="326"/>
        <v>FamilyFreq</v>
      </c>
      <c r="H3466" s="18" t="str">
        <f t="shared" si="327"/>
        <v>fem0 fem2 fem3 fem4 fem5 princeton liberal numlib</v>
      </c>
      <c r="I3466" s="18">
        <f t="shared" si="324"/>
        <v>0</v>
      </c>
      <c r="J3466" s="18" t="str">
        <f t="shared" si="325"/>
        <v>NA</v>
      </c>
      <c r="K3466" s="18" t="str">
        <f t="shared" si="328"/>
        <v>fem0 fem2 fem3 fem4 fem5 princeton liberal numlib</v>
      </c>
      <c r="L3466" s="1" t="str">
        <f t="shared" si="329"/>
        <v>Yes</v>
      </c>
    </row>
    <row r="3467" spans="1:12" ht="28.8" x14ac:dyDescent="0.3">
      <c r="A3467" s="1" t="str">
        <f>VLOOKUP(B3467,DownloadedFiles!$B$2:$C$821,2,)</f>
        <v>hdl:1902.1/22140</v>
      </c>
      <c r="B3467" s="1" t="s">
        <v>697</v>
      </c>
      <c r="C3467" s="1" t="s">
        <v>698</v>
      </c>
      <c r="D3467" s="1" t="s">
        <v>699</v>
      </c>
      <c r="E3467" s="1" t="str">
        <f>VLOOKUP(D3467,StataFunctions!$E$2:$G$260,3,)</f>
        <v>Linear regression</v>
      </c>
      <c r="F3467" s="18" t="s">
        <v>718</v>
      </c>
      <c r="G3467" s="18" t="str">
        <f t="shared" si="326"/>
        <v>NeedyFreq</v>
      </c>
      <c r="H3467" s="18" t="str">
        <f t="shared" si="327"/>
        <v>fem0 fem2 fem3 fem4 fem5 princeton liberal numlib</v>
      </c>
      <c r="I3467" s="18">
        <f t="shared" si="324"/>
        <v>0</v>
      </c>
      <c r="J3467" s="18" t="str">
        <f t="shared" si="325"/>
        <v>NA</v>
      </c>
      <c r="K3467" s="18" t="str">
        <f t="shared" si="328"/>
        <v>fem0 fem2 fem3 fem4 fem5 princeton liberal numlib</v>
      </c>
      <c r="L3467" s="1" t="str">
        <f t="shared" si="329"/>
        <v>Yes</v>
      </c>
    </row>
    <row r="3468" spans="1:12" ht="28.8" x14ac:dyDescent="0.3">
      <c r="A3468" s="1" t="str">
        <f>VLOOKUP(B3468,DownloadedFiles!$B$2:$C$821,2,)</f>
        <v>hdl:1902.1/22140</v>
      </c>
      <c r="B3468" s="1" t="s">
        <v>697</v>
      </c>
      <c r="C3468" s="1" t="s">
        <v>698</v>
      </c>
      <c r="D3468" s="1" t="s">
        <v>699</v>
      </c>
      <c r="E3468" s="1" t="str">
        <f>VLOOKUP(D3468,StataFunctions!$E$2:$G$260,3,)</f>
        <v>Linear regression</v>
      </c>
      <c r="F3468" s="18" t="s">
        <v>718</v>
      </c>
      <c r="G3468" s="18" t="str">
        <f t="shared" si="326"/>
        <v>NeedyFreq</v>
      </c>
      <c r="H3468" s="18" t="str">
        <f t="shared" si="327"/>
        <v>fem0 fem2 fem3 fem4 fem5 princeton liberal numlib</v>
      </c>
      <c r="I3468" s="18">
        <f t="shared" si="324"/>
        <v>0</v>
      </c>
      <c r="J3468" s="18" t="str">
        <f t="shared" si="325"/>
        <v>NA</v>
      </c>
      <c r="K3468" s="18" t="str">
        <f t="shared" si="328"/>
        <v>fem0 fem2 fem3 fem4 fem5 princeton liberal numlib</v>
      </c>
      <c r="L3468" s="1" t="str">
        <f t="shared" si="329"/>
        <v>Yes</v>
      </c>
    </row>
    <row r="3469" spans="1:12" ht="28.8" x14ac:dyDescent="0.3">
      <c r="A3469" s="1" t="str">
        <f>VLOOKUP(B3469,DownloadedFiles!$B$2:$C$821,2,)</f>
        <v>hdl:1902.1/22140</v>
      </c>
      <c r="B3469" s="1" t="s">
        <v>697</v>
      </c>
      <c r="C3469" s="1" t="s">
        <v>698</v>
      </c>
      <c r="D3469" s="1" t="s">
        <v>699</v>
      </c>
      <c r="E3469" s="1" t="str">
        <f>VLOOKUP(D3469,StataFunctions!$E$2:$G$260,3,)</f>
        <v>Linear regression</v>
      </c>
      <c r="F3469" s="18" t="s">
        <v>717</v>
      </c>
      <c r="G3469" s="18" t="str">
        <f t="shared" si="326"/>
        <v>PoorFreq</v>
      </c>
      <c r="H3469" s="18" t="str">
        <f t="shared" si="327"/>
        <v>fem0 fem2 fem3 fem4 fem5 princeton liberal numlib</v>
      </c>
      <c r="I3469" s="18">
        <f t="shared" si="324"/>
        <v>0</v>
      </c>
      <c r="J3469" s="18" t="str">
        <f t="shared" si="325"/>
        <v>NA</v>
      </c>
      <c r="K3469" s="18" t="str">
        <f t="shared" si="328"/>
        <v>fem0 fem2 fem3 fem4 fem5 princeton liberal numlib</v>
      </c>
      <c r="L3469" s="1" t="str">
        <f t="shared" si="329"/>
        <v>Yes</v>
      </c>
    </row>
    <row r="3470" spans="1:12" ht="28.8" x14ac:dyDescent="0.3">
      <c r="A3470" s="1" t="str">
        <f>VLOOKUP(B3470,DownloadedFiles!$B$2:$C$821,2,)</f>
        <v>hdl:1902.1/22140</v>
      </c>
      <c r="B3470" s="1" t="s">
        <v>697</v>
      </c>
      <c r="C3470" s="1" t="s">
        <v>698</v>
      </c>
      <c r="D3470" s="1" t="s">
        <v>699</v>
      </c>
      <c r="E3470" s="1" t="str">
        <f>VLOOKUP(D3470,StataFunctions!$E$2:$G$260,3,)</f>
        <v>Linear regression</v>
      </c>
      <c r="F3470" s="18" t="s">
        <v>717</v>
      </c>
      <c r="G3470" s="18" t="str">
        <f t="shared" si="326"/>
        <v>PoorFreq</v>
      </c>
      <c r="H3470" s="18" t="str">
        <f t="shared" si="327"/>
        <v>fem0 fem2 fem3 fem4 fem5 princeton liberal numlib</v>
      </c>
      <c r="I3470" s="18">
        <f t="shared" si="324"/>
        <v>0</v>
      </c>
      <c r="J3470" s="18" t="str">
        <f t="shared" si="325"/>
        <v>NA</v>
      </c>
      <c r="K3470" s="18" t="str">
        <f t="shared" si="328"/>
        <v>fem0 fem2 fem3 fem4 fem5 princeton liberal numlib</v>
      </c>
      <c r="L3470" s="1" t="str">
        <f t="shared" si="329"/>
        <v>Yes</v>
      </c>
    </row>
    <row r="3471" spans="1:12" ht="28.8" x14ac:dyDescent="0.3">
      <c r="A3471" s="1" t="str">
        <f>VLOOKUP(B3471,DownloadedFiles!$B$2:$C$821,2,)</f>
        <v>hdl:1902.1/22140</v>
      </c>
      <c r="B3471" s="1" t="s">
        <v>697</v>
      </c>
      <c r="C3471" s="1" t="s">
        <v>698</v>
      </c>
      <c r="D3471" s="1" t="s">
        <v>699</v>
      </c>
      <c r="E3471" s="1" t="str">
        <f>VLOOKUP(D3471,StataFunctions!$E$2:$G$260,3,)</f>
        <v>Linear regression</v>
      </c>
      <c r="F3471" s="18" t="s">
        <v>719</v>
      </c>
      <c r="G3471" s="18" t="str">
        <f t="shared" si="326"/>
        <v>RichFreq</v>
      </c>
      <c r="H3471" s="18" t="str">
        <f t="shared" si="327"/>
        <v>fem0 fem2 fem3 fem4 fem5 princeton liberal numlib</v>
      </c>
      <c r="I3471" s="18">
        <f t="shared" si="324"/>
        <v>0</v>
      </c>
      <c r="J3471" s="18" t="str">
        <f t="shared" si="325"/>
        <v>NA</v>
      </c>
      <c r="K3471" s="18" t="str">
        <f t="shared" si="328"/>
        <v>fem0 fem2 fem3 fem4 fem5 princeton liberal numlib</v>
      </c>
      <c r="L3471" s="1" t="str">
        <f t="shared" si="329"/>
        <v>Yes</v>
      </c>
    </row>
    <row r="3472" spans="1:12" ht="28.8" x14ac:dyDescent="0.3">
      <c r="A3472" s="1" t="str">
        <f>VLOOKUP(B3472,DownloadedFiles!$B$2:$C$821,2,)</f>
        <v>hdl:1902.1/22140</v>
      </c>
      <c r="B3472" s="1" t="s">
        <v>697</v>
      </c>
      <c r="C3472" s="1" t="s">
        <v>698</v>
      </c>
      <c r="D3472" s="1" t="s">
        <v>699</v>
      </c>
      <c r="E3472" s="1" t="str">
        <f>VLOOKUP(D3472,StataFunctions!$E$2:$G$260,3,)</f>
        <v>Linear regression</v>
      </c>
      <c r="F3472" s="18" t="s">
        <v>719</v>
      </c>
      <c r="G3472" s="18" t="str">
        <f t="shared" si="326"/>
        <v>RichFreq</v>
      </c>
      <c r="H3472" s="18" t="str">
        <f t="shared" si="327"/>
        <v>fem0 fem2 fem3 fem4 fem5 princeton liberal numlib</v>
      </c>
      <c r="I3472" s="18">
        <f t="shared" si="324"/>
        <v>0</v>
      </c>
      <c r="J3472" s="18" t="str">
        <f t="shared" si="325"/>
        <v>NA</v>
      </c>
      <c r="K3472" s="18" t="str">
        <f t="shared" si="328"/>
        <v>fem0 fem2 fem3 fem4 fem5 princeton liberal numlib</v>
      </c>
      <c r="L3472" s="1" t="str">
        <f t="shared" si="329"/>
        <v>Yes</v>
      </c>
    </row>
    <row r="3473" spans="1:12" ht="28.8" x14ac:dyDescent="0.3">
      <c r="A3473" s="1" t="str">
        <f>VLOOKUP(B3473,DownloadedFiles!$B$2:$C$821,2,)</f>
        <v>hdl:1902.1/22140</v>
      </c>
      <c r="B3473" s="1" t="s">
        <v>697</v>
      </c>
      <c r="C3473" s="1" t="s">
        <v>698</v>
      </c>
      <c r="D3473" s="1" t="s">
        <v>699</v>
      </c>
      <c r="E3473" s="1" t="str">
        <f>VLOOKUP(D3473,StataFunctions!$E$2:$G$260,3,)</f>
        <v>Linear regression</v>
      </c>
      <c r="F3473" s="18" t="s">
        <v>721</v>
      </c>
      <c r="G3473" s="18" t="str">
        <f t="shared" si="326"/>
        <v>SalaryFreq</v>
      </c>
      <c r="H3473" s="18" t="str">
        <f t="shared" si="327"/>
        <v>fem0 fem2 fem3 fem4 fem5 princeton liberal numlib</v>
      </c>
      <c r="I3473" s="18">
        <f t="shared" si="324"/>
        <v>0</v>
      </c>
      <c r="J3473" s="18" t="str">
        <f t="shared" si="325"/>
        <v>NA</v>
      </c>
      <c r="K3473" s="18" t="str">
        <f t="shared" si="328"/>
        <v>fem0 fem2 fem3 fem4 fem5 princeton liberal numlib</v>
      </c>
      <c r="L3473" s="1" t="str">
        <f t="shared" si="329"/>
        <v>Yes</v>
      </c>
    </row>
    <row r="3474" spans="1:12" ht="28.8" x14ac:dyDescent="0.3">
      <c r="A3474" s="1" t="str">
        <f>VLOOKUP(B3474,DownloadedFiles!$B$2:$C$821,2,)</f>
        <v>hdl:1902.1/22140</v>
      </c>
      <c r="B3474" s="1" t="s">
        <v>697</v>
      </c>
      <c r="C3474" s="1" t="s">
        <v>698</v>
      </c>
      <c r="D3474" s="1" t="s">
        <v>699</v>
      </c>
      <c r="E3474" s="1" t="str">
        <f>VLOOKUP(D3474,StataFunctions!$E$2:$G$260,3,)</f>
        <v>Linear regression</v>
      </c>
      <c r="F3474" s="18" t="s">
        <v>721</v>
      </c>
      <c r="G3474" s="18" t="str">
        <f t="shared" si="326"/>
        <v>SalaryFreq</v>
      </c>
      <c r="H3474" s="18" t="str">
        <f t="shared" si="327"/>
        <v>fem0 fem2 fem3 fem4 fem5 princeton liberal numlib</v>
      </c>
      <c r="I3474" s="18">
        <f t="shared" si="324"/>
        <v>0</v>
      </c>
      <c r="J3474" s="18" t="str">
        <f t="shared" si="325"/>
        <v>NA</v>
      </c>
      <c r="K3474" s="18" t="str">
        <f t="shared" si="328"/>
        <v>fem0 fem2 fem3 fem4 fem5 princeton liberal numlib</v>
      </c>
      <c r="L3474" s="1" t="str">
        <f t="shared" si="329"/>
        <v>Yes</v>
      </c>
    </row>
    <row r="3475" spans="1:12" ht="28.8" x14ac:dyDescent="0.3">
      <c r="A3475" s="1" t="str">
        <f>VLOOKUP(B3475,DownloadedFiles!$B$2:$C$821,2,)</f>
        <v>hdl:1902.1/22140</v>
      </c>
      <c r="B3475" s="1" t="s">
        <v>697</v>
      </c>
      <c r="C3475" s="1" t="s">
        <v>698</v>
      </c>
      <c r="D3475" s="1" t="s">
        <v>699</v>
      </c>
      <c r="E3475" s="1" t="str">
        <f>VLOOKUP(D3475,StataFunctions!$E$2:$G$260,3,)</f>
        <v>Linear regression</v>
      </c>
      <c r="F3475" s="18" t="s">
        <v>720</v>
      </c>
      <c r="G3475" s="18" t="str">
        <f t="shared" si="326"/>
        <v>TaxFreq</v>
      </c>
      <c r="H3475" s="18" t="str">
        <f t="shared" si="327"/>
        <v>fem0 fem2 fem3 fem4 fem5 princeton liberal numlib</v>
      </c>
      <c r="I3475" s="18">
        <f t="shared" si="324"/>
        <v>0</v>
      </c>
      <c r="J3475" s="18" t="str">
        <f t="shared" si="325"/>
        <v>NA</v>
      </c>
      <c r="K3475" s="18" t="str">
        <f t="shared" si="328"/>
        <v>fem0 fem2 fem3 fem4 fem5 princeton liberal numlib</v>
      </c>
      <c r="L3475" s="1" t="str">
        <f t="shared" si="329"/>
        <v>Yes</v>
      </c>
    </row>
    <row r="3476" spans="1:12" ht="28.8" x14ac:dyDescent="0.3">
      <c r="A3476" s="1" t="str">
        <f>VLOOKUP(B3476,DownloadedFiles!$B$2:$C$821,2,)</f>
        <v>hdl:1902.1/22140</v>
      </c>
      <c r="B3476" s="1" t="s">
        <v>697</v>
      </c>
      <c r="C3476" s="1" t="s">
        <v>698</v>
      </c>
      <c r="D3476" s="1" t="s">
        <v>699</v>
      </c>
      <c r="E3476" s="1" t="str">
        <f>VLOOKUP(D3476,StataFunctions!$E$2:$G$260,3,)</f>
        <v>Linear regression</v>
      </c>
      <c r="F3476" s="18" t="s">
        <v>720</v>
      </c>
      <c r="G3476" s="18" t="str">
        <f t="shared" si="326"/>
        <v>TaxFreq</v>
      </c>
      <c r="H3476" s="18" t="str">
        <f t="shared" si="327"/>
        <v>fem0 fem2 fem3 fem4 fem5 princeton liberal numlib</v>
      </c>
      <c r="I3476" s="18">
        <f t="shared" si="324"/>
        <v>0</v>
      </c>
      <c r="J3476" s="18" t="str">
        <f t="shared" si="325"/>
        <v>NA</v>
      </c>
      <c r="K3476" s="18" t="str">
        <f t="shared" si="328"/>
        <v>fem0 fem2 fem3 fem4 fem5 princeton liberal numlib</v>
      </c>
      <c r="L3476" s="1" t="str">
        <f t="shared" si="329"/>
        <v>Yes</v>
      </c>
    </row>
    <row r="3477" spans="1:12" ht="28.8" x14ac:dyDescent="0.3">
      <c r="A3477" s="1" t="str">
        <f>VLOOKUP(B3477,DownloadedFiles!$B$2:$C$821,2,)</f>
        <v>hdl:1902.1/22140</v>
      </c>
      <c r="B3477" s="1" t="s">
        <v>697</v>
      </c>
      <c r="C3477" s="1" t="s">
        <v>698</v>
      </c>
      <c r="D3477" s="1" t="s">
        <v>699</v>
      </c>
      <c r="E3477" s="1" t="str">
        <f>VLOOKUP(D3477,StataFunctions!$E$2:$G$260,3,)</f>
        <v>Linear regression</v>
      </c>
      <c r="F3477" s="18" t="s">
        <v>722</v>
      </c>
      <c r="G3477" s="18" t="str">
        <f t="shared" si="326"/>
        <v>ChildrenFreq</v>
      </c>
      <c r="H3477" s="18" t="str">
        <f t="shared" si="327"/>
        <v>fem0 fem2 fem3 fem4 fem5 princeton liberal numlib</v>
      </c>
      <c r="I3477" s="18">
        <f t="shared" si="324"/>
        <v>0</v>
      </c>
      <c r="J3477" s="18" t="str">
        <f t="shared" si="325"/>
        <v>NA</v>
      </c>
      <c r="K3477" s="18" t="str">
        <f t="shared" si="328"/>
        <v>fem0 fem2 fem3 fem4 fem5 princeton liberal numlib</v>
      </c>
      <c r="L3477" s="1" t="str">
        <f t="shared" si="329"/>
        <v>Yes</v>
      </c>
    </row>
    <row r="3478" spans="1:12" ht="28.8" x14ac:dyDescent="0.3">
      <c r="A3478" s="1" t="str">
        <f>VLOOKUP(B3478,DownloadedFiles!$B$2:$C$821,2,)</f>
        <v>hdl:1902.1/22140</v>
      </c>
      <c r="B3478" s="1" t="s">
        <v>697</v>
      </c>
      <c r="C3478" s="1" t="s">
        <v>698</v>
      </c>
      <c r="D3478" s="1" t="s">
        <v>699</v>
      </c>
      <c r="E3478" s="1" t="str">
        <f>VLOOKUP(D3478,StataFunctions!$E$2:$G$260,3,)</f>
        <v>Linear regression</v>
      </c>
      <c r="F3478" s="18" t="s">
        <v>723</v>
      </c>
      <c r="G3478" s="18" t="str">
        <f t="shared" si="326"/>
        <v>FamilyFreq</v>
      </c>
      <c r="H3478" s="18" t="str">
        <f t="shared" si="327"/>
        <v>fem0 fem2 fem3 fem4 fem5 princeton liberal numlib</v>
      </c>
      <c r="I3478" s="18">
        <f t="shared" si="324"/>
        <v>0</v>
      </c>
      <c r="J3478" s="18" t="str">
        <f t="shared" si="325"/>
        <v>NA</v>
      </c>
      <c r="K3478" s="18" t="str">
        <f t="shared" si="328"/>
        <v>fem0 fem2 fem3 fem4 fem5 princeton liberal numlib</v>
      </c>
      <c r="L3478" s="1" t="str">
        <f t="shared" si="329"/>
        <v>Yes</v>
      </c>
    </row>
    <row r="3479" spans="1:12" ht="28.8" x14ac:dyDescent="0.3">
      <c r="A3479" s="1" t="str">
        <f>VLOOKUP(B3479,DownloadedFiles!$B$2:$C$821,2,)</f>
        <v>hdl:1902.1/22140</v>
      </c>
      <c r="B3479" s="1" t="s">
        <v>697</v>
      </c>
      <c r="C3479" s="1" t="s">
        <v>698</v>
      </c>
      <c r="D3479" s="1" t="s">
        <v>699</v>
      </c>
      <c r="E3479" s="1" t="str">
        <f>VLOOKUP(D3479,StataFunctions!$E$2:$G$260,3,)</f>
        <v>Linear regression</v>
      </c>
      <c r="F3479" s="18" t="s">
        <v>725</v>
      </c>
      <c r="G3479" s="18" t="str">
        <f t="shared" si="326"/>
        <v>NeedyFreq</v>
      </c>
      <c r="H3479" s="18" t="str">
        <f t="shared" si="327"/>
        <v>fem0 fem2 fem3 fem4 fem5 princeton liberal numlib</v>
      </c>
      <c r="I3479" s="18">
        <f t="shared" si="324"/>
        <v>0</v>
      </c>
      <c r="J3479" s="18" t="str">
        <f t="shared" si="325"/>
        <v>NA</v>
      </c>
      <c r="K3479" s="18" t="str">
        <f t="shared" si="328"/>
        <v>fem0 fem2 fem3 fem4 fem5 princeton liberal numlib</v>
      </c>
      <c r="L3479" s="1" t="str">
        <f t="shared" si="329"/>
        <v>Yes</v>
      </c>
    </row>
    <row r="3480" spans="1:12" ht="28.8" x14ac:dyDescent="0.3">
      <c r="A3480" s="1" t="str">
        <f>VLOOKUP(B3480,DownloadedFiles!$B$2:$C$821,2,)</f>
        <v>hdl:1902.1/22140</v>
      </c>
      <c r="B3480" s="1" t="s">
        <v>697</v>
      </c>
      <c r="C3480" s="1" t="s">
        <v>698</v>
      </c>
      <c r="D3480" s="1" t="s">
        <v>699</v>
      </c>
      <c r="E3480" s="1" t="str">
        <f>VLOOKUP(D3480,StataFunctions!$E$2:$G$260,3,)</f>
        <v>Linear regression</v>
      </c>
      <c r="F3480" s="18" t="s">
        <v>724</v>
      </c>
      <c r="G3480" s="18" t="str">
        <f t="shared" si="326"/>
        <v>PoorFreq</v>
      </c>
      <c r="H3480" s="18" t="str">
        <f t="shared" si="327"/>
        <v>fem0 fem2 fem3 fem4 fem5 princeton liberal numlib</v>
      </c>
      <c r="I3480" s="18">
        <f t="shared" si="324"/>
        <v>0</v>
      </c>
      <c r="J3480" s="18" t="str">
        <f t="shared" si="325"/>
        <v>NA</v>
      </c>
      <c r="K3480" s="18" t="str">
        <f t="shared" si="328"/>
        <v>fem0 fem2 fem3 fem4 fem5 princeton liberal numlib</v>
      </c>
      <c r="L3480" s="1" t="str">
        <f t="shared" si="329"/>
        <v>Yes</v>
      </c>
    </row>
    <row r="3481" spans="1:12" ht="28.8" x14ac:dyDescent="0.3">
      <c r="A3481" s="1" t="str">
        <f>VLOOKUP(B3481,DownloadedFiles!$B$2:$C$821,2,)</f>
        <v>hdl:1902.1/22140</v>
      </c>
      <c r="B3481" s="1" t="s">
        <v>697</v>
      </c>
      <c r="C3481" s="1" t="s">
        <v>698</v>
      </c>
      <c r="D3481" s="1" t="s">
        <v>699</v>
      </c>
      <c r="E3481" s="1" t="str">
        <f>VLOOKUP(D3481,StataFunctions!$E$2:$G$260,3,)</f>
        <v>Linear regression</v>
      </c>
      <c r="F3481" s="18" t="s">
        <v>726</v>
      </c>
      <c r="G3481" s="18" t="str">
        <f t="shared" si="326"/>
        <v>RichFreq</v>
      </c>
      <c r="H3481" s="18" t="str">
        <f t="shared" si="327"/>
        <v>fem0 fem2 fem3 fem4 fem5 princeton liberal numlib</v>
      </c>
      <c r="I3481" s="18">
        <f t="shared" si="324"/>
        <v>0</v>
      </c>
      <c r="J3481" s="18" t="str">
        <f t="shared" si="325"/>
        <v>NA</v>
      </c>
      <c r="K3481" s="18" t="str">
        <f t="shared" si="328"/>
        <v>fem0 fem2 fem3 fem4 fem5 princeton liberal numlib</v>
      </c>
      <c r="L3481" s="1" t="str">
        <f t="shared" si="329"/>
        <v>Yes</v>
      </c>
    </row>
    <row r="3482" spans="1:12" ht="28.8" x14ac:dyDescent="0.3">
      <c r="A3482" s="1" t="str">
        <f>VLOOKUP(B3482,DownloadedFiles!$B$2:$C$821,2,)</f>
        <v>hdl:1902.1/22140</v>
      </c>
      <c r="B3482" s="1" t="s">
        <v>697</v>
      </c>
      <c r="C3482" s="1" t="s">
        <v>698</v>
      </c>
      <c r="D3482" s="1" t="s">
        <v>699</v>
      </c>
      <c r="E3482" s="1" t="str">
        <f>VLOOKUP(D3482,StataFunctions!$E$2:$G$260,3,)</f>
        <v>Linear regression</v>
      </c>
      <c r="F3482" s="18" t="s">
        <v>728</v>
      </c>
      <c r="G3482" s="18" t="str">
        <f t="shared" si="326"/>
        <v>SalaryFreq</v>
      </c>
      <c r="H3482" s="18" t="str">
        <f t="shared" si="327"/>
        <v>fem0 fem2 fem3 fem4 fem5 princeton liberal numlib</v>
      </c>
      <c r="I3482" s="18">
        <f t="shared" si="324"/>
        <v>0</v>
      </c>
      <c r="J3482" s="18" t="str">
        <f t="shared" si="325"/>
        <v>NA</v>
      </c>
      <c r="K3482" s="18" t="str">
        <f t="shared" si="328"/>
        <v>fem0 fem2 fem3 fem4 fem5 princeton liberal numlib</v>
      </c>
      <c r="L3482" s="1" t="str">
        <f t="shared" si="329"/>
        <v>Yes</v>
      </c>
    </row>
    <row r="3483" spans="1:12" ht="28.8" x14ac:dyDescent="0.3">
      <c r="A3483" s="1" t="str">
        <f>VLOOKUP(B3483,DownloadedFiles!$B$2:$C$821,2,)</f>
        <v>hdl:1902.1/22140</v>
      </c>
      <c r="B3483" s="1" t="s">
        <v>697</v>
      </c>
      <c r="C3483" s="1" t="s">
        <v>698</v>
      </c>
      <c r="D3483" s="1" t="s">
        <v>699</v>
      </c>
      <c r="E3483" s="1" t="str">
        <f>VLOOKUP(D3483,StataFunctions!$E$2:$G$260,3,)</f>
        <v>Linear regression</v>
      </c>
      <c r="F3483" s="18" t="s">
        <v>727</v>
      </c>
      <c r="G3483" s="18" t="str">
        <f t="shared" si="326"/>
        <v>TaxFreq</v>
      </c>
      <c r="H3483" s="18" t="str">
        <f t="shared" si="327"/>
        <v>fem0 fem2 fem3 fem4 fem5 princeton liberal numlib</v>
      </c>
      <c r="I3483" s="18">
        <f t="shared" si="324"/>
        <v>0</v>
      </c>
      <c r="J3483" s="18" t="str">
        <f t="shared" si="325"/>
        <v>NA</v>
      </c>
      <c r="K3483" s="18" t="str">
        <f t="shared" si="328"/>
        <v>fem0 fem2 fem3 fem4 fem5 princeton liberal numlib</v>
      </c>
      <c r="L3483" s="1" t="str">
        <f t="shared" si="329"/>
        <v>Yes</v>
      </c>
    </row>
    <row r="3484" spans="1:12" ht="28.8" x14ac:dyDescent="0.3">
      <c r="A3484" s="1" t="str">
        <f>VLOOKUP(B3484,DownloadedFiles!$B$2:$C$821,2,)</f>
        <v>hdl:1902.1/22140</v>
      </c>
      <c r="B3484" s="1" t="s">
        <v>697</v>
      </c>
      <c r="C3484" s="1" t="s">
        <v>698</v>
      </c>
      <c r="D3484" s="1" t="s">
        <v>674</v>
      </c>
      <c r="E3484" s="1" t="str">
        <f>VLOOKUP(D3484,StataFunctions!$E$2:$G$260,3,)</f>
        <v>Probit regression</v>
      </c>
      <c r="F3484" s="18" t="s">
        <v>729</v>
      </c>
      <c r="G3484" s="18" t="str">
        <f t="shared" si="326"/>
        <v>ChildrenMention</v>
      </c>
      <c r="H3484" s="18" t="str">
        <f t="shared" si="327"/>
        <v>fem0 fem2 fem3 fem4 fem5 princeton liberal numlib LogWordCount</v>
      </c>
      <c r="I3484" s="18">
        <f t="shared" si="324"/>
        <v>0</v>
      </c>
      <c r="J3484" s="18" t="str">
        <f t="shared" si="325"/>
        <v>NA</v>
      </c>
      <c r="K3484" s="18" t="str">
        <f t="shared" si="328"/>
        <v>fem0 fem2 fem3 fem4 fem5 princeton liberal numlib LogWordCount</v>
      </c>
      <c r="L3484" s="1" t="str">
        <f t="shared" si="329"/>
        <v>Yes</v>
      </c>
    </row>
    <row r="3485" spans="1:12" ht="28.8" x14ac:dyDescent="0.3">
      <c r="A3485" s="1" t="str">
        <f>VLOOKUP(B3485,DownloadedFiles!$B$2:$C$821,2,)</f>
        <v>hdl:1902.1/22140</v>
      </c>
      <c r="B3485" s="1" t="s">
        <v>697</v>
      </c>
      <c r="C3485" s="1" t="s">
        <v>698</v>
      </c>
      <c r="D3485" s="1" t="s">
        <v>674</v>
      </c>
      <c r="E3485" s="1" t="str">
        <f>VLOOKUP(D3485,StataFunctions!$E$2:$G$260,3,)</f>
        <v>Probit regression</v>
      </c>
      <c r="F3485" s="18" t="s">
        <v>729</v>
      </c>
      <c r="G3485" s="18" t="str">
        <f t="shared" si="326"/>
        <v>ChildrenMention</v>
      </c>
      <c r="H3485" s="18" t="str">
        <f t="shared" si="327"/>
        <v>fem0 fem2 fem3 fem4 fem5 princeton liberal numlib LogWordCount</v>
      </c>
      <c r="I3485" s="18">
        <f t="shared" si="324"/>
        <v>0</v>
      </c>
      <c r="J3485" s="18" t="str">
        <f t="shared" si="325"/>
        <v>NA</v>
      </c>
      <c r="K3485" s="18" t="str">
        <f t="shared" si="328"/>
        <v>fem0 fem2 fem3 fem4 fem5 princeton liberal numlib LogWordCount</v>
      </c>
      <c r="L3485" s="1" t="str">
        <f t="shared" si="329"/>
        <v>Yes</v>
      </c>
    </row>
    <row r="3486" spans="1:12" ht="28.8" x14ac:dyDescent="0.3">
      <c r="A3486" s="1" t="str">
        <f>VLOOKUP(B3486,DownloadedFiles!$B$2:$C$821,2,)</f>
        <v>hdl:1902.1/22140</v>
      </c>
      <c r="B3486" s="1" t="s">
        <v>697</v>
      </c>
      <c r="C3486" s="1" t="s">
        <v>698</v>
      </c>
      <c r="D3486" s="1" t="s">
        <v>674</v>
      </c>
      <c r="E3486" s="1" t="str">
        <f>VLOOKUP(D3486,StataFunctions!$E$2:$G$260,3,)</f>
        <v>Probit regression</v>
      </c>
      <c r="F3486" s="18" t="s">
        <v>729</v>
      </c>
      <c r="G3486" s="18" t="str">
        <f t="shared" si="326"/>
        <v>ChildrenMention</v>
      </c>
      <c r="H3486" s="18" t="str">
        <f t="shared" si="327"/>
        <v>fem0 fem2 fem3 fem4 fem5 princeton liberal numlib LogWordCount</v>
      </c>
      <c r="I3486" s="18">
        <f t="shared" si="324"/>
        <v>0</v>
      </c>
      <c r="J3486" s="18" t="str">
        <f t="shared" si="325"/>
        <v>NA</v>
      </c>
      <c r="K3486" s="18" t="str">
        <f t="shared" si="328"/>
        <v>fem0 fem2 fem3 fem4 fem5 princeton liberal numlib LogWordCount</v>
      </c>
      <c r="L3486" s="1" t="str">
        <f t="shared" si="329"/>
        <v>Yes</v>
      </c>
    </row>
    <row r="3487" spans="1:12" ht="28.8" x14ac:dyDescent="0.3">
      <c r="A3487" s="1" t="str">
        <f>VLOOKUP(B3487,DownloadedFiles!$B$2:$C$821,2,)</f>
        <v>hdl:1902.1/22140</v>
      </c>
      <c r="B3487" s="1" t="s">
        <v>697</v>
      </c>
      <c r="C3487" s="1" t="s">
        <v>698</v>
      </c>
      <c r="D3487" s="1" t="s">
        <v>674</v>
      </c>
      <c r="E3487" s="1" t="str">
        <f>VLOOKUP(D3487,StataFunctions!$E$2:$G$260,3,)</f>
        <v>Probit regression</v>
      </c>
      <c r="F3487" s="18" t="s">
        <v>730</v>
      </c>
      <c r="G3487" s="18" t="str">
        <f t="shared" si="326"/>
        <v>FamilyMention</v>
      </c>
      <c r="H3487" s="18" t="str">
        <f t="shared" si="327"/>
        <v>fem0 fem2 fem3 fem4 fem5 princeton liberal numlib LogWordCount</v>
      </c>
      <c r="I3487" s="18">
        <f t="shared" si="324"/>
        <v>0</v>
      </c>
      <c r="J3487" s="18" t="str">
        <f t="shared" si="325"/>
        <v>NA</v>
      </c>
      <c r="K3487" s="18" t="str">
        <f t="shared" si="328"/>
        <v>fem0 fem2 fem3 fem4 fem5 princeton liberal numlib LogWordCount</v>
      </c>
      <c r="L3487" s="1" t="str">
        <f t="shared" si="329"/>
        <v>Yes</v>
      </c>
    </row>
    <row r="3488" spans="1:12" ht="28.8" x14ac:dyDescent="0.3">
      <c r="A3488" s="1" t="str">
        <f>VLOOKUP(B3488,DownloadedFiles!$B$2:$C$821,2,)</f>
        <v>hdl:1902.1/22140</v>
      </c>
      <c r="B3488" s="1" t="s">
        <v>697</v>
      </c>
      <c r="C3488" s="1" t="s">
        <v>698</v>
      </c>
      <c r="D3488" s="1" t="s">
        <v>674</v>
      </c>
      <c r="E3488" s="1" t="str">
        <f>VLOOKUP(D3488,StataFunctions!$E$2:$G$260,3,)</f>
        <v>Probit regression</v>
      </c>
      <c r="F3488" s="18" t="s">
        <v>730</v>
      </c>
      <c r="G3488" s="18" t="str">
        <f t="shared" si="326"/>
        <v>FamilyMention</v>
      </c>
      <c r="H3488" s="18" t="str">
        <f t="shared" si="327"/>
        <v>fem0 fem2 fem3 fem4 fem5 princeton liberal numlib LogWordCount</v>
      </c>
      <c r="I3488" s="18">
        <f t="shared" si="324"/>
        <v>0</v>
      </c>
      <c r="J3488" s="18" t="str">
        <f t="shared" si="325"/>
        <v>NA</v>
      </c>
      <c r="K3488" s="18" t="str">
        <f t="shared" si="328"/>
        <v>fem0 fem2 fem3 fem4 fem5 princeton liberal numlib LogWordCount</v>
      </c>
      <c r="L3488" s="1" t="str">
        <f t="shared" si="329"/>
        <v>Yes</v>
      </c>
    </row>
    <row r="3489" spans="1:12" ht="28.8" x14ac:dyDescent="0.3">
      <c r="A3489" s="1" t="str">
        <f>VLOOKUP(B3489,DownloadedFiles!$B$2:$C$821,2,)</f>
        <v>hdl:1902.1/22140</v>
      </c>
      <c r="B3489" s="1" t="s">
        <v>697</v>
      </c>
      <c r="C3489" s="1" t="s">
        <v>698</v>
      </c>
      <c r="D3489" s="1" t="s">
        <v>674</v>
      </c>
      <c r="E3489" s="1" t="str">
        <f>VLOOKUP(D3489,StataFunctions!$E$2:$G$260,3,)</f>
        <v>Probit regression</v>
      </c>
      <c r="F3489" s="18" t="s">
        <v>730</v>
      </c>
      <c r="G3489" s="18" t="str">
        <f t="shared" si="326"/>
        <v>FamilyMention</v>
      </c>
      <c r="H3489" s="18" t="str">
        <f t="shared" si="327"/>
        <v>fem0 fem2 fem3 fem4 fem5 princeton liberal numlib LogWordCount</v>
      </c>
      <c r="I3489" s="18">
        <f t="shared" si="324"/>
        <v>0</v>
      </c>
      <c r="J3489" s="18" t="str">
        <f t="shared" si="325"/>
        <v>NA</v>
      </c>
      <c r="K3489" s="18" t="str">
        <f t="shared" si="328"/>
        <v>fem0 fem2 fem3 fem4 fem5 princeton liberal numlib LogWordCount</v>
      </c>
      <c r="L3489" s="1" t="str">
        <f t="shared" si="329"/>
        <v>Yes</v>
      </c>
    </row>
    <row r="3490" spans="1:12" ht="28.8" x14ac:dyDescent="0.3">
      <c r="A3490" s="1" t="str">
        <f>VLOOKUP(B3490,DownloadedFiles!$B$2:$C$821,2,)</f>
        <v>hdl:1902.1/22140</v>
      </c>
      <c r="B3490" s="1" t="s">
        <v>697</v>
      </c>
      <c r="C3490" s="1" t="s">
        <v>698</v>
      </c>
      <c r="D3490" s="1" t="s">
        <v>674</v>
      </c>
      <c r="E3490" s="1" t="str">
        <f>VLOOKUP(D3490,StataFunctions!$E$2:$G$260,3,)</f>
        <v>Probit regression</v>
      </c>
      <c r="F3490" s="18" t="s">
        <v>732</v>
      </c>
      <c r="G3490" s="18" t="str">
        <f t="shared" si="326"/>
        <v>NeedyMention</v>
      </c>
      <c r="H3490" s="18" t="str">
        <f t="shared" si="327"/>
        <v>fem0 fem2 fem3 fem4 fem5 princeton liberal numlib LogWordCount</v>
      </c>
      <c r="I3490" s="18">
        <f t="shared" si="324"/>
        <v>0</v>
      </c>
      <c r="J3490" s="18" t="str">
        <f t="shared" si="325"/>
        <v>NA</v>
      </c>
      <c r="K3490" s="18" t="str">
        <f t="shared" si="328"/>
        <v>fem0 fem2 fem3 fem4 fem5 princeton liberal numlib LogWordCount</v>
      </c>
      <c r="L3490" s="1" t="str">
        <f t="shared" si="329"/>
        <v>Yes</v>
      </c>
    </row>
    <row r="3491" spans="1:12" ht="28.8" x14ac:dyDescent="0.3">
      <c r="A3491" s="1" t="str">
        <f>VLOOKUP(B3491,DownloadedFiles!$B$2:$C$821,2,)</f>
        <v>hdl:1902.1/22140</v>
      </c>
      <c r="B3491" s="1" t="s">
        <v>697</v>
      </c>
      <c r="C3491" s="1" t="s">
        <v>698</v>
      </c>
      <c r="D3491" s="1" t="s">
        <v>674</v>
      </c>
      <c r="E3491" s="1" t="str">
        <f>VLOOKUP(D3491,StataFunctions!$E$2:$G$260,3,)</f>
        <v>Probit regression</v>
      </c>
      <c r="F3491" s="18" t="s">
        <v>732</v>
      </c>
      <c r="G3491" s="18" t="str">
        <f t="shared" si="326"/>
        <v>NeedyMention</v>
      </c>
      <c r="H3491" s="18" t="str">
        <f t="shared" si="327"/>
        <v>fem0 fem2 fem3 fem4 fem5 princeton liberal numlib LogWordCount</v>
      </c>
      <c r="I3491" s="18">
        <f t="shared" si="324"/>
        <v>0</v>
      </c>
      <c r="J3491" s="18" t="str">
        <f t="shared" si="325"/>
        <v>NA</v>
      </c>
      <c r="K3491" s="18" t="str">
        <f t="shared" si="328"/>
        <v>fem0 fem2 fem3 fem4 fem5 princeton liberal numlib LogWordCount</v>
      </c>
      <c r="L3491" s="1" t="str">
        <f t="shared" si="329"/>
        <v>Yes</v>
      </c>
    </row>
    <row r="3492" spans="1:12" ht="28.8" x14ac:dyDescent="0.3">
      <c r="A3492" s="1" t="str">
        <f>VLOOKUP(B3492,DownloadedFiles!$B$2:$C$821,2,)</f>
        <v>hdl:1902.1/22140</v>
      </c>
      <c r="B3492" s="1" t="s">
        <v>697</v>
      </c>
      <c r="C3492" s="1" t="s">
        <v>698</v>
      </c>
      <c r="D3492" s="1" t="s">
        <v>674</v>
      </c>
      <c r="E3492" s="1" t="str">
        <f>VLOOKUP(D3492,StataFunctions!$E$2:$G$260,3,)</f>
        <v>Probit regression</v>
      </c>
      <c r="F3492" s="18" t="s">
        <v>732</v>
      </c>
      <c r="G3492" s="18" t="str">
        <f t="shared" si="326"/>
        <v>NeedyMention</v>
      </c>
      <c r="H3492" s="18" t="str">
        <f t="shared" si="327"/>
        <v>fem0 fem2 fem3 fem4 fem5 princeton liberal numlib LogWordCount</v>
      </c>
      <c r="I3492" s="18">
        <f t="shared" si="324"/>
        <v>0</v>
      </c>
      <c r="J3492" s="18" t="str">
        <f t="shared" si="325"/>
        <v>NA</v>
      </c>
      <c r="K3492" s="18" t="str">
        <f t="shared" si="328"/>
        <v>fem0 fem2 fem3 fem4 fem5 princeton liberal numlib LogWordCount</v>
      </c>
      <c r="L3492" s="1" t="str">
        <f t="shared" si="329"/>
        <v>Yes</v>
      </c>
    </row>
    <row r="3493" spans="1:12" ht="28.8" x14ac:dyDescent="0.3">
      <c r="A3493" s="1" t="str">
        <f>VLOOKUP(B3493,DownloadedFiles!$B$2:$C$821,2,)</f>
        <v>hdl:1902.1/22140</v>
      </c>
      <c r="B3493" s="1" t="s">
        <v>697</v>
      </c>
      <c r="C3493" s="1" t="s">
        <v>698</v>
      </c>
      <c r="D3493" s="1" t="s">
        <v>674</v>
      </c>
      <c r="E3493" s="1" t="str">
        <f>VLOOKUP(D3493,StataFunctions!$E$2:$G$260,3,)</f>
        <v>Probit regression</v>
      </c>
      <c r="F3493" s="18" t="s">
        <v>731</v>
      </c>
      <c r="G3493" s="18" t="str">
        <f t="shared" si="326"/>
        <v>PoorMention</v>
      </c>
      <c r="H3493" s="18" t="str">
        <f t="shared" si="327"/>
        <v>fem0 fem2 fem3 fem4 fem5 princeton liberal numlib LogWordCount</v>
      </c>
      <c r="I3493" s="18">
        <f t="shared" si="324"/>
        <v>0</v>
      </c>
      <c r="J3493" s="18" t="str">
        <f t="shared" si="325"/>
        <v>NA</v>
      </c>
      <c r="K3493" s="18" t="str">
        <f t="shared" si="328"/>
        <v>fem0 fem2 fem3 fem4 fem5 princeton liberal numlib LogWordCount</v>
      </c>
      <c r="L3493" s="1" t="str">
        <f t="shared" si="329"/>
        <v>Yes</v>
      </c>
    </row>
    <row r="3494" spans="1:12" ht="28.8" x14ac:dyDescent="0.3">
      <c r="A3494" s="1" t="str">
        <f>VLOOKUP(B3494,DownloadedFiles!$B$2:$C$821,2,)</f>
        <v>hdl:1902.1/22140</v>
      </c>
      <c r="B3494" s="1" t="s">
        <v>697</v>
      </c>
      <c r="C3494" s="1" t="s">
        <v>698</v>
      </c>
      <c r="D3494" s="1" t="s">
        <v>674</v>
      </c>
      <c r="E3494" s="1" t="str">
        <f>VLOOKUP(D3494,StataFunctions!$E$2:$G$260,3,)</f>
        <v>Probit regression</v>
      </c>
      <c r="F3494" s="18" t="s">
        <v>731</v>
      </c>
      <c r="G3494" s="18" t="str">
        <f t="shared" si="326"/>
        <v>PoorMention</v>
      </c>
      <c r="H3494" s="18" t="str">
        <f t="shared" si="327"/>
        <v>fem0 fem2 fem3 fem4 fem5 princeton liberal numlib LogWordCount</v>
      </c>
      <c r="I3494" s="18">
        <f t="shared" si="324"/>
        <v>0</v>
      </c>
      <c r="J3494" s="18" t="str">
        <f t="shared" si="325"/>
        <v>NA</v>
      </c>
      <c r="K3494" s="18" t="str">
        <f t="shared" si="328"/>
        <v>fem0 fem2 fem3 fem4 fem5 princeton liberal numlib LogWordCount</v>
      </c>
      <c r="L3494" s="1" t="str">
        <f t="shared" si="329"/>
        <v>Yes</v>
      </c>
    </row>
    <row r="3495" spans="1:12" ht="28.8" x14ac:dyDescent="0.3">
      <c r="A3495" s="1" t="str">
        <f>VLOOKUP(B3495,DownloadedFiles!$B$2:$C$821,2,)</f>
        <v>hdl:1902.1/22140</v>
      </c>
      <c r="B3495" s="1" t="s">
        <v>697</v>
      </c>
      <c r="C3495" s="1" t="s">
        <v>698</v>
      </c>
      <c r="D3495" s="1" t="s">
        <v>674</v>
      </c>
      <c r="E3495" s="1" t="str">
        <f>VLOOKUP(D3495,StataFunctions!$E$2:$G$260,3,)</f>
        <v>Probit regression</v>
      </c>
      <c r="F3495" s="18" t="s">
        <v>731</v>
      </c>
      <c r="G3495" s="18" t="str">
        <f t="shared" si="326"/>
        <v>PoorMention</v>
      </c>
      <c r="H3495" s="18" t="str">
        <f t="shared" si="327"/>
        <v>fem0 fem2 fem3 fem4 fem5 princeton liberal numlib LogWordCount</v>
      </c>
      <c r="I3495" s="18">
        <f t="shared" si="324"/>
        <v>0</v>
      </c>
      <c r="J3495" s="18" t="str">
        <f t="shared" si="325"/>
        <v>NA</v>
      </c>
      <c r="K3495" s="18" t="str">
        <f t="shared" si="328"/>
        <v>fem0 fem2 fem3 fem4 fem5 princeton liberal numlib LogWordCount</v>
      </c>
      <c r="L3495" s="1" t="str">
        <f t="shared" si="329"/>
        <v>Yes</v>
      </c>
    </row>
    <row r="3496" spans="1:12" ht="28.8" x14ac:dyDescent="0.3">
      <c r="A3496" s="1" t="str">
        <f>VLOOKUP(B3496,DownloadedFiles!$B$2:$C$821,2,)</f>
        <v>hdl:1902.1/22140</v>
      </c>
      <c r="B3496" s="1" t="s">
        <v>697</v>
      </c>
      <c r="C3496" s="1" t="s">
        <v>698</v>
      </c>
      <c r="D3496" s="1" t="s">
        <v>674</v>
      </c>
      <c r="E3496" s="1" t="str">
        <f>VLOOKUP(D3496,StataFunctions!$E$2:$G$260,3,)</f>
        <v>Probit regression</v>
      </c>
      <c r="F3496" s="18" t="s">
        <v>733</v>
      </c>
      <c r="G3496" s="18" t="str">
        <f t="shared" si="326"/>
        <v>RichMention</v>
      </c>
      <c r="H3496" s="18" t="str">
        <f t="shared" si="327"/>
        <v>fem0 fem2 fem3 fem4 fem5 princeton liberal numlib LogWordCount</v>
      </c>
      <c r="I3496" s="18">
        <f t="shared" si="324"/>
        <v>0</v>
      </c>
      <c r="J3496" s="18" t="str">
        <f t="shared" si="325"/>
        <v>NA</v>
      </c>
      <c r="K3496" s="18" t="str">
        <f t="shared" si="328"/>
        <v>fem0 fem2 fem3 fem4 fem5 princeton liberal numlib LogWordCount</v>
      </c>
      <c r="L3496" s="1" t="str">
        <f t="shared" si="329"/>
        <v>Yes</v>
      </c>
    </row>
    <row r="3497" spans="1:12" ht="28.8" x14ac:dyDescent="0.3">
      <c r="A3497" s="1" t="str">
        <f>VLOOKUP(B3497,DownloadedFiles!$B$2:$C$821,2,)</f>
        <v>hdl:1902.1/22140</v>
      </c>
      <c r="B3497" s="1" t="s">
        <v>697</v>
      </c>
      <c r="C3497" s="1" t="s">
        <v>698</v>
      </c>
      <c r="D3497" s="1" t="s">
        <v>674</v>
      </c>
      <c r="E3497" s="1" t="str">
        <f>VLOOKUP(D3497,StataFunctions!$E$2:$G$260,3,)</f>
        <v>Probit regression</v>
      </c>
      <c r="F3497" s="18" t="s">
        <v>733</v>
      </c>
      <c r="G3497" s="18" t="str">
        <f t="shared" si="326"/>
        <v>RichMention</v>
      </c>
      <c r="H3497" s="18" t="str">
        <f t="shared" si="327"/>
        <v>fem0 fem2 fem3 fem4 fem5 princeton liberal numlib LogWordCount</v>
      </c>
      <c r="I3497" s="18">
        <f t="shared" si="324"/>
        <v>0</v>
      </c>
      <c r="J3497" s="18" t="str">
        <f t="shared" si="325"/>
        <v>NA</v>
      </c>
      <c r="K3497" s="18" t="str">
        <f t="shared" si="328"/>
        <v>fem0 fem2 fem3 fem4 fem5 princeton liberal numlib LogWordCount</v>
      </c>
      <c r="L3497" s="1" t="str">
        <f t="shared" si="329"/>
        <v>Yes</v>
      </c>
    </row>
    <row r="3498" spans="1:12" ht="28.8" x14ac:dyDescent="0.3">
      <c r="A3498" s="1" t="str">
        <f>VLOOKUP(B3498,DownloadedFiles!$B$2:$C$821,2,)</f>
        <v>hdl:1902.1/22140</v>
      </c>
      <c r="B3498" s="1" t="s">
        <v>697</v>
      </c>
      <c r="C3498" s="1" t="s">
        <v>698</v>
      </c>
      <c r="D3498" s="1" t="s">
        <v>674</v>
      </c>
      <c r="E3498" s="1" t="str">
        <f>VLOOKUP(D3498,StataFunctions!$E$2:$G$260,3,)</f>
        <v>Probit regression</v>
      </c>
      <c r="F3498" s="18" t="s">
        <v>733</v>
      </c>
      <c r="G3498" s="18" t="str">
        <f t="shared" si="326"/>
        <v>RichMention</v>
      </c>
      <c r="H3498" s="18" t="str">
        <f t="shared" si="327"/>
        <v>fem0 fem2 fem3 fem4 fem5 princeton liberal numlib LogWordCount</v>
      </c>
      <c r="I3498" s="18">
        <f t="shared" si="324"/>
        <v>0</v>
      </c>
      <c r="J3498" s="18" t="str">
        <f t="shared" si="325"/>
        <v>NA</v>
      </c>
      <c r="K3498" s="18" t="str">
        <f t="shared" si="328"/>
        <v>fem0 fem2 fem3 fem4 fem5 princeton liberal numlib LogWordCount</v>
      </c>
      <c r="L3498" s="1" t="str">
        <f t="shared" si="329"/>
        <v>Yes</v>
      </c>
    </row>
    <row r="3499" spans="1:12" ht="28.8" x14ac:dyDescent="0.3">
      <c r="A3499" s="1" t="str">
        <f>VLOOKUP(B3499,DownloadedFiles!$B$2:$C$821,2,)</f>
        <v>hdl:1902.1/22140</v>
      </c>
      <c r="B3499" s="1" t="s">
        <v>697</v>
      </c>
      <c r="C3499" s="1" t="s">
        <v>698</v>
      </c>
      <c r="D3499" s="1" t="s">
        <v>674</v>
      </c>
      <c r="E3499" s="1" t="str">
        <f>VLOOKUP(D3499,StataFunctions!$E$2:$G$260,3,)</f>
        <v>Probit regression</v>
      </c>
      <c r="F3499" s="18" t="s">
        <v>735</v>
      </c>
      <c r="G3499" s="18" t="str">
        <f t="shared" si="326"/>
        <v>SalaryMention</v>
      </c>
      <c r="H3499" s="18" t="str">
        <f t="shared" si="327"/>
        <v>fem0 fem2 fem3 fem4 fem5 princeton liberal numlib LogWordCount</v>
      </c>
      <c r="I3499" s="18">
        <f t="shared" si="324"/>
        <v>0</v>
      </c>
      <c r="J3499" s="18" t="str">
        <f t="shared" si="325"/>
        <v>NA</v>
      </c>
      <c r="K3499" s="18" t="str">
        <f t="shared" si="328"/>
        <v>fem0 fem2 fem3 fem4 fem5 princeton liberal numlib LogWordCount</v>
      </c>
      <c r="L3499" s="1" t="str">
        <f t="shared" si="329"/>
        <v>Yes</v>
      </c>
    </row>
    <row r="3500" spans="1:12" ht="28.8" x14ac:dyDescent="0.3">
      <c r="A3500" s="1" t="str">
        <f>VLOOKUP(B3500,DownloadedFiles!$B$2:$C$821,2,)</f>
        <v>hdl:1902.1/22140</v>
      </c>
      <c r="B3500" s="1" t="s">
        <v>697</v>
      </c>
      <c r="C3500" s="1" t="s">
        <v>698</v>
      </c>
      <c r="D3500" s="1" t="s">
        <v>674</v>
      </c>
      <c r="E3500" s="1" t="str">
        <f>VLOOKUP(D3500,StataFunctions!$E$2:$G$260,3,)</f>
        <v>Probit regression</v>
      </c>
      <c r="F3500" s="18" t="s">
        <v>735</v>
      </c>
      <c r="G3500" s="18" t="str">
        <f t="shared" si="326"/>
        <v>SalaryMention</v>
      </c>
      <c r="H3500" s="18" t="str">
        <f t="shared" si="327"/>
        <v>fem0 fem2 fem3 fem4 fem5 princeton liberal numlib LogWordCount</v>
      </c>
      <c r="I3500" s="18">
        <f t="shared" si="324"/>
        <v>0</v>
      </c>
      <c r="J3500" s="18" t="str">
        <f t="shared" si="325"/>
        <v>NA</v>
      </c>
      <c r="K3500" s="18" t="str">
        <f t="shared" si="328"/>
        <v>fem0 fem2 fem3 fem4 fem5 princeton liberal numlib LogWordCount</v>
      </c>
      <c r="L3500" s="1" t="str">
        <f t="shared" si="329"/>
        <v>Yes</v>
      </c>
    </row>
    <row r="3501" spans="1:12" ht="28.8" x14ac:dyDescent="0.3">
      <c r="A3501" s="1" t="str">
        <f>VLOOKUP(B3501,DownloadedFiles!$B$2:$C$821,2,)</f>
        <v>hdl:1902.1/22140</v>
      </c>
      <c r="B3501" s="1" t="s">
        <v>697</v>
      </c>
      <c r="C3501" s="1" t="s">
        <v>698</v>
      </c>
      <c r="D3501" s="1" t="s">
        <v>674</v>
      </c>
      <c r="E3501" s="1" t="str">
        <f>VLOOKUP(D3501,StataFunctions!$E$2:$G$260,3,)</f>
        <v>Probit regression</v>
      </c>
      <c r="F3501" s="18" t="s">
        <v>735</v>
      </c>
      <c r="G3501" s="18" t="str">
        <f t="shared" si="326"/>
        <v>SalaryMention</v>
      </c>
      <c r="H3501" s="18" t="str">
        <f t="shared" si="327"/>
        <v>fem0 fem2 fem3 fem4 fem5 princeton liberal numlib LogWordCount</v>
      </c>
      <c r="I3501" s="18">
        <f t="shared" si="324"/>
        <v>0</v>
      </c>
      <c r="J3501" s="18" t="str">
        <f t="shared" si="325"/>
        <v>NA</v>
      </c>
      <c r="K3501" s="18" t="str">
        <f t="shared" si="328"/>
        <v>fem0 fem2 fem3 fem4 fem5 princeton liberal numlib LogWordCount</v>
      </c>
      <c r="L3501" s="1" t="str">
        <f t="shared" si="329"/>
        <v>Yes</v>
      </c>
    </row>
    <row r="3502" spans="1:12" ht="28.8" x14ac:dyDescent="0.3">
      <c r="A3502" s="1" t="str">
        <f>VLOOKUP(B3502,DownloadedFiles!$B$2:$C$821,2,)</f>
        <v>hdl:1902.1/22140</v>
      </c>
      <c r="B3502" s="1" t="s">
        <v>697</v>
      </c>
      <c r="C3502" s="1" t="s">
        <v>698</v>
      </c>
      <c r="D3502" s="1" t="s">
        <v>674</v>
      </c>
      <c r="E3502" s="1" t="str">
        <f>VLOOKUP(D3502,StataFunctions!$E$2:$G$260,3,)</f>
        <v>Probit regression</v>
      </c>
      <c r="F3502" s="18" t="s">
        <v>734</v>
      </c>
      <c r="G3502" s="18" t="str">
        <f t="shared" si="326"/>
        <v>TaxMention</v>
      </c>
      <c r="H3502" s="18" t="str">
        <f t="shared" si="327"/>
        <v>fem0 fem2 fem3 fem4 fem5 princeton liberal numlib LogWordCount</v>
      </c>
      <c r="I3502" s="18">
        <f t="shared" si="324"/>
        <v>0</v>
      </c>
      <c r="J3502" s="18" t="str">
        <f t="shared" si="325"/>
        <v>NA</v>
      </c>
      <c r="K3502" s="18" t="str">
        <f t="shared" si="328"/>
        <v>fem0 fem2 fem3 fem4 fem5 princeton liberal numlib LogWordCount</v>
      </c>
      <c r="L3502" s="1" t="str">
        <f t="shared" si="329"/>
        <v>Yes</v>
      </c>
    </row>
    <row r="3503" spans="1:12" ht="28.8" x14ac:dyDescent="0.3">
      <c r="A3503" s="1" t="str">
        <f>VLOOKUP(B3503,DownloadedFiles!$B$2:$C$821,2,)</f>
        <v>hdl:1902.1/22140</v>
      </c>
      <c r="B3503" s="1" t="s">
        <v>697</v>
      </c>
      <c r="C3503" s="1" t="s">
        <v>698</v>
      </c>
      <c r="D3503" s="1" t="s">
        <v>674</v>
      </c>
      <c r="E3503" s="1" t="str">
        <f>VLOOKUP(D3503,StataFunctions!$E$2:$G$260,3,)</f>
        <v>Probit regression</v>
      </c>
      <c r="F3503" s="18" t="s">
        <v>734</v>
      </c>
      <c r="G3503" s="18" t="str">
        <f t="shared" si="326"/>
        <v>TaxMention</v>
      </c>
      <c r="H3503" s="18" t="str">
        <f t="shared" si="327"/>
        <v>fem0 fem2 fem3 fem4 fem5 princeton liberal numlib LogWordCount</v>
      </c>
      <c r="I3503" s="18">
        <f t="shared" si="324"/>
        <v>0</v>
      </c>
      <c r="J3503" s="18" t="str">
        <f t="shared" si="325"/>
        <v>NA</v>
      </c>
      <c r="K3503" s="18" t="str">
        <f t="shared" si="328"/>
        <v>fem0 fem2 fem3 fem4 fem5 princeton liberal numlib LogWordCount</v>
      </c>
      <c r="L3503" s="1" t="str">
        <f t="shared" si="329"/>
        <v>Yes</v>
      </c>
    </row>
    <row r="3504" spans="1:12" ht="28.8" x14ac:dyDescent="0.3">
      <c r="A3504" s="1" t="str">
        <f>VLOOKUP(B3504,DownloadedFiles!$B$2:$C$821,2,)</f>
        <v>hdl:1902.1/22140</v>
      </c>
      <c r="B3504" s="1" t="s">
        <v>697</v>
      </c>
      <c r="C3504" s="1" t="s">
        <v>698</v>
      </c>
      <c r="D3504" s="1" t="s">
        <v>674</v>
      </c>
      <c r="E3504" s="1" t="str">
        <f>VLOOKUP(D3504,StataFunctions!$E$2:$G$260,3,)</f>
        <v>Probit regression</v>
      </c>
      <c r="F3504" s="18" t="s">
        <v>734</v>
      </c>
      <c r="G3504" s="18" t="str">
        <f t="shared" si="326"/>
        <v>TaxMention</v>
      </c>
      <c r="H3504" s="18" t="str">
        <f t="shared" si="327"/>
        <v>fem0 fem2 fem3 fem4 fem5 princeton liberal numlib LogWordCount</v>
      </c>
      <c r="I3504" s="18">
        <f t="shared" si="324"/>
        <v>0</v>
      </c>
      <c r="J3504" s="18" t="str">
        <f t="shared" si="325"/>
        <v>NA</v>
      </c>
      <c r="K3504" s="18" t="str">
        <f t="shared" si="328"/>
        <v>fem0 fem2 fem3 fem4 fem5 princeton liberal numlib LogWordCount</v>
      </c>
      <c r="L3504" s="1" t="str">
        <f t="shared" si="329"/>
        <v>Yes</v>
      </c>
    </row>
    <row r="3505" spans="1:12" ht="28.8" x14ac:dyDescent="0.3">
      <c r="A3505" s="1" t="str">
        <f>VLOOKUP(B3505,DownloadedFiles!$B$2:$C$821,2,)</f>
        <v>hdl:1902.1/22140</v>
      </c>
      <c r="B3505" s="1" t="s">
        <v>697</v>
      </c>
      <c r="C3505" s="1" t="s">
        <v>698</v>
      </c>
      <c r="D3505" s="1" t="s">
        <v>654</v>
      </c>
      <c r="E3505" s="1" t="str">
        <f>VLOOKUP(D3505,StataFunctions!$E$2:$G$260,3,)</f>
        <v>Linear Regression</v>
      </c>
      <c r="F3505" s="18" t="s">
        <v>1027</v>
      </c>
      <c r="G3505" s="18" t="str">
        <f t="shared" si="326"/>
        <v>fem_CareFreq</v>
      </c>
      <c r="H3505" s="18" t="str">
        <f t="shared" si="327"/>
        <v>i.maj##c.num_fem i.maj##c.numlibs princeton if mixed_gender==1</v>
      </c>
      <c r="I3505" s="18">
        <f t="shared" si="324"/>
        <v>1</v>
      </c>
      <c r="J3505" s="18" t="str">
        <f t="shared" si="325"/>
        <v xml:space="preserve"> mixed_gender==1</v>
      </c>
      <c r="K3505" s="18" t="str">
        <f t="shared" si="328"/>
        <v>i.maj##c.num_fem i.maj##c.numlibs princeton</v>
      </c>
      <c r="L3505" s="1" t="str">
        <f t="shared" si="329"/>
        <v>Yes</v>
      </c>
    </row>
    <row r="3506" spans="1:12" ht="28.8" x14ac:dyDescent="0.3">
      <c r="A3506" s="1" t="str">
        <f>VLOOKUP(B3506,DownloadedFiles!$B$2:$C$821,2,)</f>
        <v>hdl:1902.1/22140</v>
      </c>
      <c r="B3506" s="1" t="s">
        <v>697</v>
      </c>
      <c r="C3506" s="1" t="s">
        <v>698</v>
      </c>
      <c r="D3506" s="1" t="s">
        <v>654</v>
      </c>
      <c r="E3506" s="1" t="str">
        <f>VLOOKUP(D3506,StataFunctions!$E$2:$G$260,3,)</f>
        <v>Linear Regression</v>
      </c>
      <c r="F3506" s="18" t="s">
        <v>1026</v>
      </c>
      <c r="G3506" s="18" t="str">
        <f t="shared" si="326"/>
        <v>fem_CareFreq</v>
      </c>
      <c r="H3506" s="18" t="str">
        <f t="shared" si="327"/>
        <v>i.maj##c.num_fem numlibs princeton if mixed_gender==1</v>
      </c>
      <c r="I3506" s="18">
        <f t="shared" si="324"/>
        <v>1</v>
      </c>
      <c r="J3506" s="18" t="str">
        <f t="shared" si="325"/>
        <v xml:space="preserve"> mixed_gender==1</v>
      </c>
      <c r="K3506" s="18" t="str">
        <f t="shared" si="328"/>
        <v>i.maj##c.num_fem numlibs princeton</v>
      </c>
      <c r="L3506" s="1" t="str">
        <f t="shared" si="329"/>
        <v>Yes</v>
      </c>
    </row>
    <row r="3507" spans="1:12" ht="28.8" x14ac:dyDescent="0.3">
      <c r="A3507" s="1" t="str">
        <f>VLOOKUP(B3507,DownloadedFiles!$B$2:$C$821,2,)</f>
        <v>hdl:1902.1/22140</v>
      </c>
      <c r="B3507" s="1" t="s">
        <v>697</v>
      </c>
      <c r="C3507" s="1" t="s">
        <v>698</v>
      </c>
      <c r="D3507" s="1" t="s">
        <v>654</v>
      </c>
      <c r="E3507" s="1" t="str">
        <f>VLOOKUP(D3507,StataFunctions!$E$2:$G$260,3,)</f>
        <v>Linear Regression</v>
      </c>
      <c r="F3507" s="18" t="s">
        <v>747</v>
      </c>
      <c r="G3507" s="18" t="str">
        <f t="shared" si="326"/>
        <v>ratio_femtomasc2</v>
      </c>
      <c r="H3507" s="18" t="str">
        <f t="shared" si="327"/>
        <v>i.maj##i.majfem liberal numlibs princeton if female==0&amp;mixed==1</v>
      </c>
      <c r="I3507" s="18">
        <f t="shared" si="324"/>
        <v>1</v>
      </c>
      <c r="J3507" s="18" t="str">
        <f t="shared" si="325"/>
        <v xml:space="preserve"> female==0&amp;mixed==1</v>
      </c>
      <c r="K3507" s="18" t="str">
        <f t="shared" si="328"/>
        <v>i.maj##i.majfem liberal numlibs princeton</v>
      </c>
      <c r="L3507" s="1" t="str">
        <f t="shared" si="329"/>
        <v>Yes</v>
      </c>
    </row>
    <row r="3508" spans="1:12" ht="28.8" x14ac:dyDescent="0.3">
      <c r="A3508" s="1" t="str">
        <f>VLOOKUP(B3508,DownloadedFiles!$B$2:$C$821,2,)</f>
        <v>hdl:1902.1/22140</v>
      </c>
      <c r="B3508" s="1" t="s">
        <v>697</v>
      </c>
      <c r="C3508" s="1" t="s">
        <v>698</v>
      </c>
      <c r="D3508" s="1" t="s">
        <v>654</v>
      </c>
      <c r="E3508" s="1" t="str">
        <f>VLOOKUP(D3508,StataFunctions!$E$2:$G$260,3,)</f>
        <v>Linear Regression</v>
      </c>
      <c r="F3508" s="18" t="s">
        <v>748</v>
      </c>
      <c r="G3508" s="18" t="str">
        <f t="shared" si="326"/>
        <v>ratio_femtomasc2</v>
      </c>
      <c r="H3508" s="18" t="str">
        <f t="shared" si="327"/>
        <v>i.maj##i.majfem liberal numlibs princeton if female==1&amp;mixed==1</v>
      </c>
      <c r="I3508" s="18">
        <f t="shared" si="324"/>
        <v>1</v>
      </c>
      <c r="J3508" s="18" t="str">
        <f t="shared" si="325"/>
        <v xml:space="preserve"> female==1&amp;mixed==1</v>
      </c>
      <c r="K3508" s="18" t="str">
        <f t="shared" si="328"/>
        <v>i.maj##i.majfem liberal numlibs princeton</v>
      </c>
      <c r="L3508" s="1" t="str">
        <f t="shared" si="329"/>
        <v>Yes</v>
      </c>
    </row>
    <row r="3509" spans="1:12" ht="28.8" x14ac:dyDescent="0.3">
      <c r="A3509" s="1" t="str">
        <f>VLOOKUP(B3509,DownloadedFiles!$B$2:$C$821,2,)</f>
        <v>hdl:1902.1/22140</v>
      </c>
      <c r="B3509" s="1" t="s">
        <v>697</v>
      </c>
      <c r="C3509" s="1" t="s">
        <v>698</v>
      </c>
      <c r="D3509" s="1" t="s">
        <v>654</v>
      </c>
      <c r="E3509" s="1" t="str">
        <f>VLOOKUP(D3509,StataFunctions!$E$2:$G$260,3,)</f>
        <v>Linear Regression</v>
      </c>
      <c r="F3509" s="18" t="s">
        <v>749</v>
      </c>
      <c r="G3509" s="18" t="str">
        <f t="shared" si="326"/>
        <v>ratio_femtomasc2</v>
      </c>
      <c r="H3509" s="18" t="str">
        <f t="shared" si="327"/>
        <v>i.maj##i.majfem liberal numlibs princeton if mixed==1</v>
      </c>
      <c r="I3509" s="18">
        <f t="shared" si="324"/>
        <v>1</v>
      </c>
      <c r="J3509" s="18" t="str">
        <f t="shared" si="325"/>
        <v xml:space="preserve"> mixed==1</v>
      </c>
      <c r="K3509" s="18" t="str">
        <f t="shared" si="328"/>
        <v>i.maj##i.majfem liberal numlibs princeton</v>
      </c>
      <c r="L3509" s="1" t="str">
        <f t="shared" si="329"/>
        <v>Yes</v>
      </c>
    </row>
    <row r="3510" spans="1:12" ht="28.8" x14ac:dyDescent="0.3">
      <c r="A3510" s="1" t="str">
        <f>VLOOKUP(B3510,DownloadedFiles!$B$2:$C$821,2,)</f>
        <v>hdl:1902.1/22140</v>
      </c>
      <c r="B3510" s="1" t="s">
        <v>697</v>
      </c>
      <c r="C3510" s="1" t="s">
        <v>698</v>
      </c>
      <c r="D3510" s="1" t="s">
        <v>654</v>
      </c>
      <c r="E3510" s="1" t="str">
        <f>VLOOKUP(D3510,StataFunctions!$E$2:$G$260,3,)</f>
        <v>Linear Regression</v>
      </c>
      <c r="F3510" s="18" t="s">
        <v>1025</v>
      </c>
      <c r="G3510" s="18" t="str">
        <f t="shared" si="326"/>
        <v>floor4</v>
      </c>
      <c r="H3510" s="18" t="str">
        <f t="shared" si="327"/>
        <v>i.majfem##c.ratio_fem_femtomasc i.majlibs##c.ratio_fem_femtomasc princeton if mixed_gender==1&amp;maj==0</v>
      </c>
      <c r="I3510" s="18">
        <f t="shared" ref="I3510:I3573" si="330">IFERROR(IF(FIND(" if ",H3510)&gt;0,1,0),0)</f>
        <v>1</v>
      </c>
      <c r="J3510" s="18" t="str">
        <f t="shared" ref="J3510:J3573" si="331">IFERROR(MID(H3510,FIND(" if ",H3510)+3,LEN(H3510)+1),"NA")</f>
        <v xml:space="preserve"> mixed_gender==1&amp;maj==0</v>
      </c>
      <c r="K3510" s="18" t="str">
        <f t="shared" si="328"/>
        <v>i.majfem##c.ratio_fem_femtomasc i.majlibs##c.ratio_fem_femtomasc princeton</v>
      </c>
      <c r="L3510" s="1" t="str">
        <f t="shared" si="329"/>
        <v>Yes</v>
      </c>
    </row>
    <row r="3511" spans="1:12" ht="28.8" x14ac:dyDescent="0.3">
      <c r="A3511" s="1" t="str">
        <f>VLOOKUP(B3511,DownloadedFiles!$B$2:$C$821,2,)</f>
        <v>hdl:1902.1/22140</v>
      </c>
      <c r="B3511" s="1" t="s">
        <v>697</v>
      </c>
      <c r="C3511" s="1" t="s">
        <v>698</v>
      </c>
      <c r="D3511" s="1" t="s">
        <v>654</v>
      </c>
      <c r="E3511" s="1" t="str">
        <f>VLOOKUP(D3511,StataFunctions!$E$2:$G$260,3,)</f>
        <v>Linear Regression</v>
      </c>
      <c r="F3511" s="18" t="s">
        <v>1024</v>
      </c>
      <c r="G3511" s="18" t="str">
        <f t="shared" si="326"/>
        <v>floor4</v>
      </c>
      <c r="H3511" s="18" t="str">
        <f t="shared" si="327"/>
        <v>i.majfem##c.ratio_fem_femtomasc i.majlibs##c.ratio_fem_femtomasc princeton if mixed_gender==1&amp;maj==1</v>
      </c>
      <c r="I3511" s="18">
        <f t="shared" si="330"/>
        <v>1</v>
      </c>
      <c r="J3511" s="18" t="str">
        <f t="shared" si="331"/>
        <v xml:space="preserve"> mixed_gender==1&amp;maj==1</v>
      </c>
      <c r="K3511" s="18" t="str">
        <f t="shared" si="328"/>
        <v>i.majfem##c.ratio_fem_femtomasc i.majlibs##c.ratio_fem_femtomasc princeton</v>
      </c>
      <c r="L3511" s="1" t="str">
        <f t="shared" si="329"/>
        <v>Yes</v>
      </c>
    </row>
    <row r="3512" spans="1:12" ht="28.8" x14ac:dyDescent="0.3">
      <c r="A3512" s="1" t="str">
        <f>VLOOKUP(B3512,DownloadedFiles!$B$2:$C$821,2,)</f>
        <v>hdl:1902.1/22140</v>
      </c>
      <c r="B3512" s="1" t="s">
        <v>697</v>
      </c>
      <c r="C3512" s="1" t="s">
        <v>698</v>
      </c>
      <c r="D3512" s="1" t="s">
        <v>674</v>
      </c>
      <c r="E3512" s="1" t="str">
        <f>VLOOKUP(D3512,StataFunctions!$E$2:$G$260,3,)</f>
        <v>Probit regression</v>
      </c>
      <c r="F3512" s="18" t="s">
        <v>790</v>
      </c>
      <c r="G3512" s="18" t="str">
        <f t="shared" si="326"/>
        <v>care_1st</v>
      </c>
      <c r="H3512" s="18" t="str">
        <f t="shared" si="327"/>
        <v>maj##c.num_fem CareFreq PercentTime liberal numlib princeton if female &amp; mixed</v>
      </c>
      <c r="I3512" s="18">
        <f t="shared" si="330"/>
        <v>1</v>
      </c>
      <c r="J3512" s="18" t="str">
        <f t="shared" si="331"/>
        <v xml:space="preserve"> female &amp; mixed</v>
      </c>
      <c r="K3512" s="18" t="str">
        <f t="shared" si="328"/>
        <v>maj##c.num_fem CareFreq PercentTime liberal numlib princeton</v>
      </c>
      <c r="L3512" s="1" t="str">
        <f t="shared" si="329"/>
        <v>Yes</v>
      </c>
    </row>
    <row r="3513" spans="1:12" ht="28.8" x14ac:dyDescent="0.3">
      <c r="A3513" s="1" t="str">
        <f>VLOOKUP(B3513,DownloadedFiles!$B$2:$C$821,2,)</f>
        <v>hdl:1902.1/22140</v>
      </c>
      <c r="B3513" s="1" t="s">
        <v>697</v>
      </c>
      <c r="C3513" s="1" t="s">
        <v>698</v>
      </c>
      <c r="D3513" s="1" t="s">
        <v>699</v>
      </c>
      <c r="E3513" s="1" t="str">
        <f>VLOOKUP(D3513,StataFunctions!$E$2:$G$260,3,)</f>
        <v>Linear regression</v>
      </c>
      <c r="F3513" s="18" t="s">
        <v>791</v>
      </c>
      <c r="G3513" s="18" t="str">
        <f t="shared" si="326"/>
        <v>CareFreq</v>
      </c>
      <c r="H3513" s="18" t="str">
        <f t="shared" si="327"/>
        <v>maj##c.num_fem liberal i.maj##c.numlib princeton if female &amp; mixed</v>
      </c>
      <c r="I3513" s="18">
        <f t="shared" si="330"/>
        <v>1</v>
      </c>
      <c r="J3513" s="18" t="str">
        <f t="shared" si="331"/>
        <v xml:space="preserve"> female &amp; mixed</v>
      </c>
      <c r="K3513" s="18" t="str">
        <f t="shared" si="328"/>
        <v>maj##c.num_fem liberal i.maj##c.numlib princeton</v>
      </c>
      <c r="L3513" s="1" t="str">
        <f t="shared" si="329"/>
        <v>Yes</v>
      </c>
    </row>
    <row r="3514" spans="1:12" ht="28.8" x14ac:dyDescent="0.3">
      <c r="A3514" s="1" t="str">
        <f>VLOOKUP(B3514,DownloadedFiles!$B$2:$C$821,2,)</f>
        <v>hdl:1902.1/22140</v>
      </c>
      <c r="B3514" s="1" t="s">
        <v>697</v>
      </c>
      <c r="C3514" s="1" t="s">
        <v>698</v>
      </c>
      <c r="D3514" s="1" t="s">
        <v>699</v>
      </c>
      <c r="E3514" s="1" t="str">
        <f>VLOOKUP(D3514,StataFunctions!$E$2:$G$260,3,)</f>
        <v>Linear regression</v>
      </c>
      <c r="F3514" s="18" t="s">
        <v>792</v>
      </c>
      <c r="G3514" s="18" t="str">
        <f t="shared" si="326"/>
        <v>CareFreq</v>
      </c>
      <c r="H3514" s="18" t="str">
        <f t="shared" si="327"/>
        <v>maj##c.num_fem liberal i.maj##i.majlibs princeton if female &amp; mixed</v>
      </c>
      <c r="I3514" s="18">
        <f t="shared" si="330"/>
        <v>1</v>
      </c>
      <c r="J3514" s="18" t="str">
        <f t="shared" si="331"/>
        <v xml:space="preserve"> female &amp; mixed</v>
      </c>
      <c r="K3514" s="18" t="str">
        <f t="shared" si="328"/>
        <v>maj##c.num_fem liberal i.maj##i.majlibs princeton</v>
      </c>
      <c r="L3514" s="1" t="str">
        <f t="shared" si="329"/>
        <v>Yes</v>
      </c>
    </row>
    <row r="3515" spans="1:12" ht="28.8" x14ac:dyDescent="0.3">
      <c r="A3515" s="1" t="str">
        <f>VLOOKUP(B3515,DownloadedFiles!$B$2:$C$821,2,)</f>
        <v>hdl:1902.1/22140</v>
      </c>
      <c r="B3515" s="1" t="s">
        <v>697</v>
      </c>
      <c r="C3515" s="1" t="s">
        <v>698</v>
      </c>
      <c r="D3515" s="1" t="s">
        <v>699</v>
      </c>
      <c r="E3515" s="1" t="str">
        <f>VLOOKUP(D3515,StataFunctions!$E$2:$G$260,3,)</f>
        <v>Linear regression</v>
      </c>
      <c r="F3515" s="18" t="s">
        <v>793</v>
      </c>
      <c r="G3515" s="18" t="str">
        <f t="shared" si="326"/>
        <v>CareFreqTM</v>
      </c>
      <c r="H3515" s="18" t="str">
        <f t="shared" si="327"/>
        <v>maj##c.num_fem liberal maj##c.numlib princeton if female &amp; mixed</v>
      </c>
      <c r="I3515" s="18">
        <f t="shared" si="330"/>
        <v>1</v>
      </c>
      <c r="J3515" s="18" t="str">
        <f t="shared" si="331"/>
        <v xml:space="preserve"> female &amp; mixed</v>
      </c>
      <c r="K3515" s="18" t="str">
        <f t="shared" si="328"/>
        <v>maj##c.num_fem liberal maj##c.numlib princeton</v>
      </c>
      <c r="L3515" s="1" t="str">
        <f t="shared" si="329"/>
        <v>Yes</v>
      </c>
    </row>
    <row r="3516" spans="1:12" ht="28.8" x14ac:dyDescent="0.3">
      <c r="A3516" s="1" t="str">
        <f>VLOOKUP(B3516,DownloadedFiles!$B$2:$C$821,2,)</f>
        <v>hdl:1902.1/22140</v>
      </c>
      <c r="B3516" s="1" t="s">
        <v>697</v>
      </c>
      <c r="C3516" s="1" t="s">
        <v>698</v>
      </c>
      <c r="D3516" s="1" t="s">
        <v>699</v>
      </c>
      <c r="E3516" s="1" t="str">
        <f>VLOOKUP(D3516,StataFunctions!$E$2:$G$260,3,)</f>
        <v>Linear regression</v>
      </c>
      <c r="F3516" s="18" t="s">
        <v>794</v>
      </c>
      <c r="G3516" s="18" t="str">
        <f t="shared" si="326"/>
        <v>CareFreq</v>
      </c>
      <c r="H3516" s="18" t="str">
        <f t="shared" si="327"/>
        <v>maj##c.num_fem liberal numlib princeton if female &amp; mixed</v>
      </c>
      <c r="I3516" s="18">
        <f t="shared" si="330"/>
        <v>1</v>
      </c>
      <c r="J3516" s="18" t="str">
        <f t="shared" si="331"/>
        <v xml:space="preserve"> female &amp; mixed</v>
      </c>
      <c r="K3516" s="18" t="str">
        <f t="shared" si="328"/>
        <v>maj##c.num_fem liberal numlib princeton</v>
      </c>
      <c r="L3516" s="1" t="str">
        <f t="shared" si="329"/>
        <v>Yes</v>
      </c>
    </row>
    <row r="3517" spans="1:12" ht="28.8" x14ac:dyDescent="0.3">
      <c r="A3517" s="1" t="str">
        <f>VLOOKUP(B3517,DownloadedFiles!$B$2:$C$821,2,)</f>
        <v>hdl:1902.1/22140</v>
      </c>
      <c r="B3517" s="1" t="s">
        <v>697</v>
      </c>
      <c r="C3517" s="1" t="s">
        <v>698</v>
      </c>
      <c r="D3517" s="1" t="s">
        <v>699</v>
      </c>
      <c r="E3517" s="1" t="str">
        <f>VLOOKUP(D3517,StataFunctions!$E$2:$G$260,3,)</f>
        <v>Linear regression</v>
      </c>
      <c r="F3517" s="18" t="s">
        <v>795</v>
      </c>
      <c r="G3517" s="18" t="str">
        <f t="shared" si="326"/>
        <v>CareFreqTM</v>
      </c>
      <c r="H3517" s="18" t="str">
        <f t="shared" si="327"/>
        <v>maj##c.num_fem liberal numlib princeton if female &amp; mixed</v>
      </c>
      <c r="I3517" s="18">
        <f t="shared" si="330"/>
        <v>1</v>
      </c>
      <c r="J3517" s="18" t="str">
        <f t="shared" si="331"/>
        <v xml:space="preserve"> female &amp; mixed</v>
      </c>
      <c r="K3517" s="18" t="str">
        <f t="shared" si="328"/>
        <v>maj##c.num_fem liberal numlib princeton</v>
      </c>
      <c r="L3517" s="1" t="str">
        <f t="shared" si="329"/>
        <v>Yes</v>
      </c>
    </row>
    <row r="3518" spans="1:12" ht="28.8" x14ac:dyDescent="0.3">
      <c r="A3518" s="1" t="str">
        <f>VLOOKUP(B3518,DownloadedFiles!$B$2:$C$821,2,)</f>
        <v>hdl:1902.1/22140</v>
      </c>
      <c r="B3518" s="1" t="s">
        <v>697</v>
      </c>
      <c r="C3518" s="1" t="s">
        <v>698</v>
      </c>
      <c r="D3518" s="1" t="s">
        <v>699</v>
      </c>
      <c r="E3518" s="1" t="str">
        <f>VLOOKUP(D3518,StataFunctions!$E$2:$G$260,3,)</f>
        <v>Linear regression</v>
      </c>
      <c r="F3518" s="18" t="s">
        <v>796</v>
      </c>
      <c r="G3518" s="18" t="str">
        <f t="shared" si="326"/>
        <v>CareFreq</v>
      </c>
      <c r="H3518" s="18" t="str">
        <f t="shared" si="327"/>
        <v>maj##c.num_fem maxfloor noredist pre_princip_majmatch princeton if female &amp; mixed</v>
      </c>
      <c r="I3518" s="18">
        <f t="shared" si="330"/>
        <v>1</v>
      </c>
      <c r="J3518" s="18" t="str">
        <f t="shared" si="331"/>
        <v xml:space="preserve"> female &amp; mixed</v>
      </c>
      <c r="K3518" s="18" t="str">
        <f t="shared" si="328"/>
        <v>maj##c.num_fem maxfloor noredist pre_princip_majmatch princeton</v>
      </c>
      <c r="L3518" s="1" t="str">
        <f t="shared" si="329"/>
        <v>Yes</v>
      </c>
    </row>
    <row r="3519" spans="1:12" ht="28.8" x14ac:dyDescent="0.3">
      <c r="A3519" s="1" t="str">
        <f>VLOOKUP(B3519,DownloadedFiles!$B$2:$C$821,2,)</f>
        <v>hdl:1902.1/22140</v>
      </c>
      <c r="B3519" s="1" t="s">
        <v>697</v>
      </c>
      <c r="C3519" s="1" t="s">
        <v>698</v>
      </c>
      <c r="D3519" s="1" t="s">
        <v>699</v>
      </c>
      <c r="E3519" s="1" t="str">
        <f>VLOOKUP(D3519,StataFunctions!$E$2:$G$260,3,)</f>
        <v>Linear regression</v>
      </c>
      <c r="F3519" s="18" t="s">
        <v>797</v>
      </c>
      <c r="G3519" s="18" t="str">
        <f t="shared" si="326"/>
        <v>CareFreq</v>
      </c>
      <c r="H3519" s="18" t="str">
        <f t="shared" si="327"/>
        <v>maj##c.num_fem rankfloor_1 pre_princip_majmatch princeton if female &amp; mixed</v>
      </c>
      <c r="I3519" s="18">
        <f t="shared" si="330"/>
        <v>1</v>
      </c>
      <c r="J3519" s="18" t="str">
        <f t="shared" si="331"/>
        <v xml:space="preserve"> female &amp; mixed</v>
      </c>
      <c r="K3519" s="18" t="str">
        <f t="shared" si="328"/>
        <v>maj##c.num_fem rankfloor_1 pre_princip_majmatch princeton</v>
      </c>
      <c r="L3519" s="1" t="str">
        <f t="shared" si="329"/>
        <v>Yes</v>
      </c>
    </row>
    <row r="3520" spans="1:12" x14ac:dyDescent="0.3">
      <c r="A3520" s="1" t="str">
        <f>VLOOKUP(B3520,DownloadedFiles!$B$2:$C$821,2,)</f>
        <v>hdl:1902.1/22140</v>
      </c>
      <c r="B3520" s="1" t="s">
        <v>697</v>
      </c>
      <c r="C3520" s="1" t="s">
        <v>698</v>
      </c>
      <c r="D3520" s="1" t="s">
        <v>654</v>
      </c>
      <c r="E3520" s="1" t="str">
        <f>VLOOKUP(D3520,StataFunctions!$E$2:$G$260,3,)</f>
        <v>Linear Regression</v>
      </c>
      <c r="F3520" s="18" t="s">
        <v>1029</v>
      </c>
      <c r="G3520" s="18" t="str">
        <f t="shared" si="326"/>
        <v>floor4</v>
      </c>
      <c r="H3520" s="18" t="str">
        <f t="shared" si="327"/>
        <v>majfem majlibs princeton if maj==0&amp;mixed==1</v>
      </c>
      <c r="I3520" s="18">
        <f t="shared" si="330"/>
        <v>1</v>
      </c>
      <c r="J3520" s="18" t="str">
        <f t="shared" si="331"/>
        <v xml:space="preserve"> maj==0&amp;mixed==1</v>
      </c>
      <c r="K3520" s="18" t="str">
        <f t="shared" si="328"/>
        <v>majfem majlibs princeton</v>
      </c>
      <c r="L3520" s="1" t="str">
        <f t="shared" si="329"/>
        <v>Yes</v>
      </c>
    </row>
    <row r="3521" spans="1:12" x14ac:dyDescent="0.3">
      <c r="A3521" s="1" t="str">
        <f>VLOOKUP(B3521,DownloadedFiles!$B$2:$C$821,2,)</f>
        <v>hdl:1902.1/22140</v>
      </c>
      <c r="B3521" s="1" t="s">
        <v>697</v>
      </c>
      <c r="C3521" s="1" t="s">
        <v>698</v>
      </c>
      <c r="D3521" s="1" t="s">
        <v>654</v>
      </c>
      <c r="E3521" s="1" t="str">
        <f>VLOOKUP(D3521,StataFunctions!$E$2:$G$260,3,)</f>
        <v>Linear Regression</v>
      </c>
      <c r="F3521" s="18" t="s">
        <v>1028</v>
      </c>
      <c r="G3521" s="18" t="str">
        <f t="shared" si="326"/>
        <v>floor4</v>
      </c>
      <c r="H3521" s="18" t="str">
        <f t="shared" si="327"/>
        <v>majfem majlibs princeton if maj==1&amp;mixed==1</v>
      </c>
      <c r="I3521" s="18">
        <f t="shared" si="330"/>
        <v>1</v>
      </c>
      <c r="J3521" s="18" t="str">
        <f t="shared" si="331"/>
        <v xml:space="preserve"> maj==1&amp;mixed==1</v>
      </c>
      <c r="K3521" s="18" t="str">
        <f t="shared" si="328"/>
        <v>majfem majlibs princeton</v>
      </c>
      <c r="L3521" s="1" t="str">
        <f t="shared" si="329"/>
        <v>Yes</v>
      </c>
    </row>
    <row r="3522" spans="1:12" ht="43.2" x14ac:dyDescent="0.3">
      <c r="A3522" s="1" t="str">
        <f>VLOOKUP(B3522,DownloadedFiles!$B$2:$C$821,2,)</f>
        <v>doi:10.7910/DVN/KL7J6Z</v>
      </c>
      <c r="B3522" s="1" t="s">
        <v>2176</v>
      </c>
      <c r="C3522" s="1" t="s">
        <v>6392</v>
      </c>
      <c r="D3522" s="1" t="s">
        <v>766</v>
      </c>
      <c r="E3522" s="1" t="str">
        <f>VLOOKUP(D3522,StataFunctions!$E$2:$G$260,3,)</f>
        <v>Logistic regression</v>
      </c>
      <c r="F3522" s="18" t="s">
        <v>8214</v>
      </c>
      <c r="G3522" s="18" t="str">
        <f t="shared" ref="G3522:G3585" si="332">MID($F3522,LEN($D3522)+FIND($D3522,$F3522)+1,FIND(" ",$F3522,LEN(D3522)+FIND(D3522,F3522)+1)-(LEN($D3522)+FIND($D3522,$F3522)+1))</f>
        <v>redpref2</v>
      </c>
      <c r="H3522" s="18" t="str">
        <f t="shared" ref="H3522:H3585" si="333">TRIM(MID(F3522,FIND(G3522,F3522)+LEN(G3522)+1,IFERROR(FIND(",",F3522),LEN(F3522)+1)-(FIND(G3522,F3522)+LEN(G3522)+1)))</f>
        <v>c.income c.fm_ur_1d unempl s1_lfs segmentation income_times_segmentation age1 educdg female nonempl student i.year i.ctry_short [pweight=iweight]</v>
      </c>
      <c r="I3522" s="18">
        <f t="shared" si="330"/>
        <v>0</v>
      </c>
      <c r="J3522" s="18" t="str">
        <f t="shared" si="331"/>
        <v>NA</v>
      </c>
      <c r="K3522" s="18" t="str">
        <f t="shared" ref="K3522:K3585" si="334">IF(I3522=0,H3522,MID(H3522,1,FIND(J3522,H3522)-4))</f>
        <v>c.income c.fm_ur_1d unempl s1_lfs segmentation income_times_segmentation age1 educdg female nonempl student i.year i.ctry_short [pweight=iweight]</v>
      </c>
      <c r="L3522" s="1" t="str">
        <f t="shared" ref="L3522:L3585" si="335">IFERROR(IF(FIND("///",F3522)&gt;0,"No",0),"Yes")</f>
        <v>Yes</v>
      </c>
    </row>
    <row r="3523" spans="1:12" ht="57.6" x14ac:dyDescent="0.3">
      <c r="A3523" s="1" t="str">
        <f>VLOOKUP(B3523,DownloadedFiles!$B$2:$C$821,2,)</f>
        <v>doi:10.7910/DVN/KL7J6Z</v>
      </c>
      <c r="B3523" s="1" t="s">
        <v>2176</v>
      </c>
      <c r="C3523" s="1" t="s">
        <v>6392</v>
      </c>
      <c r="D3523" s="1" t="s">
        <v>766</v>
      </c>
      <c r="E3523" s="1" t="str">
        <f>VLOOKUP(D3523,StataFunctions!$E$2:$G$260,3,)</f>
        <v>Logistic regression</v>
      </c>
      <c r="F3523" s="18" t="s">
        <v>8216</v>
      </c>
      <c r="G3523" s="18" t="str">
        <f t="shared" si="332"/>
        <v>redpref2</v>
      </c>
      <c r="H3523" s="18" t="str">
        <f t="shared" si="333"/>
        <v>c.income c.fm_ur_1d unempl s1_lfs segmentation income_times_segmentation skew2 income_times_skew2 c.income#c.ethnic_frag_imput age1 educdg female nonempl student i.year i.ctry_short [pweight=iweight]</v>
      </c>
      <c r="I3523" s="18">
        <f t="shared" si="330"/>
        <v>0</v>
      </c>
      <c r="J3523" s="18" t="str">
        <f t="shared" si="331"/>
        <v>NA</v>
      </c>
      <c r="K3523" s="18" t="str">
        <f t="shared" si="334"/>
        <v>c.income c.fm_ur_1d unempl s1_lfs segmentation income_times_segmentation skew2 income_times_skew2 c.income#c.ethnic_frag_imput age1 educdg female nonempl student i.year i.ctry_short [pweight=iweight]</v>
      </c>
      <c r="L3523" s="1" t="str">
        <f t="shared" si="335"/>
        <v>Yes</v>
      </c>
    </row>
    <row r="3524" spans="1:12" ht="57.6" x14ac:dyDescent="0.3">
      <c r="A3524" s="1" t="str">
        <f>VLOOKUP(B3524,DownloadedFiles!$B$2:$C$821,2,)</f>
        <v>doi:10.7910/DVN/KL7J6Z</v>
      </c>
      <c r="B3524" s="1" t="s">
        <v>2176</v>
      </c>
      <c r="C3524" s="1" t="s">
        <v>6393</v>
      </c>
      <c r="D3524" s="1" t="s">
        <v>887</v>
      </c>
      <c r="E3524" s="1" t="str">
        <f>VLOOKUP(D3524,StataFunctions!$E$2:$G$260,3,)</f>
        <v>Ordered logistic regression</v>
      </c>
      <c r="F3524" s="18" t="s">
        <v>8467</v>
      </c>
      <c r="G3524" s="18" t="str">
        <f t="shared" si="332"/>
        <v>ws44</v>
      </c>
      <c r="H3524" s="18" t="str">
        <f t="shared" si="333"/>
        <v>c.income c.fm_ur_1d unempl s1_lfs segmentation income_times_segmentation skew2 income_times_skew2 c.income#c.ethnic_frag_imput age1 educdg female nonempl student i.year i.ctry_short [pweight=iweight]</v>
      </c>
      <c r="I3524" s="18">
        <f t="shared" si="330"/>
        <v>0</v>
      </c>
      <c r="J3524" s="18" t="str">
        <f t="shared" si="331"/>
        <v>NA</v>
      </c>
      <c r="K3524" s="18" t="str">
        <f t="shared" si="334"/>
        <v>c.income c.fm_ur_1d unempl s1_lfs segmentation income_times_segmentation skew2 income_times_skew2 c.income#c.ethnic_frag_imput age1 educdg female nonempl student i.year i.ctry_short [pweight=iweight]</v>
      </c>
      <c r="L3524" s="1" t="str">
        <f t="shared" si="335"/>
        <v>Yes</v>
      </c>
    </row>
    <row r="3525" spans="1:12" ht="43.2" x14ac:dyDescent="0.3">
      <c r="A3525" s="1" t="str">
        <f>VLOOKUP(B3525,DownloadedFiles!$B$2:$C$821,2,)</f>
        <v>doi:10.7910/DVN/KL7J6Z</v>
      </c>
      <c r="B3525" s="1" t="s">
        <v>2176</v>
      </c>
      <c r="C3525" s="1" t="s">
        <v>6392</v>
      </c>
      <c r="D3525" s="1" t="s">
        <v>766</v>
      </c>
      <c r="E3525" s="1" t="str">
        <f>VLOOKUP(D3525,StataFunctions!$E$2:$G$260,3,)</f>
        <v>Logistic regression</v>
      </c>
      <c r="F3525" s="18" t="s">
        <v>8215</v>
      </c>
      <c r="G3525" s="18" t="str">
        <f t="shared" si="332"/>
        <v>redpref2</v>
      </c>
      <c r="H3525" s="18" t="str">
        <f t="shared" si="333"/>
        <v>c.income skew2 income_times_skew2 c.income#c.ethnic_frag_imput age1 educdg female nonempl student i.year i.ctry_short [pweight=iweight]</v>
      </c>
      <c r="I3525" s="18">
        <f t="shared" si="330"/>
        <v>0</v>
      </c>
      <c r="J3525" s="18" t="str">
        <f t="shared" si="331"/>
        <v>NA</v>
      </c>
      <c r="K3525" s="18" t="str">
        <f t="shared" si="334"/>
        <v>c.income skew2 income_times_skew2 c.income#c.ethnic_frag_imput age1 educdg female nonempl student i.year i.ctry_short [pweight=iweight]</v>
      </c>
      <c r="L3525" s="1" t="str">
        <f t="shared" si="335"/>
        <v>Yes</v>
      </c>
    </row>
    <row r="3526" spans="1:12" ht="57.6" x14ac:dyDescent="0.3">
      <c r="A3526" s="1" t="str">
        <f>VLOOKUP(B3526,DownloadedFiles!$B$2:$C$821,2,)</f>
        <v>doi:10.7910/DVN/KL7J6Z</v>
      </c>
      <c r="B3526" s="1" t="s">
        <v>2176</v>
      </c>
      <c r="C3526" s="1" t="s">
        <v>6393</v>
      </c>
      <c r="D3526" s="1" t="s">
        <v>766</v>
      </c>
      <c r="E3526" s="1" t="str">
        <f>VLOOKUP(D3526,StataFunctions!$E$2:$G$260,3,)</f>
        <v>Logistic regression</v>
      </c>
      <c r="F3526" s="18" t="s">
        <v>8476</v>
      </c>
      <c r="G3526" s="18" t="str">
        <f t="shared" si="332"/>
        <v>ws44_dummy</v>
      </c>
      <c r="H3526" s="18" t="str">
        <f t="shared" si="333"/>
        <v>i.income distance i.ethnic_minority_recode unemprate age1 educdg female unempl nonempl student income_new#c.distance income_new#c.ethnic_frag_imput i.year i.ctry_short if incolumn2 == 1 [pweight=iweight]</v>
      </c>
      <c r="I3526" s="18">
        <f t="shared" si="330"/>
        <v>1</v>
      </c>
      <c r="J3526" s="18" t="str">
        <f t="shared" si="331"/>
        <v xml:space="preserve"> incolumn2 == 1 [pweight=iweight]</v>
      </c>
      <c r="K3526" s="18" t="str">
        <f t="shared" si="334"/>
        <v>i.income distance i.ethnic_minority_recode unemprate age1 educdg female unempl nonempl student income_new#c.distance income_new#c.ethnic_frag_imput i.year i.ctry_short</v>
      </c>
      <c r="L3526" s="1" t="str">
        <f t="shared" si="335"/>
        <v>Yes</v>
      </c>
    </row>
    <row r="3527" spans="1:12" ht="57.6" x14ac:dyDescent="0.3">
      <c r="A3527" s="1" t="str">
        <f>VLOOKUP(B3527,DownloadedFiles!$B$2:$C$821,2,)</f>
        <v>doi:10.7910/DVN/KL7J6Z</v>
      </c>
      <c r="B3527" s="1" t="s">
        <v>2176</v>
      </c>
      <c r="C3527" s="1" t="s">
        <v>6393</v>
      </c>
      <c r="D3527" s="1" t="s">
        <v>766</v>
      </c>
      <c r="E3527" s="1" t="str">
        <f>VLOOKUP(D3527,StataFunctions!$E$2:$G$260,3,)</f>
        <v>Logistic regression</v>
      </c>
      <c r="F3527" s="18" t="s">
        <v>8476</v>
      </c>
      <c r="G3527" s="18" t="str">
        <f t="shared" si="332"/>
        <v>ws44_dummy</v>
      </c>
      <c r="H3527" s="18" t="str">
        <f t="shared" si="333"/>
        <v>i.income distance i.ethnic_minority_recode unemprate age1 educdg female unempl nonempl student income_new#c.distance income_new#c.ethnic_frag_imput i.year i.ctry_short if incolumn2 == 1 [pweight=iweight]</v>
      </c>
      <c r="I3527" s="18">
        <f t="shared" si="330"/>
        <v>1</v>
      </c>
      <c r="J3527" s="18" t="str">
        <f t="shared" si="331"/>
        <v xml:space="preserve"> incolumn2 == 1 [pweight=iweight]</v>
      </c>
      <c r="K3527" s="18" t="str">
        <f t="shared" si="334"/>
        <v>i.income distance i.ethnic_minority_recode unemprate age1 educdg female unempl nonempl student income_new#c.distance income_new#c.ethnic_frag_imput i.year i.ctry_short</v>
      </c>
      <c r="L3527" s="1" t="str">
        <f t="shared" si="335"/>
        <v>Yes</v>
      </c>
    </row>
    <row r="3528" spans="1:12" ht="86.4" x14ac:dyDescent="0.3">
      <c r="A3528" s="1" t="str">
        <f>VLOOKUP(B3528,DownloadedFiles!$B$2:$C$821,2,)</f>
        <v>doi:10.7910/DVN/KL7J6Z</v>
      </c>
      <c r="B3528" s="1" t="s">
        <v>2176</v>
      </c>
      <c r="C3528" s="1" t="s">
        <v>6392</v>
      </c>
      <c r="D3528" s="1" t="s">
        <v>887</v>
      </c>
      <c r="E3528" s="1" t="str">
        <f>VLOOKUP(D3528,StataFunctions!$E$2:$G$260,3,)</f>
        <v>Ordered logistic regression</v>
      </c>
      <c r="F3528" s="18" t="s">
        <v>8461</v>
      </c>
      <c r="G3528" s="18" t="str">
        <f t="shared" si="332"/>
        <v>ws44</v>
      </c>
      <c r="H3528" s="18" t="str">
        <f t="shared" si="333"/>
        <v>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i.year i.ctry_short if incolumn2 == 1 [pweight=iweight]</v>
      </c>
      <c r="I3528" s="18">
        <f t="shared" si="330"/>
        <v>1</v>
      </c>
      <c r="J3528" s="18" t="str">
        <f t="shared" si="331"/>
        <v xml:space="preserve"> incolumn2 == 1 [pweight=iweight]</v>
      </c>
      <c r="K3528" s="18" t="str">
        <f t="shared" si="334"/>
        <v>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i.year i.ctry_short</v>
      </c>
      <c r="L3528" s="1" t="str">
        <f t="shared" si="335"/>
        <v>Yes</v>
      </c>
    </row>
    <row r="3529" spans="1:12" x14ac:dyDescent="0.3">
      <c r="A3529" s="1" t="str">
        <f>VLOOKUP(B3529,DownloadedFiles!$B$2:$C$821,2,)</f>
        <v>doi:10.7910/DVN/KL7J6Z</v>
      </c>
      <c r="B3529" s="1" t="s">
        <v>2176</v>
      </c>
      <c r="C3529" s="1" t="s">
        <v>6391</v>
      </c>
      <c r="D3529" s="1" t="s">
        <v>654</v>
      </c>
      <c r="E3529" s="1" t="str">
        <f>VLOOKUP(D3529,StataFunctions!$E$2:$G$260,3,)</f>
        <v>Linear Regression</v>
      </c>
      <c r="F3529" s="18" t="s">
        <v>4519</v>
      </c>
      <c r="G3529" s="18" t="str">
        <f t="shared" si="332"/>
        <v>p_distance_comb_h</v>
      </c>
      <c r="H3529" s="18" t="str">
        <f t="shared" si="333"/>
        <v>income</v>
      </c>
      <c r="I3529" s="18">
        <f t="shared" si="330"/>
        <v>0</v>
      </c>
      <c r="J3529" s="18" t="str">
        <f t="shared" si="331"/>
        <v>NA</v>
      </c>
      <c r="K3529" s="18" t="str">
        <f t="shared" si="334"/>
        <v>income</v>
      </c>
      <c r="L3529" s="1" t="str">
        <f t="shared" si="335"/>
        <v>Yes</v>
      </c>
    </row>
    <row r="3530" spans="1:12" x14ac:dyDescent="0.3">
      <c r="A3530" s="1" t="str">
        <f>VLOOKUP(B3530,DownloadedFiles!$B$2:$C$821,2,)</f>
        <v>doi:10.7910/DVN/KL7J6Z</v>
      </c>
      <c r="B3530" s="1" t="s">
        <v>2176</v>
      </c>
      <c r="C3530" s="1" t="s">
        <v>6391</v>
      </c>
      <c r="D3530" s="1" t="s">
        <v>654</v>
      </c>
      <c r="E3530" s="1" t="str">
        <f>VLOOKUP(D3530,StataFunctions!$E$2:$G$260,3,)</f>
        <v>Linear Regression</v>
      </c>
      <c r="F3530" s="18" t="s">
        <v>4518</v>
      </c>
      <c r="G3530" s="18" t="str">
        <f t="shared" si="332"/>
        <v>p_distance_comb_l</v>
      </c>
      <c r="H3530" s="18" t="str">
        <f t="shared" si="333"/>
        <v>income</v>
      </c>
      <c r="I3530" s="18">
        <f t="shared" si="330"/>
        <v>0</v>
      </c>
      <c r="J3530" s="18" t="str">
        <f t="shared" si="331"/>
        <v>NA</v>
      </c>
      <c r="K3530" s="18" t="str">
        <f t="shared" si="334"/>
        <v>income</v>
      </c>
      <c r="L3530" s="1" t="str">
        <f t="shared" si="335"/>
        <v>Yes</v>
      </c>
    </row>
    <row r="3531" spans="1:12" x14ac:dyDescent="0.3">
      <c r="A3531" s="1" t="str">
        <f>VLOOKUP(B3531,DownloadedFiles!$B$2:$C$821,2,)</f>
        <v>doi:10.7910/DVN/KL7J6Z</v>
      </c>
      <c r="B3531" s="1" t="s">
        <v>2176</v>
      </c>
      <c r="C3531" s="1" t="s">
        <v>698</v>
      </c>
      <c r="D3531" s="1" t="s">
        <v>654</v>
      </c>
      <c r="E3531" s="1" t="str">
        <f>VLOOKUP(D3531,StataFunctions!$E$2:$G$260,3,)</f>
        <v>Linear Regression</v>
      </c>
      <c r="F3531" s="18" t="s">
        <v>4517</v>
      </c>
      <c r="G3531" s="18" t="str">
        <f t="shared" si="332"/>
        <v>p_segm_comb_h</v>
      </c>
      <c r="H3531" s="18" t="str">
        <f t="shared" si="333"/>
        <v>income</v>
      </c>
      <c r="I3531" s="18">
        <f t="shared" si="330"/>
        <v>0</v>
      </c>
      <c r="J3531" s="18" t="str">
        <f t="shared" si="331"/>
        <v>NA</v>
      </c>
      <c r="K3531" s="18" t="str">
        <f t="shared" si="334"/>
        <v>income</v>
      </c>
      <c r="L3531" s="1" t="str">
        <f t="shared" si="335"/>
        <v>Yes</v>
      </c>
    </row>
    <row r="3532" spans="1:12" x14ac:dyDescent="0.3">
      <c r="A3532" s="1" t="str">
        <f>VLOOKUP(B3532,DownloadedFiles!$B$2:$C$821,2,)</f>
        <v>doi:10.7910/DVN/KL7J6Z</v>
      </c>
      <c r="B3532" s="1" t="s">
        <v>2176</v>
      </c>
      <c r="C3532" s="1" t="s">
        <v>6393</v>
      </c>
      <c r="D3532" s="1" t="s">
        <v>654</v>
      </c>
      <c r="E3532" s="1" t="str">
        <f>VLOOKUP(D3532,StataFunctions!$E$2:$G$260,3,)</f>
        <v>Linear Regression</v>
      </c>
      <c r="F3532" s="18" t="s">
        <v>4517</v>
      </c>
      <c r="G3532" s="18" t="str">
        <f t="shared" si="332"/>
        <v>p_segm_comb_h</v>
      </c>
      <c r="H3532" s="18" t="str">
        <f t="shared" si="333"/>
        <v>income</v>
      </c>
      <c r="I3532" s="18">
        <f t="shared" si="330"/>
        <v>0</v>
      </c>
      <c r="J3532" s="18" t="str">
        <f t="shared" si="331"/>
        <v>NA</v>
      </c>
      <c r="K3532" s="18" t="str">
        <f t="shared" si="334"/>
        <v>income</v>
      </c>
      <c r="L3532" s="1" t="str">
        <f t="shared" si="335"/>
        <v>Yes</v>
      </c>
    </row>
    <row r="3533" spans="1:12" x14ac:dyDescent="0.3">
      <c r="A3533" s="1" t="str">
        <f>VLOOKUP(B3533,DownloadedFiles!$B$2:$C$821,2,)</f>
        <v>doi:10.7910/DVN/KL7J6Z</v>
      </c>
      <c r="B3533" s="1" t="s">
        <v>2176</v>
      </c>
      <c r="C3533" s="1" t="s">
        <v>698</v>
      </c>
      <c r="D3533" s="1" t="s">
        <v>654</v>
      </c>
      <c r="E3533" s="1" t="str">
        <f>VLOOKUP(D3533,StataFunctions!$E$2:$G$260,3,)</f>
        <v>Linear Regression</v>
      </c>
      <c r="F3533" s="18" t="s">
        <v>4516</v>
      </c>
      <c r="G3533" s="18" t="str">
        <f t="shared" si="332"/>
        <v>p_segm_comb_l</v>
      </c>
      <c r="H3533" s="18" t="str">
        <f t="shared" si="333"/>
        <v>income</v>
      </c>
      <c r="I3533" s="18">
        <f t="shared" si="330"/>
        <v>0</v>
      </c>
      <c r="J3533" s="18" t="str">
        <f t="shared" si="331"/>
        <v>NA</v>
      </c>
      <c r="K3533" s="18" t="str">
        <f t="shared" si="334"/>
        <v>income</v>
      </c>
      <c r="L3533" s="1" t="str">
        <f t="shared" si="335"/>
        <v>Yes</v>
      </c>
    </row>
    <row r="3534" spans="1:12" x14ac:dyDescent="0.3">
      <c r="A3534" s="1" t="str">
        <f>VLOOKUP(B3534,DownloadedFiles!$B$2:$C$821,2,)</f>
        <v>doi:10.7910/DVN/KL7J6Z</v>
      </c>
      <c r="B3534" s="1" t="s">
        <v>2176</v>
      </c>
      <c r="C3534" s="1" t="s">
        <v>6393</v>
      </c>
      <c r="D3534" s="1" t="s">
        <v>654</v>
      </c>
      <c r="E3534" s="1" t="str">
        <f>VLOOKUP(D3534,StataFunctions!$E$2:$G$260,3,)</f>
        <v>Linear Regression</v>
      </c>
      <c r="F3534" s="18" t="s">
        <v>4516</v>
      </c>
      <c r="G3534" s="18" t="str">
        <f t="shared" si="332"/>
        <v>p_segm_comb_l</v>
      </c>
      <c r="H3534" s="18" t="str">
        <f t="shared" si="333"/>
        <v>income</v>
      </c>
      <c r="I3534" s="18">
        <f t="shared" si="330"/>
        <v>0</v>
      </c>
      <c r="J3534" s="18" t="str">
        <f t="shared" si="331"/>
        <v>NA</v>
      </c>
      <c r="K3534" s="18" t="str">
        <f t="shared" si="334"/>
        <v>income</v>
      </c>
      <c r="L3534" s="1" t="str">
        <f t="shared" si="335"/>
        <v>Yes</v>
      </c>
    </row>
    <row r="3535" spans="1:12" ht="100.8" x14ac:dyDescent="0.3">
      <c r="A3535" s="1" t="str">
        <f>VLOOKUP(B3535,DownloadedFiles!$B$2:$C$821,2,)</f>
        <v>doi:10.7910/DVN/KL7J6Z</v>
      </c>
      <c r="B3535" s="1" t="s">
        <v>2176</v>
      </c>
      <c r="C3535" s="1" t="s">
        <v>6392</v>
      </c>
      <c r="D3535" s="1" t="s">
        <v>887</v>
      </c>
      <c r="E3535" s="1" t="str">
        <f>VLOOKUP(D3535,StataFunctions!$E$2:$G$260,3,)</f>
        <v>Ordered logistic regression</v>
      </c>
      <c r="F3535" s="18" t="s">
        <v>8464</v>
      </c>
      <c r="G3535" s="18" t="str">
        <f t="shared" si="332"/>
        <v>ws44</v>
      </c>
      <c r="H3535" s="18" t="str">
        <f t="shared" si="333"/>
        <v>lr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[pweight=iweight]</v>
      </c>
      <c r="I3535" s="18">
        <f t="shared" si="330"/>
        <v>1</v>
      </c>
      <c r="J3535" s="18" t="str">
        <f t="shared" si="331"/>
        <v xml:space="preserve"> incolumn3 == 1 [pweight=iweight]</v>
      </c>
      <c r="K3535" s="18" t="str">
        <f t="shared" si="334"/>
        <v>lr 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35" s="1" t="str">
        <f t="shared" si="335"/>
        <v>Yes</v>
      </c>
    </row>
    <row r="3536" spans="1:12" ht="72" x14ac:dyDescent="0.3">
      <c r="A3536" s="1" t="str">
        <f>VLOOKUP(B3536,DownloadedFiles!$B$2:$C$821,2,)</f>
        <v>doi:10.7910/DVN/KL7J6Z</v>
      </c>
      <c r="B3536" s="1" t="s">
        <v>2176</v>
      </c>
      <c r="C3536" s="1" t="s">
        <v>6392</v>
      </c>
      <c r="D3536" s="1" t="s">
        <v>887</v>
      </c>
      <c r="E3536" s="1" t="str">
        <f>VLOOKUP(D3536,StataFunctions!$E$2:$G$260,3,)</f>
        <v>Ordered logistic regression</v>
      </c>
      <c r="F3536" s="18" t="s">
        <v>8321</v>
      </c>
      <c r="G3536" s="18" t="str">
        <f t="shared" si="332"/>
        <v>unemppref</v>
      </c>
      <c r="H3536" s="18" t="str">
        <f t="shared" si="333"/>
        <v>risk_income_constant risk_within s1_lfs skew2 i.income unemprate age1 educdg female unempl nonempl student income_new#c.skew2 i.ethnic_minority_recode income_new#c.ethnic_frag_imput i.year i.ctry_short if incolumn3 == 1 [pweight=iweight]</v>
      </c>
      <c r="I3536" s="18">
        <f t="shared" si="330"/>
        <v>1</v>
      </c>
      <c r="J3536" s="18" t="str">
        <f t="shared" si="331"/>
        <v xml:space="preserve"> incolumn3 == 1 [pweight=iweight]</v>
      </c>
      <c r="K3536" s="18" t="str">
        <f t="shared" si="334"/>
        <v>risk_income_constant risk_within s1_lfs skew2 i.income unemprate age1 educdg female unempl nonempl student income_new#c.skew2 i.ethnic_minority_recode income_new#c.ethnic_frag_imput i.year i.ctry_short</v>
      </c>
      <c r="L3536" s="1" t="str">
        <f t="shared" si="335"/>
        <v>Yes</v>
      </c>
    </row>
    <row r="3537" spans="1:12" ht="115.2" x14ac:dyDescent="0.3">
      <c r="A3537" s="1" t="str">
        <f>VLOOKUP(B3537,DownloadedFiles!$B$2:$C$821,2,)</f>
        <v>doi:10.7910/DVN/KL7J6Z</v>
      </c>
      <c r="B3537" s="1" t="s">
        <v>2176</v>
      </c>
      <c r="C3537" s="1" t="s">
        <v>6393</v>
      </c>
      <c r="D3537" s="1" t="s">
        <v>766</v>
      </c>
      <c r="E3537" s="1" t="str">
        <f>VLOOKUP(D3537,StataFunctions!$E$2:$G$260,3,)</f>
        <v>Logistic regression</v>
      </c>
      <c r="F3537" s="18" t="s">
        <v>8322</v>
      </c>
      <c r="G3537" s="18" t="str">
        <f t="shared" si="332"/>
        <v>unemppref_bin</v>
      </c>
      <c r="H3537" s="18" t="str">
        <f t="shared" si="333"/>
        <v>segment_ratio risk_within s1_lfs i.income distance i.ethnic_minority_recode ethnic_frag_imput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&amp; (ccode_DE != 235 &amp; ccode_DE != 920) [pweight=iweight]</v>
      </c>
      <c r="I3537" s="18">
        <f t="shared" si="330"/>
        <v>1</v>
      </c>
      <c r="J3537" s="18" t="str">
        <f t="shared" si="331"/>
        <v xml:space="preserve"> inologit == 1 &amp; (ccode_DE != 235 &amp; ccode_DE != 920) [pweight=iweight]</v>
      </c>
      <c r="K3537" s="18" t="str">
        <f t="shared" si="334"/>
        <v>segment_ratio risk_within s1_lfs i.income distance i.ethnic_minority_recode ethnic_frag_imput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37" s="1" t="str">
        <f t="shared" si="335"/>
        <v>Yes</v>
      </c>
    </row>
    <row r="3538" spans="1:12" ht="115.2" x14ac:dyDescent="0.3">
      <c r="A3538" s="1" t="str">
        <f>VLOOKUP(B3538,DownloadedFiles!$B$2:$C$821,2,)</f>
        <v>doi:10.7910/DVN/KL7J6Z</v>
      </c>
      <c r="B3538" s="1" t="s">
        <v>2176</v>
      </c>
      <c r="C3538" s="1" t="s">
        <v>6393</v>
      </c>
      <c r="D3538" s="1" t="s">
        <v>766</v>
      </c>
      <c r="E3538" s="1" t="str">
        <f>VLOOKUP(D3538,StataFunctions!$E$2:$G$260,3,)</f>
        <v>Logistic regression</v>
      </c>
      <c r="F3538" s="18" t="s">
        <v>8322</v>
      </c>
      <c r="G3538" s="18" t="str">
        <f t="shared" si="332"/>
        <v>unemppref_bin</v>
      </c>
      <c r="H3538" s="18" t="str">
        <f t="shared" si="333"/>
        <v>segment_ratio risk_within s1_lfs i.income distance i.ethnic_minority_recode ethnic_frag_imput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&amp; (ccode_DE != 235 &amp; ccode_DE != 920) [pweight=iweight]</v>
      </c>
      <c r="I3538" s="18">
        <f t="shared" si="330"/>
        <v>1</v>
      </c>
      <c r="J3538" s="18" t="str">
        <f t="shared" si="331"/>
        <v xml:space="preserve"> inologit == 1 &amp; (ccode_DE != 235 &amp; ccode_DE != 920) [pweight=iweight]</v>
      </c>
      <c r="K3538" s="18" t="str">
        <f t="shared" si="334"/>
        <v>segment_ratio risk_within s1_lfs i.income distance i.ethnic_minority_recode ethnic_frag_imput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38" s="1" t="str">
        <f t="shared" si="335"/>
        <v>Yes</v>
      </c>
    </row>
    <row r="3539" spans="1:12" ht="72" x14ac:dyDescent="0.3">
      <c r="A3539" s="1" t="str">
        <f>VLOOKUP(B3539,DownloadedFiles!$B$2:$C$821,2,)</f>
        <v>doi:10.7910/DVN/KL7J6Z</v>
      </c>
      <c r="B3539" s="1" t="s">
        <v>2176</v>
      </c>
      <c r="C3539" s="1" t="s">
        <v>6391</v>
      </c>
      <c r="D3539" s="1" t="s">
        <v>766</v>
      </c>
      <c r="E3539" s="1" t="str">
        <f>VLOOKUP(D3539,StataFunctions!$E$2:$G$260,3,)</f>
        <v>Logistic regression</v>
      </c>
      <c r="F3539" s="18" t="s">
        <v>8475</v>
      </c>
      <c r="G3539" s="18" t="str">
        <f t="shared" si="332"/>
        <v>ws44_dummy</v>
      </c>
      <c r="H3539" s="18" t="str">
        <f t="shared" si="333"/>
        <v>segment_ratio risk_within s1_lfs i.income distance i.ethnic_minority_recode unemprate age1 educdg female unempl nonempl student income_new#c.distance income_new#c.ethnic_frag_imput income_new#c.segment_ratio i.year i.ctry_short if incolumn3 == 1 &amp; income&gt;3 [pweight=iweight]</v>
      </c>
      <c r="I3539" s="18">
        <f t="shared" si="330"/>
        <v>1</v>
      </c>
      <c r="J3539" s="18" t="str">
        <f t="shared" si="331"/>
        <v xml:space="preserve"> incolumn3 == 1 &amp; income&gt;3 [pweight=iweight]</v>
      </c>
      <c r="K3539" s="18" t="str">
        <f t="shared" si="334"/>
        <v>segment_ratio risk_within s1_lfs i.income distance i.ethnic_minority_recode unemprate age1 educdg female unempl nonempl student income_new#c.distance income_new#c.ethnic_frag_imput income_new#c.segment_ratio i.year i.ctry_short</v>
      </c>
      <c r="L3539" s="1" t="str">
        <f t="shared" si="335"/>
        <v>Yes</v>
      </c>
    </row>
    <row r="3540" spans="1:12" ht="72" x14ac:dyDescent="0.3">
      <c r="A3540" s="1" t="str">
        <f>VLOOKUP(B3540,DownloadedFiles!$B$2:$C$821,2,)</f>
        <v>doi:10.7910/DVN/KL7J6Z</v>
      </c>
      <c r="B3540" s="1" t="s">
        <v>2176</v>
      </c>
      <c r="C3540" s="1" t="s">
        <v>698</v>
      </c>
      <c r="D3540" s="1" t="s">
        <v>766</v>
      </c>
      <c r="E3540" s="1" t="str">
        <f>VLOOKUP(D3540,StataFunctions!$E$2:$G$260,3,)</f>
        <v>Logistic regression</v>
      </c>
      <c r="F3540" s="18" t="s">
        <v>8472</v>
      </c>
      <c r="G3540" s="18" t="str">
        <f t="shared" si="332"/>
        <v>ws44_dummy</v>
      </c>
      <c r="H3540"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0" s="18">
        <f t="shared" si="330"/>
        <v>1</v>
      </c>
      <c r="J3540" s="18" t="str">
        <f t="shared" si="331"/>
        <v xml:space="preserve"> incolumn3 == 1 [pweight=iweight]</v>
      </c>
      <c r="K3540" s="18" t="str">
        <f t="shared" si="334"/>
        <v>segment_ratio risk_within s1_lfs i.income distance i.ethnic_minority_recode unemprate age1 educdg female unempl nonempl student income_new#c.distance income_new#c.ethnic_frag_imput income_new#c.segment_ratio i.year i.ctry_short</v>
      </c>
      <c r="L3540" s="1" t="str">
        <f t="shared" si="335"/>
        <v>Yes</v>
      </c>
    </row>
    <row r="3541" spans="1:12" ht="72" x14ac:dyDescent="0.3">
      <c r="A3541" s="1" t="str">
        <f>VLOOKUP(B3541,DownloadedFiles!$B$2:$C$821,2,)</f>
        <v>doi:10.7910/DVN/KL7J6Z</v>
      </c>
      <c r="B3541" s="1" t="s">
        <v>2176</v>
      </c>
      <c r="C3541" s="1" t="s">
        <v>698</v>
      </c>
      <c r="D3541" s="1" t="s">
        <v>766</v>
      </c>
      <c r="E3541" s="1" t="str">
        <f>VLOOKUP(D3541,StataFunctions!$E$2:$G$260,3,)</f>
        <v>Logistic regression</v>
      </c>
      <c r="F3541" s="18" t="s">
        <v>8472</v>
      </c>
      <c r="G3541" s="18" t="str">
        <f t="shared" si="332"/>
        <v>ws44_dummy</v>
      </c>
      <c r="H3541"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1" s="18">
        <f t="shared" si="330"/>
        <v>1</v>
      </c>
      <c r="J3541" s="18" t="str">
        <f t="shared" si="331"/>
        <v xml:space="preserve"> incolumn3 == 1 [pweight=iweight]</v>
      </c>
      <c r="K3541" s="18" t="str">
        <f t="shared" si="334"/>
        <v>segment_ratio risk_within s1_lfs i.income distance i.ethnic_minority_recode unemprate age1 educdg female unempl nonempl student income_new#c.distance income_new#c.ethnic_frag_imput income_new#c.segment_ratio i.year i.ctry_short</v>
      </c>
      <c r="L3541" s="1" t="str">
        <f t="shared" si="335"/>
        <v>Yes</v>
      </c>
    </row>
    <row r="3542" spans="1:12" ht="72" x14ac:dyDescent="0.3">
      <c r="A3542" s="1" t="str">
        <f>VLOOKUP(B3542,DownloadedFiles!$B$2:$C$821,2,)</f>
        <v>doi:10.7910/DVN/KL7J6Z</v>
      </c>
      <c r="B3542" s="1" t="s">
        <v>2176</v>
      </c>
      <c r="C3542" s="1" t="s">
        <v>698</v>
      </c>
      <c r="D3542" s="1" t="s">
        <v>766</v>
      </c>
      <c r="E3542" s="1" t="str">
        <f>VLOOKUP(D3542,StataFunctions!$E$2:$G$260,3,)</f>
        <v>Logistic regression</v>
      </c>
      <c r="F3542" s="18" t="s">
        <v>8472</v>
      </c>
      <c r="G3542" s="18" t="str">
        <f t="shared" si="332"/>
        <v>ws44_dummy</v>
      </c>
      <c r="H3542"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2" s="18">
        <f t="shared" si="330"/>
        <v>1</v>
      </c>
      <c r="J3542" s="18" t="str">
        <f t="shared" si="331"/>
        <v xml:space="preserve"> incolumn3 == 1 [pweight=iweight]</v>
      </c>
      <c r="K3542" s="18" t="str">
        <f t="shared" si="334"/>
        <v>segment_ratio risk_within s1_lfs i.income distance i.ethnic_minority_recode unemprate age1 educdg female unempl nonempl student income_new#c.distance income_new#c.ethnic_frag_imput income_new#c.segment_ratio i.year i.ctry_short</v>
      </c>
      <c r="L3542" s="1" t="str">
        <f t="shared" si="335"/>
        <v>Yes</v>
      </c>
    </row>
    <row r="3543" spans="1:12" ht="72" x14ac:dyDescent="0.3">
      <c r="A3543" s="1" t="str">
        <f>VLOOKUP(B3543,DownloadedFiles!$B$2:$C$821,2,)</f>
        <v>doi:10.7910/DVN/KL7J6Z</v>
      </c>
      <c r="B3543" s="1" t="s">
        <v>2176</v>
      </c>
      <c r="C3543" s="1" t="s">
        <v>698</v>
      </c>
      <c r="D3543" s="1" t="s">
        <v>766</v>
      </c>
      <c r="E3543" s="1" t="str">
        <f>VLOOKUP(D3543,StataFunctions!$E$2:$G$260,3,)</f>
        <v>Logistic regression</v>
      </c>
      <c r="F3543" s="18" t="s">
        <v>8472</v>
      </c>
      <c r="G3543" s="18" t="str">
        <f t="shared" si="332"/>
        <v>ws44_dummy</v>
      </c>
      <c r="H3543"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3" s="18">
        <f t="shared" si="330"/>
        <v>1</v>
      </c>
      <c r="J3543" s="18" t="str">
        <f t="shared" si="331"/>
        <v xml:space="preserve"> incolumn3 == 1 [pweight=iweight]</v>
      </c>
      <c r="K3543" s="18" t="str">
        <f t="shared" si="334"/>
        <v>segment_ratio risk_within s1_lfs i.income distance i.ethnic_minority_recode unemprate age1 educdg female unempl nonempl student income_new#c.distance income_new#c.ethnic_frag_imput income_new#c.segment_ratio i.year i.ctry_short</v>
      </c>
      <c r="L3543" s="1" t="str">
        <f t="shared" si="335"/>
        <v>Yes</v>
      </c>
    </row>
    <row r="3544" spans="1:12" ht="72" x14ac:dyDescent="0.3">
      <c r="A3544" s="1" t="str">
        <f>VLOOKUP(B3544,DownloadedFiles!$B$2:$C$821,2,)</f>
        <v>doi:10.7910/DVN/KL7J6Z</v>
      </c>
      <c r="B3544" s="1" t="s">
        <v>2176</v>
      </c>
      <c r="C3544" s="1" t="s">
        <v>6391</v>
      </c>
      <c r="D3544" s="1" t="s">
        <v>766</v>
      </c>
      <c r="E3544" s="1" t="str">
        <f>VLOOKUP(D3544,StataFunctions!$E$2:$G$260,3,)</f>
        <v>Logistic regression</v>
      </c>
      <c r="F3544" s="18" t="s">
        <v>8472</v>
      </c>
      <c r="G3544" s="18" t="str">
        <f t="shared" si="332"/>
        <v>ws44_dummy</v>
      </c>
      <c r="H3544"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4" s="18">
        <f t="shared" si="330"/>
        <v>1</v>
      </c>
      <c r="J3544" s="18" t="str">
        <f t="shared" si="331"/>
        <v xml:space="preserve"> incolumn3 == 1 [pweight=iweight]</v>
      </c>
      <c r="K3544" s="18" t="str">
        <f t="shared" si="334"/>
        <v>segment_ratio risk_within s1_lfs i.income distance i.ethnic_minority_recode unemprate age1 educdg female unempl nonempl student income_new#c.distance income_new#c.ethnic_frag_imput income_new#c.segment_ratio i.year i.ctry_short</v>
      </c>
      <c r="L3544" s="1" t="str">
        <f t="shared" si="335"/>
        <v>Yes</v>
      </c>
    </row>
    <row r="3545" spans="1:12" ht="72" x14ac:dyDescent="0.3">
      <c r="A3545" s="1" t="str">
        <f>VLOOKUP(B3545,DownloadedFiles!$B$2:$C$821,2,)</f>
        <v>doi:10.7910/DVN/KL7J6Z</v>
      </c>
      <c r="B3545" s="1" t="s">
        <v>2176</v>
      </c>
      <c r="C3545" s="1" t="s">
        <v>6391</v>
      </c>
      <c r="D3545" s="1" t="s">
        <v>766</v>
      </c>
      <c r="E3545" s="1" t="str">
        <f>VLOOKUP(D3545,StataFunctions!$E$2:$G$260,3,)</f>
        <v>Logistic regression</v>
      </c>
      <c r="F3545" s="18" t="s">
        <v>8472</v>
      </c>
      <c r="G3545" s="18" t="str">
        <f t="shared" si="332"/>
        <v>ws44_dummy</v>
      </c>
      <c r="H3545" s="18" t="str">
        <f t="shared" si="333"/>
        <v>segment_ratio risk_within s1_lfs i.income distance i.ethnic_minority_recode unemprate age1 educdg female unempl nonempl student income_new#c.distance income_new#c.ethnic_frag_imput income_new#c.segment_ratio i.year i.ctry_short if incolumn3 == 1 [pweight=iweight]</v>
      </c>
      <c r="I3545" s="18">
        <f t="shared" si="330"/>
        <v>1</v>
      </c>
      <c r="J3545" s="18" t="str">
        <f t="shared" si="331"/>
        <v xml:space="preserve"> incolumn3 == 1 [pweight=iweight]</v>
      </c>
      <c r="K3545" s="18" t="str">
        <f t="shared" si="334"/>
        <v>segment_ratio risk_within s1_lfs i.income distance i.ethnic_minority_recode unemprate age1 educdg female unempl nonempl student income_new#c.distance income_new#c.ethnic_frag_imput income_new#c.segment_ratio i.year i.ctry_short</v>
      </c>
      <c r="L3545" s="1" t="str">
        <f t="shared" si="335"/>
        <v>Yes</v>
      </c>
    </row>
    <row r="3546" spans="1:12" ht="72" x14ac:dyDescent="0.3">
      <c r="A3546" s="1" t="str">
        <f>VLOOKUP(B3546,DownloadedFiles!$B$2:$C$821,2,)</f>
        <v>doi:10.7910/DVN/KL7J6Z</v>
      </c>
      <c r="B3546" s="1" t="s">
        <v>2176</v>
      </c>
      <c r="C3546" s="1" t="s">
        <v>6391</v>
      </c>
      <c r="D3546" s="1" t="s">
        <v>766</v>
      </c>
      <c r="E3546" s="1" t="str">
        <f>VLOOKUP(D3546,StataFunctions!$E$2:$G$260,3,)</f>
        <v>Logistic regression</v>
      </c>
      <c r="F3546" s="18" t="s">
        <v>8474</v>
      </c>
      <c r="G3546" s="18" t="str">
        <f t="shared" si="332"/>
        <v>ws44_dummy</v>
      </c>
      <c r="H3546" s="18" t="str">
        <f t="shared" si="333"/>
        <v>segment_ratio risk_within s1_lfs i.income distance i.ethnic_minority_recode unemprate age1 educdg female unempl nonempl student income_new#c.distance income_new#c.ethnic_frag_imput income_new#c.segment_ratio i.year i.ctry_short if income&gt;3 &amp; incolumn3 == 1 [pweight=iweight]</v>
      </c>
      <c r="I3546" s="18">
        <f t="shared" si="330"/>
        <v>1</v>
      </c>
      <c r="J3546" s="18" t="str">
        <f t="shared" si="331"/>
        <v xml:space="preserve"> income&gt;3 &amp; incolumn3 == 1 [pweight=iweight]</v>
      </c>
      <c r="K3546" s="18" t="str">
        <f t="shared" si="334"/>
        <v>segment_ratio risk_within s1_lfs i.income distance i.ethnic_minority_recode unemprate age1 educdg female unempl nonempl student income_new#c.distance income_new#c.ethnic_frag_imput income_new#c.segment_ratio i.year i.ctry_short</v>
      </c>
      <c r="L3546" s="1" t="str">
        <f t="shared" si="335"/>
        <v>Yes</v>
      </c>
    </row>
    <row r="3547" spans="1:12" ht="72" x14ac:dyDescent="0.3">
      <c r="A3547" s="1" t="str">
        <f>VLOOKUP(B3547,DownloadedFiles!$B$2:$C$821,2,)</f>
        <v>doi:10.7910/DVN/KL7J6Z</v>
      </c>
      <c r="B3547" s="1" t="s">
        <v>2176</v>
      </c>
      <c r="C3547" s="1" t="s">
        <v>6391</v>
      </c>
      <c r="D3547" s="1" t="s">
        <v>766</v>
      </c>
      <c r="E3547" s="1" t="str">
        <f>VLOOKUP(D3547,StataFunctions!$E$2:$G$260,3,)</f>
        <v>Logistic regression</v>
      </c>
      <c r="F3547" s="18" t="s">
        <v>8473</v>
      </c>
      <c r="G3547" s="18" t="str">
        <f t="shared" si="332"/>
        <v>ws44_dummy</v>
      </c>
      <c r="H3547" s="18" t="str">
        <f t="shared" si="333"/>
        <v>segment_ratio risk_within s1_lfs i.income distance unemprate age1 educdg female unempl nonempl student income_new#c.distance income_new#c.ethnic_frag_imput income_new#c.segment_ratio i.year i.ctry_short if incolumn3 == 1 &amp; ethnic_minority_recode==0 [pweight=iweight]</v>
      </c>
      <c r="I3547" s="18">
        <f t="shared" si="330"/>
        <v>1</v>
      </c>
      <c r="J3547" s="18" t="str">
        <f t="shared" si="331"/>
        <v xml:space="preserve"> incolumn3 == 1 &amp; ethnic_minority_recode==0 [pweight=iweight]</v>
      </c>
      <c r="K3547" s="18" t="str">
        <f t="shared" si="334"/>
        <v>segment_ratio risk_within s1_lfs i.income distance unemprate age1 educdg female unempl nonempl student income_new#c.distance income_new#c.ethnic_frag_imput income_new#c.segment_ratio i.year i.ctry_short</v>
      </c>
      <c r="L3547" s="1" t="str">
        <f t="shared" si="335"/>
        <v>Yes</v>
      </c>
    </row>
    <row r="3548" spans="1:12" ht="72" x14ac:dyDescent="0.3">
      <c r="A3548" s="1" t="str">
        <f>VLOOKUP(B3548,DownloadedFiles!$B$2:$C$821,2,)</f>
        <v>doi:10.7910/DVN/KL7J6Z</v>
      </c>
      <c r="B3548" s="1" t="s">
        <v>2176</v>
      </c>
      <c r="C3548" s="1" t="s">
        <v>6391</v>
      </c>
      <c r="D3548" s="1" t="s">
        <v>766</v>
      </c>
      <c r="E3548" s="1" t="str">
        <f>VLOOKUP(D3548,StataFunctions!$E$2:$G$260,3,)</f>
        <v>Logistic regression</v>
      </c>
      <c r="F3548" s="18" t="s">
        <v>8473</v>
      </c>
      <c r="G3548" s="18" t="str">
        <f t="shared" si="332"/>
        <v>ws44_dummy</v>
      </c>
      <c r="H3548" s="18" t="str">
        <f t="shared" si="333"/>
        <v>segment_ratio risk_within s1_lfs i.income distance unemprate age1 educdg female unempl nonempl student income_new#c.distance income_new#c.ethnic_frag_imput income_new#c.segment_ratio i.year i.ctry_short if incolumn3 == 1 &amp; ethnic_minority_recode==0 [pweight=iweight]</v>
      </c>
      <c r="I3548" s="18">
        <f t="shared" si="330"/>
        <v>1</v>
      </c>
      <c r="J3548" s="18" t="str">
        <f t="shared" si="331"/>
        <v xml:space="preserve"> incolumn3 == 1 &amp; ethnic_minority_recode==0 [pweight=iweight]</v>
      </c>
      <c r="K3548" s="18" t="str">
        <f t="shared" si="334"/>
        <v>segment_ratio risk_within s1_lfs i.income distance unemprate age1 educdg female unempl nonempl student income_new#c.distance income_new#c.ethnic_frag_imput income_new#c.segment_ratio i.year i.ctry_short</v>
      </c>
      <c r="L3548" s="1" t="str">
        <f t="shared" si="335"/>
        <v>Yes</v>
      </c>
    </row>
    <row r="3549" spans="1:12" ht="72" x14ac:dyDescent="0.3">
      <c r="A3549" s="1" t="str">
        <f>VLOOKUP(B3549,DownloadedFiles!$B$2:$C$821,2,)</f>
        <v>doi:10.7910/DVN/KL7J6Z</v>
      </c>
      <c r="B3549" s="1" t="s">
        <v>2176</v>
      </c>
      <c r="C3549" s="1" t="s">
        <v>6393</v>
      </c>
      <c r="D3549" s="1" t="s">
        <v>887</v>
      </c>
      <c r="E3549" s="1" t="str">
        <f>VLOOKUP(D3549,StataFunctions!$E$2:$G$260,3,)</f>
        <v>Ordered logistic regression</v>
      </c>
      <c r="F3549" s="18" t="s">
        <v>8469</v>
      </c>
      <c r="G3549" s="18" t="str">
        <f t="shared" si="332"/>
        <v>ws44</v>
      </c>
      <c r="H3549" s="18" t="str">
        <f t="shared" si="333"/>
        <v>segment_ratio risk_within s1_lfs i.income skew2 i.ethnic_minority_recode min_share_poor2 unemprate age1 educdg female unempl nonempl student income_new#c.skew2 income_new#c.ethnic_frag_imput income_new#c.segment_ratio i.year i.ctry_short if incolumn3 == 1 [pweight=iweight]</v>
      </c>
      <c r="I3549" s="18">
        <f t="shared" si="330"/>
        <v>1</v>
      </c>
      <c r="J3549" s="18" t="str">
        <f t="shared" si="331"/>
        <v xml:space="preserve"> incolumn3 == 1 [pweight=iweight]</v>
      </c>
      <c r="K3549" s="18" t="str">
        <f t="shared" si="334"/>
        <v>segment_ratio risk_within s1_lfs i.income skew2 i.ethnic_minority_recode min_share_poor2 unemprate age1 educdg female unempl nonempl student income_new#c.skew2 income_new#c.ethnic_frag_imput income_new#c.segment_ratio i.year i.ctry_short</v>
      </c>
      <c r="L3549" s="1" t="str">
        <f t="shared" si="335"/>
        <v>Yes</v>
      </c>
    </row>
    <row r="3550" spans="1:12" ht="72" x14ac:dyDescent="0.3">
      <c r="A3550" s="1" t="str">
        <f>VLOOKUP(B3550,DownloadedFiles!$B$2:$C$821,2,)</f>
        <v>doi:10.7910/DVN/KL7J6Z</v>
      </c>
      <c r="B3550" s="1" t="s">
        <v>2176</v>
      </c>
      <c r="C3550" s="1" t="s">
        <v>6393</v>
      </c>
      <c r="D3550" s="1" t="s">
        <v>887</v>
      </c>
      <c r="E3550" s="1" t="str">
        <f>VLOOKUP(D3550,StataFunctions!$E$2:$G$260,3,)</f>
        <v>Ordered logistic regression</v>
      </c>
      <c r="F3550" s="18" t="s">
        <v>8468</v>
      </c>
      <c r="G3550" s="18" t="str">
        <f t="shared" si="332"/>
        <v>ws44</v>
      </c>
      <c r="H3550" s="18" t="str">
        <f t="shared" si="333"/>
        <v>segment_ratio risk_within s1_lfs i.income skew2 i.ethnic_minority_recode unemprate age1 educdg female unempl nonempl student income_new#c.skew2 income_new#c.ethnic_frag_imput income_new#c.segment_ratio i.year i.ctry_short if incolumn3 == 1 [pweight=iweight]</v>
      </c>
      <c r="I3550" s="18">
        <f t="shared" si="330"/>
        <v>1</v>
      </c>
      <c r="J3550" s="18" t="str">
        <f t="shared" si="331"/>
        <v xml:space="preserve"> incolumn3 == 1 [pweight=iweight]</v>
      </c>
      <c r="K3550" s="18" t="str">
        <f t="shared" si="334"/>
        <v>segment_ratio risk_within s1_lfs i.income skew2 i.ethnic_minority_recode unemprate age1 educdg female unempl nonempl student income_new#c.skew2 income_new#c.ethnic_frag_imput income_new#c.segment_ratio i.year i.ctry_short</v>
      </c>
      <c r="L3550" s="1" t="str">
        <f t="shared" si="335"/>
        <v>Yes</v>
      </c>
    </row>
    <row r="3551" spans="1:12" ht="115.2" x14ac:dyDescent="0.3">
      <c r="A3551" s="1" t="str">
        <f>VLOOKUP(B3551,DownloadedFiles!$B$2:$C$821,2,)</f>
        <v>doi:10.7910/DVN/KL7J6Z</v>
      </c>
      <c r="B3551" s="1" t="s">
        <v>2176</v>
      </c>
      <c r="C3551" s="1" t="s">
        <v>698</v>
      </c>
      <c r="D3551" s="1" t="s">
        <v>887</v>
      </c>
      <c r="E3551" s="1" t="str">
        <f>VLOOKUP(D3551,StataFunctions!$E$2:$G$260,3,)</f>
        <v>Ordered logistic regression</v>
      </c>
      <c r="F3551" s="18" t="s">
        <v>8460</v>
      </c>
      <c r="G3551" s="18" t="str">
        <f t="shared" si="332"/>
        <v>ws44</v>
      </c>
      <c r="H3551" s="18" t="str">
        <f t="shared" si="333"/>
        <v>segment_ratio risk_within s1_lfs i.income_new distance i.ethnic_minority_recode min_share_poor2 minxminsp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v>
      </c>
      <c r="I3551" s="18">
        <f t="shared" si="330"/>
        <v>1</v>
      </c>
      <c r="J3551" s="18" t="str">
        <f t="shared" si="331"/>
        <v xml:space="preserve"> minority_case &gt; 0 [pweight=iweight]</v>
      </c>
      <c r="K3551" s="18" t="str">
        <f t="shared" si="334"/>
        <v>segment_ratio risk_within s1_lfs i.income_new distance i.ethnic_minority_recode min_share_poor2 minxminsp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1" s="1" t="str">
        <f t="shared" si="335"/>
        <v>Yes</v>
      </c>
    </row>
    <row r="3552" spans="1:12" ht="115.2" x14ac:dyDescent="0.3">
      <c r="A3552" s="1" t="str">
        <f>VLOOKUP(B3552,DownloadedFiles!$B$2:$C$821,2,)</f>
        <v>doi:10.7910/DVN/KL7J6Z</v>
      </c>
      <c r="B3552" s="1" t="s">
        <v>2176</v>
      </c>
      <c r="C3552" s="1" t="s">
        <v>6392</v>
      </c>
      <c r="D3552" s="1" t="s">
        <v>887</v>
      </c>
      <c r="E3552" s="1" t="str">
        <f>VLOOKUP(D3552,StataFunctions!$E$2:$G$260,3,)</f>
        <v>Ordered logistic regression</v>
      </c>
      <c r="F3552" s="18" t="s">
        <v>8460</v>
      </c>
      <c r="G3552" s="18" t="str">
        <f t="shared" si="332"/>
        <v>ws44</v>
      </c>
      <c r="H3552" s="18" t="str">
        <f t="shared" si="333"/>
        <v>segment_ratio risk_within s1_lfs i.income_new distance i.ethnic_minority_recode min_share_poor2 minxminsp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v>
      </c>
      <c r="I3552" s="18">
        <f t="shared" si="330"/>
        <v>1</v>
      </c>
      <c r="J3552" s="18" t="str">
        <f t="shared" si="331"/>
        <v xml:space="preserve"> minority_case &gt; 0 [pweight=iweight]</v>
      </c>
      <c r="K3552" s="18" t="str">
        <f t="shared" si="334"/>
        <v>segment_ratio risk_within s1_lfs i.income_new distance i.ethnic_minority_recode min_share_poor2 minxminsp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2" s="1" t="str">
        <f t="shared" si="335"/>
        <v>Yes</v>
      </c>
    </row>
    <row r="3553" spans="1:12" ht="100.8" x14ac:dyDescent="0.3">
      <c r="A3553" s="1" t="str">
        <f>VLOOKUP(B3553,DownloadedFiles!$B$2:$C$821,2,)</f>
        <v>doi:10.7910/DVN/KL7J6Z</v>
      </c>
      <c r="B3553" s="1" t="s">
        <v>2176</v>
      </c>
      <c r="C3553" s="1" t="s">
        <v>6392</v>
      </c>
      <c r="D3553" s="1" t="s">
        <v>887</v>
      </c>
      <c r="E3553" s="1" t="str">
        <f>VLOOKUP(D3553,StataFunctions!$E$2:$G$260,3,)</f>
        <v>Ordered logistic regression</v>
      </c>
      <c r="F3553" s="18" t="s">
        <v>8463</v>
      </c>
      <c r="G3553" s="18" t="str">
        <f t="shared" si="332"/>
        <v>ws44</v>
      </c>
      <c r="H3553"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i.ctry_year if incolumn3 == 1 [pweight=iweight]</v>
      </c>
      <c r="I3553" s="18">
        <f t="shared" si="330"/>
        <v>1</v>
      </c>
      <c r="J3553" s="18" t="str">
        <f t="shared" si="331"/>
        <v xml:space="preserve"> incolumn3 == 1 [pweight=iweight]</v>
      </c>
      <c r="K3553"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i.ctry_year</v>
      </c>
      <c r="L3553" s="1" t="str">
        <f t="shared" si="335"/>
        <v>Yes</v>
      </c>
    </row>
    <row r="3554" spans="1:12" ht="115.2" x14ac:dyDescent="0.3">
      <c r="A3554" s="1" t="str">
        <f>VLOOKUP(B3554,DownloadedFiles!$B$2:$C$821,2,)</f>
        <v>doi:10.7910/DVN/KL7J6Z</v>
      </c>
      <c r="B3554" s="1" t="s">
        <v>2176</v>
      </c>
      <c r="C3554" s="1" t="s">
        <v>6392</v>
      </c>
      <c r="D3554" s="1" t="s">
        <v>887</v>
      </c>
      <c r="E3554" s="1" t="str">
        <f>VLOOKUP(D3554,StataFunctions!$E$2:$G$260,3,)</f>
        <v>Ordered logistic regression</v>
      </c>
      <c r="F3554" s="18" t="s">
        <v>8466</v>
      </c>
      <c r="G3554" s="18" t="str">
        <f t="shared" si="332"/>
        <v>ws44</v>
      </c>
      <c r="H3554"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&amp; (ccode_DE != 235 &amp; ccode_DE != 920) [pweight=iweight]</v>
      </c>
      <c r="I3554" s="18">
        <f t="shared" si="330"/>
        <v>1</v>
      </c>
      <c r="J3554" s="18" t="str">
        <f t="shared" si="331"/>
        <v xml:space="preserve"> incolumn3 == 1 &amp; (ccode_DE != 235 &amp; ccode_DE != 920) [pweight=iweight]</v>
      </c>
      <c r="K3554"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4" s="1" t="str">
        <f t="shared" si="335"/>
        <v>Yes</v>
      </c>
    </row>
    <row r="3555" spans="1:12" ht="100.8" x14ac:dyDescent="0.3">
      <c r="A3555" s="1" t="str">
        <f>VLOOKUP(B3555,DownloadedFiles!$B$2:$C$821,2,)</f>
        <v>doi:10.7910/DVN/KL7J6Z</v>
      </c>
      <c r="B3555" s="1" t="s">
        <v>2176</v>
      </c>
      <c r="C3555" s="1" t="s">
        <v>6392</v>
      </c>
      <c r="D3555" s="1" t="s">
        <v>887</v>
      </c>
      <c r="E3555" s="1" t="str">
        <f>VLOOKUP(D3555,StataFunctions!$E$2:$G$260,3,)</f>
        <v>Ordered logistic regression</v>
      </c>
      <c r="F3555" s="18" t="s">
        <v>8465</v>
      </c>
      <c r="G3555" s="18" t="str">
        <f t="shared" si="332"/>
        <v>ws44</v>
      </c>
      <c r="H3555"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&amp; ccode_DE != 235 [pweight=iweight]</v>
      </c>
      <c r="I3555" s="18">
        <f t="shared" si="330"/>
        <v>1</v>
      </c>
      <c r="J3555" s="18" t="str">
        <f t="shared" si="331"/>
        <v xml:space="preserve"> incolumn3 == 1 &amp; ccode_DE != 235 [pweight=iweight]</v>
      </c>
      <c r="K3555"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5" s="1" t="str">
        <f t="shared" si="335"/>
        <v>Yes</v>
      </c>
    </row>
    <row r="3556" spans="1:12" ht="100.8" x14ac:dyDescent="0.3">
      <c r="A3556" s="1" t="str">
        <f>VLOOKUP(B3556,DownloadedFiles!$B$2:$C$821,2,)</f>
        <v>doi:10.7910/DVN/KL7J6Z</v>
      </c>
      <c r="B3556" s="1" t="s">
        <v>2176</v>
      </c>
      <c r="C3556" s="1" t="s">
        <v>6392</v>
      </c>
      <c r="D3556" s="1" t="s">
        <v>654</v>
      </c>
      <c r="E3556" s="1" t="str">
        <f>VLOOKUP(D3556,StataFunctions!$E$2:$G$260,3,)</f>
        <v>Linear Regression</v>
      </c>
      <c r="F3556" s="18" t="s">
        <v>8471</v>
      </c>
      <c r="G3556" s="18" t="str">
        <f t="shared" si="332"/>
        <v>ws44</v>
      </c>
      <c r="H3556"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incolumn3 == 1 [pweight=iweight]</v>
      </c>
      <c r="I3556" s="18">
        <f t="shared" si="330"/>
        <v>1</v>
      </c>
      <c r="J3556" s="18" t="str">
        <f t="shared" si="331"/>
        <v xml:space="preserve"> incolumn3 == 1 [pweight=iweight]</v>
      </c>
      <c r="K3556"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6" s="1" t="str">
        <f t="shared" si="335"/>
        <v>Yes</v>
      </c>
    </row>
    <row r="3557" spans="1:12" ht="115.2" x14ac:dyDescent="0.3">
      <c r="A3557" s="1" t="str">
        <f>VLOOKUP(B3557,DownloadedFiles!$B$2:$C$821,2,)</f>
        <v>doi:10.7910/DVN/KL7J6Z</v>
      </c>
      <c r="B3557" s="1" t="s">
        <v>2176</v>
      </c>
      <c r="C3557" s="1" t="s">
        <v>6393</v>
      </c>
      <c r="D3557" s="1" t="s">
        <v>887</v>
      </c>
      <c r="E3557" s="1" t="str">
        <f>VLOOKUP(D3557,StataFunctions!$E$2:$G$260,3,)</f>
        <v>Ordered logistic regression</v>
      </c>
      <c r="F3557" s="18" t="s">
        <v>8470</v>
      </c>
      <c r="G3557" s="18" t="str">
        <f t="shared" si="332"/>
        <v>ws44</v>
      </c>
      <c r="H3557"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&amp; (ccode_DE != 235 &amp; ccode_DE != 920) [pweight=iweight]</v>
      </c>
      <c r="I3557" s="18">
        <f t="shared" si="330"/>
        <v>1</v>
      </c>
      <c r="J3557" s="18" t="str">
        <f t="shared" si="331"/>
        <v xml:space="preserve"> inologit == 1 &amp; (ccode_DE != 235 &amp; ccode_DE != 920) [pweight=iweight]</v>
      </c>
      <c r="K3557"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7" s="1" t="str">
        <f t="shared" si="335"/>
        <v>Yes</v>
      </c>
    </row>
    <row r="3558" spans="1:12" ht="100.8" x14ac:dyDescent="0.3">
      <c r="A3558" s="1" t="str">
        <f>VLOOKUP(B3558,DownloadedFiles!$B$2:$C$821,2,)</f>
        <v>doi:10.7910/DVN/KL7J6Z</v>
      </c>
      <c r="B3558" s="1" t="s">
        <v>2176</v>
      </c>
      <c r="C3558" s="1" t="s">
        <v>698</v>
      </c>
      <c r="D3558" s="1" t="s">
        <v>887</v>
      </c>
      <c r="E3558" s="1" t="str">
        <f>VLOOKUP(D3558,StataFunctions!$E$2:$G$260,3,)</f>
        <v>Ordered logistic regression</v>
      </c>
      <c r="F3558" s="18" t="s">
        <v>8458</v>
      </c>
      <c r="G3558" s="18" t="str">
        <f t="shared" si="332"/>
        <v>ws44</v>
      </c>
      <c r="H3558"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inologit == 1 [pweight=iweight]</v>
      </c>
      <c r="I3558" s="18">
        <f t="shared" si="330"/>
        <v>1</v>
      </c>
      <c r="J3558" s="18" t="str">
        <f t="shared" si="331"/>
        <v xml:space="preserve"> inologit == 1 [pweight=iweight]</v>
      </c>
      <c r="K3558"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8" s="1" t="str">
        <f t="shared" si="335"/>
        <v>Yes</v>
      </c>
    </row>
    <row r="3559" spans="1:12" ht="100.8" x14ac:dyDescent="0.3">
      <c r="A3559" s="1" t="str">
        <f>VLOOKUP(B3559,DownloadedFiles!$B$2:$C$821,2,)</f>
        <v>doi:10.7910/DVN/KL7J6Z</v>
      </c>
      <c r="B3559" s="1" t="s">
        <v>2176</v>
      </c>
      <c r="C3559" s="1" t="s">
        <v>698</v>
      </c>
      <c r="D3559" s="1" t="s">
        <v>887</v>
      </c>
      <c r="E3559" s="1" t="str">
        <f>VLOOKUP(D3559,StataFunctions!$E$2:$G$260,3,)</f>
        <v>Ordered logistic regression</v>
      </c>
      <c r="F3559" s="18" t="s">
        <v>8459</v>
      </c>
      <c r="G3559" s="18" t="str">
        <f t="shared" si="332"/>
        <v>ws44</v>
      </c>
      <c r="H3559"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v>
      </c>
      <c r="I3559" s="18">
        <f t="shared" si="330"/>
        <v>1</v>
      </c>
      <c r="J3559" s="18" t="str">
        <f t="shared" si="331"/>
        <v xml:space="preserve"> minority_case &gt; 0 [pweight=iweight]</v>
      </c>
      <c r="K3559"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59" s="1" t="str">
        <f t="shared" si="335"/>
        <v>Yes</v>
      </c>
    </row>
    <row r="3560" spans="1:12" ht="100.8" x14ac:dyDescent="0.3">
      <c r="A3560" s="1" t="str">
        <f>VLOOKUP(B3560,DownloadedFiles!$B$2:$C$821,2,)</f>
        <v>doi:10.7910/DVN/KL7J6Z</v>
      </c>
      <c r="B3560" s="1" t="s">
        <v>2176</v>
      </c>
      <c r="C3560" s="1" t="s">
        <v>6392</v>
      </c>
      <c r="D3560" s="1" t="s">
        <v>887</v>
      </c>
      <c r="E3560" s="1" t="str">
        <f>VLOOKUP(D3560,StataFunctions!$E$2:$G$260,3,)</f>
        <v>Ordered logistic regression</v>
      </c>
      <c r="F3560" s="18" t="s">
        <v>8459</v>
      </c>
      <c r="G3560" s="18" t="str">
        <f t="shared" si="332"/>
        <v>ws44</v>
      </c>
      <c r="H3560" s="18" t="str">
        <f t="shared" si="333"/>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 if minority_case &gt; 0 [pweight=iweight]</v>
      </c>
      <c r="I3560" s="18">
        <f t="shared" si="330"/>
        <v>1</v>
      </c>
      <c r="J3560" s="18" t="str">
        <f t="shared" si="331"/>
        <v xml:space="preserve"> minority_case &gt; 0 [pweight=iweight]</v>
      </c>
      <c r="K3560" s="18" t="str">
        <f t="shared" si="334"/>
        <v>segment_ratio risk_within s1_lfs i.income_new distance i.ethnic_minority_recode unemprate age1 educdg female unempl nonempl student income_new#c.distance income_d2_times_frag income_d3_times_frag income_d4_times_frag income_d5_times_frag income_d6_times_frag income_d7_times_frag income_d8_times_frag income_d9_times_frag income_new#c.segment_ratio i.year i.ctry_short</v>
      </c>
      <c r="L3560" s="1" t="str">
        <f t="shared" si="335"/>
        <v>Yes</v>
      </c>
    </row>
    <row r="3561" spans="1:12" ht="57.6" x14ac:dyDescent="0.3">
      <c r="A3561" s="1" t="str">
        <f>VLOOKUP(B3561,DownloadedFiles!$B$2:$C$821,2,)</f>
        <v>doi:10.7910/DVN/KL7J6Z</v>
      </c>
      <c r="B3561" s="1" t="s">
        <v>2176</v>
      </c>
      <c r="C3561" s="1" t="s">
        <v>6392</v>
      </c>
      <c r="D3561" s="1" t="s">
        <v>887</v>
      </c>
      <c r="E3561" s="1" t="str">
        <f>VLOOKUP(D3561,StataFunctions!$E$2:$G$260,3,)</f>
        <v>Ordered logistic regression</v>
      </c>
      <c r="F3561" s="18" t="s">
        <v>8462</v>
      </c>
      <c r="G3561" s="18" t="str">
        <f t="shared" si="332"/>
        <v>ws44</v>
      </c>
      <c r="H3561" s="18" t="str">
        <f t="shared" si="333"/>
        <v>segment_ratio risk_within s1_lfs i.income_new unemprate age1 educdg female unempl nonempl student income_new#c.segment_ratio i.year i.ctry_short if incolumn1 == 1 [pweight=iweight]</v>
      </c>
      <c r="I3561" s="18">
        <f t="shared" si="330"/>
        <v>1</v>
      </c>
      <c r="J3561" s="18" t="str">
        <f t="shared" si="331"/>
        <v xml:space="preserve"> incolumn1 == 1 [pweight=iweight]</v>
      </c>
      <c r="K3561" s="18" t="str">
        <f t="shared" si="334"/>
        <v>segment_ratio risk_within s1_lfs i.income_new unemprate age1 educdg female unempl nonempl student income_new#c.segment_ratio i.year i.ctry_short</v>
      </c>
      <c r="L3561" s="1" t="str">
        <f t="shared" si="335"/>
        <v>Yes</v>
      </c>
    </row>
    <row r="3562" spans="1:12" ht="57.6" x14ac:dyDescent="0.3">
      <c r="A3562" s="1" t="str">
        <f>VLOOKUP(B3562,DownloadedFiles!$B$2:$C$821,2,)</f>
        <v>doi:10.7910/DVN/X88LYH</v>
      </c>
      <c r="B3562" s="1" t="s">
        <v>2171</v>
      </c>
      <c r="C3562" s="1" t="s">
        <v>698</v>
      </c>
      <c r="D3562" s="1" t="s">
        <v>766</v>
      </c>
      <c r="E3562" s="1" t="str">
        <f>VLOOKUP(D3562,StataFunctions!$E$2:$G$260,3,)</f>
        <v>Logistic regression</v>
      </c>
      <c r="F3562" s="18" t="s">
        <v>4479</v>
      </c>
      <c r="G3562" s="18" t="str">
        <f t="shared" si="332"/>
        <v>irredentism</v>
      </c>
      <c r="H3562" s="18" t="str">
        <f t="shared" si="333"/>
        <v>c.irrmargin##irrMajoritarianALL hostdispersed irrhigh irrlow hostdiscrim countryGDPRATIO anoano anono noano hosttpop irrtpop logpowerdisparity IrrFSoviet HostFSoviet peaceyrs peaceyrssquared peaceyrscubed</v>
      </c>
      <c r="I3562" s="18">
        <f t="shared" si="330"/>
        <v>0</v>
      </c>
      <c r="J3562" s="18" t="str">
        <f t="shared" si="331"/>
        <v>NA</v>
      </c>
      <c r="K3562" s="18" t="str">
        <f t="shared" si="334"/>
        <v>c.irrmargin##irrMajoritarianALL hostdispersed irrhigh irrlow hostdiscrim countryGDPRATIO anoano anono noano hosttpop irrtpop logpowerdisparity IrrFSoviet HostFSoviet peaceyrs peaceyrssquared peaceyrscubed</v>
      </c>
      <c r="L3562" s="1" t="str">
        <f t="shared" si="335"/>
        <v>Yes</v>
      </c>
    </row>
    <row r="3563" spans="1:12" ht="57.6" x14ac:dyDescent="0.3">
      <c r="A3563" s="1" t="str">
        <f>VLOOKUP(B3563,DownloadedFiles!$B$2:$C$821,2,)</f>
        <v>doi:10.7910/DVN/X88LYH</v>
      </c>
      <c r="B3563" s="1" t="s">
        <v>2171</v>
      </c>
      <c r="C3563" s="1" t="s">
        <v>698</v>
      </c>
      <c r="D3563" s="1" t="s">
        <v>766</v>
      </c>
      <c r="E3563" s="1" t="str">
        <f>VLOOKUP(D3563,StataFunctions!$E$2:$G$260,3,)</f>
        <v>Logistic regression</v>
      </c>
      <c r="F3563" s="18" t="s">
        <v>4479</v>
      </c>
      <c r="G3563" s="18" t="str">
        <f t="shared" si="332"/>
        <v>irredentism</v>
      </c>
      <c r="H3563" s="18" t="str">
        <f t="shared" si="333"/>
        <v>c.irrmargin##irrMajoritarianALL hostdispersed irrhigh irrlow hostdiscrim countryGDPRATIO anoano anono noano hosttpop irrtpop logpowerdisparity IrrFSoviet HostFSoviet peaceyrs peaceyrssquared peaceyrscubed</v>
      </c>
      <c r="I3563" s="18">
        <f t="shared" si="330"/>
        <v>0</v>
      </c>
      <c r="J3563" s="18" t="str">
        <f t="shared" si="331"/>
        <v>NA</v>
      </c>
      <c r="K3563" s="18" t="str">
        <f t="shared" si="334"/>
        <v>c.irrmargin##irrMajoritarianALL hostdispersed irrhigh irrlow hostdiscrim countryGDPRATIO anoano anono noano hosttpop irrtpop logpowerdisparity IrrFSoviet HostFSoviet peaceyrs peaceyrssquared peaceyrscubed</v>
      </c>
      <c r="L3563" s="1" t="str">
        <f t="shared" si="335"/>
        <v>Yes</v>
      </c>
    </row>
    <row r="3564" spans="1:12" ht="57.6" x14ac:dyDescent="0.3">
      <c r="A3564" s="1" t="str">
        <f>VLOOKUP(B3564,DownloadedFiles!$B$2:$C$821,2,)</f>
        <v>doi:10.7910/DVN/X88LYH</v>
      </c>
      <c r="B3564" s="1" t="s">
        <v>2171</v>
      </c>
      <c r="C3564" s="1" t="s">
        <v>698</v>
      </c>
      <c r="D3564" s="1" t="s">
        <v>766</v>
      </c>
      <c r="E3564" s="1" t="str">
        <f>VLOOKUP(D3564,StataFunctions!$E$2:$G$260,3,)</f>
        <v>Logistic regression</v>
      </c>
      <c r="F3564" s="18" t="s">
        <v>4479</v>
      </c>
      <c r="G3564" s="18" t="str">
        <f t="shared" si="332"/>
        <v>irredentism</v>
      </c>
      <c r="H3564" s="18" t="str">
        <f t="shared" si="333"/>
        <v>c.irrmargin##irrMajoritarianALL hostdispersed irrhigh irrlow hostdiscrim countryGDPRATIO anoano anono noano hosttpop irrtpop logpowerdisparity IrrFSoviet HostFSoviet peaceyrs peaceyrssquared peaceyrscubed</v>
      </c>
      <c r="I3564" s="18">
        <f t="shared" si="330"/>
        <v>0</v>
      </c>
      <c r="J3564" s="18" t="str">
        <f t="shared" si="331"/>
        <v>NA</v>
      </c>
      <c r="K3564" s="18" t="str">
        <f t="shared" si="334"/>
        <v>c.irrmargin##irrMajoritarianALL hostdispersed irrhigh irrlow hostdiscrim countryGDPRATIO anoano anono noano hosttpop irrtpop logpowerdisparity IrrFSoviet HostFSoviet peaceyrs peaceyrssquared peaceyrscubed</v>
      </c>
      <c r="L3564" s="1" t="str">
        <f t="shared" si="335"/>
        <v>Yes</v>
      </c>
    </row>
    <row r="3565" spans="1:12" ht="57.6" x14ac:dyDescent="0.3">
      <c r="A3565" s="1" t="str">
        <f>VLOOKUP(B3565,DownloadedFiles!$B$2:$C$821,2,)</f>
        <v>doi:10.7910/DVN/X88LYH</v>
      </c>
      <c r="B3565" s="1" t="s">
        <v>2171</v>
      </c>
      <c r="C3565" s="1" t="s">
        <v>698</v>
      </c>
      <c r="D3565" s="1" t="s">
        <v>766</v>
      </c>
      <c r="E3565" s="1" t="str">
        <f>VLOOKUP(D3565,StataFunctions!$E$2:$G$260,3,)</f>
        <v>Logistic regression</v>
      </c>
      <c r="F3565" s="18" t="s">
        <v>4479</v>
      </c>
      <c r="G3565" s="18" t="str">
        <f t="shared" si="332"/>
        <v>irredentism</v>
      </c>
      <c r="H3565" s="18" t="str">
        <f t="shared" si="333"/>
        <v>c.irrmargin##irrMajoritarianALL hostdispersed irrhigh irrlow hostdiscrim countryGDPRATIO anoano anono noano hosttpop irrtpop logpowerdisparity IrrFSoviet HostFSoviet peaceyrs peaceyrssquared peaceyrscubed</v>
      </c>
      <c r="I3565" s="18">
        <f t="shared" si="330"/>
        <v>0</v>
      </c>
      <c r="J3565" s="18" t="str">
        <f t="shared" si="331"/>
        <v>NA</v>
      </c>
      <c r="K3565" s="18" t="str">
        <f t="shared" si="334"/>
        <v>c.irrmargin##irrMajoritarianALL hostdispersed irrhigh irrlow hostdiscrim countryGDPRATIO anoano anono noano hosttpop irrtpop logpowerdisparity IrrFSoviet HostFSoviet peaceyrs peaceyrssquared peaceyrscubed</v>
      </c>
      <c r="L3565" s="1" t="str">
        <f t="shared" si="335"/>
        <v>Yes</v>
      </c>
    </row>
    <row r="3566" spans="1:12" x14ac:dyDescent="0.3">
      <c r="A3566" s="1" t="str">
        <f>VLOOKUP(B3566,DownloadedFiles!$B$2:$C$821,2,)</f>
        <v>doi:10.7910/DVN/BFLPBK</v>
      </c>
      <c r="B3566" s="1" t="s">
        <v>1943</v>
      </c>
      <c r="C3566" s="1" t="s">
        <v>2796</v>
      </c>
      <c r="D3566" s="1" t="s">
        <v>654</v>
      </c>
      <c r="E3566" s="1" t="str">
        <f>VLOOKUP(D3566,StataFunctions!$E$2:$G$260,3,)</f>
        <v>Linear Regression</v>
      </c>
      <c r="F3566" s="18" t="s">
        <v>4497</v>
      </c>
      <c r="G3566" s="18" t="str">
        <f t="shared" si="332"/>
        <v>DISSIDENT</v>
      </c>
      <c r="H3566" s="18" t="str">
        <f t="shared" si="333"/>
        <v>DISSIDENT if GORDILLO!=.</v>
      </c>
      <c r="I3566" s="18">
        <f t="shared" si="330"/>
        <v>1</v>
      </c>
      <c r="J3566" s="18" t="str">
        <f t="shared" si="331"/>
        <v xml:space="preserve"> GORDILLO!=.</v>
      </c>
      <c r="K3566" s="18" t="str">
        <f t="shared" si="334"/>
        <v>DISSIDENT</v>
      </c>
      <c r="L3566" s="1" t="str">
        <f t="shared" si="335"/>
        <v>Yes</v>
      </c>
    </row>
    <row r="3567" spans="1:12" x14ac:dyDescent="0.3">
      <c r="A3567" s="1" t="str">
        <f>VLOOKUP(B3567,DownloadedFiles!$B$2:$C$821,2,)</f>
        <v>doi:10.7910/DVN/BFLPBK</v>
      </c>
      <c r="B3567" s="1" t="s">
        <v>1943</v>
      </c>
      <c r="C3567" s="1" t="s">
        <v>2796</v>
      </c>
      <c r="D3567" s="1" t="s">
        <v>654</v>
      </c>
      <c r="E3567" s="1" t="str">
        <f>VLOOKUP(D3567,StataFunctions!$E$2:$G$260,3,)</f>
        <v>Linear Regression</v>
      </c>
      <c r="F3567" s="18" t="s">
        <v>4493</v>
      </c>
      <c r="G3567" s="18" t="str">
        <f t="shared" si="332"/>
        <v>DIVERSION</v>
      </c>
      <c r="H3567" s="18" t="str">
        <f t="shared" si="333"/>
        <v>DIVERSION if GORDILLO!=.</v>
      </c>
      <c r="I3567" s="18">
        <f t="shared" si="330"/>
        <v>1</v>
      </c>
      <c r="J3567" s="18" t="str">
        <f t="shared" si="331"/>
        <v xml:space="preserve"> GORDILLO!=.</v>
      </c>
      <c r="K3567" s="18" t="str">
        <f t="shared" si="334"/>
        <v>DIVERSION</v>
      </c>
      <c r="L3567" s="1" t="str">
        <f t="shared" si="335"/>
        <v>Yes</v>
      </c>
    </row>
    <row r="3568" spans="1:12" x14ac:dyDescent="0.3">
      <c r="A3568" s="1" t="str">
        <f>VLOOKUP(B3568,DownloadedFiles!$B$2:$C$821,2,)</f>
        <v>doi:10.7910/DVN/BFLPBK</v>
      </c>
      <c r="B3568" s="1" t="s">
        <v>1943</v>
      </c>
      <c r="C3568" s="1" t="s">
        <v>2796</v>
      </c>
      <c r="D3568" s="1" t="s">
        <v>654</v>
      </c>
      <c r="E3568" s="1" t="str">
        <f>VLOOKUP(D3568,StataFunctions!$E$2:$G$260,3,)</f>
        <v>Linear Regression</v>
      </c>
      <c r="F3568" s="18" t="s">
        <v>4492</v>
      </c>
      <c r="G3568" s="18" t="str">
        <f t="shared" si="332"/>
        <v>GORDILLO</v>
      </c>
      <c r="H3568" s="18" t="str">
        <f t="shared" si="333"/>
        <v>GORDILLO if GORDILLO!=. &amp; year!=2000</v>
      </c>
      <c r="I3568" s="18">
        <f t="shared" si="330"/>
        <v>1</v>
      </c>
      <c r="J3568" s="18" t="str">
        <f t="shared" si="331"/>
        <v xml:space="preserve"> GORDILLO!=. &amp; year!=2000</v>
      </c>
      <c r="K3568" s="18" t="str">
        <f t="shared" si="334"/>
        <v>GORDILLO</v>
      </c>
      <c r="L3568" s="1" t="str">
        <f t="shared" si="335"/>
        <v>Yes</v>
      </c>
    </row>
    <row r="3569" spans="1:12" ht="28.8" x14ac:dyDescent="0.3">
      <c r="A3569" s="1" t="str">
        <f>VLOOKUP(B3569,DownloadedFiles!$B$2:$C$821,2,)</f>
        <v>doi:10.7910/DVN/BFLPBK</v>
      </c>
      <c r="B3569" s="1" t="s">
        <v>1943</v>
      </c>
      <c r="C3569" s="1" t="s">
        <v>2796</v>
      </c>
      <c r="D3569" s="1" t="s">
        <v>1116</v>
      </c>
      <c r="E3569" s="1" t="str">
        <f>VLOOKUP(D3569,StataFunctions!$E$2:$G$260,3,)</f>
        <v>Linear regression with a large dummy-variable set</v>
      </c>
      <c r="F3569" s="18" t="s">
        <v>4499</v>
      </c>
      <c r="G3569" s="18" t="str">
        <f t="shared" si="332"/>
        <v>DIVERSION</v>
      </c>
      <c r="H3569" s="18" t="str">
        <f t="shared" si="333"/>
        <v>OTHER SCHOOL OTHER_SCHOOL i.ENTIDAD_YEAR</v>
      </c>
      <c r="I3569" s="18">
        <f t="shared" si="330"/>
        <v>0</v>
      </c>
      <c r="J3569" s="18" t="str">
        <f t="shared" si="331"/>
        <v>NA</v>
      </c>
      <c r="K3569" s="18" t="str">
        <f t="shared" si="334"/>
        <v>OTHER SCHOOL OTHER_SCHOOL i.ENTIDAD_YEAR</v>
      </c>
      <c r="L3569" s="1" t="str">
        <f t="shared" si="335"/>
        <v>Yes</v>
      </c>
    </row>
    <row r="3570" spans="1:12" ht="28.8" x14ac:dyDescent="0.3">
      <c r="A3570" s="1" t="str">
        <f>VLOOKUP(B3570,DownloadedFiles!$B$2:$C$821,2,)</f>
        <v>doi:10.7910/DVN/BFLPBK</v>
      </c>
      <c r="B3570" s="1" t="s">
        <v>1943</v>
      </c>
      <c r="C3570" s="1" t="s">
        <v>2796</v>
      </c>
      <c r="D3570" s="1" t="s">
        <v>1116</v>
      </c>
      <c r="E3570" s="1" t="str">
        <f>VLOOKUP(D3570,StataFunctions!$E$2:$G$260,3,)</f>
        <v>Linear regression with a large dummy-variable set</v>
      </c>
      <c r="F3570" s="18" t="s">
        <v>4500</v>
      </c>
      <c r="G3570" s="18" t="str">
        <f t="shared" si="332"/>
        <v>DIVERSION</v>
      </c>
      <c r="H3570" s="18" t="str">
        <f t="shared" si="333"/>
        <v>OTHER SCHOOL OTHER_SCHOOL i.ENTIDAD_YEAR</v>
      </c>
      <c r="I3570" s="18">
        <f t="shared" si="330"/>
        <v>0</v>
      </c>
      <c r="J3570" s="18" t="str">
        <f t="shared" si="331"/>
        <v>NA</v>
      </c>
      <c r="K3570" s="18" t="str">
        <f t="shared" si="334"/>
        <v>OTHER SCHOOL OTHER_SCHOOL i.ENTIDAD_YEAR</v>
      </c>
      <c r="L3570" s="1" t="str">
        <f t="shared" si="335"/>
        <v>Yes</v>
      </c>
    </row>
    <row r="3571" spans="1:12" ht="28.8" x14ac:dyDescent="0.3">
      <c r="A3571" s="1" t="str">
        <f>VLOOKUP(B3571,DownloadedFiles!$B$2:$C$821,2,)</f>
        <v>doi:10.7910/DVN/BFLPBK</v>
      </c>
      <c r="B3571" s="1" t="s">
        <v>1943</v>
      </c>
      <c r="C3571" s="1" t="s">
        <v>2796</v>
      </c>
      <c r="D3571" s="1" t="s">
        <v>1116</v>
      </c>
      <c r="E3571" s="1" t="str">
        <f>VLOOKUP(D3571,StataFunctions!$E$2:$G$260,3,)</f>
        <v>Linear regression with a large dummy-variable set</v>
      </c>
      <c r="F3571" s="18" t="s">
        <v>4498</v>
      </c>
      <c r="G3571" s="18" t="str">
        <f t="shared" si="332"/>
        <v>DIVERSION</v>
      </c>
      <c r="H3571" s="18" t="str">
        <f t="shared" si="333"/>
        <v>OTHER SCHOOL OTHER_SCHOOL i.year</v>
      </c>
      <c r="I3571" s="18">
        <f t="shared" si="330"/>
        <v>0</v>
      </c>
      <c r="J3571" s="18" t="str">
        <f t="shared" si="331"/>
        <v>NA</v>
      </c>
      <c r="K3571" s="18" t="str">
        <f t="shared" si="334"/>
        <v>OTHER SCHOOL OTHER_SCHOOL i.year</v>
      </c>
      <c r="L3571" s="1" t="str">
        <f t="shared" si="335"/>
        <v>Yes</v>
      </c>
    </row>
    <row r="3572" spans="1:12" x14ac:dyDescent="0.3">
      <c r="A3572" s="1" t="str">
        <f>VLOOKUP(B3572,DownloadedFiles!$B$2:$C$821,2,)</f>
        <v>doi:10.7910/DVN/BFLPBK</v>
      </c>
      <c r="B3572" s="1" t="s">
        <v>1943</v>
      </c>
      <c r="C3572" s="1" t="s">
        <v>2796</v>
      </c>
      <c r="D3572" s="1" t="s">
        <v>654</v>
      </c>
      <c r="E3572" s="1" t="str">
        <f>VLOOKUP(D3572,StataFunctions!$E$2:$G$260,3,)</f>
        <v>Linear Regression</v>
      </c>
      <c r="F3572" s="18" t="s">
        <v>4494</v>
      </c>
      <c r="G3572" s="18" t="str">
        <f t="shared" si="332"/>
        <v>OWN</v>
      </c>
      <c r="H3572" s="18" t="str">
        <f t="shared" si="333"/>
        <v>OWN if GORDILLO!=.</v>
      </c>
      <c r="I3572" s="18">
        <f t="shared" si="330"/>
        <v>1</v>
      </c>
      <c r="J3572" s="18" t="str">
        <f t="shared" si="331"/>
        <v xml:space="preserve"> GORDILLO!=.</v>
      </c>
      <c r="K3572" s="18" t="str">
        <f t="shared" si="334"/>
        <v>OWN</v>
      </c>
      <c r="L3572" s="1" t="str">
        <f t="shared" si="335"/>
        <v>Yes</v>
      </c>
    </row>
    <row r="3573" spans="1:12" ht="28.8" x14ac:dyDescent="0.3">
      <c r="A3573" s="1" t="str">
        <f>VLOOKUP(B3573,DownloadedFiles!$B$2:$C$821,2,)</f>
        <v>doi:10.7910/DVN/BFLPBK</v>
      </c>
      <c r="B3573" s="1" t="s">
        <v>1943</v>
      </c>
      <c r="C3573" s="1" t="s">
        <v>2796</v>
      </c>
      <c r="D3573" s="1" t="s">
        <v>1116</v>
      </c>
      <c r="E3573" s="1" t="str">
        <f>VLOOKUP(D3573,StataFunctions!$E$2:$G$260,3,)</f>
        <v>Linear regression with a large dummy-variable set</v>
      </c>
      <c r="F3573" s="18" t="s">
        <v>4483</v>
      </c>
      <c r="G3573" s="18" t="str">
        <f t="shared" si="332"/>
        <v>GORDILLO</v>
      </c>
      <c r="H3573" s="18" t="str">
        <f t="shared" si="333"/>
        <v>OWN PS_SPLIT_20 OWN_PS_SPLIT_20 D_20_* if D_20==1</v>
      </c>
      <c r="I3573" s="18">
        <f t="shared" si="330"/>
        <v>1</v>
      </c>
      <c r="J3573" s="18" t="str">
        <f t="shared" si="331"/>
        <v xml:space="preserve"> D_20==1</v>
      </c>
      <c r="K3573" s="18" t="str">
        <f t="shared" si="334"/>
        <v>OWN PS_SPLIT_20 OWN_PS_SPLIT_20 D_20_*</v>
      </c>
      <c r="L3573" s="1" t="str">
        <f t="shared" si="335"/>
        <v>Yes</v>
      </c>
    </row>
    <row r="3574" spans="1:12" ht="28.8" x14ac:dyDescent="0.3">
      <c r="A3574" s="1" t="str">
        <f>VLOOKUP(B3574,DownloadedFiles!$B$2:$C$821,2,)</f>
        <v>doi:10.7910/DVN/BFLPBK</v>
      </c>
      <c r="B3574" s="1" t="s">
        <v>1943</v>
      </c>
      <c r="C3574" s="1" t="s">
        <v>2796</v>
      </c>
      <c r="D3574" s="1" t="s">
        <v>1116</v>
      </c>
      <c r="E3574" s="1" t="str">
        <f>VLOOKUP(D3574,StataFunctions!$E$2:$G$260,3,)</f>
        <v>Linear regression with a large dummy-variable set</v>
      </c>
      <c r="F3574" s="18" t="s">
        <v>4484</v>
      </c>
      <c r="G3574" s="18" t="str">
        <f t="shared" si="332"/>
        <v>GORDILLO</v>
      </c>
      <c r="H3574" s="18" t="str">
        <f t="shared" si="333"/>
        <v>OWN PS_SPLIT_20 OWN_PS_SPLIT_20 D_20_* i.ENTIDAD_YEAR if D_20==1</v>
      </c>
      <c r="I3574" s="18">
        <f t="shared" ref="I3574:I3637" si="336">IFERROR(IF(FIND(" if ",H3574)&gt;0,1,0),0)</f>
        <v>1</v>
      </c>
      <c r="J3574" s="18" t="str">
        <f t="shared" ref="J3574:J3637" si="337">IFERROR(MID(H3574,FIND(" if ",H3574)+3,LEN(H3574)+1),"NA")</f>
        <v xml:space="preserve"> D_20==1</v>
      </c>
      <c r="K3574" s="18" t="str">
        <f t="shared" si="334"/>
        <v>OWN PS_SPLIT_20 OWN_PS_SPLIT_20 D_20_* i.ENTIDAD_YEAR</v>
      </c>
      <c r="L3574" s="1" t="str">
        <f t="shared" si="335"/>
        <v>Yes</v>
      </c>
    </row>
    <row r="3575" spans="1:12" ht="28.8" x14ac:dyDescent="0.3">
      <c r="A3575" s="1" t="str">
        <f>VLOOKUP(B3575,DownloadedFiles!$B$2:$C$821,2,)</f>
        <v>doi:10.7910/DVN/BFLPBK</v>
      </c>
      <c r="B3575" s="1" t="s">
        <v>1943</v>
      </c>
      <c r="C3575" s="1" t="s">
        <v>2796</v>
      </c>
      <c r="D3575" s="1" t="s">
        <v>1116</v>
      </c>
      <c r="E3575" s="1" t="str">
        <f>VLOOKUP(D3575,StataFunctions!$E$2:$G$260,3,)</f>
        <v>Linear regression with a large dummy-variable set</v>
      </c>
      <c r="F3575" s="18" t="s">
        <v>4485</v>
      </c>
      <c r="G3575" s="18" t="str">
        <f t="shared" si="332"/>
        <v>GORDILLO</v>
      </c>
      <c r="H3575" s="18" t="str">
        <f t="shared" si="333"/>
        <v>OWN PS_SPLIT_20 OWN_PS_SPLIT_20 D_20_* i.ENTIDAD_YEAR if D_20==1</v>
      </c>
      <c r="I3575" s="18">
        <f t="shared" si="336"/>
        <v>1</v>
      </c>
      <c r="J3575" s="18" t="str">
        <f t="shared" si="337"/>
        <v xml:space="preserve"> D_20==1</v>
      </c>
      <c r="K3575" s="18" t="str">
        <f t="shared" si="334"/>
        <v>OWN PS_SPLIT_20 OWN_PS_SPLIT_20 D_20_* i.ENTIDAD_YEAR</v>
      </c>
      <c r="L3575" s="1" t="str">
        <f t="shared" si="335"/>
        <v>Yes</v>
      </c>
    </row>
    <row r="3576" spans="1:12" ht="43.2" x14ac:dyDescent="0.3">
      <c r="A3576" s="1" t="str">
        <f>VLOOKUP(B3576,DownloadedFiles!$B$2:$C$821,2,)</f>
        <v>doi:10.7910/DVN/BFLPBK</v>
      </c>
      <c r="B3576" s="1" t="s">
        <v>1943</v>
      </c>
      <c r="C3576" s="1" t="s">
        <v>2796</v>
      </c>
      <c r="D3576" s="1" t="s">
        <v>1116</v>
      </c>
      <c r="E3576" s="1" t="str">
        <f>VLOOKUP(D3576,StataFunctions!$E$2:$G$260,3,)</f>
        <v>Linear regression with a large dummy-variable set</v>
      </c>
      <c r="F3576" s="18" t="s">
        <v>4501</v>
      </c>
      <c r="G3576" s="18" t="str">
        <f t="shared" si="332"/>
        <v>GORDILLO</v>
      </c>
      <c r="H3576" s="18" t="str">
        <f t="shared" si="333"/>
        <v>OWN SCHOOL DISSIDENT OWN_SCHOOL OWN_DISSIDENT SCHOOL_DISSIDENT OWN_SCHOOL_DISSIDENT</v>
      </c>
      <c r="I3576" s="18">
        <f t="shared" si="336"/>
        <v>0</v>
      </c>
      <c r="J3576" s="18" t="str">
        <f t="shared" si="337"/>
        <v>NA</v>
      </c>
      <c r="K3576" s="18" t="str">
        <f t="shared" si="334"/>
        <v>OWN SCHOOL DISSIDENT OWN_SCHOOL OWN_DISSIDENT SCHOOL_DISSIDENT OWN_SCHOOL_DISSIDENT</v>
      </c>
      <c r="L3576" s="1" t="str">
        <f t="shared" si="335"/>
        <v>Yes</v>
      </c>
    </row>
    <row r="3577" spans="1:12" ht="43.2" x14ac:dyDescent="0.3">
      <c r="A3577" s="1" t="str">
        <f>VLOOKUP(B3577,DownloadedFiles!$B$2:$C$821,2,)</f>
        <v>doi:10.7910/DVN/BFLPBK</v>
      </c>
      <c r="B3577" s="1" t="s">
        <v>1943</v>
      </c>
      <c r="C3577" s="1" t="s">
        <v>2796</v>
      </c>
      <c r="D3577" s="1" t="s">
        <v>1116</v>
      </c>
      <c r="E3577" s="1" t="str">
        <f>VLOOKUP(D3577,StataFunctions!$E$2:$G$260,3,)</f>
        <v>Linear regression with a large dummy-variable set</v>
      </c>
      <c r="F3577" s="18" t="s">
        <v>4502</v>
      </c>
      <c r="G3577" s="18" t="str">
        <f t="shared" si="332"/>
        <v>GORDILLO</v>
      </c>
      <c r="H3577" s="18" t="str">
        <f t="shared" si="333"/>
        <v>OWN SCHOOL DISSIDENT OWN_SCHOOL OWN_DISSIDENT SCHOOL_DISSIDENT OWN_SCHOOL_DISSIDENT i.ENTIDAD_YEAR</v>
      </c>
      <c r="I3577" s="18">
        <f t="shared" si="336"/>
        <v>0</v>
      </c>
      <c r="J3577" s="18" t="str">
        <f t="shared" si="337"/>
        <v>NA</v>
      </c>
      <c r="K3577" s="18" t="str">
        <f t="shared" si="334"/>
        <v>OWN SCHOOL DISSIDENT OWN_SCHOOL OWN_DISSIDENT SCHOOL_DISSIDENT OWN_SCHOOL_DISSIDENT i.ENTIDAD_YEAR</v>
      </c>
      <c r="L3577" s="1" t="str">
        <f t="shared" si="335"/>
        <v>Yes</v>
      </c>
    </row>
    <row r="3578" spans="1:12" ht="43.2" x14ac:dyDescent="0.3">
      <c r="A3578" s="1" t="str">
        <f>VLOOKUP(B3578,DownloadedFiles!$B$2:$C$821,2,)</f>
        <v>doi:10.7910/DVN/BFLPBK</v>
      </c>
      <c r="B3578" s="1" t="s">
        <v>1943</v>
      </c>
      <c r="C3578" s="1" t="s">
        <v>2796</v>
      </c>
      <c r="D3578" s="1" t="s">
        <v>1116</v>
      </c>
      <c r="E3578" s="1" t="str">
        <f>VLOOKUP(D3578,StataFunctions!$E$2:$G$260,3,)</f>
        <v>Linear regression with a large dummy-variable set</v>
      </c>
      <c r="F3578" s="18" t="s">
        <v>4503</v>
      </c>
      <c r="G3578" s="18" t="str">
        <f t="shared" si="332"/>
        <v>GORDILLO</v>
      </c>
      <c r="H3578" s="18" t="str">
        <f t="shared" si="333"/>
        <v>OWN SCHOOL DISSIDENT OWN_SCHOOL OWN_DISSIDENT SCHOOL_DISSIDENT OWN_SCHOOL_DISSIDENT i.ENTIDAD_YEAR</v>
      </c>
      <c r="I3578" s="18">
        <f t="shared" si="336"/>
        <v>0</v>
      </c>
      <c r="J3578" s="18" t="str">
        <f t="shared" si="337"/>
        <v>NA</v>
      </c>
      <c r="K3578" s="18" t="str">
        <f t="shared" si="334"/>
        <v>OWN SCHOOL DISSIDENT OWN_SCHOOL OWN_DISSIDENT SCHOOL_DISSIDENT OWN_SCHOOL_DISSIDENT i.ENTIDAD_YEAR</v>
      </c>
      <c r="L3578" s="1" t="str">
        <f t="shared" si="335"/>
        <v>Yes</v>
      </c>
    </row>
    <row r="3579" spans="1:12" ht="28.8" x14ac:dyDescent="0.3">
      <c r="A3579" s="1" t="str">
        <f>VLOOKUP(B3579,DownloadedFiles!$B$2:$C$821,2,)</f>
        <v>doi:10.7910/DVN/BFLPBK</v>
      </c>
      <c r="B3579" s="1" t="s">
        <v>1943</v>
      </c>
      <c r="C3579" s="1" t="s">
        <v>2796</v>
      </c>
      <c r="D3579" s="1" t="s">
        <v>1116</v>
      </c>
      <c r="E3579" s="1" t="str">
        <f>VLOOKUP(D3579,StataFunctions!$E$2:$G$260,3,)</f>
        <v>Linear regression with a large dummy-variable set</v>
      </c>
      <c r="F3579" s="18" t="s">
        <v>4480</v>
      </c>
      <c r="G3579" s="18" t="str">
        <f t="shared" si="332"/>
        <v>GORDILLO</v>
      </c>
      <c r="H3579" s="18" t="str">
        <f t="shared" si="333"/>
        <v>OWN SCHOOL OWN_SCHOOL</v>
      </c>
      <c r="I3579" s="18">
        <f t="shared" si="336"/>
        <v>0</v>
      </c>
      <c r="J3579" s="18" t="str">
        <f t="shared" si="337"/>
        <v>NA</v>
      </c>
      <c r="K3579" s="18" t="str">
        <f t="shared" si="334"/>
        <v>OWN SCHOOL OWN_SCHOOL</v>
      </c>
      <c r="L3579" s="1" t="str">
        <f t="shared" si="335"/>
        <v>Yes</v>
      </c>
    </row>
    <row r="3580" spans="1:12" ht="28.8" x14ac:dyDescent="0.3">
      <c r="A3580" s="1" t="str">
        <f>VLOOKUP(B3580,DownloadedFiles!$B$2:$C$821,2,)</f>
        <v>doi:10.7910/DVN/BFLPBK</v>
      </c>
      <c r="B3580" s="1" t="s">
        <v>1943</v>
      </c>
      <c r="C3580" s="1" t="s">
        <v>2796</v>
      </c>
      <c r="D3580" s="1" t="s">
        <v>1116</v>
      </c>
      <c r="E3580" s="1" t="str">
        <f>VLOOKUP(D3580,StataFunctions!$E$2:$G$260,3,)</f>
        <v>Linear regression with a large dummy-variable set</v>
      </c>
      <c r="F3580" s="18" t="s">
        <v>4481</v>
      </c>
      <c r="G3580" s="18" t="str">
        <f t="shared" si="332"/>
        <v>GORDILLO</v>
      </c>
      <c r="H3580" s="18" t="str">
        <f t="shared" si="333"/>
        <v>OWN SCHOOL OWN_SCHOOL i.ENTIDAD_YEAR</v>
      </c>
      <c r="I3580" s="18">
        <f t="shared" si="336"/>
        <v>0</v>
      </c>
      <c r="J3580" s="18" t="str">
        <f t="shared" si="337"/>
        <v>NA</v>
      </c>
      <c r="K3580" s="18" t="str">
        <f t="shared" si="334"/>
        <v>OWN SCHOOL OWN_SCHOOL i.ENTIDAD_YEAR</v>
      </c>
      <c r="L3580" s="1" t="str">
        <f t="shared" si="335"/>
        <v>Yes</v>
      </c>
    </row>
    <row r="3581" spans="1:12" ht="28.8" x14ac:dyDescent="0.3">
      <c r="A3581" s="1" t="str">
        <f>VLOOKUP(B3581,DownloadedFiles!$B$2:$C$821,2,)</f>
        <v>doi:10.7910/DVN/BFLPBK</v>
      </c>
      <c r="B3581" s="1" t="s">
        <v>1943</v>
      </c>
      <c r="C3581" s="1" t="s">
        <v>2796</v>
      </c>
      <c r="D3581" s="1" t="s">
        <v>1116</v>
      </c>
      <c r="E3581" s="1" t="str">
        <f>VLOOKUP(D3581,StataFunctions!$E$2:$G$260,3,)</f>
        <v>Linear regression with a large dummy-variable set</v>
      </c>
      <c r="F3581" s="18" t="s">
        <v>4482</v>
      </c>
      <c r="G3581" s="18" t="str">
        <f t="shared" si="332"/>
        <v>GORDILLO</v>
      </c>
      <c r="H3581" s="18" t="str">
        <f t="shared" si="333"/>
        <v>OWN SCHOOL OWN_SCHOOL i.ENTIDAD_YEAR</v>
      </c>
      <c r="I3581" s="18">
        <f t="shared" si="336"/>
        <v>0</v>
      </c>
      <c r="J3581" s="18" t="str">
        <f t="shared" si="337"/>
        <v>NA</v>
      </c>
      <c r="K3581" s="18" t="str">
        <f t="shared" si="334"/>
        <v>OWN SCHOOL OWN_SCHOOL i.ENTIDAD_YEAR</v>
      </c>
      <c r="L3581" s="1" t="str">
        <f t="shared" si="335"/>
        <v>Yes</v>
      </c>
    </row>
    <row r="3582" spans="1:12" ht="43.2" x14ac:dyDescent="0.3">
      <c r="A3582" s="1" t="str">
        <f>VLOOKUP(B3582,DownloadedFiles!$B$2:$C$821,2,)</f>
        <v>doi:10.7910/DVN/BFLPBK</v>
      </c>
      <c r="B3582" s="1" t="s">
        <v>1943</v>
      </c>
      <c r="C3582" s="1" t="s">
        <v>2796</v>
      </c>
      <c r="D3582" s="1" t="s">
        <v>1116</v>
      </c>
      <c r="E3582" s="1" t="str">
        <f>VLOOKUP(D3582,StataFunctions!$E$2:$G$260,3,)</f>
        <v>Linear regression with a large dummy-variable set</v>
      </c>
      <c r="F3582" s="18" t="s">
        <v>4489</v>
      </c>
      <c r="G3582" s="18" t="str">
        <f t="shared" si="332"/>
        <v>GORDILLO</v>
      </c>
      <c r="H3582" s="18" t="str">
        <f t="shared" si="333"/>
        <v>OWN SCHOOL OWN_SCHOOL Y2006 OWN_Y2006 SCHOOL_Y2006 OWN_SCHOOL_Y2006</v>
      </c>
      <c r="I3582" s="18">
        <f t="shared" si="336"/>
        <v>0</v>
      </c>
      <c r="J3582" s="18" t="str">
        <f t="shared" si="337"/>
        <v>NA</v>
      </c>
      <c r="K3582" s="18" t="str">
        <f t="shared" si="334"/>
        <v>OWN SCHOOL OWN_SCHOOL Y2006 OWN_Y2006 SCHOOL_Y2006 OWN_SCHOOL_Y2006</v>
      </c>
      <c r="L3582" s="1" t="str">
        <f t="shared" si="335"/>
        <v>Yes</v>
      </c>
    </row>
    <row r="3583" spans="1:12" ht="43.2" x14ac:dyDescent="0.3">
      <c r="A3583" s="1" t="str">
        <f>VLOOKUP(B3583,DownloadedFiles!$B$2:$C$821,2,)</f>
        <v>doi:10.7910/DVN/BFLPBK</v>
      </c>
      <c r="B3583" s="1" t="s">
        <v>1943</v>
      </c>
      <c r="C3583" s="1" t="s">
        <v>2796</v>
      </c>
      <c r="D3583" s="1" t="s">
        <v>1116</v>
      </c>
      <c r="E3583" s="1" t="str">
        <f>VLOOKUP(D3583,StataFunctions!$E$2:$G$260,3,)</f>
        <v>Linear regression with a large dummy-variable set</v>
      </c>
      <c r="F3583" s="18" t="s">
        <v>4490</v>
      </c>
      <c r="G3583" s="18" t="str">
        <f t="shared" si="332"/>
        <v>GORDILLO</v>
      </c>
      <c r="H3583" s="18" t="str">
        <f t="shared" si="333"/>
        <v>OWN SCHOOL OWN_SCHOOL Y2006 OWN_Y2006 SCHOOL_Y2006 OWN_SCHOOL_Y2006 i.ENTIDAD_YEAR</v>
      </c>
      <c r="I3583" s="18">
        <f t="shared" si="336"/>
        <v>0</v>
      </c>
      <c r="J3583" s="18" t="str">
        <f t="shared" si="337"/>
        <v>NA</v>
      </c>
      <c r="K3583" s="18" t="str">
        <f t="shared" si="334"/>
        <v>OWN SCHOOL OWN_SCHOOL Y2006 OWN_Y2006 SCHOOL_Y2006 OWN_SCHOOL_Y2006 i.ENTIDAD_YEAR</v>
      </c>
      <c r="L3583" s="1" t="str">
        <f t="shared" si="335"/>
        <v>Yes</v>
      </c>
    </row>
    <row r="3584" spans="1:12" ht="43.2" x14ac:dyDescent="0.3">
      <c r="A3584" s="1" t="str">
        <f>VLOOKUP(B3584,DownloadedFiles!$B$2:$C$821,2,)</f>
        <v>doi:10.7910/DVN/BFLPBK</v>
      </c>
      <c r="B3584" s="1" t="s">
        <v>1943</v>
      </c>
      <c r="C3584" s="1" t="s">
        <v>2796</v>
      </c>
      <c r="D3584" s="1" t="s">
        <v>1116</v>
      </c>
      <c r="E3584" s="1" t="str">
        <f>VLOOKUP(D3584,StataFunctions!$E$2:$G$260,3,)</f>
        <v>Linear regression with a large dummy-variable set</v>
      </c>
      <c r="F3584" s="18" t="s">
        <v>4491</v>
      </c>
      <c r="G3584" s="18" t="str">
        <f t="shared" si="332"/>
        <v>GORDILLO</v>
      </c>
      <c r="H3584" s="18" t="str">
        <f t="shared" si="333"/>
        <v>OWN SCHOOL OWN_SCHOOL Y2006 OWN_Y2006 SCHOOL_Y2006 OWN_SCHOOL_Y2006 i.ENTIDAD_YEAR</v>
      </c>
      <c r="I3584" s="18">
        <f t="shared" si="336"/>
        <v>0</v>
      </c>
      <c r="J3584" s="18" t="str">
        <f t="shared" si="337"/>
        <v>NA</v>
      </c>
      <c r="K3584" s="18" t="str">
        <f t="shared" si="334"/>
        <v>OWN SCHOOL OWN_SCHOOL Y2006 OWN_Y2006 SCHOOL_Y2006 OWN_SCHOOL_Y2006 i.ENTIDAD_YEAR</v>
      </c>
      <c r="L3584" s="1" t="str">
        <f t="shared" si="335"/>
        <v>Yes</v>
      </c>
    </row>
    <row r="3585" spans="1:12" ht="43.2" x14ac:dyDescent="0.3">
      <c r="A3585" s="1" t="str">
        <f>VLOOKUP(B3585,DownloadedFiles!$B$2:$C$821,2,)</f>
        <v>doi:10.7910/DVN/BFLPBK</v>
      </c>
      <c r="B3585" s="1" t="s">
        <v>1943</v>
      </c>
      <c r="C3585" s="1" t="s">
        <v>2796</v>
      </c>
      <c r="D3585" s="1" t="s">
        <v>1116</v>
      </c>
      <c r="E3585" s="1" t="str">
        <f>VLOOKUP(D3585,StataFunctions!$E$2:$G$260,3,)</f>
        <v>Linear regression with a large dummy-variable set</v>
      </c>
      <c r="F3585" s="18" t="s">
        <v>4486</v>
      </c>
      <c r="G3585" s="18" t="str">
        <f t="shared" si="332"/>
        <v>GORDILLO</v>
      </c>
      <c r="H3585" s="18" t="str">
        <f t="shared" si="333"/>
        <v>OWN SCHOOL PS_SPLIT_20 OWN_SCHOOL OWN_PS_SPLIT_20 SCHOOL_PS_SPLIT_20 OWN_SCHOOL_PS_SPLIT_20 D_20_* if D_20==1</v>
      </c>
      <c r="I3585" s="18">
        <f t="shared" si="336"/>
        <v>1</v>
      </c>
      <c r="J3585" s="18" t="str">
        <f t="shared" si="337"/>
        <v xml:space="preserve"> D_20==1</v>
      </c>
      <c r="K3585" s="18" t="str">
        <f t="shared" si="334"/>
        <v>OWN SCHOOL PS_SPLIT_20 OWN_SCHOOL OWN_PS_SPLIT_20 SCHOOL_PS_SPLIT_20 OWN_SCHOOL_PS_SPLIT_20 D_20_*</v>
      </c>
      <c r="L3585" s="1" t="str">
        <f t="shared" si="335"/>
        <v>Yes</v>
      </c>
    </row>
    <row r="3586" spans="1:12" ht="57.6" x14ac:dyDescent="0.3">
      <c r="A3586" s="1" t="str">
        <f>VLOOKUP(B3586,DownloadedFiles!$B$2:$C$821,2,)</f>
        <v>doi:10.7910/DVN/BFLPBK</v>
      </c>
      <c r="B3586" s="1" t="s">
        <v>1943</v>
      </c>
      <c r="C3586" s="1" t="s">
        <v>2796</v>
      </c>
      <c r="D3586" s="1" t="s">
        <v>1116</v>
      </c>
      <c r="E3586" s="1" t="str">
        <f>VLOOKUP(D3586,StataFunctions!$E$2:$G$260,3,)</f>
        <v>Linear regression with a large dummy-variable set</v>
      </c>
      <c r="F3586" s="18" t="s">
        <v>4487</v>
      </c>
      <c r="G3586" s="18" t="str">
        <f t="shared" ref="G3586:G3649" si="338">MID($F3586,LEN($D3586)+FIND($D3586,$F3586)+1,FIND(" ",$F3586,LEN(D3586)+FIND(D3586,F3586)+1)-(LEN($D3586)+FIND($D3586,$F3586)+1))</f>
        <v>GORDILLO</v>
      </c>
      <c r="H3586" s="18" t="str">
        <f t="shared" ref="H3586:H3649" si="339">TRIM(MID(F3586,FIND(G3586,F3586)+LEN(G3586)+1,IFERROR(FIND(",",F3586),LEN(F3586)+1)-(FIND(G3586,F3586)+LEN(G3586)+1)))</f>
        <v>OWN SCHOOL PS_SPLIT_20 OWN_SCHOOL OWN_PS_SPLIT_20 SCHOOL_PS_SPLIT_20 OWN_SCHOOL_PS_SPLIT_20 i.ENTIDAD_YEAR D_20_* if D_20==1</v>
      </c>
      <c r="I3586" s="18">
        <f t="shared" si="336"/>
        <v>1</v>
      </c>
      <c r="J3586" s="18" t="str">
        <f t="shared" si="337"/>
        <v xml:space="preserve"> D_20==1</v>
      </c>
      <c r="K3586" s="18" t="str">
        <f t="shared" ref="K3586:K3649" si="340">IF(I3586=0,H3586,MID(H3586,1,FIND(J3586,H3586)-4))</f>
        <v>OWN SCHOOL PS_SPLIT_20 OWN_SCHOOL OWN_PS_SPLIT_20 SCHOOL_PS_SPLIT_20 OWN_SCHOOL_PS_SPLIT_20 i.ENTIDAD_YEAR D_20_*</v>
      </c>
      <c r="L3586" s="1" t="str">
        <f t="shared" ref="L3586:L3649" si="341">IFERROR(IF(FIND("///",F3586)&gt;0,"No",0),"Yes")</f>
        <v>Yes</v>
      </c>
    </row>
    <row r="3587" spans="1:12" ht="57.6" x14ac:dyDescent="0.3">
      <c r="A3587" s="1" t="str">
        <f>VLOOKUP(B3587,DownloadedFiles!$B$2:$C$821,2,)</f>
        <v>doi:10.7910/DVN/BFLPBK</v>
      </c>
      <c r="B3587" s="1" t="s">
        <v>1943</v>
      </c>
      <c r="C3587" s="1" t="s">
        <v>2796</v>
      </c>
      <c r="D3587" s="1" t="s">
        <v>1116</v>
      </c>
      <c r="E3587" s="1" t="str">
        <f>VLOOKUP(D3587,StataFunctions!$E$2:$G$260,3,)</f>
        <v>Linear regression with a large dummy-variable set</v>
      </c>
      <c r="F3587" s="18" t="s">
        <v>4488</v>
      </c>
      <c r="G3587" s="18" t="str">
        <f t="shared" si="338"/>
        <v>GORDILLO</v>
      </c>
      <c r="H3587" s="18" t="str">
        <f t="shared" si="339"/>
        <v>OWN SCHOOL PS_SPLIT_20 OWN_SCHOOL OWN_PS_SPLIT_20 SCHOOL_PS_SPLIT_20 OWN_SCHOOL_PS_SPLIT_20 i.ENTIDAD_YEAR D_20_* if D_20==1</v>
      </c>
      <c r="I3587" s="18">
        <f t="shared" si="336"/>
        <v>1</v>
      </c>
      <c r="J3587" s="18" t="str">
        <f t="shared" si="337"/>
        <v xml:space="preserve"> D_20==1</v>
      </c>
      <c r="K3587" s="18" t="str">
        <f t="shared" si="340"/>
        <v>OWN SCHOOL PS_SPLIT_20 OWN_SCHOOL OWN_PS_SPLIT_20 SCHOOL_PS_SPLIT_20 OWN_SCHOOL_PS_SPLIT_20 i.ENTIDAD_YEAR D_20_*</v>
      </c>
      <c r="L3587" s="1" t="str">
        <f t="shared" si="341"/>
        <v>Yes</v>
      </c>
    </row>
    <row r="3588" spans="1:12" ht="43.2" x14ac:dyDescent="0.3">
      <c r="A3588" s="1" t="str">
        <f>VLOOKUP(B3588,DownloadedFiles!$B$2:$C$821,2,)</f>
        <v>doi:10.7910/DVN/BFLPBK</v>
      </c>
      <c r="B3588" s="1" t="s">
        <v>1943</v>
      </c>
      <c r="C3588" s="1" t="s">
        <v>2796</v>
      </c>
      <c r="D3588" s="1" t="s">
        <v>1116</v>
      </c>
      <c r="E3588" s="1" t="str">
        <f>VLOOKUP(D3588,StataFunctions!$E$2:$G$260,3,)</f>
        <v>Linear regression with a large dummy-variable set</v>
      </c>
      <c r="F3588" s="18" t="s">
        <v>4507</v>
      </c>
      <c r="G3588" s="18" t="str">
        <f t="shared" si="338"/>
        <v>GORDILLO</v>
      </c>
      <c r="H3588" s="18" t="str">
        <f t="shared" si="339"/>
        <v>OWN SCHOOL SCHOOL_ACTUAL_5000 OWN_SCHOOL OWN_SCHOOL_ACTUAL_5000 if URBANA_RURAL=="RURAL"</v>
      </c>
      <c r="I3588" s="18">
        <f t="shared" si="336"/>
        <v>1</v>
      </c>
      <c r="J3588" s="18" t="str">
        <f t="shared" si="337"/>
        <v xml:space="preserve"> URBANA_RURAL=="RURAL"</v>
      </c>
      <c r="K3588" s="18" t="str">
        <f t="shared" si="340"/>
        <v>OWN SCHOOL SCHOOL_ACTUAL_5000 OWN_SCHOOL OWN_SCHOOL_ACTUAL_5000</v>
      </c>
      <c r="L3588" s="1" t="str">
        <f t="shared" si="341"/>
        <v>Yes</v>
      </c>
    </row>
    <row r="3589" spans="1:12" ht="43.2" x14ac:dyDescent="0.3">
      <c r="A3589" s="1" t="str">
        <f>VLOOKUP(B3589,DownloadedFiles!$B$2:$C$821,2,)</f>
        <v>doi:10.7910/DVN/BFLPBK</v>
      </c>
      <c r="B3589" s="1" t="s">
        <v>1943</v>
      </c>
      <c r="C3589" s="1" t="s">
        <v>2796</v>
      </c>
      <c r="D3589" s="1" t="s">
        <v>1116</v>
      </c>
      <c r="E3589" s="1" t="str">
        <f>VLOOKUP(D3589,StataFunctions!$E$2:$G$260,3,)</f>
        <v>Linear regression with a large dummy-variable set</v>
      </c>
      <c r="F3589" s="18" t="s">
        <v>4510</v>
      </c>
      <c r="G3589" s="18" t="str">
        <f t="shared" si="338"/>
        <v>GORDILLO</v>
      </c>
      <c r="H3589" s="18" t="str">
        <f t="shared" si="339"/>
        <v>OWN SCHOOL SCHOOL_ACTUAL_5000 OWN_SCHOOL OWN_SCHOOL_ACTUAL_5000 if URBANA_RURAL=="URBANA"</v>
      </c>
      <c r="I3589" s="18">
        <f t="shared" si="336"/>
        <v>1</v>
      </c>
      <c r="J3589" s="18" t="str">
        <f t="shared" si="337"/>
        <v xml:space="preserve"> URBANA_RURAL=="URBANA"</v>
      </c>
      <c r="K3589" s="18" t="str">
        <f t="shared" si="340"/>
        <v>OWN SCHOOL SCHOOL_ACTUAL_5000 OWN_SCHOOL OWN_SCHOOL_ACTUAL_5000</v>
      </c>
      <c r="L3589" s="1" t="str">
        <f t="shared" si="341"/>
        <v>Yes</v>
      </c>
    </row>
    <row r="3590" spans="1:12" ht="28.8" x14ac:dyDescent="0.3">
      <c r="A3590" s="1" t="str">
        <f>VLOOKUP(B3590,DownloadedFiles!$B$2:$C$821,2,)</f>
        <v>doi:10.7910/DVN/BFLPBK</v>
      </c>
      <c r="B3590" s="1" t="s">
        <v>1943</v>
      </c>
      <c r="C3590" s="1" t="s">
        <v>2796</v>
      </c>
      <c r="D3590" s="1" t="s">
        <v>1116</v>
      </c>
      <c r="E3590" s="1" t="str">
        <f>VLOOKUP(D3590,StataFunctions!$E$2:$G$260,3,)</f>
        <v>Linear regression with a large dummy-variable set</v>
      </c>
      <c r="F3590" s="18" t="s">
        <v>4504</v>
      </c>
      <c r="G3590" s="18" t="str">
        <f t="shared" si="338"/>
        <v>GORDILLO</v>
      </c>
      <c r="H3590" s="18" t="str">
        <f t="shared" si="339"/>
        <v>OWN SCHOOL SCHOOL_ACTUAL_5000 OWN_SCHOOL OWN_SCHOOL_ACTUAL_5000</v>
      </c>
      <c r="I3590" s="18">
        <f t="shared" si="336"/>
        <v>0</v>
      </c>
      <c r="J3590" s="18" t="str">
        <f t="shared" si="337"/>
        <v>NA</v>
      </c>
      <c r="K3590" s="18" t="str">
        <f t="shared" si="340"/>
        <v>OWN SCHOOL SCHOOL_ACTUAL_5000 OWN_SCHOOL OWN_SCHOOL_ACTUAL_5000</v>
      </c>
      <c r="L3590" s="1" t="str">
        <f t="shared" si="341"/>
        <v>Yes</v>
      </c>
    </row>
    <row r="3591" spans="1:12" ht="43.2" x14ac:dyDescent="0.3">
      <c r="A3591" s="1" t="str">
        <f>VLOOKUP(B3591,DownloadedFiles!$B$2:$C$821,2,)</f>
        <v>doi:10.7910/DVN/BFLPBK</v>
      </c>
      <c r="B3591" s="1" t="s">
        <v>1943</v>
      </c>
      <c r="C3591" s="1" t="s">
        <v>2796</v>
      </c>
      <c r="D3591" s="1" t="s">
        <v>1116</v>
      </c>
      <c r="E3591" s="1" t="str">
        <f>VLOOKUP(D3591,StataFunctions!$E$2:$G$260,3,)</f>
        <v>Linear regression with a large dummy-variable set</v>
      </c>
      <c r="F3591" s="18" t="s">
        <v>4508</v>
      </c>
      <c r="G3591" s="18" t="str">
        <f t="shared" si="338"/>
        <v>GORDILLO</v>
      </c>
      <c r="H3591" s="18" t="str">
        <f t="shared" si="339"/>
        <v>OWN SCHOOL SCHOOL_ACTUAL_5000 OWN_SCHOOL OWN_SCHOOL_ACTUAL_5000 i.ENTIDAD_YEAR if URBANA_RURAL=="RURAL"</v>
      </c>
      <c r="I3591" s="18">
        <f t="shared" si="336"/>
        <v>1</v>
      </c>
      <c r="J3591" s="18" t="str">
        <f t="shared" si="337"/>
        <v xml:space="preserve"> URBANA_RURAL=="RURAL"</v>
      </c>
      <c r="K3591" s="18" t="str">
        <f t="shared" si="340"/>
        <v>OWN SCHOOL SCHOOL_ACTUAL_5000 OWN_SCHOOL OWN_SCHOOL_ACTUAL_5000 i.ENTIDAD_YEAR</v>
      </c>
      <c r="L3591" s="1" t="str">
        <f t="shared" si="341"/>
        <v>Yes</v>
      </c>
    </row>
    <row r="3592" spans="1:12" ht="43.2" x14ac:dyDescent="0.3">
      <c r="A3592" s="1" t="str">
        <f>VLOOKUP(B3592,DownloadedFiles!$B$2:$C$821,2,)</f>
        <v>doi:10.7910/DVN/BFLPBK</v>
      </c>
      <c r="B3592" s="1" t="s">
        <v>1943</v>
      </c>
      <c r="C3592" s="1" t="s">
        <v>2796</v>
      </c>
      <c r="D3592" s="1" t="s">
        <v>1116</v>
      </c>
      <c r="E3592" s="1" t="str">
        <f>VLOOKUP(D3592,StataFunctions!$E$2:$G$260,3,)</f>
        <v>Linear regression with a large dummy-variable set</v>
      </c>
      <c r="F3592" s="18" t="s">
        <v>4509</v>
      </c>
      <c r="G3592" s="18" t="str">
        <f t="shared" si="338"/>
        <v>GORDILLO</v>
      </c>
      <c r="H3592" s="18" t="str">
        <f t="shared" si="339"/>
        <v>OWN SCHOOL SCHOOL_ACTUAL_5000 OWN_SCHOOL OWN_SCHOOL_ACTUAL_5000 i.ENTIDAD_YEAR if URBANA_RURAL=="RURAL"</v>
      </c>
      <c r="I3592" s="18">
        <f t="shared" si="336"/>
        <v>1</v>
      </c>
      <c r="J3592" s="18" t="str">
        <f t="shared" si="337"/>
        <v xml:space="preserve"> URBANA_RURAL=="RURAL"</v>
      </c>
      <c r="K3592" s="18" t="str">
        <f t="shared" si="340"/>
        <v>OWN SCHOOL SCHOOL_ACTUAL_5000 OWN_SCHOOL OWN_SCHOOL_ACTUAL_5000 i.ENTIDAD_YEAR</v>
      </c>
      <c r="L3592" s="1" t="str">
        <f t="shared" si="341"/>
        <v>Yes</v>
      </c>
    </row>
    <row r="3593" spans="1:12" ht="57.6" x14ac:dyDescent="0.3">
      <c r="A3593" s="1" t="str">
        <f>VLOOKUP(B3593,DownloadedFiles!$B$2:$C$821,2,)</f>
        <v>doi:10.7910/DVN/BFLPBK</v>
      </c>
      <c r="B3593" s="1" t="s">
        <v>1943</v>
      </c>
      <c r="C3593" s="1" t="s">
        <v>2796</v>
      </c>
      <c r="D3593" s="1" t="s">
        <v>1116</v>
      </c>
      <c r="E3593" s="1" t="str">
        <f>VLOOKUP(D3593,StataFunctions!$E$2:$G$260,3,)</f>
        <v>Linear regression with a large dummy-variable set</v>
      </c>
      <c r="F3593" s="18" t="s">
        <v>4511</v>
      </c>
      <c r="G3593" s="18" t="str">
        <f t="shared" si="338"/>
        <v>GORDILLO</v>
      </c>
      <c r="H3593" s="18" t="str">
        <f t="shared" si="339"/>
        <v>OWN SCHOOL SCHOOL_ACTUAL_5000 OWN_SCHOOL OWN_SCHOOL_ACTUAL_5000 i.ENTIDAD_YEAR if URBANA_RURAL=="URBANA"</v>
      </c>
      <c r="I3593" s="18">
        <f t="shared" si="336"/>
        <v>1</v>
      </c>
      <c r="J3593" s="18" t="str">
        <f t="shared" si="337"/>
        <v xml:space="preserve"> URBANA_RURAL=="URBANA"</v>
      </c>
      <c r="K3593" s="18" t="str">
        <f t="shared" si="340"/>
        <v>OWN SCHOOL SCHOOL_ACTUAL_5000 OWN_SCHOOL OWN_SCHOOL_ACTUAL_5000 i.ENTIDAD_YEAR</v>
      </c>
      <c r="L3593" s="1" t="str">
        <f t="shared" si="341"/>
        <v>Yes</v>
      </c>
    </row>
    <row r="3594" spans="1:12" ht="43.2" x14ac:dyDescent="0.3">
      <c r="A3594" s="1" t="str">
        <f>VLOOKUP(B3594,DownloadedFiles!$B$2:$C$821,2,)</f>
        <v>doi:10.7910/DVN/BFLPBK</v>
      </c>
      <c r="B3594" s="1" t="s">
        <v>1943</v>
      </c>
      <c r="C3594" s="1" t="s">
        <v>2796</v>
      </c>
      <c r="D3594" s="1" t="s">
        <v>1116</v>
      </c>
      <c r="E3594" s="1" t="str">
        <f>VLOOKUP(D3594,StataFunctions!$E$2:$G$260,3,)</f>
        <v>Linear regression with a large dummy-variable set</v>
      </c>
      <c r="F3594" s="18" t="s">
        <v>4512</v>
      </c>
      <c r="G3594" s="18" t="str">
        <f t="shared" si="338"/>
        <v>GORDILLO</v>
      </c>
      <c r="H3594" s="18" t="str">
        <f t="shared" si="339"/>
        <v>OWN SCHOOL SCHOOL_ACTUAL_5000 OWN_SCHOOL OWN_SCHOOL_ACTUAL_5000 i.ENTIDAD_YEAR if URBANA_RURAL=="URBANA"</v>
      </c>
      <c r="I3594" s="18">
        <f t="shared" si="336"/>
        <v>1</v>
      </c>
      <c r="J3594" s="18" t="str">
        <f t="shared" si="337"/>
        <v xml:space="preserve"> URBANA_RURAL=="URBANA"</v>
      </c>
      <c r="K3594" s="18" t="str">
        <f t="shared" si="340"/>
        <v>OWN SCHOOL SCHOOL_ACTUAL_5000 OWN_SCHOOL OWN_SCHOOL_ACTUAL_5000 i.ENTIDAD_YEAR</v>
      </c>
      <c r="L3594" s="1" t="str">
        <f t="shared" si="341"/>
        <v>Yes</v>
      </c>
    </row>
    <row r="3595" spans="1:12" ht="43.2" x14ac:dyDescent="0.3">
      <c r="A3595" s="1" t="str">
        <f>VLOOKUP(B3595,DownloadedFiles!$B$2:$C$821,2,)</f>
        <v>doi:10.7910/DVN/BFLPBK</v>
      </c>
      <c r="B3595" s="1" t="s">
        <v>1943</v>
      </c>
      <c r="C3595" s="1" t="s">
        <v>2796</v>
      </c>
      <c r="D3595" s="1" t="s">
        <v>1116</v>
      </c>
      <c r="E3595" s="1" t="str">
        <f>VLOOKUP(D3595,StataFunctions!$E$2:$G$260,3,)</f>
        <v>Linear regression with a large dummy-variable set</v>
      </c>
      <c r="F3595" s="18" t="s">
        <v>4505</v>
      </c>
      <c r="G3595" s="18" t="str">
        <f t="shared" si="338"/>
        <v>GORDILLO</v>
      </c>
      <c r="H3595" s="18" t="str">
        <f t="shared" si="339"/>
        <v>OWN SCHOOL SCHOOL_ACTUAL_5000 OWN_SCHOOL OWN_SCHOOL_ACTUAL_5000 i.ENTIDAD_YEAR</v>
      </c>
      <c r="I3595" s="18">
        <f t="shared" si="336"/>
        <v>0</v>
      </c>
      <c r="J3595" s="18" t="str">
        <f t="shared" si="337"/>
        <v>NA</v>
      </c>
      <c r="K3595" s="18" t="str">
        <f t="shared" si="340"/>
        <v>OWN SCHOOL SCHOOL_ACTUAL_5000 OWN_SCHOOL OWN_SCHOOL_ACTUAL_5000 i.ENTIDAD_YEAR</v>
      </c>
      <c r="L3595" s="1" t="str">
        <f t="shared" si="341"/>
        <v>Yes</v>
      </c>
    </row>
    <row r="3596" spans="1:12" ht="43.2" x14ac:dyDescent="0.3">
      <c r="A3596" s="1" t="str">
        <f>VLOOKUP(B3596,DownloadedFiles!$B$2:$C$821,2,)</f>
        <v>doi:10.7910/DVN/BFLPBK</v>
      </c>
      <c r="B3596" s="1" t="s">
        <v>1943</v>
      </c>
      <c r="C3596" s="1" t="s">
        <v>2796</v>
      </c>
      <c r="D3596" s="1" t="s">
        <v>1116</v>
      </c>
      <c r="E3596" s="1" t="str">
        <f>VLOOKUP(D3596,StataFunctions!$E$2:$G$260,3,)</f>
        <v>Linear regression with a large dummy-variable set</v>
      </c>
      <c r="F3596" s="18" t="s">
        <v>4506</v>
      </c>
      <c r="G3596" s="18" t="str">
        <f t="shared" si="338"/>
        <v>GORDILLO</v>
      </c>
      <c r="H3596" s="18" t="str">
        <f t="shared" si="339"/>
        <v>OWN SCHOOL SCHOOL_ACTUAL_5000 OWN_SCHOOL OWN_SCHOOL_ACTUAL_5000 i.ENTIDAD_YEAR</v>
      </c>
      <c r="I3596" s="18">
        <f t="shared" si="336"/>
        <v>0</v>
      </c>
      <c r="J3596" s="18" t="str">
        <f t="shared" si="337"/>
        <v>NA</v>
      </c>
      <c r="K3596" s="18" t="str">
        <f t="shared" si="340"/>
        <v>OWN SCHOOL SCHOOL_ACTUAL_5000 OWN_SCHOOL OWN_SCHOOL_ACTUAL_5000 i.ENTIDAD_YEAR</v>
      </c>
      <c r="L3596" s="1" t="str">
        <f t="shared" si="341"/>
        <v>Yes</v>
      </c>
    </row>
    <row r="3597" spans="1:12" ht="28.8" x14ac:dyDescent="0.3">
      <c r="A3597" s="1" t="str">
        <f>VLOOKUP(B3597,DownloadedFiles!$B$2:$C$821,2,)</f>
        <v>doi:10.7910/DVN/BFLPBK</v>
      </c>
      <c r="B3597" s="1" t="s">
        <v>1943</v>
      </c>
      <c r="C3597" s="1" t="s">
        <v>2796</v>
      </c>
      <c r="D3597" s="1" t="s">
        <v>1116</v>
      </c>
      <c r="E3597" s="1" t="str">
        <f>VLOOKUP(D3597,StataFunctions!$E$2:$G$260,3,)</f>
        <v>Linear regression with a large dummy-variable set</v>
      </c>
      <c r="F3597" s="18" t="s">
        <v>4513</v>
      </c>
      <c r="G3597" s="18" t="str">
        <f t="shared" si="338"/>
        <v>PLACEBO</v>
      </c>
      <c r="H3597" s="18" t="str">
        <f t="shared" si="339"/>
        <v>OWNPLACEBO SCHOOL OWNPLACEBO_SCHOOL</v>
      </c>
      <c r="I3597" s="18">
        <f t="shared" si="336"/>
        <v>0</v>
      </c>
      <c r="J3597" s="18" t="str">
        <f t="shared" si="337"/>
        <v>NA</v>
      </c>
      <c r="K3597" s="18" t="str">
        <f t="shared" si="340"/>
        <v>OWNPLACEBO SCHOOL OWNPLACEBO_SCHOOL</v>
      </c>
      <c r="L3597" s="1" t="str">
        <f t="shared" si="341"/>
        <v>Yes</v>
      </c>
    </row>
    <row r="3598" spans="1:12" ht="28.8" x14ac:dyDescent="0.3">
      <c r="A3598" s="1" t="str">
        <f>VLOOKUP(B3598,DownloadedFiles!$B$2:$C$821,2,)</f>
        <v>doi:10.7910/DVN/BFLPBK</v>
      </c>
      <c r="B3598" s="1" t="s">
        <v>1943</v>
      </c>
      <c r="C3598" s="1" t="s">
        <v>2796</v>
      </c>
      <c r="D3598" s="1" t="s">
        <v>1116</v>
      </c>
      <c r="E3598" s="1" t="str">
        <f>VLOOKUP(D3598,StataFunctions!$E$2:$G$260,3,)</f>
        <v>Linear regression with a large dummy-variable set</v>
      </c>
      <c r="F3598" s="18" t="s">
        <v>4514</v>
      </c>
      <c r="G3598" s="18" t="str">
        <f t="shared" si="338"/>
        <v>PLACEBO</v>
      </c>
      <c r="H3598" s="18" t="str">
        <f t="shared" si="339"/>
        <v>OWNPLACEBO SCHOOL OWNPLACEBO_SCHOOL i.ENTIDAD_YEAR</v>
      </c>
      <c r="I3598" s="18">
        <f t="shared" si="336"/>
        <v>0</v>
      </c>
      <c r="J3598" s="18" t="str">
        <f t="shared" si="337"/>
        <v>NA</v>
      </c>
      <c r="K3598" s="18" t="str">
        <f t="shared" si="340"/>
        <v>OWNPLACEBO SCHOOL OWNPLACEBO_SCHOOL i.ENTIDAD_YEAR</v>
      </c>
      <c r="L3598" s="1" t="str">
        <f t="shared" si="341"/>
        <v>Yes</v>
      </c>
    </row>
    <row r="3599" spans="1:12" ht="28.8" x14ac:dyDescent="0.3">
      <c r="A3599" s="1" t="str">
        <f>VLOOKUP(B3599,DownloadedFiles!$B$2:$C$821,2,)</f>
        <v>doi:10.7910/DVN/BFLPBK</v>
      </c>
      <c r="B3599" s="1" t="s">
        <v>1943</v>
      </c>
      <c r="C3599" s="1" t="s">
        <v>2796</v>
      </c>
      <c r="D3599" s="1" t="s">
        <v>1116</v>
      </c>
      <c r="E3599" s="1" t="str">
        <f>VLOOKUP(D3599,StataFunctions!$E$2:$G$260,3,)</f>
        <v>Linear regression with a large dummy-variable set</v>
      </c>
      <c r="F3599" s="18" t="s">
        <v>4515</v>
      </c>
      <c r="G3599" s="18" t="str">
        <f t="shared" si="338"/>
        <v>PLACEBO</v>
      </c>
      <c r="H3599" s="18" t="str">
        <f t="shared" si="339"/>
        <v>OWNPLACEBO SCHOOL OWNPLACEBO_SCHOOL i.ENTIDAD_YEAR</v>
      </c>
      <c r="I3599" s="18">
        <f t="shared" si="336"/>
        <v>0</v>
      </c>
      <c r="J3599" s="18" t="str">
        <f t="shared" si="337"/>
        <v>NA</v>
      </c>
      <c r="K3599" s="18" t="str">
        <f t="shared" si="340"/>
        <v>OWNPLACEBO SCHOOL OWNPLACEBO_SCHOOL i.ENTIDAD_YEAR</v>
      </c>
      <c r="L3599" s="1" t="str">
        <f t="shared" si="341"/>
        <v>Yes</v>
      </c>
    </row>
    <row r="3600" spans="1:12" x14ac:dyDescent="0.3">
      <c r="A3600" s="1" t="str">
        <f>VLOOKUP(B3600,DownloadedFiles!$B$2:$C$821,2,)</f>
        <v>doi:10.7910/DVN/BFLPBK</v>
      </c>
      <c r="B3600" s="1" t="s">
        <v>1943</v>
      </c>
      <c r="C3600" s="1" t="s">
        <v>2796</v>
      </c>
      <c r="D3600" s="1" t="s">
        <v>654</v>
      </c>
      <c r="E3600" s="1" t="str">
        <f>VLOOKUP(D3600,StataFunctions!$E$2:$G$260,3,)</f>
        <v>Linear Regression</v>
      </c>
      <c r="F3600" s="18" t="s">
        <v>4495</v>
      </c>
      <c r="G3600" s="18" t="str">
        <f t="shared" si="338"/>
        <v>SCHOOL</v>
      </c>
      <c r="H3600" s="18" t="str">
        <f t="shared" si="339"/>
        <v>SCHOOL if GORDILLO!=.</v>
      </c>
      <c r="I3600" s="18">
        <f t="shared" si="336"/>
        <v>1</v>
      </c>
      <c r="J3600" s="18" t="str">
        <f t="shared" si="337"/>
        <v xml:space="preserve"> GORDILLO!=.</v>
      </c>
      <c r="K3600" s="18" t="str">
        <f t="shared" si="340"/>
        <v>SCHOOL</v>
      </c>
      <c r="L3600" s="1" t="str">
        <f t="shared" si="341"/>
        <v>Yes</v>
      </c>
    </row>
    <row r="3601" spans="1:12" x14ac:dyDescent="0.3">
      <c r="A3601" s="1" t="str">
        <f>VLOOKUP(B3601,DownloadedFiles!$B$2:$C$821,2,)</f>
        <v>doi:10.7910/DVN/BFLPBK</v>
      </c>
      <c r="B3601" s="1" t="s">
        <v>1943</v>
      </c>
      <c r="C3601" s="1" t="s">
        <v>2796</v>
      </c>
      <c r="D3601" s="1" t="s">
        <v>654</v>
      </c>
      <c r="E3601" s="1" t="str">
        <f>VLOOKUP(D3601,StataFunctions!$E$2:$G$260,3,)</f>
        <v>Linear Regression</v>
      </c>
      <c r="F3601" s="18" t="s">
        <v>4496</v>
      </c>
      <c r="G3601" s="18" t="str">
        <f t="shared" si="338"/>
        <v>SCHOOL_ACTUAL_5000</v>
      </c>
      <c r="H3601" s="18" t="str">
        <f t="shared" si="339"/>
        <v>SCHOOL_ACTUAL_5000 if GORDILLO!=.</v>
      </c>
      <c r="I3601" s="18">
        <f t="shared" si="336"/>
        <v>1</v>
      </c>
      <c r="J3601" s="18" t="str">
        <f t="shared" si="337"/>
        <v xml:space="preserve"> GORDILLO!=.</v>
      </c>
      <c r="K3601" s="18" t="str">
        <f t="shared" si="340"/>
        <v>SCHOOL_ACTUAL_5000</v>
      </c>
      <c r="L3601" s="1" t="str">
        <f t="shared" si="341"/>
        <v>Yes</v>
      </c>
    </row>
    <row r="3602" spans="1:12" x14ac:dyDescent="0.3">
      <c r="A3602" s="1" t="str">
        <f>VLOOKUP(B3602,DownloadedFiles!$B$2:$C$821,2,)</f>
        <v>doi:10.7910/DVN/25615</v>
      </c>
      <c r="B3602" s="1" t="s">
        <v>2517</v>
      </c>
      <c r="C3602" s="1" t="s">
        <v>2797</v>
      </c>
      <c r="D3602" s="1" t="s">
        <v>699</v>
      </c>
      <c r="E3602" s="1" t="str">
        <f>VLOOKUP(D3602,StataFunctions!$E$2:$G$260,3,)</f>
        <v>Linear regression</v>
      </c>
      <c r="F3602" s="18" t="s">
        <v>8194</v>
      </c>
      <c r="G3602" s="18" t="str">
        <f t="shared" si="338"/>
        <v>q1_diffpos</v>
      </c>
      <c r="H3602" s="18" t="str">
        <f t="shared" si="339"/>
        <v>DMid DMidsq q1dmwgt q1DMprop q1majdm</v>
      </c>
      <c r="I3602" s="18">
        <f t="shared" si="336"/>
        <v>0</v>
      </c>
      <c r="J3602" s="18" t="str">
        <f t="shared" si="337"/>
        <v>NA</v>
      </c>
      <c r="K3602" s="18" t="str">
        <f t="shared" si="340"/>
        <v>DMid DMidsq q1dmwgt q1DMprop q1majdm</v>
      </c>
      <c r="L3602" s="1" t="str">
        <f t="shared" si="341"/>
        <v>Yes</v>
      </c>
    </row>
    <row r="3603" spans="1:12" ht="28.8" x14ac:dyDescent="0.3">
      <c r="A3603" s="1" t="str">
        <f>VLOOKUP(B3603,DownloadedFiles!$B$2:$C$821,2,)</f>
        <v>doi:10.7910/DVN/25615</v>
      </c>
      <c r="B3603" s="1" t="s">
        <v>2517</v>
      </c>
      <c r="C3603" s="1" t="s">
        <v>2797</v>
      </c>
      <c r="D3603" s="1" t="s">
        <v>699</v>
      </c>
      <c r="E3603" s="1" t="str">
        <f>VLOOKUP(D3603,StataFunctions!$E$2:$G$260,3,)</f>
        <v>Linear regression</v>
      </c>
      <c r="F3603" s="18" t="s">
        <v>8197</v>
      </c>
      <c r="G3603" s="18" t="str">
        <f t="shared" si="338"/>
        <v>q1_diffpos</v>
      </c>
      <c r="H3603" s="18" t="str">
        <f t="shared" si="339"/>
        <v>DMid DMidsq q1dmwgt q1DMprop q1majdm q1majprop if qds1~~=15</v>
      </c>
      <c r="I3603" s="18">
        <f t="shared" si="336"/>
        <v>1</v>
      </c>
      <c r="J3603" s="18" t="str">
        <f t="shared" si="337"/>
        <v xml:space="preserve"> qds1~~=15</v>
      </c>
      <c r="K3603" s="18" t="str">
        <f t="shared" si="340"/>
        <v>DMid DMidsq q1dmwgt q1DMprop q1majdm q1majprop</v>
      </c>
      <c r="L3603" s="1" t="str">
        <f t="shared" si="341"/>
        <v>Yes</v>
      </c>
    </row>
    <row r="3604" spans="1:12" ht="28.8" x14ac:dyDescent="0.3">
      <c r="A3604" s="1" t="str">
        <f>VLOOKUP(B3604,DownloadedFiles!$B$2:$C$821,2,)</f>
        <v>doi:10.7910/DVN/25615</v>
      </c>
      <c r="B3604" s="1" t="s">
        <v>2517</v>
      </c>
      <c r="C3604" s="1" t="s">
        <v>2797</v>
      </c>
      <c r="D3604" s="1" t="s">
        <v>699</v>
      </c>
      <c r="E3604" s="1" t="str">
        <f>VLOOKUP(D3604,StataFunctions!$E$2:$G$260,3,)</f>
        <v>Linear regression</v>
      </c>
      <c r="F3604" s="18" t="s">
        <v>8196</v>
      </c>
      <c r="G3604" s="18" t="str">
        <f t="shared" si="338"/>
        <v>q1_diffpos</v>
      </c>
      <c r="H3604" s="18" t="str">
        <f t="shared" si="339"/>
        <v>DMid DMidsq q1dmwgt q1DMprop q1majdm q1majprop if qds1~~=15~</v>
      </c>
      <c r="I3604" s="18">
        <f t="shared" si="336"/>
        <v>1</v>
      </c>
      <c r="J3604" s="18" t="str">
        <f t="shared" si="337"/>
        <v xml:space="preserve"> qds1~~=15~</v>
      </c>
      <c r="K3604" s="18" t="str">
        <f t="shared" si="340"/>
        <v>DMid DMidsq q1dmwgt q1DMprop q1majdm q1majprop</v>
      </c>
      <c r="L3604" s="1" t="str">
        <f t="shared" si="341"/>
        <v>Yes</v>
      </c>
    </row>
    <row r="3605" spans="1:12" x14ac:dyDescent="0.3">
      <c r="A3605" s="1" t="str">
        <f>VLOOKUP(B3605,DownloadedFiles!$B$2:$C$821,2,)</f>
        <v>doi:10.7910/DVN/25615</v>
      </c>
      <c r="B3605" s="1" t="s">
        <v>2517</v>
      </c>
      <c r="C3605" s="1" t="s">
        <v>2797</v>
      </c>
      <c r="D3605" s="1" t="s">
        <v>699</v>
      </c>
      <c r="E3605" s="1" t="str">
        <f>VLOOKUP(D3605,StataFunctions!$E$2:$G$260,3,)</f>
        <v>Linear regression</v>
      </c>
      <c r="F3605" s="18" t="s">
        <v>8195</v>
      </c>
      <c r="G3605" s="18" t="str">
        <f t="shared" si="338"/>
        <v>q1_diffpos</v>
      </c>
      <c r="H3605" s="18" t="str">
        <f t="shared" si="339"/>
        <v>DMid DMidsq q1dmwgt q1DMprop q1majdm q1majprop</v>
      </c>
      <c r="I3605" s="18">
        <f t="shared" si="336"/>
        <v>0</v>
      </c>
      <c r="J3605" s="18" t="str">
        <f t="shared" si="337"/>
        <v>NA</v>
      </c>
      <c r="K3605" s="18" t="str">
        <f t="shared" si="340"/>
        <v>DMid DMidsq q1dmwgt q1DMprop q1majdm q1majprop</v>
      </c>
      <c r="L3605" s="1" t="str">
        <f t="shared" si="341"/>
        <v>Yes</v>
      </c>
    </row>
    <row r="3606" spans="1:12" ht="43.2" x14ac:dyDescent="0.3">
      <c r="A3606" s="1" t="str">
        <f>VLOOKUP(B3606,DownloadedFiles!$B$2:$C$821,2,)</f>
        <v>doi:10.7910/DVN/25615</v>
      </c>
      <c r="B3606" s="1" t="s">
        <v>2517</v>
      </c>
      <c r="C3606" s="1" t="s">
        <v>2797</v>
      </c>
      <c r="D3606" s="1" t="s">
        <v>699</v>
      </c>
      <c r="E3606" s="1" t="str">
        <f>VLOOKUP(D3606,StataFunctions!$E$2:$G$260,3,)</f>
        <v>Linear regression</v>
      </c>
      <c r="F3606" s="18" t="s">
        <v>8190</v>
      </c>
      <c r="G3606" s="18" t="str">
        <f t="shared" si="338"/>
        <v>q`dd'_diffpos</v>
      </c>
      <c r="H3606" s="18" t="str">
        <f t="shared" si="339"/>
        <v>dummyDMid2-dummyDMid5 q`dd'dmwgtDum2-q`dd'dmwgtDum5 q`dd'DMprop</v>
      </c>
      <c r="I3606" s="18">
        <f t="shared" si="336"/>
        <v>0</v>
      </c>
      <c r="J3606" s="18" t="str">
        <f t="shared" si="337"/>
        <v>NA</v>
      </c>
      <c r="K3606" s="18" t="str">
        <f t="shared" si="340"/>
        <v>dummyDMid2-dummyDMid5 q`dd'dmwgtDum2-q`dd'dmwgtDum5 q`dd'DMprop</v>
      </c>
      <c r="L3606" s="1" t="str">
        <f t="shared" si="341"/>
        <v>Yes</v>
      </c>
    </row>
    <row r="3607" spans="1:12" x14ac:dyDescent="0.3">
      <c r="A3607" s="1" t="str">
        <f>VLOOKUP(B3607,DownloadedFiles!$B$2:$C$821,2,)</f>
        <v>doi:10.7910/DVN/25615</v>
      </c>
      <c r="B3607" s="1" t="s">
        <v>2517</v>
      </c>
      <c r="C3607" s="1" t="s">
        <v>2797</v>
      </c>
      <c r="D3607" s="1" t="s">
        <v>699</v>
      </c>
      <c r="E3607" s="1" t="str">
        <f>VLOOKUP(D3607,StataFunctions!$E$2:$G$260,3,)</f>
        <v>Linear regression</v>
      </c>
      <c r="F3607" s="18" t="s">
        <v>8193</v>
      </c>
      <c r="G3607" s="18" t="str">
        <f t="shared" si="338"/>
        <v>q1_diffpos</v>
      </c>
      <c r="H3607" s="18" t="str">
        <f t="shared" si="339"/>
        <v>i.q1DMid q1dmwgt q1DMprop q1majdm</v>
      </c>
      <c r="I3607" s="18">
        <f t="shared" si="336"/>
        <v>0</v>
      </c>
      <c r="J3607" s="18" t="str">
        <f t="shared" si="337"/>
        <v>NA</v>
      </c>
      <c r="K3607" s="18" t="str">
        <f t="shared" si="340"/>
        <v>i.q1DMid q1dmwgt q1DMprop q1majdm</v>
      </c>
      <c r="L3607" s="1" t="str">
        <f t="shared" si="341"/>
        <v>Yes</v>
      </c>
    </row>
    <row r="3608" spans="1:12" x14ac:dyDescent="0.3">
      <c r="A3608" s="1" t="str">
        <f>VLOOKUP(B3608,DownloadedFiles!$B$2:$C$821,2,)</f>
        <v>doi:10.7910/DVN/25615</v>
      </c>
      <c r="B3608" s="1" t="s">
        <v>2517</v>
      </c>
      <c r="C3608" s="1" t="s">
        <v>2797</v>
      </c>
      <c r="D3608" s="1" t="s">
        <v>699</v>
      </c>
      <c r="E3608" s="1" t="str">
        <f>VLOOKUP(D3608,StataFunctions!$E$2:$G$260,3,)</f>
        <v>Linear regression</v>
      </c>
      <c r="F3608" s="18" t="s">
        <v>8192</v>
      </c>
      <c r="G3608" s="18" t="str">
        <f t="shared" si="338"/>
        <v>q1_diffpos</v>
      </c>
      <c r="H3608" s="18" t="str">
        <f t="shared" si="339"/>
        <v>q1dmwgt q1DMprop q1majdm</v>
      </c>
      <c r="I3608" s="18">
        <f t="shared" si="336"/>
        <v>0</v>
      </c>
      <c r="J3608" s="18" t="str">
        <f t="shared" si="337"/>
        <v>NA</v>
      </c>
      <c r="K3608" s="18" t="str">
        <f t="shared" si="340"/>
        <v>q1dmwgt q1DMprop q1majdm</v>
      </c>
      <c r="L3608" s="1" t="str">
        <f t="shared" si="341"/>
        <v>Yes</v>
      </c>
    </row>
    <row r="3609" spans="1:12" x14ac:dyDescent="0.3">
      <c r="A3609" s="1" t="str">
        <f>VLOOKUP(B3609,DownloadedFiles!$B$2:$C$821,2,)</f>
        <v>doi:10.7910/DVN/25615</v>
      </c>
      <c r="B3609" s="1" t="s">
        <v>2517</v>
      </c>
      <c r="C3609" s="1" t="s">
        <v>2797</v>
      </c>
      <c r="D3609" s="1" t="s">
        <v>699</v>
      </c>
      <c r="E3609" s="1" t="str">
        <f>VLOOKUP(D3609,StataFunctions!$E$2:$G$260,3,)</f>
        <v>Linear regression</v>
      </c>
      <c r="F3609" s="18" t="s">
        <v>6811</v>
      </c>
      <c r="G3609" s="18" t="str">
        <f t="shared" si="338"/>
        <v>predvalue</v>
      </c>
      <c r="H3609" s="18" t="str">
        <f t="shared" si="339"/>
        <v>xaxis if (xaxis~~=.23&amp;xaxis~~=.38&amp;xaxis~~=.53)~</v>
      </c>
      <c r="I3609" s="18">
        <f t="shared" si="336"/>
        <v>1</v>
      </c>
      <c r="J3609" s="18" t="str">
        <f t="shared" si="337"/>
        <v xml:space="preserve"> (xaxis~~=.23&amp;xaxis~~=.38&amp;xaxis~~=.53)~</v>
      </c>
      <c r="K3609" s="18" t="str">
        <f t="shared" si="340"/>
        <v>xaxis</v>
      </c>
      <c r="L3609" s="1" t="str">
        <f t="shared" si="341"/>
        <v>Yes</v>
      </c>
    </row>
    <row r="3610" spans="1:12" x14ac:dyDescent="0.3">
      <c r="A3610" s="1" t="str">
        <f>VLOOKUP(B3610,DownloadedFiles!$B$2:$C$821,2,)</f>
        <v>doi:10.7910/DVN/25615</v>
      </c>
      <c r="B3610" s="1" t="s">
        <v>2517</v>
      </c>
      <c r="C3610" s="1" t="s">
        <v>2797</v>
      </c>
      <c r="D3610" s="1" t="s">
        <v>699</v>
      </c>
      <c r="E3610" s="1" t="str">
        <f>VLOOKUP(D3610,StataFunctions!$E$2:$G$260,3,)</f>
        <v>Linear regression</v>
      </c>
      <c r="F3610" s="18" t="s">
        <v>6810</v>
      </c>
      <c r="G3610" s="18" t="str">
        <f t="shared" si="338"/>
        <v>predvaluep</v>
      </c>
      <c r="H3610" s="18" t="str">
        <f t="shared" si="339"/>
        <v>xaxis if (xaxis~~=.23&amp;xaxis~~=.38&amp;xaxis~~=.53)~</v>
      </c>
      <c r="I3610" s="18">
        <f t="shared" si="336"/>
        <v>1</v>
      </c>
      <c r="J3610" s="18" t="str">
        <f t="shared" si="337"/>
        <v xml:space="preserve"> (xaxis~~=.23&amp;xaxis~~=.38&amp;xaxis~~=.53)~</v>
      </c>
      <c r="K3610" s="18" t="str">
        <f t="shared" si="340"/>
        <v>xaxis</v>
      </c>
      <c r="L3610" s="1" t="str">
        <f t="shared" si="341"/>
        <v>Yes</v>
      </c>
    </row>
    <row r="3611" spans="1:12" ht="28.8" x14ac:dyDescent="0.3">
      <c r="A3611" s="1" t="str">
        <f>VLOOKUP(B3611,DownloadedFiles!$B$2:$C$821,2,)</f>
        <v>doi:10.7910/DVN/TJKIWN</v>
      </c>
      <c r="B3611" s="1" t="s">
        <v>1931</v>
      </c>
      <c r="C3611" s="1" t="s">
        <v>6394</v>
      </c>
      <c r="D3611" s="1" t="s">
        <v>654</v>
      </c>
      <c r="E3611" s="1" t="str">
        <f>VLOOKUP(D3611,StataFunctions!$E$2:$G$260,3,)</f>
        <v>Linear Regression</v>
      </c>
      <c r="F3611" s="18" t="s">
        <v>4523</v>
      </c>
      <c r="G3611" s="18" t="str">
        <f t="shared" si="338"/>
        <v>KnowOther</v>
      </c>
      <c r="H3611" s="18" t="str">
        <f t="shared" si="339"/>
        <v>homog_delib if no_delib == 0 &amp; Pid != 4</v>
      </c>
      <c r="I3611" s="18">
        <f t="shared" si="336"/>
        <v>1</v>
      </c>
      <c r="J3611" s="18" t="str">
        <f t="shared" si="337"/>
        <v xml:space="preserve"> no_delib == 0 &amp; Pid != 4</v>
      </c>
      <c r="K3611" s="18" t="str">
        <f t="shared" si="340"/>
        <v>homog_delib</v>
      </c>
      <c r="L3611" s="1" t="str">
        <f t="shared" si="341"/>
        <v>Yes</v>
      </c>
    </row>
    <row r="3612" spans="1:12" ht="28.8" x14ac:dyDescent="0.3">
      <c r="A3612" s="1" t="str">
        <f>VLOOKUP(B3612,DownloadedFiles!$B$2:$C$821,2,)</f>
        <v>doi:10.7910/DVN/TJKIWN</v>
      </c>
      <c r="B3612" s="1" t="s">
        <v>1931</v>
      </c>
      <c r="C3612" s="1" t="s">
        <v>6394</v>
      </c>
      <c r="D3612" s="1" t="s">
        <v>654</v>
      </c>
      <c r="E3612" s="1" t="str">
        <f>VLOOKUP(D3612,StataFunctions!$E$2:$G$260,3,)</f>
        <v>Linear Regression</v>
      </c>
      <c r="F3612" s="18" t="s">
        <v>4522</v>
      </c>
      <c r="G3612" s="18" t="str">
        <f t="shared" si="338"/>
        <v>TrustOther</v>
      </c>
      <c r="H3612" s="18" t="str">
        <f t="shared" si="339"/>
        <v>homog_delib if no_delib == 0 &amp; Pid !=4</v>
      </c>
      <c r="I3612" s="18">
        <f t="shared" si="336"/>
        <v>1</v>
      </c>
      <c r="J3612" s="18" t="str">
        <f t="shared" si="337"/>
        <v xml:space="preserve"> no_delib == 0 &amp; Pid !=4</v>
      </c>
      <c r="K3612" s="18" t="str">
        <f t="shared" si="340"/>
        <v>homog_delib</v>
      </c>
      <c r="L3612" s="1" t="str">
        <f t="shared" si="341"/>
        <v>Yes</v>
      </c>
    </row>
    <row r="3613" spans="1:12" ht="28.8" x14ac:dyDescent="0.3">
      <c r="A3613" s="1" t="str">
        <f>VLOOKUP(B3613,DownloadedFiles!$B$2:$C$821,2,)</f>
        <v>doi:10.7910/DVN/TJKIWN</v>
      </c>
      <c r="B3613" s="1" t="s">
        <v>1931</v>
      </c>
      <c r="C3613" s="1" t="s">
        <v>6394</v>
      </c>
      <c r="D3613" s="1" t="s">
        <v>654</v>
      </c>
      <c r="E3613" s="1" t="str">
        <f>VLOOKUP(D3613,StataFunctions!$E$2:$G$260,3,)</f>
        <v>Linear Regression</v>
      </c>
      <c r="F3613" s="18" t="s">
        <v>4521</v>
      </c>
      <c r="G3613" s="18" t="str">
        <f t="shared" si="338"/>
        <v>folded_support_oil</v>
      </c>
      <c r="H3613" s="18" t="str">
        <f t="shared" si="339"/>
        <v>video homog_delib heterog_delib if dw==0 &amp; Pid !=4</v>
      </c>
      <c r="I3613" s="18">
        <f t="shared" si="336"/>
        <v>1</v>
      </c>
      <c r="J3613" s="18" t="str">
        <f t="shared" si="337"/>
        <v xml:space="preserve"> dw==0 &amp; Pid !=4</v>
      </c>
      <c r="K3613" s="18" t="str">
        <f t="shared" si="340"/>
        <v>video homog_delib heterog_delib</v>
      </c>
      <c r="L3613" s="1" t="str">
        <f t="shared" si="341"/>
        <v>Yes</v>
      </c>
    </row>
    <row r="3614" spans="1:12" ht="28.8" x14ac:dyDescent="0.3">
      <c r="A3614" s="1" t="str">
        <f>VLOOKUP(B3614,DownloadedFiles!$B$2:$C$821,2,)</f>
        <v>doi:10.7910/DVN/TJKIWN</v>
      </c>
      <c r="B3614" s="1" t="s">
        <v>1931</v>
      </c>
      <c r="C3614" s="1" t="s">
        <v>6394</v>
      </c>
      <c r="D3614" s="1" t="s">
        <v>654</v>
      </c>
      <c r="E3614" s="1" t="str">
        <f>VLOOKUP(D3614,StataFunctions!$E$2:$G$260,3,)</f>
        <v>Linear Regression</v>
      </c>
      <c r="F3614" s="18" t="s">
        <v>4524</v>
      </c>
      <c r="G3614" s="18" t="str">
        <f t="shared" si="338"/>
        <v>folded_support_oil</v>
      </c>
      <c r="H3614" s="18" t="str">
        <f t="shared" si="339"/>
        <v>video##homog_delib video##heterog_delib if Pid != 4</v>
      </c>
      <c r="I3614" s="18">
        <f t="shared" si="336"/>
        <v>1</v>
      </c>
      <c r="J3614" s="18" t="str">
        <f t="shared" si="337"/>
        <v xml:space="preserve"> Pid != 4</v>
      </c>
      <c r="K3614" s="18" t="str">
        <f t="shared" si="340"/>
        <v>video##homog_delib video##heterog_delib</v>
      </c>
      <c r="L3614" s="1" t="str">
        <f t="shared" si="341"/>
        <v>Yes</v>
      </c>
    </row>
    <row r="3615" spans="1:12" ht="28.8" x14ac:dyDescent="0.3">
      <c r="A3615" s="1" t="str">
        <f>VLOOKUP(B3615,DownloadedFiles!$B$2:$C$821,2,)</f>
        <v>doi:10.7910/DVN/TJKIWN</v>
      </c>
      <c r="B3615" s="1" t="s">
        <v>1931</v>
      </c>
      <c r="C3615" s="1" t="s">
        <v>6394</v>
      </c>
      <c r="D3615" s="1" t="s">
        <v>654</v>
      </c>
      <c r="E3615" s="1" t="str">
        <f>VLOOKUP(D3615,StataFunctions!$E$2:$G$260,3,)</f>
        <v>Linear Regression</v>
      </c>
      <c r="F3615" s="18" t="s">
        <v>4520</v>
      </c>
      <c r="G3615" s="18" t="str">
        <f t="shared" si="338"/>
        <v>folded_support_oil</v>
      </c>
      <c r="H3615" s="18" t="str">
        <f t="shared" si="339"/>
        <v>watch_lm watch_cc choice if Pid !=4 &amp; no_delib == 1</v>
      </c>
      <c r="I3615" s="18">
        <f t="shared" si="336"/>
        <v>1</v>
      </c>
      <c r="J3615" s="18" t="str">
        <f t="shared" si="337"/>
        <v xml:space="preserve"> Pid !=4 &amp; no_delib == 1</v>
      </c>
      <c r="K3615" s="18" t="str">
        <f t="shared" si="340"/>
        <v>watch_lm watch_cc choice</v>
      </c>
      <c r="L3615" s="1" t="str">
        <f t="shared" si="341"/>
        <v>Yes</v>
      </c>
    </row>
    <row r="3616" spans="1:12" ht="28.8" x14ac:dyDescent="0.3">
      <c r="A3616" s="1" t="str">
        <f>VLOOKUP(B3616,DownloadedFiles!$B$2:$C$821,2,)</f>
        <v>doi:10.7910/DVN/TJKIWN</v>
      </c>
      <c r="B3616" s="1" t="s">
        <v>1932</v>
      </c>
      <c r="C3616" s="1" t="s">
        <v>698</v>
      </c>
      <c r="D3616" s="1" t="s">
        <v>654</v>
      </c>
      <c r="E3616" s="1" t="str">
        <f>VLOOKUP(D3616,StataFunctions!$E$2:$G$260,3,)</f>
        <v>Linear Regression</v>
      </c>
      <c r="F3616" s="18" t="s">
        <v>4533</v>
      </c>
      <c r="G3616" s="18" t="str">
        <f t="shared" si="338"/>
        <v>folded_support_oil</v>
      </c>
      <c r="H3616" s="18" t="str">
        <f t="shared" si="339"/>
        <v>dem##video##homog_delib dem##video##heterog_delib if Pid != 4</v>
      </c>
      <c r="I3616" s="18">
        <f t="shared" si="336"/>
        <v>1</v>
      </c>
      <c r="J3616" s="18" t="str">
        <f t="shared" si="337"/>
        <v xml:space="preserve"> Pid != 4</v>
      </c>
      <c r="K3616" s="18" t="str">
        <f t="shared" si="340"/>
        <v>dem##video##homog_delib dem##video##heterog_delib</v>
      </c>
      <c r="L3616" s="1" t="str">
        <f t="shared" si="341"/>
        <v>Yes</v>
      </c>
    </row>
    <row r="3617" spans="1:12" ht="28.8" x14ac:dyDescent="0.3">
      <c r="A3617" s="1" t="str">
        <f>VLOOKUP(B3617,DownloadedFiles!$B$2:$C$821,2,)</f>
        <v>doi:10.7910/DVN/TJKIWN</v>
      </c>
      <c r="B3617" s="1" t="s">
        <v>1932</v>
      </c>
      <c r="C3617" s="1" t="s">
        <v>698</v>
      </c>
      <c r="D3617" s="1" t="s">
        <v>654</v>
      </c>
      <c r="E3617" s="1" t="str">
        <f>VLOOKUP(D3617,StataFunctions!$E$2:$G$260,3,)</f>
        <v>Linear Regression</v>
      </c>
      <c r="F3617" s="18" t="s">
        <v>7656</v>
      </c>
      <c r="G3617" s="18" t="str">
        <f t="shared" si="338"/>
        <v>folded_support_oil</v>
      </c>
      <c r="H3617" s="18" t="str">
        <f t="shared" si="339"/>
        <v>i.assigned if Pid != 4 &amp; dw == 0</v>
      </c>
      <c r="I3617" s="18">
        <f t="shared" si="336"/>
        <v>1</v>
      </c>
      <c r="J3617" s="18" t="str">
        <f t="shared" si="337"/>
        <v xml:space="preserve"> Pid != 4 &amp; dw == 0</v>
      </c>
      <c r="K3617" s="18" t="str">
        <f t="shared" si="340"/>
        <v>i.assigned</v>
      </c>
      <c r="L3617" s="1" t="str">
        <f t="shared" si="341"/>
        <v>Yes</v>
      </c>
    </row>
    <row r="3618" spans="1:12" ht="28.8" x14ac:dyDescent="0.3">
      <c r="A3618" s="1" t="str">
        <f>VLOOKUP(B3618,DownloadedFiles!$B$2:$C$821,2,)</f>
        <v>doi:10.7910/DVN/TJKIWN</v>
      </c>
      <c r="B3618" s="1" t="s">
        <v>1932</v>
      </c>
      <c r="C3618" s="1" t="s">
        <v>698</v>
      </c>
      <c r="D3618" s="1" t="s">
        <v>654</v>
      </c>
      <c r="E3618" s="1" t="str">
        <f>VLOOKUP(D3618,StataFunctions!$E$2:$G$260,3,)</f>
        <v>Linear Regression</v>
      </c>
      <c r="F3618" s="18" t="s">
        <v>4525</v>
      </c>
      <c r="G3618" s="18" t="str">
        <f t="shared" si="338"/>
        <v>folded_support_oil</v>
      </c>
      <c r="H3618" s="18" t="str">
        <f t="shared" si="339"/>
        <v>i.assigned ProtectEnviro PolInterest quiz Income minority Age Female if dw == 0 &amp; Pid !=4</v>
      </c>
      <c r="I3618" s="18">
        <f t="shared" si="336"/>
        <v>1</v>
      </c>
      <c r="J3618" s="18" t="str">
        <f t="shared" si="337"/>
        <v xml:space="preserve"> dw == 0 &amp; Pid !=4</v>
      </c>
      <c r="K3618" s="18" t="str">
        <f t="shared" si="340"/>
        <v>i.assigned ProtectEnviro PolInterest quiz Income minority Age Female</v>
      </c>
      <c r="L3618" s="1" t="str">
        <f t="shared" si="341"/>
        <v>Yes</v>
      </c>
    </row>
    <row r="3619" spans="1:12" ht="28.8" x14ac:dyDescent="0.3">
      <c r="A3619" s="1" t="str">
        <f>VLOOKUP(B3619,DownloadedFiles!$B$2:$C$821,2,)</f>
        <v>doi:10.7910/DVN/TJKIWN</v>
      </c>
      <c r="B3619" s="1" t="s">
        <v>1932</v>
      </c>
      <c r="C3619" s="1" t="s">
        <v>698</v>
      </c>
      <c r="D3619" s="1" t="s">
        <v>654</v>
      </c>
      <c r="E3619" s="1" t="str">
        <f>VLOOKUP(D3619,StataFunctions!$E$2:$G$260,3,)</f>
        <v>Linear Regression</v>
      </c>
      <c r="F3619" s="18" t="s">
        <v>4528</v>
      </c>
      <c r="G3619" s="18" t="str">
        <f t="shared" si="338"/>
        <v>support_oil</v>
      </c>
      <c r="H3619" s="18" t="str">
        <f t="shared" si="339"/>
        <v>video ind_homog_dem ind_homog_rep heterog_delib if dw ==0 &amp; Pid == 4</v>
      </c>
      <c r="I3619" s="18">
        <f t="shared" si="336"/>
        <v>1</v>
      </c>
      <c r="J3619" s="18" t="str">
        <f t="shared" si="337"/>
        <v xml:space="preserve"> dw ==0 &amp; Pid == 4</v>
      </c>
      <c r="K3619" s="18" t="str">
        <f t="shared" si="340"/>
        <v>video ind_homog_dem ind_homog_rep heterog_delib</v>
      </c>
      <c r="L3619" s="1" t="str">
        <f t="shared" si="341"/>
        <v>Yes</v>
      </c>
    </row>
    <row r="3620" spans="1:12" ht="28.8" x14ac:dyDescent="0.3">
      <c r="A3620" s="1" t="str">
        <f>VLOOKUP(B3620,DownloadedFiles!$B$2:$C$821,2,)</f>
        <v>doi:10.7910/DVN/TJKIWN</v>
      </c>
      <c r="B3620" s="1" t="s">
        <v>1932</v>
      </c>
      <c r="C3620" s="1" t="s">
        <v>698</v>
      </c>
      <c r="D3620" s="1" t="s">
        <v>654</v>
      </c>
      <c r="E3620" s="1" t="str">
        <f>VLOOKUP(D3620,StataFunctions!$E$2:$G$260,3,)</f>
        <v>Linear Regression</v>
      </c>
      <c r="F3620" s="18" t="s">
        <v>4529</v>
      </c>
      <c r="G3620" s="18" t="str">
        <f t="shared" si="338"/>
        <v>folded_support_oil</v>
      </c>
      <c r="H3620" s="18" t="str">
        <f t="shared" si="339"/>
        <v>video##baplus homog_delib##baplus heterog_delib##baplus if Pid!=4 &amp; dw == 0</v>
      </c>
      <c r="I3620" s="18">
        <f t="shared" si="336"/>
        <v>1</v>
      </c>
      <c r="J3620" s="18" t="str">
        <f t="shared" si="337"/>
        <v xml:space="preserve"> Pid!=4 &amp; dw == 0</v>
      </c>
      <c r="K3620" s="18" t="str">
        <f t="shared" si="340"/>
        <v>video##baplus homog_delib##baplus heterog_delib##baplus</v>
      </c>
      <c r="L3620" s="1" t="str">
        <f t="shared" si="341"/>
        <v>Yes</v>
      </c>
    </row>
    <row r="3621" spans="1:12" ht="28.8" x14ac:dyDescent="0.3">
      <c r="A3621" s="1" t="str">
        <f>VLOOKUP(B3621,DownloadedFiles!$B$2:$C$821,2,)</f>
        <v>doi:10.7910/DVN/TJKIWN</v>
      </c>
      <c r="B3621" s="1" t="s">
        <v>1932</v>
      </c>
      <c r="C3621" s="1" t="s">
        <v>698</v>
      </c>
      <c r="D3621" s="1" t="s">
        <v>654</v>
      </c>
      <c r="E3621" s="1" t="str">
        <f>VLOOKUP(D3621,StataFunctions!$E$2:$G$260,3,)</f>
        <v>Linear Regression</v>
      </c>
      <c r="F3621" s="18" t="s">
        <v>4530</v>
      </c>
      <c r="G3621" s="18" t="str">
        <f t="shared" si="338"/>
        <v>folded_support_oil</v>
      </c>
      <c r="H3621" s="18" t="str">
        <f t="shared" si="339"/>
        <v>video##baplus##homog_delib video##heterog_delib##baplus if Pid!=4</v>
      </c>
      <c r="I3621" s="18">
        <f t="shared" si="336"/>
        <v>1</v>
      </c>
      <c r="J3621" s="18" t="str">
        <f t="shared" si="337"/>
        <v xml:space="preserve"> Pid!=4</v>
      </c>
      <c r="K3621" s="18" t="str">
        <f t="shared" si="340"/>
        <v>video##baplus##homog_delib video##heterog_delib##baplus</v>
      </c>
      <c r="L3621" s="1" t="str">
        <f t="shared" si="341"/>
        <v>Yes</v>
      </c>
    </row>
    <row r="3622" spans="1:12" ht="28.8" x14ac:dyDescent="0.3">
      <c r="A3622" s="1" t="str">
        <f>VLOOKUP(B3622,DownloadedFiles!$B$2:$C$821,2,)</f>
        <v>doi:10.7910/DVN/TJKIWN</v>
      </c>
      <c r="B3622" s="1" t="s">
        <v>1932</v>
      </c>
      <c r="C3622" s="1" t="s">
        <v>698</v>
      </c>
      <c r="D3622" s="1" t="s">
        <v>654</v>
      </c>
      <c r="E3622" s="1" t="str">
        <f>VLOOKUP(D3622,StataFunctions!$E$2:$G$260,3,)</f>
        <v>Linear Regression</v>
      </c>
      <c r="F3622" s="18" t="s">
        <v>4532</v>
      </c>
      <c r="G3622" s="18" t="str">
        <f t="shared" si="338"/>
        <v>folded_support_oil</v>
      </c>
      <c r="H3622" s="18" t="str">
        <f t="shared" si="339"/>
        <v>video##dem homog_delib##dem heterog_delib##dem if dw==0 &amp; Pid !=4</v>
      </c>
      <c r="I3622" s="18">
        <f t="shared" si="336"/>
        <v>1</v>
      </c>
      <c r="J3622" s="18" t="str">
        <f t="shared" si="337"/>
        <v xml:space="preserve"> dw==0 &amp; Pid !=4</v>
      </c>
      <c r="K3622" s="18" t="str">
        <f t="shared" si="340"/>
        <v>video##dem homog_delib##dem heterog_delib##dem</v>
      </c>
      <c r="L3622" s="1" t="str">
        <f t="shared" si="341"/>
        <v>Yes</v>
      </c>
    </row>
    <row r="3623" spans="1:12" ht="28.8" x14ac:dyDescent="0.3">
      <c r="A3623" s="1" t="str">
        <f>VLOOKUP(B3623,DownloadedFiles!$B$2:$C$821,2,)</f>
        <v>doi:10.7910/DVN/TJKIWN</v>
      </c>
      <c r="B3623" s="1" t="s">
        <v>1932</v>
      </c>
      <c r="C3623" s="1" t="s">
        <v>698</v>
      </c>
      <c r="D3623" s="1" t="s">
        <v>654</v>
      </c>
      <c r="E3623" s="1" t="str">
        <f>VLOOKUP(D3623,StataFunctions!$E$2:$G$260,3,)</f>
        <v>Linear Regression</v>
      </c>
      <c r="F3623" s="18" t="s">
        <v>8293</v>
      </c>
      <c r="G3623" s="18" t="str">
        <f t="shared" si="338"/>
        <v>support_oil</v>
      </c>
      <c r="H3623" s="18" t="str">
        <f t="shared" si="339"/>
        <v>video##ind_homog_dem video##ind_homog_rep video##heterog_delib if Pid == 4</v>
      </c>
      <c r="I3623" s="18">
        <f t="shared" si="336"/>
        <v>1</v>
      </c>
      <c r="J3623" s="18" t="str">
        <f t="shared" si="337"/>
        <v xml:space="preserve"> Pid == 4</v>
      </c>
      <c r="K3623" s="18" t="str">
        <f t="shared" si="340"/>
        <v>video##ind_homog_dem video##ind_homog_rep video##heterog_delib</v>
      </c>
      <c r="L3623" s="1" t="str">
        <f t="shared" si="341"/>
        <v>Yes</v>
      </c>
    </row>
    <row r="3624" spans="1:12" x14ac:dyDescent="0.3">
      <c r="A3624" s="1" t="str">
        <f>VLOOKUP(B3624,DownloadedFiles!$B$2:$C$821,2,)</f>
        <v>doi:10.7910/DVN/TJKIWN</v>
      </c>
      <c r="B3624" s="1" t="s">
        <v>1932</v>
      </c>
      <c r="C3624" s="1" t="s">
        <v>698</v>
      </c>
      <c r="D3624" s="1" t="s">
        <v>654</v>
      </c>
      <c r="E3624" s="1" t="str">
        <f>VLOOKUP(D3624,StataFunctions!$E$2:$G$260,3,)</f>
        <v>Linear Regression</v>
      </c>
      <c r="F3624" s="18" t="s">
        <v>4527</v>
      </c>
      <c r="G3624" s="18" t="str">
        <f t="shared" si="338"/>
        <v>support_oil</v>
      </c>
      <c r="H3624" s="18" t="str">
        <f t="shared" si="339"/>
        <v>watch_lm watch_cc choice if no_delib == 1 &amp; Pid == 4</v>
      </c>
      <c r="I3624" s="18">
        <f t="shared" si="336"/>
        <v>1</v>
      </c>
      <c r="J3624" s="18" t="str">
        <f t="shared" si="337"/>
        <v xml:space="preserve"> no_delib == 1 &amp; Pid == 4</v>
      </c>
      <c r="K3624" s="18" t="str">
        <f t="shared" si="340"/>
        <v>watch_lm watch_cc choice</v>
      </c>
      <c r="L3624" s="1" t="str">
        <f t="shared" si="341"/>
        <v>Yes</v>
      </c>
    </row>
    <row r="3625" spans="1:12" ht="28.8" x14ac:dyDescent="0.3">
      <c r="A3625" s="1" t="str">
        <f>VLOOKUP(B3625,DownloadedFiles!$B$2:$C$821,2,)</f>
        <v>doi:10.7910/DVN/TJKIWN</v>
      </c>
      <c r="B3625" s="1" t="s">
        <v>1932</v>
      </c>
      <c r="C3625" s="1" t="s">
        <v>698</v>
      </c>
      <c r="D3625" s="1" t="s">
        <v>654</v>
      </c>
      <c r="E3625" s="1" t="str">
        <f>VLOOKUP(D3625,StataFunctions!$E$2:$G$260,3,)</f>
        <v>Linear Regression</v>
      </c>
      <c r="F3625" s="18" t="s">
        <v>7657</v>
      </c>
      <c r="G3625" s="18" t="str">
        <f t="shared" si="338"/>
        <v>folded_support_oil</v>
      </c>
      <c r="H3625" s="18" t="str">
        <f t="shared" si="339"/>
        <v>watch_lm##baplus watch_cc##baplus choice##baplus if Pid!=4 &amp; no_delib == 1</v>
      </c>
      <c r="I3625" s="18">
        <f t="shared" si="336"/>
        <v>1</v>
      </c>
      <c r="J3625" s="18" t="str">
        <f t="shared" si="337"/>
        <v xml:space="preserve"> Pid!=4 &amp; no_delib == 1</v>
      </c>
      <c r="K3625" s="18" t="str">
        <f t="shared" si="340"/>
        <v>watch_lm##baplus watch_cc##baplus choice##baplus</v>
      </c>
      <c r="L3625" s="1" t="str">
        <f t="shared" si="341"/>
        <v>Yes</v>
      </c>
    </row>
    <row r="3626" spans="1:12" ht="28.8" x14ac:dyDescent="0.3">
      <c r="A3626" s="1" t="str">
        <f>VLOOKUP(B3626,DownloadedFiles!$B$2:$C$821,2,)</f>
        <v>doi:10.7910/DVN/TJKIWN</v>
      </c>
      <c r="B3626" s="1" t="s">
        <v>1932</v>
      </c>
      <c r="C3626" s="1" t="s">
        <v>698</v>
      </c>
      <c r="D3626" s="1" t="s">
        <v>654</v>
      </c>
      <c r="E3626" s="1" t="str">
        <f>VLOOKUP(D3626,StataFunctions!$E$2:$G$260,3,)</f>
        <v>Linear Regression</v>
      </c>
      <c r="F3626" s="18" t="s">
        <v>4531</v>
      </c>
      <c r="G3626" s="18" t="str">
        <f t="shared" si="338"/>
        <v>folded_support_oil</v>
      </c>
      <c r="H3626" s="18" t="str">
        <f t="shared" si="339"/>
        <v>watch_lm##dem watch_cc##dem choice##dem if Pid !=4 &amp; no_delib == 1</v>
      </c>
      <c r="I3626" s="18">
        <f t="shared" si="336"/>
        <v>1</v>
      </c>
      <c r="J3626" s="18" t="str">
        <f t="shared" si="337"/>
        <v xml:space="preserve"> Pid !=4 &amp; no_delib == 1</v>
      </c>
      <c r="K3626" s="18" t="str">
        <f t="shared" si="340"/>
        <v>watch_lm##dem watch_cc##dem choice##dem</v>
      </c>
      <c r="L3626" s="1" t="str">
        <f t="shared" si="341"/>
        <v>Yes</v>
      </c>
    </row>
    <row r="3627" spans="1:12" ht="57.6" x14ac:dyDescent="0.3">
      <c r="A3627" s="1" t="str">
        <f>VLOOKUP(B3627,DownloadedFiles!$B$2:$C$821,2,)</f>
        <v>doi:10.7910/DVN/TJKIWN</v>
      </c>
      <c r="B3627" s="1" t="s">
        <v>1932</v>
      </c>
      <c r="C3627" s="1" t="s">
        <v>698</v>
      </c>
      <c r="D3627" s="1" t="s">
        <v>654</v>
      </c>
      <c r="E3627" s="1" t="str">
        <f>VLOOKUP(D3627,StataFunctions!$E$2:$G$260,3,)</f>
        <v>Linear Regression</v>
      </c>
      <c r="F3627" s="18" t="s">
        <v>4526</v>
      </c>
      <c r="G3627" s="18" t="str">
        <f t="shared" si="338"/>
        <v>folded_support_oil</v>
      </c>
      <c r="H3627" s="18" t="str">
        <f t="shared" si="339"/>
        <v>watch_lm##homog_delib watch_lm##heterog_delib watch_cc##homog_delib watch_cc##heterog_delib choice##homog_delib choice##heterog_delib if Pid != 4</v>
      </c>
      <c r="I3627" s="18">
        <f t="shared" si="336"/>
        <v>1</v>
      </c>
      <c r="J3627" s="18" t="str">
        <f t="shared" si="337"/>
        <v xml:space="preserve"> Pid != 4</v>
      </c>
      <c r="K3627" s="18" t="str">
        <f t="shared" si="340"/>
        <v>watch_lm##homog_delib watch_lm##heterog_delib watch_cc##homog_delib watch_cc##heterog_delib choice##homog_delib choice##heterog_delib</v>
      </c>
      <c r="L3627" s="1" t="str">
        <f t="shared" si="341"/>
        <v>Yes</v>
      </c>
    </row>
    <row r="3628" spans="1:12" ht="28.8" x14ac:dyDescent="0.3">
      <c r="A3628" s="1" t="str">
        <f>VLOOKUP(B3628,DownloadedFiles!$B$2:$C$821,2,)</f>
        <v>doi:10.7910/DVN/MPQQC0</v>
      </c>
      <c r="B3628" s="1" t="s">
        <v>1959</v>
      </c>
      <c r="C3628" s="1" t="s">
        <v>698</v>
      </c>
      <c r="D3628" s="1" t="s">
        <v>699</v>
      </c>
      <c r="E3628" s="1" t="str">
        <f>VLOOKUP(D3628,StataFunctions!$E$2:$G$260,3,)</f>
        <v>Linear regression</v>
      </c>
      <c r="F3628" s="18" t="s">
        <v>8578</v>
      </c>
      <c r="G3628" s="18" t="str">
        <f t="shared" si="338"/>
        <v>`varname_1</v>
      </c>
      <c r="H3628" s="18" t="str">
        <f t="shared" si="339"/>
        <v>`ldvs `lddvs `dsiv `lsiv `ldsiv `siv `ivset `divset `livset `ldivset"</v>
      </c>
      <c r="I3628" s="18">
        <f t="shared" si="336"/>
        <v>0</v>
      </c>
      <c r="J3628" s="18" t="str">
        <f t="shared" si="337"/>
        <v>NA</v>
      </c>
      <c r="K3628" s="18" t="str">
        <f t="shared" si="340"/>
        <v>`ldvs `lddvs `dsiv `lsiv `ldsiv `siv `ivset `divset `livset `ldivset"</v>
      </c>
      <c r="L3628" s="1" t="str">
        <f t="shared" si="341"/>
        <v>Yes</v>
      </c>
    </row>
    <row r="3629" spans="1:12" ht="28.8" x14ac:dyDescent="0.3">
      <c r="A3629" s="1" t="str">
        <f>VLOOKUP(B3629,DownloadedFiles!$B$2:$C$821,2,)</f>
        <v>doi:10.7910/DVN/MPQQC0</v>
      </c>
      <c r="B3629" s="1" t="s">
        <v>1959</v>
      </c>
      <c r="C3629" s="1" t="s">
        <v>698</v>
      </c>
      <c r="D3629" s="1" t="s">
        <v>699</v>
      </c>
      <c r="E3629" s="1" t="str">
        <f>VLOOKUP(D3629,StataFunctions!$E$2:$G$260,3,)</f>
        <v>Linear regression</v>
      </c>
      <c r="F3629" s="18" t="s">
        <v>8579</v>
      </c>
      <c r="G3629" s="18" t="str">
        <f t="shared" si="338"/>
        <v>d`varname_1</v>
      </c>
      <c r="H3629" s="18" t="str">
        <f t="shared" si="339"/>
        <v>`ldvs `lddvs `dsiv `lsiv `ldsiv `siv `ivset `divset `livset `ldivset"</v>
      </c>
      <c r="I3629" s="18">
        <f t="shared" si="336"/>
        <v>0</v>
      </c>
      <c r="J3629" s="18" t="str">
        <f t="shared" si="337"/>
        <v>NA</v>
      </c>
      <c r="K3629" s="18" t="str">
        <f t="shared" si="340"/>
        <v>`ldvs `lddvs `dsiv `lsiv `ldsiv `siv `ivset `divset `livset `ldivset"</v>
      </c>
      <c r="L3629" s="1" t="str">
        <f t="shared" si="341"/>
        <v>Yes</v>
      </c>
    </row>
    <row r="3630" spans="1:12" x14ac:dyDescent="0.3">
      <c r="A3630" s="1" t="str">
        <f>VLOOKUP(B3630,DownloadedFiles!$B$2:$C$821,2,)</f>
        <v>hdl:1902.1/18964</v>
      </c>
      <c r="B3630" s="1" t="s">
        <v>2442</v>
      </c>
      <c r="C3630" s="1" t="s">
        <v>6395</v>
      </c>
      <c r="D3630" s="1" t="s">
        <v>806</v>
      </c>
      <c r="E3630" s="1" t="str">
        <f>VLOOKUP(D3630,StataFunctions!$E$2:$G$260,3,)</f>
        <v>Fixed-effects Logistic Regression</v>
      </c>
      <c r="F3630" s="18" t="s">
        <v>4536</v>
      </c>
      <c r="G3630" s="18" t="str">
        <f t="shared" si="338"/>
        <v>free_market</v>
      </c>
      <c r="H3630" s="18" t="str">
        <f t="shared" si="339"/>
        <v>attend_religious_services income_level</v>
      </c>
      <c r="I3630" s="18">
        <f t="shared" si="336"/>
        <v>0</v>
      </c>
      <c r="J3630" s="18" t="str">
        <f t="shared" si="337"/>
        <v>NA</v>
      </c>
      <c r="K3630" s="18" t="str">
        <f t="shared" si="340"/>
        <v>attend_religious_services income_level</v>
      </c>
      <c r="L3630" s="1" t="str">
        <f t="shared" si="341"/>
        <v>Yes</v>
      </c>
    </row>
    <row r="3631" spans="1:12" x14ac:dyDescent="0.3">
      <c r="A3631" s="1" t="str">
        <f>VLOOKUP(B3631,DownloadedFiles!$B$2:$C$821,2,)</f>
        <v>hdl:1902.1/18964</v>
      </c>
      <c r="B3631" s="1" t="s">
        <v>2442</v>
      </c>
      <c r="C3631" s="1" t="s">
        <v>6395</v>
      </c>
      <c r="D3631" s="1" t="s">
        <v>781</v>
      </c>
      <c r="E3631" s="1" t="str">
        <f>VLOOKUP(D3631,StataFunctions!$E$2:$G$260,3,)</f>
        <v>Regression on panel data</v>
      </c>
      <c r="F3631" s="18" t="s">
        <v>4534</v>
      </c>
      <c r="G3631" s="18" t="str">
        <f t="shared" si="338"/>
        <v>gov_responsibility</v>
      </c>
      <c r="H3631" s="18" t="str">
        <f t="shared" si="339"/>
        <v>attend_religious_services income_level</v>
      </c>
      <c r="I3631" s="18">
        <f t="shared" si="336"/>
        <v>0</v>
      </c>
      <c r="J3631" s="18" t="str">
        <f t="shared" si="337"/>
        <v>NA</v>
      </c>
      <c r="K3631" s="18" t="str">
        <f t="shared" si="340"/>
        <v>attend_religious_services income_level</v>
      </c>
      <c r="L3631" s="1" t="str">
        <f t="shared" si="341"/>
        <v>Yes</v>
      </c>
    </row>
    <row r="3632" spans="1:12" ht="28.8" x14ac:dyDescent="0.3">
      <c r="A3632" s="1" t="str">
        <f>VLOOKUP(B3632,DownloadedFiles!$B$2:$C$821,2,)</f>
        <v>hdl:1902.1/18964</v>
      </c>
      <c r="B3632" s="1" t="s">
        <v>2442</v>
      </c>
      <c r="C3632" s="1" t="s">
        <v>6395</v>
      </c>
      <c r="D3632" s="1" t="s">
        <v>806</v>
      </c>
      <c r="E3632" s="1" t="str">
        <f>VLOOKUP(D3632,StataFunctions!$E$2:$G$260,3,)</f>
        <v>Fixed-effects Logistic Regression</v>
      </c>
      <c r="F3632" s="18" t="s">
        <v>4537</v>
      </c>
      <c r="G3632" s="18" t="str">
        <f t="shared" si="338"/>
        <v>free_market</v>
      </c>
      <c r="H3632" s="18" t="str">
        <f t="shared" si="339"/>
        <v>attend_religious_services income_level attendance_income_level</v>
      </c>
      <c r="I3632" s="18">
        <f t="shared" si="336"/>
        <v>0</v>
      </c>
      <c r="J3632" s="18" t="str">
        <f t="shared" si="337"/>
        <v>NA</v>
      </c>
      <c r="K3632" s="18" t="str">
        <f t="shared" si="340"/>
        <v>attend_religious_services income_level attendance_income_level</v>
      </c>
      <c r="L3632" s="1" t="str">
        <f t="shared" si="341"/>
        <v>Yes</v>
      </c>
    </row>
    <row r="3633" spans="1:12" ht="28.8" x14ac:dyDescent="0.3">
      <c r="A3633" s="1" t="str">
        <f>VLOOKUP(B3633,DownloadedFiles!$B$2:$C$821,2,)</f>
        <v>hdl:1902.1/18964</v>
      </c>
      <c r="B3633" s="1" t="s">
        <v>2442</v>
      </c>
      <c r="C3633" s="1" t="s">
        <v>6395</v>
      </c>
      <c r="D3633" s="1" t="s">
        <v>781</v>
      </c>
      <c r="E3633" s="1" t="str">
        <f>VLOOKUP(D3633,StataFunctions!$E$2:$G$260,3,)</f>
        <v>Regression on panel data</v>
      </c>
      <c r="F3633" s="18" t="s">
        <v>4535</v>
      </c>
      <c r="G3633" s="18" t="str">
        <f t="shared" si="338"/>
        <v>gov_responsibility</v>
      </c>
      <c r="H3633" s="18" t="str">
        <f t="shared" si="339"/>
        <v>attend_religious_services income_level attendance_income_level</v>
      </c>
      <c r="I3633" s="18">
        <f t="shared" si="336"/>
        <v>0</v>
      </c>
      <c r="J3633" s="18" t="str">
        <f t="shared" si="337"/>
        <v>NA</v>
      </c>
      <c r="K3633" s="18" t="str">
        <f t="shared" si="340"/>
        <v>attend_religious_services income_level attendance_income_level</v>
      </c>
      <c r="L3633" s="1" t="str">
        <f t="shared" si="341"/>
        <v>Yes</v>
      </c>
    </row>
    <row r="3634" spans="1:12" ht="28.8" x14ac:dyDescent="0.3">
      <c r="A3634" s="1" t="str">
        <f>VLOOKUP(B3634,DownloadedFiles!$B$2:$C$821,2,)</f>
        <v>hdl:1902.1/18964</v>
      </c>
      <c r="B3634" s="1" t="s">
        <v>2443</v>
      </c>
      <c r="C3634" s="1" t="s">
        <v>6395</v>
      </c>
      <c r="D3634" s="1" t="s">
        <v>781</v>
      </c>
      <c r="E3634" s="1" t="str">
        <f>VLOOKUP(D3634,StataFunctions!$E$2:$G$260,3,)</f>
        <v>Regression on panel data</v>
      </c>
      <c r="F3634" s="18" t="s">
        <v>4538</v>
      </c>
      <c r="G3634" s="18" t="str">
        <f t="shared" si="338"/>
        <v>gov_responsibility</v>
      </c>
      <c r="H3634" s="18" t="str">
        <f t="shared" si="339"/>
        <v>attend_religious_services income_level attendance_income_level</v>
      </c>
      <c r="I3634" s="18">
        <f t="shared" si="336"/>
        <v>0</v>
      </c>
      <c r="J3634" s="18" t="str">
        <f t="shared" si="337"/>
        <v>NA</v>
      </c>
      <c r="K3634" s="18" t="str">
        <f t="shared" si="340"/>
        <v>attend_religious_services income_level attendance_income_level</v>
      </c>
      <c r="L3634" s="1" t="str">
        <f t="shared" si="341"/>
        <v>Yes</v>
      </c>
    </row>
    <row r="3635" spans="1:12" ht="28.8" x14ac:dyDescent="0.3">
      <c r="A3635" s="1" t="str">
        <f>VLOOKUP(B3635,DownloadedFiles!$B$2:$C$821,2,)</f>
        <v>hdl:1902.1/18964</v>
      </c>
      <c r="B3635" s="1" t="s">
        <v>2443</v>
      </c>
      <c r="C3635" s="1" t="s">
        <v>6395</v>
      </c>
      <c r="D3635" s="1" t="s">
        <v>806</v>
      </c>
      <c r="E3635" s="1" t="str">
        <f>VLOOKUP(D3635,StataFunctions!$E$2:$G$260,3,)</f>
        <v>Fixed-effects Logistic Regression</v>
      </c>
      <c r="F3635" s="18" t="s">
        <v>4537</v>
      </c>
      <c r="G3635" s="18" t="str">
        <f t="shared" si="338"/>
        <v>free_market</v>
      </c>
      <c r="H3635" s="18" t="str">
        <f t="shared" si="339"/>
        <v>attend_religious_services income_level attendance_income_level</v>
      </c>
      <c r="I3635" s="18">
        <f t="shared" si="336"/>
        <v>0</v>
      </c>
      <c r="J3635" s="18" t="str">
        <f t="shared" si="337"/>
        <v>NA</v>
      </c>
      <c r="K3635" s="18" t="str">
        <f t="shared" si="340"/>
        <v>attend_religious_services income_level attendance_income_level</v>
      </c>
      <c r="L3635" s="1" t="str">
        <f t="shared" si="341"/>
        <v>Yes</v>
      </c>
    </row>
    <row r="3636" spans="1:12" ht="28.8" x14ac:dyDescent="0.3">
      <c r="A3636" s="1" t="str">
        <f>VLOOKUP(B3636,DownloadedFiles!$B$2:$C$821,2,)</f>
        <v>hdl:1902.1/18964</v>
      </c>
      <c r="B3636" s="1" t="s">
        <v>2443</v>
      </c>
      <c r="C3636" s="1" t="s">
        <v>6395</v>
      </c>
      <c r="D3636" s="1" t="s">
        <v>781</v>
      </c>
      <c r="E3636" s="1" t="str">
        <f>VLOOKUP(D3636,StataFunctions!$E$2:$G$260,3,)</f>
        <v>Regression on panel data</v>
      </c>
      <c r="F3636" s="18" t="s">
        <v>4539</v>
      </c>
      <c r="G3636" s="18" t="str">
        <f t="shared" si="338"/>
        <v>gov_responsibility</v>
      </c>
      <c r="H3636" s="18" t="str">
        <f t="shared" si="339"/>
        <v>income_level attend_religious_services attendance_income_level</v>
      </c>
      <c r="I3636" s="18">
        <f t="shared" si="336"/>
        <v>0</v>
      </c>
      <c r="J3636" s="18" t="str">
        <f t="shared" si="337"/>
        <v>NA</v>
      </c>
      <c r="K3636" s="18" t="str">
        <f t="shared" si="340"/>
        <v>income_level attend_religious_services attendance_income_level</v>
      </c>
      <c r="L3636" s="1" t="str">
        <f t="shared" si="341"/>
        <v>Yes</v>
      </c>
    </row>
    <row r="3637" spans="1:12" ht="28.8" x14ac:dyDescent="0.3">
      <c r="A3637" s="1" t="str">
        <f>VLOOKUP(B3637,DownloadedFiles!$B$2:$C$821,2,)</f>
        <v>hdl:1902.1/18964</v>
      </c>
      <c r="B3637" s="1" t="s">
        <v>2443</v>
      </c>
      <c r="C3637" s="1" t="s">
        <v>6395</v>
      </c>
      <c r="D3637" s="1" t="s">
        <v>806</v>
      </c>
      <c r="E3637" s="1" t="str">
        <f>VLOOKUP(D3637,StataFunctions!$E$2:$G$260,3,)</f>
        <v>Fixed-effects Logistic Regression</v>
      </c>
      <c r="F3637" s="18" t="s">
        <v>7122</v>
      </c>
      <c r="G3637" s="18" t="str">
        <f t="shared" si="338"/>
        <v>free_market</v>
      </c>
      <c r="H3637" s="18" t="str">
        <f t="shared" si="339"/>
        <v>income_level attend_religious_services attendance_income_level male highest_education age</v>
      </c>
      <c r="I3637" s="18">
        <f t="shared" si="336"/>
        <v>0</v>
      </c>
      <c r="J3637" s="18" t="str">
        <f t="shared" si="337"/>
        <v>NA</v>
      </c>
      <c r="K3637" s="18" t="str">
        <f t="shared" si="340"/>
        <v>income_level attend_religious_services attendance_income_level male highest_education age</v>
      </c>
      <c r="L3637" s="1" t="str">
        <f t="shared" si="341"/>
        <v>Yes</v>
      </c>
    </row>
    <row r="3638" spans="1:12" ht="43.2" x14ac:dyDescent="0.3">
      <c r="A3638" s="1" t="str">
        <f>VLOOKUP(B3638,DownloadedFiles!$B$2:$C$821,2,)</f>
        <v>doi:10.7910/DVN/XKC4R4</v>
      </c>
      <c r="B3638" s="1" t="s">
        <v>1900</v>
      </c>
      <c r="C3638" s="1" t="s">
        <v>2798</v>
      </c>
      <c r="D3638" s="1" t="s">
        <v>1547</v>
      </c>
      <c r="E3638" s="1" t="str">
        <f>VLOOKUP(D3638,StataFunctions!$E$2:$G$260,3,)</f>
        <v>Multilevel mixed-effects probit regression</v>
      </c>
      <c r="F3638" s="18" t="s">
        <v>8327</v>
      </c>
      <c r="G3638" s="18" t="str">
        <f t="shared" si="338"/>
        <v>urvote</v>
      </c>
      <c r="H3638" s="18" t="str">
        <f t="shared" si="339"/>
        <v>delta_rgdp egoecon retroecon_x_shareur retroecon shareur_new log_grp share_extractive_avg5yr sex age_recode age_sq_recode edu_num nonstateworker state ||svy_oblast:</v>
      </c>
      <c r="I3638" s="18">
        <f t="shared" ref="I3638:I3701" si="342">IFERROR(IF(FIND(" if ",H3638)&gt;0,1,0),0)</f>
        <v>0</v>
      </c>
      <c r="J3638" s="18" t="str">
        <f t="shared" ref="J3638:J3701" si="343">IFERROR(MID(H3638,FIND(" if ",H3638)+3,LEN(H3638)+1),"NA")</f>
        <v>NA</v>
      </c>
      <c r="K3638" s="18" t="str">
        <f t="shared" si="340"/>
        <v>delta_rgdp egoecon retroecon_x_shareur retroecon shareur_new log_grp share_extractive_avg5yr sex age_recode age_sq_recode edu_num nonstateworker state ||svy_oblast:</v>
      </c>
      <c r="L3638" s="1" t="str">
        <f t="shared" si="341"/>
        <v>Yes</v>
      </c>
    </row>
    <row r="3639" spans="1:12" ht="43.2" x14ac:dyDescent="0.3">
      <c r="A3639" s="1" t="str">
        <f>VLOOKUP(B3639,DownloadedFiles!$B$2:$C$821,2,)</f>
        <v>doi:10.7910/DVN/XKC4R4</v>
      </c>
      <c r="B3639" s="1" t="s">
        <v>1900</v>
      </c>
      <c r="C3639" s="1" t="s">
        <v>2800</v>
      </c>
      <c r="D3639" s="1" t="s">
        <v>1547</v>
      </c>
      <c r="E3639" s="1" t="str">
        <f>VLOOKUP(D3639,StataFunctions!$E$2:$G$260,3,)</f>
        <v>Multilevel mixed-effects probit regression</v>
      </c>
      <c r="F3639" s="18" t="s">
        <v>8342</v>
      </c>
      <c r="G3639" s="18" t="str">
        <f t="shared" si="338"/>
        <v>urvote</v>
      </c>
      <c r="H3639" s="18" t="str">
        <f t="shared" si="339"/>
        <v>delta_rgdp egoecon retroecon_x_shareur retroecon shareur_new log_grp share_extractive_avg5yr sex age_recode age_sq_recode edu_num nonstateworker state log_inc ||svy_oblast:</v>
      </c>
      <c r="I3639" s="18">
        <f t="shared" si="342"/>
        <v>0</v>
      </c>
      <c r="J3639" s="18" t="str">
        <f t="shared" si="343"/>
        <v>NA</v>
      </c>
      <c r="K3639" s="18" t="str">
        <f t="shared" si="340"/>
        <v>delta_rgdp egoecon retroecon_x_shareur retroecon shareur_new log_grp share_extractive_avg5yr sex age_recode age_sq_recode edu_num nonstateworker state log_inc ||svy_oblast:</v>
      </c>
      <c r="L3639" s="1" t="str">
        <f t="shared" si="341"/>
        <v>Yes</v>
      </c>
    </row>
    <row r="3640" spans="1:12" ht="57.6" x14ac:dyDescent="0.3">
      <c r="A3640" s="1" t="str">
        <f>VLOOKUP(B3640,DownloadedFiles!$B$2:$C$821,2,)</f>
        <v>doi:10.7910/DVN/XKC4R4</v>
      </c>
      <c r="B3640" s="1" t="s">
        <v>1900</v>
      </c>
      <c r="C3640" s="1" t="s">
        <v>2798</v>
      </c>
      <c r="D3640" s="1" t="s">
        <v>1547</v>
      </c>
      <c r="E3640" s="1" t="str">
        <f>VLOOKUP(D3640,StataFunctions!$E$2:$G$260,3,)</f>
        <v>Multilevel mixed-effects probit regression</v>
      </c>
      <c r="F3640" s="18" t="s">
        <v>8336</v>
      </c>
      <c r="G3640" s="18" t="str">
        <f t="shared" si="338"/>
        <v>urvote</v>
      </c>
      <c r="H3640" s="18" t="str">
        <f t="shared" si="339"/>
        <v>delta_rgdp egoecon_bin_x_shareur egoecon_bin retroecon_bin_x_shareur retroecon_bin shareur_new log_grp share_extractive_avg5yr sex age_recode age_sq_recode edu_num nonstateworker state ||svy_oblast:</v>
      </c>
      <c r="I3640" s="18">
        <f t="shared" si="342"/>
        <v>0</v>
      </c>
      <c r="J3640" s="18" t="str">
        <f t="shared" si="343"/>
        <v>NA</v>
      </c>
      <c r="K3640" s="18" t="str">
        <f t="shared" si="340"/>
        <v>delta_rgdp egoecon_bin_x_shareur egoecon_bin retroecon_bin_x_shareur retroecon_bin shareur_new log_grp share_extractive_avg5yr sex age_recode age_sq_recode edu_num nonstateworker state ||svy_oblast:</v>
      </c>
      <c r="L3640" s="1" t="str">
        <f t="shared" si="341"/>
        <v>Yes</v>
      </c>
    </row>
    <row r="3641" spans="1:12" ht="43.2" x14ac:dyDescent="0.3">
      <c r="A3641" s="1" t="str">
        <f>VLOOKUP(B3641,DownloadedFiles!$B$2:$C$821,2,)</f>
        <v>doi:10.7910/DVN/XKC4R4</v>
      </c>
      <c r="B3641" s="1" t="s">
        <v>1900</v>
      </c>
      <c r="C3641" s="1" t="s">
        <v>2798</v>
      </c>
      <c r="D3641" s="1" t="s">
        <v>1547</v>
      </c>
      <c r="E3641" s="1" t="str">
        <f>VLOOKUP(D3641,StataFunctions!$E$2:$G$260,3,)</f>
        <v>Multilevel mixed-effects probit regression</v>
      </c>
      <c r="F3641" s="18" t="s">
        <v>8332</v>
      </c>
      <c r="G3641" s="18" t="str">
        <f t="shared" si="338"/>
        <v>urvote</v>
      </c>
      <c r="H3641" s="18" t="str">
        <f t="shared" si="339"/>
        <v>delta_rgdp egoecon_bin_x_shareur egoecon_bin shareur_new log_grp share_extractive_avg5yr sex age_recode age_sq_recode edu_num nonstateworker state ||svy_oblast:</v>
      </c>
      <c r="I3641" s="18">
        <f t="shared" si="342"/>
        <v>0</v>
      </c>
      <c r="J3641" s="18" t="str">
        <f t="shared" si="343"/>
        <v>NA</v>
      </c>
      <c r="K3641" s="18" t="str">
        <f t="shared" si="340"/>
        <v>delta_rgdp egoecon_bin_x_shareur egoecon_bin shareur_new log_grp share_extractive_avg5yr sex age_recode age_sq_recode edu_num nonstateworker state ||svy_oblast:</v>
      </c>
      <c r="L3641" s="1" t="str">
        <f t="shared" si="341"/>
        <v>Yes</v>
      </c>
    </row>
    <row r="3642" spans="1:12" ht="43.2" x14ac:dyDescent="0.3">
      <c r="A3642" s="1" t="str">
        <f>VLOOKUP(B3642,DownloadedFiles!$B$2:$C$821,2,)</f>
        <v>doi:10.7910/DVN/XKC4R4</v>
      </c>
      <c r="B3642" s="1" t="s">
        <v>1900</v>
      </c>
      <c r="C3642" s="1" t="s">
        <v>2799</v>
      </c>
      <c r="D3642" s="1" t="s">
        <v>1547</v>
      </c>
      <c r="E3642" s="1" t="str">
        <f>VLOOKUP(D3642,StataFunctions!$E$2:$G$260,3,)</f>
        <v>Multilevel mixed-effects probit regression</v>
      </c>
      <c r="F3642" s="18" t="s">
        <v>8329</v>
      </c>
      <c r="G3642" s="18" t="str">
        <f t="shared" si="338"/>
        <v>urvote</v>
      </c>
      <c r="H3642" s="18" t="str">
        <f t="shared" si="339"/>
        <v>delta_rgdp egoecon_x_media egoecon media_recode shareur_new log_grp share_extractive_avg5yr sex age_recode age_sq_recode edu_num nonstateworker state ||svy_oblast:</v>
      </c>
      <c r="I3642" s="18">
        <f t="shared" si="342"/>
        <v>0</v>
      </c>
      <c r="J3642" s="18" t="str">
        <f t="shared" si="343"/>
        <v>NA</v>
      </c>
      <c r="K3642" s="18" t="str">
        <f t="shared" si="340"/>
        <v>delta_rgdp egoecon_x_media egoecon media_recode shareur_new log_grp share_extractive_avg5yr sex age_recode age_sq_recode edu_num nonstateworker state ||svy_oblast:</v>
      </c>
      <c r="L3642" s="1" t="str">
        <f t="shared" si="341"/>
        <v>Yes</v>
      </c>
    </row>
    <row r="3643" spans="1:12" ht="57.6" x14ac:dyDescent="0.3">
      <c r="A3643" s="1" t="str">
        <f>VLOOKUP(B3643,DownloadedFiles!$B$2:$C$821,2,)</f>
        <v>doi:10.7910/DVN/XKC4R4</v>
      </c>
      <c r="B3643" s="1" t="s">
        <v>1900</v>
      </c>
      <c r="C3643" s="1" t="s">
        <v>2799</v>
      </c>
      <c r="D3643" s="1" t="s">
        <v>1547</v>
      </c>
      <c r="E3643" s="1" t="str">
        <f>VLOOKUP(D3643,StataFunctions!$E$2:$G$260,3,)</f>
        <v>Multilevel mixed-effects probit regression</v>
      </c>
      <c r="F3643" s="18" t="s">
        <v>8344</v>
      </c>
      <c r="G3643" s="18" t="str">
        <f t="shared" si="338"/>
        <v>urvote</v>
      </c>
      <c r="H3643" s="18" t="str">
        <f t="shared" si="339"/>
        <v>delta_rgdp egoecon_x_media egoecon media_recode shareur_new log_grp share_extractive_avg5yr sex age_recode age_sq_recode edu_num nonstateworker state log_inc ||svy_oblast:</v>
      </c>
      <c r="I3643" s="18">
        <f t="shared" si="342"/>
        <v>0</v>
      </c>
      <c r="J3643" s="18" t="str">
        <f t="shared" si="343"/>
        <v>NA</v>
      </c>
      <c r="K3643" s="18" t="str">
        <f t="shared" si="340"/>
        <v>delta_rgdp egoecon_x_media egoecon media_recode shareur_new log_grp share_extractive_avg5yr sex age_recode age_sq_recode edu_num nonstateworker state log_inc ||svy_oblast:</v>
      </c>
      <c r="L3643" s="1" t="str">
        <f t="shared" si="341"/>
        <v>Yes</v>
      </c>
    </row>
    <row r="3644" spans="1:12" ht="57.6" x14ac:dyDescent="0.3">
      <c r="A3644" s="1" t="str">
        <f>VLOOKUP(B3644,DownloadedFiles!$B$2:$C$821,2,)</f>
        <v>doi:10.7910/DVN/XKC4R4</v>
      </c>
      <c r="B3644" s="1" t="s">
        <v>1900</v>
      </c>
      <c r="C3644" s="1" t="s">
        <v>2799</v>
      </c>
      <c r="D3644" s="1" t="s">
        <v>1547</v>
      </c>
      <c r="E3644" s="1" t="str">
        <f>VLOOKUP(D3644,StataFunctions!$E$2:$G$260,3,)</f>
        <v>Multilevel mixed-effects probit regression</v>
      </c>
      <c r="F3644" s="18" t="s">
        <v>8330</v>
      </c>
      <c r="G3644" s="18" t="str">
        <f t="shared" si="338"/>
        <v>urvote</v>
      </c>
      <c r="H3644" s="18" t="str">
        <f t="shared" si="339"/>
        <v>delta_rgdp egoecon_x_media retroecon_x_media egoecon retroecon media_recode shareur_new log_grp share_extractive_avg5yr sex age_recode age_sq_recode edu_num nonstateworker state ||svy_oblast:</v>
      </c>
      <c r="I3644" s="18">
        <f t="shared" si="342"/>
        <v>0</v>
      </c>
      <c r="J3644" s="18" t="str">
        <f t="shared" si="343"/>
        <v>NA</v>
      </c>
      <c r="K3644" s="18" t="str">
        <f t="shared" si="340"/>
        <v>delta_rgdp egoecon_x_media retroecon_x_media egoecon retroecon media_recode shareur_new log_grp share_extractive_avg5yr sex age_recode age_sq_recode edu_num nonstateworker state ||svy_oblast:</v>
      </c>
      <c r="L3644" s="1" t="str">
        <f t="shared" si="341"/>
        <v>Yes</v>
      </c>
    </row>
    <row r="3645" spans="1:12" ht="57.6" x14ac:dyDescent="0.3">
      <c r="A3645" s="1" t="str">
        <f>VLOOKUP(B3645,DownloadedFiles!$B$2:$C$821,2,)</f>
        <v>doi:10.7910/DVN/XKC4R4</v>
      </c>
      <c r="B3645" s="1" t="s">
        <v>1900</v>
      </c>
      <c r="C3645" s="1" t="s">
        <v>2799</v>
      </c>
      <c r="D3645" s="1" t="s">
        <v>1547</v>
      </c>
      <c r="E3645" s="1" t="str">
        <f>VLOOKUP(D3645,StataFunctions!$E$2:$G$260,3,)</f>
        <v>Multilevel mixed-effects probit regression</v>
      </c>
      <c r="F3645" s="18" t="s">
        <v>8331</v>
      </c>
      <c r="G3645" s="18" t="str">
        <f t="shared" si="338"/>
        <v>urvote</v>
      </c>
      <c r="H3645" s="18" t="str">
        <f t="shared" si="339"/>
        <v>delta_rgdp egoecon_x_media retroecon_x_media natlecon_x_media egoecon retroecon natlecon media_recode shareur_new log_grp share_extractive_avg5yr sex age_recode age_sq_recode edu_num nonstateworker state ||svy_oblast:</v>
      </c>
      <c r="I3645" s="18">
        <f t="shared" si="342"/>
        <v>0</v>
      </c>
      <c r="J3645" s="18" t="str">
        <f t="shared" si="343"/>
        <v>NA</v>
      </c>
      <c r="K3645" s="18" t="str">
        <f t="shared" si="340"/>
        <v>delta_rgdp egoecon_x_media retroecon_x_media natlecon_x_media egoecon retroecon natlecon media_recode shareur_new log_grp share_extractive_avg5yr sex age_recode age_sq_recode edu_num nonstateworker state ||svy_oblast:</v>
      </c>
      <c r="L3645" s="1" t="str">
        <f t="shared" si="341"/>
        <v>Yes</v>
      </c>
    </row>
    <row r="3646" spans="1:12" ht="72" x14ac:dyDescent="0.3">
      <c r="A3646" s="1" t="str">
        <f>VLOOKUP(B3646,DownloadedFiles!$B$2:$C$821,2,)</f>
        <v>doi:10.7910/DVN/XKC4R4</v>
      </c>
      <c r="B3646" s="1" t="s">
        <v>1900</v>
      </c>
      <c r="C3646" s="1" t="s">
        <v>2799</v>
      </c>
      <c r="D3646" s="1" t="s">
        <v>1547</v>
      </c>
      <c r="E3646" s="1" t="str">
        <f>VLOOKUP(D3646,StataFunctions!$E$2:$G$260,3,)</f>
        <v>Multilevel mixed-effects probit regression</v>
      </c>
      <c r="F3646" s="18" t="s">
        <v>8347</v>
      </c>
      <c r="G3646" s="18" t="str">
        <f t="shared" si="338"/>
        <v>urvote</v>
      </c>
      <c r="H3646" s="18" t="str">
        <f t="shared" si="339"/>
        <v>delta_rgdp egoecon_x_media retroecon_x_media natlecon_x_media egoecon retroecon natlecon media_recode shareur_new log_grp share_extractive_avg5yr sex age_recode age_sq_recode edu_num nonstateworker state log_inc ||svy_oblast:</v>
      </c>
      <c r="I3646" s="18">
        <f t="shared" si="342"/>
        <v>0</v>
      </c>
      <c r="J3646" s="18" t="str">
        <f t="shared" si="343"/>
        <v>NA</v>
      </c>
      <c r="K3646" s="18" t="str">
        <f t="shared" si="340"/>
        <v>delta_rgdp egoecon_x_media retroecon_x_media natlecon_x_media egoecon retroecon natlecon media_recode shareur_new log_grp share_extractive_avg5yr sex age_recode age_sq_recode edu_num nonstateworker state log_inc ||svy_oblast:</v>
      </c>
      <c r="L3646" s="1" t="str">
        <f t="shared" si="341"/>
        <v>Yes</v>
      </c>
    </row>
    <row r="3647" spans="1:12" ht="43.2" x14ac:dyDescent="0.3">
      <c r="A3647" s="1" t="str">
        <f>VLOOKUP(B3647,DownloadedFiles!$B$2:$C$821,2,)</f>
        <v>doi:10.7910/DVN/XKC4R4</v>
      </c>
      <c r="B3647" s="1" t="s">
        <v>1900</v>
      </c>
      <c r="C3647" s="1" t="s">
        <v>2798</v>
      </c>
      <c r="D3647" s="1" t="s">
        <v>1547</v>
      </c>
      <c r="E3647" s="1" t="str">
        <f>VLOOKUP(D3647,StataFunctions!$E$2:$G$260,3,)</f>
        <v>Multilevel mixed-effects probit regression</v>
      </c>
      <c r="F3647" s="18" t="s">
        <v>8323</v>
      </c>
      <c r="G3647" s="18" t="str">
        <f t="shared" si="338"/>
        <v>urvote</v>
      </c>
      <c r="H3647" s="18" t="str">
        <f t="shared" si="339"/>
        <v>delta_rgdp egoecon_x_shareur egoecon shareur_new log_grp share_extractive_avg5yr sex age_recode age_sq_recode edu_num nonstateworker state ||svy_oblast:</v>
      </c>
      <c r="I3647" s="18">
        <f t="shared" si="342"/>
        <v>0</v>
      </c>
      <c r="J3647" s="18" t="str">
        <f t="shared" si="343"/>
        <v>NA</v>
      </c>
      <c r="K3647" s="18" t="str">
        <f t="shared" si="340"/>
        <v>delta_rgdp egoecon_x_shareur egoecon shareur_new log_grp share_extractive_avg5yr sex age_recode age_sq_recode edu_num nonstateworker state ||svy_oblast:</v>
      </c>
      <c r="L3647" s="1" t="str">
        <f t="shared" si="341"/>
        <v>Yes</v>
      </c>
    </row>
    <row r="3648" spans="1:12" ht="43.2" x14ac:dyDescent="0.3">
      <c r="A3648" s="1" t="str">
        <f>VLOOKUP(B3648,DownloadedFiles!$B$2:$C$821,2,)</f>
        <v>doi:10.7910/DVN/XKC4R4</v>
      </c>
      <c r="B3648" s="1" t="s">
        <v>1900</v>
      </c>
      <c r="C3648" s="1" t="s">
        <v>2800</v>
      </c>
      <c r="D3648" s="1" t="s">
        <v>1547</v>
      </c>
      <c r="E3648" s="1" t="str">
        <f>VLOOKUP(D3648,StataFunctions!$E$2:$G$260,3,)</f>
        <v>Multilevel mixed-effects probit regression</v>
      </c>
      <c r="F3648" s="18" t="s">
        <v>8338</v>
      </c>
      <c r="G3648" s="18" t="str">
        <f t="shared" si="338"/>
        <v>urvote</v>
      </c>
      <c r="H3648" s="18" t="str">
        <f t="shared" si="339"/>
        <v>delta_rgdp egoecon_x_shareur egoecon shareur_new log_grp share_extractive_avg5yr sex age_recode age_sq_recode edu_num nonstateworker state log_inc ||svy_oblast:</v>
      </c>
      <c r="I3648" s="18">
        <f t="shared" si="342"/>
        <v>0</v>
      </c>
      <c r="J3648" s="18" t="str">
        <f t="shared" si="343"/>
        <v>NA</v>
      </c>
      <c r="K3648" s="18" t="str">
        <f t="shared" si="340"/>
        <v>delta_rgdp egoecon_x_shareur egoecon shareur_new log_grp share_extractive_avg5yr sex age_recode age_sq_recode edu_num nonstateworker state log_inc ||svy_oblast:</v>
      </c>
      <c r="L3648" s="1" t="str">
        <f t="shared" si="341"/>
        <v>Yes</v>
      </c>
    </row>
    <row r="3649" spans="1:12" ht="72" x14ac:dyDescent="0.3">
      <c r="A3649" s="1" t="str">
        <f>VLOOKUP(B3649,DownloadedFiles!$B$2:$C$821,2,)</f>
        <v>doi:10.7910/DVN/XKC4R4</v>
      </c>
      <c r="B3649" s="1" t="s">
        <v>1900</v>
      </c>
      <c r="C3649" s="1" t="s">
        <v>2799</v>
      </c>
      <c r="D3649" s="1" t="s">
        <v>1547</v>
      </c>
      <c r="E3649" s="1" t="str">
        <f>VLOOKUP(D3649,StataFunctions!$E$2:$G$260,3,)</f>
        <v>Multilevel mixed-effects probit regression</v>
      </c>
      <c r="F3649" s="18" t="s">
        <v>8348</v>
      </c>
      <c r="G3649" s="18" t="str">
        <f t="shared" si="338"/>
        <v>urvote</v>
      </c>
      <c r="H3649" s="18" t="str">
        <f t="shared" si="339"/>
        <v>delta_rgdp media_recode egoecon retroecon natlecon egoecon_x_media retroecon_x_media natlecon_x_media pasturvote shareur_new log_grp share_extractive_avg5yr sex age_recode age_sq_recode edu_num nonstateworker state ||svy_oblast:</v>
      </c>
      <c r="I3649" s="18">
        <f t="shared" si="342"/>
        <v>0</v>
      </c>
      <c r="J3649" s="18" t="str">
        <f t="shared" si="343"/>
        <v>NA</v>
      </c>
      <c r="K3649" s="18" t="str">
        <f t="shared" si="340"/>
        <v>delta_rgdp media_recode egoecon retroecon natlecon egoecon_x_media retroecon_x_media natlecon_x_media pasturvote shareur_new log_grp share_extractive_avg5yr sex age_recode age_sq_recode edu_num nonstateworker state ||svy_oblast:</v>
      </c>
      <c r="L3649" s="1" t="str">
        <f t="shared" si="341"/>
        <v>Yes</v>
      </c>
    </row>
    <row r="3650" spans="1:12" ht="72" x14ac:dyDescent="0.3">
      <c r="A3650" s="1" t="str">
        <f>VLOOKUP(B3650,DownloadedFiles!$B$2:$C$821,2,)</f>
        <v>doi:10.7910/DVN/XKC4R4</v>
      </c>
      <c r="B3650" s="1" t="s">
        <v>1900</v>
      </c>
      <c r="C3650" s="1" t="s">
        <v>2799</v>
      </c>
      <c r="D3650" s="1" t="s">
        <v>1547</v>
      </c>
      <c r="E3650" s="1" t="str">
        <f>VLOOKUP(D3650,StataFunctions!$E$2:$G$260,3,)</f>
        <v>Multilevel mixed-effects probit regression</v>
      </c>
      <c r="F3650" s="18" t="s">
        <v>8349</v>
      </c>
      <c r="G3650" s="18" t="str">
        <f t="shared" ref="G3650:G3713" si="344">MID($F3650,LEN($D3650)+FIND($D3650,$F3650)+1,FIND(" ",$F3650,LEN(D3650)+FIND(D3650,F3650)+1)-(LEN($D3650)+FIND($D3650,$F3650)+1))</f>
        <v>urvote</v>
      </c>
      <c r="H3650" s="18" t="str">
        <f t="shared" ref="H3650:H3713" si="345">TRIM(MID(F3650,FIND(G3650,F3650)+LEN(G3650)+1,IFERROR(FIND(",",F3650),LEN(F3650)+1)-(FIND(G3650,F3650)+LEN(G3650)+1)))</f>
        <v>delta_rgdp media_recode egoecon retroecon natlecon egoecon_x_media retroecon_x_media natlecon_x_media shareur_new log_grp share_extractive_avg5yr sex age_recode age_sq_recode edu_num nonstateworker state if pasturvote==1 ||svy_oblast:</v>
      </c>
      <c r="I3650" s="18">
        <f t="shared" si="342"/>
        <v>1</v>
      </c>
      <c r="J3650" s="18" t="str">
        <f t="shared" si="343"/>
        <v xml:space="preserve"> pasturvote==1 ||svy_oblast:</v>
      </c>
      <c r="K3650" s="18" t="str">
        <f t="shared" ref="K3650:K3713" si="346">IF(I3650=0,H3650,MID(H3650,1,FIND(J3650,H3650)-4))</f>
        <v>delta_rgdp media_recode egoecon retroecon natlecon egoecon_x_media retroecon_x_media natlecon_x_media shareur_new log_grp share_extractive_avg5yr sex age_recode age_sq_recode edu_num nonstateworker state</v>
      </c>
      <c r="L3650" s="1" t="str">
        <f t="shared" ref="L3650:L3713" si="347">IFERROR(IF(FIND("///",F3650)&gt;0,"No",0),"Yes")</f>
        <v>Yes</v>
      </c>
    </row>
    <row r="3651" spans="1:12" ht="57.6" x14ac:dyDescent="0.3">
      <c r="A3651" s="1" t="str">
        <f>VLOOKUP(B3651,DownloadedFiles!$B$2:$C$821,2,)</f>
        <v>doi:10.7910/DVN/XKC4R4</v>
      </c>
      <c r="B3651" s="1" t="s">
        <v>1900</v>
      </c>
      <c r="C3651" s="1" t="s">
        <v>2799</v>
      </c>
      <c r="D3651" s="1" t="s">
        <v>1547</v>
      </c>
      <c r="E3651" s="1" t="str">
        <f>VLOOKUP(D3651,StataFunctions!$E$2:$G$260,3,)</f>
        <v>Multilevel mixed-effects probit regression</v>
      </c>
      <c r="F3651" s="18" t="s">
        <v>8346</v>
      </c>
      <c r="G3651" s="18" t="str">
        <f t="shared" si="344"/>
        <v>urvote</v>
      </c>
      <c r="H3651" s="18" t="str">
        <f t="shared" si="345"/>
        <v>delta_rgdp natlecon_x_media natlecon media_recode shareur_new log_grp share_extractive_avg5yr sex age_recode age_sq_recode edu_num nonstateworker state log_inc ||svy_oblast:</v>
      </c>
      <c r="I3651" s="18">
        <f t="shared" si="342"/>
        <v>0</v>
      </c>
      <c r="J3651" s="18" t="str">
        <f t="shared" si="343"/>
        <v>NA</v>
      </c>
      <c r="K3651" s="18" t="str">
        <f t="shared" si="346"/>
        <v>delta_rgdp natlecon_x_media natlecon media_recode shareur_new log_grp share_extractive_avg5yr sex age_recode age_sq_recode edu_num nonstateworker state log_inc ||svy_oblast:</v>
      </c>
      <c r="L3651" s="1" t="str">
        <f t="shared" si="347"/>
        <v>Yes</v>
      </c>
    </row>
    <row r="3652" spans="1:12" ht="43.2" x14ac:dyDescent="0.3">
      <c r="A3652" s="1" t="str">
        <f>VLOOKUP(B3652,DownloadedFiles!$B$2:$C$821,2,)</f>
        <v>doi:10.7910/DVN/XKC4R4</v>
      </c>
      <c r="B3652" s="1" t="s">
        <v>1900</v>
      </c>
      <c r="C3652" s="1" t="s">
        <v>2798</v>
      </c>
      <c r="D3652" s="1" t="s">
        <v>1547</v>
      </c>
      <c r="E3652" s="1" t="str">
        <f>VLOOKUP(D3652,StataFunctions!$E$2:$G$260,3,)</f>
        <v>Multilevel mixed-effects probit regression</v>
      </c>
      <c r="F3652" s="18" t="s">
        <v>8334</v>
      </c>
      <c r="G3652" s="18" t="str">
        <f t="shared" si="344"/>
        <v>urvote</v>
      </c>
      <c r="H3652" s="18" t="str">
        <f t="shared" si="345"/>
        <v>delta_rgdp retroecon_bin_x_shareur retroecon_bin shareur_new log_grp share_extractive_avg5yr sex age_recode age_sq_recode edu_num nonstateworker state ||svy_oblast:</v>
      </c>
      <c r="I3652" s="18">
        <f t="shared" si="342"/>
        <v>0</v>
      </c>
      <c r="J3652" s="18" t="str">
        <f t="shared" si="343"/>
        <v>NA</v>
      </c>
      <c r="K3652" s="18" t="str">
        <f t="shared" si="346"/>
        <v>delta_rgdp retroecon_bin_x_shareur retroecon_bin shareur_new log_grp share_extractive_avg5yr sex age_recode age_sq_recode edu_num nonstateworker state ||svy_oblast:</v>
      </c>
      <c r="L3652" s="1" t="str">
        <f t="shared" si="347"/>
        <v>Yes</v>
      </c>
    </row>
    <row r="3653" spans="1:12" ht="57.6" x14ac:dyDescent="0.3">
      <c r="A3653" s="1" t="str">
        <f>VLOOKUP(B3653,DownloadedFiles!$B$2:$C$821,2,)</f>
        <v>doi:10.7910/DVN/XKC4R4</v>
      </c>
      <c r="B3653" s="1" t="s">
        <v>1900</v>
      </c>
      <c r="C3653" s="1" t="s">
        <v>2799</v>
      </c>
      <c r="D3653" s="1" t="s">
        <v>1547</v>
      </c>
      <c r="E3653" s="1" t="str">
        <f>VLOOKUP(D3653,StataFunctions!$E$2:$G$260,3,)</f>
        <v>Multilevel mixed-effects probit regression</v>
      </c>
      <c r="F3653" s="18" t="s">
        <v>8345</v>
      </c>
      <c r="G3653" s="18" t="str">
        <f t="shared" si="344"/>
        <v>urvote</v>
      </c>
      <c r="H3653" s="18" t="str">
        <f t="shared" si="345"/>
        <v>delta_rgdp retroecon_x_media retroecon media_recode shareur_new log_grp share_extractive_avg5yr sex age_recode age_sq_recode edu_num nonstateworker state log_inc ||svy_oblast:</v>
      </c>
      <c r="I3653" s="18">
        <f t="shared" si="342"/>
        <v>0</v>
      </c>
      <c r="J3653" s="18" t="str">
        <f t="shared" si="343"/>
        <v>NA</v>
      </c>
      <c r="K3653" s="18" t="str">
        <f t="shared" si="346"/>
        <v>delta_rgdp retroecon_x_media retroecon media_recode shareur_new log_grp share_extractive_avg5yr sex age_recode age_sq_recode edu_num nonstateworker state log_inc ||svy_oblast:</v>
      </c>
      <c r="L3653" s="1" t="str">
        <f t="shared" si="347"/>
        <v>Yes</v>
      </c>
    </row>
    <row r="3654" spans="1:12" ht="43.2" x14ac:dyDescent="0.3">
      <c r="A3654" s="1" t="str">
        <f>VLOOKUP(B3654,DownloadedFiles!$B$2:$C$821,2,)</f>
        <v>doi:10.7910/DVN/XKC4R4</v>
      </c>
      <c r="B3654" s="1" t="s">
        <v>1900</v>
      </c>
      <c r="C3654" s="1" t="s">
        <v>2798</v>
      </c>
      <c r="D3654" s="1" t="s">
        <v>1547</v>
      </c>
      <c r="E3654" s="1" t="str">
        <f>VLOOKUP(D3654,StataFunctions!$E$2:$G$260,3,)</f>
        <v>Multilevel mixed-effects probit regression</v>
      </c>
      <c r="F3654" s="18" t="s">
        <v>8325</v>
      </c>
      <c r="G3654" s="18" t="str">
        <f t="shared" si="344"/>
        <v>urvote</v>
      </c>
      <c r="H3654" s="18" t="str">
        <f t="shared" si="345"/>
        <v>delta_rgdp retroecon_x_shareur retroecon shareur_new log_grp share_extractive_avg5yr sex age_recode age_sq_recode edu_num nonstateworker state ||svy_oblast:</v>
      </c>
      <c r="I3654" s="18">
        <f t="shared" si="342"/>
        <v>0</v>
      </c>
      <c r="J3654" s="18" t="str">
        <f t="shared" si="343"/>
        <v>NA</v>
      </c>
      <c r="K3654" s="18" t="str">
        <f t="shared" si="346"/>
        <v>delta_rgdp retroecon_x_shareur retroecon shareur_new log_grp share_extractive_avg5yr sex age_recode age_sq_recode edu_num nonstateworker state ||svy_oblast:</v>
      </c>
      <c r="L3654" s="1" t="str">
        <f t="shared" si="347"/>
        <v>Yes</v>
      </c>
    </row>
    <row r="3655" spans="1:12" ht="43.2" x14ac:dyDescent="0.3">
      <c r="A3655" s="1" t="str">
        <f>VLOOKUP(B3655,DownloadedFiles!$B$2:$C$821,2,)</f>
        <v>doi:10.7910/DVN/XKC4R4</v>
      </c>
      <c r="B3655" s="1" t="s">
        <v>1900</v>
      </c>
      <c r="C3655" s="1" t="s">
        <v>2798</v>
      </c>
      <c r="D3655" s="1" t="s">
        <v>1547</v>
      </c>
      <c r="E3655" s="1" t="str">
        <f>VLOOKUP(D3655,StataFunctions!$E$2:$G$260,3,)</f>
        <v>Multilevel mixed-effects probit regression</v>
      </c>
      <c r="F3655" s="18" t="s">
        <v>8350</v>
      </c>
      <c r="G3655" s="18" t="str">
        <f t="shared" si="344"/>
        <v>urvote</v>
      </c>
      <c r="H3655" s="18" t="str">
        <f t="shared" si="345"/>
        <v>delta_rgdp retroecon_x_shareur retroecon shareur_new log_grp share_extractive_avg5yr sex age_recode age_sq_recode edu_num nonstateworker state i.year ||svy_oblast:</v>
      </c>
      <c r="I3655" s="18">
        <f t="shared" si="342"/>
        <v>0</v>
      </c>
      <c r="J3655" s="18" t="str">
        <f t="shared" si="343"/>
        <v>NA</v>
      </c>
      <c r="K3655" s="18" t="str">
        <f t="shared" si="346"/>
        <v>delta_rgdp retroecon_x_shareur retroecon shareur_new log_grp share_extractive_avg5yr sex age_recode age_sq_recode edu_num nonstateworker state i.year ||svy_oblast:</v>
      </c>
      <c r="L3655" s="1" t="str">
        <f t="shared" si="347"/>
        <v>Yes</v>
      </c>
    </row>
    <row r="3656" spans="1:12" ht="43.2" x14ac:dyDescent="0.3">
      <c r="A3656" s="1" t="str">
        <f>VLOOKUP(B3656,DownloadedFiles!$B$2:$C$821,2,)</f>
        <v>doi:10.7910/DVN/XKC4R4</v>
      </c>
      <c r="B3656" s="1" t="s">
        <v>1900</v>
      </c>
      <c r="C3656" s="1" t="s">
        <v>2800</v>
      </c>
      <c r="D3656" s="1" t="s">
        <v>1547</v>
      </c>
      <c r="E3656" s="1" t="str">
        <f>VLOOKUP(D3656,StataFunctions!$E$2:$G$260,3,)</f>
        <v>Multilevel mixed-effects probit regression</v>
      </c>
      <c r="F3656" s="18" t="s">
        <v>8340</v>
      </c>
      <c r="G3656" s="18" t="str">
        <f t="shared" si="344"/>
        <v>urvote</v>
      </c>
      <c r="H3656" s="18" t="str">
        <f t="shared" si="345"/>
        <v>delta_rgdp retroecon_x_shareur retroecon shareur_new log_grp share_extractive_avg5yr sex age_recode age_sq_recode edu_num nonstateworker state log_inc ||svy_oblast:</v>
      </c>
      <c r="I3656" s="18">
        <f t="shared" si="342"/>
        <v>0</v>
      </c>
      <c r="J3656" s="18" t="str">
        <f t="shared" si="343"/>
        <v>NA</v>
      </c>
      <c r="K3656" s="18" t="str">
        <f t="shared" si="346"/>
        <v>delta_rgdp retroecon_x_shareur retroecon shareur_new log_grp share_extractive_avg5yr sex age_recode age_sq_recode edu_num nonstateworker state log_inc ||svy_oblast:</v>
      </c>
      <c r="L3656" s="1" t="str">
        <f t="shared" si="347"/>
        <v>Yes</v>
      </c>
    </row>
    <row r="3657" spans="1:12" ht="43.2" x14ac:dyDescent="0.3">
      <c r="A3657" s="1" t="str">
        <f>VLOOKUP(B3657,DownloadedFiles!$B$2:$C$821,2,)</f>
        <v>doi:10.7910/DVN/XKC4R4</v>
      </c>
      <c r="B3657" s="1" t="s">
        <v>1900</v>
      </c>
      <c r="C3657" s="1" t="s">
        <v>2798</v>
      </c>
      <c r="D3657" s="1" t="s">
        <v>1547</v>
      </c>
      <c r="E3657" s="1" t="str">
        <f>VLOOKUP(D3657,StataFunctions!$E$2:$G$260,3,)</f>
        <v>Multilevel mixed-effects probit regression</v>
      </c>
      <c r="F3657" s="18" t="s">
        <v>7639</v>
      </c>
      <c r="G3657" s="18" t="str">
        <f t="shared" si="344"/>
        <v>egoecon_bin</v>
      </c>
      <c r="H3657" s="18" t="str">
        <f t="shared" si="345"/>
        <v>delta_rgdp shareur_new log_grp share_extractive_avg5yr sex age_recode age_sq_recode edu_num nonstateworker state ||svy_oblast:</v>
      </c>
      <c r="I3657" s="18">
        <f t="shared" si="342"/>
        <v>0</v>
      </c>
      <c r="J3657" s="18" t="str">
        <f t="shared" si="343"/>
        <v>NA</v>
      </c>
      <c r="K3657" s="18" t="str">
        <f t="shared" si="346"/>
        <v>delta_rgdp shareur_new log_grp share_extractive_avg5yr sex age_recode age_sq_recode edu_num nonstateworker state ||svy_oblast:</v>
      </c>
      <c r="L3657" s="1" t="str">
        <f t="shared" si="347"/>
        <v>Yes</v>
      </c>
    </row>
    <row r="3658" spans="1:12" ht="43.2" x14ac:dyDescent="0.3">
      <c r="A3658" s="1" t="str">
        <f>VLOOKUP(B3658,DownloadedFiles!$B$2:$C$821,2,)</f>
        <v>doi:10.7910/DVN/XKC4R4</v>
      </c>
      <c r="B3658" s="1" t="s">
        <v>1900</v>
      </c>
      <c r="C3658" s="1" t="s">
        <v>2798</v>
      </c>
      <c r="D3658" s="1" t="s">
        <v>1547</v>
      </c>
      <c r="E3658" s="1" t="str">
        <f>VLOOKUP(D3658,StataFunctions!$E$2:$G$260,3,)</f>
        <v>Multilevel mixed-effects probit regression</v>
      </c>
      <c r="F3658" s="18" t="s">
        <v>8254</v>
      </c>
      <c r="G3658" s="18" t="str">
        <f t="shared" si="344"/>
        <v>retroecon_bin</v>
      </c>
      <c r="H3658" s="18" t="str">
        <f t="shared" si="345"/>
        <v>delta_rgdp shareur_new log_grp share_extractive_avg5yr sex age_recode age_sq_recode edu_num nonstateworker state ||svy_oblast:</v>
      </c>
      <c r="I3658" s="18">
        <f t="shared" si="342"/>
        <v>0</v>
      </c>
      <c r="J3658" s="18" t="str">
        <f t="shared" si="343"/>
        <v>NA</v>
      </c>
      <c r="K3658" s="18" t="str">
        <f t="shared" si="346"/>
        <v>delta_rgdp shareur_new log_grp share_extractive_avg5yr sex age_recode age_sq_recode edu_num nonstateworker state ||svy_oblast:</v>
      </c>
      <c r="L3658" s="1" t="str">
        <f t="shared" si="347"/>
        <v>Yes</v>
      </c>
    </row>
    <row r="3659" spans="1:12" ht="43.2" x14ac:dyDescent="0.3">
      <c r="A3659" s="1" t="str">
        <f>VLOOKUP(B3659,DownloadedFiles!$B$2:$C$821,2,)</f>
        <v>doi:10.7910/DVN/XKC4R4</v>
      </c>
      <c r="B3659" s="1" t="s">
        <v>1900</v>
      </c>
      <c r="C3659" s="1" t="s">
        <v>2798</v>
      </c>
      <c r="D3659" s="1" t="s">
        <v>940</v>
      </c>
      <c r="E3659" s="1" t="str">
        <f>VLOOKUP(D3659,StataFunctions!$E$2:$G$260,3,)</f>
        <v>Multilevel mixed-effects linear regression</v>
      </c>
      <c r="F3659" s="18" t="s">
        <v>8252</v>
      </c>
      <c r="G3659" s="18" t="str">
        <f t="shared" si="344"/>
        <v>retroecon</v>
      </c>
      <c r="H3659" s="18" t="str">
        <f t="shared" si="345"/>
        <v>delta_rgdp shareur_new log_grp share_extractive_avg5yr sex age_recode age_sq_recode edu_num nonstateworker state i.year ||svy_oblast:</v>
      </c>
      <c r="I3659" s="18">
        <f t="shared" si="342"/>
        <v>0</v>
      </c>
      <c r="J3659" s="18" t="str">
        <f t="shared" si="343"/>
        <v>NA</v>
      </c>
      <c r="K3659" s="18" t="str">
        <f t="shared" si="346"/>
        <v>delta_rgdp shareur_new log_grp share_extractive_avg5yr sex age_recode age_sq_recode edu_num nonstateworker state i.year ||svy_oblast:</v>
      </c>
      <c r="L3659" s="1" t="str">
        <f t="shared" si="347"/>
        <v>Yes</v>
      </c>
    </row>
    <row r="3660" spans="1:12" ht="57.6" x14ac:dyDescent="0.3">
      <c r="A3660" s="1" t="str">
        <f>VLOOKUP(B3660,DownloadedFiles!$B$2:$C$821,2,)</f>
        <v>doi:10.7910/DVN/XKC4R4</v>
      </c>
      <c r="B3660" s="1" t="s">
        <v>1900</v>
      </c>
      <c r="C3660" s="1" t="s">
        <v>2798</v>
      </c>
      <c r="D3660" s="1" t="s">
        <v>1547</v>
      </c>
      <c r="E3660" s="1" t="str">
        <f>VLOOKUP(D3660,StataFunctions!$E$2:$G$260,3,)</f>
        <v>Multilevel mixed-effects probit regression</v>
      </c>
      <c r="F3660" s="18" t="s">
        <v>8328</v>
      </c>
      <c r="G3660" s="18" t="str">
        <f t="shared" si="344"/>
        <v>urvote</v>
      </c>
      <c r="H3660" s="18" t="str">
        <f t="shared" si="345"/>
        <v>delta_unempl egoecon retroecon_x_shareur retroecon shareur_new log_grp share_extractive_avg5yr sex age_recode age_sq_recode edu_num nonstateworker state ||svy_oblast:</v>
      </c>
      <c r="I3660" s="18">
        <f t="shared" si="342"/>
        <v>0</v>
      </c>
      <c r="J3660" s="18" t="str">
        <f t="shared" si="343"/>
        <v>NA</v>
      </c>
      <c r="K3660" s="18" t="str">
        <f t="shared" si="346"/>
        <v>delta_unempl egoecon retroecon_x_shareur retroecon shareur_new log_grp share_extractive_avg5yr sex age_recode age_sq_recode edu_num nonstateworker state ||svy_oblast:</v>
      </c>
      <c r="L3660" s="1" t="str">
        <f t="shared" si="347"/>
        <v>Yes</v>
      </c>
    </row>
    <row r="3661" spans="1:12" ht="57.6" x14ac:dyDescent="0.3">
      <c r="A3661" s="1" t="str">
        <f>VLOOKUP(B3661,DownloadedFiles!$B$2:$C$821,2,)</f>
        <v>doi:10.7910/DVN/XKC4R4</v>
      </c>
      <c r="B3661" s="1" t="s">
        <v>1900</v>
      </c>
      <c r="C3661" s="1" t="s">
        <v>2800</v>
      </c>
      <c r="D3661" s="1" t="s">
        <v>1547</v>
      </c>
      <c r="E3661" s="1" t="str">
        <f>VLOOKUP(D3661,StataFunctions!$E$2:$G$260,3,)</f>
        <v>Multilevel mixed-effects probit regression</v>
      </c>
      <c r="F3661" s="18" t="s">
        <v>8343</v>
      </c>
      <c r="G3661" s="18" t="str">
        <f t="shared" si="344"/>
        <v>urvote</v>
      </c>
      <c r="H3661" s="18" t="str">
        <f t="shared" si="345"/>
        <v>delta_unempl egoecon retroecon_x_shareur retroecon shareur_new log_grp share_extractive_avg5yr sex age_recode age_sq_recode edu_num nonstateworker state log_inc ||svy_oblast:</v>
      </c>
      <c r="I3661" s="18">
        <f t="shared" si="342"/>
        <v>0</v>
      </c>
      <c r="J3661" s="18" t="str">
        <f t="shared" si="343"/>
        <v>NA</v>
      </c>
      <c r="K3661" s="18" t="str">
        <f t="shared" si="346"/>
        <v>delta_unempl egoecon retroecon_x_shareur retroecon shareur_new log_grp share_extractive_avg5yr sex age_recode age_sq_recode edu_num nonstateworker state log_inc ||svy_oblast:</v>
      </c>
      <c r="L3661" s="1" t="str">
        <f t="shared" si="347"/>
        <v>Yes</v>
      </c>
    </row>
    <row r="3662" spans="1:12" ht="57.6" x14ac:dyDescent="0.3">
      <c r="A3662" s="1" t="str">
        <f>VLOOKUP(B3662,DownloadedFiles!$B$2:$C$821,2,)</f>
        <v>doi:10.7910/DVN/XKC4R4</v>
      </c>
      <c r="B3662" s="1" t="s">
        <v>1900</v>
      </c>
      <c r="C3662" s="1" t="s">
        <v>2798</v>
      </c>
      <c r="D3662" s="1" t="s">
        <v>1547</v>
      </c>
      <c r="E3662" s="1" t="str">
        <f>VLOOKUP(D3662,StataFunctions!$E$2:$G$260,3,)</f>
        <v>Multilevel mixed-effects probit regression</v>
      </c>
      <c r="F3662" s="18" t="s">
        <v>8337</v>
      </c>
      <c r="G3662" s="18" t="str">
        <f t="shared" si="344"/>
        <v>urvote</v>
      </c>
      <c r="H3662" s="18" t="str">
        <f t="shared" si="345"/>
        <v>delta_unempl egoecon_bin_x_shareur egoecon_bin retroecon_bin_x_shareur retroecon_bin shareur_new log_grp share_extractive_avg5yr sex age_recode age_sq_recode edu_num nonstateworker state ||svy_oblast:</v>
      </c>
      <c r="I3662" s="18">
        <f t="shared" si="342"/>
        <v>0</v>
      </c>
      <c r="J3662" s="18" t="str">
        <f t="shared" si="343"/>
        <v>NA</v>
      </c>
      <c r="K3662" s="18" t="str">
        <f t="shared" si="346"/>
        <v>delta_unempl egoecon_bin_x_shareur egoecon_bin retroecon_bin_x_shareur retroecon_bin shareur_new log_grp share_extractive_avg5yr sex age_recode age_sq_recode edu_num nonstateworker state ||svy_oblast:</v>
      </c>
      <c r="L3662" s="1" t="str">
        <f t="shared" si="347"/>
        <v>Yes</v>
      </c>
    </row>
    <row r="3663" spans="1:12" ht="43.2" x14ac:dyDescent="0.3">
      <c r="A3663" s="1" t="str">
        <f>VLOOKUP(B3663,DownloadedFiles!$B$2:$C$821,2,)</f>
        <v>doi:10.7910/DVN/XKC4R4</v>
      </c>
      <c r="B3663" s="1" t="s">
        <v>1900</v>
      </c>
      <c r="C3663" s="1" t="s">
        <v>2798</v>
      </c>
      <c r="D3663" s="1" t="s">
        <v>1547</v>
      </c>
      <c r="E3663" s="1" t="str">
        <f>VLOOKUP(D3663,StataFunctions!$E$2:$G$260,3,)</f>
        <v>Multilevel mixed-effects probit regression</v>
      </c>
      <c r="F3663" s="18" t="s">
        <v>8333</v>
      </c>
      <c r="G3663" s="18" t="str">
        <f t="shared" si="344"/>
        <v>urvote</v>
      </c>
      <c r="H3663" s="18" t="str">
        <f t="shared" si="345"/>
        <v>delta_unempl egoecon_bin_x_shareur egoecon_bin shareur_new log_grp share_extractive_avg5yr sex age_recode age_sq_recode edu_num nonstateworker state ||svy_oblast:</v>
      </c>
      <c r="I3663" s="18">
        <f t="shared" si="342"/>
        <v>0</v>
      </c>
      <c r="J3663" s="18" t="str">
        <f t="shared" si="343"/>
        <v>NA</v>
      </c>
      <c r="K3663" s="18" t="str">
        <f t="shared" si="346"/>
        <v>delta_unempl egoecon_bin_x_shareur egoecon_bin shareur_new log_grp share_extractive_avg5yr sex age_recode age_sq_recode edu_num nonstateworker state ||svy_oblast:</v>
      </c>
      <c r="L3663" s="1" t="str">
        <f t="shared" si="347"/>
        <v>Yes</v>
      </c>
    </row>
    <row r="3664" spans="1:12" ht="43.2" x14ac:dyDescent="0.3">
      <c r="A3664" s="1" t="str">
        <f>VLOOKUP(B3664,DownloadedFiles!$B$2:$C$821,2,)</f>
        <v>doi:10.7910/DVN/XKC4R4</v>
      </c>
      <c r="B3664" s="1" t="s">
        <v>1900</v>
      </c>
      <c r="C3664" s="1" t="s">
        <v>2798</v>
      </c>
      <c r="D3664" s="1" t="s">
        <v>1547</v>
      </c>
      <c r="E3664" s="1" t="str">
        <f>VLOOKUP(D3664,StataFunctions!$E$2:$G$260,3,)</f>
        <v>Multilevel mixed-effects probit regression</v>
      </c>
      <c r="F3664" s="18" t="s">
        <v>8324</v>
      </c>
      <c r="G3664" s="18" t="str">
        <f t="shared" si="344"/>
        <v>urvote</v>
      </c>
      <c r="H3664" s="18" t="str">
        <f t="shared" si="345"/>
        <v>delta_unempl egoecon_x_shareur egoecon shareur_new log_grp share_extractive_avg5yr sex age_recode age_sq_recode edu_num nonstateworker state ||svy_oblast:</v>
      </c>
      <c r="I3664" s="18">
        <f t="shared" si="342"/>
        <v>0</v>
      </c>
      <c r="J3664" s="18" t="str">
        <f t="shared" si="343"/>
        <v>NA</v>
      </c>
      <c r="K3664" s="18" t="str">
        <f t="shared" si="346"/>
        <v>delta_unempl egoecon_x_shareur egoecon shareur_new log_grp share_extractive_avg5yr sex age_recode age_sq_recode edu_num nonstateworker state ||svy_oblast:</v>
      </c>
      <c r="L3664" s="1" t="str">
        <f t="shared" si="347"/>
        <v>Yes</v>
      </c>
    </row>
    <row r="3665" spans="1:12" ht="43.2" x14ac:dyDescent="0.3">
      <c r="A3665" s="1" t="str">
        <f>VLOOKUP(B3665,DownloadedFiles!$B$2:$C$821,2,)</f>
        <v>doi:10.7910/DVN/XKC4R4</v>
      </c>
      <c r="B3665" s="1" t="s">
        <v>1900</v>
      </c>
      <c r="C3665" s="1" t="s">
        <v>2800</v>
      </c>
      <c r="D3665" s="1" t="s">
        <v>1547</v>
      </c>
      <c r="E3665" s="1" t="str">
        <f>VLOOKUP(D3665,StataFunctions!$E$2:$G$260,3,)</f>
        <v>Multilevel mixed-effects probit regression</v>
      </c>
      <c r="F3665" s="18" t="s">
        <v>8339</v>
      </c>
      <c r="G3665" s="18" t="str">
        <f t="shared" si="344"/>
        <v>urvote</v>
      </c>
      <c r="H3665" s="18" t="str">
        <f t="shared" si="345"/>
        <v>delta_unempl egoecon_x_shareur egoecon shareur_new log_grp share_extractive_avg5yr sex age_recode age_sq_recode edu_num nonstateworker state log_inc ||svy_oblast:</v>
      </c>
      <c r="I3665" s="18">
        <f t="shared" si="342"/>
        <v>0</v>
      </c>
      <c r="J3665" s="18" t="str">
        <f t="shared" si="343"/>
        <v>NA</v>
      </c>
      <c r="K3665" s="18" t="str">
        <f t="shared" si="346"/>
        <v>delta_unempl egoecon_x_shareur egoecon shareur_new log_grp share_extractive_avg5yr sex age_recode age_sq_recode edu_num nonstateworker state log_inc ||svy_oblast:</v>
      </c>
      <c r="L3665" s="1" t="str">
        <f t="shared" si="347"/>
        <v>Yes</v>
      </c>
    </row>
    <row r="3666" spans="1:12" ht="43.2" x14ac:dyDescent="0.3">
      <c r="A3666" s="1" t="str">
        <f>VLOOKUP(B3666,DownloadedFiles!$B$2:$C$821,2,)</f>
        <v>doi:10.7910/DVN/XKC4R4</v>
      </c>
      <c r="B3666" s="1" t="s">
        <v>1900</v>
      </c>
      <c r="C3666" s="1" t="s">
        <v>2798</v>
      </c>
      <c r="D3666" s="1" t="s">
        <v>1547</v>
      </c>
      <c r="E3666" s="1" t="str">
        <f>VLOOKUP(D3666,StataFunctions!$E$2:$G$260,3,)</f>
        <v>Multilevel mixed-effects probit regression</v>
      </c>
      <c r="F3666" s="18" t="s">
        <v>8335</v>
      </c>
      <c r="G3666" s="18" t="str">
        <f t="shared" si="344"/>
        <v>urvote</v>
      </c>
      <c r="H3666" s="18" t="str">
        <f t="shared" si="345"/>
        <v>delta_unempl retroecon_bin_x_shareur retroecon_bin shareur_new log_grp share_extractive_avg5yr sex age_recode age_sq_recode edu_num nonstateworker state ||svy_oblast:</v>
      </c>
      <c r="I3666" s="18">
        <f t="shared" si="342"/>
        <v>0</v>
      </c>
      <c r="J3666" s="18" t="str">
        <f t="shared" si="343"/>
        <v>NA</v>
      </c>
      <c r="K3666" s="18" t="str">
        <f t="shared" si="346"/>
        <v>delta_unempl retroecon_bin_x_shareur retroecon_bin shareur_new log_grp share_extractive_avg5yr sex age_recode age_sq_recode edu_num nonstateworker state ||svy_oblast:</v>
      </c>
      <c r="L3666" s="1" t="str">
        <f t="shared" si="347"/>
        <v>Yes</v>
      </c>
    </row>
    <row r="3667" spans="1:12" ht="43.2" x14ac:dyDescent="0.3">
      <c r="A3667" s="1" t="str">
        <f>VLOOKUP(B3667,DownloadedFiles!$B$2:$C$821,2,)</f>
        <v>doi:10.7910/DVN/XKC4R4</v>
      </c>
      <c r="B3667" s="1" t="s">
        <v>1900</v>
      </c>
      <c r="C3667" s="1" t="s">
        <v>2798</v>
      </c>
      <c r="D3667" s="1" t="s">
        <v>1547</v>
      </c>
      <c r="E3667" s="1" t="str">
        <f>VLOOKUP(D3667,StataFunctions!$E$2:$G$260,3,)</f>
        <v>Multilevel mixed-effects probit regression</v>
      </c>
      <c r="F3667" s="18" t="s">
        <v>8326</v>
      </c>
      <c r="G3667" s="18" t="str">
        <f t="shared" si="344"/>
        <v>urvote</v>
      </c>
      <c r="H3667" s="18" t="str">
        <f t="shared" si="345"/>
        <v>delta_unempl retroecon_x_shareur retroecon shareur_new log_grp share_extractive_avg5yr sex age_recode age_sq_recode edu_num nonstateworker state ||svy_oblast:</v>
      </c>
      <c r="I3667" s="18">
        <f t="shared" si="342"/>
        <v>0</v>
      </c>
      <c r="J3667" s="18" t="str">
        <f t="shared" si="343"/>
        <v>NA</v>
      </c>
      <c r="K3667" s="18" t="str">
        <f t="shared" si="346"/>
        <v>delta_unempl retroecon_x_shareur retroecon shareur_new log_grp share_extractive_avg5yr sex age_recode age_sq_recode edu_num nonstateworker state ||svy_oblast:</v>
      </c>
      <c r="L3667" s="1" t="str">
        <f t="shared" si="347"/>
        <v>Yes</v>
      </c>
    </row>
    <row r="3668" spans="1:12" ht="43.2" x14ac:dyDescent="0.3">
      <c r="A3668" s="1" t="str">
        <f>VLOOKUP(B3668,DownloadedFiles!$B$2:$C$821,2,)</f>
        <v>doi:10.7910/DVN/XKC4R4</v>
      </c>
      <c r="B3668" s="1" t="s">
        <v>1900</v>
      </c>
      <c r="C3668" s="1" t="s">
        <v>2798</v>
      </c>
      <c r="D3668" s="1" t="s">
        <v>1547</v>
      </c>
      <c r="E3668" s="1" t="str">
        <f>VLOOKUP(D3668,StataFunctions!$E$2:$G$260,3,)</f>
        <v>Multilevel mixed-effects probit regression</v>
      </c>
      <c r="F3668" s="18" t="s">
        <v>8351</v>
      </c>
      <c r="G3668" s="18" t="str">
        <f t="shared" si="344"/>
        <v>urvote</v>
      </c>
      <c r="H3668" s="18" t="str">
        <f t="shared" si="345"/>
        <v>delta_unempl retroecon_x_shareur retroecon shareur_new log_grp share_extractive_avg5yr sex age_recode age_sq_recode edu_num nonstateworker state i.year ||svy_oblast:</v>
      </c>
      <c r="I3668" s="18">
        <f t="shared" si="342"/>
        <v>0</v>
      </c>
      <c r="J3668" s="18" t="str">
        <f t="shared" si="343"/>
        <v>NA</v>
      </c>
      <c r="K3668" s="18" t="str">
        <f t="shared" si="346"/>
        <v>delta_unempl retroecon_x_shareur retroecon shareur_new log_grp share_extractive_avg5yr sex age_recode age_sq_recode edu_num nonstateworker state i.year ||svy_oblast:</v>
      </c>
      <c r="L3668" s="1" t="str">
        <f t="shared" si="347"/>
        <v>Yes</v>
      </c>
    </row>
    <row r="3669" spans="1:12" ht="43.2" x14ac:dyDescent="0.3">
      <c r="A3669" s="1" t="str">
        <f>VLOOKUP(B3669,DownloadedFiles!$B$2:$C$821,2,)</f>
        <v>doi:10.7910/DVN/XKC4R4</v>
      </c>
      <c r="B3669" s="1" t="s">
        <v>1900</v>
      </c>
      <c r="C3669" s="1" t="s">
        <v>2800</v>
      </c>
      <c r="D3669" s="1" t="s">
        <v>1547</v>
      </c>
      <c r="E3669" s="1" t="str">
        <f>VLOOKUP(D3669,StataFunctions!$E$2:$G$260,3,)</f>
        <v>Multilevel mixed-effects probit regression</v>
      </c>
      <c r="F3669" s="18" t="s">
        <v>8341</v>
      </c>
      <c r="G3669" s="18" t="str">
        <f t="shared" si="344"/>
        <v>urvote</v>
      </c>
      <c r="H3669" s="18" t="str">
        <f t="shared" si="345"/>
        <v>delta_unempl retroecon_x_shareur retroecon shareur_new log_grp share_extractive_avg5yr sex age_recode age_sq_recode edu_num nonstateworker state log_inc ||svy_oblast:</v>
      </c>
      <c r="I3669" s="18">
        <f t="shared" si="342"/>
        <v>0</v>
      </c>
      <c r="J3669" s="18" t="str">
        <f t="shared" si="343"/>
        <v>NA</v>
      </c>
      <c r="K3669" s="18" t="str">
        <f t="shared" si="346"/>
        <v>delta_unempl retroecon_x_shareur retroecon shareur_new log_grp share_extractive_avg5yr sex age_recode age_sq_recode edu_num nonstateworker state log_inc ||svy_oblast:</v>
      </c>
      <c r="L3669" s="1" t="str">
        <f t="shared" si="347"/>
        <v>Yes</v>
      </c>
    </row>
    <row r="3670" spans="1:12" ht="43.2" x14ac:dyDescent="0.3">
      <c r="A3670" s="1" t="str">
        <f>VLOOKUP(B3670,DownloadedFiles!$B$2:$C$821,2,)</f>
        <v>doi:10.7910/DVN/XKC4R4</v>
      </c>
      <c r="B3670" s="1" t="s">
        <v>1900</v>
      </c>
      <c r="C3670" s="1" t="s">
        <v>2798</v>
      </c>
      <c r="D3670" s="1" t="s">
        <v>1547</v>
      </c>
      <c r="E3670" s="1" t="str">
        <f>VLOOKUP(D3670,StataFunctions!$E$2:$G$260,3,)</f>
        <v>Multilevel mixed-effects probit regression</v>
      </c>
      <c r="F3670" s="18" t="s">
        <v>7640</v>
      </c>
      <c r="G3670" s="18" t="str">
        <f t="shared" si="344"/>
        <v>egoecon_bin</v>
      </c>
      <c r="H3670" s="18" t="str">
        <f t="shared" si="345"/>
        <v>delta_unempl shareur_new log_grp share_extractive_avg5yr sex age_recode age_sq_recode edu_num nonstateworker state ||svy_oblast:</v>
      </c>
      <c r="I3670" s="18">
        <f t="shared" si="342"/>
        <v>0</v>
      </c>
      <c r="J3670" s="18" t="str">
        <f t="shared" si="343"/>
        <v>NA</v>
      </c>
      <c r="K3670" s="18" t="str">
        <f t="shared" si="346"/>
        <v>delta_unempl shareur_new log_grp share_extractive_avg5yr sex age_recode age_sq_recode edu_num nonstateworker state ||svy_oblast:</v>
      </c>
      <c r="L3670" s="1" t="str">
        <f t="shared" si="347"/>
        <v>Yes</v>
      </c>
    </row>
    <row r="3671" spans="1:12" ht="43.2" x14ac:dyDescent="0.3">
      <c r="A3671" s="1" t="str">
        <f>VLOOKUP(B3671,DownloadedFiles!$B$2:$C$821,2,)</f>
        <v>doi:10.7910/DVN/XKC4R4</v>
      </c>
      <c r="B3671" s="1" t="s">
        <v>1900</v>
      </c>
      <c r="C3671" s="1" t="s">
        <v>2798</v>
      </c>
      <c r="D3671" s="1" t="s">
        <v>1547</v>
      </c>
      <c r="E3671" s="1" t="str">
        <f>VLOOKUP(D3671,StataFunctions!$E$2:$G$260,3,)</f>
        <v>Multilevel mixed-effects probit regression</v>
      </c>
      <c r="F3671" s="18" t="s">
        <v>8255</v>
      </c>
      <c r="G3671" s="18" t="str">
        <f t="shared" si="344"/>
        <v>retroecon_bin</v>
      </c>
      <c r="H3671" s="18" t="str">
        <f t="shared" si="345"/>
        <v>delta_unempl shareur_new log_grp share_extractive_avg5yr sex age_recode age_sq_recode edu_num nonstateworker state ||svy_oblast:</v>
      </c>
      <c r="I3671" s="18">
        <f t="shared" si="342"/>
        <v>0</v>
      </c>
      <c r="J3671" s="18" t="str">
        <f t="shared" si="343"/>
        <v>NA</v>
      </c>
      <c r="K3671" s="18" t="str">
        <f t="shared" si="346"/>
        <v>delta_unempl shareur_new log_grp share_extractive_avg5yr sex age_recode age_sq_recode edu_num nonstateworker state ||svy_oblast:</v>
      </c>
      <c r="L3671" s="1" t="str">
        <f t="shared" si="347"/>
        <v>Yes</v>
      </c>
    </row>
    <row r="3672" spans="1:12" ht="43.2" x14ac:dyDescent="0.3">
      <c r="A3672" s="1" t="str">
        <f>VLOOKUP(B3672,DownloadedFiles!$B$2:$C$821,2,)</f>
        <v>doi:10.7910/DVN/XKC4R4</v>
      </c>
      <c r="B3672" s="1" t="s">
        <v>1900</v>
      </c>
      <c r="C3672" s="1" t="s">
        <v>2798</v>
      </c>
      <c r="D3672" s="1" t="s">
        <v>940</v>
      </c>
      <c r="E3672" s="1" t="str">
        <f>VLOOKUP(D3672,StataFunctions!$E$2:$G$260,3,)</f>
        <v>Multilevel mixed-effects linear regression</v>
      </c>
      <c r="F3672" s="18" t="s">
        <v>8253</v>
      </c>
      <c r="G3672" s="18" t="str">
        <f t="shared" si="344"/>
        <v>retroecon</v>
      </c>
      <c r="H3672" s="18" t="str">
        <f t="shared" si="345"/>
        <v>delta_unempl shareur_new log_grp share_extractive_avg5yr sex age_recode age_sq_recode edu_num nonstateworker state i.year ||svy_oblast:</v>
      </c>
      <c r="I3672" s="18">
        <f t="shared" si="342"/>
        <v>0</v>
      </c>
      <c r="J3672" s="18" t="str">
        <f t="shared" si="343"/>
        <v>NA</v>
      </c>
      <c r="K3672" s="18" t="str">
        <f t="shared" si="346"/>
        <v>delta_unempl shareur_new log_grp share_extractive_avg5yr sex age_recode age_sq_recode edu_num nonstateworker state i.year ||svy_oblast:</v>
      </c>
      <c r="L3672" s="1" t="str">
        <f t="shared" si="347"/>
        <v>Yes</v>
      </c>
    </row>
    <row r="3673" spans="1:12" x14ac:dyDescent="0.3">
      <c r="A3673" s="1" t="str">
        <f>VLOOKUP(B3673,DownloadedFiles!$B$2:$C$821,2,)</f>
        <v>doi:10.7910/DVN/PL2XFD</v>
      </c>
      <c r="B3673" s="1" t="s">
        <v>1896</v>
      </c>
      <c r="C3673" s="1" t="s">
        <v>6396</v>
      </c>
      <c r="D3673" s="1" t="s">
        <v>1244</v>
      </c>
      <c r="E3673" s="1" t="str">
        <f>VLOOKUP(D3673,StataFunctions!$E$2:$G$260,3,)</f>
        <v xml:space="preserve">Estimate totals </v>
      </c>
      <c r="F3673" s="18" t="s">
        <v>4540</v>
      </c>
      <c r="G3673" s="18" t="str">
        <f t="shared" si="344"/>
        <v>sample</v>
      </c>
      <c r="H3673" s="18" t="str">
        <f t="shared" si="345"/>
        <v>size is approximately 27</v>
      </c>
      <c r="I3673" s="18">
        <f t="shared" si="342"/>
        <v>0</v>
      </c>
      <c r="J3673" s="18" t="str">
        <f t="shared" si="343"/>
        <v>NA</v>
      </c>
      <c r="K3673" s="18" t="str">
        <f t="shared" si="346"/>
        <v>size is approximately 27</v>
      </c>
      <c r="L3673" s="1" t="str">
        <f t="shared" si="347"/>
        <v>Yes</v>
      </c>
    </row>
    <row r="3674" spans="1:12" ht="28.8" x14ac:dyDescent="0.3">
      <c r="A3674" s="1" t="str">
        <f>VLOOKUP(B3674,DownloadedFiles!$B$2:$C$821,2,)</f>
        <v>doi:10.7910/DVN/27293</v>
      </c>
      <c r="B3674" s="1" t="s">
        <v>2497</v>
      </c>
      <c r="C3674" s="1" t="s">
        <v>698</v>
      </c>
      <c r="D3674" s="1" t="s">
        <v>654</v>
      </c>
      <c r="E3674" s="1" t="str">
        <f>VLOOKUP(D3674,StataFunctions!$E$2:$G$260,3,)</f>
        <v>Linear Regression</v>
      </c>
      <c r="F3674" s="18" t="s">
        <v>8203</v>
      </c>
      <c r="G3674" s="18" t="str">
        <f t="shared" si="344"/>
        <v>racpolicy</v>
      </c>
      <c r="H3674" s="18" t="str">
        <f t="shared" si="345"/>
        <v>anger fear disgust jimcrow13 angerjc13 fearjc13 disgusjc13 ideology education age south income1 openissuejo1 if baddata2==0</v>
      </c>
      <c r="I3674" s="18">
        <f t="shared" si="342"/>
        <v>1</v>
      </c>
      <c r="J3674" s="18" t="str">
        <f t="shared" si="343"/>
        <v xml:space="preserve"> baddata2==0</v>
      </c>
      <c r="K3674" s="18" t="str">
        <f t="shared" si="346"/>
        <v>anger fear disgust jimcrow13 angerjc13 fearjc13 disgusjc13 ideology education age south income1 openissuejo1</v>
      </c>
      <c r="L3674" s="1" t="str">
        <f t="shared" si="347"/>
        <v>Yes</v>
      </c>
    </row>
    <row r="3675" spans="1:12" ht="43.2" x14ac:dyDescent="0.3">
      <c r="A3675" s="1" t="str">
        <f>VLOOKUP(B3675,DownloadedFiles!$B$2:$C$821,2,)</f>
        <v>doi:10.7910/DVN/27293</v>
      </c>
      <c r="B3675" s="1" t="s">
        <v>2497</v>
      </c>
      <c r="C3675" s="1" t="s">
        <v>698</v>
      </c>
      <c r="D3675" s="1" t="s">
        <v>654</v>
      </c>
      <c r="E3675" s="1" t="str">
        <f>VLOOKUP(D3675,StataFunctions!$E$2:$G$260,3,)</f>
        <v>Linear Regression</v>
      </c>
      <c r="F3675" s="18" t="s">
        <v>4541</v>
      </c>
      <c r="G3675" s="18" t="str">
        <f t="shared" si="344"/>
        <v>racpolicy</v>
      </c>
      <c r="H3675" s="18" t="str">
        <f t="shared" si="345"/>
        <v>anger fear disgust jimcrow13 racresent1 angerres1 fearres1 disgusres1 angerjc13 fearjc13 disgusjc13 ideology south education age income1 openissuejo1 if baddata2==0</v>
      </c>
      <c r="I3675" s="18">
        <f t="shared" si="342"/>
        <v>1</v>
      </c>
      <c r="J3675" s="18" t="str">
        <f t="shared" si="343"/>
        <v xml:space="preserve"> baddata2==0</v>
      </c>
      <c r="K3675" s="18" t="str">
        <f t="shared" si="346"/>
        <v>anger fear disgust jimcrow13 racresent1 angerres1 fearres1 disgusres1 angerjc13 fearjc13 disgusjc13 ideology south education age income1 openissuejo1</v>
      </c>
      <c r="L3675" s="1" t="str">
        <f t="shared" si="347"/>
        <v>Yes</v>
      </c>
    </row>
    <row r="3676" spans="1:12" ht="28.8" x14ac:dyDescent="0.3">
      <c r="A3676" s="1" t="str">
        <f>VLOOKUP(B3676,DownloadedFiles!$B$2:$C$821,2,)</f>
        <v>doi:10.7910/DVN/27293</v>
      </c>
      <c r="B3676" s="1" t="s">
        <v>2497</v>
      </c>
      <c r="C3676" s="1" t="s">
        <v>698</v>
      </c>
      <c r="D3676" s="1" t="s">
        <v>654</v>
      </c>
      <c r="E3676" s="1" t="str">
        <f>VLOOKUP(D3676,StataFunctions!$E$2:$G$260,3,)</f>
        <v>Linear Regression</v>
      </c>
      <c r="F3676" s="18" t="s">
        <v>8204</v>
      </c>
      <c r="G3676" s="18" t="str">
        <f t="shared" si="344"/>
        <v>racpolicy</v>
      </c>
      <c r="H3676" s="18" t="str">
        <f t="shared" si="345"/>
        <v>anger fear disgust limitgov angerlim fearlim disguslim ideology education age south income1 openissuejo1 if baddata2==0</v>
      </c>
      <c r="I3676" s="18">
        <f t="shared" si="342"/>
        <v>1</v>
      </c>
      <c r="J3676" s="18" t="str">
        <f t="shared" si="343"/>
        <v xml:space="preserve"> baddata2==0</v>
      </c>
      <c r="K3676" s="18" t="str">
        <f t="shared" si="346"/>
        <v>anger fear disgust limitgov angerlim fearlim disguslim ideology education age south income1 openissuejo1</v>
      </c>
      <c r="L3676" s="1" t="str">
        <f t="shared" si="347"/>
        <v>Yes</v>
      </c>
    </row>
    <row r="3677" spans="1:12" ht="28.8" x14ac:dyDescent="0.3">
      <c r="A3677" s="1" t="str">
        <f>VLOOKUP(B3677,DownloadedFiles!$B$2:$C$821,2,)</f>
        <v>doi:10.7910/DVN/27293</v>
      </c>
      <c r="B3677" s="1" t="s">
        <v>2497</v>
      </c>
      <c r="C3677" s="1" t="s">
        <v>698</v>
      </c>
      <c r="D3677" s="1" t="s">
        <v>654</v>
      </c>
      <c r="E3677" s="1" t="str">
        <f>VLOOKUP(D3677,StataFunctions!$E$2:$G$260,3,)</f>
        <v>Linear Regression</v>
      </c>
      <c r="F3677" s="18" t="s">
        <v>8202</v>
      </c>
      <c r="G3677" s="18" t="str">
        <f t="shared" si="344"/>
        <v>racpolicy</v>
      </c>
      <c r="H3677" s="18" t="str">
        <f t="shared" si="345"/>
        <v>anger fear disgust racresent1 angerres1 fearres1 disgusres1 ideology education age south income1 openissuejo1 if baddata2==0</v>
      </c>
      <c r="I3677" s="18">
        <f t="shared" si="342"/>
        <v>1</v>
      </c>
      <c r="J3677" s="18" t="str">
        <f t="shared" si="343"/>
        <v xml:space="preserve"> baddata2==0</v>
      </c>
      <c r="K3677" s="18" t="str">
        <f t="shared" si="346"/>
        <v>anger fear disgust racresent1 angerres1 fearres1 disgusres1 ideology education age south income1 openissuejo1</v>
      </c>
      <c r="L3677" s="1" t="str">
        <f t="shared" si="347"/>
        <v>Yes</v>
      </c>
    </row>
    <row r="3678" spans="1:12" ht="28.8" x14ac:dyDescent="0.3">
      <c r="A3678" s="1" t="str">
        <f>VLOOKUP(B3678,DownloadedFiles!$B$2:$C$821,2,)</f>
        <v>doi:10.7910/DVN/27293</v>
      </c>
      <c r="B3678" s="1" t="s">
        <v>2498</v>
      </c>
      <c r="C3678" s="1" t="s">
        <v>698</v>
      </c>
      <c r="D3678" s="1" t="s">
        <v>654</v>
      </c>
      <c r="E3678" s="1" t="str">
        <f>VLOOKUP(D3678,StataFunctions!$E$2:$G$260,3,)</f>
        <v>Linear Regression</v>
      </c>
      <c r="F3678" s="18" t="s">
        <v>2758</v>
      </c>
      <c r="G3678" s="18" t="str">
        <f t="shared" si="344"/>
        <v>racpolicy</v>
      </c>
      <c r="H3678" s="18" t="str">
        <f t="shared" si="345"/>
        <v>racresent1 anger angerres1 fearres1 fear disgust disgusres1 ideology education income1 age south openissuejo1 if baddata2==0</v>
      </c>
      <c r="I3678" s="18">
        <f t="shared" si="342"/>
        <v>1</v>
      </c>
      <c r="J3678" s="18" t="str">
        <f t="shared" si="343"/>
        <v xml:space="preserve"> baddata2==0</v>
      </c>
      <c r="K3678" s="18" t="str">
        <f t="shared" si="346"/>
        <v>racresent1 anger angerres1 fearres1 fear disgust disgusres1 ideology education income1 age south openissuejo1</v>
      </c>
      <c r="L3678" s="1" t="str">
        <f t="shared" si="347"/>
        <v>Yes</v>
      </c>
    </row>
    <row r="3679" spans="1:12" ht="28.8" x14ac:dyDescent="0.3">
      <c r="A3679" s="1" t="str">
        <f>VLOOKUP(B3679,DownloadedFiles!$B$2:$C$821,2,)</f>
        <v>doi:10.7910/DVN/27293</v>
      </c>
      <c r="B3679" s="1" t="s">
        <v>2499</v>
      </c>
      <c r="C3679" s="1" t="s">
        <v>698</v>
      </c>
      <c r="D3679" s="1" t="s">
        <v>654</v>
      </c>
      <c r="E3679" s="1" t="str">
        <f>VLOOKUP(D3679,StataFunctions!$E$2:$G$260,3,)</f>
        <v>Linear Regression</v>
      </c>
      <c r="F3679" s="18" t="s">
        <v>2759</v>
      </c>
      <c r="G3679" s="18" t="str">
        <f t="shared" si="344"/>
        <v>racpolicy</v>
      </c>
      <c r="H3679" s="18" t="str">
        <f t="shared" si="345"/>
        <v>jimcrow13 disgust disgusjc13 angerjc13 anger fear fearjc13 ideology education income1 age south openissuejo1 if baddata2==0</v>
      </c>
      <c r="I3679" s="18">
        <f t="shared" si="342"/>
        <v>1</v>
      </c>
      <c r="J3679" s="18" t="str">
        <f t="shared" si="343"/>
        <v xml:space="preserve"> baddata2==0</v>
      </c>
      <c r="K3679" s="18" t="str">
        <f t="shared" si="346"/>
        <v>jimcrow13 disgust disgusjc13 angerjc13 anger fear fearjc13 ideology education income1 age south openissuejo1</v>
      </c>
      <c r="L3679" s="1" t="str">
        <f t="shared" si="347"/>
        <v>Yes</v>
      </c>
    </row>
    <row r="3680" spans="1:12" x14ac:dyDescent="0.3">
      <c r="A3680" s="1" t="str">
        <f>VLOOKUP(B3680,DownloadedFiles!$B$2:$C$821,2,)</f>
        <v>doi:10.7910/DVN/MPQQC0</v>
      </c>
      <c r="B3680" s="1" t="s">
        <v>1960</v>
      </c>
      <c r="C3680" s="1" t="s">
        <v>698</v>
      </c>
      <c r="D3680" s="1" t="s">
        <v>699</v>
      </c>
      <c r="E3680" s="1" t="str">
        <f>VLOOKUP(D3680,StataFunctions!$E$2:$G$260,3,)</f>
        <v>Linear regression</v>
      </c>
      <c r="F3680" s="18" t="s">
        <v>4545</v>
      </c>
      <c r="G3680" s="18" t="str">
        <f t="shared" si="344"/>
        <v>d.welfare</v>
      </c>
      <c r="H3680" s="18" t="str">
        <f t="shared" si="345"/>
        <v>d.policy ld.policy d.gini</v>
      </c>
      <c r="I3680" s="18">
        <f t="shared" si="342"/>
        <v>0</v>
      </c>
      <c r="J3680" s="18" t="str">
        <f t="shared" si="343"/>
        <v>NA</v>
      </c>
      <c r="K3680" s="18" t="str">
        <f t="shared" si="346"/>
        <v>d.policy ld.policy d.gini</v>
      </c>
      <c r="L3680" s="1" t="str">
        <f t="shared" si="347"/>
        <v>Yes</v>
      </c>
    </row>
    <row r="3681" spans="1:12" x14ac:dyDescent="0.3">
      <c r="A3681" s="1" t="str">
        <f>VLOOKUP(B3681,DownloadedFiles!$B$2:$C$821,2,)</f>
        <v>doi:10.7910/DVN/MPQQC0</v>
      </c>
      <c r="B3681" s="1" t="s">
        <v>1960</v>
      </c>
      <c r="C3681" s="1" t="s">
        <v>698</v>
      </c>
      <c r="D3681" s="1" t="s">
        <v>654</v>
      </c>
      <c r="E3681" s="1" t="str">
        <f>VLOOKUP(D3681,StataFunctions!$E$2:$G$260,3,)</f>
        <v>Linear Regression</v>
      </c>
      <c r="F3681" s="18" t="s">
        <v>4546</v>
      </c>
      <c r="G3681" s="18" t="str">
        <f t="shared" si="344"/>
        <v>d.mood</v>
      </c>
      <c r="H3681" s="18" t="str">
        <f t="shared" si="345"/>
        <v>l.mood d.policy l.policy d.gini l.gini</v>
      </c>
      <c r="I3681" s="18">
        <f t="shared" si="342"/>
        <v>0</v>
      </c>
      <c r="J3681" s="18" t="str">
        <f t="shared" si="343"/>
        <v>NA</v>
      </c>
      <c r="K3681" s="18" t="str">
        <f t="shared" si="346"/>
        <v>l.mood d.policy l.policy d.gini l.gini</v>
      </c>
      <c r="L3681" s="1" t="str">
        <f t="shared" si="347"/>
        <v>Yes</v>
      </c>
    </row>
    <row r="3682" spans="1:12" ht="28.8" x14ac:dyDescent="0.3">
      <c r="A3682" s="1" t="str">
        <f>VLOOKUP(B3682,DownloadedFiles!$B$2:$C$821,2,)</f>
        <v>doi:10.7910/DVN/MPQQC0</v>
      </c>
      <c r="B3682" s="1" t="s">
        <v>1960</v>
      </c>
      <c r="C3682" s="1" t="s">
        <v>665</v>
      </c>
      <c r="D3682" s="1" t="s">
        <v>654</v>
      </c>
      <c r="E3682" s="1" t="str">
        <f>VLOOKUP(D3682,StataFunctions!$E$2:$G$260,3,)</f>
        <v>Linear Regression</v>
      </c>
      <c r="F3682" s="18" t="s">
        <v>1053</v>
      </c>
      <c r="G3682" s="18" t="str">
        <f t="shared" si="344"/>
        <v>d.mood</v>
      </c>
      <c r="H3682" s="18" t="str">
        <f t="shared" si="345"/>
        <v>l.mood d.policy l.policy d.unemployment l.unemployment d.inflation l.inflation d.caselaw l.caselaw</v>
      </c>
      <c r="I3682" s="18">
        <f t="shared" si="342"/>
        <v>0</v>
      </c>
      <c r="J3682" s="18" t="str">
        <f t="shared" si="343"/>
        <v>NA</v>
      </c>
      <c r="K3682" s="18" t="str">
        <f t="shared" si="346"/>
        <v>l.mood d.policy l.policy d.unemployment l.unemployment d.inflation l.inflation d.caselaw l.caselaw</v>
      </c>
      <c r="L3682" s="1" t="str">
        <f t="shared" si="347"/>
        <v>Yes</v>
      </c>
    </row>
    <row r="3683" spans="1:12" ht="28.8" x14ac:dyDescent="0.3">
      <c r="A3683" s="1" t="str">
        <f>VLOOKUP(B3683,DownloadedFiles!$B$2:$C$821,2,)</f>
        <v>doi:10.7910/DVN/MPQQC0</v>
      </c>
      <c r="B3683" s="1" t="s">
        <v>1960</v>
      </c>
      <c r="C3683" s="1" t="s">
        <v>665</v>
      </c>
      <c r="D3683" s="1" t="s">
        <v>654</v>
      </c>
      <c r="E3683" s="1" t="str">
        <f>VLOOKUP(D3683,StataFunctions!$E$2:$G$260,3,)</f>
        <v>Linear Regression</v>
      </c>
      <c r="F3683" s="18" t="s">
        <v>4550</v>
      </c>
      <c r="G3683" s="18" t="str">
        <f t="shared" si="344"/>
        <v>d.mood</v>
      </c>
      <c r="H3683" s="18" t="str">
        <f t="shared" si="345"/>
        <v>l.mood d.policy l.policy d.unemployment l.unemployment ld.unemployment d.inflation l.inflation d.caselaw l.caselaw</v>
      </c>
      <c r="I3683" s="18">
        <f t="shared" si="342"/>
        <v>0</v>
      </c>
      <c r="J3683" s="18" t="str">
        <f t="shared" si="343"/>
        <v>NA</v>
      </c>
      <c r="K3683" s="18" t="str">
        <f t="shared" si="346"/>
        <v>l.mood d.policy l.policy d.unemployment l.unemployment ld.unemployment d.inflation l.inflation d.caselaw l.caselaw</v>
      </c>
      <c r="L3683" s="1" t="str">
        <f t="shared" si="347"/>
        <v>Yes</v>
      </c>
    </row>
    <row r="3684" spans="1:12" x14ac:dyDescent="0.3">
      <c r="A3684" s="1" t="str">
        <f>VLOOKUP(B3684,DownloadedFiles!$B$2:$C$821,2,)</f>
        <v>doi:10.7910/DVN/MPQQC0</v>
      </c>
      <c r="B3684" s="1" t="s">
        <v>1960</v>
      </c>
      <c r="C3684" s="1" t="s">
        <v>698</v>
      </c>
      <c r="D3684" s="1" t="s">
        <v>654</v>
      </c>
      <c r="E3684" s="1" t="str">
        <f>VLOOKUP(D3684,StataFunctions!$E$2:$G$260,3,)</f>
        <v>Linear Regression</v>
      </c>
      <c r="F3684" s="18" t="s">
        <v>4547</v>
      </c>
      <c r="G3684" s="18" t="str">
        <f t="shared" si="344"/>
        <v>mood</v>
      </c>
      <c r="H3684" s="18" t="str">
        <f t="shared" si="345"/>
        <v>l.mood l3d.mood d.policy d.gini</v>
      </c>
      <c r="I3684" s="18">
        <f t="shared" si="342"/>
        <v>0</v>
      </c>
      <c r="J3684" s="18" t="str">
        <f t="shared" si="343"/>
        <v>NA</v>
      </c>
      <c r="K3684" s="18" t="str">
        <f t="shared" si="346"/>
        <v>l.mood l3d.mood d.policy d.gini</v>
      </c>
      <c r="L3684" s="1" t="str">
        <f t="shared" si="347"/>
        <v>Yes</v>
      </c>
    </row>
    <row r="3685" spans="1:12" ht="28.8" x14ac:dyDescent="0.3">
      <c r="A3685" s="1" t="str">
        <f>VLOOKUP(B3685,DownloadedFiles!$B$2:$C$821,2,)</f>
        <v>doi:10.7910/DVN/MPQQC0</v>
      </c>
      <c r="B3685" s="1" t="s">
        <v>1960</v>
      </c>
      <c r="C3685" s="1" t="s">
        <v>2801</v>
      </c>
      <c r="D3685" s="1" t="s">
        <v>699</v>
      </c>
      <c r="E3685" s="1" t="str">
        <f>VLOOKUP(D3685,StataFunctions!$E$2:$G$260,3,)</f>
        <v>Linear regression</v>
      </c>
      <c r="F3685" s="18" t="s">
        <v>4549</v>
      </c>
      <c r="G3685" s="18" t="str">
        <f t="shared" si="344"/>
        <v>d.top1_cg</v>
      </c>
      <c r="H3685" s="18" t="str">
        <f t="shared" si="345"/>
        <v>l.top1_cg d.dempres l.dempres d.cdpercen l.cdpercen d.divided l.divided d.union l.union</v>
      </c>
      <c r="I3685" s="18">
        <f t="shared" si="342"/>
        <v>0</v>
      </c>
      <c r="J3685" s="18" t="str">
        <f t="shared" si="343"/>
        <v>NA</v>
      </c>
      <c r="K3685" s="18" t="str">
        <f t="shared" si="346"/>
        <v>l.top1_cg d.dempres l.dempres d.cdpercen l.cdpercen d.divided l.divided d.union l.union</v>
      </c>
      <c r="L3685" s="1" t="str">
        <f t="shared" si="347"/>
        <v>Yes</v>
      </c>
    </row>
    <row r="3686" spans="1:12" ht="28.8" x14ac:dyDescent="0.3">
      <c r="A3686" s="1" t="str">
        <f>VLOOKUP(B3686,DownloadedFiles!$B$2:$C$821,2,)</f>
        <v>doi:10.7910/DVN/MPQQC0</v>
      </c>
      <c r="B3686" s="1" t="s">
        <v>1960</v>
      </c>
      <c r="C3686" s="1" t="s">
        <v>2802</v>
      </c>
      <c r="D3686" s="1" t="s">
        <v>699</v>
      </c>
      <c r="E3686" s="1" t="str">
        <f>VLOOKUP(D3686,StataFunctions!$E$2:$G$260,3,)</f>
        <v>Linear regression</v>
      </c>
      <c r="F3686" s="18" t="s">
        <v>4549</v>
      </c>
      <c r="G3686" s="18" t="str">
        <f t="shared" si="344"/>
        <v>d.top1_cg</v>
      </c>
      <c r="H3686" s="18" t="str">
        <f t="shared" si="345"/>
        <v>l.top1_cg d.dempres l.dempres d.cdpercen l.cdpercen d.divided l.divided d.union l.union</v>
      </c>
      <c r="I3686" s="18">
        <f t="shared" si="342"/>
        <v>0</v>
      </c>
      <c r="J3686" s="18" t="str">
        <f t="shared" si="343"/>
        <v>NA</v>
      </c>
      <c r="K3686" s="18" t="str">
        <f t="shared" si="346"/>
        <v>l.top1_cg d.dempres l.dempres d.cdpercen l.cdpercen d.divided l.divided d.union l.union</v>
      </c>
      <c r="L3686" s="1" t="str">
        <f t="shared" si="347"/>
        <v>Yes</v>
      </c>
    </row>
    <row r="3687" spans="1:12" ht="28.8" x14ac:dyDescent="0.3">
      <c r="A3687" s="1" t="str">
        <f>VLOOKUP(B3687,DownloadedFiles!$B$2:$C$821,2,)</f>
        <v>doi:10.7910/DVN/MPQQC0</v>
      </c>
      <c r="B3687" s="1" t="s">
        <v>1960</v>
      </c>
      <c r="C3687" s="1" t="s">
        <v>2801</v>
      </c>
      <c r="D3687" s="1" t="s">
        <v>699</v>
      </c>
      <c r="E3687" s="1" t="str">
        <f>VLOOKUP(D3687,StataFunctions!$E$2:$G$260,3,)</f>
        <v>Linear regression</v>
      </c>
      <c r="F3687" s="18" t="s">
        <v>4548</v>
      </c>
      <c r="G3687" s="18" t="str">
        <f t="shared" si="344"/>
        <v>d.top1_cg</v>
      </c>
      <c r="H3687" s="18" t="str">
        <f t="shared" si="345"/>
        <v>l.top1_cg ld.dempres l.dempres ld.cdpercen l.cdpercen ld.divided l.divided d.union l.union</v>
      </c>
      <c r="I3687" s="18">
        <f t="shared" si="342"/>
        <v>0</v>
      </c>
      <c r="J3687" s="18" t="str">
        <f t="shared" si="343"/>
        <v>NA</v>
      </c>
      <c r="K3687" s="18" t="str">
        <f t="shared" si="346"/>
        <v>l.top1_cg ld.dempres l.dempres ld.cdpercen l.cdpercen ld.divided l.divided d.union l.union</v>
      </c>
      <c r="L3687" s="1" t="str">
        <f t="shared" si="347"/>
        <v>Yes</v>
      </c>
    </row>
    <row r="3688" spans="1:12" ht="28.8" x14ac:dyDescent="0.3">
      <c r="A3688" s="1" t="str">
        <f>VLOOKUP(B3688,DownloadedFiles!$B$2:$C$821,2,)</f>
        <v>doi:10.7910/DVN/MPQQC0</v>
      </c>
      <c r="B3688" s="1" t="s">
        <v>1960</v>
      </c>
      <c r="C3688" s="1" t="s">
        <v>2801</v>
      </c>
      <c r="D3688" s="1" t="s">
        <v>699</v>
      </c>
      <c r="E3688" s="1" t="str">
        <f>VLOOKUP(D3688,StataFunctions!$E$2:$G$260,3,)</f>
        <v>Linear regression</v>
      </c>
      <c r="F3688" s="18" t="s">
        <v>4548</v>
      </c>
      <c r="G3688" s="18" t="str">
        <f t="shared" si="344"/>
        <v>d.top1_cg</v>
      </c>
      <c r="H3688" s="18" t="str">
        <f t="shared" si="345"/>
        <v>l.top1_cg ld.dempres l.dempres ld.cdpercen l.cdpercen ld.divided l.divided d.union l.union</v>
      </c>
      <c r="I3688" s="18">
        <f t="shared" si="342"/>
        <v>0</v>
      </c>
      <c r="J3688" s="18" t="str">
        <f t="shared" si="343"/>
        <v>NA</v>
      </c>
      <c r="K3688" s="18" t="str">
        <f t="shared" si="346"/>
        <v>l.top1_cg ld.dempres l.dempres ld.cdpercen l.cdpercen ld.divided l.divided d.union l.union</v>
      </c>
      <c r="L3688" s="1" t="str">
        <f t="shared" si="347"/>
        <v>Yes</v>
      </c>
    </row>
    <row r="3689" spans="1:12" x14ac:dyDescent="0.3">
      <c r="A3689" s="1" t="str">
        <f>VLOOKUP(B3689,DownloadedFiles!$B$2:$C$821,2,)</f>
        <v>doi:10.7910/DVN/MPQQC0</v>
      </c>
      <c r="B3689" s="1" t="s">
        <v>1960</v>
      </c>
      <c r="C3689" s="1" t="s">
        <v>698</v>
      </c>
      <c r="D3689" s="1" t="s">
        <v>699</v>
      </c>
      <c r="E3689" s="1" t="str">
        <f>VLOOKUP(D3689,StataFunctions!$E$2:$G$260,3,)</f>
        <v>Linear regression</v>
      </c>
      <c r="F3689" s="18" t="s">
        <v>4542</v>
      </c>
      <c r="G3689" s="18" t="str">
        <f t="shared" si="344"/>
        <v>d.welfare</v>
      </c>
      <c r="H3689" s="18" t="str">
        <f t="shared" si="345"/>
        <v>l.welfare d.policy l.policy d.gini l.gini</v>
      </c>
      <c r="I3689" s="18">
        <f t="shared" si="342"/>
        <v>0</v>
      </c>
      <c r="J3689" s="18" t="str">
        <f t="shared" si="343"/>
        <v>NA</v>
      </c>
      <c r="K3689" s="18" t="str">
        <f t="shared" si="346"/>
        <v>l.welfare d.policy l.policy d.gini l.gini</v>
      </c>
      <c r="L3689" s="1" t="str">
        <f t="shared" si="347"/>
        <v>Yes</v>
      </c>
    </row>
    <row r="3690" spans="1:12" x14ac:dyDescent="0.3">
      <c r="A3690" s="1" t="str">
        <f>VLOOKUP(B3690,DownloadedFiles!$B$2:$C$821,2,)</f>
        <v>doi:10.7910/DVN/MPQQC0</v>
      </c>
      <c r="B3690" s="1" t="s">
        <v>1960</v>
      </c>
      <c r="C3690" s="1" t="s">
        <v>698</v>
      </c>
      <c r="D3690" s="1" t="s">
        <v>699</v>
      </c>
      <c r="E3690" s="1" t="str">
        <f>VLOOKUP(D3690,StataFunctions!$E$2:$G$260,3,)</f>
        <v>Linear regression</v>
      </c>
      <c r="F3690" s="18" t="s">
        <v>4542</v>
      </c>
      <c r="G3690" s="18" t="str">
        <f t="shared" si="344"/>
        <v>d.welfare</v>
      </c>
      <c r="H3690" s="18" t="str">
        <f t="shared" si="345"/>
        <v>l.welfare d.policy l.policy d.gini l.gini</v>
      </c>
      <c r="I3690" s="18">
        <f t="shared" si="342"/>
        <v>0</v>
      </c>
      <c r="J3690" s="18" t="str">
        <f t="shared" si="343"/>
        <v>NA</v>
      </c>
      <c r="K3690" s="18" t="str">
        <f t="shared" si="346"/>
        <v>l.welfare d.policy l.policy d.gini l.gini</v>
      </c>
      <c r="L3690" s="1" t="str">
        <f t="shared" si="347"/>
        <v>Yes</v>
      </c>
    </row>
    <row r="3691" spans="1:12" x14ac:dyDescent="0.3">
      <c r="A3691" s="1" t="str">
        <f>VLOOKUP(B3691,DownloadedFiles!$B$2:$C$821,2,)</f>
        <v>doi:10.7910/DVN/MPQQC0</v>
      </c>
      <c r="B3691" s="1" t="s">
        <v>1960</v>
      </c>
      <c r="C3691" s="1" t="s">
        <v>698</v>
      </c>
      <c r="D3691" s="1" t="s">
        <v>699</v>
      </c>
      <c r="E3691" s="1" t="str">
        <f>VLOOKUP(D3691,StataFunctions!$E$2:$G$260,3,)</f>
        <v>Linear regression</v>
      </c>
      <c r="F3691" s="18" t="s">
        <v>4544</v>
      </c>
      <c r="G3691" s="18" t="str">
        <f t="shared" si="344"/>
        <v>d.welfare</v>
      </c>
      <c r="H3691" s="18" t="str">
        <f t="shared" si="345"/>
        <v>l.welfare d.policy l.policy d.gini ld.gini</v>
      </c>
      <c r="I3691" s="18">
        <f t="shared" si="342"/>
        <v>0</v>
      </c>
      <c r="J3691" s="18" t="str">
        <f t="shared" si="343"/>
        <v>NA</v>
      </c>
      <c r="K3691" s="18" t="str">
        <f t="shared" si="346"/>
        <v>l.welfare d.policy l.policy d.gini ld.gini</v>
      </c>
      <c r="L3691" s="1" t="str">
        <f t="shared" si="347"/>
        <v>Yes</v>
      </c>
    </row>
    <row r="3692" spans="1:12" x14ac:dyDescent="0.3">
      <c r="A3692" s="1" t="str">
        <f>VLOOKUP(B3692,DownloadedFiles!$B$2:$C$821,2,)</f>
        <v>doi:10.7910/DVN/MPQQC0</v>
      </c>
      <c r="B3692" s="1" t="s">
        <v>1960</v>
      </c>
      <c r="C3692" s="1" t="s">
        <v>698</v>
      </c>
      <c r="D3692" s="1" t="s">
        <v>699</v>
      </c>
      <c r="E3692" s="1" t="str">
        <f>VLOOKUP(D3692,StataFunctions!$E$2:$G$260,3,)</f>
        <v>Linear regression</v>
      </c>
      <c r="F3692" s="18" t="s">
        <v>4543</v>
      </c>
      <c r="G3692" s="18" t="str">
        <f t="shared" si="344"/>
        <v>d.welfare</v>
      </c>
      <c r="H3692" s="18" t="str">
        <f t="shared" si="345"/>
        <v>l.welfare d.policy ld.policy d.gini l.gini</v>
      </c>
      <c r="I3692" s="18">
        <f t="shared" si="342"/>
        <v>0</v>
      </c>
      <c r="J3692" s="18" t="str">
        <f t="shared" si="343"/>
        <v>NA</v>
      </c>
      <c r="K3692" s="18" t="str">
        <f t="shared" si="346"/>
        <v>l.welfare d.policy ld.policy d.gini l.gini</v>
      </c>
      <c r="L3692" s="1" t="str">
        <f t="shared" si="347"/>
        <v>Yes</v>
      </c>
    </row>
    <row r="3693" spans="1:12" x14ac:dyDescent="0.3">
      <c r="A3693" s="1" t="str">
        <f>VLOOKUP(B3693,DownloadedFiles!$B$2:$C$821,2,)</f>
        <v>doi:10.7910/DVN/24859</v>
      </c>
      <c r="B3693" s="1" t="s">
        <v>2541</v>
      </c>
      <c r="C3693" s="1" t="s">
        <v>698</v>
      </c>
      <c r="D3693" s="1" t="s">
        <v>1486</v>
      </c>
      <c r="E3693" s="1" t="str">
        <f>VLOOKUP(D3693,StataFunctions!$E$2:$G$260,3,)</f>
        <v>Poisson regression</v>
      </c>
      <c r="F3693" s="18" t="s">
        <v>4552</v>
      </c>
      <c r="G3693" s="18" t="str">
        <f t="shared" si="344"/>
        <v>operations</v>
      </c>
      <c r="H3693" s="18" t="str">
        <f t="shared" si="345"/>
        <v>lower vendors budget population</v>
      </c>
      <c r="I3693" s="18">
        <f t="shared" si="342"/>
        <v>0</v>
      </c>
      <c r="J3693" s="18" t="str">
        <f t="shared" si="343"/>
        <v>NA</v>
      </c>
      <c r="K3693" s="18" t="str">
        <f t="shared" si="346"/>
        <v>lower vendors budget population</v>
      </c>
      <c r="L3693" s="1" t="str">
        <f t="shared" si="347"/>
        <v>Yes</v>
      </c>
    </row>
    <row r="3694" spans="1:12" x14ac:dyDescent="0.3">
      <c r="A3694" s="1" t="str">
        <f>VLOOKUP(B3694,DownloadedFiles!$B$2:$C$821,2,)</f>
        <v>doi:10.7910/DVN/24859</v>
      </c>
      <c r="B3694" s="1" t="s">
        <v>2541</v>
      </c>
      <c r="C3694" s="1" t="s">
        <v>698</v>
      </c>
      <c r="D3694" s="1" t="s">
        <v>1486</v>
      </c>
      <c r="E3694" s="1" t="str">
        <f>VLOOKUP(D3694,StataFunctions!$E$2:$G$260,3,)</f>
        <v>Poisson regression</v>
      </c>
      <c r="F3694" s="18" t="s">
        <v>4557</v>
      </c>
      <c r="G3694" s="18" t="str">
        <f t="shared" si="344"/>
        <v>operationsm</v>
      </c>
      <c r="H3694" s="18" t="str">
        <f t="shared" si="345"/>
        <v>lower vendors budget population</v>
      </c>
      <c r="I3694" s="18">
        <f t="shared" si="342"/>
        <v>0</v>
      </c>
      <c r="J3694" s="18" t="str">
        <f t="shared" si="343"/>
        <v>NA</v>
      </c>
      <c r="K3694" s="18" t="str">
        <f t="shared" si="346"/>
        <v>lower vendors budget population</v>
      </c>
      <c r="L3694" s="1" t="str">
        <f t="shared" si="347"/>
        <v>Yes</v>
      </c>
    </row>
    <row r="3695" spans="1:12" x14ac:dyDescent="0.3">
      <c r="A3695" s="1" t="str">
        <f>VLOOKUP(B3695,DownloadedFiles!$B$2:$C$821,2,)</f>
        <v>doi:10.7910/DVN/24859</v>
      </c>
      <c r="B3695" s="1" t="s">
        <v>2541</v>
      </c>
      <c r="C3695" s="1" t="s">
        <v>698</v>
      </c>
      <c r="D3695" s="1" t="s">
        <v>1486</v>
      </c>
      <c r="E3695" s="1" t="str">
        <f>VLOOKUP(D3695,StataFunctions!$E$2:$G$260,3,)</f>
        <v>Poisson regression</v>
      </c>
      <c r="F3695" s="18" t="s">
        <v>4556</v>
      </c>
      <c r="G3695" s="18" t="str">
        <f t="shared" si="344"/>
        <v>arrests</v>
      </c>
      <c r="H3695" s="18" t="str">
        <f t="shared" si="345"/>
        <v>slower sreports sbudget spopulation right</v>
      </c>
      <c r="I3695" s="18">
        <f t="shared" si="342"/>
        <v>0</v>
      </c>
      <c r="J3695" s="18" t="str">
        <f t="shared" si="343"/>
        <v>NA</v>
      </c>
      <c r="K3695" s="18" t="str">
        <f t="shared" si="346"/>
        <v>slower sreports sbudget spopulation right</v>
      </c>
      <c r="L3695" s="1" t="str">
        <f t="shared" si="347"/>
        <v>Yes</v>
      </c>
    </row>
    <row r="3696" spans="1:12" x14ac:dyDescent="0.3">
      <c r="A3696" s="1" t="str">
        <f>VLOOKUP(B3696,DownloadedFiles!$B$2:$C$821,2,)</f>
        <v>doi:10.7910/DVN/24859</v>
      </c>
      <c r="B3696" s="1" t="s">
        <v>2541</v>
      </c>
      <c r="C3696" s="1" t="s">
        <v>698</v>
      </c>
      <c r="D3696" s="1" t="s">
        <v>1486</v>
      </c>
      <c r="E3696" s="1" t="str">
        <f>VLOOKUP(D3696,StataFunctions!$E$2:$G$260,3,)</f>
        <v>Poisson regression</v>
      </c>
      <c r="F3696" s="18" t="s">
        <v>4551</v>
      </c>
      <c r="G3696" s="18" t="str">
        <f t="shared" si="344"/>
        <v>operations</v>
      </c>
      <c r="H3696" s="18" t="str">
        <f t="shared" si="345"/>
        <v>slower svendors sbudget spopulation</v>
      </c>
      <c r="I3696" s="18">
        <f t="shared" si="342"/>
        <v>0</v>
      </c>
      <c r="J3696" s="18" t="str">
        <f t="shared" si="343"/>
        <v>NA</v>
      </c>
      <c r="K3696" s="18" t="str">
        <f t="shared" si="346"/>
        <v>slower svendors sbudget spopulation</v>
      </c>
      <c r="L3696" s="1" t="str">
        <f t="shared" si="347"/>
        <v>Yes</v>
      </c>
    </row>
    <row r="3697" spans="1:12" x14ac:dyDescent="0.3">
      <c r="A3697" s="1" t="str">
        <f>VLOOKUP(B3697,DownloadedFiles!$B$2:$C$821,2,)</f>
        <v>doi:10.7910/DVN/24859</v>
      </c>
      <c r="B3697" s="1" t="s">
        <v>2541</v>
      </c>
      <c r="C3697" s="1" t="s">
        <v>698</v>
      </c>
      <c r="D3697" s="1" t="s">
        <v>1486</v>
      </c>
      <c r="E3697" s="1" t="str">
        <f>VLOOKUP(D3697,StataFunctions!$E$2:$G$260,3,)</f>
        <v>Poisson regression</v>
      </c>
      <c r="F3697" s="18" t="s">
        <v>4555</v>
      </c>
      <c r="G3697" s="18" t="str">
        <f t="shared" si="344"/>
        <v>operations</v>
      </c>
      <c r="H3697" s="18" t="str">
        <f t="shared" si="345"/>
        <v>slower svendors sbudget spopulation right</v>
      </c>
      <c r="I3697" s="18">
        <f t="shared" si="342"/>
        <v>0</v>
      </c>
      <c r="J3697" s="18" t="str">
        <f t="shared" si="343"/>
        <v>NA</v>
      </c>
      <c r="K3697" s="18" t="str">
        <f t="shared" si="346"/>
        <v>slower svendors sbudget spopulation right</v>
      </c>
      <c r="L3697" s="1" t="str">
        <f t="shared" si="347"/>
        <v>Yes</v>
      </c>
    </row>
    <row r="3698" spans="1:12" ht="28.8" x14ac:dyDescent="0.3">
      <c r="A3698" s="1" t="str">
        <f>VLOOKUP(B3698,DownloadedFiles!$B$2:$C$821,2,)</f>
        <v>doi:10.7910/DVN/24859</v>
      </c>
      <c r="B3698" s="1" t="s">
        <v>2541</v>
      </c>
      <c r="C3698" s="1" t="s">
        <v>698</v>
      </c>
      <c r="D3698" s="1" t="s">
        <v>1486</v>
      </c>
      <c r="E3698" s="1" t="str">
        <f>VLOOKUP(D3698,StataFunctions!$E$2:$G$260,3,)</f>
        <v>Poisson regression</v>
      </c>
      <c r="F3698" s="18" t="s">
        <v>4553</v>
      </c>
      <c r="G3698" s="18" t="str">
        <f t="shared" si="344"/>
        <v>operations</v>
      </c>
      <c r="H3698" s="18" t="str">
        <f t="shared" si="345"/>
        <v>slower svendors sbudget spopulation smargin</v>
      </c>
      <c r="I3698" s="18">
        <f t="shared" si="342"/>
        <v>0</v>
      </c>
      <c r="J3698" s="18" t="str">
        <f t="shared" si="343"/>
        <v>NA</v>
      </c>
      <c r="K3698" s="18" t="str">
        <f t="shared" si="346"/>
        <v>slower svendors sbudget spopulation smargin</v>
      </c>
      <c r="L3698" s="1" t="str">
        <f t="shared" si="347"/>
        <v>Yes</v>
      </c>
    </row>
    <row r="3699" spans="1:12" ht="28.8" x14ac:dyDescent="0.3">
      <c r="A3699" s="1" t="str">
        <f>VLOOKUP(B3699,DownloadedFiles!$B$2:$C$821,2,)</f>
        <v>doi:10.7910/DVN/24859</v>
      </c>
      <c r="B3699" s="1" t="s">
        <v>2541</v>
      </c>
      <c r="C3699" s="1" t="s">
        <v>698</v>
      </c>
      <c r="D3699" s="1" t="s">
        <v>1486</v>
      </c>
      <c r="E3699" s="1" t="str">
        <f>VLOOKUP(D3699,StataFunctions!$E$2:$G$260,3,)</f>
        <v>Poisson regression</v>
      </c>
      <c r="F3699" s="18" t="s">
        <v>4554</v>
      </c>
      <c r="G3699" s="18" t="str">
        <f t="shared" si="344"/>
        <v>operations</v>
      </c>
      <c r="H3699" s="18" t="str">
        <f t="shared" si="345"/>
        <v>slower svendors sbudget spopulation smargin smargin_lower</v>
      </c>
      <c r="I3699" s="18">
        <f t="shared" si="342"/>
        <v>0</v>
      </c>
      <c r="J3699" s="18" t="str">
        <f t="shared" si="343"/>
        <v>NA</v>
      </c>
      <c r="K3699" s="18" t="str">
        <f t="shared" si="346"/>
        <v>slower svendors sbudget spopulation smargin smargin_lower</v>
      </c>
      <c r="L3699" s="1" t="str">
        <f t="shared" si="347"/>
        <v>Yes</v>
      </c>
    </row>
    <row r="3700" spans="1:12" x14ac:dyDescent="0.3">
      <c r="A3700" s="1" t="str">
        <f>VLOOKUP(B3700,DownloadedFiles!$B$2:$C$821,2,)</f>
        <v>doi:10.7910/DVN/24859</v>
      </c>
      <c r="B3700" s="1" t="s">
        <v>2541</v>
      </c>
      <c r="C3700" s="1" t="s">
        <v>698</v>
      </c>
      <c r="D3700" s="1" t="s">
        <v>1486</v>
      </c>
      <c r="E3700" s="1" t="str">
        <f>VLOOKUP(D3700,StataFunctions!$E$2:$G$260,3,)</f>
        <v>Poisson regression</v>
      </c>
      <c r="F3700" s="18" t="s">
        <v>4558</v>
      </c>
      <c r="G3700" s="18" t="str">
        <f t="shared" si="344"/>
        <v>operations</v>
      </c>
      <c r="H3700" s="18" t="str">
        <f t="shared" si="345"/>
        <v>slower svendorsalt sbudget spopulation</v>
      </c>
      <c r="I3700" s="18">
        <f t="shared" si="342"/>
        <v>0</v>
      </c>
      <c r="J3700" s="18" t="str">
        <f t="shared" si="343"/>
        <v>NA</v>
      </c>
      <c r="K3700" s="18" t="str">
        <f t="shared" si="346"/>
        <v>slower svendorsalt sbudget spopulation</v>
      </c>
      <c r="L3700" s="1" t="str">
        <f t="shared" si="347"/>
        <v>Yes</v>
      </c>
    </row>
    <row r="3701" spans="1:12" x14ac:dyDescent="0.3">
      <c r="A3701" s="1" t="str">
        <f>VLOOKUP(B3701,DownloadedFiles!$B$2:$C$821,2,)</f>
        <v>doi:10.7910/DVN/24859</v>
      </c>
      <c r="B3701" s="1" t="s">
        <v>2541</v>
      </c>
      <c r="C3701" s="1" t="s">
        <v>698</v>
      </c>
      <c r="D3701" s="1" t="s">
        <v>660</v>
      </c>
      <c r="E3701" s="1" t="str">
        <f>VLOOKUP(D3701,StataFunctions!$E$2:$G$260,3,)</f>
        <v>Negative binomial regression</v>
      </c>
      <c r="F3701" s="18" t="s">
        <v>4560</v>
      </c>
      <c r="G3701" s="18" t="str">
        <f t="shared" si="344"/>
        <v>operations</v>
      </c>
      <c r="H3701" s="18" t="str">
        <f t="shared" si="345"/>
        <v>spoor svendors sbudget spopulation</v>
      </c>
      <c r="I3701" s="18">
        <f t="shared" si="342"/>
        <v>0</v>
      </c>
      <c r="J3701" s="18" t="str">
        <f t="shared" si="343"/>
        <v>NA</v>
      </c>
      <c r="K3701" s="18" t="str">
        <f t="shared" si="346"/>
        <v>spoor svendors sbudget spopulation</v>
      </c>
      <c r="L3701" s="1" t="str">
        <f t="shared" si="347"/>
        <v>Yes</v>
      </c>
    </row>
    <row r="3702" spans="1:12" x14ac:dyDescent="0.3">
      <c r="A3702" s="1" t="str">
        <f>VLOOKUP(B3702,DownloadedFiles!$B$2:$C$821,2,)</f>
        <v>doi:10.7910/DVN/24859</v>
      </c>
      <c r="B3702" s="1" t="s">
        <v>2541</v>
      </c>
      <c r="C3702" s="1" t="s">
        <v>698</v>
      </c>
      <c r="D3702" s="1" t="s">
        <v>1486</v>
      </c>
      <c r="E3702" s="1" t="str">
        <f>VLOOKUP(D3702,StataFunctions!$E$2:$G$260,3,)</f>
        <v>Poisson regression</v>
      </c>
      <c r="F3702" s="18" t="s">
        <v>4559</v>
      </c>
      <c r="G3702" s="18" t="str">
        <f t="shared" si="344"/>
        <v>operations</v>
      </c>
      <c r="H3702" s="18" t="str">
        <f t="shared" si="345"/>
        <v>spoor svendors sbudget spopulation</v>
      </c>
      <c r="I3702" s="18">
        <f t="shared" ref="I3702:I3765" si="348">IFERROR(IF(FIND(" if ",H3702)&gt;0,1,0),0)</f>
        <v>0</v>
      </c>
      <c r="J3702" s="18" t="str">
        <f t="shared" ref="J3702:J3765" si="349">IFERROR(MID(H3702,FIND(" if ",H3702)+3,LEN(H3702)+1),"NA")</f>
        <v>NA</v>
      </c>
      <c r="K3702" s="18" t="str">
        <f t="shared" si="346"/>
        <v>spoor svendors sbudget spopulation</v>
      </c>
      <c r="L3702" s="1" t="str">
        <f t="shared" si="347"/>
        <v>Yes</v>
      </c>
    </row>
    <row r="3703" spans="1:12" x14ac:dyDescent="0.3">
      <c r="A3703" s="1" t="str">
        <f>VLOOKUP(B3703,DownloadedFiles!$B$2:$C$821,2,)</f>
        <v>doi:10.7910/DVN/24859</v>
      </c>
      <c r="B3703" s="1" t="s">
        <v>2541</v>
      </c>
      <c r="C3703" s="1" t="s">
        <v>698</v>
      </c>
      <c r="D3703" s="1" t="s">
        <v>1486</v>
      </c>
      <c r="E3703" s="1" t="str">
        <f>VLOOKUP(D3703,StataFunctions!$E$2:$G$260,3,)</f>
        <v>Poisson regression</v>
      </c>
      <c r="F3703" s="18" t="s">
        <v>4563</v>
      </c>
      <c r="G3703" s="18" t="str">
        <f t="shared" si="344"/>
        <v>operations</v>
      </c>
      <c r="H3703" s="18" t="str">
        <f t="shared" si="345"/>
        <v>spoor svendors sbudget spopulation semp</v>
      </c>
      <c r="I3703" s="18">
        <f t="shared" si="348"/>
        <v>0</v>
      </c>
      <c r="J3703" s="18" t="str">
        <f t="shared" si="349"/>
        <v>NA</v>
      </c>
      <c r="K3703" s="18" t="str">
        <f t="shared" si="346"/>
        <v>spoor svendors sbudget spopulation semp</v>
      </c>
      <c r="L3703" s="1" t="str">
        <f t="shared" si="347"/>
        <v>Yes</v>
      </c>
    </row>
    <row r="3704" spans="1:12" ht="28.8" x14ac:dyDescent="0.3">
      <c r="A3704" s="1" t="str">
        <f>VLOOKUP(B3704,DownloadedFiles!$B$2:$C$821,2,)</f>
        <v>doi:10.7910/DVN/24859</v>
      </c>
      <c r="B3704" s="1" t="s">
        <v>2541</v>
      </c>
      <c r="C3704" s="1" t="s">
        <v>698</v>
      </c>
      <c r="D3704" s="1" t="s">
        <v>1486</v>
      </c>
      <c r="E3704" s="1" t="str">
        <f>VLOOKUP(D3704,StataFunctions!$E$2:$G$260,3,)</f>
        <v>Poisson regression</v>
      </c>
      <c r="F3704" s="18" t="s">
        <v>4562</v>
      </c>
      <c r="G3704" s="18" t="str">
        <f t="shared" si="344"/>
        <v>operations</v>
      </c>
      <c r="H3704" s="18" t="str">
        <f t="shared" si="345"/>
        <v>spoor svendors sbudget spopulation spolice</v>
      </c>
      <c r="I3704" s="18">
        <f t="shared" si="348"/>
        <v>0</v>
      </c>
      <c r="J3704" s="18" t="str">
        <f t="shared" si="349"/>
        <v>NA</v>
      </c>
      <c r="K3704" s="18" t="str">
        <f t="shared" si="346"/>
        <v>spoor svendors sbudget spopulation spolice</v>
      </c>
      <c r="L3704" s="1" t="str">
        <f t="shared" si="347"/>
        <v>Yes</v>
      </c>
    </row>
    <row r="3705" spans="1:12" ht="28.8" x14ac:dyDescent="0.3">
      <c r="A3705" s="1" t="str">
        <f>VLOOKUP(B3705,DownloadedFiles!$B$2:$C$821,2,)</f>
        <v>doi:10.7910/DVN/24859</v>
      </c>
      <c r="B3705" s="1" t="s">
        <v>2541</v>
      </c>
      <c r="C3705" s="1" t="s">
        <v>698</v>
      </c>
      <c r="D3705" s="1" t="s">
        <v>1486</v>
      </c>
      <c r="E3705" s="1" t="str">
        <f>VLOOKUP(D3705,StataFunctions!$E$2:$G$260,3,)</f>
        <v>Poisson regression</v>
      </c>
      <c r="F3705" s="18" t="s">
        <v>4565</v>
      </c>
      <c r="G3705" s="18" t="str">
        <f t="shared" si="344"/>
        <v>operations</v>
      </c>
      <c r="H3705" s="18" t="str">
        <f t="shared" si="345"/>
        <v>spoor svendors sbudget spopulation ssalary</v>
      </c>
      <c r="I3705" s="18">
        <f t="shared" si="348"/>
        <v>0</v>
      </c>
      <c r="J3705" s="18" t="str">
        <f t="shared" si="349"/>
        <v>NA</v>
      </c>
      <c r="K3705" s="18" t="str">
        <f t="shared" si="346"/>
        <v>spoor svendors sbudget spopulation ssalary</v>
      </c>
      <c r="L3705" s="1" t="str">
        <f t="shared" si="347"/>
        <v>Yes</v>
      </c>
    </row>
    <row r="3706" spans="1:12" x14ac:dyDescent="0.3">
      <c r="A3706" s="1" t="str">
        <f>VLOOKUP(B3706,DownloadedFiles!$B$2:$C$821,2,)</f>
        <v>doi:10.7910/DVN/24859</v>
      </c>
      <c r="B3706" s="1" t="s">
        <v>2541</v>
      </c>
      <c r="C3706" s="1" t="s">
        <v>698</v>
      </c>
      <c r="D3706" s="1" t="s">
        <v>1486</v>
      </c>
      <c r="E3706" s="1" t="str">
        <f>VLOOKUP(D3706,StataFunctions!$E$2:$G$260,3,)</f>
        <v>Poisson regression</v>
      </c>
      <c r="F3706" s="18" t="s">
        <v>4564</v>
      </c>
      <c r="G3706" s="18" t="str">
        <f t="shared" si="344"/>
        <v>operations</v>
      </c>
      <c r="H3706" s="18" t="str">
        <f t="shared" si="345"/>
        <v>spoor svendors sbudget spopulation stax</v>
      </c>
      <c r="I3706" s="18">
        <f t="shared" si="348"/>
        <v>0</v>
      </c>
      <c r="J3706" s="18" t="str">
        <f t="shared" si="349"/>
        <v>NA</v>
      </c>
      <c r="K3706" s="18" t="str">
        <f t="shared" si="346"/>
        <v>spoor svendors sbudget spopulation stax</v>
      </c>
      <c r="L3706" s="1" t="str">
        <f t="shared" si="347"/>
        <v>Yes</v>
      </c>
    </row>
    <row r="3707" spans="1:12" x14ac:dyDescent="0.3">
      <c r="A3707" s="1" t="str">
        <f>VLOOKUP(B3707,DownloadedFiles!$B$2:$C$821,2,)</f>
        <v>doi:10.7910/DVN/24859</v>
      </c>
      <c r="B3707" s="1" t="s">
        <v>2541</v>
      </c>
      <c r="C3707" s="1" t="s">
        <v>698</v>
      </c>
      <c r="D3707" s="1" t="s">
        <v>1486</v>
      </c>
      <c r="E3707" s="1" t="str">
        <f>VLOOKUP(D3707,StataFunctions!$E$2:$G$260,3,)</f>
        <v>Poisson regression</v>
      </c>
      <c r="F3707" s="18" t="s">
        <v>4561</v>
      </c>
      <c r="G3707" s="18" t="str">
        <f t="shared" si="344"/>
        <v>operationspc</v>
      </c>
      <c r="H3707" s="18" t="str">
        <f t="shared" si="345"/>
        <v>spoor svendorspc sbudget spopulation</v>
      </c>
      <c r="I3707" s="18">
        <f t="shared" si="348"/>
        <v>0</v>
      </c>
      <c r="J3707" s="18" t="str">
        <f t="shared" si="349"/>
        <v>NA</v>
      </c>
      <c r="K3707" s="18" t="str">
        <f t="shared" si="346"/>
        <v>spoor svendorspc sbudget spopulation</v>
      </c>
      <c r="L3707" s="1" t="str">
        <f t="shared" si="347"/>
        <v>Yes</v>
      </c>
    </row>
    <row r="3708" spans="1:12" x14ac:dyDescent="0.3">
      <c r="A3708" s="1" t="str">
        <f>VLOOKUP(B3708,DownloadedFiles!$B$2:$C$821,2,)</f>
        <v>doi:10.7910/DVN/24827</v>
      </c>
      <c r="B3708" s="1" t="s">
        <v>1030</v>
      </c>
      <c r="C3708" s="1" t="s">
        <v>698</v>
      </c>
      <c r="D3708" s="1" t="s">
        <v>654</v>
      </c>
      <c r="E3708" s="1" t="str">
        <f>VLOOKUP(D3708,StataFunctions!$E$2:$G$260,3,)</f>
        <v>Linear Regression</v>
      </c>
      <c r="F3708" s="18" t="s">
        <v>1033</v>
      </c>
      <c r="G3708" s="18" t="str">
        <f t="shared" si="344"/>
        <v>d2.incarrate</v>
      </c>
      <c r="H3708" s="18" t="str">
        <f t="shared" si="345"/>
        <v>ld.incarrate d.punitiveness l.punitiveness</v>
      </c>
      <c r="I3708" s="18">
        <f t="shared" si="348"/>
        <v>0</v>
      </c>
      <c r="J3708" s="18" t="str">
        <f t="shared" si="349"/>
        <v>NA</v>
      </c>
      <c r="K3708" s="18" t="str">
        <f t="shared" si="346"/>
        <v>ld.incarrate d.punitiveness l.punitiveness</v>
      </c>
      <c r="L3708" s="1" t="str">
        <f t="shared" si="347"/>
        <v>Yes</v>
      </c>
    </row>
    <row r="3709" spans="1:12" ht="28.8" x14ac:dyDescent="0.3">
      <c r="A3709" s="1" t="str">
        <f>VLOOKUP(B3709,DownloadedFiles!$B$2:$C$821,2,)</f>
        <v>doi:10.7910/DVN/24827</v>
      </c>
      <c r="B3709" s="1" t="s">
        <v>1030</v>
      </c>
      <c r="C3709" s="1" t="s">
        <v>698</v>
      </c>
      <c r="D3709" s="1" t="s">
        <v>654</v>
      </c>
      <c r="E3709" s="1" t="str">
        <f>VLOOKUP(D3709,StataFunctions!$E$2:$G$260,3,)</f>
        <v>Linear Regression</v>
      </c>
      <c r="F3709" s="18" t="s">
        <v>1034</v>
      </c>
      <c r="G3709" s="18" t="str">
        <f t="shared" si="344"/>
        <v>d2.incarrate</v>
      </c>
      <c r="H3709" s="18" t="str">
        <f t="shared" si="345"/>
        <v>ld.incarrate d.punitiveness l.punitiveness d.crimerate l.crimerate d.drugmortrate l.drugmortrate d.inequality l.inequality</v>
      </c>
      <c r="I3709" s="18">
        <f t="shared" si="348"/>
        <v>0</v>
      </c>
      <c r="J3709" s="18" t="str">
        <f t="shared" si="349"/>
        <v>NA</v>
      </c>
      <c r="K3709" s="18" t="str">
        <f t="shared" si="346"/>
        <v>ld.incarrate d.punitiveness l.punitiveness d.crimerate l.crimerate d.drugmortrate l.drugmortrate d.inequality l.inequality</v>
      </c>
      <c r="L3709" s="1" t="str">
        <f t="shared" si="347"/>
        <v>Yes</v>
      </c>
    </row>
    <row r="3710" spans="1:12" ht="43.2" x14ac:dyDescent="0.3">
      <c r="A3710" s="1" t="str">
        <f>VLOOKUP(B3710,DownloadedFiles!$B$2:$C$821,2,)</f>
        <v>doi:10.7910/DVN/24827</v>
      </c>
      <c r="B3710" s="1" t="s">
        <v>1030</v>
      </c>
      <c r="C3710" s="1" t="s">
        <v>6398</v>
      </c>
      <c r="D3710" s="1" t="s">
        <v>654</v>
      </c>
      <c r="E3710" s="1" t="str">
        <f>VLOOKUP(D3710,StataFunctions!$E$2:$G$260,3,)</f>
        <v>Linear Regression</v>
      </c>
      <c r="F3710" s="18" t="s">
        <v>1042</v>
      </c>
      <c r="G3710" s="18" t="str">
        <f t="shared" si="344"/>
        <v>d2.incarrate</v>
      </c>
      <c r="H3710" s="18" t="str">
        <f t="shared" si="345"/>
        <v>ld.incarrate d.punitiveness l.punitiveness d.crimerate l.crimerate d.drugmortrate l.drugmortrate d.inequality l.inequality d.repstrength l.repstrength</v>
      </c>
      <c r="I3710" s="18">
        <f t="shared" si="348"/>
        <v>0</v>
      </c>
      <c r="J3710" s="18" t="str">
        <f t="shared" si="349"/>
        <v>NA</v>
      </c>
      <c r="K3710" s="18" t="str">
        <f t="shared" si="346"/>
        <v>ld.incarrate d.punitiveness l.punitiveness d.crimerate l.crimerate d.drugmortrate l.drugmortrate d.inequality l.inequality d.repstrength l.repstrength</v>
      </c>
      <c r="L3710" s="1" t="str">
        <f t="shared" si="347"/>
        <v>Yes</v>
      </c>
    </row>
    <row r="3711" spans="1:12" ht="43.2" x14ac:dyDescent="0.3">
      <c r="A3711" s="1" t="str">
        <f>VLOOKUP(B3711,DownloadedFiles!$B$2:$C$821,2,)</f>
        <v>doi:10.7910/DVN/24827</v>
      </c>
      <c r="B3711" s="1" t="s">
        <v>1030</v>
      </c>
      <c r="C3711" s="1" t="s">
        <v>698</v>
      </c>
      <c r="D3711" s="1" t="s">
        <v>654</v>
      </c>
      <c r="E3711" s="1" t="str">
        <f>VLOOKUP(D3711,StataFunctions!$E$2:$G$260,3,)</f>
        <v>Linear Regression</v>
      </c>
      <c r="F3711" s="18" t="s">
        <v>1035</v>
      </c>
      <c r="G3711" s="18" t="str">
        <f t="shared" si="344"/>
        <v>d2.incarrate</v>
      </c>
      <c r="H3711" s="18" t="str">
        <f t="shared" si="345"/>
        <v>ld.incarrate d.punitiveness l.punitiveness d.crimerate l.crimerate d.drugmortrate l.drugmortrate d.inequality l.inequality l.repstrength</v>
      </c>
      <c r="I3711" s="18">
        <f t="shared" si="348"/>
        <v>0</v>
      </c>
      <c r="J3711" s="18" t="str">
        <f t="shared" si="349"/>
        <v>NA</v>
      </c>
      <c r="K3711" s="18" t="str">
        <f t="shared" si="346"/>
        <v>ld.incarrate d.punitiveness l.punitiveness d.crimerate l.crimerate d.drugmortrate l.drugmortrate d.inequality l.inequality l.repstrength</v>
      </c>
      <c r="L3711" s="1" t="str">
        <f t="shared" si="347"/>
        <v>Yes</v>
      </c>
    </row>
    <row r="3712" spans="1:12" ht="43.2" x14ac:dyDescent="0.3">
      <c r="A3712" s="1" t="str">
        <f>VLOOKUP(B3712,DownloadedFiles!$B$2:$C$821,2,)</f>
        <v>doi:10.7910/DVN/24827</v>
      </c>
      <c r="B3712" s="1" t="s">
        <v>1030</v>
      </c>
      <c r="C3712" s="1" t="s">
        <v>6397</v>
      </c>
      <c r="D3712" s="1" t="s">
        <v>654</v>
      </c>
      <c r="E3712" s="1" t="str">
        <f>VLOOKUP(D3712,StataFunctions!$E$2:$G$260,3,)</f>
        <v>Linear Regression</v>
      </c>
      <c r="F3712" s="18" t="s">
        <v>1035</v>
      </c>
      <c r="G3712" s="18" t="str">
        <f t="shared" si="344"/>
        <v>d2.incarrate</v>
      </c>
      <c r="H3712" s="18" t="str">
        <f t="shared" si="345"/>
        <v>ld.incarrate d.punitiveness l.punitiveness d.crimerate l.crimerate d.drugmortrate l.drugmortrate d.inequality l.inequality l.repstrength</v>
      </c>
      <c r="I3712" s="18">
        <f t="shared" si="348"/>
        <v>0</v>
      </c>
      <c r="J3712" s="18" t="str">
        <f t="shared" si="349"/>
        <v>NA</v>
      </c>
      <c r="K3712" s="18" t="str">
        <f t="shared" si="346"/>
        <v>ld.incarrate d.punitiveness l.punitiveness d.crimerate l.crimerate d.drugmortrate l.drugmortrate d.inequality l.inequality l.repstrength</v>
      </c>
      <c r="L3712" s="1" t="str">
        <f t="shared" si="347"/>
        <v>Yes</v>
      </c>
    </row>
    <row r="3713" spans="1:12" ht="43.2" x14ac:dyDescent="0.3">
      <c r="A3713" s="1" t="str">
        <f>VLOOKUP(B3713,DownloadedFiles!$B$2:$C$821,2,)</f>
        <v>doi:10.7910/DVN/24827</v>
      </c>
      <c r="B3713" s="1" t="s">
        <v>1030</v>
      </c>
      <c r="C3713" s="1" t="s">
        <v>6398</v>
      </c>
      <c r="D3713" s="1" t="s">
        <v>654</v>
      </c>
      <c r="E3713" s="1" t="str">
        <f>VLOOKUP(D3713,StataFunctions!$E$2:$G$260,3,)</f>
        <v>Linear Regression</v>
      </c>
      <c r="F3713" s="18" t="s">
        <v>1041</v>
      </c>
      <c r="G3713" s="18" t="str">
        <f t="shared" si="344"/>
        <v>d2.incarrate</v>
      </c>
      <c r="H3713" s="18" t="str">
        <f t="shared" si="345"/>
        <v>ld.incarrate d.punitiveness l.punitiveness d.crimerate l.crimerate d.drugmortrate l.drugmortrate d.inequality l.inequality l2.repstrength</v>
      </c>
      <c r="I3713" s="18">
        <f t="shared" si="348"/>
        <v>0</v>
      </c>
      <c r="J3713" s="18" t="str">
        <f t="shared" si="349"/>
        <v>NA</v>
      </c>
      <c r="K3713" s="18" t="str">
        <f t="shared" si="346"/>
        <v>ld.incarrate d.punitiveness l.punitiveness d.crimerate l.crimerate d.drugmortrate l.drugmortrate d.inequality l.inequality l2.repstrength</v>
      </c>
      <c r="L3713" s="1" t="str">
        <f t="shared" si="347"/>
        <v>Yes</v>
      </c>
    </row>
    <row r="3714" spans="1:12" ht="28.8" x14ac:dyDescent="0.3">
      <c r="A3714" s="1" t="str">
        <f>VLOOKUP(B3714,DownloadedFiles!$B$2:$C$821,2,)</f>
        <v>doi:10.7910/DVN/24827</v>
      </c>
      <c r="B3714" s="1" t="s">
        <v>1030</v>
      </c>
      <c r="C3714" s="1" t="s">
        <v>6397</v>
      </c>
      <c r="D3714" s="1" t="s">
        <v>654</v>
      </c>
      <c r="E3714" s="1" t="str">
        <f>VLOOKUP(D3714,StataFunctions!$E$2:$G$260,3,)</f>
        <v>Linear Regression</v>
      </c>
      <c r="F3714" s="18" t="s">
        <v>1038</v>
      </c>
      <c r="G3714" s="18" t="str">
        <f t="shared" ref="G3714:G3777" si="350">MID($F3714,LEN($D3714)+FIND($D3714,$F3714)+1,FIND(" ",$F3714,LEN(D3714)+FIND(D3714,F3714)+1)-(LEN($D3714)+FIND($D3714,$F3714)+1))</f>
        <v>d2.incarrate</v>
      </c>
      <c r="H3714" s="18" t="str">
        <f t="shared" ref="H3714:H3777" si="351">TRIM(MID(F3714,FIND(G3714,F3714)+LEN(G3714)+1,IFERROR(FIND(",",F3714),LEN(F3714)+1)-(FIND(G3714,F3714)+LEN(G3714)+1)))</f>
        <v>ld.incarrate l.punitiveness l.crimerate l.drugmortrate l.inequality l.repstrength</v>
      </c>
      <c r="I3714" s="18">
        <f t="shared" si="348"/>
        <v>0</v>
      </c>
      <c r="J3714" s="18" t="str">
        <f t="shared" si="349"/>
        <v>NA</v>
      </c>
      <c r="K3714" s="18" t="str">
        <f t="shared" ref="K3714:K3777" si="352">IF(I3714=0,H3714,MID(H3714,1,FIND(J3714,H3714)-4))</f>
        <v>ld.incarrate l.punitiveness l.crimerate l.drugmortrate l.inequality l.repstrength</v>
      </c>
      <c r="L3714" s="1" t="str">
        <f t="shared" ref="L3714:L3777" si="353">IFERROR(IF(FIND("///",F3714)&gt;0,"No",0),"Yes")</f>
        <v>Yes</v>
      </c>
    </row>
    <row r="3715" spans="1:12" x14ac:dyDescent="0.3">
      <c r="A3715" s="1" t="str">
        <f>VLOOKUP(B3715,DownloadedFiles!$B$2:$C$821,2,)</f>
        <v>doi:10.7910/DVN/24827</v>
      </c>
      <c r="B3715" s="1" t="s">
        <v>1030</v>
      </c>
      <c r="C3715" s="1" t="s">
        <v>698</v>
      </c>
      <c r="D3715" s="1" t="s">
        <v>654</v>
      </c>
      <c r="E3715" s="1" t="str">
        <f>VLOOKUP(D3715,StataFunctions!$E$2:$G$260,3,)</f>
        <v>Linear Regression</v>
      </c>
      <c r="F3715" s="18" t="s">
        <v>1031</v>
      </c>
      <c r="G3715" s="18" t="str">
        <f t="shared" si="350"/>
        <v>d2.incarrate</v>
      </c>
      <c r="H3715" s="18" t="str">
        <f t="shared" si="351"/>
        <v>ld.incarrate ld2.incarrate</v>
      </c>
      <c r="I3715" s="18">
        <f t="shared" si="348"/>
        <v>0</v>
      </c>
      <c r="J3715" s="18" t="str">
        <f t="shared" si="349"/>
        <v>NA</v>
      </c>
      <c r="K3715" s="18" t="str">
        <f t="shared" si="352"/>
        <v>ld.incarrate ld2.incarrate</v>
      </c>
      <c r="L3715" s="1" t="str">
        <f t="shared" si="353"/>
        <v>Yes</v>
      </c>
    </row>
    <row r="3716" spans="1:12" ht="28.8" x14ac:dyDescent="0.3">
      <c r="A3716" s="1" t="str">
        <f>VLOOKUP(B3716,DownloadedFiles!$B$2:$C$821,2,)</f>
        <v>doi:10.7910/DVN/24827</v>
      </c>
      <c r="B3716" s="1" t="s">
        <v>1030</v>
      </c>
      <c r="C3716" s="1" t="s">
        <v>6397</v>
      </c>
      <c r="D3716" s="1" t="s">
        <v>654</v>
      </c>
      <c r="E3716" s="1" t="str">
        <f>VLOOKUP(D3716,StataFunctions!$E$2:$G$260,3,)</f>
        <v>Linear Regression</v>
      </c>
      <c r="F3716" s="18" t="s">
        <v>1039</v>
      </c>
      <c r="G3716" s="18" t="str">
        <f t="shared" si="350"/>
        <v>d2.incarrate</v>
      </c>
      <c r="H3716" s="18" t="str">
        <f t="shared" si="351"/>
        <v>ld_incarrate l_punitiveness l_crimerate l_drugmortrate l_inequality l_repstrength</v>
      </c>
      <c r="I3716" s="18">
        <f t="shared" si="348"/>
        <v>0</v>
      </c>
      <c r="J3716" s="18" t="str">
        <f t="shared" si="349"/>
        <v>NA</v>
      </c>
      <c r="K3716" s="18" t="str">
        <f t="shared" si="352"/>
        <v>ld_incarrate l_punitiveness l_crimerate l_drugmortrate l_inequality l_repstrength</v>
      </c>
      <c r="L3716" s="1" t="str">
        <f t="shared" si="353"/>
        <v>Yes</v>
      </c>
    </row>
    <row r="3717" spans="1:12" ht="43.2" x14ac:dyDescent="0.3">
      <c r="A3717" s="1" t="str">
        <f>VLOOKUP(B3717,DownloadedFiles!$B$2:$C$821,2,)</f>
        <v>doi:10.7910/DVN/24827</v>
      </c>
      <c r="B3717" s="1" t="s">
        <v>1030</v>
      </c>
      <c r="C3717" s="1" t="s">
        <v>698</v>
      </c>
      <c r="D3717" s="1" t="s">
        <v>654</v>
      </c>
      <c r="E3717" s="1" t="str">
        <f>VLOOKUP(D3717,StataFunctions!$E$2:$G$260,3,)</f>
        <v>Linear Regression</v>
      </c>
      <c r="F3717" s="18" t="s">
        <v>1036</v>
      </c>
      <c r="G3717" s="18" t="str">
        <f t="shared" si="350"/>
        <v>d2.incarrate</v>
      </c>
      <c r="H3717" s="18" t="str">
        <f t="shared" si="351"/>
        <v>ld_incarrate l_punitiveness l_crimerate l_drugmortrate l_inequality l_repstrength d.punitiveness d.crimerate d.drugmortrate d.inequality</v>
      </c>
      <c r="I3717" s="18">
        <f t="shared" si="348"/>
        <v>0</v>
      </c>
      <c r="J3717" s="18" t="str">
        <f t="shared" si="349"/>
        <v>NA</v>
      </c>
      <c r="K3717" s="18" t="str">
        <f t="shared" si="352"/>
        <v>ld_incarrate l_punitiveness l_crimerate l_drugmortrate l_inequality l_repstrength d.punitiveness d.crimerate d.drugmortrate d.inequality</v>
      </c>
      <c r="L3717" s="1" t="str">
        <f t="shared" si="353"/>
        <v>Yes</v>
      </c>
    </row>
    <row r="3718" spans="1:12" x14ac:dyDescent="0.3">
      <c r="A3718" s="1" t="str">
        <f>VLOOKUP(B3718,DownloadedFiles!$B$2:$C$821,2,)</f>
        <v>doi:10.7910/DVN/24827</v>
      </c>
      <c r="B3718" s="1" t="s">
        <v>1030</v>
      </c>
      <c r="C3718" s="1" t="s">
        <v>698</v>
      </c>
      <c r="D3718" s="1" t="s">
        <v>654</v>
      </c>
      <c r="E3718" s="1" t="str">
        <f>VLOOKUP(D3718,StataFunctions!$E$2:$G$260,3,)</f>
        <v>Linear Regression</v>
      </c>
      <c r="F3718" s="18" t="s">
        <v>1032</v>
      </c>
      <c r="G3718" s="18" t="str">
        <f t="shared" si="350"/>
        <v>d.incarrate</v>
      </c>
      <c r="H3718" s="18" t="str">
        <f t="shared" si="351"/>
        <v>punitiveness crimerate drugmortrate inequality</v>
      </c>
      <c r="I3718" s="18">
        <f t="shared" si="348"/>
        <v>0</v>
      </c>
      <c r="J3718" s="18" t="str">
        <f t="shared" si="349"/>
        <v>NA</v>
      </c>
      <c r="K3718" s="18" t="str">
        <f t="shared" si="352"/>
        <v>punitiveness crimerate drugmortrate inequality</v>
      </c>
      <c r="L3718" s="1" t="str">
        <f t="shared" si="353"/>
        <v>Yes</v>
      </c>
    </row>
    <row r="3719" spans="1:12" ht="28.8" x14ac:dyDescent="0.3">
      <c r="A3719" s="1" t="str">
        <f>VLOOKUP(B3719,DownloadedFiles!$B$2:$C$821,2,)</f>
        <v>doi:10.7910/DVN/BRRZSK</v>
      </c>
      <c r="B3719" s="1" t="s">
        <v>1872</v>
      </c>
      <c r="C3719" s="1" t="s">
        <v>6399</v>
      </c>
      <c r="D3719" s="1" t="s">
        <v>699</v>
      </c>
      <c r="E3719" s="1" t="str">
        <f>VLOOKUP(D3719,StataFunctions!$E$2:$G$260,3,)</f>
        <v>Linear regression</v>
      </c>
      <c r="F3719" s="18" t="s">
        <v>4579</v>
      </c>
      <c r="G3719" s="18" t="str">
        <f t="shared" si="350"/>
        <v>actsec_cfa_fac_post</v>
      </c>
      <c r="H3719" s="18" t="str">
        <f t="shared" si="351"/>
        <v>actsec_cfa_fac_pre i.treatment if partyid3_pre==1</v>
      </c>
      <c r="I3719" s="18">
        <f t="shared" si="348"/>
        <v>1</v>
      </c>
      <c r="J3719" s="18" t="str">
        <f t="shared" si="349"/>
        <v xml:space="preserve"> partyid3_pre==1</v>
      </c>
      <c r="K3719" s="18" t="str">
        <f t="shared" si="352"/>
        <v>actsec_cfa_fac_pre i.treatment</v>
      </c>
      <c r="L3719" s="1" t="str">
        <f t="shared" si="353"/>
        <v>Yes</v>
      </c>
    </row>
    <row r="3720" spans="1:12" ht="28.8" x14ac:dyDescent="0.3">
      <c r="A3720" s="1" t="str">
        <f>VLOOKUP(B3720,DownloadedFiles!$B$2:$C$821,2,)</f>
        <v>doi:10.7910/DVN/BRRZSK</v>
      </c>
      <c r="B3720" s="1" t="s">
        <v>1872</v>
      </c>
      <c r="C3720" s="1" t="s">
        <v>6399</v>
      </c>
      <c r="D3720" s="1" t="s">
        <v>699</v>
      </c>
      <c r="E3720" s="1" t="str">
        <f>VLOOKUP(D3720,StataFunctions!$E$2:$G$260,3,)</f>
        <v>Linear regression</v>
      </c>
      <c r="F3720" s="18" t="s">
        <v>4580</v>
      </c>
      <c r="G3720" s="18" t="str">
        <f t="shared" si="350"/>
        <v>actsec_cfa_fac_post</v>
      </c>
      <c r="H3720" s="18" t="str">
        <f t="shared" si="351"/>
        <v>actsec_cfa_fac_pre i.treatment if partyid3_pre==2</v>
      </c>
      <c r="I3720" s="18">
        <f t="shared" si="348"/>
        <v>1</v>
      </c>
      <c r="J3720" s="18" t="str">
        <f t="shared" si="349"/>
        <v xml:space="preserve"> partyid3_pre==2</v>
      </c>
      <c r="K3720" s="18" t="str">
        <f t="shared" si="352"/>
        <v>actsec_cfa_fac_pre i.treatment</v>
      </c>
      <c r="L3720" s="1" t="str">
        <f t="shared" si="353"/>
        <v>Yes</v>
      </c>
    </row>
    <row r="3721" spans="1:12" ht="28.8" x14ac:dyDescent="0.3">
      <c r="A3721" s="1" t="str">
        <f>VLOOKUP(B3721,DownloadedFiles!$B$2:$C$821,2,)</f>
        <v>doi:10.7910/DVN/BRRZSK</v>
      </c>
      <c r="B3721" s="1" t="s">
        <v>1872</v>
      </c>
      <c r="C3721" s="1" t="s">
        <v>6399</v>
      </c>
      <c r="D3721" s="1" t="s">
        <v>699</v>
      </c>
      <c r="E3721" s="1" t="str">
        <f>VLOOKUP(D3721,StataFunctions!$E$2:$G$260,3,)</f>
        <v>Linear regression</v>
      </c>
      <c r="F3721" s="18" t="s">
        <v>4578</v>
      </c>
      <c r="G3721" s="18" t="str">
        <f t="shared" si="350"/>
        <v>actsec_cfa_fac_post</v>
      </c>
      <c r="H3721" s="18" t="str">
        <f t="shared" si="351"/>
        <v>actsec_cfa_fac_pre i.treatment if partyid3_pre==3</v>
      </c>
      <c r="I3721" s="18">
        <f t="shared" si="348"/>
        <v>1</v>
      </c>
      <c r="J3721" s="18" t="str">
        <f t="shared" si="349"/>
        <v xml:space="preserve"> partyid3_pre==3</v>
      </c>
      <c r="K3721" s="18" t="str">
        <f t="shared" si="352"/>
        <v>actsec_cfa_fac_pre i.treatment</v>
      </c>
      <c r="L3721" s="1" t="str">
        <f t="shared" si="353"/>
        <v>Yes</v>
      </c>
    </row>
    <row r="3722" spans="1:12" x14ac:dyDescent="0.3">
      <c r="A3722" s="1" t="str">
        <f>VLOOKUP(B3722,DownloadedFiles!$B$2:$C$821,2,)</f>
        <v>doi:10.7910/DVN/BRRZSK</v>
      </c>
      <c r="B3722" s="1" t="s">
        <v>1872</v>
      </c>
      <c r="C3722" s="1" t="s">
        <v>6399</v>
      </c>
      <c r="D3722" s="1" t="s">
        <v>699</v>
      </c>
      <c r="E3722" s="1" t="str">
        <f>VLOOKUP(D3722,StataFunctions!$E$2:$G$260,3,)</f>
        <v>Linear regression</v>
      </c>
      <c r="F3722" s="18" t="s">
        <v>4577</v>
      </c>
      <c r="G3722" s="18" t="str">
        <f t="shared" si="350"/>
        <v>actsec_cfa_fac_post</v>
      </c>
      <c r="H3722" s="18" t="str">
        <f t="shared" si="351"/>
        <v>actsec_cfa_fac_pre i.treatment</v>
      </c>
      <c r="I3722" s="18">
        <f t="shared" si="348"/>
        <v>0</v>
      </c>
      <c r="J3722" s="18" t="str">
        <f t="shared" si="349"/>
        <v>NA</v>
      </c>
      <c r="K3722" s="18" t="str">
        <f t="shared" si="352"/>
        <v>actsec_cfa_fac_pre i.treatment</v>
      </c>
      <c r="L3722" s="1" t="str">
        <f t="shared" si="353"/>
        <v>Yes</v>
      </c>
    </row>
    <row r="3723" spans="1:12" x14ac:dyDescent="0.3">
      <c r="A3723" s="1" t="str">
        <f>VLOOKUP(B3723,DownloadedFiles!$B$2:$C$821,2,)</f>
        <v>doi:10.7910/DVN/BRRZSK</v>
      </c>
      <c r="B3723" s="1" t="s">
        <v>1872</v>
      </c>
      <c r="C3723" s="1" t="s">
        <v>6399</v>
      </c>
      <c r="D3723" s="1" t="s">
        <v>766</v>
      </c>
      <c r="E3723" s="1" t="str">
        <f>VLOOKUP(D3723,StataFunctions!$E$2:$G$260,3,)</f>
        <v>Logistic regression</v>
      </c>
      <c r="F3723" s="18" t="s">
        <v>4568</v>
      </c>
      <c r="G3723" s="18" t="str">
        <f t="shared" si="350"/>
        <v>none_post</v>
      </c>
      <c r="H3723" s="18" t="str">
        <f t="shared" si="351"/>
        <v>none_pre i.treatment if partyid3_pre==1</v>
      </c>
      <c r="I3723" s="18">
        <f t="shared" si="348"/>
        <v>1</v>
      </c>
      <c r="J3723" s="18" t="str">
        <f t="shared" si="349"/>
        <v xml:space="preserve"> partyid3_pre==1</v>
      </c>
      <c r="K3723" s="18" t="str">
        <f t="shared" si="352"/>
        <v>none_pre i.treatment</v>
      </c>
      <c r="L3723" s="1" t="str">
        <f t="shared" si="353"/>
        <v>Yes</v>
      </c>
    </row>
    <row r="3724" spans="1:12" x14ac:dyDescent="0.3">
      <c r="A3724" s="1" t="str">
        <f>VLOOKUP(B3724,DownloadedFiles!$B$2:$C$821,2,)</f>
        <v>doi:10.7910/DVN/BRRZSK</v>
      </c>
      <c r="B3724" s="1" t="s">
        <v>1872</v>
      </c>
      <c r="C3724" s="1" t="s">
        <v>6399</v>
      </c>
      <c r="D3724" s="1" t="s">
        <v>766</v>
      </c>
      <c r="E3724" s="1" t="str">
        <f>VLOOKUP(D3724,StataFunctions!$E$2:$G$260,3,)</f>
        <v>Logistic regression</v>
      </c>
      <c r="F3724" s="18" t="s">
        <v>4569</v>
      </c>
      <c r="G3724" s="18" t="str">
        <f t="shared" si="350"/>
        <v>none_post</v>
      </c>
      <c r="H3724" s="18" t="str">
        <f t="shared" si="351"/>
        <v>none_pre i.treatment if partyid3_pre==2</v>
      </c>
      <c r="I3724" s="18">
        <f t="shared" si="348"/>
        <v>1</v>
      </c>
      <c r="J3724" s="18" t="str">
        <f t="shared" si="349"/>
        <v xml:space="preserve"> partyid3_pre==2</v>
      </c>
      <c r="K3724" s="18" t="str">
        <f t="shared" si="352"/>
        <v>none_pre i.treatment</v>
      </c>
      <c r="L3724" s="1" t="str">
        <f t="shared" si="353"/>
        <v>Yes</v>
      </c>
    </row>
    <row r="3725" spans="1:12" x14ac:dyDescent="0.3">
      <c r="A3725" s="1" t="str">
        <f>VLOOKUP(B3725,DownloadedFiles!$B$2:$C$821,2,)</f>
        <v>doi:10.7910/DVN/BRRZSK</v>
      </c>
      <c r="B3725" s="1" t="s">
        <v>1872</v>
      </c>
      <c r="C3725" s="1" t="s">
        <v>6399</v>
      </c>
      <c r="D3725" s="1" t="s">
        <v>766</v>
      </c>
      <c r="E3725" s="1" t="str">
        <f>VLOOKUP(D3725,StataFunctions!$E$2:$G$260,3,)</f>
        <v>Logistic regression</v>
      </c>
      <c r="F3725" s="18" t="s">
        <v>4567</v>
      </c>
      <c r="G3725" s="18" t="str">
        <f t="shared" si="350"/>
        <v>none_post</v>
      </c>
      <c r="H3725" s="18" t="str">
        <f t="shared" si="351"/>
        <v>none_pre i.treatment if partyid3_pre==3</v>
      </c>
      <c r="I3725" s="18">
        <f t="shared" si="348"/>
        <v>1</v>
      </c>
      <c r="J3725" s="18" t="str">
        <f t="shared" si="349"/>
        <v xml:space="preserve"> partyid3_pre==3</v>
      </c>
      <c r="K3725" s="18" t="str">
        <f t="shared" si="352"/>
        <v>none_pre i.treatment</v>
      </c>
      <c r="L3725" s="1" t="str">
        <f t="shared" si="353"/>
        <v>Yes</v>
      </c>
    </row>
    <row r="3726" spans="1:12" x14ac:dyDescent="0.3">
      <c r="A3726" s="1" t="str">
        <f>VLOOKUP(B3726,DownloadedFiles!$B$2:$C$821,2,)</f>
        <v>doi:10.7910/DVN/BRRZSK</v>
      </c>
      <c r="B3726" s="1" t="s">
        <v>1872</v>
      </c>
      <c r="C3726" s="1" t="s">
        <v>6399</v>
      </c>
      <c r="D3726" s="1" t="s">
        <v>766</v>
      </c>
      <c r="E3726" s="1" t="str">
        <f>VLOOKUP(D3726,StataFunctions!$E$2:$G$260,3,)</f>
        <v>Logistic regression</v>
      </c>
      <c r="F3726" s="18" t="s">
        <v>4566</v>
      </c>
      <c r="G3726" s="18" t="str">
        <f t="shared" si="350"/>
        <v>none_post</v>
      </c>
      <c r="H3726" s="18" t="str">
        <f t="shared" si="351"/>
        <v>none_pre i.treatment</v>
      </c>
      <c r="I3726" s="18">
        <f t="shared" si="348"/>
        <v>0</v>
      </c>
      <c r="J3726" s="18" t="str">
        <f t="shared" si="349"/>
        <v>NA</v>
      </c>
      <c r="K3726" s="18" t="str">
        <f t="shared" si="352"/>
        <v>none_pre i.treatment</v>
      </c>
      <c r="L3726" s="1" t="str">
        <f t="shared" si="353"/>
        <v>Yes</v>
      </c>
    </row>
    <row r="3727" spans="1:12" ht="43.2" x14ac:dyDescent="0.3">
      <c r="A3727" s="1" t="str">
        <f>VLOOKUP(B3727,DownloadedFiles!$B$2:$C$821,2,)</f>
        <v>doi:10.7910/DVN/BRRZSK</v>
      </c>
      <c r="B3727" s="1" t="s">
        <v>1872</v>
      </c>
      <c r="C3727" s="1" t="s">
        <v>6399</v>
      </c>
      <c r="D3727" s="1" t="s">
        <v>766</v>
      </c>
      <c r="E3727" s="1" t="str">
        <f>VLOOKUP(D3727,StataFunctions!$E$2:$G$260,3,)</f>
        <v>Logistic regression</v>
      </c>
      <c r="F3727" s="18" t="s">
        <v>4572</v>
      </c>
      <c r="G3727" s="18" t="str">
        <f t="shared" si="350"/>
        <v>none_post</v>
      </c>
      <c r="H3727" s="18" t="str">
        <f t="shared" si="351"/>
        <v>none_pre treatment_2 treatment_3 treatment_4 treatment_5 treatment_6 treatment_7 treatment_8 treatment_9 if partyid3_pre==1</v>
      </c>
      <c r="I3727" s="18">
        <f t="shared" si="348"/>
        <v>1</v>
      </c>
      <c r="J3727" s="18" t="str">
        <f t="shared" si="349"/>
        <v xml:space="preserve"> partyid3_pre==1</v>
      </c>
      <c r="K3727" s="18" t="str">
        <f t="shared" si="352"/>
        <v>none_pre treatment_2 treatment_3 treatment_4 treatment_5 treatment_6 treatment_7 treatment_8 treatment_9</v>
      </c>
      <c r="L3727" s="1" t="str">
        <f t="shared" si="353"/>
        <v>Yes</v>
      </c>
    </row>
    <row r="3728" spans="1:12" ht="43.2" x14ac:dyDescent="0.3">
      <c r="A3728" s="1" t="str">
        <f>VLOOKUP(B3728,DownloadedFiles!$B$2:$C$821,2,)</f>
        <v>doi:10.7910/DVN/BRRZSK</v>
      </c>
      <c r="B3728" s="1" t="s">
        <v>1872</v>
      </c>
      <c r="C3728" s="1" t="s">
        <v>6399</v>
      </c>
      <c r="D3728" s="1" t="s">
        <v>766</v>
      </c>
      <c r="E3728" s="1" t="str">
        <f>VLOOKUP(D3728,StataFunctions!$E$2:$G$260,3,)</f>
        <v>Logistic regression</v>
      </c>
      <c r="F3728" s="18" t="s">
        <v>4571</v>
      </c>
      <c r="G3728" s="18" t="str">
        <f t="shared" si="350"/>
        <v>none_post</v>
      </c>
      <c r="H3728" s="18" t="str">
        <f t="shared" si="351"/>
        <v>none_pre treatment_2 treatment_3 treatment_4 treatment_5 treatment_6 treatment_7 treatment_8 treatment_9 if partyid3_pre==3</v>
      </c>
      <c r="I3728" s="18">
        <f t="shared" si="348"/>
        <v>1</v>
      </c>
      <c r="J3728" s="18" t="str">
        <f t="shared" si="349"/>
        <v xml:space="preserve"> partyid3_pre==3</v>
      </c>
      <c r="K3728" s="18" t="str">
        <f t="shared" si="352"/>
        <v>none_pre treatment_2 treatment_3 treatment_4 treatment_5 treatment_6 treatment_7 treatment_8 treatment_9</v>
      </c>
      <c r="L3728" s="1" t="str">
        <f t="shared" si="353"/>
        <v>Yes</v>
      </c>
    </row>
    <row r="3729" spans="1:12" ht="28.8" x14ac:dyDescent="0.3">
      <c r="A3729" s="1" t="str">
        <f>VLOOKUP(B3729,DownloadedFiles!$B$2:$C$821,2,)</f>
        <v>doi:10.7910/DVN/BRRZSK</v>
      </c>
      <c r="B3729" s="1" t="s">
        <v>1872</v>
      </c>
      <c r="C3729" s="1" t="s">
        <v>6399</v>
      </c>
      <c r="D3729" s="1" t="s">
        <v>766</v>
      </c>
      <c r="E3729" s="1" t="str">
        <f>VLOOKUP(D3729,StataFunctions!$E$2:$G$260,3,)</f>
        <v>Logistic regression</v>
      </c>
      <c r="F3729" s="18" t="s">
        <v>4570</v>
      </c>
      <c r="G3729" s="18" t="str">
        <f t="shared" si="350"/>
        <v>none_post</v>
      </c>
      <c r="H3729" s="18" t="str">
        <f t="shared" si="351"/>
        <v>none_pre treatment_2 treatment_3 treatment_4 treatment_5 treatment_6 treatment_7 treatment_8 treatment_9</v>
      </c>
      <c r="I3729" s="18">
        <f t="shared" si="348"/>
        <v>0</v>
      </c>
      <c r="J3729" s="18" t="str">
        <f t="shared" si="349"/>
        <v>NA</v>
      </c>
      <c r="K3729" s="18" t="str">
        <f t="shared" si="352"/>
        <v>none_pre treatment_2 treatment_3 treatment_4 treatment_5 treatment_6 treatment_7 treatment_8 treatment_9</v>
      </c>
      <c r="L3729" s="1" t="str">
        <f t="shared" si="353"/>
        <v>Yes</v>
      </c>
    </row>
    <row r="3730" spans="1:12" x14ac:dyDescent="0.3">
      <c r="A3730" s="1" t="str">
        <f>VLOOKUP(B3730,DownloadedFiles!$B$2:$C$821,2,)</f>
        <v>doi:10.7910/DVN/BRRZSK</v>
      </c>
      <c r="B3730" s="1" t="s">
        <v>1872</v>
      </c>
      <c r="C3730" s="1" t="s">
        <v>6399</v>
      </c>
      <c r="D3730" s="1" t="s">
        <v>699</v>
      </c>
      <c r="E3730" s="1" t="str">
        <f>VLOOKUP(D3730,StataFunctions!$E$2:$G$260,3,)</f>
        <v>Linear regression</v>
      </c>
      <c r="F3730" s="18" t="s">
        <v>4575</v>
      </c>
      <c r="G3730" s="18" t="str">
        <f t="shared" si="350"/>
        <v>passivesec_post</v>
      </c>
      <c r="H3730" s="18" t="str">
        <f t="shared" si="351"/>
        <v>passivesec_pre i.treatment if partyid3_pre==1</v>
      </c>
      <c r="I3730" s="18">
        <f t="shared" si="348"/>
        <v>1</v>
      </c>
      <c r="J3730" s="18" t="str">
        <f t="shared" si="349"/>
        <v xml:space="preserve"> partyid3_pre==1</v>
      </c>
      <c r="K3730" s="18" t="str">
        <f t="shared" si="352"/>
        <v>passivesec_pre i.treatment</v>
      </c>
      <c r="L3730" s="1" t="str">
        <f t="shared" si="353"/>
        <v>Yes</v>
      </c>
    </row>
    <row r="3731" spans="1:12" x14ac:dyDescent="0.3">
      <c r="A3731" s="1" t="str">
        <f>VLOOKUP(B3731,DownloadedFiles!$B$2:$C$821,2,)</f>
        <v>doi:10.7910/DVN/BRRZSK</v>
      </c>
      <c r="B3731" s="1" t="s">
        <v>1872</v>
      </c>
      <c r="C3731" s="1" t="s">
        <v>6399</v>
      </c>
      <c r="D3731" s="1" t="s">
        <v>699</v>
      </c>
      <c r="E3731" s="1" t="str">
        <f>VLOOKUP(D3731,StataFunctions!$E$2:$G$260,3,)</f>
        <v>Linear regression</v>
      </c>
      <c r="F3731" s="18" t="s">
        <v>4576</v>
      </c>
      <c r="G3731" s="18" t="str">
        <f t="shared" si="350"/>
        <v>passivesec_post</v>
      </c>
      <c r="H3731" s="18" t="str">
        <f t="shared" si="351"/>
        <v>passivesec_pre i.treatment if partyid3_pre==2</v>
      </c>
      <c r="I3731" s="18">
        <f t="shared" si="348"/>
        <v>1</v>
      </c>
      <c r="J3731" s="18" t="str">
        <f t="shared" si="349"/>
        <v xml:space="preserve"> partyid3_pre==2</v>
      </c>
      <c r="K3731" s="18" t="str">
        <f t="shared" si="352"/>
        <v>passivesec_pre i.treatment</v>
      </c>
      <c r="L3731" s="1" t="str">
        <f t="shared" si="353"/>
        <v>Yes</v>
      </c>
    </row>
    <row r="3732" spans="1:12" x14ac:dyDescent="0.3">
      <c r="A3732" s="1" t="str">
        <f>VLOOKUP(B3732,DownloadedFiles!$B$2:$C$821,2,)</f>
        <v>doi:10.7910/DVN/BRRZSK</v>
      </c>
      <c r="B3732" s="1" t="s">
        <v>1872</v>
      </c>
      <c r="C3732" s="1" t="s">
        <v>6399</v>
      </c>
      <c r="D3732" s="1" t="s">
        <v>699</v>
      </c>
      <c r="E3732" s="1" t="str">
        <f>VLOOKUP(D3732,StataFunctions!$E$2:$G$260,3,)</f>
        <v>Linear regression</v>
      </c>
      <c r="F3732" s="18" t="s">
        <v>4574</v>
      </c>
      <c r="G3732" s="18" t="str">
        <f t="shared" si="350"/>
        <v>passivesec_post</v>
      </c>
      <c r="H3732" s="18" t="str">
        <f t="shared" si="351"/>
        <v>passivesec_pre i.treatment if partyid3_pre==3</v>
      </c>
      <c r="I3732" s="18">
        <f t="shared" si="348"/>
        <v>1</v>
      </c>
      <c r="J3732" s="18" t="str">
        <f t="shared" si="349"/>
        <v xml:space="preserve"> partyid3_pre==3</v>
      </c>
      <c r="K3732" s="18" t="str">
        <f t="shared" si="352"/>
        <v>passivesec_pre i.treatment</v>
      </c>
      <c r="L3732" s="1" t="str">
        <f t="shared" si="353"/>
        <v>Yes</v>
      </c>
    </row>
    <row r="3733" spans="1:12" x14ac:dyDescent="0.3">
      <c r="A3733" s="1" t="str">
        <f>VLOOKUP(B3733,DownloadedFiles!$B$2:$C$821,2,)</f>
        <v>doi:10.7910/DVN/BRRZSK</v>
      </c>
      <c r="B3733" s="1" t="s">
        <v>1872</v>
      </c>
      <c r="C3733" s="1" t="s">
        <v>6399</v>
      </c>
      <c r="D3733" s="1" t="s">
        <v>699</v>
      </c>
      <c r="E3733" s="1" t="str">
        <f>VLOOKUP(D3733,StataFunctions!$E$2:$G$260,3,)</f>
        <v>Linear regression</v>
      </c>
      <c r="F3733" s="18" t="s">
        <v>4573</v>
      </c>
      <c r="G3733" s="18" t="str">
        <f t="shared" si="350"/>
        <v>passivesec_post</v>
      </c>
      <c r="H3733" s="18" t="str">
        <f t="shared" si="351"/>
        <v>passivesec_pre i.treatment</v>
      </c>
      <c r="I3733" s="18">
        <f t="shared" si="348"/>
        <v>0</v>
      </c>
      <c r="J3733" s="18" t="str">
        <f t="shared" si="349"/>
        <v>NA</v>
      </c>
      <c r="K3733" s="18" t="str">
        <f t="shared" si="352"/>
        <v>passivesec_pre i.treatment</v>
      </c>
      <c r="L3733" s="1" t="str">
        <f t="shared" si="353"/>
        <v>Yes</v>
      </c>
    </row>
    <row r="3734" spans="1:12" x14ac:dyDescent="0.3">
      <c r="A3734" s="1" t="str">
        <f>VLOOKUP(B3734,DownloadedFiles!$B$2:$C$821,2,)</f>
        <v>doi:10.7910/DVN/DJ2DPZ</v>
      </c>
      <c r="B3734" s="1" t="s">
        <v>2024</v>
      </c>
      <c r="C3734" s="1" t="s">
        <v>2805</v>
      </c>
      <c r="D3734" s="1" t="s">
        <v>654</v>
      </c>
      <c r="E3734" s="1" t="str">
        <f>VLOOKUP(D3734,StataFunctions!$E$2:$G$260,3,)</f>
        <v>Linear Regression</v>
      </c>
      <c r="F3734" s="18" t="s">
        <v>4581</v>
      </c>
      <c r="G3734" s="18" t="str">
        <f t="shared" si="350"/>
        <v>p</v>
      </c>
      <c r="H3734" s="18" t="str">
        <f t="shared" si="351"/>
        <v>incumbency inc_ad running inc_ad2 running2 if abs(running)&lt;0.8</v>
      </c>
      <c r="I3734" s="18">
        <f t="shared" si="348"/>
        <v>1</v>
      </c>
      <c r="J3734" s="18" t="str">
        <f t="shared" si="349"/>
        <v xml:space="preserve"> abs(running)&lt;0.8</v>
      </c>
      <c r="K3734" s="18" t="str">
        <f t="shared" si="352"/>
        <v>incumbency inc_ad running inc_ad2 running2</v>
      </c>
      <c r="L3734" s="1" t="str">
        <f t="shared" si="353"/>
        <v>Yes</v>
      </c>
    </row>
    <row r="3735" spans="1:12" ht="28.8" x14ac:dyDescent="0.3">
      <c r="A3735" s="1" t="str">
        <f>VLOOKUP(B3735,DownloadedFiles!$B$2:$C$821,2,)</f>
        <v>doi:10.7910/DVN/4FCVUR</v>
      </c>
      <c r="B3735" s="1" t="s">
        <v>2339</v>
      </c>
      <c r="C3735" s="1" t="s">
        <v>2803</v>
      </c>
      <c r="D3735" s="1" t="s">
        <v>654</v>
      </c>
      <c r="E3735" s="1" t="str">
        <f>VLOOKUP(D3735,StataFunctions!$E$2:$G$260,3,)</f>
        <v>Linear Regression</v>
      </c>
      <c r="F3735" s="18" t="s">
        <v>7898</v>
      </c>
      <c r="G3735" s="18" t="str">
        <f t="shared" si="350"/>
        <v>issuevote</v>
      </c>
      <c r="H3735" s="18" t="str">
        <f t="shared" si="351"/>
        <v>polarization mc_strength mc_polsoph polarsoph age female black education [pw=weight]</v>
      </c>
      <c r="I3735" s="18">
        <f t="shared" si="348"/>
        <v>0</v>
      </c>
      <c r="J3735" s="18" t="str">
        <f t="shared" si="349"/>
        <v>NA</v>
      </c>
      <c r="K3735" s="18" t="str">
        <f t="shared" si="352"/>
        <v>polarization mc_strength mc_polsoph polarsoph age female black education [pw=weight]</v>
      </c>
      <c r="L3735" s="1" t="str">
        <f t="shared" si="353"/>
        <v>Yes</v>
      </c>
    </row>
    <row r="3736" spans="1:12" ht="28.8" x14ac:dyDescent="0.3">
      <c r="A3736" s="1" t="str">
        <f>VLOOKUP(B3736,DownloadedFiles!$B$2:$C$821,2,)</f>
        <v>doi:10.7910/DVN/4FCVUR</v>
      </c>
      <c r="B3736" s="1" t="s">
        <v>2339</v>
      </c>
      <c r="C3736" s="1" t="s">
        <v>2803</v>
      </c>
      <c r="D3736" s="1" t="s">
        <v>654</v>
      </c>
      <c r="E3736" s="1" t="str">
        <f>VLOOKUP(D3736,StataFunctions!$E$2:$G$260,3,)</f>
        <v>Linear Regression</v>
      </c>
      <c r="F3736" s="18" t="s">
        <v>7897</v>
      </c>
      <c r="G3736" s="18" t="str">
        <f t="shared" si="350"/>
        <v>issuevote</v>
      </c>
      <c r="H3736" s="18" t="str">
        <f t="shared" si="351"/>
        <v>polarization mc_strength polstrength age female black education [pw=weight]</v>
      </c>
      <c r="I3736" s="18">
        <f t="shared" si="348"/>
        <v>0</v>
      </c>
      <c r="J3736" s="18" t="str">
        <f t="shared" si="349"/>
        <v>NA</v>
      </c>
      <c r="K3736" s="18" t="str">
        <f t="shared" si="352"/>
        <v>polarization mc_strength polstrength age female black education [pw=weight]</v>
      </c>
      <c r="L3736" s="1" t="str">
        <f t="shared" si="353"/>
        <v>Yes</v>
      </c>
    </row>
    <row r="3737" spans="1:12" ht="28.8" x14ac:dyDescent="0.3">
      <c r="A3737" s="1" t="str">
        <f>VLOOKUP(B3737,DownloadedFiles!$B$2:$C$821,2,)</f>
        <v>doi:10.7910/DVN/4FCVUR</v>
      </c>
      <c r="B3737" s="1" t="s">
        <v>2341</v>
      </c>
      <c r="C3737" s="1" t="s">
        <v>2803</v>
      </c>
      <c r="D3737" s="1" t="s">
        <v>654</v>
      </c>
      <c r="E3737" s="1" t="str">
        <f>VLOOKUP(D3737,StataFunctions!$E$2:$G$260,3,)</f>
        <v>Linear Regression</v>
      </c>
      <c r="F3737" s="18" t="s">
        <v>6791</v>
      </c>
      <c r="G3737" s="18" t="str">
        <f t="shared" si="350"/>
        <v>floataway</v>
      </c>
      <c r="H3737" s="18" t="str">
        <f t="shared" si="351"/>
        <v>changerdpi [aw=floatawayweight] if year&gt;=1952 &amp; year&lt;=1980</v>
      </c>
      <c r="I3737" s="18">
        <f t="shared" si="348"/>
        <v>1</v>
      </c>
      <c r="J3737" s="18" t="str">
        <f t="shared" si="349"/>
        <v xml:space="preserve"> year&gt;=1952 &amp; year&lt;=1980</v>
      </c>
      <c r="K3737" s="18" t="str">
        <f t="shared" si="352"/>
        <v>changerdpi [aw=floatawayweight]</v>
      </c>
      <c r="L3737" s="1" t="str">
        <f t="shared" si="353"/>
        <v>Yes</v>
      </c>
    </row>
    <row r="3738" spans="1:12" ht="28.8" x14ac:dyDescent="0.3">
      <c r="A3738" s="1" t="str">
        <f>VLOOKUP(B3738,DownloadedFiles!$B$2:$C$821,2,)</f>
        <v>doi:10.7910/DVN/4FCVUR</v>
      </c>
      <c r="B3738" s="1" t="s">
        <v>2341</v>
      </c>
      <c r="C3738" s="1" t="s">
        <v>2803</v>
      </c>
      <c r="D3738" s="1" t="s">
        <v>654</v>
      </c>
      <c r="E3738" s="1" t="str">
        <f>VLOOKUP(D3738,StataFunctions!$E$2:$G$260,3,)</f>
        <v>Linear Regression</v>
      </c>
      <c r="F3738" s="18" t="s">
        <v>6792</v>
      </c>
      <c r="G3738" s="18" t="str">
        <f t="shared" si="350"/>
        <v>floataway</v>
      </c>
      <c r="H3738" s="18" t="str">
        <f t="shared" si="351"/>
        <v>changerdpi [aw=floatawayweight] if year&gt;=1984 &amp; year&lt;=2012</v>
      </c>
      <c r="I3738" s="18">
        <f t="shared" si="348"/>
        <v>1</v>
      </c>
      <c r="J3738" s="18" t="str">
        <f t="shared" si="349"/>
        <v xml:space="preserve"> year&gt;=1984 &amp; year&lt;=2012</v>
      </c>
      <c r="K3738" s="18" t="str">
        <f t="shared" si="352"/>
        <v>changerdpi [aw=floatawayweight]</v>
      </c>
      <c r="L3738" s="1" t="str">
        <f t="shared" si="353"/>
        <v>Yes</v>
      </c>
    </row>
    <row r="3739" spans="1:12" ht="28.8" x14ac:dyDescent="0.3">
      <c r="A3739" s="1" t="str">
        <f>VLOOKUP(B3739,DownloadedFiles!$B$2:$C$821,2,)</f>
        <v>doi:10.7910/DVN/25615</v>
      </c>
      <c r="B3739" s="1" t="s">
        <v>2520</v>
      </c>
      <c r="C3739" s="1" t="s">
        <v>698</v>
      </c>
      <c r="D3739" s="1" t="s">
        <v>1234</v>
      </c>
      <c r="E3739" s="1" t="str">
        <f>VLOOKUP(D3739,StataFunctions!$E$2:$G$260,3,)</f>
        <v>Zellner’s seemingly unrelated regression</v>
      </c>
      <c r="F3739" s="18" t="s">
        <v>7359</v>
      </c>
      <c r="G3739" s="18" t="str">
        <f t="shared" si="350"/>
        <v>(lrpun1_5</v>
      </c>
      <c r="H3739" s="18" t="str">
        <f t="shared" si="351"/>
        <v>allocdm weight1_2 weight1_8 weight1_11 adm1 adm2 adm3 adm4 totalpunishment)</v>
      </c>
      <c r="I3739" s="18">
        <f t="shared" si="348"/>
        <v>0</v>
      </c>
      <c r="J3739" s="18" t="str">
        <f t="shared" si="349"/>
        <v>NA</v>
      </c>
      <c r="K3739" s="18" t="str">
        <f t="shared" si="352"/>
        <v>allocdm weight1_2 weight1_8 weight1_11 adm1 adm2 adm3 adm4 totalpunishment)</v>
      </c>
      <c r="L3739" s="1" t="str">
        <f t="shared" si="353"/>
        <v>Yes</v>
      </c>
    </row>
    <row r="3740" spans="1:12" x14ac:dyDescent="0.3">
      <c r="A3740" s="1" t="str">
        <f>VLOOKUP(B3740,DownloadedFiles!$B$2:$C$821,2,)</f>
        <v>doi:10.7910/DVN/25615</v>
      </c>
      <c r="B3740" s="1" t="s">
        <v>2521</v>
      </c>
      <c r="C3740" s="1" t="s">
        <v>698</v>
      </c>
      <c r="D3740" s="1" t="s">
        <v>699</v>
      </c>
      <c r="E3740" s="1" t="str">
        <f>VLOOKUP(D3740,StataFunctions!$E$2:$G$260,3,)</f>
        <v>Linear regression</v>
      </c>
      <c r="F3740" s="18" t="s">
        <v>6960</v>
      </c>
      <c r="G3740" s="18" t="str">
        <f t="shared" si="350"/>
        <v>ndp</v>
      </c>
      <c r="H3740" s="18" t="str">
        <f t="shared" si="351"/>
        <v>vw proposer if superid==`hh'"</v>
      </c>
      <c r="I3740" s="18">
        <f t="shared" si="348"/>
        <v>1</v>
      </c>
      <c r="J3740" s="18" t="str">
        <f t="shared" si="349"/>
        <v xml:space="preserve"> superid==`hh'"</v>
      </c>
      <c r="K3740" s="18" t="str">
        <f t="shared" si="352"/>
        <v>vw proposer</v>
      </c>
      <c r="L3740" s="1" t="str">
        <f t="shared" si="353"/>
        <v>Yes</v>
      </c>
    </row>
    <row r="3741" spans="1:12" ht="28.8" x14ac:dyDescent="0.3">
      <c r="A3741" s="1" t="str">
        <f>VLOOKUP(B3741,DownloadedFiles!$B$2:$C$821,2,)</f>
        <v>hdl:1902.1/20335</v>
      </c>
      <c r="B3741" s="1" t="s">
        <v>2474</v>
      </c>
      <c r="C3741" s="1" t="s">
        <v>8595</v>
      </c>
      <c r="D3741" s="1" t="s">
        <v>787</v>
      </c>
      <c r="E3741" s="1" t="str">
        <f>VLOOKUP(D3741,StataFunctions!$E$2:$G$260,3,)</f>
        <v>Multinomial (polytomous) logistic regression</v>
      </c>
      <c r="F3741" s="18" t="s">
        <v>8604</v>
      </c>
      <c r="G3741" s="18" t="str">
        <f t="shared" si="350"/>
        <v>Fucdp_type2</v>
      </c>
      <c r="H3741" s="18" t="str">
        <f t="shared" si="351"/>
        <v>chga_dem geddes1-geddes2 geddes4-geddes5 logGNI logpop logarea GINI Durable AggSF ColdWar ucdp_type2 ucdp_type3 GTD</v>
      </c>
      <c r="I3741" s="18">
        <f t="shared" si="348"/>
        <v>0</v>
      </c>
      <c r="J3741" s="18" t="str">
        <f t="shared" si="349"/>
        <v>NA</v>
      </c>
      <c r="K3741" s="18" t="str">
        <f t="shared" si="352"/>
        <v>chga_dem geddes1-geddes2 geddes4-geddes5 logGNI logpop logarea GINI Durable AggSF ColdWar ucdp_type2 ucdp_type3 GTD</v>
      </c>
      <c r="L3741" s="1" t="str">
        <f t="shared" si="353"/>
        <v>Yes</v>
      </c>
    </row>
    <row r="3742" spans="1:12" ht="28.8" x14ac:dyDescent="0.3">
      <c r="A3742" s="1" t="str">
        <f>VLOOKUP(B3742,DownloadedFiles!$B$2:$C$821,2,)</f>
        <v>hdl:1902.1/20335</v>
      </c>
      <c r="B3742" s="1" t="s">
        <v>2474</v>
      </c>
      <c r="C3742" s="1" t="s">
        <v>8595</v>
      </c>
      <c r="D3742" s="1" t="s">
        <v>887</v>
      </c>
      <c r="E3742" s="1" t="str">
        <f>VLOOKUP(D3742,StataFunctions!$E$2:$G$260,3,)</f>
        <v>Ordered logistic regression</v>
      </c>
      <c r="F3742" s="18" t="s">
        <v>8605</v>
      </c>
      <c r="G3742" s="18" t="str">
        <f t="shared" si="350"/>
        <v>Fucdp_type2</v>
      </c>
      <c r="H3742" s="18" t="str">
        <f t="shared" si="351"/>
        <v>chga_dem geddes1-geddes2 geddes4-geddes5 logGNI logpop logarea GINI Durable AggSF ColdWar ucdp_type2 ucdp_type3 GTD</v>
      </c>
      <c r="I3742" s="18">
        <f t="shared" si="348"/>
        <v>0</v>
      </c>
      <c r="J3742" s="18" t="str">
        <f t="shared" si="349"/>
        <v>NA</v>
      </c>
      <c r="K3742" s="18" t="str">
        <f t="shared" si="352"/>
        <v>chga_dem geddes1-geddes2 geddes4-geddes5 logGNI logpop logarea GINI Durable AggSF ColdWar ucdp_type2 ucdp_type3 GTD</v>
      </c>
      <c r="L3742" s="1" t="str">
        <f t="shared" si="353"/>
        <v>Yes</v>
      </c>
    </row>
    <row r="3743" spans="1:12" ht="43.2" x14ac:dyDescent="0.3">
      <c r="A3743" s="1" t="str">
        <f>VLOOKUP(B3743,DownloadedFiles!$B$2:$C$821,2,)</f>
        <v>hdl:1902.1/20335</v>
      </c>
      <c r="B3743" s="1" t="s">
        <v>2474</v>
      </c>
      <c r="C3743" s="1" t="s">
        <v>8595</v>
      </c>
      <c r="D3743" s="1" t="s">
        <v>787</v>
      </c>
      <c r="E3743" s="1" t="str">
        <f>VLOOKUP(D3743,StataFunctions!$E$2:$G$260,3,)</f>
        <v>Multinomial (polytomous) logistic regression</v>
      </c>
      <c r="F3743" s="18" t="s">
        <v>8602</v>
      </c>
      <c r="G3743" s="18" t="str">
        <f t="shared" si="350"/>
        <v>Fucdp_type3</v>
      </c>
      <c r="H3743" s="18" t="str">
        <f t="shared" si="351"/>
        <v>chga_dem geddes1-geddes2 geddes4-geddes5 logGNI logpop logarea GINI Durable AggSF ColdWar ucdp_type2 ucdp_type3 GTDDom</v>
      </c>
      <c r="I3743" s="18">
        <f t="shared" si="348"/>
        <v>0</v>
      </c>
      <c r="J3743" s="18" t="str">
        <f t="shared" si="349"/>
        <v>NA</v>
      </c>
      <c r="K3743" s="18" t="str">
        <f t="shared" si="352"/>
        <v>chga_dem geddes1-geddes2 geddes4-geddes5 logGNI logpop logarea GINI Durable AggSF ColdWar ucdp_type2 ucdp_type3 GTDDom</v>
      </c>
      <c r="L3743" s="1" t="str">
        <f t="shared" si="353"/>
        <v>Yes</v>
      </c>
    </row>
    <row r="3744" spans="1:12" ht="43.2" x14ac:dyDescent="0.3">
      <c r="A3744" s="1" t="str">
        <f>VLOOKUP(B3744,DownloadedFiles!$B$2:$C$821,2,)</f>
        <v>hdl:1902.1/20335</v>
      </c>
      <c r="B3744" s="1" t="s">
        <v>2474</v>
      </c>
      <c r="C3744" s="1" t="s">
        <v>8595</v>
      </c>
      <c r="D3744" s="1" t="s">
        <v>887</v>
      </c>
      <c r="E3744" s="1" t="str">
        <f>VLOOKUP(D3744,StataFunctions!$E$2:$G$260,3,)</f>
        <v>Ordered logistic regression</v>
      </c>
      <c r="F3744" s="18" t="s">
        <v>8603</v>
      </c>
      <c r="G3744" s="18" t="str">
        <f t="shared" si="350"/>
        <v>Fucdp_type3</v>
      </c>
      <c r="H3744" s="18" t="str">
        <f t="shared" si="351"/>
        <v>chga_dem geddes1-geddes2 geddes4-geddes5 logGNI logpop logarea GINI Durable AggSF ColdWar ucdp_type2 ucdp_type3 GTDDom</v>
      </c>
      <c r="I3744" s="18">
        <f t="shared" si="348"/>
        <v>0</v>
      </c>
      <c r="J3744" s="18" t="str">
        <f t="shared" si="349"/>
        <v>NA</v>
      </c>
      <c r="K3744" s="18" t="str">
        <f t="shared" si="352"/>
        <v>chga_dem geddes1-geddes2 geddes4-geddes5 logGNI logpop logarea GINI Durable AggSF ColdWar ucdp_type2 ucdp_type3 GTDDom</v>
      </c>
      <c r="L3744" s="1" t="str">
        <f t="shared" si="353"/>
        <v>Yes</v>
      </c>
    </row>
    <row r="3745" spans="1:12" ht="43.2" x14ac:dyDescent="0.3">
      <c r="A3745" s="1" t="str">
        <f>VLOOKUP(B3745,DownloadedFiles!$B$2:$C$821,2,)</f>
        <v>hdl:1902.1/20335</v>
      </c>
      <c r="B3745" s="1" t="s">
        <v>2474</v>
      </c>
      <c r="C3745" s="1" t="s">
        <v>8595</v>
      </c>
      <c r="D3745" s="1" t="s">
        <v>766</v>
      </c>
      <c r="E3745" s="1" t="str">
        <f>VLOOKUP(D3745,StataFunctions!$E$2:$G$260,3,)</f>
        <v>Logistic regression</v>
      </c>
      <c r="F3745" s="18" t="s">
        <v>8599</v>
      </c>
      <c r="G3745" s="18" t="str">
        <f t="shared" si="350"/>
        <v>FGTDDomDich</v>
      </c>
      <c r="H3745" s="18" t="str">
        <f t="shared" si="351"/>
        <v>chga_dem geddes1-geddes2 geddes4-geddes5 logGNI logpop logarea GINI Durable AggSF ColdWar ucdp_type2 ucdp_type3 GTDDom</v>
      </c>
      <c r="I3745" s="18">
        <f t="shared" si="348"/>
        <v>0</v>
      </c>
      <c r="J3745" s="18" t="str">
        <f t="shared" si="349"/>
        <v>NA</v>
      </c>
      <c r="K3745" s="18" t="str">
        <f t="shared" si="352"/>
        <v>chga_dem geddes1-geddes2 geddes4-geddes5 logGNI logpop logarea GINI Durable AggSF ColdWar ucdp_type2 ucdp_type3 GTDDom</v>
      </c>
      <c r="L3745" s="1" t="str">
        <f t="shared" si="353"/>
        <v>Yes</v>
      </c>
    </row>
    <row r="3746" spans="1:12" ht="43.2" x14ac:dyDescent="0.3">
      <c r="A3746" s="1" t="str">
        <f>VLOOKUP(B3746,DownloadedFiles!$B$2:$C$821,2,)</f>
        <v>hdl:1902.1/20335</v>
      </c>
      <c r="B3746" s="1" t="s">
        <v>2474</v>
      </c>
      <c r="C3746" s="1" t="s">
        <v>8595</v>
      </c>
      <c r="D3746" s="1" t="s">
        <v>660</v>
      </c>
      <c r="E3746" s="1" t="str">
        <f>VLOOKUP(D3746,StataFunctions!$E$2:$G$260,3,)</f>
        <v>Negative binomial regression</v>
      </c>
      <c r="F3746" s="18" t="s">
        <v>8600</v>
      </c>
      <c r="G3746" s="18" t="str">
        <f t="shared" si="350"/>
        <v>FGTDDom</v>
      </c>
      <c r="H3746" s="18" t="str">
        <f t="shared" si="351"/>
        <v>chga_dem geddes1-geddes2 geddes4-geddes5 logGNI logpop logarea GINI Durable AggSF ColdWar ucdp_type2 ucdp_type3 GTDDom</v>
      </c>
      <c r="I3746" s="18">
        <f t="shared" si="348"/>
        <v>0</v>
      </c>
      <c r="J3746" s="18" t="str">
        <f t="shared" si="349"/>
        <v>NA</v>
      </c>
      <c r="K3746" s="18" t="str">
        <f t="shared" si="352"/>
        <v>chga_dem geddes1-geddes2 geddes4-geddes5 logGNI logpop logarea GINI Durable AggSF ColdWar ucdp_type2 ucdp_type3 GTDDom</v>
      </c>
      <c r="L3746" s="1" t="str">
        <f t="shared" si="353"/>
        <v>Yes</v>
      </c>
    </row>
    <row r="3747" spans="1:12" ht="28.8" x14ac:dyDescent="0.3">
      <c r="A3747" s="1" t="str">
        <f>VLOOKUP(B3747,DownloadedFiles!$B$2:$C$821,2,)</f>
        <v>hdl:1902.1/20335</v>
      </c>
      <c r="B3747" s="1" t="s">
        <v>2474</v>
      </c>
      <c r="C3747" s="1" t="s">
        <v>8595</v>
      </c>
      <c r="D3747" s="1" t="s">
        <v>1486</v>
      </c>
      <c r="E3747" s="1" t="str">
        <f>VLOOKUP(D3747,StataFunctions!$E$2:$G$260,3,)</f>
        <v>Poisson regression</v>
      </c>
      <c r="F3747" s="18" t="s">
        <v>8597</v>
      </c>
      <c r="G3747" s="18" t="str">
        <f t="shared" si="350"/>
        <v>FGTDDom</v>
      </c>
      <c r="H3747" s="18" t="str">
        <f t="shared" si="351"/>
        <v>geddes1-geddes5 logGNI logpop logarea GINI Durable AggSF ColdWar ucdp_type2 ucdp_type3 GTDDom</v>
      </c>
      <c r="I3747" s="18">
        <f t="shared" si="348"/>
        <v>0</v>
      </c>
      <c r="J3747" s="18" t="str">
        <f t="shared" si="349"/>
        <v>NA</v>
      </c>
      <c r="K3747" s="18" t="str">
        <f t="shared" si="352"/>
        <v>geddes1-geddes5 logGNI logpop logarea GINI Durable AggSF ColdWar ucdp_type2 ucdp_type3 GTDDom</v>
      </c>
      <c r="L3747" s="1" t="str">
        <f t="shared" si="353"/>
        <v>Yes</v>
      </c>
    </row>
    <row r="3748" spans="1:12" ht="28.8" x14ac:dyDescent="0.3">
      <c r="A3748" s="1" t="str">
        <f>VLOOKUP(B3748,DownloadedFiles!$B$2:$C$821,2,)</f>
        <v>hdl:1902.1/20335</v>
      </c>
      <c r="B3748" s="1" t="s">
        <v>2474</v>
      </c>
      <c r="C3748" s="1" t="s">
        <v>8595</v>
      </c>
      <c r="D3748" s="1" t="s">
        <v>660</v>
      </c>
      <c r="E3748" s="1" t="str">
        <f>VLOOKUP(D3748,StataFunctions!$E$2:$G$260,3,)</f>
        <v>Negative binomial regression</v>
      </c>
      <c r="F3748" s="18" t="s">
        <v>8596</v>
      </c>
      <c r="G3748" s="18" t="str">
        <f t="shared" si="350"/>
        <v>GTDDomestic</v>
      </c>
      <c r="H3748" s="18" t="str">
        <f t="shared" si="351"/>
        <v>laglogGNI logpop logarea GINI Durable AggSF ColdWar ucdp_type2 ucdp_type3 lagGTDDom</v>
      </c>
      <c r="I3748" s="18">
        <f t="shared" si="348"/>
        <v>0</v>
      </c>
      <c r="J3748" s="18" t="str">
        <f t="shared" si="349"/>
        <v>NA</v>
      </c>
      <c r="K3748" s="18" t="str">
        <f t="shared" si="352"/>
        <v>laglogGNI logpop logarea GINI Durable AggSF ColdWar ucdp_type2 ucdp_type3 lagGTDDom</v>
      </c>
      <c r="L3748" s="1" t="str">
        <f t="shared" si="353"/>
        <v>Yes</v>
      </c>
    </row>
    <row r="3749" spans="1:12" ht="28.8" x14ac:dyDescent="0.3">
      <c r="A3749" s="1" t="str">
        <f>VLOOKUP(B3749,DownloadedFiles!$B$2:$C$821,2,)</f>
        <v>hdl:1902.1/20335</v>
      </c>
      <c r="B3749" s="1" t="s">
        <v>2474</v>
      </c>
      <c r="C3749" s="1" t="s">
        <v>8595</v>
      </c>
      <c r="D3749" s="1" t="s">
        <v>787</v>
      </c>
      <c r="E3749" s="1" t="str">
        <f>VLOOKUP(D3749,StataFunctions!$E$2:$G$260,3,)</f>
        <v>Multinomial (polytomous) logistic regression</v>
      </c>
      <c r="F3749" s="18" t="s">
        <v>8598</v>
      </c>
      <c r="G3749" s="18" t="str">
        <f t="shared" si="350"/>
        <v>Fge_regtype</v>
      </c>
      <c r="H3749" s="18" t="str">
        <f t="shared" si="351"/>
        <v>logGNI logpop logarea GINI Durable AggSF ColdWar ucdp_type2 ucdp_type3 GTD</v>
      </c>
      <c r="I3749" s="18">
        <f t="shared" si="348"/>
        <v>0</v>
      </c>
      <c r="J3749" s="18" t="str">
        <f t="shared" si="349"/>
        <v>NA</v>
      </c>
      <c r="K3749" s="18" t="str">
        <f t="shared" si="352"/>
        <v>logGNI logpop logarea GINI Durable AggSF ColdWar ucdp_type2 ucdp_type3 GTD</v>
      </c>
      <c r="L3749" s="1" t="str">
        <f t="shared" si="353"/>
        <v>Yes</v>
      </c>
    </row>
    <row r="3750" spans="1:12" ht="57.6" x14ac:dyDescent="0.3">
      <c r="A3750" s="1" t="str">
        <f>VLOOKUP(B3750,DownloadedFiles!$B$2:$C$821,2,)</f>
        <v>hdl:1902.1/20335</v>
      </c>
      <c r="B3750" s="1" t="s">
        <v>2474</v>
      </c>
      <c r="C3750" s="1" t="s">
        <v>8595</v>
      </c>
      <c r="D3750" s="1" t="s">
        <v>1337</v>
      </c>
      <c r="E3750" s="1" t="str">
        <f>VLOOKUP(D3750,StataFunctions!$E$2:$G$260,3,)</f>
        <v>Robust variance estimates</v>
      </c>
      <c r="F3750" s="18" t="s">
        <v>8601</v>
      </c>
      <c r="G3750" s="18" t="str">
        <f t="shared" si="350"/>
        <v>robust</v>
      </c>
      <c r="H3750" s="18" t="str">
        <f t="shared" si="351"/>
        <v>robust ccode year dems regchange regchange2 insts insts2 insts3 insts4 CIRI civilwar interwar reverse noEE region</v>
      </c>
      <c r="I3750" s="18">
        <f t="shared" si="348"/>
        <v>0</v>
      </c>
      <c r="J3750" s="18" t="str">
        <f t="shared" si="349"/>
        <v>NA</v>
      </c>
      <c r="K3750" s="18" t="str">
        <f t="shared" si="352"/>
        <v>robust ccode year dems regchange regchange2 insts insts2 insts3 insts4 CIRI civilwar interwar reverse noEE region</v>
      </c>
      <c r="L3750" s="1" t="str">
        <f t="shared" si="353"/>
        <v>Yes</v>
      </c>
    </row>
    <row r="3751" spans="1:12" x14ac:dyDescent="0.3">
      <c r="A3751" s="1" t="str">
        <f>VLOOKUP(B3751,DownloadedFiles!$B$2:$C$821,2,)</f>
        <v>doi:10.7910/DVN/DJ2DPZ</v>
      </c>
      <c r="B3751" s="1" t="s">
        <v>2025</v>
      </c>
      <c r="C3751" s="1" t="s">
        <v>698</v>
      </c>
      <c r="D3751" s="1" t="s">
        <v>654</v>
      </c>
      <c r="E3751" s="1" t="str">
        <f>VLOOKUP(D3751,StataFunctions!$E$2:$G$260,3,)</f>
        <v>Linear Regression</v>
      </c>
      <c r="F3751" s="18" t="s">
        <v>8581</v>
      </c>
      <c r="G3751" s="18" t="str">
        <f t="shared" si="350"/>
        <v>vs</v>
      </c>
      <c r="H3751" s="18" t="str">
        <f t="shared" si="351"/>
        <v>incumbency inc_ad running if abs(running)&lt;0.1939333</v>
      </c>
      <c r="I3751" s="18">
        <f t="shared" si="348"/>
        <v>1</v>
      </c>
      <c r="J3751" s="18" t="str">
        <f t="shared" si="349"/>
        <v xml:space="preserve"> abs(running)&lt;0.1939333</v>
      </c>
      <c r="K3751" s="18" t="str">
        <f t="shared" si="352"/>
        <v>incumbency inc_ad running</v>
      </c>
      <c r="L3751" s="1" t="str">
        <f t="shared" si="353"/>
        <v>Yes</v>
      </c>
    </row>
    <row r="3752" spans="1:12" x14ac:dyDescent="0.3">
      <c r="A3752" s="1" t="str">
        <f>VLOOKUP(B3752,DownloadedFiles!$B$2:$C$821,2,)</f>
        <v>doi:10.7910/DVN/DJ2DPZ</v>
      </c>
      <c r="B3752" s="1" t="s">
        <v>2025</v>
      </c>
      <c r="C3752" s="1" t="s">
        <v>698</v>
      </c>
      <c r="D3752" s="1" t="s">
        <v>654</v>
      </c>
      <c r="E3752" s="1" t="str">
        <f>VLOOKUP(D3752,StataFunctions!$E$2:$G$260,3,)</f>
        <v>Linear Regression</v>
      </c>
      <c r="F3752" s="18" t="s">
        <v>8580</v>
      </c>
      <c r="G3752" s="18" t="str">
        <f t="shared" si="350"/>
        <v>rerun_incumbent</v>
      </c>
      <c r="H3752" s="18" t="str">
        <f t="shared" si="351"/>
        <v>running if abs(running)&lt;0.1939333</v>
      </c>
      <c r="I3752" s="18">
        <f t="shared" si="348"/>
        <v>1</v>
      </c>
      <c r="J3752" s="18" t="str">
        <f t="shared" si="349"/>
        <v xml:space="preserve"> abs(running)&lt;0.1939333</v>
      </c>
      <c r="K3752" s="18" t="str">
        <f t="shared" si="352"/>
        <v>running</v>
      </c>
      <c r="L3752" s="1" t="str">
        <f t="shared" si="353"/>
        <v>Yes</v>
      </c>
    </row>
    <row r="3753" spans="1:12" ht="28.8" x14ac:dyDescent="0.3">
      <c r="A3753" s="1" t="str">
        <f>VLOOKUP(B3753,DownloadedFiles!$B$2:$C$821,2,)</f>
        <v>doi:10.7910/DVN/DJ2DPZ</v>
      </c>
      <c r="B3753" s="1" t="s">
        <v>2025</v>
      </c>
      <c r="C3753" s="1" t="s">
        <v>698</v>
      </c>
      <c r="D3753" s="1" t="s">
        <v>654</v>
      </c>
      <c r="E3753" s="1" t="str">
        <f>VLOOKUP(D3753,StataFunctions!$E$2:$G$260,3,)</f>
        <v>Linear Regression</v>
      </c>
      <c r="F3753" s="18" t="s">
        <v>8582</v>
      </c>
      <c r="G3753" s="18" t="str">
        <f t="shared" si="350"/>
        <v>vs</v>
      </c>
      <c r="H3753" s="18" t="str">
        <f t="shared" si="351"/>
        <v>treat incumbency inc_ad running post post_treat term_limit if abs(running)&lt;0.1939333</v>
      </c>
      <c r="I3753" s="18">
        <f t="shared" si="348"/>
        <v>1</v>
      </c>
      <c r="J3753" s="18" t="str">
        <f t="shared" si="349"/>
        <v xml:space="preserve"> abs(running)&lt;0.1939333</v>
      </c>
      <c r="K3753" s="18" t="str">
        <f t="shared" si="352"/>
        <v>treat incumbency inc_ad running post post_treat term_limit</v>
      </c>
      <c r="L3753" s="1" t="str">
        <f t="shared" si="353"/>
        <v>Yes</v>
      </c>
    </row>
    <row r="3754" spans="1:12" ht="28.8" x14ac:dyDescent="0.3">
      <c r="A3754" s="1" t="str">
        <f>VLOOKUP(B3754,DownloadedFiles!$B$2:$C$821,2,)</f>
        <v>doi:10.7910/DVN/DJ2DPZ</v>
      </c>
      <c r="B3754" s="1" t="s">
        <v>2026</v>
      </c>
      <c r="C3754" s="1" t="s">
        <v>698</v>
      </c>
      <c r="D3754" s="1" t="s">
        <v>781</v>
      </c>
      <c r="E3754" s="1" t="str">
        <f>VLOOKUP(D3754,StataFunctions!$E$2:$G$260,3,)</f>
        <v>Regression on panel data</v>
      </c>
      <c r="F3754" s="18" t="s">
        <v>8584</v>
      </c>
      <c r="G3754" s="18" t="str">
        <f t="shared" si="350"/>
        <v>vs</v>
      </c>
      <c r="H3754" s="18" t="str">
        <f t="shared" si="351"/>
        <v>incumbency inc_ad running dy* if abs(running)&lt;0.1939333</v>
      </c>
      <c r="I3754" s="18">
        <f t="shared" si="348"/>
        <v>1</v>
      </c>
      <c r="J3754" s="18" t="str">
        <f t="shared" si="349"/>
        <v xml:space="preserve"> abs(running)&lt;0.1939333</v>
      </c>
      <c r="K3754" s="18" t="str">
        <f t="shared" si="352"/>
        <v>incumbency inc_ad running dy*</v>
      </c>
      <c r="L3754" s="1" t="str">
        <f t="shared" si="353"/>
        <v>Yes</v>
      </c>
    </row>
    <row r="3755" spans="1:12" ht="28.8" x14ac:dyDescent="0.3">
      <c r="A3755" s="1" t="str">
        <f>VLOOKUP(B3755,DownloadedFiles!$B$2:$C$821,2,)</f>
        <v>doi:10.7910/DVN/DJ2DPZ</v>
      </c>
      <c r="B3755" s="1" t="s">
        <v>2026</v>
      </c>
      <c r="C3755" s="1" t="s">
        <v>698</v>
      </c>
      <c r="D3755" s="1" t="s">
        <v>781</v>
      </c>
      <c r="E3755" s="1" t="str">
        <f>VLOOKUP(D3755,StataFunctions!$E$2:$G$260,3,)</f>
        <v>Regression on panel data</v>
      </c>
      <c r="F3755" s="18" t="s">
        <v>8583</v>
      </c>
      <c r="G3755" s="18" t="str">
        <f t="shared" si="350"/>
        <v>rerun_incumbent</v>
      </c>
      <c r="H3755" s="18" t="str">
        <f t="shared" si="351"/>
        <v>running dy* if abs(running)&lt;0.1939333</v>
      </c>
      <c r="I3755" s="18">
        <f t="shared" si="348"/>
        <v>1</v>
      </c>
      <c r="J3755" s="18" t="str">
        <f t="shared" si="349"/>
        <v xml:space="preserve"> abs(running)&lt;0.1939333</v>
      </c>
      <c r="K3755" s="18" t="str">
        <f t="shared" si="352"/>
        <v>running dy*</v>
      </c>
      <c r="L3755" s="1" t="str">
        <f t="shared" si="353"/>
        <v>Yes</v>
      </c>
    </row>
    <row r="3756" spans="1:12" ht="28.8" x14ac:dyDescent="0.3">
      <c r="A3756" s="1" t="str">
        <f>VLOOKUP(B3756,DownloadedFiles!$B$2:$C$821,2,)</f>
        <v>doi:10.7910/DVN/DJ2DPZ</v>
      </c>
      <c r="B3756" s="1" t="s">
        <v>2026</v>
      </c>
      <c r="C3756" s="1" t="s">
        <v>698</v>
      </c>
      <c r="D3756" s="1" t="s">
        <v>781</v>
      </c>
      <c r="E3756" s="1" t="str">
        <f>VLOOKUP(D3756,StataFunctions!$E$2:$G$260,3,)</f>
        <v>Regression on panel data</v>
      </c>
      <c r="F3756" s="18" t="s">
        <v>8585</v>
      </c>
      <c r="G3756" s="18" t="str">
        <f t="shared" si="350"/>
        <v>vs</v>
      </c>
      <c r="H3756" s="18" t="str">
        <f t="shared" si="351"/>
        <v>treat incumbency running inc_ad post post_treat term_limit dy* if abs(running)&lt;0.1939333</v>
      </c>
      <c r="I3756" s="18">
        <f t="shared" si="348"/>
        <v>1</v>
      </c>
      <c r="J3756" s="18" t="str">
        <f t="shared" si="349"/>
        <v xml:space="preserve"> abs(running)&lt;0.1939333</v>
      </c>
      <c r="K3756" s="18" t="str">
        <f t="shared" si="352"/>
        <v>treat incumbency running inc_ad post post_treat term_limit dy*</v>
      </c>
      <c r="L3756" s="1" t="str">
        <f t="shared" si="353"/>
        <v>Yes</v>
      </c>
    </row>
    <row r="3757" spans="1:12" ht="28.8" x14ac:dyDescent="0.3">
      <c r="A3757" s="1" t="str">
        <f>VLOOKUP(B3757,DownloadedFiles!$B$2:$C$821,2,)</f>
        <v>doi:10.7910/DVN/DJ2DPZ</v>
      </c>
      <c r="B3757" s="1" t="s">
        <v>2027</v>
      </c>
      <c r="C3757" s="1" t="s">
        <v>698</v>
      </c>
      <c r="D3757" s="1" t="s">
        <v>654</v>
      </c>
      <c r="E3757" s="1" t="str">
        <f>VLOOKUP(D3757,StataFunctions!$E$2:$G$260,3,)</f>
        <v>Linear Regression</v>
      </c>
      <c r="F3757" s="18" t="s">
        <v>8587</v>
      </c>
      <c r="G3757" s="18" t="str">
        <f t="shared" si="350"/>
        <v>d_inc</v>
      </c>
      <c r="H3757" s="18" t="str">
        <f t="shared" si="351"/>
        <v>incumbency inc_ad running if abs(running)&lt;0.2173484</v>
      </c>
      <c r="I3757" s="18">
        <f t="shared" si="348"/>
        <v>1</v>
      </c>
      <c r="J3757" s="18" t="str">
        <f t="shared" si="349"/>
        <v xml:space="preserve"> abs(running)&lt;0.2173484</v>
      </c>
      <c r="K3757" s="18" t="str">
        <f t="shared" si="352"/>
        <v>incumbency inc_ad running</v>
      </c>
      <c r="L3757" s="1" t="str">
        <f t="shared" si="353"/>
        <v>Yes</v>
      </c>
    </row>
    <row r="3758" spans="1:12" x14ac:dyDescent="0.3">
      <c r="A3758" s="1" t="str">
        <f>VLOOKUP(B3758,DownloadedFiles!$B$2:$C$821,2,)</f>
        <v>doi:10.7910/DVN/DJ2DPZ</v>
      </c>
      <c r="B3758" s="1" t="s">
        <v>2027</v>
      </c>
      <c r="C3758" s="1" t="s">
        <v>698</v>
      </c>
      <c r="D3758" s="1" t="s">
        <v>654</v>
      </c>
      <c r="E3758" s="1" t="str">
        <f>VLOOKUP(D3758,StataFunctions!$E$2:$G$260,3,)</f>
        <v>Linear Regression</v>
      </c>
      <c r="F3758" s="18" t="s">
        <v>8586</v>
      </c>
      <c r="G3758" s="18" t="str">
        <f t="shared" si="350"/>
        <v>rerun_incumbent</v>
      </c>
      <c r="H3758" s="18" t="str">
        <f t="shared" si="351"/>
        <v>running if abs(running)&lt;0.2173484</v>
      </c>
      <c r="I3758" s="18">
        <f t="shared" si="348"/>
        <v>1</v>
      </c>
      <c r="J3758" s="18" t="str">
        <f t="shared" si="349"/>
        <v xml:space="preserve"> abs(running)&lt;0.2173484</v>
      </c>
      <c r="K3758" s="18" t="str">
        <f t="shared" si="352"/>
        <v>running</v>
      </c>
      <c r="L3758" s="1" t="str">
        <f t="shared" si="353"/>
        <v>Yes</v>
      </c>
    </row>
    <row r="3759" spans="1:12" ht="28.8" x14ac:dyDescent="0.3">
      <c r="A3759" s="1" t="str">
        <f>VLOOKUP(B3759,DownloadedFiles!$B$2:$C$821,2,)</f>
        <v>doi:10.7910/DVN/DJ2DPZ</v>
      </c>
      <c r="B3759" s="1" t="s">
        <v>2027</v>
      </c>
      <c r="C3759" s="1" t="s">
        <v>698</v>
      </c>
      <c r="D3759" s="1" t="s">
        <v>654</v>
      </c>
      <c r="E3759" s="1" t="str">
        <f>VLOOKUP(D3759,StataFunctions!$E$2:$G$260,3,)</f>
        <v>Linear Regression</v>
      </c>
      <c r="F3759" s="18" t="s">
        <v>8588</v>
      </c>
      <c r="G3759" s="18" t="str">
        <f t="shared" si="350"/>
        <v>d_inc</v>
      </c>
      <c r="H3759" s="18" t="str">
        <f t="shared" si="351"/>
        <v>treat incumbency inc_ad running post post_treat term_limit if abs(running)&lt;0.2173484</v>
      </c>
      <c r="I3759" s="18">
        <f t="shared" si="348"/>
        <v>1</v>
      </c>
      <c r="J3759" s="18" t="str">
        <f t="shared" si="349"/>
        <v xml:space="preserve"> abs(running)&lt;0.2173484</v>
      </c>
      <c r="K3759" s="18" t="str">
        <f t="shared" si="352"/>
        <v>treat incumbency inc_ad running post post_treat term_limit</v>
      </c>
      <c r="L3759" s="1" t="str">
        <f t="shared" si="353"/>
        <v>Yes</v>
      </c>
    </row>
    <row r="3760" spans="1:12" ht="28.8" x14ac:dyDescent="0.3">
      <c r="A3760" s="1" t="str">
        <f>VLOOKUP(B3760,DownloadedFiles!$B$2:$C$821,2,)</f>
        <v>doi:10.7910/DVN/DJ2DPZ</v>
      </c>
      <c r="B3760" s="1" t="s">
        <v>2028</v>
      </c>
      <c r="C3760" s="1" t="s">
        <v>698</v>
      </c>
      <c r="D3760" s="1" t="s">
        <v>781</v>
      </c>
      <c r="E3760" s="1" t="str">
        <f>VLOOKUP(D3760,StataFunctions!$E$2:$G$260,3,)</f>
        <v>Regression on panel data</v>
      </c>
      <c r="F3760" s="18" t="s">
        <v>8590</v>
      </c>
      <c r="G3760" s="18" t="str">
        <f t="shared" si="350"/>
        <v>d_inc</v>
      </c>
      <c r="H3760" s="18" t="str">
        <f t="shared" si="351"/>
        <v>incumbency inc_ad running dy* if abs(running)&lt;0.2173484</v>
      </c>
      <c r="I3760" s="18">
        <f t="shared" si="348"/>
        <v>1</v>
      </c>
      <c r="J3760" s="18" t="str">
        <f t="shared" si="349"/>
        <v xml:space="preserve"> abs(running)&lt;0.2173484</v>
      </c>
      <c r="K3760" s="18" t="str">
        <f t="shared" si="352"/>
        <v>incumbency inc_ad running dy*</v>
      </c>
      <c r="L3760" s="1" t="str">
        <f t="shared" si="353"/>
        <v>Yes</v>
      </c>
    </row>
    <row r="3761" spans="1:12" ht="28.8" x14ac:dyDescent="0.3">
      <c r="A3761" s="1" t="str">
        <f>VLOOKUP(B3761,DownloadedFiles!$B$2:$C$821,2,)</f>
        <v>doi:10.7910/DVN/DJ2DPZ</v>
      </c>
      <c r="B3761" s="1" t="s">
        <v>2028</v>
      </c>
      <c r="C3761" s="1" t="s">
        <v>698</v>
      </c>
      <c r="D3761" s="1" t="s">
        <v>781</v>
      </c>
      <c r="E3761" s="1" t="str">
        <f>VLOOKUP(D3761,StataFunctions!$E$2:$G$260,3,)</f>
        <v>Regression on panel data</v>
      </c>
      <c r="F3761" s="18" t="s">
        <v>8589</v>
      </c>
      <c r="G3761" s="18" t="str">
        <f t="shared" si="350"/>
        <v>rerun_incumbent</v>
      </c>
      <c r="H3761" s="18" t="str">
        <f t="shared" si="351"/>
        <v>running dy* if abs(running)&lt;0.2173484</v>
      </c>
      <c r="I3761" s="18">
        <f t="shared" si="348"/>
        <v>1</v>
      </c>
      <c r="J3761" s="18" t="str">
        <f t="shared" si="349"/>
        <v xml:space="preserve"> abs(running)&lt;0.2173484</v>
      </c>
      <c r="K3761" s="18" t="str">
        <f t="shared" si="352"/>
        <v>running dy*</v>
      </c>
      <c r="L3761" s="1" t="str">
        <f t="shared" si="353"/>
        <v>Yes</v>
      </c>
    </row>
    <row r="3762" spans="1:12" ht="28.8" x14ac:dyDescent="0.3">
      <c r="A3762" s="1" t="str">
        <f>VLOOKUP(B3762,DownloadedFiles!$B$2:$C$821,2,)</f>
        <v>doi:10.7910/DVN/DJ2DPZ</v>
      </c>
      <c r="B3762" s="1" t="s">
        <v>2028</v>
      </c>
      <c r="C3762" s="1" t="s">
        <v>698</v>
      </c>
      <c r="D3762" s="1" t="s">
        <v>781</v>
      </c>
      <c r="E3762" s="1" t="str">
        <f>VLOOKUP(D3762,StataFunctions!$E$2:$G$260,3,)</f>
        <v>Regression on panel data</v>
      </c>
      <c r="F3762" s="18" t="s">
        <v>8591</v>
      </c>
      <c r="G3762" s="18" t="str">
        <f t="shared" si="350"/>
        <v>d_inc</v>
      </c>
      <c r="H3762" s="18" t="str">
        <f t="shared" si="351"/>
        <v>treat incumbency running inc_ad post post_treat term_limit dy* if abs(running)&lt;0.2173484</v>
      </c>
      <c r="I3762" s="18">
        <f t="shared" si="348"/>
        <v>1</v>
      </c>
      <c r="J3762" s="18" t="str">
        <f t="shared" si="349"/>
        <v xml:space="preserve"> abs(running)&lt;0.2173484</v>
      </c>
      <c r="K3762" s="18" t="str">
        <f t="shared" si="352"/>
        <v>treat incumbency running inc_ad post post_treat term_limit dy*</v>
      </c>
      <c r="L3762" s="1" t="str">
        <f t="shared" si="353"/>
        <v>Yes</v>
      </c>
    </row>
    <row r="3763" spans="1:12" ht="28.8" x14ac:dyDescent="0.3">
      <c r="A3763" s="1" t="str">
        <f>VLOOKUP(B3763,DownloadedFiles!$B$2:$C$821,2,)</f>
        <v>doi:10.7910/DVN/PLLBQJ</v>
      </c>
      <c r="B3763" s="1" t="s">
        <v>2013</v>
      </c>
      <c r="C3763" s="1" t="s">
        <v>2806</v>
      </c>
      <c r="D3763" s="1" t="s">
        <v>8534</v>
      </c>
      <c r="E3763" s="1" t="s">
        <v>799</v>
      </c>
      <c r="F3763" s="18" t="s">
        <v>7454</v>
      </c>
      <c r="G3763" s="18" t="str">
        <f t="shared" si="350"/>
        <v>ciriavg</v>
      </c>
      <c r="H3763" s="18" t="str">
        <f t="shared" si="351"/>
        <v>(`i' = l2CPcol2) _I* if year &gt;= 1987</v>
      </c>
      <c r="I3763" s="18">
        <f t="shared" si="348"/>
        <v>1</v>
      </c>
      <c r="J3763" s="18" t="str">
        <f t="shared" si="349"/>
        <v xml:space="preserve"> year &gt;= 1987</v>
      </c>
      <c r="K3763" s="18" t="str">
        <f t="shared" si="352"/>
        <v>(`i' = l2CPcol2) _I*</v>
      </c>
      <c r="L3763" s="1" t="str">
        <f t="shared" si="353"/>
        <v>Yes</v>
      </c>
    </row>
    <row r="3764" spans="1:12" ht="28.8" x14ac:dyDescent="0.3">
      <c r="A3764" s="1" t="str">
        <f>VLOOKUP(B3764,DownloadedFiles!$B$2:$C$821,2,)</f>
        <v>doi:10.7910/DVN/PLLBQJ</v>
      </c>
      <c r="B3764" s="1" t="s">
        <v>2013</v>
      </c>
      <c r="C3764" s="1" t="s">
        <v>2806</v>
      </c>
      <c r="D3764" s="1" t="s">
        <v>8534</v>
      </c>
      <c r="E3764" s="1" t="s">
        <v>799</v>
      </c>
      <c r="F3764" s="18" t="s">
        <v>7455</v>
      </c>
      <c r="G3764" s="18" t="str">
        <f t="shared" si="350"/>
        <v>polityavg</v>
      </c>
      <c r="H3764" s="18" t="str">
        <f t="shared" si="351"/>
        <v>(`i' = l2CPcol2) _I* if year &gt;= 1987</v>
      </c>
      <c r="I3764" s="18">
        <f t="shared" si="348"/>
        <v>1</v>
      </c>
      <c r="J3764" s="18" t="str">
        <f t="shared" si="349"/>
        <v xml:space="preserve"> year &gt;= 1987</v>
      </c>
      <c r="K3764" s="18" t="str">
        <f t="shared" si="352"/>
        <v>(`i' = l2CPcol2) _I*</v>
      </c>
      <c r="L3764" s="1" t="str">
        <f t="shared" si="353"/>
        <v>Yes</v>
      </c>
    </row>
    <row r="3765" spans="1:12" ht="28.8" x14ac:dyDescent="0.3">
      <c r="A3765" s="1" t="str">
        <f>VLOOKUP(B3765,DownloadedFiles!$B$2:$C$821,2,)</f>
        <v>doi:10.7910/DVN/PLLBQJ</v>
      </c>
      <c r="B3765" s="1" t="s">
        <v>2013</v>
      </c>
      <c r="C3765" s="1" t="s">
        <v>2806</v>
      </c>
      <c r="D3765" s="1" t="s">
        <v>8534</v>
      </c>
      <c r="E3765" s="1" t="s">
        <v>799</v>
      </c>
      <c r="F3765" s="18" t="s">
        <v>7456</v>
      </c>
      <c r="G3765" s="18" t="str">
        <f t="shared" si="350"/>
        <v>`i'avg</v>
      </c>
      <c r="H3765" s="18" t="str">
        <f t="shared" si="351"/>
        <v>(EV = l2CPcol1 l2CPcol2) _I* if year &gt;= 1987</v>
      </c>
      <c r="I3765" s="18">
        <f t="shared" si="348"/>
        <v>1</v>
      </c>
      <c r="J3765" s="18" t="str">
        <f t="shared" si="349"/>
        <v xml:space="preserve"> year &gt;= 1987</v>
      </c>
      <c r="K3765" s="18" t="str">
        <f t="shared" si="352"/>
        <v>(EV = l2CPcol1 l2CPcol2) _I*</v>
      </c>
      <c r="L3765" s="1" t="str">
        <f t="shared" si="353"/>
        <v>Yes</v>
      </c>
    </row>
    <row r="3766" spans="1:12" ht="28.8" x14ac:dyDescent="0.3">
      <c r="A3766" s="1" t="str">
        <f>VLOOKUP(B3766,DownloadedFiles!$B$2:$C$821,2,)</f>
        <v>doi:10.7910/DVN/PLLBQJ</v>
      </c>
      <c r="B3766" s="1" t="s">
        <v>2013</v>
      </c>
      <c r="C3766" s="1" t="s">
        <v>2806</v>
      </c>
      <c r="D3766" s="1" t="s">
        <v>8534</v>
      </c>
      <c r="E3766" s="1" t="s">
        <v>799</v>
      </c>
      <c r="F3766" s="18" t="s">
        <v>7451</v>
      </c>
      <c r="G3766" s="18" t="str">
        <f t="shared" si="350"/>
        <v>`i'avg3</v>
      </c>
      <c r="H3766" s="18" t="str">
        <f t="shared" si="351"/>
        <v>(EV = l2CPcol2) _I* if year &gt;= 1987</v>
      </c>
      <c r="I3766" s="18">
        <f t="shared" ref="I3766:I3829" si="354">IFERROR(IF(FIND(" if ",H3766)&gt;0,1,0),0)</f>
        <v>1</v>
      </c>
      <c r="J3766" s="18" t="str">
        <f t="shared" ref="J3766:J3829" si="355">IFERROR(MID(H3766,FIND(" if ",H3766)+3,LEN(H3766)+1),"NA")</f>
        <v xml:space="preserve"> year &gt;= 1987</v>
      </c>
      <c r="K3766" s="18" t="str">
        <f t="shared" si="352"/>
        <v>(EV = l2CPcol2) _I*</v>
      </c>
      <c r="L3766" s="1" t="str">
        <f t="shared" si="353"/>
        <v>Yes</v>
      </c>
    </row>
    <row r="3767" spans="1:12" ht="28.8" x14ac:dyDescent="0.3">
      <c r="A3767" s="1" t="str">
        <f>VLOOKUP(B3767,DownloadedFiles!$B$2:$C$821,2,)</f>
        <v>doi:10.7910/DVN/PLLBQJ</v>
      </c>
      <c r="B3767" s="1" t="s">
        <v>2013</v>
      </c>
      <c r="C3767" s="1" t="s">
        <v>2806</v>
      </c>
      <c r="D3767" s="1" t="s">
        <v>8534</v>
      </c>
      <c r="E3767" s="1" t="s">
        <v>799</v>
      </c>
      <c r="F3767" s="18" t="s">
        <v>7452</v>
      </c>
      <c r="G3767" s="18" t="str">
        <f t="shared" si="350"/>
        <v>`i'avg5</v>
      </c>
      <c r="H3767" s="18" t="str">
        <f t="shared" si="351"/>
        <v>(EV = l2CPcol2) _I* if year &gt;= 1987</v>
      </c>
      <c r="I3767" s="18">
        <f t="shared" si="354"/>
        <v>1</v>
      </c>
      <c r="J3767" s="18" t="str">
        <f t="shared" si="355"/>
        <v xml:space="preserve"> year &gt;= 1987</v>
      </c>
      <c r="K3767" s="18" t="str">
        <f t="shared" si="352"/>
        <v>(EV = l2CPcol2) _I*</v>
      </c>
      <c r="L3767" s="1" t="str">
        <f t="shared" si="353"/>
        <v>Yes</v>
      </c>
    </row>
    <row r="3768" spans="1:12" ht="28.8" x14ac:dyDescent="0.3">
      <c r="A3768" s="1" t="str">
        <f>VLOOKUP(B3768,DownloadedFiles!$B$2:$C$821,2,)</f>
        <v>doi:10.7910/DVN/PLLBQJ</v>
      </c>
      <c r="B3768" s="1" t="s">
        <v>2013</v>
      </c>
      <c r="C3768" s="1" t="s">
        <v>2806</v>
      </c>
      <c r="D3768" s="1" t="s">
        <v>8534</v>
      </c>
      <c r="E3768" s="1" t="s">
        <v>799</v>
      </c>
      <c r="F3768" s="18" t="s">
        <v>7479</v>
      </c>
      <c r="G3768" s="18" t="str">
        <f t="shared" si="350"/>
        <v>assnavg</v>
      </c>
      <c r="H3768" s="18" t="str">
        <f t="shared" si="351"/>
        <v>(EV = l2CPcol2) _I* if year &gt;= 1987</v>
      </c>
      <c r="I3768" s="18">
        <f t="shared" si="354"/>
        <v>1</v>
      </c>
      <c r="J3768" s="18" t="str">
        <f t="shared" si="355"/>
        <v xml:space="preserve"> year &gt;= 1987</v>
      </c>
      <c r="K3768" s="18" t="str">
        <f t="shared" si="352"/>
        <v>(EV = l2CPcol2) _I*</v>
      </c>
      <c r="L3768" s="1" t="str">
        <f t="shared" si="353"/>
        <v>Yes</v>
      </c>
    </row>
    <row r="3769" spans="1:12" ht="28.8" x14ac:dyDescent="0.3">
      <c r="A3769" s="1" t="str">
        <f>VLOOKUP(B3769,DownloadedFiles!$B$2:$C$821,2,)</f>
        <v>doi:10.7910/DVN/PLLBQJ</v>
      </c>
      <c r="B3769" s="1" t="s">
        <v>2013</v>
      </c>
      <c r="C3769" s="1" t="s">
        <v>2806</v>
      </c>
      <c r="D3769" s="1" t="s">
        <v>8534</v>
      </c>
      <c r="E3769" s="1" t="s">
        <v>799</v>
      </c>
      <c r="F3769" s="18" t="s">
        <v>7474</v>
      </c>
      <c r="G3769" s="18" t="str">
        <f t="shared" si="350"/>
        <v>dommovavg</v>
      </c>
      <c r="H3769" s="18" t="str">
        <f t="shared" si="351"/>
        <v>(EV = l2CPcol2) _I* if year &gt;= 1987</v>
      </c>
      <c r="I3769" s="18">
        <f t="shared" si="354"/>
        <v>1</v>
      </c>
      <c r="J3769" s="18" t="str">
        <f t="shared" si="355"/>
        <v xml:space="preserve"> year &gt;= 1987</v>
      </c>
      <c r="K3769" s="18" t="str">
        <f t="shared" si="352"/>
        <v>(EV = l2CPcol2) _I*</v>
      </c>
      <c r="L3769" s="1" t="str">
        <f t="shared" si="353"/>
        <v>Yes</v>
      </c>
    </row>
    <row r="3770" spans="1:12" ht="28.8" x14ac:dyDescent="0.3">
      <c r="A3770" s="1" t="str">
        <f>VLOOKUP(B3770,DownloadedFiles!$B$2:$C$821,2,)</f>
        <v>doi:10.7910/DVN/PLLBQJ</v>
      </c>
      <c r="B3770" s="1" t="s">
        <v>2013</v>
      </c>
      <c r="C3770" s="1" t="s">
        <v>2806</v>
      </c>
      <c r="D3770" s="1" t="s">
        <v>8534</v>
      </c>
      <c r="E3770" s="1" t="s">
        <v>799</v>
      </c>
      <c r="F3770" s="18" t="s">
        <v>7477</v>
      </c>
      <c r="G3770" s="18" t="str">
        <f t="shared" si="350"/>
        <v>elecsdavg</v>
      </c>
      <c r="H3770" s="18" t="str">
        <f t="shared" si="351"/>
        <v>(EV = l2CPcol2) _I* if year &gt;= 1987</v>
      </c>
      <c r="I3770" s="18">
        <f t="shared" si="354"/>
        <v>1</v>
      </c>
      <c r="J3770" s="18" t="str">
        <f t="shared" si="355"/>
        <v xml:space="preserve"> year &gt;= 1987</v>
      </c>
      <c r="K3770" s="18" t="str">
        <f t="shared" si="352"/>
        <v>(EV = l2CPcol2) _I*</v>
      </c>
      <c r="L3770" s="1" t="str">
        <f t="shared" si="353"/>
        <v>Yes</v>
      </c>
    </row>
    <row r="3771" spans="1:12" ht="28.8" x14ac:dyDescent="0.3">
      <c r="A3771" s="1" t="str">
        <f>VLOOKUP(B3771,DownloadedFiles!$B$2:$C$821,2,)</f>
        <v>doi:10.7910/DVN/PLLBQJ</v>
      </c>
      <c r="B3771" s="1" t="s">
        <v>2013</v>
      </c>
      <c r="C3771" s="1" t="s">
        <v>2806</v>
      </c>
      <c r="D3771" s="1" t="s">
        <v>8534</v>
      </c>
      <c r="E3771" s="1" t="s">
        <v>799</v>
      </c>
      <c r="F3771" s="18" t="s">
        <v>7475</v>
      </c>
      <c r="G3771" s="18" t="str">
        <f t="shared" si="350"/>
        <v>formovavg</v>
      </c>
      <c r="H3771" s="18" t="str">
        <f t="shared" si="351"/>
        <v>(EV = l2CPcol2) _I* if year &gt;= 1987</v>
      </c>
      <c r="I3771" s="18">
        <f t="shared" si="354"/>
        <v>1</v>
      </c>
      <c r="J3771" s="18" t="str">
        <f t="shared" si="355"/>
        <v xml:space="preserve"> year &gt;= 1987</v>
      </c>
      <c r="K3771" s="18" t="str">
        <f t="shared" si="352"/>
        <v>(EV = l2CPcol2) _I*</v>
      </c>
      <c r="L3771" s="1" t="str">
        <f t="shared" si="353"/>
        <v>Yes</v>
      </c>
    </row>
    <row r="3772" spans="1:12" ht="28.8" x14ac:dyDescent="0.3">
      <c r="A3772" s="1" t="str">
        <f>VLOOKUP(B3772,DownloadedFiles!$B$2:$C$821,2,)</f>
        <v>doi:10.7910/DVN/PLLBQJ</v>
      </c>
      <c r="B3772" s="1" t="s">
        <v>2013</v>
      </c>
      <c r="C3772" s="1" t="s">
        <v>2806</v>
      </c>
      <c r="D3772" s="1" t="s">
        <v>8534</v>
      </c>
      <c r="E3772" s="1" t="s">
        <v>799</v>
      </c>
      <c r="F3772" s="18" t="s">
        <v>4588</v>
      </c>
      <c r="G3772" s="18" t="str">
        <f t="shared" si="350"/>
        <v>l1new_empinx</v>
      </c>
      <c r="H3772" s="18" t="str">
        <f t="shared" si="351"/>
        <v>(EV = l2CPcol2) _I* if year &gt;= 1987</v>
      </c>
      <c r="I3772" s="18">
        <f t="shared" si="354"/>
        <v>1</v>
      </c>
      <c r="J3772" s="18" t="str">
        <f t="shared" si="355"/>
        <v xml:space="preserve"> year &gt;= 1987</v>
      </c>
      <c r="K3772" s="18" t="str">
        <f t="shared" si="352"/>
        <v>(EV = l2CPcol2) _I*</v>
      </c>
      <c r="L3772" s="1" t="str">
        <f t="shared" si="353"/>
        <v>Yes</v>
      </c>
    </row>
    <row r="3773" spans="1:12" ht="28.8" x14ac:dyDescent="0.3">
      <c r="A3773" s="1" t="str">
        <f>VLOOKUP(B3773,DownloadedFiles!$B$2:$C$821,2,)</f>
        <v>doi:10.7910/DVN/PLLBQJ</v>
      </c>
      <c r="B3773" s="1" t="s">
        <v>2013</v>
      </c>
      <c r="C3773" s="1" t="s">
        <v>2806</v>
      </c>
      <c r="D3773" s="1" t="s">
        <v>8534</v>
      </c>
      <c r="E3773" s="1" t="s">
        <v>799</v>
      </c>
      <c r="F3773" s="18" t="s">
        <v>4591</v>
      </c>
      <c r="G3773" s="18" t="str">
        <f t="shared" si="350"/>
        <v>l1polity2</v>
      </c>
      <c r="H3773" s="18" t="str">
        <f t="shared" si="351"/>
        <v>(EV = l2CPcol2) _I* if year &gt;= 1987</v>
      </c>
      <c r="I3773" s="18">
        <f t="shared" si="354"/>
        <v>1</v>
      </c>
      <c r="J3773" s="18" t="str">
        <f t="shared" si="355"/>
        <v xml:space="preserve"> year &gt;= 1987</v>
      </c>
      <c r="K3773" s="18" t="str">
        <f t="shared" si="352"/>
        <v>(EV = l2CPcol2) _I*</v>
      </c>
      <c r="L3773" s="1" t="str">
        <f t="shared" si="353"/>
        <v>Yes</v>
      </c>
    </row>
    <row r="3774" spans="1:12" ht="28.8" x14ac:dyDescent="0.3">
      <c r="A3774" s="1" t="str">
        <f>VLOOKUP(B3774,DownloadedFiles!$B$2:$C$821,2,)</f>
        <v>doi:10.7910/DVN/PLLBQJ</v>
      </c>
      <c r="B3774" s="1" t="s">
        <v>2013</v>
      </c>
      <c r="C3774" s="1" t="s">
        <v>2806</v>
      </c>
      <c r="D3774" s="1" t="s">
        <v>8534</v>
      </c>
      <c r="E3774" s="1" t="s">
        <v>799</v>
      </c>
      <c r="F3774" s="18" t="s">
        <v>7450</v>
      </c>
      <c r="G3774" s="18" t="str">
        <f t="shared" si="350"/>
        <v>l2`i'</v>
      </c>
      <c r="H3774" s="18" t="str">
        <f t="shared" si="351"/>
        <v>(EV = l2CPcol2) _I* if year &gt;= 1987</v>
      </c>
      <c r="I3774" s="18">
        <f t="shared" si="354"/>
        <v>1</v>
      </c>
      <c r="J3774" s="18" t="str">
        <f t="shared" si="355"/>
        <v xml:space="preserve"> year &gt;= 1987</v>
      </c>
      <c r="K3774" s="18" t="str">
        <f t="shared" si="352"/>
        <v>(EV = l2CPcol2) _I*</v>
      </c>
      <c r="L3774" s="1" t="str">
        <f t="shared" si="353"/>
        <v>Yes</v>
      </c>
    </row>
    <row r="3775" spans="1:12" ht="28.8" x14ac:dyDescent="0.3">
      <c r="A3775" s="1" t="str">
        <f>VLOOKUP(B3775,DownloadedFiles!$B$2:$C$821,2,)</f>
        <v>doi:10.7910/DVN/PLLBQJ</v>
      </c>
      <c r="B3775" s="1" t="s">
        <v>2013</v>
      </c>
      <c r="C3775" s="1" t="s">
        <v>2806</v>
      </c>
      <c r="D3775" s="1" t="s">
        <v>8534</v>
      </c>
      <c r="E3775" s="1" t="s">
        <v>799</v>
      </c>
      <c r="F3775" s="18" t="s">
        <v>4589</v>
      </c>
      <c r="G3775" s="18" t="str">
        <f t="shared" si="350"/>
        <v>l2new_empinx</v>
      </c>
      <c r="H3775" s="18" t="str">
        <f t="shared" si="351"/>
        <v>(EV = l2CPcol2) _I* if year &gt;= 1987</v>
      </c>
      <c r="I3775" s="18">
        <f t="shared" si="354"/>
        <v>1</v>
      </c>
      <c r="J3775" s="18" t="str">
        <f t="shared" si="355"/>
        <v xml:space="preserve"> year &gt;= 1987</v>
      </c>
      <c r="K3775" s="18" t="str">
        <f t="shared" si="352"/>
        <v>(EV = l2CPcol2) _I*</v>
      </c>
      <c r="L3775" s="1" t="str">
        <f t="shared" si="353"/>
        <v>Yes</v>
      </c>
    </row>
    <row r="3776" spans="1:12" ht="28.8" x14ac:dyDescent="0.3">
      <c r="A3776" s="1" t="str">
        <f>VLOOKUP(B3776,DownloadedFiles!$B$2:$C$821,2,)</f>
        <v>doi:10.7910/DVN/PLLBQJ</v>
      </c>
      <c r="B3776" s="1" t="s">
        <v>2013</v>
      </c>
      <c r="C3776" s="1" t="s">
        <v>2806</v>
      </c>
      <c r="D3776" s="1" t="s">
        <v>8534</v>
      </c>
      <c r="E3776" s="1" t="s">
        <v>799</v>
      </c>
      <c r="F3776" s="18" t="s">
        <v>4592</v>
      </c>
      <c r="G3776" s="18" t="str">
        <f t="shared" si="350"/>
        <v>l2polity2</v>
      </c>
      <c r="H3776" s="18" t="str">
        <f t="shared" si="351"/>
        <v>(EV = l2CPcol2) _I* if year &gt;= 1987</v>
      </c>
      <c r="I3776" s="18">
        <f t="shared" si="354"/>
        <v>1</v>
      </c>
      <c r="J3776" s="18" t="str">
        <f t="shared" si="355"/>
        <v xml:space="preserve"> year &gt;= 1987</v>
      </c>
      <c r="K3776" s="18" t="str">
        <f t="shared" si="352"/>
        <v>(EV = l2CPcol2) _I*</v>
      </c>
      <c r="L3776" s="1" t="str">
        <f t="shared" si="353"/>
        <v>Yes</v>
      </c>
    </row>
    <row r="3777" spans="1:12" ht="28.8" x14ac:dyDescent="0.3">
      <c r="A3777" s="1" t="str">
        <f>VLOOKUP(B3777,DownloadedFiles!$B$2:$C$821,2,)</f>
        <v>doi:10.7910/DVN/PLLBQJ</v>
      </c>
      <c r="B3777" s="1" t="s">
        <v>2013</v>
      </c>
      <c r="C3777" s="1" t="s">
        <v>2806</v>
      </c>
      <c r="D3777" s="1" t="s">
        <v>8534</v>
      </c>
      <c r="E3777" s="1" t="s">
        <v>799</v>
      </c>
      <c r="F3777" s="18" t="s">
        <v>7453</v>
      </c>
      <c r="G3777" s="18" t="str">
        <f t="shared" si="350"/>
        <v>l3new_empinx</v>
      </c>
      <c r="H3777" s="18" t="str">
        <f t="shared" si="351"/>
        <v>(EV = l2CPcol2) _I* if year &gt;= 1987</v>
      </c>
      <c r="I3777" s="18">
        <f t="shared" si="354"/>
        <v>1</v>
      </c>
      <c r="J3777" s="18" t="str">
        <f t="shared" si="355"/>
        <v xml:space="preserve"> year &gt;= 1987</v>
      </c>
      <c r="K3777" s="18" t="str">
        <f t="shared" si="352"/>
        <v>(EV = l2CPcol2) _I*</v>
      </c>
      <c r="L3777" s="1" t="str">
        <f t="shared" si="353"/>
        <v>Yes</v>
      </c>
    </row>
    <row r="3778" spans="1:12" ht="28.8" x14ac:dyDescent="0.3">
      <c r="A3778" s="1" t="str">
        <f>VLOOKUP(B3778,DownloadedFiles!$B$2:$C$821,2,)</f>
        <v>doi:10.7910/DVN/PLLBQJ</v>
      </c>
      <c r="B3778" s="1" t="s">
        <v>2013</v>
      </c>
      <c r="C3778" s="1" t="s">
        <v>2806</v>
      </c>
      <c r="D3778" s="1" t="s">
        <v>8534</v>
      </c>
      <c r="E3778" s="1" t="s">
        <v>799</v>
      </c>
      <c r="F3778" s="18" t="s">
        <v>4593</v>
      </c>
      <c r="G3778" s="18" t="str">
        <f t="shared" ref="G3778:G3841" si="356">MID($F3778,LEN($D3778)+FIND($D3778,$F3778)+1,FIND(" ",$F3778,LEN(D3778)+FIND(D3778,F3778)+1)-(LEN($D3778)+FIND($D3778,$F3778)+1))</f>
        <v>l3polity2</v>
      </c>
      <c r="H3778" s="18" t="str">
        <f t="shared" ref="H3778:H3841" si="357">TRIM(MID(F3778,FIND(G3778,F3778)+LEN(G3778)+1,IFERROR(FIND(",",F3778),LEN(F3778)+1)-(FIND(G3778,F3778)+LEN(G3778)+1)))</f>
        <v>(EV = l2CPcol2) _I* if year &gt;= 1987</v>
      </c>
      <c r="I3778" s="18">
        <f t="shared" si="354"/>
        <v>1</v>
      </c>
      <c r="J3778" s="18" t="str">
        <f t="shared" si="355"/>
        <v xml:space="preserve"> year &gt;= 1987</v>
      </c>
      <c r="K3778" s="18" t="str">
        <f t="shared" ref="K3778:K3841" si="358">IF(I3778=0,H3778,MID(H3778,1,FIND(J3778,H3778)-4))</f>
        <v>(EV = l2CPcol2) _I*</v>
      </c>
      <c r="L3778" s="1" t="str">
        <f t="shared" ref="L3778:L3841" si="359">IFERROR(IF(FIND("///",F3778)&gt;0,"No",0),"Yes")</f>
        <v>Yes</v>
      </c>
    </row>
    <row r="3779" spans="1:12" ht="28.8" x14ac:dyDescent="0.3">
      <c r="A3779" s="1" t="str">
        <f>VLOOKUP(B3779,DownloadedFiles!$B$2:$C$821,2,)</f>
        <v>doi:10.7910/DVN/PLLBQJ</v>
      </c>
      <c r="B3779" s="1" t="s">
        <v>2013</v>
      </c>
      <c r="C3779" s="1" t="s">
        <v>2806</v>
      </c>
      <c r="D3779" s="1" t="s">
        <v>8534</v>
      </c>
      <c r="E3779" s="1" t="s">
        <v>799</v>
      </c>
      <c r="F3779" s="18" t="s">
        <v>4590</v>
      </c>
      <c r="G3779" s="18" t="str">
        <f t="shared" si="356"/>
        <v>lagavgnew_empinx</v>
      </c>
      <c r="H3779" s="18" t="str">
        <f t="shared" si="357"/>
        <v>(EV = l2CPcol2) _I* if year &gt;= 1987</v>
      </c>
      <c r="I3779" s="18">
        <f t="shared" si="354"/>
        <v>1</v>
      </c>
      <c r="J3779" s="18" t="str">
        <f t="shared" si="355"/>
        <v xml:space="preserve"> year &gt;= 1987</v>
      </c>
      <c r="K3779" s="18" t="str">
        <f t="shared" si="358"/>
        <v>(EV = l2CPcol2) _I*</v>
      </c>
      <c r="L3779" s="1" t="str">
        <f t="shared" si="359"/>
        <v>Yes</v>
      </c>
    </row>
    <row r="3780" spans="1:12" ht="28.8" x14ac:dyDescent="0.3">
      <c r="A3780" s="1" t="str">
        <f>VLOOKUP(B3780,DownloadedFiles!$B$2:$C$821,2,)</f>
        <v>doi:10.7910/DVN/PLLBQJ</v>
      </c>
      <c r="B3780" s="1" t="s">
        <v>2013</v>
      </c>
      <c r="C3780" s="1" t="s">
        <v>2806</v>
      </c>
      <c r="D3780" s="1" t="s">
        <v>8534</v>
      </c>
      <c r="E3780" s="1" t="s">
        <v>799</v>
      </c>
      <c r="F3780" s="18" t="s">
        <v>4594</v>
      </c>
      <c r="G3780" s="18" t="str">
        <f t="shared" si="356"/>
        <v>lagavgpolity2</v>
      </c>
      <c r="H3780" s="18" t="str">
        <f t="shared" si="357"/>
        <v>(EV = l2CPcol2) _I* if year &gt;= 1987</v>
      </c>
      <c r="I3780" s="18">
        <f t="shared" si="354"/>
        <v>1</v>
      </c>
      <c r="J3780" s="18" t="str">
        <f t="shared" si="355"/>
        <v xml:space="preserve"> year &gt;= 1987</v>
      </c>
      <c r="K3780" s="18" t="str">
        <f t="shared" si="358"/>
        <v>(EV = l2CPcol2) _I*</v>
      </c>
      <c r="L3780" s="1" t="str">
        <f t="shared" si="359"/>
        <v>Yes</v>
      </c>
    </row>
    <row r="3781" spans="1:12" ht="28.8" x14ac:dyDescent="0.3">
      <c r="A3781" s="1" t="str">
        <f>VLOOKUP(B3781,DownloadedFiles!$B$2:$C$821,2,)</f>
        <v>doi:10.7910/DVN/PLLBQJ</v>
      </c>
      <c r="B3781" s="1" t="s">
        <v>2013</v>
      </c>
      <c r="C3781" s="1" t="s">
        <v>2806</v>
      </c>
      <c r="D3781" s="1" t="s">
        <v>8534</v>
      </c>
      <c r="E3781" s="1" t="s">
        <v>799</v>
      </c>
      <c r="F3781" s="18" t="s">
        <v>4584</v>
      </c>
      <c r="G3781" s="18" t="str">
        <f t="shared" si="356"/>
        <v>new_empinxavg</v>
      </c>
      <c r="H3781" s="18" t="str">
        <f t="shared" si="357"/>
        <v>(EV = l2CPcol2) _I* if year &gt;= 1987</v>
      </c>
      <c r="I3781" s="18">
        <f t="shared" si="354"/>
        <v>1</v>
      </c>
      <c r="J3781" s="18" t="str">
        <f t="shared" si="355"/>
        <v xml:space="preserve"> year &gt;= 1987</v>
      </c>
      <c r="K3781" s="18" t="str">
        <f t="shared" si="358"/>
        <v>(EV = l2CPcol2) _I*</v>
      </c>
      <c r="L3781" s="1" t="str">
        <f t="shared" si="359"/>
        <v>Yes</v>
      </c>
    </row>
    <row r="3782" spans="1:12" ht="28.8" x14ac:dyDescent="0.3">
      <c r="A3782" s="1" t="str">
        <f>VLOOKUP(B3782,DownloadedFiles!$B$2:$C$821,2,)</f>
        <v>doi:10.7910/DVN/PLLBQJ</v>
      </c>
      <c r="B3782" s="1" t="s">
        <v>2013</v>
      </c>
      <c r="C3782" s="1" t="s">
        <v>2806</v>
      </c>
      <c r="D3782" s="1" t="s">
        <v>8534</v>
      </c>
      <c r="E3782" s="1" t="s">
        <v>799</v>
      </c>
      <c r="F3782" s="18" t="s">
        <v>4586</v>
      </c>
      <c r="G3782" s="18" t="str">
        <f t="shared" si="356"/>
        <v>new_empinxavg</v>
      </c>
      <c r="H3782" s="18" t="str">
        <f t="shared" si="357"/>
        <v>(EV = l2CPcol2) _I* if year &gt;= 1987</v>
      </c>
      <c r="I3782" s="18">
        <f t="shared" si="354"/>
        <v>1</v>
      </c>
      <c r="J3782" s="18" t="str">
        <f t="shared" si="355"/>
        <v xml:space="preserve"> year &gt;= 1987</v>
      </c>
      <c r="K3782" s="18" t="str">
        <f t="shared" si="358"/>
        <v>(EV = l2CPcol2) _I*</v>
      </c>
      <c r="L3782" s="1" t="str">
        <f t="shared" si="359"/>
        <v>Yes</v>
      </c>
    </row>
    <row r="3783" spans="1:12" ht="28.8" x14ac:dyDescent="0.3">
      <c r="A3783" s="1" t="str">
        <f>VLOOKUP(B3783,DownloadedFiles!$B$2:$C$821,2,)</f>
        <v>doi:10.7910/DVN/PLLBQJ</v>
      </c>
      <c r="B3783" s="1" t="s">
        <v>2013</v>
      </c>
      <c r="C3783" s="1" t="s">
        <v>2806</v>
      </c>
      <c r="D3783" s="1" t="s">
        <v>8534</v>
      </c>
      <c r="E3783" s="1" t="s">
        <v>799</v>
      </c>
      <c r="F3783" s="18" t="s">
        <v>7476</v>
      </c>
      <c r="G3783" s="18" t="str">
        <f t="shared" si="356"/>
        <v>new_relfreavg</v>
      </c>
      <c r="H3783" s="18" t="str">
        <f t="shared" si="357"/>
        <v>(EV = l2CPcol2) _I* if year &gt;= 1987</v>
      </c>
      <c r="I3783" s="18">
        <f t="shared" si="354"/>
        <v>1</v>
      </c>
      <c r="J3783" s="18" t="str">
        <f t="shared" si="355"/>
        <v xml:space="preserve"> year &gt;= 1987</v>
      </c>
      <c r="K3783" s="18" t="str">
        <f t="shared" si="358"/>
        <v>(EV = l2CPcol2) _I*</v>
      </c>
      <c r="L3783" s="1" t="str">
        <f t="shared" si="359"/>
        <v>Yes</v>
      </c>
    </row>
    <row r="3784" spans="1:12" ht="28.8" x14ac:dyDescent="0.3">
      <c r="A3784" s="1" t="str">
        <f>VLOOKUP(B3784,DownloadedFiles!$B$2:$C$821,2,)</f>
        <v>doi:10.7910/DVN/PLLBQJ</v>
      </c>
      <c r="B3784" s="1" t="s">
        <v>2013</v>
      </c>
      <c r="C3784" s="1" t="s">
        <v>2806</v>
      </c>
      <c r="D3784" s="1" t="s">
        <v>8534</v>
      </c>
      <c r="E3784" s="1" t="s">
        <v>799</v>
      </c>
      <c r="F3784" s="18" t="s">
        <v>4585</v>
      </c>
      <c r="G3784" s="18" t="str">
        <f t="shared" si="356"/>
        <v>polity2avg</v>
      </c>
      <c r="H3784" s="18" t="str">
        <f t="shared" si="357"/>
        <v>(EV = l2CPcol2) _I* if year &gt;= 1987</v>
      </c>
      <c r="I3784" s="18">
        <f t="shared" si="354"/>
        <v>1</v>
      </c>
      <c r="J3784" s="18" t="str">
        <f t="shared" si="355"/>
        <v xml:space="preserve"> year &gt;= 1987</v>
      </c>
      <c r="K3784" s="18" t="str">
        <f t="shared" si="358"/>
        <v>(EV = l2CPcol2) _I*</v>
      </c>
      <c r="L3784" s="1" t="str">
        <f t="shared" si="359"/>
        <v>Yes</v>
      </c>
    </row>
    <row r="3785" spans="1:12" ht="28.8" x14ac:dyDescent="0.3">
      <c r="A3785" s="1" t="str">
        <f>VLOOKUP(B3785,DownloadedFiles!$B$2:$C$821,2,)</f>
        <v>doi:10.7910/DVN/PLLBQJ</v>
      </c>
      <c r="B3785" s="1" t="s">
        <v>2013</v>
      </c>
      <c r="C3785" s="1" t="s">
        <v>2806</v>
      </c>
      <c r="D3785" s="1" t="s">
        <v>8534</v>
      </c>
      <c r="E3785" s="1" t="s">
        <v>799</v>
      </c>
      <c r="F3785" s="18" t="s">
        <v>4587</v>
      </c>
      <c r="G3785" s="18" t="str">
        <f t="shared" si="356"/>
        <v>polity2avg</v>
      </c>
      <c r="H3785" s="18" t="str">
        <f t="shared" si="357"/>
        <v>(EV = l2CPcol2) _I* if year &gt;= 1987</v>
      </c>
      <c r="I3785" s="18">
        <f t="shared" si="354"/>
        <v>1</v>
      </c>
      <c r="J3785" s="18" t="str">
        <f t="shared" si="355"/>
        <v xml:space="preserve"> year &gt;= 1987</v>
      </c>
      <c r="K3785" s="18" t="str">
        <f t="shared" si="358"/>
        <v>(EV = l2CPcol2) _I*</v>
      </c>
      <c r="L3785" s="1" t="str">
        <f t="shared" si="359"/>
        <v>Yes</v>
      </c>
    </row>
    <row r="3786" spans="1:12" ht="28.8" x14ac:dyDescent="0.3">
      <c r="A3786" s="1" t="str">
        <f>VLOOKUP(B3786,DownloadedFiles!$B$2:$C$821,2,)</f>
        <v>doi:10.7910/DVN/PLLBQJ</v>
      </c>
      <c r="B3786" s="1" t="s">
        <v>2013</v>
      </c>
      <c r="C3786" s="1" t="s">
        <v>2806</v>
      </c>
      <c r="D3786" s="1" t="s">
        <v>8534</v>
      </c>
      <c r="E3786" s="1" t="s">
        <v>799</v>
      </c>
      <c r="F3786" s="18" t="s">
        <v>7480</v>
      </c>
      <c r="G3786" s="18" t="str">
        <f t="shared" si="356"/>
        <v>speechavg</v>
      </c>
      <c r="H3786" s="18" t="str">
        <f t="shared" si="357"/>
        <v>(EV = l2CPcol2) _I* if year &gt;= 1987</v>
      </c>
      <c r="I3786" s="18">
        <f t="shared" si="354"/>
        <v>1</v>
      </c>
      <c r="J3786" s="18" t="str">
        <f t="shared" si="355"/>
        <v xml:space="preserve"> year &gt;= 1987</v>
      </c>
      <c r="K3786" s="18" t="str">
        <f t="shared" si="358"/>
        <v>(EV = l2CPcol2) _I*</v>
      </c>
      <c r="L3786" s="1" t="str">
        <f t="shared" si="359"/>
        <v>Yes</v>
      </c>
    </row>
    <row r="3787" spans="1:12" ht="28.8" x14ac:dyDescent="0.3">
      <c r="A3787" s="1" t="str">
        <f>VLOOKUP(B3787,DownloadedFiles!$B$2:$C$821,2,)</f>
        <v>doi:10.7910/DVN/PLLBQJ</v>
      </c>
      <c r="B3787" s="1" t="s">
        <v>2013</v>
      </c>
      <c r="C3787" s="1" t="s">
        <v>2806</v>
      </c>
      <c r="D3787" s="1" t="s">
        <v>8534</v>
      </c>
      <c r="E3787" s="1" t="s">
        <v>799</v>
      </c>
      <c r="F3787" s="18" t="s">
        <v>7489</v>
      </c>
      <c r="G3787" s="18" t="str">
        <f t="shared" si="356"/>
        <v>v2x_frassoc_thickavg</v>
      </c>
      <c r="H3787" s="18" t="str">
        <f t="shared" si="357"/>
        <v>(EV = l2CPcol2) _I* if year &gt;= 1987</v>
      </c>
      <c r="I3787" s="18">
        <f t="shared" si="354"/>
        <v>1</v>
      </c>
      <c r="J3787" s="18" t="str">
        <f t="shared" si="355"/>
        <v xml:space="preserve"> year &gt;= 1987</v>
      </c>
      <c r="K3787" s="18" t="str">
        <f t="shared" si="358"/>
        <v>(EV = l2CPcol2) _I*</v>
      </c>
      <c r="L3787" s="1" t="str">
        <f t="shared" si="359"/>
        <v>Yes</v>
      </c>
    </row>
    <row r="3788" spans="1:12" ht="28.8" x14ac:dyDescent="0.3">
      <c r="A3788" s="1" t="str">
        <f>VLOOKUP(B3788,DownloadedFiles!$B$2:$C$821,2,)</f>
        <v>doi:10.7910/DVN/PLLBQJ</v>
      </c>
      <c r="B3788" s="1" t="s">
        <v>2013</v>
      </c>
      <c r="C3788" s="1" t="s">
        <v>2806</v>
      </c>
      <c r="D3788" s="1" t="s">
        <v>8534</v>
      </c>
      <c r="E3788" s="1" t="s">
        <v>799</v>
      </c>
      <c r="F3788" s="18" t="s">
        <v>7490</v>
      </c>
      <c r="G3788" s="18" t="str">
        <f t="shared" si="356"/>
        <v>v2x_freexp_thickavg</v>
      </c>
      <c r="H3788" s="18" t="str">
        <f t="shared" si="357"/>
        <v>(EV = l2CPcol2) _I* if year &gt;= 1987</v>
      </c>
      <c r="I3788" s="18">
        <f t="shared" si="354"/>
        <v>1</v>
      </c>
      <c r="J3788" s="18" t="str">
        <f t="shared" si="355"/>
        <v xml:space="preserve"> year &gt;= 1987</v>
      </c>
      <c r="K3788" s="18" t="str">
        <f t="shared" si="358"/>
        <v>(EV = l2CPcol2) _I*</v>
      </c>
      <c r="L3788" s="1" t="str">
        <f t="shared" si="359"/>
        <v>Yes</v>
      </c>
    </row>
    <row r="3789" spans="1:12" ht="28.8" x14ac:dyDescent="0.3">
      <c r="A3789" s="1" t="str">
        <f>VLOOKUP(B3789,DownloadedFiles!$B$2:$C$821,2,)</f>
        <v>doi:10.7910/DVN/PLLBQJ</v>
      </c>
      <c r="B3789" s="1" t="s">
        <v>2013</v>
      </c>
      <c r="C3789" s="1" t="s">
        <v>2806</v>
      </c>
      <c r="D3789" s="1" t="s">
        <v>8534</v>
      </c>
      <c r="E3789" s="1" t="s">
        <v>799</v>
      </c>
      <c r="F3789" s="18" t="s">
        <v>7488</v>
      </c>
      <c r="G3789" s="18" t="str">
        <f t="shared" si="356"/>
        <v>v2x_liberalavg</v>
      </c>
      <c r="H3789" s="18" t="str">
        <f t="shared" si="357"/>
        <v>(EV = l2CPcol2) _I* if year &gt;= 1987</v>
      </c>
      <c r="I3789" s="18">
        <f t="shared" si="354"/>
        <v>1</v>
      </c>
      <c r="J3789" s="18" t="str">
        <f t="shared" si="355"/>
        <v xml:space="preserve"> year &gt;= 1987</v>
      </c>
      <c r="K3789" s="18" t="str">
        <f t="shared" si="358"/>
        <v>(EV = l2CPcol2) _I*</v>
      </c>
      <c r="L3789" s="1" t="str">
        <f t="shared" si="359"/>
        <v>Yes</v>
      </c>
    </row>
    <row r="3790" spans="1:12" ht="28.8" x14ac:dyDescent="0.3">
      <c r="A3790" s="1" t="str">
        <f>VLOOKUP(B3790,DownloadedFiles!$B$2:$C$821,2,)</f>
        <v>doi:10.7910/DVN/PLLBQJ</v>
      </c>
      <c r="B3790" s="1" t="s">
        <v>2013</v>
      </c>
      <c r="C3790" s="1" t="s">
        <v>2806</v>
      </c>
      <c r="D3790" s="1" t="s">
        <v>8534</v>
      </c>
      <c r="E3790" s="1" t="s">
        <v>799</v>
      </c>
      <c r="F3790" s="18" t="s">
        <v>7491</v>
      </c>
      <c r="G3790" s="18" t="str">
        <f t="shared" si="356"/>
        <v>v2xcl_rolavg</v>
      </c>
      <c r="H3790" s="18" t="str">
        <f t="shared" si="357"/>
        <v>(EV = l2CPcol2) _I* if year &gt;= 1987</v>
      </c>
      <c r="I3790" s="18">
        <f t="shared" si="354"/>
        <v>1</v>
      </c>
      <c r="J3790" s="18" t="str">
        <f t="shared" si="355"/>
        <v xml:space="preserve"> year &gt;= 1987</v>
      </c>
      <c r="K3790" s="18" t="str">
        <f t="shared" si="358"/>
        <v>(EV = l2CPcol2) _I*</v>
      </c>
      <c r="L3790" s="1" t="str">
        <f t="shared" si="359"/>
        <v>Yes</v>
      </c>
    </row>
    <row r="3791" spans="1:12" ht="28.8" x14ac:dyDescent="0.3">
      <c r="A3791" s="1" t="str">
        <f>VLOOKUP(B3791,DownloadedFiles!$B$2:$C$821,2,)</f>
        <v>doi:10.7910/DVN/PLLBQJ</v>
      </c>
      <c r="B3791" s="1" t="s">
        <v>2013</v>
      </c>
      <c r="C3791" s="1" t="s">
        <v>2806</v>
      </c>
      <c r="D3791" s="1" t="s">
        <v>8534</v>
      </c>
      <c r="E3791" s="1" t="s">
        <v>799</v>
      </c>
      <c r="F3791" s="18" t="s">
        <v>7478</v>
      </c>
      <c r="G3791" s="18" t="str">
        <f t="shared" si="356"/>
        <v>workeravg</v>
      </c>
      <c r="H3791" s="18" t="str">
        <f t="shared" si="357"/>
        <v>(EV = l2CPcol2) _I* if year &gt;= 1987</v>
      </c>
      <c r="I3791" s="18">
        <f t="shared" si="354"/>
        <v>1</v>
      </c>
      <c r="J3791" s="18" t="str">
        <f t="shared" si="355"/>
        <v xml:space="preserve"> year &gt;= 1987</v>
      </c>
      <c r="K3791" s="18" t="str">
        <f t="shared" si="358"/>
        <v>(EV = l2CPcol2) _I*</v>
      </c>
      <c r="L3791" s="1" t="str">
        <f t="shared" si="359"/>
        <v>Yes</v>
      </c>
    </row>
    <row r="3792" spans="1:12" ht="43.2" x14ac:dyDescent="0.3">
      <c r="A3792" s="1" t="str">
        <f>VLOOKUP(B3792,DownloadedFiles!$B$2:$C$821,2,)</f>
        <v>doi:10.7910/DVN/PLLBQJ</v>
      </c>
      <c r="B3792" s="1" t="s">
        <v>2013</v>
      </c>
      <c r="C3792" s="1" t="s">
        <v>2806</v>
      </c>
      <c r="D3792" s="1" t="s">
        <v>8534</v>
      </c>
      <c r="E3792" s="1" t="s">
        <v>799</v>
      </c>
      <c r="F3792" s="18" t="s">
        <v>7483</v>
      </c>
      <c r="G3792" s="18" t="str">
        <f t="shared" si="356"/>
        <v>improve32</v>
      </c>
      <c r="H3792" s="18" t="str">
        <f t="shared" si="357"/>
        <v>(EV = l2CPcol2) _I* if year &gt;= 1987 &amp; polity2~~=. &amp; new_empinx~~=. &amp; lpolity2~~=. &amp; lnew_empinx~~=.</v>
      </c>
      <c r="I3792" s="18">
        <f t="shared" si="354"/>
        <v>1</v>
      </c>
      <c r="J3792" s="18" t="str">
        <f t="shared" si="355"/>
        <v xml:space="preserve"> year &gt;= 1987 &amp; polity2~~=. &amp; new_empinx~~=. &amp; lpolity2~~=. &amp; lnew_empinx~~=.</v>
      </c>
      <c r="K3792" s="18" t="str">
        <f t="shared" si="358"/>
        <v>(EV = l2CPcol2) _I*</v>
      </c>
      <c r="L3792" s="1" t="str">
        <f t="shared" si="359"/>
        <v>Yes</v>
      </c>
    </row>
    <row r="3793" spans="1:12" ht="28.8" x14ac:dyDescent="0.3">
      <c r="A3793" s="1" t="str">
        <f>VLOOKUP(B3793,DownloadedFiles!$B$2:$C$821,2,)</f>
        <v>doi:10.7910/DVN/PLLBQJ</v>
      </c>
      <c r="B3793" s="1" t="s">
        <v>2013</v>
      </c>
      <c r="C3793" s="1" t="s">
        <v>2806</v>
      </c>
      <c r="D3793" s="1" t="s">
        <v>8534</v>
      </c>
      <c r="E3793" s="1" t="s">
        <v>799</v>
      </c>
      <c r="F3793" s="18" t="s">
        <v>4595</v>
      </c>
      <c r="G3793" s="18" t="str">
        <f t="shared" si="356"/>
        <v>new_empinxavg</v>
      </c>
      <c r="H3793" s="18" t="str">
        <f t="shared" si="357"/>
        <v>(EV = l2CPcol2) _I*</v>
      </c>
      <c r="I3793" s="18">
        <f t="shared" si="354"/>
        <v>0</v>
      </c>
      <c r="J3793" s="18" t="str">
        <f t="shared" si="355"/>
        <v>NA</v>
      </c>
      <c r="K3793" s="18" t="str">
        <f t="shared" si="358"/>
        <v>(EV = l2CPcol2) _I*</v>
      </c>
      <c r="L3793" s="1" t="str">
        <f t="shared" si="359"/>
        <v>Yes</v>
      </c>
    </row>
    <row r="3794" spans="1:12" ht="28.8" x14ac:dyDescent="0.3">
      <c r="A3794" s="1" t="str">
        <f>VLOOKUP(B3794,DownloadedFiles!$B$2:$C$821,2,)</f>
        <v>doi:10.7910/DVN/PLLBQJ</v>
      </c>
      <c r="B3794" s="1" t="s">
        <v>2013</v>
      </c>
      <c r="C3794" s="1" t="s">
        <v>2806</v>
      </c>
      <c r="D3794" s="1" t="s">
        <v>8534</v>
      </c>
      <c r="E3794" s="1" t="s">
        <v>799</v>
      </c>
      <c r="F3794" s="18" t="s">
        <v>4596</v>
      </c>
      <c r="G3794" s="18" t="str">
        <f t="shared" si="356"/>
        <v>polity2avg</v>
      </c>
      <c r="H3794" s="18" t="str">
        <f t="shared" si="357"/>
        <v>(EV = l2CPcol2) _I*</v>
      </c>
      <c r="I3794" s="18">
        <f t="shared" si="354"/>
        <v>0</v>
      </c>
      <c r="J3794" s="18" t="str">
        <f t="shared" si="355"/>
        <v>NA</v>
      </c>
      <c r="K3794" s="18" t="str">
        <f t="shared" si="358"/>
        <v>(EV = l2CPcol2) _I*</v>
      </c>
      <c r="L3794" s="1" t="str">
        <f t="shared" si="359"/>
        <v>Yes</v>
      </c>
    </row>
    <row r="3795" spans="1:12" ht="43.2" x14ac:dyDescent="0.3">
      <c r="A3795" s="1" t="str">
        <f>VLOOKUP(B3795,DownloadedFiles!$B$2:$C$821,2,)</f>
        <v>doi:10.7910/DVN/PLLBQJ</v>
      </c>
      <c r="B3795" s="1" t="s">
        <v>2013</v>
      </c>
      <c r="C3795" s="1" t="s">
        <v>2806</v>
      </c>
      <c r="D3795" s="1" t="s">
        <v>8534</v>
      </c>
      <c r="E3795" s="1" t="s">
        <v>799</v>
      </c>
      <c r="F3795" s="18" t="s">
        <v>7492</v>
      </c>
      <c r="G3795" s="18" t="str">
        <f t="shared" si="356"/>
        <v>new_empinxavg</v>
      </c>
      <c r="H3795" s="18" t="str">
        <f t="shared" si="357"/>
        <v>(EV = l2CPcol2) _I* AA AACA ATDC CA CU DCFTA EEA EMAA EPPCCA FTA SAA if year &gt;= 1987</v>
      </c>
      <c r="I3795" s="18">
        <f t="shared" si="354"/>
        <v>1</v>
      </c>
      <c r="J3795" s="18" t="str">
        <f t="shared" si="355"/>
        <v xml:space="preserve"> year &gt;= 1987</v>
      </c>
      <c r="K3795" s="18" t="str">
        <f t="shared" si="358"/>
        <v>(EV = l2CPcol2) _I* AA AACA ATDC CA CU DCFTA EEA EMAA EPPCCA FTA SAA</v>
      </c>
      <c r="L3795" s="1" t="str">
        <f t="shared" si="359"/>
        <v>Yes</v>
      </c>
    </row>
    <row r="3796" spans="1:12" ht="43.2" x14ac:dyDescent="0.3">
      <c r="A3796" s="1" t="str">
        <f>VLOOKUP(B3796,DownloadedFiles!$B$2:$C$821,2,)</f>
        <v>doi:10.7910/DVN/PLLBQJ</v>
      </c>
      <c r="B3796" s="1" t="s">
        <v>2013</v>
      </c>
      <c r="C3796" s="1" t="s">
        <v>2806</v>
      </c>
      <c r="D3796" s="1" t="s">
        <v>8534</v>
      </c>
      <c r="E3796" s="1" t="s">
        <v>799</v>
      </c>
      <c r="F3796" s="18" t="s">
        <v>7493</v>
      </c>
      <c r="G3796" s="18" t="str">
        <f t="shared" si="356"/>
        <v>polity2avg</v>
      </c>
      <c r="H3796" s="18" t="str">
        <f t="shared" si="357"/>
        <v>(EV = l2CPcol2) _I* AA AACA ATDC CA CU DCFTA EEA EMAA EPPCCA FTA SAA if year &gt;= 1987</v>
      </c>
      <c r="I3796" s="18">
        <f t="shared" si="354"/>
        <v>1</v>
      </c>
      <c r="J3796" s="18" t="str">
        <f t="shared" si="355"/>
        <v xml:space="preserve"> year &gt;= 1987</v>
      </c>
      <c r="K3796" s="18" t="str">
        <f t="shared" si="358"/>
        <v>(EV = l2CPcol2) _I* AA AACA ATDC CA CU DCFTA EEA EMAA EPPCCA FTA SAA</v>
      </c>
      <c r="L3796" s="1" t="str">
        <f t="shared" si="359"/>
        <v>Yes</v>
      </c>
    </row>
    <row r="3797" spans="1:12" x14ac:dyDescent="0.3">
      <c r="A3797" s="1" t="str">
        <f>VLOOKUP(B3797,DownloadedFiles!$B$2:$C$821,2,)</f>
        <v>doi:10.7910/DVN/PLLBQJ</v>
      </c>
      <c r="B3797" s="1" t="s">
        <v>2013</v>
      </c>
      <c r="C3797" s="1" t="s">
        <v>2806</v>
      </c>
      <c r="D3797" s="1" t="s">
        <v>699</v>
      </c>
      <c r="E3797" s="1" t="str">
        <f>VLOOKUP(D3797,StataFunctions!$E$2:$G$260,3,)</f>
        <v>Linear regression</v>
      </c>
      <c r="F3797" s="18" t="s">
        <v>7338</v>
      </c>
      <c r="G3797" s="18" t="str">
        <f t="shared" si="356"/>
        <v>l2CPcol2</v>
      </c>
      <c r="H3797" s="18" t="str">
        <f t="shared" si="357"/>
        <v>_I* if year&gt;=1987</v>
      </c>
      <c r="I3797" s="18">
        <f t="shared" si="354"/>
        <v>1</v>
      </c>
      <c r="J3797" s="18" t="str">
        <f t="shared" si="355"/>
        <v xml:space="preserve"> year&gt;=1987</v>
      </c>
      <c r="K3797" s="18" t="str">
        <f t="shared" si="358"/>
        <v>_I*</v>
      </c>
      <c r="L3797" s="1" t="str">
        <f t="shared" si="359"/>
        <v>Yes</v>
      </c>
    </row>
    <row r="3798" spans="1:12" ht="28.8" x14ac:dyDescent="0.3">
      <c r="A3798" s="1" t="str">
        <f>VLOOKUP(B3798,DownloadedFiles!$B$2:$C$821,2,)</f>
        <v>doi:10.7910/DVN/PLLBQJ</v>
      </c>
      <c r="B3798" s="1" t="s">
        <v>2013</v>
      </c>
      <c r="C3798" s="1" t="s">
        <v>2806</v>
      </c>
      <c r="D3798" s="1" t="s">
        <v>8534</v>
      </c>
      <c r="E3798" s="1" t="s">
        <v>799</v>
      </c>
      <c r="F3798" s="18" t="s">
        <v>4582</v>
      </c>
      <c r="G3798" s="18" t="str">
        <f t="shared" si="356"/>
        <v>new_empinxavg</v>
      </c>
      <c r="H3798" s="18" t="str">
        <f t="shared" si="357"/>
        <v>EV _I* if year &gt;= 1987</v>
      </c>
      <c r="I3798" s="18">
        <f t="shared" si="354"/>
        <v>1</v>
      </c>
      <c r="J3798" s="18" t="str">
        <f t="shared" si="355"/>
        <v xml:space="preserve"> year &gt;= 1987</v>
      </c>
      <c r="K3798" s="18" t="str">
        <f t="shared" si="358"/>
        <v>EV _I*</v>
      </c>
      <c r="L3798" s="1" t="str">
        <f t="shared" si="359"/>
        <v>Yes</v>
      </c>
    </row>
    <row r="3799" spans="1:12" ht="28.8" x14ac:dyDescent="0.3">
      <c r="A3799" s="1" t="str">
        <f>VLOOKUP(B3799,DownloadedFiles!$B$2:$C$821,2,)</f>
        <v>doi:10.7910/DVN/PLLBQJ</v>
      </c>
      <c r="B3799" s="1" t="s">
        <v>2013</v>
      </c>
      <c r="C3799" s="1" t="s">
        <v>2806</v>
      </c>
      <c r="D3799" s="1" t="s">
        <v>8534</v>
      </c>
      <c r="E3799" s="1" t="s">
        <v>799</v>
      </c>
      <c r="F3799" s="18" t="s">
        <v>4583</v>
      </c>
      <c r="G3799" s="18" t="str">
        <f t="shared" si="356"/>
        <v>polity2avg</v>
      </c>
      <c r="H3799" s="18" t="str">
        <f t="shared" si="357"/>
        <v>EV _I* if year &gt;= 1987</v>
      </c>
      <c r="I3799" s="18">
        <f t="shared" si="354"/>
        <v>1</v>
      </c>
      <c r="J3799" s="18" t="str">
        <f t="shared" si="355"/>
        <v xml:space="preserve"> year &gt;= 1987</v>
      </c>
      <c r="K3799" s="18" t="str">
        <f t="shared" si="358"/>
        <v>EV _I*</v>
      </c>
      <c r="L3799" s="1" t="str">
        <f t="shared" si="359"/>
        <v>Yes</v>
      </c>
    </row>
    <row r="3800" spans="1:12" x14ac:dyDescent="0.3">
      <c r="A3800" s="1" t="str">
        <f>VLOOKUP(B3800,DownloadedFiles!$B$2:$C$821,2,)</f>
        <v>doi:10.7910/DVN/PLLBQJ</v>
      </c>
      <c r="B3800" s="1" t="s">
        <v>2013</v>
      </c>
      <c r="C3800" s="1" t="s">
        <v>2807</v>
      </c>
      <c r="D3800" s="1" t="s">
        <v>654</v>
      </c>
      <c r="E3800" s="1" t="str">
        <f>VLOOKUP(D3800,StataFunctions!$E$2:$G$260,3,)</f>
        <v>Linear Regression</v>
      </c>
      <c r="F3800" s="18" t="s">
        <v>4597</v>
      </c>
      <c r="G3800" s="18" t="str">
        <f t="shared" si="356"/>
        <v>i.year</v>
      </c>
      <c r="H3800" s="18" t="str">
        <f t="shared" si="357"/>
        <v>i.ccode</v>
      </c>
      <c r="I3800" s="18">
        <f t="shared" si="354"/>
        <v>0</v>
      </c>
      <c r="J3800" s="18" t="str">
        <f t="shared" si="355"/>
        <v>NA</v>
      </c>
      <c r="K3800" s="18" t="str">
        <f t="shared" si="358"/>
        <v>i.ccode</v>
      </c>
      <c r="L3800" s="1" t="str">
        <f t="shared" si="359"/>
        <v>Yes</v>
      </c>
    </row>
    <row r="3801" spans="1:12" x14ac:dyDescent="0.3">
      <c r="A3801" s="1" t="str">
        <f>VLOOKUP(B3801,DownloadedFiles!$B$2:$C$821,2,)</f>
        <v>doi:10.7910/DVN/PLLBQJ</v>
      </c>
      <c r="B3801" s="1" t="s">
        <v>2013</v>
      </c>
      <c r="C3801" s="1" t="s">
        <v>2807</v>
      </c>
      <c r="D3801" s="1" t="s">
        <v>654</v>
      </c>
      <c r="E3801" s="1" t="str">
        <f>VLOOKUP(D3801,StataFunctions!$E$2:$G$260,3,)</f>
        <v>Linear Regression</v>
      </c>
      <c r="F3801" s="18" t="s">
        <v>4597</v>
      </c>
      <c r="G3801" s="18" t="str">
        <f t="shared" si="356"/>
        <v>i.year</v>
      </c>
      <c r="H3801" s="18" t="str">
        <f t="shared" si="357"/>
        <v>i.ccode</v>
      </c>
      <c r="I3801" s="18">
        <f t="shared" si="354"/>
        <v>0</v>
      </c>
      <c r="J3801" s="18" t="str">
        <f t="shared" si="355"/>
        <v>NA</v>
      </c>
      <c r="K3801" s="18" t="str">
        <f t="shared" si="358"/>
        <v>i.ccode</v>
      </c>
      <c r="L3801" s="1" t="str">
        <f t="shared" si="359"/>
        <v>Yes</v>
      </c>
    </row>
    <row r="3802" spans="1:12" x14ac:dyDescent="0.3">
      <c r="A3802" s="1" t="str">
        <f>VLOOKUP(B3802,DownloadedFiles!$B$2:$C$821,2,)</f>
        <v>doi:10.7910/DVN/PLLBQJ</v>
      </c>
      <c r="B3802" s="1" t="s">
        <v>2013</v>
      </c>
      <c r="C3802" s="1" t="s">
        <v>2807</v>
      </c>
      <c r="D3802" s="1" t="s">
        <v>654</v>
      </c>
      <c r="E3802" s="1" t="str">
        <f>VLOOKUP(D3802,StataFunctions!$E$2:$G$260,3,)</f>
        <v>Linear Regression</v>
      </c>
      <c r="F3802" s="18" t="s">
        <v>4597</v>
      </c>
      <c r="G3802" s="18" t="str">
        <f t="shared" si="356"/>
        <v>i.year</v>
      </c>
      <c r="H3802" s="18" t="str">
        <f t="shared" si="357"/>
        <v>i.ccode</v>
      </c>
      <c r="I3802" s="18">
        <f t="shared" si="354"/>
        <v>0</v>
      </c>
      <c r="J3802" s="18" t="str">
        <f t="shared" si="355"/>
        <v>NA</v>
      </c>
      <c r="K3802" s="18" t="str">
        <f t="shared" si="358"/>
        <v>i.ccode</v>
      </c>
      <c r="L3802" s="1" t="str">
        <f t="shared" si="359"/>
        <v>Yes</v>
      </c>
    </row>
    <row r="3803" spans="1:12" x14ac:dyDescent="0.3">
      <c r="A3803" s="1" t="str">
        <f>VLOOKUP(B3803,DownloadedFiles!$B$2:$C$821,2,)</f>
        <v>doi:10.7910/DVN/PLLBQJ</v>
      </c>
      <c r="B3803" s="1" t="s">
        <v>2013</v>
      </c>
      <c r="C3803" s="1" t="s">
        <v>2807</v>
      </c>
      <c r="D3803" s="1" t="s">
        <v>654</v>
      </c>
      <c r="E3803" s="1" t="str">
        <f>VLOOKUP(D3803,StataFunctions!$E$2:$G$260,3,)</f>
        <v>Linear Regression</v>
      </c>
      <c r="F3803" s="18" t="s">
        <v>4597</v>
      </c>
      <c r="G3803" s="18" t="str">
        <f t="shared" si="356"/>
        <v>i.year</v>
      </c>
      <c r="H3803" s="18" t="str">
        <f t="shared" si="357"/>
        <v>i.ccode</v>
      </c>
      <c r="I3803" s="18">
        <f t="shared" si="354"/>
        <v>0</v>
      </c>
      <c r="J3803" s="18" t="str">
        <f t="shared" si="355"/>
        <v>NA</v>
      </c>
      <c r="K3803" s="18" t="str">
        <f t="shared" si="358"/>
        <v>i.ccode</v>
      </c>
      <c r="L3803" s="1" t="str">
        <f t="shared" si="359"/>
        <v>Yes</v>
      </c>
    </row>
    <row r="3804" spans="1:12" ht="28.8" x14ac:dyDescent="0.3">
      <c r="A3804" s="1" t="str">
        <f>VLOOKUP(B3804,DownloadedFiles!$B$2:$C$821,2,)</f>
        <v>doi:10.7910/DVN/PLLBQJ</v>
      </c>
      <c r="B3804" s="1" t="s">
        <v>2013</v>
      </c>
      <c r="C3804" s="1" t="s">
        <v>2806</v>
      </c>
      <c r="D3804" s="1" t="s">
        <v>8534</v>
      </c>
      <c r="E3804" s="1" t="s">
        <v>799</v>
      </c>
      <c r="F3804" s="18" t="s">
        <v>7458</v>
      </c>
      <c r="G3804" s="18" t="str">
        <f t="shared" si="356"/>
        <v>`i'avg2</v>
      </c>
      <c r="H3804" s="18" t="str">
        <f t="shared" si="357"/>
        <v>l2CPcol2 _I* if year &gt;= 1987</v>
      </c>
      <c r="I3804" s="18">
        <f t="shared" si="354"/>
        <v>1</v>
      </c>
      <c r="J3804" s="18" t="str">
        <f t="shared" si="355"/>
        <v xml:space="preserve"> year &gt;= 1987</v>
      </c>
      <c r="K3804" s="18" t="str">
        <f t="shared" si="358"/>
        <v>l2CPcol2 _I*</v>
      </c>
      <c r="L3804" s="1" t="str">
        <f t="shared" si="359"/>
        <v>Yes</v>
      </c>
    </row>
    <row r="3805" spans="1:12" ht="28.8" x14ac:dyDescent="0.3">
      <c r="A3805" s="1" t="str">
        <f>VLOOKUP(B3805,DownloadedFiles!$B$2:$C$821,2,)</f>
        <v>doi:10.7910/DVN/PLLBQJ</v>
      </c>
      <c r="B3805" s="1" t="s">
        <v>2013</v>
      </c>
      <c r="C3805" s="1" t="s">
        <v>2806</v>
      </c>
      <c r="D3805" s="1" t="s">
        <v>8534</v>
      </c>
      <c r="E3805" s="1" t="s">
        <v>799</v>
      </c>
      <c r="F3805" s="18" t="s">
        <v>7464</v>
      </c>
      <c r="G3805" s="18" t="str">
        <f t="shared" si="356"/>
        <v>engage</v>
      </c>
      <c r="H3805" s="18" t="str">
        <f t="shared" si="357"/>
        <v>l2CPcol2 _I* if year &gt;= 1987</v>
      </c>
      <c r="I3805" s="18">
        <f t="shared" si="354"/>
        <v>1</v>
      </c>
      <c r="J3805" s="18" t="str">
        <f t="shared" si="355"/>
        <v xml:space="preserve"> year &gt;= 1987</v>
      </c>
      <c r="K3805" s="18" t="str">
        <f t="shared" si="358"/>
        <v>l2CPcol2 _I*</v>
      </c>
      <c r="L3805" s="1" t="str">
        <f t="shared" si="359"/>
        <v>Yes</v>
      </c>
    </row>
    <row r="3806" spans="1:12" ht="28.8" x14ac:dyDescent="0.3">
      <c r="A3806" s="1" t="str">
        <f>VLOOKUP(B3806,DownloadedFiles!$B$2:$C$821,2,)</f>
        <v>doi:10.7910/DVN/PLLBQJ</v>
      </c>
      <c r="B3806" s="1" t="s">
        <v>2013</v>
      </c>
      <c r="C3806" s="1" t="s">
        <v>2806</v>
      </c>
      <c r="D3806" s="1" t="s">
        <v>8534</v>
      </c>
      <c r="E3806" s="1" t="s">
        <v>799</v>
      </c>
      <c r="F3806" s="18" t="s">
        <v>7465</v>
      </c>
      <c r="G3806" s="18" t="str">
        <f t="shared" si="356"/>
        <v>engageavg</v>
      </c>
      <c r="H3806" s="18" t="str">
        <f t="shared" si="357"/>
        <v>l2CPcol2 _I* if year &gt;= 1987</v>
      </c>
      <c r="I3806" s="18">
        <f t="shared" si="354"/>
        <v>1</v>
      </c>
      <c r="J3806" s="18" t="str">
        <f t="shared" si="355"/>
        <v xml:space="preserve"> year &gt;= 1987</v>
      </c>
      <c r="K3806" s="18" t="str">
        <f t="shared" si="358"/>
        <v>l2CPcol2 _I*</v>
      </c>
      <c r="L3806" s="1" t="str">
        <f t="shared" si="359"/>
        <v>Yes</v>
      </c>
    </row>
    <row r="3807" spans="1:12" ht="28.8" x14ac:dyDescent="0.3">
      <c r="A3807" s="1" t="str">
        <f>VLOOKUP(B3807,DownloadedFiles!$B$2:$C$821,2,)</f>
        <v>doi:10.7910/DVN/PLLBQJ</v>
      </c>
      <c r="B3807" s="1" t="s">
        <v>2013</v>
      </c>
      <c r="C3807" s="1" t="s">
        <v>2806</v>
      </c>
      <c r="D3807" s="1" t="s">
        <v>8534</v>
      </c>
      <c r="E3807" s="1" t="s">
        <v>799</v>
      </c>
      <c r="F3807" s="18" t="s">
        <v>7457</v>
      </c>
      <c r="G3807" s="18" t="str">
        <f t="shared" si="356"/>
        <v>EV</v>
      </c>
      <c r="H3807" s="18" t="str">
        <f t="shared" si="357"/>
        <v>l2CPcol2 _I* if year &gt;= 1987</v>
      </c>
      <c r="I3807" s="18">
        <f t="shared" si="354"/>
        <v>1</v>
      </c>
      <c r="J3807" s="18" t="str">
        <f t="shared" si="355"/>
        <v xml:space="preserve"> year &gt;= 1987</v>
      </c>
      <c r="K3807" s="18" t="str">
        <f t="shared" si="358"/>
        <v>l2CPcol2 _I*</v>
      </c>
      <c r="L3807" s="1" t="str">
        <f t="shared" si="359"/>
        <v>Yes</v>
      </c>
    </row>
    <row r="3808" spans="1:12" ht="28.8" x14ac:dyDescent="0.3">
      <c r="A3808" s="1" t="str">
        <f>VLOOKUP(B3808,DownloadedFiles!$B$2:$C$821,2,)</f>
        <v>doi:10.7910/DVN/PLLBQJ</v>
      </c>
      <c r="B3808" s="1" t="s">
        <v>2013</v>
      </c>
      <c r="C3808" s="1" t="s">
        <v>2806</v>
      </c>
      <c r="D3808" s="1" t="s">
        <v>8534</v>
      </c>
      <c r="E3808" s="1" t="s">
        <v>799</v>
      </c>
      <c r="F3808" s="18" t="s">
        <v>7461</v>
      </c>
      <c r="G3808" s="18" t="str">
        <f t="shared" si="356"/>
        <v>EVavg</v>
      </c>
      <c r="H3808" s="18" t="str">
        <f t="shared" si="357"/>
        <v>l2CPcol2 _I* if year &gt;= 1987</v>
      </c>
      <c r="I3808" s="18">
        <f t="shared" si="354"/>
        <v>1</v>
      </c>
      <c r="J3808" s="18" t="str">
        <f t="shared" si="355"/>
        <v xml:space="preserve"> year &gt;= 1987</v>
      </c>
      <c r="K3808" s="18" t="str">
        <f t="shared" si="358"/>
        <v>l2CPcol2 _I*</v>
      </c>
      <c r="L3808" s="1" t="str">
        <f t="shared" si="359"/>
        <v>Yes</v>
      </c>
    </row>
    <row r="3809" spans="1:12" ht="28.8" x14ac:dyDescent="0.3">
      <c r="A3809" s="1" t="str">
        <f>VLOOKUP(B3809,DownloadedFiles!$B$2:$C$821,2,)</f>
        <v>doi:10.7910/DVN/PLLBQJ</v>
      </c>
      <c r="B3809" s="1" t="s">
        <v>2013</v>
      </c>
      <c r="C3809" s="1" t="s">
        <v>2806</v>
      </c>
      <c r="D3809" s="1" t="s">
        <v>8534</v>
      </c>
      <c r="E3809" s="1" t="s">
        <v>799</v>
      </c>
      <c r="F3809" s="18" t="s">
        <v>7460</v>
      </c>
      <c r="G3809" s="18" t="str">
        <f t="shared" si="356"/>
        <v>f1EV</v>
      </c>
      <c r="H3809" s="18" t="str">
        <f t="shared" si="357"/>
        <v>l2CPcol2 _I* if year &gt;= 1987</v>
      </c>
      <c r="I3809" s="18">
        <f t="shared" si="354"/>
        <v>1</v>
      </c>
      <c r="J3809" s="18" t="str">
        <f t="shared" si="355"/>
        <v xml:space="preserve"> year &gt;= 1987</v>
      </c>
      <c r="K3809" s="18" t="str">
        <f t="shared" si="358"/>
        <v>l2CPcol2 _I*</v>
      </c>
      <c r="L3809" s="1" t="str">
        <f t="shared" si="359"/>
        <v>Yes</v>
      </c>
    </row>
    <row r="3810" spans="1:12" ht="28.8" x14ac:dyDescent="0.3">
      <c r="A3810" s="1" t="str">
        <f>VLOOKUP(B3810,DownloadedFiles!$B$2:$C$821,2,)</f>
        <v>doi:10.7910/DVN/PLLBQJ</v>
      </c>
      <c r="B3810" s="1" t="s">
        <v>2013</v>
      </c>
      <c r="C3810" s="1" t="s">
        <v>2806</v>
      </c>
      <c r="D3810" s="1" t="s">
        <v>8534</v>
      </c>
      <c r="E3810" s="1" t="s">
        <v>799</v>
      </c>
      <c r="F3810" s="18" t="s">
        <v>7459</v>
      </c>
      <c r="G3810" s="18" t="str">
        <f t="shared" si="356"/>
        <v>l1EV</v>
      </c>
      <c r="H3810" s="18" t="str">
        <f t="shared" si="357"/>
        <v>l2CPcol2 _I* if year &gt;= 1987</v>
      </c>
      <c r="I3810" s="18">
        <f t="shared" si="354"/>
        <v>1</v>
      </c>
      <c r="J3810" s="18" t="str">
        <f t="shared" si="355"/>
        <v xml:space="preserve"> year &gt;= 1987</v>
      </c>
      <c r="K3810" s="18" t="str">
        <f t="shared" si="358"/>
        <v>l2CPcol2 _I*</v>
      </c>
      <c r="L3810" s="1" t="str">
        <f t="shared" si="359"/>
        <v>Yes</v>
      </c>
    </row>
    <row r="3811" spans="1:12" ht="28.8" x14ac:dyDescent="0.3">
      <c r="A3811" s="1" t="str">
        <f>VLOOKUP(B3811,DownloadedFiles!$B$2:$C$821,2,)</f>
        <v>doi:10.7910/DVN/PLLBQJ</v>
      </c>
      <c r="B3811" s="1" t="s">
        <v>2013</v>
      </c>
      <c r="C3811" s="1" t="s">
        <v>2806</v>
      </c>
      <c r="D3811" s="1" t="s">
        <v>8534</v>
      </c>
      <c r="E3811" s="1" t="s">
        <v>799</v>
      </c>
      <c r="F3811" s="18" t="s">
        <v>7467</v>
      </c>
      <c r="G3811" s="18" t="str">
        <f t="shared" si="356"/>
        <v>l1lncommit</v>
      </c>
      <c r="H3811" s="18" t="str">
        <f t="shared" si="357"/>
        <v>l2CPcol2 _I* if year &gt;= 1987</v>
      </c>
      <c r="I3811" s="18">
        <f t="shared" si="354"/>
        <v>1</v>
      </c>
      <c r="J3811" s="18" t="str">
        <f t="shared" si="355"/>
        <v xml:space="preserve"> year &gt;= 1987</v>
      </c>
      <c r="K3811" s="18" t="str">
        <f t="shared" si="358"/>
        <v>l2CPcol2 _I*</v>
      </c>
      <c r="L3811" s="1" t="str">
        <f t="shared" si="359"/>
        <v>Yes</v>
      </c>
    </row>
    <row r="3812" spans="1:12" ht="28.8" x14ac:dyDescent="0.3">
      <c r="A3812" s="1" t="str">
        <f>VLOOKUP(B3812,DownloadedFiles!$B$2:$C$821,2,)</f>
        <v>doi:10.7910/DVN/PLLBQJ</v>
      </c>
      <c r="B3812" s="1" t="s">
        <v>2013</v>
      </c>
      <c r="C3812" s="1" t="s">
        <v>2806</v>
      </c>
      <c r="D3812" s="1" t="s">
        <v>8534</v>
      </c>
      <c r="E3812" s="1" t="s">
        <v>799</v>
      </c>
      <c r="F3812" s="18" t="s">
        <v>7471</v>
      </c>
      <c r="G3812" s="18" t="str">
        <f t="shared" si="356"/>
        <v>l1lndisbur</v>
      </c>
      <c r="H3812" s="18" t="str">
        <f t="shared" si="357"/>
        <v>l2CPcol2 _I* if year &gt;= 1987</v>
      </c>
      <c r="I3812" s="18">
        <f t="shared" si="354"/>
        <v>1</v>
      </c>
      <c r="J3812" s="18" t="str">
        <f t="shared" si="355"/>
        <v xml:space="preserve"> year &gt;= 1987</v>
      </c>
      <c r="K3812" s="18" t="str">
        <f t="shared" si="358"/>
        <v>l2CPcol2 _I*</v>
      </c>
      <c r="L3812" s="1" t="str">
        <f t="shared" si="359"/>
        <v>Yes</v>
      </c>
    </row>
    <row r="3813" spans="1:12" ht="28.8" x14ac:dyDescent="0.3">
      <c r="A3813" s="1" t="str">
        <f>VLOOKUP(B3813,DownloadedFiles!$B$2:$C$821,2,)</f>
        <v>doi:10.7910/DVN/PLLBQJ</v>
      </c>
      <c r="B3813" s="1" t="s">
        <v>2013</v>
      </c>
      <c r="C3813" s="1" t="s">
        <v>2806</v>
      </c>
      <c r="D3813" s="1" t="s">
        <v>8534</v>
      </c>
      <c r="E3813" s="1" t="s">
        <v>799</v>
      </c>
      <c r="F3813" s="18" t="s">
        <v>7466</v>
      </c>
      <c r="G3813" s="18" t="str">
        <f t="shared" si="356"/>
        <v>l2lncommit</v>
      </c>
      <c r="H3813" s="18" t="str">
        <f t="shared" si="357"/>
        <v>l2CPcol2 _I* if year &gt;= 1987</v>
      </c>
      <c r="I3813" s="18">
        <f t="shared" si="354"/>
        <v>1</v>
      </c>
      <c r="J3813" s="18" t="str">
        <f t="shared" si="355"/>
        <v xml:space="preserve"> year &gt;= 1987</v>
      </c>
      <c r="K3813" s="18" t="str">
        <f t="shared" si="358"/>
        <v>l2CPcol2 _I*</v>
      </c>
      <c r="L3813" s="1" t="str">
        <f t="shared" si="359"/>
        <v>Yes</v>
      </c>
    </row>
    <row r="3814" spans="1:12" ht="28.8" x14ac:dyDescent="0.3">
      <c r="A3814" s="1" t="str">
        <f>VLOOKUP(B3814,DownloadedFiles!$B$2:$C$821,2,)</f>
        <v>doi:10.7910/DVN/PLLBQJ</v>
      </c>
      <c r="B3814" s="1" t="s">
        <v>2013</v>
      </c>
      <c r="C3814" s="1" t="s">
        <v>2807</v>
      </c>
      <c r="D3814" s="1" t="s">
        <v>8534</v>
      </c>
      <c r="E3814" s="1" t="s">
        <v>799</v>
      </c>
      <c r="F3814" s="18" t="s">
        <v>7466</v>
      </c>
      <c r="G3814" s="18" t="str">
        <f t="shared" si="356"/>
        <v>l2lncommit</v>
      </c>
      <c r="H3814" s="18" t="str">
        <f t="shared" si="357"/>
        <v>l2CPcol2 _I* if year &gt;= 1987</v>
      </c>
      <c r="I3814" s="18">
        <f t="shared" si="354"/>
        <v>1</v>
      </c>
      <c r="J3814" s="18" t="str">
        <f t="shared" si="355"/>
        <v xml:space="preserve"> year &gt;= 1987</v>
      </c>
      <c r="K3814" s="18" t="str">
        <f t="shared" si="358"/>
        <v>l2CPcol2 _I*</v>
      </c>
      <c r="L3814" s="1" t="str">
        <f t="shared" si="359"/>
        <v>Yes</v>
      </c>
    </row>
    <row r="3815" spans="1:12" ht="28.8" x14ac:dyDescent="0.3">
      <c r="A3815" s="1" t="str">
        <f>VLOOKUP(B3815,DownloadedFiles!$B$2:$C$821,2,)</f>
        <v>doi:10.7910/DVN/PLLBQJ</v>
      </c>
      <c r="B3815" s="1" t="s">
        <v>2013</v>
      </c>
      <c r="C3815" s="1" t="s">
        <v>2807</v>
      </c>
      <c r="D3815" s="1" t="s">
        <v>8534</v>
      </c>
      <c r="E3815" s="1" t="s">
        <v>799</v>
      </c>
      <c r="F3815" s="18" t="s">
        <v>7466</v>
      </c>
      <c r="G3815" s="18" t="str">
        <f t="shared" si="356"/>
        <v>l2lncommit</v>
      </c>
      <c r="H3815" s="18" t="str">
        <f t="shared" si="357"/>
        <v>l2CPcol2 _I* if year &gt;= 1987</v>
      </c>
      <c r="I3815" s="18">
        <f t="shared" si="354"/>
        <v>1</v>
      </c>
      <c r="J3815" s="18" t="str">
        <f t="shared" si="355"/>
        <v xml:space="preserve"> year &gt;= 1987</v>
      </c>
      <c r="K3815" s="18" t="str">
        <f t="shared" si="358"/>
        <v>l2CPcol2 _I*</v>
      </c>
      <c r="L3815" s="1" t="str">
        <f t="shared" si="359"/>
        <v>Yes</v>
      </c>
    </row>
    <row r="3816" spans="1:12" ht="28.8" x14ac:dyDescent="0.3">
      <c r="A3816" s="1" t="str">
        <f>VLOOKUP(B3816,DownloadedFiles!$B$2:$C$821,2,)</f>
        <v>doi:10.7910/DVN/PLLBQJ</v>
      </c>
      <c r="B3816" s="1" t="s">
        <v>2013</v>
      </c>
      <c r="C3816" s="1" t="s">
        <v>2807</v>
      </c>
      <c r="D3816" s="1" t="s">
        <v>8534</v>
      </c>
      <c r="E3816" s="1" t="s">
        <v>799</v>
      </c>
      <c r="F3816" s="18" t="s">
        <v>7466</v>
      </c>
      <c r="G3816" s="18" t="str">
        <f t="shared" si="356"/>
        <v>l2lncommit</v>
      </c>
      <c r="H3816" s="18" t="str">
        <f t="shared" si="357"/>
        <v>l2CPcol2 _I* if year &gt;= 1987</v>
      </c>
      <c r="I3816" s="18">
        <f t="shared" si="354"/>
        <v>1</v>
      </c>
      <c r="J3816" s="18" t="str">
        <f t="shared" si="355"/>
        <v xml:space="preserve"> year &gt;= 1987</v>
      </c>
      <c r="K3816" s="18" t="str">
        <f t="shared" si="358"/>
        <v>l2CPcol2 _I*</v>
      </c>
      <c r="L3816" s="1" t="str">
        <f t="shared" si="359"/>
        <v>Yes</v>
      </c>
    </row>
    <row r="3817" spans="1:12" ht="28.8" x14ac:dyDescent="0.3">
      <c r="A3817" s="1" t="str">
        <f>VLOOKUP(B3817,DownloadedFiles!$B$2:$C$821,2,)</f>
        <v>doi:10.7910/DVN/PLLBQJ</v>
      </c>
      <c r="B3817" s="1" t="s">
        <v>2013</v>
      </c>
      <c r="C3817" s="1" t="s">
        <v>2807</v>
      </c>
      <c r="D3817" s="1" t="s">
        <v>8534</v>
      </c>
      <c r="E3817" s="1" t="s">
        <v>799</v>
      </c>
      <c r="F3817" s="18" t="s">
        <v>7466</v>
      </c>
      <c r="G3817" s="18" t="str">
        <f t="shared" si="356"/>
        <v>l2lncommit</v>
      </c>
      <c r="H3817" s="18" t="str">
        <f t="shared" si="357"/>
        <v>l2CPcol2 _I* if year &gt;= 1987</v>
      </c>
      <c r="I3817" s="18">
        <f t="shared" si="354"/>
        <v>1</v>
      </c>
      <c r="J3817" s="18" t="str">
        <f t="shared" si="355"/>
        <v xml:space="preserve"> year &gt;= 1987</v>
      </c>
      <c r="K3817" s="18" t="str">
        <f t="shared" si="358"/>
        <v>l2CPcol2 _I*</v>
      </c>
      <c r="L3817" s="1" t="str">
        <f t="shared" si="359"/>
        <v>Yes</v>
      </c>
    </row>
    <row r="3818" spans="1:12" ht="28.8" x14ac:dyDescent="0.3">
      <c r="A3818" s="1" t="str">
        <f>VLOOKUP(B3818,DownloadedFiles!$B$2:$C$821,2,)</f>
        <v>doi:10.7910/DVN/PLLBQJ</v>
      </c>
      <c r="B3818" s="1" t="s">
        <v>2013</v>
      </c>
      <c r="C3818" s="1" t="s">
        <v>2806</v>
      </c>
      <c r="D3818" s="1" t="s">
        <v>8534</v>
      </c>
      <c r="E3818" s="1" t="s">
        <v>799</v>
      </c>
      <c r="F3818" s="18" t="s">
        <v>7470</v>
      </c>
      <c r="G3818" s="18" t="str">
        <f t="shared" si="356"/>
        <v>l2lndisbur</v>
      </c>
      <c r="H3818" s="18" t="str">
        <f t="shared" si="357"/>
        <v>l2CPcol2 _I* if year &gt;= 1987</v>
      </c>
      <c r="I3818" s="18">
        <f t="shared" si="354"/>
        <v>1</v>
      </c>
      <c r="J3818" s="18" t="str">
        <f t="shared" si="355"/>
        <v xml:space="preserve"> year &gt;= 1987</v>
      </c>
      <c r="K3818" s="18" t="str">
        <f t="shared" si="358"/>
        <v>l2CPcol2 _I*</v>
      </c>
      <c r="L3818" s="1" t="str">
        <f t="shared" si="359"/>
        <v>Yes</v>
      </c>
    </row>
    <row r="3819" spans="1:12" ht="28.8" x14ac:dyDescent="0.3">
      <c r="A3819" s="1" t="str">
        <f>VLOOKUP(B3819,DownloadedFiles!$B$2:$C$821,2,)</f>
        <v>doi:10.7910/DVN/PLLBQJ</v>
      </c>
      <c r="B3819" s="1" t="s">
        <v>2013</v>
      </c>
      <c r="C3819" s="1" t="s">
        <v>2806</v>
      </c>
      <c r="D3819" s="1" t="s">
        <v>8534</v>
      </c>
      <c r="E3819" s="1" t="s">
        <v>799</v>
      </c>
      <c r="F3819" s="18" t="s">
        <v>7468</v>
      </c>
      <c r="G3819" s="18" t="str">
        <f t="shared" si="356"/>
        <v>lncommit</v>
      </c>
      <c r="H3819" s="18" t="str">
        <f t="shared" si="357"/>
        <v>l2CPcol2 _I* if year &gt;= 1987</v>
      </c>
      <c r="I3819" s="18">
        <f t="shared" si="354"/>
        <v>1</v>
      </c>
      <c r="J3819" s="18" t="str">
        <f t="shared" si="355"/>
        <v xml:space="preserve"> year &gt;= 1987</v>
      </c>
      <c r="K3819" s="18" t="str">
        <f t="shared" si="358"/>
        <v>l2CPcol2 _I*</v>
      </c>
      <c r="L3819" s="1" t="str">
        <f t="shared" si="359"/>
        <v>Yes</v>
      </c>
    </row>
    <row r="3820" spans="1:12" ht="28.8" x14ac:dyDescent="0.3">
      <c r="A3820" s="1" t="str">
        <f>VLOOKUP(B3820,DownloadedFiles!$B$2:$C$821,2,)</f>
        <v>doi:10.7910/DVN/PLLBQJ</v>
      </c>
      <c r="B3820" s="1" t="s">
        <v>2013</v>
      </c>
      <c r="C3820" s="1" t="s">
        <v>2806</v>
      </c>
      <c r="D3820" s="1" t="s">
        <v>8534</v>
      </c>
      <c r="E3820" s="1" t="s">
        <v>799</v>
      </c>
      <c r="F3820" s="18" t="s">
        <v>7469</v>
      </c>
      <c r="G3820" s="18" t="str">
        <f t="shared" si="356"/>
        <v>lncommitavg</v>
      </c>
      <c r="H3820" s="18" t="str">
        <f t="shared" si="357"/>
        <v>l2CPcol2 _I* if year &gt;= 1987</v>
      </c>
      <c r="I3820" s="18">
        <f t="shared" si="354"/>
        <v>1</v>
      </c>
      <c r="J3820" s="18" t="str">
        <f t="shared" si="355"/>
        <v xml:space="preserve"> year &gt;= 1987</v>
      </c>
      <c r="K3820" s="18" t="str">
        <f t="shared" si="358"/>
        <v>l2CPcol2 _I*</v>
      </c>
      <c r="L3820" s="1" t="str">
        <f t="shared" si="359"/>
        <v>Yes</v>
      </c>
    </row>
    <row r="3821" spans="1:12" ht="28.8" x14ac:dyDescent="0.3">
      <c r="A3821" s="1" t="str">
        <f>VLOOKUP(B3821,DownloadedFiles!$B$2:$C$821,2,)</f>
        <v>doi:10.7910/DVN/PLLBQJ</v>
      </c>
      <c r="B3821" s="1" t="s">
        <v>2013</v>
      </c>
      <c r="C3821" s="1" t="s">
        <v>2806</v>
      </c>
      <c r="D3821" s="1" t="s">
        <v>8534</v>
      </c>
      <c r="E3821" s="1" t="s">
        <v>799</v>
      </c>
      <c r="F3821" s="18" t="s">
        <v>7472</v>
      </c>
      <c r="G3821" s="18" t="str">
        <f t="shared" si="356"/>
        <v>lndisbur</v>
      </c>
      <c r="H3821" s="18" t="str">
        <f t="shared" si="357"/>
        <v>l2CPcol2 _I* if year &gt;= 1987</v>
      </c>
      <c r="I3821" s="18">
        <f t="shared" si="354"/>
        <v>1</v>
      </c>
      <c r="J3821" s="18" t="str">
        <f t="shared" si="355"/>
        <v xml:space="preserve"> year &gt;= 1987</v>
      </c>
      <c r="K3821" s="18" t="str">
        <f t="shared" si="358"/>
        <v>l2CPcol2 _I*</v>
      </c>
      <c r="L3821" s="1" t="str">
        <f t="shared" si="359"/>
        <v>Yes</v>
      </c>
    </row>
    <row r="3822" spans="1:12" ht="28.8" x14ac:dyDescent="0.3">
      <c r="A3822" s="1" t="str">
        <f>VLOOKUP(B3822,DownloadedFiles!$B$2:$C$821,2,)</f>
        <v>doi:10.7910/DVN/PLLBQJ</v>
      </c>
      <c r="B3822" s="1" t="s">
        <v>2013</v>
      </c>
      <c r="C3822" s="1" t="s">
        <v>2806</v>
      </c>
      <c r="D3822" s="1" t="s">
        <v>8534</v>
      </c>
      <c r="E3822" s="1" t="s">
        <v>799</v>
      </c>
      <c r="F3822" s="18" t="s">
        <v>7473</v>
      </c>
      <c r="G3822" s="18" t="str">
        <f t="shared" si="356"/>
        <v>lndisburavg</v>
      </c>
      <c r="H3822" s="18" t="str">
        <f t="shared" si="357"/>
        <v>l2CPcol2 _I* if year &gt;= 1987</v>
      </c>
      <c r="I3822" s="18">
        <f t="shared" si="354"/>
        <v>1</v>
      </c>
      <c r="J3822" s="18" t="str">
        <f t="shared" si="355"/>
        <v xml:space="preserve"> year &gt;= 1987</v>
      </c>
      <c r="K3822" s="18" t="str">
        <f t="shared" si="358"/>
        <v>l2CPcol2 _I*</v>
      </c>
      <c r="L3822" s="1" t="str">
        <f t="shared" si="359"/>
        <v>Yes</v>
      </c>
    </row>
    <row r="3823" spans="1:12" ht="28.8" x14ac:dyDescent="0.3">
      <c r="A3823" s="1" t="str">
        <f>VLOOKUP(B3823,DownloadedFiles!$B$2:$C$821,2,)</f>
        <v>doi:10.7910/DVN/PLLBQJ</v>
      </c>
      <c r="B3823" s="1" t="s">
        <v>2013</v>
      </c>
      <c r="C3823" s="1" t="s">
        <v>2806</v>
      </c>
      <c r="D3823" s="1" t="s">
        <v>8534</v>
      </c>
      <c r="E3823" s="1" t="s">
        <v>799</v>
      </c>
      <c r="F3823" s="18" t="s">
        <v>7462</v>
      </c>
      <c r="G3823" s="18" t="str">
        <f t="shared" si="356"/>
        <v>pwt_open</v>
      </c>
      <c r="H3823" s="18" t="str">
        <f t="shared" si="357"/>
        <v>l2CPcol2 _I* if year &gt;= 1987</v>
      </c>
      <c r="I3823" s="18">
        <f t="shared" si="354"/>
        <v>1</v>
      </c>
      <c r="J3823" s="18" t="str">
        <f t="shared" si="355"/>
        <v xml:space="preserve"> year &gt;= 1987</v>
      </c>
      <c r="K3823" s="18" t="str">
        <f t="shared" si="358"/>
        <v>l2CPcol2 _I*</v>
      </c>
      <c r="L3823" s="1" t="str">
        <f t="shared" si="359"/>
        <v>Yes</v>
      </c>
    </row>
    <row r="3824" spans="1:12" ht="28.8" x14ac:dyDescent="0.3">
      <c r="A3824" s="1" t="str">
        <f>VLOOKUP(B3824,DownloadedFiles!$B$2:$C$821,2,)</f>
        <v>doi:10.7910/DVN/PLLBQJ</v>
      </c>
      <c r="B3824" s="1" t="s">
        <v>2013</v>
      </c>
      <c r="C3824" s="1" t="s">
        <v>2806</v>
      </c>
      <c r="D3824" s="1" t="s">
        <v>8534</v>
      </c>
      <c r="E3824" s="1" t="s">
        <v>799</v>
      </c>
      <c r="F3824" s="18" t="s">
        <v>7463</v>
      </c>
      <c r="G3824" s="18" t="str">
        <f t="shared" si="356"/>
        <v>pwtavg</v>
      </c>
      <c r="H3824" s="18" t="str">
        <f t="shared" si="357"/>
        <v>l2CPcol2 _I* if year &gt;= 1987</v>
      </c>
      <c r="I3824" s="18">
        <f t="shared" si="354"/>
        <v>1</v>
      </c>
      <c r="J3824" s="18" t="str">
        <f t="shared" si="355"/>
        <v xml:space="preserve"> year &gt;= 1987</v>
      </c>
      <c r="K3824" s="18" t="str">
        <f t="shared" si="358"/>
        <v>l2CPcol2 _I*</v>
      </c>
      <c r="L3824" s="1" t="str">
        <f t="shared" si="359"/>
        <v>Yes</v>
      </c>
    </row>
    <row r="3825" spans="1:12" ht="43.2" x14ac:dyDescent="0.3">
      <c r="A3825" s="1" t="str">
        <f>VLOOKUP(B3825,DownloadedFiles!$B$2:$C$821,2,)</f>
        <v>doi:10.7910/DVN/PLLBQJ</v>
      </c>
      <c r="B3825" s="1" t="s">
        <v>2013</v>
      </c>
      <c r="C3825" s="1" t="s">
        <v>2806</v>
      </c>
      <c r="D3825" s="1" t="s">
        <v>8534</v>
      </c>
      <c r="E3825" s="1" t="s">
        <v>799</v>
      </c>
      <c r="F3825" s="18" t="s">
        <v>7494</v>
      </c>
      <c r="G3825" s="18" t="str">
        <f t="shared" si="356"/>
        <v>new_empinxavg</v>
      </c>
      <c r="H3825" s="18" t="str">
        <f t="shared" si="357"/>
        <v>lnew_empinx (EV lnew_empinxXEV = lnew_empinxXl2CPcol2 l2CPcol2) _I* if year &gt;= 1987</v>
      </c>
      <c r="I3825" s="18">
        <f t="shared" si="354"/>
        <v>1</v>
      </c>
      <c r="J3825" s="18" t="str">
        <f t="shared" si="355"/>
        <v xml:space="preserve"> year &gt;= 1987</v>
      </c>
      <c r="K3825" s="18" t="str">
        <f t="shared" si="358"/>
        <v>lnew_empinx (EV lnew_empinxXEV = lnew_empinxXl2CPcol2 l2CPcol2) _I*</v>
      </c>
      <c r="L3825" s="1" t="str">
        <f t="shared" si="359"/>
        <v>Yes</v>
      </c>
    </row>
    <row r="3826" spans="1:12" ht="43.2" x14ac:dyDescent="0.3">
      <c r="A3826" s="1" t="str">
        <f>VLOOKUP(B3826,DownloadedFiles!$B$2:$C$821,2,)</f>
        <v>doi:10.7910/DVN/PLLBQJ</v>
      </c>
      <c r="B3826" s="1" t="s">
        <v>2013</v>
      </c>
      <c r="C3826" s="1" t="s">
        <v>2806</v>
      </c>
      <c r="D3826" s="1" t="s">
        <v>8534</v>
      </c>
      <c r="E3826" s="1" t="s">
        <v>799</v>
      </c>
      <c r="F3826" s="18" t="s">
        <v>7481</v>
      </c>
      <c r="G3826" s="18" t="str">
        <f t="shared" si="356"/>
        <v>new_empinxavg</v>
      </c>
      <c r="H3826" s="18" t="str">
        <f t="shared" si="357"/>
        <v>lnew_empinxcent (EVcent lnew_empinxcentXEVcent = lnew_empinxcentXl2CPcol22 l2CPcol2) _I* if year &gt;= 1987</v>
      </c>
      <c r="I3826" s="18">
        <f t="shared" si="354"/>
        <v>1</v>
      </c>
      <c r="J3826" s="18" t="str">
        <f t="shared" si="355"/>
        <v xml:space="preserve"> year &gt;= 1987</v>
      </c>
      <c r="K3826" s="18" t="str">
        <f t="shared" si="358"/>
        <v>lnew_empinxcent (EVcent lnew_empinxcentXEVcent = lnew_empinxcentXl2CPcol22 l2CPcol2) _I*</v>
      </c>
      <c r="L3826" s="1" t="str">
        <f t="shared" si="359"/>
        <v>Yes</v>
      </c>
    </row>
    <row r="3827" spans="1:12" ht="43.2" x14ac:dyDescent="0.3">
      <c r="A3827" s="1" t="str">
        <f>VLOOKUP(B3827,DownloadedFiles!$B$2:$C$821,2,)</f>
        <v>doi:10.7910/DVN/PLLBQJ</v>
      </c>
      <c r="B3827" s="1" t="s">
        <v>2013</v>
      </c>
      <c r="C3827" s="1" t="s">
        <v>2806</v>
      </c>
      <c r="D3827" s="1" t="s">
        <v>8534</v>
      </c>
      <c r="E3827" s="1" t="s">
        <v>799</v>
      </c>
      <c r="F3827" s="18" t="s">
        <v>7484</v>
      </c>
      <c r="G3827" s="18" t="str">
        <f t="shared" si="356"/>
        <v>new_empinxavg</v>
      </c>
      <c r="H3827" s="18" t="str">
        <f t="shared" si="357"/>
        <v>loggdp logpop dep7 (EVcent dep7XEVcent = dep7Xl2CPcol2 l2CPcol2) _I* if year &gt;= 1987</v>
      </c>
      <c r="I3827" s="18">
        <f t="shared" si="354"/>
        <v>1</v>
      </c>
      <c r="J3827" s="18" t="str">
        <f t="shared" si="355"/>
        <v xml:space="preserve"> year &gt;= 1987</v>
      </c>
      <c r="K3827" s="18" t="str">
        <f t="shared" si="358"/>
        <v>loggdp logpop dep7 (EVcent dep7XEVcent = dep7Xl2CPcol2 l2CPcol2) _I*</v>
      </c>
      <c r="L3827" s="1" t="str">
        <f t="shared" si="359"/>
        <v>Yes</v>
      </c>
    </row>
    <row r="3828" spans="1:12" ht="43.2" x14ac:dyDescent="0.3">
      <c r="A3828" s="1" t="str">
        <f>VLOOKUP(B3828,DownloadedFiles!$B$2:$C$821,2,)</f>
        <v>doi:10.7910/DVN/PLLBQJ</v>
      </c>
      <c r="B3828" s="1" t="s">
        <v>2013</v>
      </c>
      <c r="C3828" s="1" t="s">
        <v>2806</v>
      </c>
      <c r="D3828" s="1" t="s">
        <v>8534</v>
      </c>
      <c r="E3828" s="1" t="s">
        <v>799</v>
      </c>
      <c r="F3828" s="18" t="s">
        <v>7485</v>
      </c>
      <c r="G3828" s="18" t="str">
        <f t="shared" si="356"/>
        <v>polity2avg</v>
      </c>
      <c r="H3828" s="18" t="str">
        <f t="shared" si="357"/>
        <v>loggdp logpop dep7 (EVcent dep7XEVcent = dep7Xl2CPcol2 l2CPcol2) _I* if year &gt;= 1987</v>
      </c>
      <c r="I3828" s="18">
        <f t="shared" si="354"/>
        <v>1</v>
      </c>
      <c r="J3828" s="18" t="str">
        <f t="shared" si="355"/>
        <v xml:space="preserve"> year &gt;= 1987</v>
      </c>
      <c r="K3828" s="18" t="str">
        <f t="shared" si="358"/>
        <v>loggdp logpop dep7 (EVcent dep7XEVcent = dep7Xl2CPcol2 l2CPcol2) _I*</v>
      </c>
      <c r="L3828" s="1" t="str">
        <f t="shared" si="359"/>
        <v>Yes</v>
      </c>
    </row>
    <row r="3829" spans="1:12" ht="28.8" x14ac:dyDescent="0.3">
      <c r="A3829" s="1" t="str">
        <f>VLOOKUP(B3829,DownloadedFiles!$B$2:$C$821,2,)</f>
        <v>doi:10.7910/DVN/PLLBQJ</v>
      </c>
      <c r="B3829" s="1" t="s">
        <v>2013</v>
      </c>
      <c r="C3829" s="1" t="s">
        <v>2806</v>
      </c>
      <c r="D3829" s="1" t="s">
        <v>8534</v>
      </c>
      <c r="E3829" s="1" t="s">
        <v>799</v>
      </c>
      <c r="F3829" s="18" t="s">
        <v>7495</v>
      </c>
      <c r="G3829" s="18" t="str">
        <f t="shared" si="356"/>
        <v>polity2avg</v>
      </c>
      <c r="H3829" s="18" t="str">
        <f t="shared" si="357"/>
        <v>lpolity2 (EV lpolity2XEV = lpolity2Xl2CPcol2 l2CPcol2) _I* if year &gt;= 1987</v>
      </c>
      <c r="I3829" s="18">
        <f t="shared" si="354"/>
        <v>1</v>
      </c>
      <c r="J3829" s="18" t="str">
        <f t="shared" si="355"/>
        <v xml:space="preserve"> year &gt;= 1987</v>
      </c>
      <c r="K3829" s="18" t="str">
        <f t="shared" si="358"/>
        <v>lpolity2 (EV lpolity2XEV = lpolity2Xl2CPcol2 l2CPcol2) _I*</v>
      </c>
      <c r="L3829" s="1" t="str">
        <f t="shared" si="359"/>
        <v>Yes</v>
      </c>
    </row>
    <row r="3830" spans="1:12" ht="43.2" x14ac:dyDescent="0.3">
      <c r="A3830" s="1" t="str">
        <f>VLOOKUP(B3830,DownloadedFiles!$B$2:$C$821,2,)</f>
        <v>doi:10.7910/DVN/PLLBQJ</v>
      </c>
      <c r="B3830" s="1" t="s">
        <v>2013</v>
      </c>
      <c r="C3830" s="1" t="s">
        <v>2806</v>
      </c>
      <c r="D3830" s="1" t="s">
        <v>8534</v>
      </c>
      <c r="E3830" s="1" t="s">
        <v>799</v>
      </c>
      <c r="F3830" s="18" t="s">
        <v>7482</v>
      </c>
      <c r="G3830" s="18" t="str">
        <f t="shared" si="356"/>
        <v>polity2avg</v>
      </c>
      <c r="H3830" s="18" t="str">
        <f t="shared" si="357"/>
        <v>lpolity2cent (EVcent lpolity2centXEVcent = lpolity2centXl2CPcol22 l2CPcol2) _I* if year &gt;= 1987</v>
      </c>
      <c r="I3830" s="18">
        <f t="shared" ref="I3830:I3893" si="360">IFERROR(IF(FIND(" if ",H3830)&gt;0,1,0),0)</f>
        <v>1</v>
      </c>
      <c r="J3830" s="18" t="str">
        <f t="shared" ref="J3830:J3893" si="361">IFERROR(MID(H3830,FIND(" if ",H3830)+3,LEN(H3830)+1),"NA")</f>
        <v xml:space="preserve"> year &gt;= 1987</v>
      </c>
      <c r="K3830" s="18" t="str">
        <f t="shared" si="358"/>
        <v>lpolity2cent (EVcent lpolity2centXEVcent = lpolity2centXl2CPcol22 l2CPcol2) _I*</v>
      </c>
      <c r="L3830" s="1" t="str">
        <f t="shared" si="359"/>
        <v>Yes</v>
      </c>
    </row>
    <row r="3831" spans="1:12" ht="28.8" x14ac:dyDescent="0.3">
      <c r="A3831" s="1" t="str">
        <f>VLOOKUP(B3831,DownloadedFiles!$B$2:$C$821,2,)</f>
        <v>doi:10.7910/DVN/PLLBQJ</v>
      </c>
      <c r="B3831" s="1" t="s">
        <v>2013</v>
      </c>
      <c r="C3831" s="1" t="s">
        <v>2806</v>
      </c>
      <c r="D3831" s="1" t="s">
        <v>8534</v>
      </c>
      <c r="E3831" s="1" t="s">
        <v>799</v>
      </c>
      <c r="F3831" s="18" t="s">
        <v>7486</v>
      </c>
      <c r="G3831" s="18" t="str">
        <f t="shared" si="356"/>
        <v>new_empinxavg</v>
      </c>
      <c r="H3831" s="18" t="str">
        <f t="shared" si="357"/>
        <v>wdi_fdi (EVcent fdiXEV = fdiXl2CPcol2 l2CPcol2) _I* if year &gt;= 1987</v>
      </c>
      <c r="I3831" s="18">
        <f t="shared" si="360"/>
        <v>1</v>
      </c>
      <c r="J3831" s="18" t="str">
        <f t="shared" si="361"/>
        <v xml:space="preserve"> year &gt;= 1987</v>
      </c>
      <c r="K3831" s="18" t="str">
        <f t="shared" si="358"/>
        <v>wdi_fdi (EVcent fdiXEV = fdiXl2CPcol2 l2CPcol2) _I*</v>
      </c>
      <c r="L3831" s="1" t="str">
        <f t="shared" si="359"/>
        <v>Yes</v>
      </c>
    </row>
    <row r="3832" spans="1:12" ht="28.8" x14ac:dyDescent="0.3">
      <c r="A3832" s="1" t="str">
        <f>VLOOKUP(B3832,DownloadedFiles!$B$2:$C$821,2,)</f>
        <v>doi:10.7910/DVN/PLLBQJ</v>
      </c>
      <c r="B3832" s="1" t="s">
        <v>2013</v>
      </c>
      <c r="C3832" s="1" t="s">
        <v>2806</v>
      </c>
      <c r="D3832" s="1" t="s">
        <v>8534</v>
      </c>
      <c r="E3832" s="1" t="s">
        <v>799</v>
      </c>
      <c r="F3832" s="18" t="s">
        <v>7487</v>
      </c>
      <c r="G3832" s="18" t="str">
        <f t="shared" si="356"/>
        <v>polity2avg</v>
      </c>
      <c r="H3832" s="18" t="str">
        <f t="shared" si="357"/>
        <v>wdi_fdi (EVcent fdiXEV = fdiXl2CPcol2 l2CPcol2) _I* if year &gt;= 1987</v>
      </c>
      <c r="I3832" s="18">
        <f t="shared" si="360"/>
        <v>1</v>
      </c>
      <c r="J3832" s="18" t="str">
        <f t="shared" si="361"/>
        <v xml:space="preserve"> year &gt;= 1987</v>
      </c>
      <c r="K3832" s="18" t="str">
        <f t="shared" si="358"/>
        <v>wdi_fdi (EVcent fdiXEV = fdiXl2CPcol2 l2CPcol2) _I*</v>
      </c>
      <c r="L3832" s="1" t="str">
        <f t="shared" si="359"/>
        <v>Yes</v>
      </c>
    </row>
    <row r="3833" spans="1:12" ht="43.2" x14ac:dyDescent="0.3">
      <c r="A3833" s="1" t="str">
        <f>VLOOKUP(B3833,DownloadedFiles!$B$2:$C$821,2,)</f>
        <v>doi:10.7910/DVN/26936</v>
      </c>
      <c r="B3833" s="1" t="s">
        <v>2507</v>
      </c>
      <c r="C3833" s="1" t="s">
        <v>698</v>
      </c>
      <c r="D3833" s="1" t="s">
        <v>660</v>
      </c>
      <c r="E3833" s="1" t="str">
        <f>VLOOKUP(D3833,StataFunctions!$E$2:$G$260,3,)</f>
        <v>Negative binomial regression</v>
      </c>
      <c r="F3833" s="18" t="s">
        <v>4610</v>
      </c>
      <c r="G3833" s="18" t="str">
        <f t="shared" si="356"/>
        <v>acts2</v>
      </c>
      <c r="H3833" s="18" t="str">
        <f t="shared" si="357"/>
        <v>femaleXcb md unionmem ps educ income age age2 female black hispanic other acts2_nonteachers statedum* yeardum* if teacher==1</v>
      </c>
      <c r="I3833" s="18">
        <f t="shared" si="360"/>
        <v>1</v>
      </c>
      <c r="J3833" s="18" t="str">
        <f t="shared" si="361"/>
        <v xml:space="preserve"> teacher==1</v>
      </c>
      <c r="K3833" s="18" t="str">
        <f t="shared" si="358"/>
        <v>femaleXcb md unionmem ps educ income age age2 female black hispanic other acts2_nonteachers statedum* yeardum*</v>
      </c>
      <c r="L3833" s="1" t="str">
        <f t="shared" si="359"/>
        <v>Yes</v>
      </c>
    </row>
    <row r="3834" spans="1:12" ht="43.2" x14ac:dyDescent="0.3">
      <c r="A3834" s="1" t="str">
        <f>VLOOKUP(B3834,DownloadedFiles!$B$2:$C$821,2,)</f>
        <v>doi:10.7910/DVN/26936</v>
      </c>
      <c r="B3834" s="1" t="s">
        <v>2507</v>
      </c>
      <c r="C3834" s="1" t="s">
        <v>698</v>
      </c>
      <c r="D3834" s="1" t="s">
        <v>660</v>
      </c>
      <c r="E3834" s="1" t="str">
        <f>VLOOKUP(D3834,StataFunctions!$E$2:$G$260,3,)</f>
        <v>Negative binomial regression</v>
      </c>
      <c r="F3834" s="18" t="s">
        <v>4614</v>
      </c>
      <c r="G3834" s="18" t="str">
        <f t="shared" si="356"/>
        <v>acts2</v>
      </c>
      <c r="H3834" s="18" t="str">
        <f t="shared" si="357"/>
        <v>md pres hvd_4yr folded_ranney_4yrs unionmem ps educ income age age2 female black hispanic other acts2_nonteachers union_density statedum* yeardum* if teacher==1</v>
      </c>
      <c r="I3834" s="18">
        <f t="shared" si="360"/>
        <v>1</v>
      </c>
      <c r="J3834" s="18" t="str">
        <f t="shared" si="361"/>
        <v xml:space="preserve"> teacher==1</v>
      </c>
      <c r="K3834" s="18" t="str">
        <f t="shared" si="358"/>
        <v>md pres hvd_4yr folded_ranney_4yrs unionmem ps educ income age age2 female black hispanic other acts2_nonteachers union_density statedum* yeardum*</v>
      </c>
      <c r="L3834" s="1" t="str">
        <f t="shared" si="359"/>
        <v>Yes</v>
      </c>
    </row>
    <row r="3835" spans="1:12" ht="43.2" x14ac:dyDescent="0.3">
      <c r="A3835" s="1" t="str">
        <f>VLOOKUP(B3835,DownloadedFiles!$B$2:$C$821,2,)</f>
        <v>doi:10.7910/DVN/26936</v>
      </c>
      <c r="B3835" s="1" t="s">
        <v>2507</v>
      </c>
      <c r="C3835" s="1" t="s">
        <v>698</v>
      </c>
      <c r="D3835" s="1" t="s">
        <v>660</v>
      </c>
      <c r="E3835" s="1" t="str">
        <f>VLOOKUP(D3835,StataFunctions!$E$2:$G$260,3,)</f>
        <v>Negative binomial regression</v>
      </c>
      <c r="F3835" s="18" t="s">
        <v>4611</v>
      </c>
      <c r="G3835" s="18" t="str">
        <f t="shared" si="356"/>
        <v>acts2</v>
      </c>
      <c r="H3835" s="18" t="str">
        <f t="shared" si="357"/>
        <v>md ps educ income age age2 female black hispanic other acts2_nonteachers statedum* yeardum* if teacher==1 &amp; unionmem==0</v>
      </c>
      <c r="I3835" s="18">
        <f t="shared" si="360"/>
        <v>1</v>
      </c>
      <c r="J3835" s="18" t="str">
        <f t="shared" si="361"/>
        <v xml:space="preserve"> teacher==1 &amp; unionmem==0</v>
      </c>
      <c r="K3835" s="18" t="str">
        <f t="shared" si="358"/>
        <v>md ps educ income age age2 female black hispanic other acts2_nonteachers statedum* yeardum*</v>
      </c>
      <c r="L3835" s="1" t="str">
        <f t="shared" si="359"/>
        <v>Yes</v>
      </c>
    </row>
    <row r="3836" spans="1:12" ht="43.2" x14ac:dyDescent="0.3">
      <c r="A3836" s="1" t="str">
        <f>VLOOKUP(B3836,DownloadedFiles!$B$2:$C$821,2,)</f>
        <v>doi:10.7910/DVN/26936</v>
      </c>
      <c r="B3836" s="1" t="s">
        <v>2507</v>
      </c>
      <c r="C3836" s="1" t="s">
        <v>698</v>
      </c>
      <c r="D3836" s="1" t="s">
        <v>660</v>
      </c>
      <c r="E3836" s="1" t="str">
        <f>VLOOKUP(D3836,StataFunctions!$E$2:$G$260,3,)</f>
        <v>Negative binomial regression</v>
      </c>
      <c r="F3836" s="18" t="s">
        <v>4613</v>
      </c>
      <c r="G3836" s="18" t="str">
        <f t="shared" si="356"/>
        <v>acts2</v>
      </c>
      <c r="H3836" s="18" t="str">
        <f t="shared" si="357"/>
        <v>md union_density unionmem ps educ income age age2 female black hispanic other acts2_nonteachers statedum* yeardum* if teacher==1</v>
      </c>
      <c r="I3836" s="18">
        <f t="shared" si="360"/>
        <v>1</v>
      </c>
      <c r="J3836" s="18" t="str">
        <f t="shared" si="361"/>
        <v xml:space="preserve"> teacher==1</v>
      </c>
      <c r="K3836" s="18" t="str">
        <f t="shared" si="358"/>
        <v>md union_density unionmem ps educ income age age2 female black hispanic other acts2_nonteachers statedum* yeardum*</v>
      </c>
      <c r="L3836" s="1" t="str">
        <f t="shared" si="359"/>
        <v>Yes</v>
      </c>
    </row>
    <row r="3837" spans="1:12" ht="43.2" x14ac:dyDescent="0.3">
      <c r="A3837" s="1" t="str">
        <f>VLOOKUP(B3837,DownloadedFiles!$B$2:$C$821,2,)</f>
        <v>doi:10.7910/DVN/26936</v>
      </c>
      <c r="B3837" s="1" t="s">
        <v>2507</v>
      </c>
      <c r="C3837" s="1" t="s">
        <v>698</v>
      </c>
      <c r="D3837" s="1" t="s">
        <v>660</v>
      </c>
      <c r="E3837" s="1" t="str">
        <f>VLOOKUP(D3837,StataFunctions!$E$2:$G$260,3,)</f>
        <v>Negative binomial regression</v>
      </c>
      <c r="F3837" s="18" t="s">
        <v>4599</v>
      </c>
      <c r="G3837" s="18" t="str">
        <f t="shared" si="356"/>
        <v>acts2</v>
      </c>
      <c r="H3837" s="18" t="str">
        <f t="shared" si="357"/>
        <v>md unionmem ps educ income age age2 female black hispanic other acts2_nonteachers statedum* yeardum* if teacher==0</v>
      </c>
      <c r="I3837" s="18">
        <f t="shared" si="360"/>
        <v>1</v>
      </c>
      <c r="J3837" s="18" t="str">
        <f t="shared" si="361"/>
        <v xml:space="preserve"> teacher==0</v>
      </c>
      <c r="K3837" s="18" t="str">
        <f t="shared" si="358"/>
        <v>md unionmem ps educ income age age2 female black hispanic other acts2_nonteachers statedum* yeardum*</v>
      </c>
      <c r="L3837" s="1" t="str">
        <f t="shared" si="359"/>
        <v>Yes</v>
      </c>
    </row>
    <row r="3838" spans="1:12" ht="43.2" x14ac:dyDescent="0.3">
      <c r="A3838" s="1" t="str">
        <f>VLOOKUP(B3838,DownloadedFiles!$B$2:$C$821,2,)</f>
        <v>doi:10.7910/DVN/26936</v>
      </c>
      <c r="B3838" s="1" t="s">
        <v>2507</v>
      </c>
      <c r="C3838" s="1" t="s">
        <v>698</v>
      </c>
      <c r="D3838" s="1" t="s">
        <v>660</v>
      </c>
      <c r="E3838" s="1" t="str">
        <f>VLOOKUP(D3838,StataFunctions!$E$2:$G$260,3,)</f>
        <v>Negative binomial regression</v>
      </c>
      <c r="F3838" s="18" t="s">
        <v>4598</v>
      </c>
      <c r="G3838" s="18" t="str">
        <f t="shared" si="356"/>
        <v>acts2</v>
      </c>
      <c r="H3838" s="18" t="str">
        <f t="shared" si="357"/>
        <v>md unionmem ps educ income age age2 female black hispanic other acts2_nonteachers statedum* yeardum* if teacher==1</v>
      </c>
      <c r="I3838" s="18">
        <f t="shared" si="360"/>
        <v>1</v>
      </c>
      <c r="J3838" s="18" t="str">
        <f t="shared" si="361"/>
        <v xml:space="preserve"> teacher==1</v>
      </c>
      <c r="K3838" s="18" t="str">
        <f t="shared" si="358"/>
        <v>md unionmem ps educ income age age2 female black hispanic other acts2_nonteachers statedum* yeardum*</v>
      </c>
      <c r="L3838" s="1" t="str">
        <f t="shared" si="359"/>
        <v>Yes</v>
      </c>
    </row>
    <row r="3839" spans="1:12" ht="43.2" x14ac:dyDescent="0.3">
      <c r="A3839" s="1" t="str">
        <f>VLOOKUP(B3839,DownloadedFiles!$B$2:$C$821,2,)</f>
        <v>doi:10.7910/DVN/26936</v>
      </c>
      <c r="B3839" s="1" t="s">
        <v>2507</v>
      </c>
      <c r="C3839" s="1" t="s">
        <v>698</v>
      </c>
      <c r="D3839" s="1" t="s">
        <v>660</v>
      </c>
      <c r="E3839" s="1" t="str">
        <f>VLOOKUP(D3839,StataFunctions!$E$2:$G$260,3,)</f>
        <v>Negative binomial regression</v>
      </c>
      <c r="F3839" s="18" t="s">
        <v>4600</v>
      </c>
      <c r="G3839" s="18" t="str">
        <f t="shared" si="356"/>
        <v>acts2</v>
      </c>
      <c r="H3839" s="18" t="str">
        <f t="shared" si="357"/>
        <v>md unionmem ps educ income age age2 female black hispanic other acts2_nonteachers statedum2-statedum51 yeardum3-yeardum24 if teacher==1</v>
      </c>
      <c r="I3839" s="18">
        <f t="shared" si="360"/>
        <v>1</v>
      </c>
      <c r="J3839" s="18" t="str">
        <f t="shared" si="361"/>
        <v xml:space="preserve"> teacher==1</v>
      </c>
      <c r="K3839" s="18" t="str">
        <f t="shared" si="358"/>
        <v>md unionmem ps educ income age age2 female black hispanic other acts2_nonteachers statedum2-statedum51 yeardum3-yeardum24</v>
      </c>
      <c r="L3839" s="1" t="str">
        <f t="shared" si="359"/>
        <v>Yes</v>
      </c>
    </row>
    <row r="3840" spans="1:12" ht="28.8" x14ac:dyDescent="0.3">
      <c r="A3840" s="1" t="str">
        <f>VLOOKUP(B3840,DownloadedFiles!$B$2:$C$821,2,)</f>
        <v>doi:10.7910/DVN/26936</v>
      </c>
      <c r="B3840" s="1" t="s">
        <v>2507</v>
      </c>
      <c r="C3840" s="1" t="s">
        <v>698</v>
      </c>
      <c r="D3840" s="1" t="s">
        <v>674</v>
      </c>
      <c r="E3840" s="1" t="str">
        <f>VLOOKUP(D3840,StataFunctions!$E$2:$G$260,3,)</f>
        <v>Probit regression</v>
      </c>
      <c r="F3840" s="18" t="s">
        <v>4603</v>
      </c>
      <c r="G3840" s="18" t="str">
        <f t="shared" si="356"/>
        <v>cdp</v>
      </c>
      <c r="H3840" s="18" t="str">
        <f t="shared" si="357"/>
        <v>md unionmem ps educ income age age2 female black hispanic other cdp_non statedum* yeardum* if teacher==1</v>
      </c>
      <c r="I3840" s="18">
        <f t="shared" si="360"/>
        <v>1</v>
      </c>
      <c r="J3840" s="18" t="str">
        <f t="shared" si="361"/>
        <v xml:space="preserve"> teacher==1</v>
      </c>
      <c r="K3840" s="18" t="str">
        <f t="shared" si="358"/>
        <v>md unionmem ps educ income age age2 female black hispanic other cdp_non statedum* yeardum*</v>
      </c>
      <c r="L3840" s="1" t="str">
        <f t="shared" si="359"/>
        <v>Yes</v>
      </c>
    </row>
    <row r="3841" spans="1:12" ht="28.8" x14ac:dyDescent="0.3">
      <c r="A3841" s="1" t="str">
        <f>VLOOKUP(B3841,DownloadedFiles!$B$2:$C$821,2,)</f>
        <v>doi:10.7910/DVN/26936</v>
      </c>
      <c r="B3841" s="1" t="s">
        <v>2507</v>
      </c>
      <c r="C3841" s="1" t="s">
        <v>698</v>
      </c>
      <c r="D3841" s="1" t="s">
        <v>674</v>
      </c>
      <c r="E3841" s="1" t="str">
        <f>VLOOKUP(D3841,StataFunctions!$E$2:$G$260,3,)</f>
        <v>Probit regression</v>
      </c>
      <c r="F3841" s="18" t="s">
        <v>4606</v>
      </c>
      <c r="G3841" s="18" t="str">
        <f t="shared" si="356"/>
        <v>co</v>
      </c>
      <c r="H3841" s="18" t="str">
        <f t="shared" si="357"/>
        <v>md unionmem ps educ income age age2 female black hispanic other co_non statedum* yeardum* if teacher==0</v>
      </c>
      <c r="I3841" s="18">
        <f t="shared" si="360"/>
        <v>1</v>
      </c>
      <c r="J3841" s="18" t="str">
        <f t="shared" si="361"/>
        <v xml:space="preserve"> teacher==0</v>
      </c>
      <c r="K3841" s="18" t="str">
        <f t="shared" si="358"/>
        <v>md unionmem ps educ income age age2 female black hispanic other co_non statedum* yeardum*</v>
      </c>
      <c r="L3841" s="1" t="str">
        <f t="shared" si="359"/>
        <v>Yes</v>
      </c>
    </row>
    <row r="3842" spans="1:12" ht="28.8" x14ac:dyDescent="0.3">
      <c r="A3842" s="1" t="str">
        <f>VLOOKUP(B3842,DownloadedFiles!$B$2:$C$821,2,)</f>
        <v>doi:10.7910/DVN/26936</v>
      </c>
      <c r="B3842" s="1" t="s">
        <v>2507</v>
      </c>
      <c r="C3842" s="1" t="s">
        <v>698</v>
      </c>
      <c r="D3842" s="1" t="s">
        <v>674</v>
      </c>
      <c r="E3842" s="1" t="str">
        <f>VLOOKUP(D3842,StataFunctions!$E$2:$G$260,3,)</f>
        <v>Probit regression</v>
      </c>
      <c r="F3842" s="18" t="s">
        <v>4605</v>
      </c>
      <c r="G3842" s="18" t="str">
        <f t="shared" ref="G3842:G3905" si="362">MID($F3842,LEN($D3842)+FIND($D3842,$F3842)+1,FIND(" ",$F3842,LEN(D3842)+FIND(D3842,F3842)+1)-(LEN($D3842)+FIND($D3842,$F3842)+1))</f>
        <v>co</v>
      </c>
      <c r="H3842" s="18" t="str">
        <f t="shared" ref="H3842:H3905" si="363">TRIM(MID(F3842,FIND(G3842,F3842)+LEN(G3842)+1,IFERROR(FIND(",",F3842),LEN(F3842)+1)-(FIND(G3842,F3842)+LEN(G3842)+1)))</f>
        <v>md unionmem ps educ income age age2 female black hispanic other co_non statedum* yeardum* if teacher==1</v>
      </c>
      <c r="I3842" s="18">
        <f t="shared" si="360"/>
        <v>1</v>
      </c>
      <c r="J3842" s="18" t="str">
        <f t="shared" si="361"/>
        <v xml:space="preserve"> teacher==1</v>
      </c>
      <c r="K3842" s="18" t="str">
        <f t="shared" ref="K3842:K3905" si="364">IF(I3842=0,H3842,MID(H3842,1,FIND(J3842,H3842)-4))</f>
        <v>md unionmem ps educ income age age2 female black hispanic other co_non statedum* yeardum*</v>
      </c>
      <c r="L3842" s="1" t="str">
        <f t="shared" ref="L3842:L3905" si="365">IFERROR(IF(FIND("///",F3842)&gt;0,"No",0),"Yes")</f>
        <v>Yes</v>
      </c>
    </row>
    <row r="3843" spans="1:12" ht="28.8" x14ac:dyDescent="0.3">
      <c r="A3843" s="1" t="str">
        <f>VLOOKUP(B3843,DownloadedFiles!$B$2:$C$821,2,)</f>
        <v>doi:10.7910/DVN/26936</v>
      </c>
      <c r="B3843" s="1" t="s">
        <v>2507</v>
      </c>
      <c r="C3843" s="1" t="s">
        <v>698</v>
      </c>
      <c r="D3843" s="1" t="s">
        <v>674</v>
      </c>
      <c r="E3843" s="1" t="str">
        <f>VLOOKUP(D3843,StataFunctions!$E$2:$G$260,3,)</f>
        <v>Probit regression</v>
      </c>
      <c r="F3843" s="18" t="s">
        <v>4604</v>
      </c>
      <c r="G3843" s="18" t="str">
        <f t="shared" si="362"/>
        <v>crp</v>
      </c>
      <c r="H3843" s="18" t="str">
        <f t="shared" si="363"/>
        <v>md unionmem ps educ income age age2 female black hispanic other cr_non statedum* yeardum* if teacher==1</v>
      </c>
      <c r="I3843" s="18">
        <f t="shared" si="360"/>
        <v>1</v>
      </c>
      <c r="J3843" s="18" t="str">
        <f t="shared" si="361"/>
        <v xml:space="preserve"> teacher==1</v>
      </c>
      <c r="K3843" s="18" t="str">
        <f t="shared" si="364"/>
        <v>md unionmem ps educ income age age2 female black hispanic other cr_non statedum* yeardum*</v>
      </c>
      <c r="L3843" s="1" t="str">
        <f t="shared" si="365"/>
        <v>Yes</v>
      </c>
    </row>
    <row r="3844" spans="1:12" ht="43.2" x14ac:dyDescent="0.3">
      <c r="A3844" s="1" t="str">
        <f>VLOOKUP(B3844,DownloadedFiles!$B$2:$C$821,2,)</f>
        <v>doi:10.7910/DVN/26936</v>
      </c>
      <c r="B3844" s="1" t="s">
        <v>2507</v>
      </c>
      <c r="C3844" s="1" t="s">
        <v>698</v>
      </c>
      <c r="D3844" s="1" t="s">
        <v>894</v>
      </c>
      <c r="E3844" s="1" t="str">
        <f>VLOOKUP(D3844,StataFunctions!$E$2:$G$260,3,)</f>
        <v>Ordered probit regression</v>
      </c>
      <c r="F3844" s="18" t="s">
        <v>4607</v>
      </c>
      <c r="G3844" s="18" t="str">
        <f t="shared" si="362"/>
        <v>interest_elections</v>
      </c>
      <c r="H3844" s="18" t="str">
        <f t="shared" si="363"/>
        <v>md unionmem ps educ income age age2 female black hispanic other ie_non statedum* yeardum* if teacher==1</v>
      </c>
      <c r="I3844" s="18">
        <f t="shared" si="360"/>
        <v>1</v>
      </c>
      <c r="J3844" s="18" t="str">
        <f t="shared" si="361"/>
        <v xml:space="preserve"> teacher==1</v>
      </c>
      <c r="K3844" s="18" t="str">
        <f t="shared" si="364"/>
        <v>md unionmem ps educ income age age2 female black hispanic other ie_non statedum* yeardum*</v>
      </c>
      <c r="L3844" s="1" t="str">
        <f t="shared" si="365"/>
        <v>Yes</v>
      </c>
    </row>
    <row r="3845" spans="1:12" ht="43.2" x14ac:dyDescent="0.3">
      <c r="A3845" s="1" t="str">
        <f>VLOOKUP(B3845,DownloadedFiles!$B$2:$C$821,2,)</f>
        <v>doi:10.7910/DVN/26936</v>
      </c>
      <c r="B3845" s="1" t="s">
        <v>2507</v>
      </c>
      <c r="C3845" s="1" t="s">
        <v>698</v>
      </c>
      <c r="D3845" s="1" t="s">
        <v>894</v>
      </c>
      <c r="E3845" s="1" t="str">
        <f>VLOOKUP(D3845,StataFunctions!$E$2:$G$260,3,)</f>
        <v>Ordered probit regression</v>
      </c>
      <c r="F3845" s="18" t="s">
        <v>4608</v>
      </c>
      <c r="G3845" s="18" t="str">
        <f t="shared" si="362"/>
        <v>interest_politics</v>
      </c>
      <c r="H3845" s="18" t="str">
        <f t="shared" si="363"/>
        <v>md unionmem ps educ income age age2 female black hispanic other ip_non statedum* yeardum* if teacher==1</v>
      </c>
      <c r="I3845" s="18">
        <f t="shared" si="360"/>
        <v>1</v>
      </c>
      <c r="J3845" s="18" t="str">
        <f t="shared" si="361"/>
        <v xml:space="preserve"> teacher==1</v>
      </c>
      <c r="K3845" s="18" t="str">
        <f t="shared" si="364"/>
        <v>md unionmem ps educ income age age2 female black hispanic other ip_non statedum* yeardum*</v>
      </c>
      <c r="L3845" s="1" t="str">
        <f t="shared" si="365"/>
        <v>Yes</v>
      </c>
    </row>
    <row r="3846" spans="1:12" ht="43.2" x14ac:dyDescent="0.3">
      <c r="A3846" s="1" t="str">
        <f>VLOOKUP(B3846,DownloadedFiles!$B$2:$C$821,2,)</f>
        <v>doi:10.7910/DVN/26936</v>
      </c>
      <c r="B3846" s="1" t="s">
        <v>2507</v>
      </c>
      <c r="C3846" s="1" t="s">
        <v>698</v>
      </c>
      <c r="D3846" s="1" t="s">
        <v>654</v>
      </c>
      <c r="E3846" s="1" t="str">
        <f>VLOOKUP(D3846,StataFunctions!$E$2:$G$260,3,)</f>
        <v>Linear Regression</v>
      </c>
      <c r="F3846" s="18" t="s">
        <v>4609</v>
      </c>
      <c r="G3846" s="18" t="str">
        <f t="shared" si="362"/>
        <v>pctacts</v>
      </c>
      <c r="H3846" s="18" t="str">
        <f t="shared" si="363"/>
        <v>md unionmem ps educ income age age2 female black hispanic other pctacts_nonteachers statedum* yeardum* if teacher==1</v>
      </c>
      <c r="I3846" s="18">
        <f t="shared" si="360"/>
        <v>1</v>
      </c>
      <c r="J3846" s="18" t="str">
        <f t="shared" si="361"/>
        <v xml:space="preserve"> teacher==1</v>
      </c>
      <c r="K3846" s="18" t="str">
        <f t="shared" si="364"/>
        <v>md unionmem ps educ income age age2 female black hispanic other pctacts_nonteachers statedum* yeardum*</v>
      </c>
      <c r="L3846" s="1" t="str">
        <f t="shared" si="365"/>
        <v>Yes</v>
      </c>
    </row>
    <row r="3847" spans="1:12" ht="43.2" x14ac:dyDescent="0.3">
      <c r="A3847" s="1" t="str">
        <f>VLOOKUP(B3847,DownloadedFiles!$B$2:$C$821,2,)</f>
        <v>doi:10.7910/DVN/26936</v>
      </c>
      <c r="B3847" s="1" t="s">
        <v>2507</v>
      </c>
      <c r="C3847" s="1" t="s">
        <v>698</v>
      </c>
      <c r="D3847" s="1" t="s">
        <v>660</v>
      </c>
      <c r="E3847" s="1" t="str">
        <f>VLOOKUP(D3847,StataFunctions!$E$2:$G$260,3,)</f>
        <v>Negative binomial regression</v>
      </c>
      <c r="F3847" s="18" t="s">
        <v>4601</v>
      </c>
      <c r="G3847" s="18" t="str">
        <f t="shared" si="362"/>
        <v>acts2</v>
      </c>
      <c r="H3847" s="18" t="str">
        <f t="shared" si="363"/>
        <v>md1 unionmem ps educ income age age2 female black hispanic other acts2_nonteachers statedum* yeardum* if teacher==1</v>
      </c>
      <c r="I3847" s="18">
        <f t="shared" si="360"/>
        <v>1</v>
      </c>
      <c r="J3847" s="18" t="str">
        <f t="shared" si="361"/>
        <v xml:space="preserve"> teacher==1</v>
      </c>
      <c r="K3847" s="18" t="str">
        <f t="shared" si="364"/>
        <v>md1 unionmem ps educ income age age2 female black hispanic other acts2_nonteachers statedum* yeardum*</v>
      </c>
      <c r="L3847" s="1" t="str">
        <f t="shared" si="365"/>
        <v>Yes</v>
      </c>
    </row>
    <row r="3848" spans="1:12" ht="43.2" x14ac:dyDescent="0.3">
      <c r="A3848" s="1" t="str">
        <f>VLOOKUP(B3848,DownloadedFiles!$B$2:$C$821,2,)</f>
        <v>doi:10.7910/DVN/26936</v>
      </c>
      <c r="B3848" s="1" t="s">
        <v>2507</v>
      </c>
      <c r="C3848" s="1" t="s">
        <v>698</v>
      </c>
      <c r="D3848" s="1" t="s">
        <v>660</v>
      </c>
      <c r="E3848" s="1" t="str">
        <f>VLOOKUP(D3848,StataFunctions!$E$2:$G$260,3,)</f>
        <v>Negative binomial regression</v>
      </c>
      <c r="F3848" s="18" t="s">
        <v>4602</v>
      </c>
      <c r="G3848" s="18" t="str">
        <f t="shared" si="362"/>
        <v>acts2</v>
      </c>
      <c r="H3848" s="18" t="str">
        <f t="shared" si="363"/>
        <v>md2 unionmem ps educ income age age2 female black hispanic other acts2_nonteachers statedum* yeardum* if teacher==1</v>
      </c>
      <c r="I3848" s="18">
        <f t="shared" si="360"/>
        <v>1</v>
      </c>
      <c r="J3848" s="18" t="str">
        <f t="shared" si="361"/>
        <v xml:space="preserve"> teacher==1</v>
      </c>
      <c r="K3848" s="18" t="str">
        <f t="shared" si="364"/>
        <v>md2 unionmem ps educ income age age2 female black hispanic other acts2_nonteachers statedum* yeardum*</v>
      </c>
      <c r="L3848" s="1" t="str">
        <f t="shared" si="365"/>
        <v>Yes</v>
      </c>
    </row>
    <row r="3849" spans="1:12" ht="43.2" x14ac:dyDescent="0.3">
      <c r="A3849" s="1" t="str">
        <f>VLOOKUP(B3849,DownloadedFiles!$B$2:$C$821,2,)</f>
        <v>doi:10.7910/DVN/26936</v>
      </c>
      <c r="B3849" s="1" t="s">
        <v>2507</v>
      </c>
      <c r="C3849" s="1" t="s">
        <v>698</v>
      </c>
      <c r="D3849" s="1" t="s">
        <v>660</v>
      </c>
      <c r="E3849" s="1" t="str">
        <f>VLOOKUP(D3849,StataFunctions!$E$2:$G$260,3,)</f>
        <v>Negative binomial regression</v>
      </c>
      <c r="F3849" s="18" t="s">
        <v>4612</v>
      </c>
      <c r="G3849" s="18" t="str">
        <f t="shared" si="362"/>
        <v>acts2</v>
      </c>
      <c r="H3849" s="18" t="str">
        <f t="shared" si="363"/>
        <v>teacherXcb teacher md unionmem ps educ income age age2 female black hispanic other acts2_nonteachers statedum* yeardum*</v>
      </c>
      <c r="I3849" s="18">
        <f t="shared" si="360"/>
        <v>0</v>
      </c>
      <c r="J3849" s="18" t="str">
        <f t="shared" si="361"/>
        <v>NA</v>
      </c>
      <c r="K3849" s="18" t="str">
        <f t="shared" si="364"/>
        <v>teacherXcb teacher md unionmem ps educ income age age2 female black hispanic other acts2_nonteachers statedum* yeardum*</v>
      </c>
      <c r="L3849" s="1" t="str">
        <f t="shared" si="365"/>
        <v>Yes</v>
      </c>
    </row>
    <row r="3850" spans="1:12" x14ac:dyDescent="0.3">
      <c r="A3850" s="1" t="str">
        <f>VLOOKUP(B3850,DownloadedFiles!$B$2:$C$821,2,)</f>
        <v>doi:10.7910/DVN/W2HZSO</v>
      </c>
      <c r="B3850" s="1" t="s">
        <v>2048</v>
      </c>
      <c r="C3850" s="1" t="s">
        <v>6400</v>
      </c>
      <c r="D3850" s="1" t="s">
        <v>654</v>
      </c>
      <c r="E3850" s="1" t="str">
        <f>VLOOKUP(D3850,StataFunctions!$E$2:$G$260,3,)</f>
        <v>Linear Regression</v>
      </c>
      <c r="F3850" s="18" t="s">
        <v>4619</v>
      </c>
      <c r="G3850" s="18" t="str">
        <f t="shared" si="362"/>
        <v>items</v>
      </c>
      <c r="H3850" s="18" t="str">
        <f t="shared" si="363"/>
        <v>alXtreat treat al</v>
      </c>
      <c r="I3850" s="18">
        <f t="shared" si="360"/>
        <v>0</v>
      </c>
      <c r="J3850" s="18" t="str">
        <f t="shared" si="361"/>
        <v>NA</v>
      </c>
      <c r="K3850" s="18" t="str">
        <f t="shared" si="364"/>
        <v>alXtreat treat al</v>
      </c>
      <c r="L3850" s="1" t="str">
        <f t="shared" si="365"/>
        <v>Yes</v>
      </c>
    </row>
    <row r="3851" spans="1:12" x14ac:dyDescent="0.3">
      <c r="A3851" s="1" t="str">
        <f>VLOOKUP(B3851,DownloadedFiles!$B$2:$C$821,2,)</f>
        <v>doi:10.7910/DVN/W2HZSO</v>
      </c>
      <c r="B3851" s="1" t="s">
        <v>2048</v>
      </c>
      <c r="C3851" s="1" t="s">
        <v>6400</v>
      </c>
      <c r="D3851" s="1" t="s">
        <v>654</v>
      </c>
      <c r="E3851" s="1" t="str">
        <f>VLOOKUP(D3851,StataFunctions!$E$2:$G$260,3,)</f>
        <v>Linear Regression</v>
      </c>
      <c r="F3851" s="18" t="s">
        <v>4618</v>
      </c>
      <c r="G3851" s="18" t="str">
        <f t="shared" si="362"/>
        <v>items</v>
      </c>
      <c r="H3851" s="18" t="str">
        <f t="shared" si="363"/>
        <v>anyblackXtreat anyblack treat</v>
      </c>
      <c r="I3851" s="18">
        <f t="shared" si="360"/>
        <v>0</v>
      </c>
      <c r="J3851" s="18" t="str">
        <f t="shared" si="361"/>
        <v>NA</v>
      </c>
      <c r="K3851" s="18" t="str">
        <f t="shared" si="364"/>
        <v>anyblackXtreat anyblack treat</v>
      </c>
      <c r="L3851" s="1" t="str">
        <f t="shared" si="365"/>
        <v>Yes</v>
      </c>
    </row>
    <row r="3852" spans="1:12" x14ac:dyDescent="0.3">
      <c r="A3852" s="1" t="str">
        <f>VLOOKUP(B3852,DownloadedFiles!$B$2:$C$821,2,)</f>
        <v>doi:10.7910/DVN/W2HZSO</v>
      </c>
      <c r="B3852" s="1" t="s">
        <v>2048</v>
      </c>
      <c r="C3852" s="1" t="s">
        <v>6400</v>
      </c>
      <c r="D3852" s="1" t="s">
        <v>654</v>
      </c>
      <c r="E3852" s="1" t="str">
        <f>VLOOKUP(D3852,StataFunctions!$E$2:$G$260,3,)</f>
        <v>Linear Regression</v>
      </c>
      <c r="F3852" s="18" t="s">
        <v>4616</v>
      </c>
      <c r="G3852" s="18" t="str">
        <f t="shared" si="362"/>
        <v>items</v>
      </c>
      <c r="H3852" s="18" t="str">
        <f t="shared" si="363"/>
        <v>avgblkgapXtreat treat avgblkgap</v>
      </c>
      <c r="I3852" s="18">
        <f t="shared" si="360"/>
        <v>0</v>
      </c>
      <c r="J3852" s="18" t="str">
        <f t="shared" si="361"/>
        <v>NA</v>
      </c>
      <c r="K3852" s="18" t="str">
        <f t="shared" si="364"/>
        <v>avgblkgapXtreat treat avgblkgap</v>
      </c>
      <c r="L3852" s="1" t="str">
        <f t="shared" si="365"/>
        <v>Yes</v>
      </c>
    </row>
    <row r="3853" spans="1:12" x14ac:dyDescent="0.3">
      <c r="A3853" s="1" t="str">
        <f>VLOOKUP(B3853,DownloadedFiles!$B$2:$C$821,2,)</f>
        <v>doi:10.7910/DVN/W2HZSO</v>
      </c>
      <c r="B3853" s="1" t="s">
        <v>2048</v>
      </c>
      <c r="C3853" s="1" t="s">
        <v>6400</v>
      </c>
      <c r="D3853" s="1" t="s">
        <v>654</v>
      </c>
      <c r="E3853" s="1" t="str">
        <f>VLOOKUP(D3853,StataFunctions!$E$2:$G$260,3,)</f>
        <v>Linear Regression</v>
      </c>
      <c r="F3853" s="18" t="s">
        <v>4617</v>
      </c>
      <c r="G3853" s="18" t="str">
        <f t="shared" si="362"/>
        <v>items</v>
      </c>
      <c r="H3853" s="18" t="str">
        <f t="shared" si="363"/>
        <v>avghispgapXtreat treat avghispgap</v>
      </c>
      <c r="I3853" s="18">
        <f t="shared" si="360"/>
        <v>0</v>
      </c>
      <c r="J3853" s="18" t="str">
        <f t="shared" si="361"/>
        <v>NA</v>
      </c>
      <c r="K3853" s="18" t="str">
        <f t="shared" si="364"/>
        <v>avghispgapXtreat treat avghispgap</v>
      </c>
      <c r="L3853" s="1" t="str">
        <f t="shared" si="365"/>
        <v>Yes</v>
      </c>
    </row>
    <row r="3854" spans="1:12" x14ac:dyDescent="0.3">
      <c r="A3854" s="1" t="str">
        <f>VLOOKUP(B3854,DownloadedFiles!$B$2:$C$821,2,)</f>
        <v>doi:10.7910/DVN/W2HZSO</v>
      </c>
      <c r="B3854" s="1" t="s">
        <v>2048</v>
      </c>
      <c r="C3854" s="1" t="s">
        <v>6400</v>
      </c>
      <c r="D3854" s="1" t="s">
        <v>654</v>
      </c>
      <c r="E3854" s="1" t="str">
        <f>VLOOKUP(D3854,StataFunctions!$E$2:$G$260,3,)</f>
        <v>Linear Regression</v>
      </c>
      <c r="F3854" s="18" t="s">
        <v>4615</v>
      </c>
      <c r="G3854" s="18" t="str">
        <f t="shared" si="362"/>
        <v>items</v>
      </c>
      <c r="H3854" s="18" t="str">
        <f t="shared" si="363"/>
        <v>pwhiteXtreat treat pwhite</v>
      </c>
      <c r="I3854" s="18">
        <f t="shared" si="360"/>
        <v>0</v>
      </c>
      <c r="J3854" s="18" t="str">
        <f t="shared" si="361"/>
        <v>NA</v>
      </c>
      <c r="K3854" s="18" t="str">
        <f t="shared" si="364"/>
        <v>pwhiteXtreat treat pwhite</v>
      </c>
      <c r="L3854" s="1" t="str">
        <f t="shared" si="365"/>
        <v>Yes</v>
      </c>
    </row>
    <row r="3855" spans="1:12" ht="28.8" x14ac:dyDescent="0.3">
      <c r="A3855" s="1" t="str">
        <f>VLOOKUP(B3855,DownloadedFiles!$B$2:$C$821,2,)</f>
        <v>doi:10.7910/DVN/W2HZSO</v>
      </c>
      <c r="B3855" s="1" t="s">
        <v>2053</v>
      </c>
      <c r="C3855" s="1" t="s">
        <v>6401</v>
      </c>
      <c r="D3855" s="1" t="s">
        <v>654</v>
      </c>
      <c r="E3855" s="1" t="str">
        <f>VLOOKUP(D3855,StataFunctions!$E$2:$G$260,3,)</f>
        <v>Linear Regression</v>
      </c>
      <c r="F3855" s="18" t="s">
        <v>4630</v>
      </c>
      <c r="G3855" s="18" t="str">
        <f t="shared" si="362"/>
        <v>percent_vote</v>
      </c>
      <c r="H3855" s="18" t="str">
        <f t="shared" si="363"/>
        <v>aa_e hi_e epp_wh epp_aa epp_hi cands_run pct_aa pct_hi teach i.year</v>
      </c>
      <c r="I3855" s="18">
        <f t="shared" si="360"/>
        <v>0</v>
      </c>
      <c r="J3855" s="18" t="str">
        <f t="shared" si="361"/>
        <v>NA</v>
      </c>
      <c r="K3855" s="18" t="str">
        <f t="shared" si="364"/>
        <v>aa_e hi_e epp_wh epp_aa epp_hi cands_run pct_aa pct_hi teach i.year</v>
      </c>
      <c r="L3855" s="1" t="str">
        <f t="shared" si="365"/>
        <v>Yes</v>
      </c>
    </row>
    <row r="3856" spans="1:12" ht="28.8" x14ac:dyDescent="0.3">
      <c r="A3856" s="1" t="str">
        <f>VLOOKUP(B3856,DownloadedFiles!$B$2:$C$821,2,)</f>
        <v>doi:10.7910/DVN/W2HZSO</v>
      </c>
      <c r="B3856" s="1" t="s">
        <v>2053</v>
      </c>
      <c r="C3856" s="1" t="s">
        <v>6401</v>
      </c>
      <c r="D3856" s="1" t="s">
        <v>674</v>
      </c>
      <c r="E3856" s="1" t="str">
        <f>VLOOKUP(D3856,StataFunctions!$E$2:$G$260,3,)</f>
        <v>Probit regression</v>
      </c>
      <c r="F3856" s="18" t="s">
        <v>4628</v>
      </c>
      <c r="G3856" s="18" t="str">
        <f t="shared" si="362"/>
        <v>win</v>
      </c>
      <c r="H3856" s="18" t="str">
        <f t="shared" si="363"/>
        <v>aa_e hi_e epp_wh epp_aa epp_hi cands_run seats_up pct_aa pct_hi teach i.year</v>
      </c>
      <c r="I3856" s="18">
        <f t="shared" si="360"/>
        <v>0</v>
      </c>
      <c r="J3856" s="18" t="str">
        <f t="shared" si="361"/>
        <v>NA</v>
      </c>
      <c r="K3856" s="18" t="str">
        <f t="shared" si="364"/>
        <v>aa_e hi_e epp_wh epp_aa epp_hi cands_run seats_up pct_aa pct_hi teach i.year</v>
      </c>
      <c r="L3856" s="1" t="str">
        <f t="shared" si="365"/>
        <v>Yes</v>
      </c>
    </row>
    <row r="3857" spans="1:12" ht="28.8" x14ac:dyDescent="0.3">
      <c r="A3857" s="1" t="str">
        <f>VLOOKUP(B3857,DownloadedFiles!$B$2:$C$821,2,)</f>
        <v>doi:10.7910/DVN/W2HZSO</v>
      </c>
      <c r="B3857" s="1" t="s">
        <v>2053</v>
      </c>
      <c r="C3857" s="1" t="s">
        <v>6401</v>
      </c>
      <c r="D3857" s="1" t="s">
        <v>654</v>
      </c>
      <c r="E3857" s="1" t="str">
        <f>VLOOKUP(D3857,StataFunctions!$E$2:$G$260,3,)</f>
        <v>Linear Regression</v>
      </c>
      <c r="F3857" s="18" t="s">
        <v>4631</v>
      </c>
      <c r="G3857" s="18" t="str">
        <f t="shared" si="362"/>
        <v>percent_vote</v>
      </c>
      <c r="H3857" s="18" t="str">
        <f t="shared" si="363"/>
        <v>aa_m hi_m mpp_wh mpp_aa mpp_hi cands_run pct_aa pct_hi teach i.year</v>
      </c>
      <c r="I3857" s="18">
        <f t="shared" si="360"/>
        <v>0</v>
      </c>
      <c r="J3857" s="18" t="str">
        <f t="shared" si="361"/>
        <v>NA</v>
      </c>
      <c r="K3857" s="18" t="str">
        <f t="shared" si="364"/>
        <v>aa_m hi_m mpp_wh mpp_aa mpp_hi cands_run pct_aa pct_hi teach i.year</v>
      </c>
      <c r="L3857" s="1" t="str">
        <f t="shared" si="365"/>
        <v>Yes</v>
      </c>
    </row>
    <row r="3858" spans="1:12" ht="28.8" x14ac:dyDescent="0.3">
      <c r="A3858" s="1" t="str">
        <f>VLOOKUP(B3858,DownloadedFiles!$B$2:$C$821,2,)</f>
        <v>doi:10.7910/DVN/W2HZSO</v>
      </c>
      <c r="B3858" s="1" t="s">
        <v>2053</v>
      </c>
      <c r="C3858" s="1" t="s">
        <v>6401</v>
      </c>
      <c r="D3858" s="1" t="s">
        <v>674</v>
      </c>
      <c r="E3858" s="1" t="str">
        <f>VLOOKUP(D3858,StataFunctions!$E$2:$G$260,3,)</f>
        <v>Probit regression</v>
      </c>
      <c r="F3858" s="18" t="s">
        <v>4629</v>
      </c>
      <c r="G3858" s="18" t="str">
        <f t="shared" si="362"/>
        <v>win</v>
      </c>
      <c r="H3858" s="18" t="str">
        <f t="shared" si="363"/>
        <v>aa_m hi_m mpp_wh mpp_aa mpp_hi cands_run seats_up pct_aa pct_hi teach i.year</v>
      </c>
      <c r="I3858" s="18">
        <f t="shared" si="360"/>
        <v>0</v>
      </c>
      <c r="J3858" s="18" t="str">
        <f t="shared" si="361"/>
        <v>NA</v>
      </c>
      <c r="K3858" s="18" t="str">
        <f t="shared" si="364"/>
        <v>aa_m hi_m mpp_wh mpp_aa mpp_hi cands_run seats_up pct_aa pct_hi teach i.year</v>
      </c>
      <c r="L3858" s="1" t="str">
        <f t="shared" si="365"/>
        <v>Yes</v>
      </c>
    </row>
    <row r="3859" spans="1:12" x14ac:dyDescent="0.3">
      <c r="A3859" s="1" t="str">
        <f>VLOOKUP(B3859,DownloadedFiles!$B$2:$C$821,2,)</f>
        <v>doi:10.7910/DVN/W2HZSO</v>
      </c>
      <c r="B3859" s="1" t="s">
        <v>2053</v>
      </c>
      <c r="C3859" s="1" t="s">
        <v>6401</v>
      </c>
      <c r="D3859" s="1" t="s">
        <v>674</v>
      </c>
      <c r="E3859" s="1" t="str">
        <f>VLOOKUP(D3859,StataFunctions!$E$2:$G$260,3,)</f>
        <v>Probit regression</v>
      </c>
      <c r="F3859" s="18" t="s">
        <v>4654</v>
      </c>
      <c r="G3859" s="18" t="str">
        <f t="shared" si="362"/>
        <v>win</v>
      </c>
      <c r="H3859" s="18" t="str">
        <f t="shared" si="363"/>
        <v>epp_wh epp_aa epp_hi</v>
      </c>
      <c r="I3859" s="18">
        <f t="shared" si="360"/>
        <v>0</v>
      </c>
      <c r="J3859" s="18" t="str">
        <f t="shared" si="361"/>
        <v>NA</v>
      </c>
      <c r="K3859" s="18" t="str">
        <f t="shared" si="364"/>
        <v>epp_wh epp_aa epp_hi</v>
      </c>
      <c r="L3859" s="1" t="str">
        <f t="shared" si="365"/>
        <v>Yes</v>
      </c>
    </row>
    <row r="3860" spans="1:12" x14ac:dyDescent="0.3">
      <c r="A3860" s="1" t="str">
        <f>VLOOKUP(B3860,DownloadedFiles!$B$2:$C$821,2,)</f>
        <v>doi:10.7910/DVN/W2HZSO</v>
      </c>
      <c r="B3860" s="1" t="s">
        <v>2053</v>
      </c>
      <c r="C3860" s="1" t="s">
        <v>6401</v>
      </c>
      <c r="D3860" s="1" t="s">
        <v>654</v>
      </c>
      <c r="E3860" s="1" t="str">
        <f>VLOOKUP(D3860,StataFunctions!$E$2:$G$260,3,)</f>
        <v>Linear Regression</v>
      </c>
      <c r="F3860" s="18" t="s">
        <v>4656</v>
      </c>
      <c r="G3860" s="18" t="str">
        <f t="shared" si="362"/>
        <v>percent_vote</v>
      </c>
      <c r="H3860" s="18" t="str">
        <f t="shared" si="363"/>
        <v>epp_wh epp_aa epp_hi</v>
      </c>
      <c r="I3860" s="18">
        <f t="shared" si="360"/>
        <v>0</v>
      </c>
      <c r="J3860" s="18" t="str">
        <f t="shared" si="361"/>
        <v>NA</v>
      </c>
      <c r="K3860" s="18" t="str">
        <f t="shared" si="364"/>
        <v>epp_wh epp_aa epp_hi</v>
      </c>
      <c r="L3860" s="1" t="str">
        <f t="shared" si="365"/>
        <v>Yes</v>
      </c>
    </row>
    <row r="3861" spans="1:12" ht="28.8" x14ac:dyDescent="0.3">
      <c r="A3861" s="1" t="str">
        <f>VLOOKUP(B3861,DownloadedFiles!$B$2:$C$821,2,)</f>
        <v>doi:10.7910/DVN/W2HZSO</v>
      </c>
      <c r="B3861" s="1" t="s">
        <v>2053</v>
      </c>
      <c r="C3861" s="1" t="s">
        <v>6401</v>
      </c>
      <c r="D3861" s="1" t="s">
        <v>654</v>
      </c>
      <c r="E3861" s="1" t="str">
        <f>VLOOKUP(D3861,StataFunctions!$E$2:$G$260,3,)</f>
        <v>Linear Regression</v>
      </c>
      <c r="F3861" s="18" t="s">
        <v>4622</v>
      </c>
      <c r="G3861" s="18" t="str">
        <f t="shared" si="362"/>
        <v>percent_vote</v>
      </c>
      <c r="H3861" s="18" t="str">
        <f t="shared" si="363"/>
        <v>epp_wh epp_aa epp_hi cands_run pct_aa pct_hi teach i.year</v>
      </c>
      <c r="I3861" s="18">
        <f t="shared" si="360"/>
        <v>0</v>
      </c>
      <c r="J3861" s="18" t="str">
        <f t="shared" si="361"/>
        <v>NA</v>
      </c>
      <c r="K3861" s="18" t="str">
        <f t="shared" si="364"/>
        <v>epp_wh epp_aa epp_hi cands_run pct_aa pct_hi teach i.year</v>
      </c>
      <c r="L3861" s="1" t="str">
        <f t="shared" si="365"/>
        <v>Yes</v>
      </c>
    </row>
    <row r="3862" spans="1:12" ht="28.8" x14ac:dyDescent="0.3">
      <c r="A3862" s="1" t="str">
        <f>VLOOKUP(B3862,DownloadedFiles!$B$2:$C$821,2,)</f>
        <v>doi:10.7910/DVN/W2HZSO</v>
      </c>
      <c r="B3862" s="1" t="s">
        <v>2053</v>
      </c>
      <c r="C3862" s="1" t="s">
        <v>6401</v>
      </c>
      <c r="D3862" s="1" t="s">
        <v>654</v>
      </c>
      <c r="E3862" s="1" t="str">
        <f>VLOOKUP(D3862,StataFunctions!$E$2:$G$260,3,)</f>
        <v>Linear Regression</v>
      </c>
      <c r="F3862" s="18" t="s">
        <v>4648</v>
      </c>
      <c r="G3862" s="18" t="str">
        <f t="shared" si="362"/>
        <v>percent_vote</v>
      </c>
      <c r="H3862" s="18" t="str">
        <f t="shared" si="363"/>
        <v>epp_wh epp_aa epp_hi cands_run pct_aa pct_hi teach i.year</v>
      </c>
      <c r="I3862" s="18">
        <f t="shared" si="360"/>
        <v>0</v>
      </c>
      <c r="J3862" s="18" t="str">
        <f t="shared" si="361"/>
        <v>NA</v>
      </c>
      <c r="K3862" s="18" t="str">
        <f t="shared" si="364"/>
        <v>epp_wh epp_aa epp_hi cands_run pct_aa pct_hi teach i.year</v>
      </c>
      <c r="L3862" s="1" t="str">
        <f t="shared" si="365"/>
        <v>Yes</v>
      </c>
    </row>
    <row r="3863" spans="1:12" ht="28.8" x14ac:dyDescent="0.3">
      <c r="A3863" s="1" t="str">
        <f>VLOOKUP(B3863,DownloadedFiles!$B$2:$C$821,2,)</f>
        <v>doi:10.7910/DVN/W2HZSO</v>
      </c>
      <c r="B3863" s="1" t="s">
        <v>2053</v>
      </c>
      <c r="C3863" s="1" t="s">
        <v>6401</v>
      </c>
      <c r="D3863" s="1" t="s">
        <v>654</v>
      </c>
      <c r="E3863" s="1" t="str">
        <f>VLOOKUP(D3863,StataFunctions!$E$2:$G$260,3,)</f>
        <v>Linear Regression</v>
      </c>
      <c r="F3863" s="18" t="s">
        <v>4652</v>
      </c>
      <c r="G3863" s="18" t="str">
        <f t="shared" si="362"/>
        <v>percent_vote</v>
      </c>
      <c r="H3863" s="18" t="str">
        <f t="shared" si="363"/>
        <v>epp_wh epp_aa epp_hi cands_run pct_aa pct_hi teach meals current_expense_per_ada studentteacher_ratio i.year</v>
      </c>
      <c r="I3863" s="18">
        <f t="shared" si="360"/>
        <v>0</v>
      </c>
      <c r="J3863" s="18" t="str">
        <f t="shared" si="361"/>
        <v>NA</v>
      </c>
      <c r="K3863" s="18" t="str">
        <f t="shared" si="364"/>
        <v>epp_wh epp_aa epp_hi cands_run pct_aa pct_hi teach meals current_expense_per_ada studentteacher_ratio i.year</v>
      </c>
      <c r="L3863" s="1" t="str">
        <f t="shared" si="365"/>
        <v>Yes</v>
      </c>
    </row>
    <row r="3864" spans="1:12" ht="28.8" x14ac:dyDescent="0.3">
      <c r="A3864" s="1" t="str">
        <f>VLOOKUP(B3864,DownloadedFiles!$B$2:$C$821,2,)</f>
        <v>doi:10.7910/DVN/W2HZSO</v>
      </c>
      <c r="B3864" s="1" t="s">
        <v>2053</v>
      </c>
      <c r="C3864" s="1" t="s">
        <v>6401</v>
      </c>
      <c r="D3864" s="1" t="s">
        <v>654</v>
      </c>
      <c r="E3864" s="1" t="str">
        <f>VLOOKUP(D3864,StataFunctions!$E$2:$G$260,3,)</f>
        <v>Linear Regression</v>
      </c>
      <c r="F3864" s="18" t="s">
        <v>4642</v>
      </c>
      <c r="G3864" s="18" t="str">
        <f t="shared" si="362"/>
        <v>percent_vote</v>
      </c>
      <c r="H3864" s="18" t="str">
        <f t="shared" si="363"/>
        <v>epp_wh epp_aa epp_hi cands_run pct_aa pct_hi teach offcycle i.year</v>
      </c>
      <c r="I3864" s="18">
        <f t="shared" si="360"/>
        <v>0</v>
      </c>
      <c r="J3864" s="18" t="str">
        <f t="shared" si="361"/>
        <v>NA</v>
      </c>
      <c r="K3864" s="18" t="str">
        <f t="shared" si="364"/>
        <v>epp_wh epp_aa epp_hi cands_run pct_aa pct_hi teach offcycle i.year</v>
      </c>
      <c r="L3864" s="1" t="str">
        <f t="shared" si="365"/>
        <v>Yes</v>
      </c>
    </row>
    <row r="3865" spans="1:12" ht="28.8" x14ac:dyDescent="0.3">
      <c r="A3865" s="1" t="str">
        <f>VLOOKUP(B3865,DownloadedFiles!$B$2:$C$821,2,)</f>
        <v>doi:10.7910/DVN/W2HZSO</v>
      </c>
      <c r="B3865" s="1" t="s">
        <v>2053</v>
      </c>
      <c r="C3865" s="1" t="s">
        <v>6401</v>
      </c>
      <c r="D3865" s="1" t="s">
        <v>654</v>
      </c>
      <c r="E3865" s="1" t="str">
        <f>VLOOKUP(D3865,StataFunctions!$E$2:$G$260,3,)</f>
        <v>Linear Regression</v>
      </c>
      <c r="F3865" s="18" t="s">
        <v>4660</v>
      </c>
      <c r="G3865" s="18" t="str">
        <f t="shared" si="362"/>
        <v>percent_vote</v>
      </c>
      <c r="H3865" s="18" t="str">
        <f t="shared" si="363"/>
        <v>epp_wh epp_aa epp_hi cands_run pct_aa pct_hi teach ward i.year</v>
      </c>
      <c r="I3865" s="18">
        <f t="shared" si="360"/>
        <v>0</v>
      </c>
      <c r="J3865" s="18" t="str">
        <f t="shared" si="361"/>
        <v>NA</v>
      </c>
      <c r="K3865" s="18" t="str">
        <f t="shared" si="364"/>
        <v>epp_wh epp_aa epp_hi cands_run pct_aa pct_hi teach ward i.year</v>
      </c>
      <c r="L3865" s="1" t="str">
        <f t="shared" si="365"/>
        <v>Yes</v>
      </c>
    </row>
    <row r="3866" spans="1:12" ht="28.8" x14ac:dyDescent="0.3">
      <c r="A3866" s="1" t="str">
        <f>VLOOKUP(B3866,DownloadedFiles!$B$2:$C$821,2,)</f>
        <v>doi:10.7910/DVN/W2HZSO</v>
      </c>
      <c r="B3866" s="1" t="s">
        <v>2053</v>
      </c>
      <c r="C3866" s="1" t="s">
        <v>6401</v>
      </c>
      <c r="D3866" s="1" t="s">
        <v>654</v>
      </c>
      <c r="E3866" s="1" t="str">
        <f>VLOOKUP(D3866,StataFunctions!$E$2:$G$260,3,)</f>
        <v>Linear Regression</v>
      </c>
      <c r="F3866" s="18" t="s">
        <v>4626</v>
      </c>
      <c r="G3866" s="18" t="str">
        <f t="shared" si="362"/>
        <v>percent_vote</v>
      </c>
      <c r="H3866" s="18" t="str">
        <f t="shared" si="363"/>
        <v>epp_wh epp_aa epp_hi cands_run pct_aa pct_hi teach yeardum*</v>
      </c>
      <c r="I3866" s="18">
        <f t="shared" si="360"/>
        <v>0</v>
      </c>
      <c r="J3866" s="18" t="str">
        <f t="shared" si="361"/>
        <v>NA</v>
      </c>
      <c r="K3866" s="18" t="str">
        <f t="shared" si="364"/>
        <v>epp_wh epp_aa epp_hi cands_run pct_aa pct_hi teach yeardum*</v>
      </c>
      <c r="L3866" s="1" t="str">
        <f t="shared" si="365"/>
        <v>Yes</v>
      </c>
    </row>
    <row r="3867" spans="1:12" ht="28.8" x14ac:dyDescent="0.3">
      <c r="A3867" s="1" t="str">
        <f>VLOOKUP(B3867,DownloadedFiles!$B$2:$C$821,2,)</f>
        <v>doi:10.7910/DVN/W2HZSO</v>
      </c>
      <c r="B3867" s="1" t="s">
        <v>2053</v>
      </c>
      <c r="C3867" s="1" t="s">
        <v>6401</v>
      </c>
      <c r="D3867" s="1" t="s">
        <v>674</v>
      </c>
      <c r="E3867" s="1" t="str">
        <f>VLOOKUP(D3867,StataFunctions!$E$2:$G$260,3,)</f>
        <v>Probit regression</v>
      </c>
      <c r="F3867" s="18" t="s">
        <v>4620</v>
      </c>
      <c r="G3867" s="18" t="str">
        <f t="shared" si="362"/>
        <v>win</v>
      </c>
      <c r="H3867" s="18" t="str">
        <f t="shared" si="363"/>
        <v>epp_wh epp_aa epp_hi cands_run seats_up pct_aa pct_hi teach i.year</v>
      </c>
      <c r="I3867" s="18">
        <f t="shared" si="360"/>
        <v>0</v>
      </c>
      <c r="J3867" s="18" t="str">
        <f t="shared" si="361"/>
        <v>NA</v>
      </c>
      <c r="K3867" s="18" t="str">
        <f t="shared" si="364"/>
        <v>epp_wh epp_aa epp_hi cands_run seats_up pct_aa pct_hi teach i.year</v>
      </c>
      <c r="L3867" s="1" t="str">
        <f t="shared" si="365"/>
        <v>Yes</v>
      </c>
    </row>
    <row r="3868" spans="1:12" ht="28.8" x14ac:dyDescent="0.3">
      <c r="A3868" s="1" t="str">
        <f>VLOOKUP(B3868,DownloadedFiles!$B$2:$C$821,2,)</f>
        <v>doi:10.7910/DVN/W2HZSO</v>
      </c>
      <c r="B3868" s="1" t="s">
        <v>2053</v>
      </c>
      <c r="C3868" s="1" t="s">
        <v>6401</v>
      </c>
      <c r="D3868" s="1" t="s">
        <v>654</v>
      </c>
      <c r="E3868" s="1" t="str">
        <f>VLOOKUP(D3868,StataFunctions!$E$2:$G$260,3,)</f>
        <v>Linear Regression</v>
      </c>
      <c r="F3868" s="18" t="s">
        <v>4646</v>
      </c>
      <c r="G3868" s="18" t="str">
        <f t="shared" si="362"/>
        <v>win</v>
      </c>
      <c r="H3868" s="18" t="str">
        <f t="shared" si="363"/>
        <v>epp_wh epp_aa epp_hi cands_run seats_up pct_aa pct_hi teach i.year</v>
      </c>
      <c r="I3868" s="18">
        <f t="shared" si="360"/>
        <v>0</v>
      </c>
      <c r="J3868" s="18" t="str">
        <f t="shared" si="361"/>
        <v>NA</v>
      </c>
      <c r="K3868" s="18" t="str">
        <f t="shared" si="364"/>
        <v>epp_wh epp_aa epp_hi cands_run seats_up pct_aa pct_hi teach i.year</v>
      </c>
      <c r="L3868" s="1" t="str">
        <f t="shared" si="365"/>
        <v>Yes</v>
      </c>
    </row>
    <row r="3869" spans="1:12" ht="28.8" x14ac:dyDescent="0.3">
      <c r="A3869" s="1" t="str">
        <f>VLOOKUP(B3869,DownloadedFiles!$B$2:$C$821,2,)</f>
        <v>doi:10.7910/DVN/W2HZSO</v>
      </c>
      <c r="B3869" s="1" t="s">
        <v>2053</v>
      </c>
      <c r="C3869" s="1" t="s">
        <v>6401</v>
      </c>
      <c r="D3869" s="1" t="s">
        <v>674</v>
      </c>
      <c r="E3869" s="1" t="str">
        <f>VLOOKUP(D3869,StataFunctions!$E$2:$G$260,3,)</f>
        <v>Probit regression</v>
      </c>
      <c r="F3869" s="18" t="s">
        <v>4650</v>
      </c>
      <c r="G3869" s="18" t="str">
        <f t="shared" si="362"/>
        <v>win</v>
      </c>
      <c r="H3869" s="18" t="str">
        <f t="shared" si="363"/>
        <v>epp_wh epp_aa epp_hi cands_run seats_up pct_aa pct_hi teach meals current_expense_per_ada studentteacher_ratio i.year</v>
      </c>
      <c r="I3869" s="18">
        <f t="shared" si="360"/>
        <v>0</v>
      </c>
      <c r="J3869" s="18" t="str">
        <f t="shared" si="361"/>
        <v>NA</v>
      </c>
      <c r="K3869" s="18" t="str">
        <f t="shared" si="364"/>
        <v>epp_wh epp_aa epp_hi cands_run seats_up pct_aa pct_hi teach meals current_expense_per_ada studentteacher_ratio i.year</v>
      </c>
      <c r="L3869" s="1" t="str">
        <f t="shared" si="365"/>
        <v>Yes</v>
      </c>
    </row>
    <row r="3870" spans="1:12" ht="28.8" x14ac:dyDescent="0.3">
      <c r="A3870" s="1" t="str">
        <f>VLOOKUP(B3870,DownloadedFiles!$B$2:$C$821,2,)</f>
        <v>doi:10.7910/DVN/W2HZSO</v>
      </c>
      <c r="B3870" s="1" t="s">
        <v>2053</v>
      </c>
      <c r="C3870" s="1" t="s">
        <v>6401</v>
      </c>
      <c r="D3870" s="1" t="s">
        <v>674</v>
      </c>
      <c r="E3870" s="1" t="str">
        <f>VLOOKUP(D3870,StataFunctions!$E$2:$G$260,3,)</f>
        <v>Probit regression</v>
      </c>
      <c r="F3870" s="18" t="s">
        <v>4640</v>
      </c>
      <c r="G3870" s="18" t="str">
        <f t="shared" si="362"/>
        <v>win</v>
      </c>
      <c r="H3870" s="18" t="str">
        <f t="shared" si="363"/>
        <v>epp_wh epp_aa epp_hi cands_run seats_up pct_aa pct_hi teach offcycle i.year</v>
      </c>
      <c r="I3870" s="18">
        <f t="shared" si="360"/>
        <v>0</v>
      </c>
      <c r="J3870" s="18" t="str">
        <f t="shared" si="361"/>
        <v>NA</v>
      </c>
      <c r="K3870" s="18" t="str">
        <f t="shared" si="364"/>
        <v>epp_wh epp_aa epp_hi cands_run seats_up pct_aa pct_hi teach offcycle i.year</v>
      </c>
      <c r="L3870" s="1" t="str">
        <f t="shared" si="365"/>
        <v>Yes</v>
      </c>
    </row>
    <row r="3871" spans="1:12" ht="28.8" x14ac:dyDescent="0.3">
      <c r="A3871" s="1" t="str">
        <f>VLOOKUP(B3871,DownloadedFiles!$B$2:$C$821,2,)</f>
        <v>doi:10.7910/DVN/W2HZSO</v>
      </c>
      <c r="B3871" s="1" t="s">
        <v>2053</v>
      </c>
      <c r="C3871" s="1" t="s">
        <v>6401</v>
      </c>
      <c r="D3871" s="1" t="s">
        <v>674</v>
      </c>
      <c r="E3871" s="1" t="str">
        <f>VLOOKUP(D3871,StataFunctions!$E$2:$G$260,3,)</f>
        <v>Probit regression</v>
      </c>
      <c r="F3871" s="18" t="s">
        <v>4658</v>
      </c>
      <c r="G3871" s="18" t="str">
        <f t="shared" si="362"/>
        <v>win</v>
      </c>
      <c r="H3871" s="18" t="str">
        <f t="shared" si="363"/>
        <v>epp_wh epp_aa epp_hi cands_run seats_up pct_aa pct_hi teach ward i.year</v>
      </c>
      <c r="I3871" s="18">
        <f t="shared" si="360"/>
        <v>0</v>
      </c>
      <c r="J3871" s="18" t="str">
        <f t="shared" si="361"/>
        <v>NA</v>
      </c>
      <c r="K3871" s="18" t="str">
        <f t="shared" si="364"/>
        <v>epp_wh epp_aa epp_hi cands_run seats_up pct_aa pct_hi teach ward i.year</v>
      </c>
      <c r="L3871" s="1" t="str">
        <f t="shared" si="365"/>
        <v>Yes</v>
      </c>
    </row>
    <row r="3872" spans="1:12" ht="28.8" x14ac:dyDescent="0.3">
      <c r="A3872" s="1" t="str">
        <f>VLOOKUP(B3872,DownloadedFiles!$B$2:$C$821,2,)</f>
        <v>doi:10.7910/DVN/W2HZSO</v>
      </c>
      <c r="B3872" s="1" t="s">
        <v>2053</v>
      </c>
      <c r="C3872" s="1" t="s">
        <v>6401</v>
      </c>
      <c r="D3872" s="1" t="s">
        <v>674</v>
      </c>
      <c r="E3872" s="1" t="str">
        <f>VLOOKUP(D3872,StataFunctions!$E$2:$G$260,3,)</f>
        <v>Probit regression</v>
      </c>
      <c r="F3872" s="18" t="s">
        <v>4624</v>
      </c>
      <c r="G3872" s="18" t="str">
        <f t="shared" si="362"/>
        <v>win</v>
      </c>
      <c r="H3872" s="18" t="str">
        <f t="shared" si="363"/>
        <v>epp_wh epp_aa epp_hi cands_run seats_up pct_aa pct_hi teach yeardum*</v>
      </c>
      <c r="I3872" s="18">
        <f t="shared" si="360"/>
        <v>0</v>
      </c>
      <c r="J3872" s="18" t="str">
        <f t="shared" si="361"/>
        <v>NA</v>
      </c>
      <c r="K3872" s="18" t="str">
        <f t="shared" si="364"/>
        <v>epp_wh epp_aa epp_hi cands_run seats_up pct_aa pct_hi teach yeardum*</v>
      </c>
      <c r="L3872" s="1" t="str">
        <f t="shared" si="365"/>
        <v>Yes</v>
      </c>
    </row>
    <row r="3873" spans="1:12" ht="28.8" x14ac:dyDescent="0.3">
      <c r="A3873" s="1" t="str">
        <f>VLOOKUP(B3873,DownloadedFiles!$B$2:$C$821,2,)</f>
        <v>doi:10.7910/DVN/W2HZSO</v>
      </c>
      <c r="B3873" s="1" t="s">
        <v>2053</v>
      </c>
      <c r="C3873" s="1" t="s">
        <v>6401</v>
      </c>
      <c r="D3873" s="1" t="s">
        <v>654</v>
      </c>
      <c r="E3873" s="1" t="str">
        <f>VLOOKUP(D3873,StataFunctions!$E$2:$G$260,3,)</f>
        <v>Linear Regression</v>
      </c>
      <c r="F3873" s="18" t="s">
        <v>4638</v>
      </c>
      <c r="G3873" s="18" t="str">
        <f t="shared" si="362"/>
        <v>percent_vote</v>
      </c>
      <c r="H3873" s="18" t="str">
        <f t="shared" si="363"/>
        <v>epp_wh epp_hi cands_run pct_aa pct_hi teach i.year if hisp_greater_white==1</v>
      </c>
      <c r="I3873" s="18">
        <f t="shared" si="360"/>
        <v>1</v>
      </c>
      <c r="J3873" s="18" t="str">
        <f t="shared" si="361"/>
        <v xml:space="preserve"> hisp_greater_white==1</v>
      </c>
      <c r="K3873" s="18" t="str">
        <f t="shared" si="364"/>
        <v>epp_wh epp_hi cands_run pct_aa pct_hi teach i.year</v>
      </c>
      <c r="L3873" s="1" t="str">
        <f t="shared" si="365"/>
        <v>Yes</v>
      </c>
    </row>
    <row r="3874" spans="1:12" ht="28.8" x14ac:dyDescent="0.3">
      <c r="A3874" s="1" t="str">
        <f>VLOOKUP(B3874,DownloadedFiles!$B$2:$C$821,2,)</f>
        <v>doi:10.7910/DVN/W2HZSO</v>
      </c>
      <c r="B3874" s="1" t="s">
        <v>2053</v>
      </c>
      <c r="C3874" s="1" t="s">
        <v>6401</v>
      </c>
      <c r="D3874" s="1" t="s">
        <v>654</v>
      </c>
      <c r="E3874" s="1" t="str">
        <f>VLOOKUP(D3874,StataFunctions!$E$2:$G$260,3,)</f>
        <v>Linear Regression</v>
      </c>
      <c r="F3874" s="18" t="s">
        <v>4634</v>
      </c>
      <c r="G3874" s="18" t="str">
        <f t="shared" si="362"/>
        <v>percent_vote</v>
      </c>
      <c r="H3874" s="18" t="str">
        <f t="shared" si="363"/>
        <v>epp_wh epp_hi cands_run pct_aa pct_hi teach i.year</v>
      </c>
      <c r="I3874" s="18">
        <f t="shared" si="360"/>
        <v>0</v>
      </c>
      <c r="J3874" s="18" t="str">
        <f t="shared" si="361"/>
        <v>NA</v>
      </c>
      <c r="K3874" s="18" t="str">
        <f t="shared" si="364"/>
        <v>epp_wh epp_hi cands_run pct_aa pct_hi teach i.year</v>
      </c>
      <c r="L3874" s="1" t="str">
        <f t="shared" si="365"/>
        <v>Yes</v>
      </c>
    </row>
    <row r="3875" spans="1:12" ht="28.8" x14ac:dyDescent="0.3">
      <c r="A3875" s="1" t="str">
        <f>VLOOKUP(B3875,DownloadedFiles!$B$2:$C$821,2,)</f>
        <v>doi:10.7910/DVN/W2HZSO</v>
      </c>
      <c r="B3875" s="1" t="s">
        <v>2053</v>
      </c>
      <c r="C3875" s="1" t="s">
        <v>6401</v>
      </c>
      <c r="D3875" s="1" t="s">
        <v>674</v>
      </c>
      <c r="E3875" s="1" t="str">
        <f>VLOOKUP(D3875,StataFunctions!$E$2:$G$260,3,)</f>
        <v>Probit regression</v>
      </c>
      <c r="F3875" s="18" t="s">
        <v>4636</v>
      </c>
      <c r="G3875" s="18" t="str">
        <f t="shared" si="362"/>
        <v>win</v>
      </c>
      <c r="H3875" s="18" t="str">
        <f t="shared" si="363"/>
        <v>epp_wh epp_hi cands_run seats_up pct_aa pct_hi teach i.year if hisp_greater_white==1</v>
      </c>
      <c r="I3875" s="18">
        <f t="shared" si="360"/>
        <v>1</v>
      </c>
      <c r="J3875" s="18" t="str">
        <f t="shared" si="361"/>
        <v xml:space="preserve"> hisp_greater_white==1</v>
      </c>
      <c r="K3875" s="18" t="str">
        <f t="shared" si="364"/>
        <v>epp_wh epp_hi cands_run seats_up pct_aa pct_hi teach i.year</v>
      </c>
      <c r="L3875" s="1" t="str">
        <f t="shared" si="365"/>
        <v>Yes</v>
      </c>
    </row>
    <row r="3876" spans="1:12" ht="28.8" x14ac:dyDescent="0.3">
      <c r="A3876" s="1" t="str">
        <f>VLOOKUP(B3876,DownloadedFiles!$B$2:$C$821,2,)</f>
        <v>doi:10.7910/DVN/W2HZSO</v>
      </c>
      <c r="B3876" s="1" t="s">
        <v>2053</v>
      </c>
      <c r="C3876" s="1" t="s">
        <v>6401</v>
      </c>
      <c r="D3876" s="1" t="s">
        <v>674</v>
      </c>
      <c r="E3876" s="1" t="str">
        <f>VLOOKUP(D3876,StataFunctions!$E$2:$G$260,3,)</f>
        <v>Probit regression</v>
      </c>
      <c r="F3876" s="18" t="s">
        <v>4632</v>
      </c>
      <c r="G3876" s="18" t="str">
        <f t="shared" si="362"/>
        <v>win</v>
      </c>
      <c r="H3876" s="18" t="str">
        <f t="shared" si="363"/>
        <v>epp_wh epp_hi cands_run seats_up pct_aa pct_hi teach i.year</v>
      </c>
      <c r="I3876" s="18">
        <f t="shared" si="360"/>
        <v>0</v>
      </c>
      <c r="J3876" s="18" t="str">
        <f t="shared" si="361"/>
        <v>NA</v>
      </c>
      <c r="K3876" s="18" t="str">
        <f t="shared" si="364"/>
        <v>epp_wh epp_hi cands_run seats_up pct_aa pct_hi teach i.year</v>
      </c>
      <c r="L3876" s="1" t="str">
        <f t="shared" si="365"/>
        <v>Yes</v>
      </c>
    </row>
    <row r="3877" spans="1:12" x14ac:dyDescent="0.3">
      <c r="A3877" s="1" t="str">
        <f>VLOOKUP(B3877,DownloadedFiles!$B$2:$C$821,2,)</f>
        <v>doi:10.7910/DVN/W2HZSO</v>
      </c>
      <c r="B3877" s="1" t="s">
        <v>2053</v>
      </c>
      <c r="C3877" s="1" t="s">
        <v>6401</v>
      </c>
      <c r="D3877" s="1" t="s">
        <v>674</v>
      </c>
      <c r="E3877" s="1" t="str">
        <f>VLOOKUP(D3877,StataFunctions!$E$2:$G$260,3,)</f>
        <v>Probit regression</v>
      </c>
      <c r="F3877" s="18" t="s">
        <v>4655</v>
      </c>
      <c r="G3877" s="18" t="str">
        <f t="shared" si="362"/>
        <v>win</v>
      </c>
      <c r="H3877" s="18" t="str">
        <f t="shared" si="363"/>
        <v>mpp_wh mpp_aa mpp_hi</v>
      </c>
      <c r="I3877" s="18">
        <f t="shared" si="360"/>
        <v>0</v>
      </c>
      <c r="J3877" s="18" t="str">
        <f t="shared" si="361"/>
        <v>NA</v>
      </c>
      <c r="K3877" s="18" t="str">
        <f t="shared" si="364"/>
        <v>mpp_wh mpp_aa mpp_hi</v>
      </c>
      <c r="L3877" s="1" t="str">
        <f t="shared" si="365"/>
        <v>Yes</v>
      </c>
    </row>
    <row r="3878" spans="1:12" x14ac:dyDescent="0.3">
      <c r="A3878" s="1" t="str">
        <f>VLOOKUP(B3878,DownloadedFiles!$B$2:$C$821,2,)</f>
        <v>doi:10.7910/DVN/W2HZSO</v>
      </c>
      <c r="B3878" s="1" t="s">
        <v>2053</v>
      </c>
      <c r="C3878" s="1" t="s">
        <v>6401</v>
      </c>
      <c r="D3878" s="1" t="s">
        <v>654</v>
      </c>
      <c r="E3878" s="1" t="str">
        <f>VLOOKUP(D3878,StataFunctions!$E$2:$G$260,3,)</f>
        <v>Linear Regression</v>
      </c>
      <c r="F3878" s="18" t="s">
        <v>4657</v>
      </c>
      <c r="G3878" s="18" t="str">
        <f t="shared" si="362"/>
        <v>percent_vote</v>
      </c>
      <c r="H3878" s="18" t="str">
        <f t="shared" si="363"/>
        <v>mpp_wh mpp_aa mpp_hi</v>
      </c>
      <c r="I3878" s="18">
        <f t="shared" si="360"/>
        <v>0</v>
      </c>
      <c r="J3878" s="18" t="str">
        <f t="shared" si="361"/>
        <v>NA</v>
      </c>
      <c r="K3878" s="18" t="str">
        <f t="shared" si="364"/>
        <v>mpp_wh mpp_aa mpp_hi</v>
      </c>
      <c r="L3878" s="1" t="str">
        <f t="shared" si="365"/>
        <v>Yes</v>
      </c>
    </row>
    <row r="3879" spans="1:12" ht="28.8" x14ac:dyDescent="0.3">
      <c r="A3879" s="1" t="str">
        <f>VLOOKUP(B3879,DownloadedFiles!$B$2:$C$821,2,)</f>
        <v>doi:10.7910/DVN/W2HZSO</v>
      </c>
      <c r="B3879" s="1" t="s">
        <v>2053</v>
      </c>
      <c r="C3879" s="1" t="s">
        <v>6401</v>
      </c>
      <c r="D3879" s="1" t="s">
        <v>654</v>
      </c>
      <c r="E3879" s="1" t="str">
        <f>VLOOKUP(D3879,StataFunctions!$E$2:$G$260,3,)</f>
        <v>Linear Regression</v>
      </c>
      <c r="F3879" s="18" t="s">
        <v>4623</v>
      </c>
      <c r="G3879" s="18" t="str">
        <f t="shared" si="362"/>
        <v>percent_vote</v>
      </c>
      <c r="H3879" s="18" t="str">
        <f t="shared" si="363"/>
        <v>mpp_wh mpp_aa mpp_hi cands_run pct_aa pct_hi teach i.year</v>
      </c>
      <c r="I3879" s="18">
        <f t="shared" si="360"/>
        <v>0</v>
      </c>
      <c r="J3879" s="18" t="str">
        <f t="shared" si="361"/>
        <v>NA</v>
      </c>
      <c r="K3879" s="18" t="str">
        <f t="shared" si="364"/>
        <v>mpp_wh mpp_aa mpp_hi cands_run pct_aa pct_hi teach i.year</v>
      </c>
      <c r="L3879" s="1" t="str">
        <f t="shared" si="365"/>
        <v>Yes</v>
      </c>
    </row>
    <row r="3880" spans="1:12" ht="28.8" x14ac:dyDescent="0.3">
      <c r="A3880" s="1" t="str">
        <f>VLOOKUP(B3880,DownloadedFiles!$B$2:$C$821,2,)</f>
        <v>doi:10.7910/DVN/W2HZSO</v>
      </c>
      <c r="B3880" s="1" t="s">
        <v>2053</v>
      </c>
      <c r="C3880" s="1" t="s">
        <v>6401</v>
      </c>
      <c r="D3880" s="1" t="s">
        <v>654</v>
      </c>
      <c r="E3880" s="1" t="str">
        <f>VLOOKUP(D3880,StataFunctions!$E$2:$G$260,3,)</f>
        <v>Linear Regression</v>
      </c>
      <c r="F3880" s="18" t="s">
        <v>4649</v>
      </c>
      <c r="G3880" s="18" t="str">
        <f t="shared" si="362"/>
        <v>percent_vote</v>
      </c>
      <c r="H3880" s="18" t="str">
        <f t="shared" si="363"/>
        <v>mpp_wh mpp_aa mpp_hi cands_run pct_aa pct_hi teach i.year</v>
      </c>
      <c r="I3880" s="18">
        <f t="shared" si="360"/>
        <v>0</v>
      </c>
      <c r="J3880" s="18" t="str">
        <f t="shared" si="361"/>
        <v>NA</v>
      </c>
      <c r="K3880" s="18" t="str">
        <f t="shared" si="364"/>
        <v>mpp_wh mpp_aa mpp_hi cands_run pct_aa pct_hi teach i.year</v>
      </c>
      <c r="L3880" s="1" t="str">
        <f t="shared" si="365"/>
        <v>Yes</v>
      </c>
    </row>
    <row r="3881" spans="1:12" ht="28.8" x14ac:dyDescent="0.3">
      <c r="A3881" s="1" t="str">
        <f>VLOOKUP(B3881,DownloadedFiles!$B$2:$C$821,2,)</f>
        <v>doi:10.7910/DVN/W2HZSO</v>
      </c>
      <c r="B3881" s="1" t="s">
        <v>2053</v>
      </c>
      <c r="C3881" s="1" t="s">
        <v>6401</v>
      </c>
      <c r="D3881" s="1" t="s">
        <v>654</v>
      </c>
      <c r="E3881" s="1" t="str">
        <f>VLOOKUP(D3881,StataFunctions!$E$2:$G$260,3,)</f>
        <v>Linear Regression</v>
      </c>
      <c r="F3881" s="18" t="s">
        <v>4653</v>
      </c>
      <c r="G3881" s="18" t="str">
        <f t="shared" si="362"/>
        <v>percent_vote</v>
      </c>
      <c r="H3881" s="18" t="str">
        <f t="shared" si="363"/>
        <v>mpp_wh mpp_aa mpp_hi cands_run pct_aa pct_hi teach meals current_expense_per_ada studentteacher_ratio i.year</v>
      </c>
      <c r="I3881" s="18">
        <f t="shared" si="360"/>
        <v>0</v>
      </c>
      <c r="J3881" s="18" t="str">
        <f t="shared" si="361"/>
        <v>NA</v>
      </c>
      <c r="K3881" s="18" t="str">
        <f t="shared" si="364"/>
        <v>mpp_wh mpp_aa mpp_hi cands_run pct_aa pct_hi teach meals current_expense_per_ada studentteacher_ratio i.year</v>
      </c>
      <c r="L3881" s="1" t="str">
        <f t="shared" si="365"/>
        <v>Yes</v>
      </c>
    </row>
    <row r="3882" spans="1:12" ht="28.8" x14ac:dyDescent="0.3">
      <c r="A3882" s="1" t="str">
        <f>VLOOKUP(B3882,DownloadedFiles!$B$2:$C$821,2,)</f>
        <v>doi:10.7910/DVN/W2HZSO</v>
      </c>
      <c r="B3882" s="1" t="s">
        <v>2053</v>
      </c>
      <c r="C3882" s="1" t="s">
        <v>6401</v>
      </c>
      <c r="D3882" s="1" t="s">
        <v>654</v>
      </c>
      <c r="E3882" s="1" t="str">
        <f>VLOOKUP(D3882,StataFunctions!$E$2:$G$260,3,)</f>
        <v>Linear Regression</v>
      </c>
      <c r="F3882" s="18" t="s">
        <v>4643</v>
      </c>
      <c r="G3882" s="18" t="str">
        <f t="shared" si="362"/>
        <v>percent_vote</v>
      </c>
      <c r="H3882" s="18" t="str">
        <f t="shared" si="363"/>
        <v>mpp_wh mpp_aa mpp_hi cands_run pct_aa pct_hi teach offcycle i.year</v>
      </c>
      <c r="I3882" s="18">
        <f t="shared" si="360"/>
        <v>0</v>
      </c>
      <c r="J3882" s="18" t="str">
        <f t="shared" si="361"/>
        <v>NA</v>
      </c>
      <c r="K3882" s="18" t="str">
        <f t="shared" si="364"/>
        <v>mpp_wh mpp_aa mpp_hi cands_run pct_aa pct_hi teach offcycle i.year</v>
      </c>
      <c r="L3882" s="1" t="str">
        <f t="shared" si="365"/>
        <v>Yes</v>
      </c>
    </row>
    <row r="3883" spans="1:12" ht="28.8" x14ac:dyDescent="0.3">
      <c r="A3883" s="1" t="str">
        <f>VLOOKUP(B3883,DownloadedFiles!$B$2:$C$821,2,)</f>
        <v>doi:10.7910/DVN/W2HZSO</v>
      </c>
      <c r="B3883" s="1" t="s">
        <v>2053</v>
      </c>
      <c r="C3883" s="1" t="s">
        <v>6401</v>
      </c>
      <c r="D3883" s="1" t="s">
        <v>654</v>
      </c>
      <c r="E3883" s="1" t="str">
        <f>VLOOKUP(D3883,StataFunctions!$E$2:$G$260,3,)</f>
        <v>Linear Regression</v>
      </c>
      <c r="F3883" s="18" t="s">
        <v>4661</v>
      </c>
      <c r="G3883" s="18" t="str">
        <f t="shared" si="362"/>
        <v>percent_vote</v>
      </c>
      <c r="H3883" s="18" t="str">
        <f t="shared" si="363"/>
        <v>mpp_wh mpp_aa mpp_hi cands_run pct_aa pct_hi teach ward i.year</v>
      </c>
      <c r="I3883" s="18">
        <f t="shared" si="360"/>
        <v>0</v>
      </c>
      <c r="J3883" s="18" t="str">
        <f t="shared" si="361"/>
        <v>NA</v>
      </c>
      <c r="K3883" s="18" t="str">
        <f t="shared" si="364"/>
        <v>mpp_wh mpp_aa mpp_hi cands_run pct_aa pct_hi teach ward i.year</v>
      </c>
      <c r="L3883" s="1" t="str">
        <f t="shared" si="365"/>
        <v>Yes</v>
      </c>
    </row>
    <row r="3884" spans="1:12" ht="28.8" x14ac:dyDescent="0.3">
      <c r="A3884" s="1" t="str">
        <f>VLOOKUP(B3884,DownloadedFiles!$B$2:$C$821,2,)</f>
        <v>doi:10.7910/DVN/W2HZSO</v>
      </c>
      <c r="B3884" s="1" t="s">
        <v>2053</v>
      </c>
      <c r="C3884" s="1" t="s">
        <v>6401</v>
      </c>
      <c r="D3884" s="1" t="s">
        <v>654</v>
      </c>
      <c r="E3884" s="1" t="str">
        <f>VLOOKUP(D3884,StataFunctions!$E$2:$G$260,3,)</f>
        <v>Linear Regression</v>
      </c>
      <c r="F3884" s="18" t="s">
        <v>4627</v>
      </c>
      <c r="G3884" s="18" t="str">
        <f t="shared" si="362"/>
        <v>percent_vote</v>
      </c>
      <c r="H3884" s="18" t="str">
        <f t="shared" si="363"/>
        <v>mpp_wh mpp_aa mpp_hi cands_run pct_aa pct_hi teach yeardum*</v>
      </c>
      <c r="I3884" s="18">
        <f t="shared" si="360"/>
        <v>0</v>
      </c>
      <c r="J3884" s="18" t="str">
        <f t="shared" si="361"/>
        <v>NA</v>
      </c>
      <c r="K3884" s="18" t="str">
        <f t="shared" si="364"/>
        <v>mpp_wh mpp_aa mpp_hi cands_run pct_aa pct_hi teach yeardum*</v>
      </c>
      <c r="L3884" s="1" t="str">
        <f t="shared" si="365"/>
        <v>Yes</v>
      </c>
    </row>
    <row r="3885" spans="1:12" ht="28.8" x14ac:dyDescent="0.3">
      <c r="A3885" s="1" t="str">
        <f>VLOOKUP(B3885,DownloadedFiles!$B$2:$C$821,2,)</f>
        <v>doi:10.7910/DVN/W2HZSO</v>
      </c>
      <c r="B3885" s="1" t="s">
        <v>2053</v>
      </c>
      <c r="C3885" s="1" t="s">
        <v>6401</v>
      </c>
      <c r="D3885" s="1" t="s">
        <v>674</v>
      </c>
      <c r="E3885" s="1" t="str">
        <f>VLOOKUP(D3885,StataFunctions!$E$2:$G$260,3,)</f>
        <v>Probit regression</v>
      </c>
      <c r="F3885" s="18" t="s">
        <v>4621</v>
      </c>
      <c r="G3885" s="18" t="str">
        <f t="shared" si="362"/>
        <v>win</v>
      </c>
      <c r="H3885" s="18" t="str">
        <f t="shared" si="363"/>
        <v>mpp_wh mpp_aa mpp_hi cands_run seats_up pct_aa pct_hi teach i.year</v>
      </c>
      <c r="I3885" s="18">
        <f t="shared" si="360"/>
        <v>0</v>
      </c>
      <c r="J3885" s="18" t="str">
        <f t="shared" si="361"/>
        <v>NA</v>
      </c>
      <c r="K3885" s="18" t="str">
        <f t="shared" si="364"/>
        <v>mpp_wh mpp_aa mpp_hi cands_run seats_up pct_aa pct_hi teach i.year</v>
      </c>
      <c r="L3885" s="1" t="str">
        <f t="shared" si="365"/>
        <v>Yes</v>
      </c>
    </row>
    <row r="3886" spans="1:12" ht="28.8" x14ac:dyDescent="0.3">
      <c r="A3886" s="1" t="str">
        <f>VLOOKUP(B3886,DownloadedFiles!$B$2:$C$821,2,)</f>
        <v>doi:10.7910/DVN/W2HZSO</v>
      </c>
      <c r="B3886" s="1" t="s">
        <v>2053</v>
      </c>
      <c r="C3886" s="1" t="s">
        <v>6401</v>
      </c>
      <c r="D3886" s="1" t="s">
        <v>654</v>
      </c>
      <c r="E3886" s="1" t="str">
        <f>VLOOKUP(D3886,StataFunctions!$E$2:$G$260,3,)</f>
        <v>Linear Regression</v>
      </c>
      <c r="F3886" s="18" t="s">
        <v>4647</v>
      </c>
      <c r="G3886" s="18" t="str">
        <f t="shared" si="362"/>
        <v>win</v>
      </c>
      <c r="H3886" s="18" t="str">
        <f t="shared" si="363"/>
        <v>mpp_wh mpp_aa mpp_hi cands_run seats_up pct_aa pct_hi teach i.year</v>
      </c>
      <c r="I3886" s="18">
        <f t="shared" si="360"/>
        <v>0</v>
      </c>
      <c r="J3886" s="18" t="str">
        <f t="shared" si="361"/>
        <v>NA</v>
      </c>
      <c r="K3886" s="18" t="str">
        <f t="shared" si="364"/>
        <v>mpp_wh mpp_aa mpp_hi cands_run seats_up pct_aa pct_hi teach i.year</v>
      </c>
      <c r="L3886" s="1" t="str">
        <f t="shared" si="365"/>
        <v>Yes</v>
      </c>
    </row>
    <row r="3887" spans="1:12" ht="43.2" x14ac:dyDescent="0.3">
      <c r="A3887" s="1" t="str">
        <f>VLOOKUP(B3887,DownloadedFiles!$B$2:$C$821,2,)</f>
        <v>doi:10.7910/DVN/W2HZSO</v>
      </c>
      <c r="B3887" s="1" t="s">
        <v>2053</v>
      </c>
      <c r="C3887" s="1" t="s">
        <v>6401</v>
      </c>
      <c r="D3887" s="1" t="s">
        <v>674</v>
      </c>
      <c r="E3887" s="1" t="str">
        <f>VLOOKUP(D3887,StataFunctions!$E$2:$G$260,3,)</f>
        <v>Probit regression</v>
      </c>
      <c r="F3887" s="18" t="s">
        <v>4651</v>
      </c>
      <c r="G3887" s="18" t="str">
        <f t="shared" si="362"/>
        <v>win</v>
      </c>
      <c r="H3887" s="18" t="str">
        <f t="shared" si="363"/>
        <v>mpp_wh mpp_aa mpp_hi cands_run seats_up pct_aa pct_hi teach meals current_expense_per_ada studentteacher_ratio i.year</v>
      </c>
      <c r="I3887" s="18">
        <f t="shared" si="360"/>
        <v>0</v>
      </c>
      <c r="J3887" s="18" t="str">
        <f t="shared" si="361"/>
        <v>NA</v>
      </c>
      <c r="K3887" s="18" t="str">
        <f t="shared" si="364"/>
        <v>mpp_wh mpp_aa mpp_hi cands_run seats_up pct_aa pct_hi teach meals current_expense_per_ada studentteacher_ratio i.year</v>
      </c>
      <c r="L3887" s="1" t="str">
        <f t="shared" si="365"/>
        <v>Yes</v>
      </c>
    </row>
    <row r="3888" spans="1:12" ht="28.8" x14ac:dyDescent="0.3">
      <c r="A3888" s="1" t="str">
        <f>VLOOKUP(B3888,DownloadedFiles!$B$2:$C$821,2,)</f>
        <v>doi:10.7910/DVN/W2HZSO</v>
      </c>
      <c r="B3888" s="1" t="s">
        <v>2053</v>
      </c>
      <c r="C3888" s="1" t="s">
        <v>6401</v>
      </c>
      <c r="D3888" s="1" t="s">
        <v>674</v>
      </c>
      <c r="E3888" s="1" t="str">
        <f>VLOOKUP(D3888,StataFunctions!$E$2:$G$260,3,)</f>
        <v>Probit regression</v>
      </c>
      <c r="F3888" s="18" t="s">
        <v>4641</v>
      </c>
      <c r="G3888" s="18" t="str">
        <f t="shared" si="362"/>
        <v>win</v>
      </c>
      <c r="H3888" s="18" t="str">
        <f t="shared" si="363"/>
        <v>mpp_wh mpp_aa mpp_hi cands_run seats_up pct_aa pct_hi teach offcycle i.year</v>
      </c>
      <c r="I3888" s="18">
        <f t="shared" si="360"/>
        <v>0</v>
      </c>
      <c r="J3888" s="18" t="str">
        <f t="shared" si="361"/>
        <v>NA</v>
      </c>
      <c r="K3888" s="18" t="str">
        <f t="shared" si="364"/>
        <v>mpp_wh mpp_aa mpp_hi cands_run seats_up pct_aa pct_hi teach offcycle i.year</v>
      </c>
      <c r="L3888" s="1" t="str">
        <f t="shared" si="365"/>
        <v>Yes</v>
      </c>
    </row>
    <row r="3889" spans="1:12" ht="28.8" x14ac:dyDescent="0.3">
      <c r="A3889" s="1" t="str">
        <f>VLOOKUP(B3889,DownloadedFiles!$B$2:$C$821,2,)</f>
        <v>doi:10.7910/DVN/W2HZSO</v>
      </c>
      <c r="B3889" s="1" t="s">
        <v>2053</v>
      </c>
      <c r="C3889" s="1" t="s">
        <v>6401</v>
      </c>
      <c r="D3889" s="1" t="s">
        <v>674</v>
      </c>
      <c r="E3889" s="1" t="str">
        <f>VLOOKUP(D3889,StataFunctions!$E$2:$G$260,3,)</f>
        <v>Probit regression</v>
      </c>
      <c r="F3889" s="18" t="s">
        <v>4659</v>
      </c>
      <c r="G3889" s="18" t="str">
        <f t="shared" si="362"/>
        <v>win</v>
      </c>
      <c r="H3889" s="18" t="str">
        <f t="shared" si="363"/>
        <v>mpp_wh mpp_aa mpp_hi cands_run seats_up pct_aa pct_hi teach ward i.year</v>
      </c>
      <c r="I3889" s="18">
        <f t="shared" si="360"/>
        <v>0</v>
      </c>
      <c r="J3889" s="18" t="str">
        <f t="shared" si="361"/>
        <v>NA</v>
      </c>
      <c r="K3889" s="18" t="str">
        <f t="shared" si="364"/>
        <v>mpp_wh mpp_aa mpp_hi cands_run seats_up pct_aa pct_hi teach ward i.year</v>
      </c>
      <c r="L3889" s="1" t="str">
        <f t="shared" si="365"/>
        <v>Yes</v>
      </c>
    </row>
    <row r="3890" spans="1:12" ht="28.8" x14ac:dyDescent="0.3">
      <c r="A3890" s="1" t="str">
        <f>VLOOKUP(B3890,DownloadedFiles!$B$2:$C$821,2,)</f>
        <v>doi:10.7910/DVN/W2HZSO</v>
      </c>
      <c r="B3890" s="1" t="s">
        <v>2053</v>
      </c>
      <c r="C3890" s="1" t="s">
        <v>6401</v>
      </c>
      <c r="D3890" s="1" t="s">
        <v>674</v>
      </c>
      <c r="E3890" s="1" t="str">
        <f>VLOOKUP(D3890,StataFunctions!$E$2:$G$260,3,)</f>
        <v>Probit regression</v>
      </c>
      <c r="F3890" s="18" t="s">
        <v>4625</v>
      </c>
      <c r="G3890" s="18" t="str">
        <f t="shared" si="362"/>
        <v>win</v>
      </c>
      <c r="H3890" s="18" t="str">
        <f t="shared" si="363"/>
        <v>mpp_wh mpp_aa mpp_hi cands_run seats_up pct_aa pct_hi teach yeardum*</v>
      </c>
      <c r="I3890" s="18">
        <f t="shared" si="360"/>
        <v>0</v>
      </c>
      <c r="J3890" s="18" t="str">
        <f t="shared" si="361"/>
        <v>NA</v>
      </c>
      <c r="K3890" s="18" t="str">
        <f t="shared" si="364"/>
        <v>mpp_wh mpp_aa mpp_hi cands_run seats_up pct_aa pct_hi teach yeardum*</v>
      </c>
      <c r="L3890" s="1" t="str">
        <f t="shared" si="365"/>
        <v>Yes</v>
      </c>
    </row>
    <row r="3891" spans="1:12" ht="28.8" x14ac:dyDescent="0.3">
      <c r="A3891" s="1" t="str">
        <f>VLOOKUP(B3891,DownloadedFiles!$B$2:$C$821,2,)</f>
        <v>doi:10.7910/DVN/W2HZSO</v>
      </c>
      <c r="B3891" s="1" t="s">
        <v>2053</v>
      </c>
      <c r="C3891" s="1" t="s">
        <v>6401</v>
      </c>
      <c r="D3891" s="1" t="s">
        <v>654</v>
      </c>
      <c r="E3891" s="1" t="str">
        <f>VLOOKUP(D3891,StataFunctions!$E$2:$G$260,3,)</f>
        <v>Linear Regression</v>
      </c>
      <c r="F3891" s="18" t="s">
        <v>4639</v>
      </c>
      <c r="G3891" s="18" t="str">
        <f t="shared" si="362"/>
        <v>percent_vote</v>
      </c>
      <c r="H3891" s="18" t="str">
        <f t="shared" si="363"/>
        <v>mpp_wh mpp_hi cands_run pct_aa pct_hi teach i.year if hisp_greater_white==1</v>
      </c>
      <c r="I3891" s="18">
        <f t="shared" si="360"/>
        <v>1</v>
      </c>
      <c r="J3891" s="18" t="str">
        <f t="shared" si="361"/>
        <v xml:space="preserve"> hisp_greater_white==1</v>
      </c>
      <c r="K3891" s="18" t="str">
        <f t="shared" si="364"/>
        <v>mpp_wh mpp_hi cands_run pct_aa pct_hi teach i.year</v>
      </c>
      <c r="L3891" s="1" t="str">
        <f t="shared" si="365"/>
        <v>Yes</v>
      </c>
    </row>
    <row r="3892" spans="1:12" ht="28.8" x14ac:dyDescent="0.3">
      <c r="A3892" s="1" t="str">
        <f>VLOOKUP(B3892,DownloadedFiles!$B$2:$C$821,2,)</f>
        <v>doi:10.7910/DVN/W2HZSO</v>
      </c>
      <c r="B3892" s="1" t="s">
        <v>2053</v>
      </c>
      <c r="C3892" s="1" t="s">
        <v>6401</v>
      </c>
      <c r="D3892" s="1" t="s">
        <v>654</v>
      </c>
      <c r="E3892" s="1" t="str">
        <f>VLOOKUP(D3892,StataFunctions!$E$2:$G$260,3,)</f>
        <v>Linear Regression</v>
      </c>
      <c r="F3892" s="18" t="s">
        <v>4635</v>
      </c>
      <c r="G3892" s="18" t="str">
        <f t="shared" si="362"/>
        <v>percent_vote</v>
      </c>
      <c r="H3892" s="18" t="str">
        <f t="shared" si="363"/>
        <v>mpp_wh mpp_hi cands_run pct_aa pct_hi teach i.year</v>
      </c>
      <c r="I3892" s="18">
        <f t="shared" si="360"/>
        <v>0</v>
      </c>
      <c r="J3892" s="18" t="str">
        <f t="shared" si="361"/>
        <v>NA</v>
      </c>
      <c r="K3892" s="18" t="str">
        <f t="shared" si="364"/>
        <v>mpp_wh mpp_hi cands_run pct_aa pct_hi teach i.year</v>
      </c>
      <c r="L3892" s="1" t="str">
        <f t="shared" si="365"/>
        <v>Yes</v>
      </c>
    </row>
    <row r="3893" spans="1:12" ht="28.8" x14ac:dyDescent="0.3">
      <c r="A3893" s="1" t="str">
        <f>VLOOKUP(B3893,DownloadedFiles!$B$2:$C$821,2,)</f>
        <v>doi:10.7910/DVN/W2HZSO</v>
      </c>
      <c r="B3893" s="1" t="s">
        <v>2053</v>
      </c>
      <c r="C3893" s="1" t="s">
        <v>6401</v>
      </c>
      <c r="D3893" s="1" t="s">
        <v>674</v>
      </c>
      <c r="E3893" s="1" t="str">
        <f>VLOOKUP(D3893,StataFunctions!$E$2:$G$260,3,)</f>
        <v>Probit regression</v>
      </c>
      <c r="F3893" s="18" t="s">
        <v>4637</v>
      </c>
      <c r="G3893" s="18" t="str">
        <f t="shared" si="362"/>
        <v>win</v>
      </c>
      <c r="H3893" s="18" t="str">
        <f t="shared" si="363"/>
        <v>mpp_wh mpp_hi cands_run seats_up pct_aa pct_hi teach i.year if hisp_greater_white==1</v>
      </c>
      <c r="I3893" s="18">
        <f t="shared" si="360"/>
        <v>1</v>
      </c>
      <c r="J3893" s="18" t="str">
        <f t="shared" si="361"/>
        <v xml:space="preserve"> hisp_greater_white==1</v>
      </c>
      <c r="K3893" s="18" t="str">
        <f t="shared" si="364"/>
        <v>mpp_wh mpp_hi cands_run seats_up pct_aa pct_hi teach i.year</v>
      </c>
      <c r="L3893" s="1" t="str">
        <f t="shared" si="365"/>
        <v>Yes</v>
      </c>
    </row>
    <row r="3894" spans="1:12" ht="28.8" x14ac:dyDescent="0.3">
      <c r="A3894" s="1" t="str">
        <f>VLOOKUP(B3894,DownloadedFiles!$B$2:$C$821,2,)</f>
        <v>doi:10.7910/DVN/W2HZSO</v>
      </c>
      <c r="B3894" s="1" t="s">
        <v>2053</v>
      </c>
      <c r="C3894" s="1" t="s">
        <v>6401</v>
      </c>
      <c r="D3894" s="1" t="s">
        <v>674</v>
      </c>
      <c r="E3894" s="1" t="str">
        <f>VLOOKUP(D3894,StataFunctions!$E$2:$G$260,3,)</f>
        <v>Probit regression</v>
      </c>
      <c r="F3894" s="18" t="s">
        <v>4633</v>
      </c>
      <c r="G3894" s="18" t="str">
        <f t="shared" si="362"/>
        <v>win</v>
      </c>
      <c r="H3894" s="18" t="str">
        <f t="shared" si="363"/>
        <v>mpp_wh mpp_hi cands_run seats_up pct_aa pct_hi teach i.year</v>
      </c>
      <c r="I3894" s="18">
        <f t="shared" ref="I3894:I3957" si="366">IFERROR(IF(FIND(" if ",H3894)&gt;0,1,0),0)</f>
        <v>0</v>
      </c>
      <c r="J3894" s="18" t="str">
        <f t="shared" ref="J3894:J3957" si="367">IFERROR(MID(H3894,FIND(" if ",H3894)+3,LEN(H3894)+1),"NA")</f>
        <v>NA</v>
      </c>
      <c r="K3894" s="18" t="str">
        <f t="shared" si="364"/>
        <v>mpp_wh mpp_hi cands_run seats_up pct_aa pct_hi teach i.year</v>
      </c>
      <c r="L3894" s="1" t="str">
        <f t="shared" si="365"/>
        <v>Yes</v>
      </c>
    </row>
    <row r="3895" spans="1:12" ht="28.8" x14ac:dyDescent="0.3">
      <c r="A3895" s="1" t="str">
        <f>VLOOKUP(B3895,DownloadedFiles!$B$2:$C$821,2,)</f>
        <v>doi:10.7910/DVN/W2HZSO</v>
      </c>
      <c r="B3895" s="1" t="s">
        <v>2053</v>
      </c>
      <c r="C3895" s="1" t="s">
        <v>6401</v>
      </c>
      <c r="D3895" s="1" t="s">
        <v>654</v>
      </c>
      <c r="E3895" s="1" t="str">
        <f>VLOOKUP(D3895,StataFunctions!$E$2:$G$260,3,)</f>
        <v>Linear Regression</v>
      </c>
      <c r="F3895" s="18" t="s">
        <v>4645</v>
      </c>
      <c r="G3895" s="18" t="str">
        <f t="shared" si="362"/>
        <v>percent_vote</v>
      </c>
      <c r="H3895" s="18" t="str">
        <f t="shared" si="363"/>
        <v>wh_api aa_api hi_api cands_run pct_aa pct_hi teach i.year</v>
      </c>
      <c r="I3895" s="18">
        <f t="shared" si="366"/>
        <v>0</v>
      </c>
      <c r="J3895" s="18" t="str">
        <f t="shared" si="367"/>
        <v>NA</v>
      </c>
      <c r="K3895" s="18" t="str">
        <f t="shared" si="364"/>
        <v>wh_api aa_api hi_api cands_run pct_aa pct_hi teach i.year</v>
      </c>
      <c r="L3895" s="1" t="str">
        <f t="shared" si="365"/>
        <v>Yes</v>
      </c>
    </row>
    <row r="3896" spans="1:12" ht="28.8" x14ac:dyDescent="0.3">
      <c r="A3896" s="1" t="str">
        <f>VLOOKUP(B3896,DownloadedFiles!$B$2:$C$821,2,)</f>
        <v>doi:10.7910/DVN/W2HZSO</v>
      </c>
      <c r="B3896" s="1" t="s">
        <v>2053</v>
      </c>
      <c r="C3896" s="1" t="s">
        <v>6401</v>
      </c>
      <c r="D3896" s="1" t="s">
        <v>674</v>
      </c>
      <c r="E3896" s="1" t="str">
        <f>VLOOKUP(D3896,StataFunctions!$E$2:$G$260,3,)</f>
        <v>Probit regression</v>
      </c>
      <c r="F3896" s="18" t="s">
        <v>4644</v>
      </c>
      <c r="G3896" s="18" t="str">
        <f t="shared" si="362"/>
        <v>win</v>
      </c>
      <c r="H3896" s="18" t="str">
        <f t="shared" si="363"/>
        <v>wh_api aa_api hi_api cands_run seats_up pct_aa pct_hi teach i.year</v>
      </c>
      <c r="I3896" s="18">
        <f t="shared" si="366"/>
        <v>0</v>
      </c>
      <c r="J3896" s="18" t="str">
        <f t="shared" si="367"/>
        <v>NA</v>
      </c>
      <c r="K3896" s="18" t="str">
        <f t="shared" si="364"/>
        <v>wh_api aa_api hi_api cands_run seats_up pct_aa pct_hi teach i.year</v>
      </c>
      <c r="L3896" s="1" t="str">
        <f t="shared" si="365"/>
        <v>Yes</v>
      </c>
    </row>
    <row r="3897" spans="1:12" ht="28.8" x14ac:dyDescent="0.3">
      <c r="A3897" s="1" t="str">
        <f>VLOOKUP(B3897,DownloadedFiles!$B$2:$C$821,2,)</f>
        <v>doi:10.7910/DVN/ZFLG25</v>
      </c>
      <c r="B3897" s="1" t="s">
        <v>2173</v>
      </c>
      <c r="C3897" s="1" t="s">
        <v>6402</v>
      </c>
      <c r="D3897" s="1" t="s">
        <v>766</v>
      </c>
      <c r="E3897" s="1" t="str">
        <f>VLOOKUP(D3897,StataFunctions!$E$2:$G$260,3,)</f>
        <v>Logistic regression</v>
      </c>
      <c r="F3897" s="18" t="s">
        <v>4671</v>
      </c>
      <c r="G3897" s="18" t="str">
        <f t="shared" si="362"/>
        <v>turnout</v>
      </c>
      <c r="H3897" s="18" t="str">
        <f t="shared" si="363"/>
        <v>c.spill i.assigned i.unassigned i.assigned#i.unassigned i.assigned#c.spill i.unassigned#c.spill i.assigned#i.unassigned#c.spill</v>
      </c>
      <c r="I3897" s="18">
        <f t="shared" si="366"/>
        <v>0</v>
      </c>
      <c r="J3897" s="18" t="str">
        <f t="shared" si="367"/>
        <v>NA</v>
      </c>
      <c r="K3897" s="18" t="str">
        <f t="shared" si="364"/>
        <v>c.spill i.assigned i.unassigned i.assigned#i.unassigned i.assigned#c.spill i.unassigned#c.spill i.assigned#i.unassigned#c.spill</v>
      </c>
      <c r="L3897" s="1" t="str">
        <f t="shared" si="365"/>
        <v>Yes</v>
      </c>
    </row>
    <row r="3898" spans="1:12" ht="57.6" x14ac:dyDescent="0.3">
      <c r="A3898" s="1" t="str">
        <f>VLOOKUP(B3898,DownloadedFiles!$B$2:$C$821,2,)</f>
        <v>doi:10.7910/DVN/ZFLG25</v>
      </c>
      <c r="B3898" s="1" t="s">
        <v>2173</v>
      </c>
      <c r="C3898" s="1" t="s">
        <v>6402</v>
      </c>
      <c r="D3898" s="1" t="s">
        <v>766</v>
      </c>
      <c r="E3898" s="1" t="str">
        <f>VLOOKUP(D3898,StataFunctions!$E$2:$G$260,3,)</f>
        <v>Logistic regression</v>
      </c>
      <c r="F3898" s="18" t="s">
        <v>4672</v>
      </c>
      <c r="G3898" s="18" t="str">
        <f t="shared" si="362"/>
        <v>turnout</v>
      </c>
      <c r="H3898" s="18" t="str">
        <f t="shared" si="363"/>
        <v>c.spill i.assigned i.unassigned i.assigned#i.unassigned i.assigned#c.spill i.unassigned#c.spill i.assigned#i.unassigned#c.spill postal gender_2 gender_3 ward_2 ward_3 ward_4 ageii agenoresp elect5_2 elect6_2 elect7_2 elect8_2 local2012_2 local2011_2 General2010_2</v>
      </c>
      <c r="I3898" s="18">
        <f t="shared" si="366"/>
        <v>0</v>
      </c>
      <c r="J3898" s="18" t="str">
        <f t="shared" si="367"/>
        <v>NA</v>
      </c>
      <c r="K3898" s="18" t="str">
        <f t="shared" si="364"/>
        <v>c.spill i.assigned i.unassigned i.assigned#i.unassigned i.assigned#c.spill i.unassigned#c.spill i.assigned#i.unassigned#c.spill postal gender_2 gender_3 ward_2 ward_3 ward_4 ageii agenoresp elect5_2 elect6_2 elect7_2 elect8_2 local2012_2 local2011_2 General2010_2</v>
      </c>
      <c r="L3898" s="1" t="str">
        <f t="shared" si="365"/>
        <v>Yes</v>
      </c>
    </row>
    <row r="3899" spans="1:12" ht="115.2" x14ac:dyDescent="0.3">
      <c r="A3899" s="1" t="str">
        <f>VLOOKUP(B3899,DownloadedFiles!$B$2:$C$821,2,)</f>
        <v>doi:10.7910/DVN/ZFLG25</v>
      </c>
      <c r="B3899" s="1" t="s">
        <v>2173</v>
      </c>
      <c r="C3899" s="1" t="s">
        <v>6402</v>
      </c>
      <c r="D3899" s="1" t="s">
        <v>766</v>
      </c>
      <c r="E3899" s="1" t="str">
        <f>VLOOKUP(D3899,StataFunctions!$E$2:$G$260,3,)</f>
        <v>Logistic regression</v>
      </c>
      <c r="F3899" s="18" t="s">
        <v>8317</v>
      </c>
      <c r="G3899" s="18" t="str">
        <f t="shared" si="362"/>
        <v>turnout</v>
      </c>
      <c r="H3899" s="18" t="str">
        <f t="shared" si="363"/>
        <v>c.spill i.assigned i.unassigned i.assigned#i.unassigned i.assigned#c.spill i.unassigned#c.spill i.assigned#i.unassigned#c.spill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I3899" s="18">
        <f t="shared" si="366"/>
        <v>0</v>
      </c>
      <c r="J3899" s="18" t="str">
        <f t="shared" si="367"/>
        <v>NA</v>
      </c>
      <c r="K3899" s="18" t="str">
        <f t="shared" si="364"/>
        <v>c.spill i.assigned i.unassigned i.assigned#i.unassigned i.assigned#c.spill i.unassigned#c.spill i.assigned#i.unassigned#c.spill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899" s="1" t="str">
        <f t="shared" si="365"/>
        <v>Yes</v>
      </c>
    </row>
    <row r="3900" spans="1:12" ht="115.2" x14ac:dyDescent="0.3">
      <c r="A3900" s="1" t="str">
        <f>VLOOKUP(B3900,DownloadedFiles!$B$2:$C$821,2,)</f>
        <v>doi:10.7910/DVN/ZFLG25</v>
      </c>
      <c r="B3900" s="1" t="s">
        <v>2173</v>
      </c>
      <c r="C3900" s="1" t="s">
        <v>6402</v>
      </c>
      <c r="D3900" s="1" t="s">
        <v>766</v>
      </c>
      <c r="E3900" s="1" t="str">
        <f>VLOOKUP(D3900,StataFunctions!$E$2:$G$260,3,)</f>
        <v>Logistic regression</v>
      </c>
      <c r="F3900" s="18" t="s">
        <v>8317</v>
      </c>
      <c r="G3900" s="18" t="str">
        <f t="shared" si="362"/>
        <v>turnout</v>
      </c>
      <c r="H3900" s="18" t="str">
        <f t="shared" si="363"/>
        <v>c.spill i.assigned i.unassigned i.assigned#i.unassigned i.assigned#c.spill i.unassigned#c.spill i.assigned#i.unassigned#c.spill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I3900" s="18">
        <f t="shared" si="366"/>
        <v>0</v>
      </c>
      <c r="J3900" s="18" t="str">
        <f t="shared" si="367"/>
        <v>NA</v>
      </c>
      <c r="K3900" s="18" t="str">
        <f t="shared" si="364"/>
        <v>c.spill i.assigned i.unassigned i.assigned#i.unassigned i.assigned#c.spill i.unassigned#c.spill i.assigned#i.unassigned#c.spill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900" s="1" t="str">
        <f t="shared" si="365"/>
        <v>Yes</v>
      </c>
    </row>
    <row r="3901" spans="1:12" x14ac:dyDescent="0.3">
      <c r="A3901" s="1" t="str">
        <f>VLOOKUP(B3901,DownloadedFiles!$B$2:$C$821,2,)</f>
        <v>doi:10.7910/DVN/ZFLG25</v>
      </c>
      <c r="B3901" s="1" t="s">
        <v>2173</v>
      </c>
      <c r="C3901" s="1" t="s">
        <v>6402</v>
      </c>
      <c r="D3901" s="1" t="s">
        <v>766</v>
      </c>
      <c r="E3901" s="1" t="str">
        <f>VLOOKUP(D3901,StataFunctions!$E$2:$G$260,3,)</f>
        <v>Logistic regression</v>
      </c>
      <c r="F3901" s="18" t="s">
        <v>4662</v>
      </c>
      <c r="G3901" s="18" t="str">
        <f t="shared" si="362"/>
        <v>turnout</v>
      </c>
      <c r="H3901" s="18" t="str">
        <f t="shared" si="363"/>
        <v>i.blocks c.partisan i.pid_comb if contact_hh==1</v>
      </c>
      <c r="I3901" s="18">
        <f t="shared" si="366"/>
        <v>1</v>
      </c>
      <c r="J3901" s="18" t="str">
        <f t="shared" si="367"/>
        <v xml:space="preserve"> contact_hh==1</v>
      </c>
      <c r="K3901" s="18" t="str">
        <f t="shared" si="364"/>
        <v>i.blocks c.partisan i.pid_comb</v>
      </c>
      <c r="L3901" s="1" t="str">
        <f t="shared" si="365"/>
        <v>Yes</v>
      </c>
    </row>
    <row r="3902" spans="1:12" ht="28.8" x14ac:dyDescent="0.3">
      <c r="A3902" s="1" t="str">
        <f>VLOOKUP(B3902,DownloadedFiles!$B$2:$C$821,2,)</f>
        <v>doi:10.7910/DVN/ZFLG25</v>
      </c>
      <c r="B3902" s="1" t="s">
        <v>2173</v>
      </c>
      <c r="C3902" s="1" t="s">
        <v>6402</v>
      </c>
      <c r="D3902" s="1" t="s">
        <v>766</v>
      </c>
      <c r="E3902" s="1" t="str">
        <f>VLOOKUP(D3902,StataFunctions!$E$2:$G$260,3,)</f>
        <v>Logistic regression</v>
      </c>
      <c r="F3902" s="18" t="s">
        <v>4664</v>
      </c>
      <c r="G3902" s="18" t="str">
        <f t="shared" si="362"/>
        <v>turnout</v>
      </c>
      <c r="H3902" s="18" t="str">
        <f t="shared" si="363"/>
        <v>i.blocks c.partisan i.pid_comb i.pid_comb#c.partisan if contact_hh==1</v>
      </c>
      <c r="I3902" s="18">
        <f t="shared" si="366"/>
        <v>1</v>
      </c>
      <c r="J3902" s="18" t="str">
        <f t="shared" si="367"/>
        <v xml:space="preserve"> contact_hh==1</v>
      </c>
      <c r="K3902" s="18" t="str">
        <f t="shared" si="364"/>
        <v>i.blocks c.partisan i.pid_comb i.pid_comb#c.partisan</v>
      </c>
      <c r="L3902" s="1" t="str">
        <f t="shared" si="365"/>
        <v>Yes</v>
      </c>
    </row>
    <row r="3903" spans="1:12" ht="57.6" x14ac:dyDescent="0.3">
      <c r="A3903" s="1" t="str">
        <f>VLOOKUP(B3903,DownloadedFiles!$B$2:$C$821,2,)</f>
        <v>doi:10.7910/DVN/ZFLG25</v>
      </c>
      <c r="B3903" s="1" t="s">
        <v>2173</v>
      </c>
      <c r="C3903" s="1" t="s">
        <v>6402</v>
      </c>
      <c r="D3903" s="1" t="s">
        <v>766</v>
      </c>
      <c r="E3903" s="1" t="str">
        <f>VLOOKUP(D3903,StataFunctions!$E$2:$G$260,3,)</f>
        <v>Logistic regression</v>
      </c>
      <c r="F3903" s="18" t="s">
        <v>4665</v>
      </c>
      <c r="G3903" s="18" t="str">
        <f t="shared" si="362"/>
        <v>turnout</v>
      </c>
      <c r="H3903" s="18" t="str">
        <f t="shared" si="363"/>
        <v>i.blocks c.partisan i.pid_comb i.pid_comb#c.partisan postal gender_2 gender_3 ward_2 ward_3 ward_4 ageii agenoresp elect5_2 elect6_2 elect7_2 elect8_2 local2012_2 local2011_2 General2010_2 if contact_hh==1</v>
      </c>
      <c r="I3903" s="18">
        <f t="shared" si="366"/>
        <v>1</v>
      </c>
      <c r="J3903" s="18" t="str">
        <f t="shared" si="367"/>
        <v xml:space="preserve"> contact_hh==1</v>
      </c>
      <c r="K3903" s="18" t="str">
        <f t="shared" si="364"/>
        <v>i.blocks c.partisan i.pid_comb i.pid_comb#c.partisan postal gender_2 gender_3 ward_2 ward_3 ward_4 ageii agenoresp elect5_2 elect6_2 elect7_2 elect8_2 local2012_2 local2011_2 General2010_2</v>
      </c>
      <c r="L3903" s="1" t="str">
        <f t="shared" si="365"/>
        <v>Yes</v>
      </c>
    </row>
    <row r="3904" spans="1:12" ht="129.6" x14ac:dyDescent="0.3">
      <c r="A3904" s="1" t="str">
        <f>VLOOKUP(B3904,DownloadedFiles!$B$2:$C$821,2,)</f>
        <v>doi:10.7910/DVN/ZFLG25</v>
      </c>
      <c r="B3904" s="1" t="s">
        <v>2173</v>
      </c>
      <c r="C3904" s="1" t="s">
        <v>6402</v>
      </c>
      <c r="D3904" s="1" t="s">
        <v>766</v>
      </c>
      <c r="E3904" s="1" t="str">
        <f>VLOOKUP(D3904,StataFunctions!$E$2:$G$260,3,)</f>
        <v>Logistic regression</v>
      </c>
      <c r="F3904" s="18" t="s">
        <v>8314</v>
      </c>
      <c r="G3904" s="18" t="str">
        <f t="shared" si="362"/>
        <v>turnout</v>
      </c>
      <c r="H3904" s="18" t="str">
        <f t="shared" si="363"/>
        <v>i.blocks c.partisan i.pid_comb i.pid_comb#c.partisan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v>
      </c>
      <c r="I3904" s="18">
        <f t="shared" si="366"/>
        <v>1</v>
      </c>
      <c r="J3904" s="18" t="str">
        <f t="shared" si="367"/>
        <v xml:space="preserve"> contact_hh==1</v>
      </c>
      <c r="K3904" s="18" t="str">
        <f t="shared" si="364"/>
        <v>i.blocks c.partisan i.pid_comb i.pid_comb#c.partisan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v>
      </c>
      <c r="L3904" s="1" t="str">
        <f t="shared" si="365"/>
        <v>Yes</v>
      </c>
    </row>
    <row r="3905" spans="1:12" ht="129.6" x14ac:dyDescent="0.3">
      <c r="A3905" s="1" t="str">
        <f>VLOOKUP(B3905,DownloadedFiles!$B$2:$C$821,2,)</f>
        <v>doi:10.7910/DVN/ZFLG25</v>
      </c>
      <c r="B3905" s="1" t="s">
        <v>2173</v>
      </c>
      <c r="C3905" s="1" t="s">
        <v>6402</v>
      </c>
      <c r="D3905" s="1" t="s">
        <v>766</v>
      </c>
      <c r="E3905" s="1" t="str">
        <f>VLOOKUP(D3905,StataFunctions!$E$2:$G$260,3,)</f>
        <v>Logistic regression</v>
      </c>
      <c r="F3905" s="18" t="s">
        <v>8314</v>
      </c>
      <c r="G3905" s="18" t="str">
        <f t="shared" si="362"/>
        <v>turnout</v>
      </c>
      <c r="H3905" s="18" t="str">
        <f t="shared" si="363"/>
        <v>i.blocks c.partisan i.pid_comb i.pid_comb#c.partisan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v>
      </c>
      <c r="I3905" s="18">
        <f t="shared" si="366"/>
        <v>1</v>
      </c>
      <c r="J3905" s="18" t="str">
        <f t="shared" si="367"/>
        <v xml:space="preserve"> contact_hh==1</v>
      </c>
      <c r="K3905" s="18" t="str">
        <f t="shared" si="364"/>
        <v>i.blocks c.partisan i.pid_comb i.pid_comb#c.partisan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v>
      </c>
      <c r="L3905" s="1" t="str">
        <f t="shared" si="365"/>
        <v>Yes</v>
      </c>
    </row>
    <row r="3906" spans="1:12" ht="43.2" x14ac:dyDescent="0.3">
      <c r="A3906" s="1" t="str">
        <f>VLOOKUP(B3906,DownloadedFiles!$B$2:$C$821,2,)</f>
        <v>doi:10.7910/DVN/ZFLG25</v>
      </c>
      <c r="B3906" s="1" t="s">
        <v>2173</v>
      </c>
      <c r="C3906" s="1" t="s">
        <v>6402</v>
      </c>
      <c r="D3906" s="1" t="s">
        <v>766</v>
      </c>
      <c r="E3906" s="1" t="str">
        <f>VLOOKUP(D3906,StataFunctions!$E$2:$G$260,3,)</f>
        <v>Logistic regression</v>
      </c>
      <c r="F3906" s="18" t="s">
        <v>4663</v>
      </c>
      <c r="G3906" s="18" t="str">
        <f t="shared" ref="G3906:G3969" si="368">MID($F3906,LEN($D3906)+FIND($D3906,$F3906)+1,FIND(" ",$F3906,LEN(D3906)+FIND(D3906,F3906)+1)-(LEN($D3906)+FIND($D3906,$F3906)+1))</f>
        <v>turnout</v>
      </c>
      <c r="H3906" s="18" t="str">
        <f t="shared" ref="H3906:H3969" si="369">TRIM(MID(F3906,FIND(G3906,F3906)+LEN(G3906)+1,IFERROR(FIND(",",F3906),LEN(F3906)+1)-(FIND(G3906,F3906)+LEN(G3906)+1)))</f>
        <v>i.blocks c.partisan i.pid_comb postal gender_2 gender_3 ward_2 ward_3 ward_4 ageii agenoresp elect5_2 elect6_2 elect7_2 elect8_2 local2012_2 local2011_2 General2010_2 if contact_hh==1</v>
      </c>
      <c r="I3906" s="18">
        <f t="shared" si="366"/>
        <v>1</v>
      </c>
      <c r="J3906" s="18" t="str">
        <f t="shared" si="367"/>
        <v xml:space="preserve"> contact_hh==1</v>
      </c>
      <c r="K3906" s="18" t="str">
        <f t="shared" ref="K3906:K3969" si="370">IF(I3906=0,H3906,MID(H3906,1,FIND(J3906,H3906)-4))</f>
        <v>i.blocks c.partisan i.pid_comb postal gender_2 gender_3 ward_2 ward_3 ward_4 ageii agenoresp elect5_2 elect6_2 elect7_2 elect8_2 local2012_2 local2011_2 General2010_2</v>
      </c>
      <c r="L3906" s="1" t="str">
        <f t="shared" ref="L3906:L3969" si="371">IFERROR(IF(FIND("///",F3906)&gt;0,"No",0),"Yes")</f>
        <v>Yes</v>
      </c>
    </row>
    <row r="3907" spans="1:12" x14ac:dyDescent="0.3">
      <c r="A3907" s="1" t="str">
        <f>VLOOKUP(B3907,DownloadedFiles!$B$2:$C$821,2,)</f>
        <v>doi:10.7910/DVN/ZFLG25</v>
      </c>
      <c r="B3907" s="1" t="s">
        <v>2173</v>
      </c>
      <c r="C3907" s="1" t="s">
        <v>6402</v>
      </c>
      <c r="D3907" s="1" t="s">
        <v>766</v>
      </c>
      <c r="E3907" s="1" t="str">
        <f>VLOOKUP(D3907,StataFunctions!$E$2:$G$260,3,)</f>
        <v>Logistic regression</v>
      </c>
      <c r="F3907" s="18" t="s">
        <v>4673</v>
      </c>
      <c r="G3907" s="18" t="str">
        <f t="shared" si="368"/>
        <v>turnout</v>
      </c>
      <c r="H3907" s="18" t="str">
        <f t="shared" si="369"/>
        <v>i.blocks c.partisan i.pid_combi if contact_hh==1</v>
      </c>
      <c r="I3907" s="18">
        <f t="shared" si="366"/>
        <v>1</v>
      </c>
      <c r="J3907" s="18" t="str">
        <f t="shared" si="367"/>
        <v xml:space="preserve"> contact_hh==1</v>
      </c>
      <c r="K3907" s="18" t="str">
        <f t="shared" si="370"/>
        <v>i.blocks c.partisan i.pid_combi</v>
      </c>
      <c r="L3907" s="1" t="str">
        <f t="shared" si="371"/>
        <v>Yes</v>
      </c>
    </row>
    <row r="3908" spans="1:12" ht="28.8" x14ac:dyDescent="0.3">
      <c r="A3908" s="1" t="str">
        <f>VLOOKUP(B3908,DownloadedFiles!$B$2:$C$821,2,)</f>
        <v>doi:10.7910/DVN/ZFLG25</v>
      </c>
      <c r="B3908" s="1" t="s">
        <v>2173</v>
      </c>
      <c r="C3908" s="1" t="s">
        <v>6402</v>
      </c>
      <c r="D3908" s="1" t="s">
        <v>766</v>
      </c>
      <c r="E3908" s="1" t="str">
        <f>VLOOKUP(D3908,StataFunctions!$E$2:$G$260,3,)</f>
        <v>Logistic regression</v>
      </c>
      <c r="F3908" s="18" t="s">
        <v>4675</v>
      </c>
      <c r="G3908" s="18" t="str">
        <f t="shared" si="368"/>
        <v>turnout</v>
      </c>
      <c r="H3908" s="18" t="str">
        <f t="shared" si="369"/>
        <v>i.blocks c.partisan i.pid_combi i.pid_combi#c.partisan if contact_hh==1</v>
      </c>
      <c r="I3908" s="18">
        <f t="shared" si="366"/>
        <v>1</v>
      </c>
      <c r="J3908" s="18" t="str">
        <f t="shared" si="367"/>
        <v xml:space="preserve"> contact_hh==1</v>
      </c>
      <c r="K3908" s="18" t="str">
        <f t="shared" si="370"/>
        <v>i.blocks c.partisan i.pid_combi i.pid_combi#c.partisan</v>
      </c>
      <c r="L3908" s="1" t="str">
        <f t="shared" si="371"/>
        <v>Yes</v>
      </c>
    </row>
    <row r="3909" spans="1:12" ht="57.6" x14ac:dyDescent="0.3">
      <c r="A3909" s="1" t="str">
        <f>VLOOKUP(B3909,DownloadedFiles!$B$2:$C$821,2,)</f>
        <v>doi:10.7910/DVN/ZFLG25</v>
      </c>
      <c r="B3909" s="1" t="s">
        <v>2173</v>
      </c>
      <c r="C3909" s="1" t="s">
        <v>6402</v>
      </c>
      <c r="D3909" s="1" t="s">
        <v>766</v>
      </c>
      <c r="E3909" s="1" t="str">
        <f>VLOOKUP(D3909,StataFunctions!$E$2:$G$260,3,)</f>
        <v>Logistic regression</v>
      </c>
      <c r="F3909" s="18" t="s">
        <v>4676</v>
      </c>
      <c r="G3909" s="18" t="str">
        <f t="shared" si="368"/>
        <v>turnout</v>
      </c>
      <c r="H3909" s="18" t="str">
        <f t="shared" si="369"/>
        <v>i.blocks c.partisan i.pid_combi i.pid_combi#c.partisan postal gender_2 gender_3 ward_2 ward_3 ward_4 ageii agenoresp elect5_2 elect6_2 elect7_2 elect8_2 local2012_2 local2011_2 General2010_2 if contact_hh==1</v>
      </c>
      <c r="I3909" s="18">
        <f t="shared" si="366"/>
        <v>1</v>
      </c>
      <c r="J3909" s="18" t="str">
        <f t="shared" si="367"/>
        <v xml:space="preserve"> contact_hh==1</v>
      </c>
      <c r="K3909" s="18" t="str">
        <f t="shared" si="370"/>
        <v>i.blocks c.partisan i.pid_combi i.pid_combi#c.partisan postal gender_2 gender_3 ward_2 ward_3 ward_4 ageii agenoresp elect5_2 elect6_2 elect7_2 elect8_2 local2012_2 local2011_2 General2010_2</v>
      </c>
      <c r="L3909" s="1" t="str">
        <f t="shared" si="371"/>
        <v>Yes</v>
      </c>
    </row>
    <row r="3910" spans="1:12" ht="129.6" x14ac:dyDescent="0.3">
      <c r="A3910" s="1" t="str">
        <f>VLOOKUP(B3910,DownloadedFiles!$B$2:$C$821,2,)</f>
        <v>doi:10.7910/DVN/ZFLG25</v>
      </c>
      <c r="B3910" s="1" t="s">
        <v>2173</v>
      </c>
      <c r="C3910" s="1" t="s">
        <v>6402</v>
      </c>
      <c r="D3910" s="1" t="s">
        <v>766</v>
      </c>
      <c r="E3910" s="1" t="str">
        <f>VLOOKUP(D3910,StataFunctions!$E$2:$G$260,3,)</f>
        <v>Logistic regression</v>
      </c>
      <c r="F3910" s="18" t="s">
        <v>4666</v>
      </c>
      <c r="G3910" s="18" t="str">
        <f t="shared" si="368"/>
        <v>turnout</v>
      </c>
      <c r="H3910" s="18" t="str">
        <f t="shared" si="369"/>
        <v>i.blocks c.partisan i.pid_combi i.pid_combi#c.partisan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v>
      </c>
      <c r="I3910" s="18">
        <f t="shared" si="366"/>
        <v>1</v>
      </c>
      <c r="J3910" s="18" t="str">
        <f t="shared" si="367"/>
        <v xml:space="preserve"> contact_hh==1</v>
      </c>
      <c r="K3910" s="18" t="str">
        <f t="shared" si="370"/>
        <v>i.blocks c.partisan i.pid_combi i.pid_combi#c.partisan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v>
      </c>
      <c r="L3910" s="1" t="str">
        <f t="shared" si="371"/>
        <v>Yes</v>
      </c>
    </row>
    <row r="3911" spans="1:12" ht="129.6" x14ac:dyDescent="0.3">
      <c r="A3911" s="1" t="str">
        <f>VLOOKUP(B3911,DownloadedFiles!$B$2:$C$821,2,)</f>
        <v>doi:10.7910/DVN/ZFLG25</v>
      </c>
      <c r="B3911" s="1" t="s">
        <v>2173</v>
      </c>
      <c r="C3911" s="1" t="s">
        <v>6402</v>
      </c>
      <c r="D3911" s="1" t="s">
        <v>766</v>
      </c>
      <c r="E3911" s="1" t="str">
        <f>VLOOKUP(D3911,StataFunctions!$E$2:$G$260,3,)</f>
        <v>Logistic regression</v>
      </c>
      <c r="F3911" s="18" t="s">
        <v>4666</v>
      </c>
      <c r="G3911" s="18" t="str">
        <f t="shared" si="368"/>
        <v>turnout</v>
      </c>
      <c r="H3911" s="18" t="str">
        <f t="shared" si="369"/>
        <v>i.blocks c.partisan i.pid_combi i.pid_combi#c.partisan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 if contact_hh==1</v>
      </c>
      <c r="I3911" s="18">
        <f t="shared" si="366"/>
        <v>1</v>
      </c>
      <c r="J3911" s="18" t="str">
        <f t="shared" si="367"/>
        <v xml:space="preserve"> contact_hh==1</v>
      </c>
      <c r="K3911" s="18" t="str">
        <f t="shared" si="370"/>
        <v>i.blocks c.partisan i.pid_combi i.pid_combi#c.partisan postal gender_2 gender_3 ward_2 ward_3 ward_4 ageii agenoresp elect5_2 elect6_2 elect7_2 elect8_2 local2012_2 local2011_2 General2010_2 c.partisan#c.postal c.partisan#c.gender_2 c.partisan#c.gender_3 c.partisan#c.ward_2 c.partisan#c.ward_3 c.partisan#c.ward_4 c.partisan#c.ageii c.partisan#c.agenoresp c.partisan#c.elect5_2 c.partisan#c.elect6_2 c.partisan#c.elect7_2 c.partisan#c.elect8_2 c.partisan#c.local2012_2 c.partisan#c.local2011_2 c.partisan#c.General2010_2</v>
      </c>
      <c r="L3911" s="1" t="str">
        <f t="shared" si="371"/>
        <v>Yes</v>
      </c>
    </row>
    <row r="3912" spans="1:12" ht="43.2" x14ac:dyDescent="0.3">
      <c r="A3912" s="1" t="str">
        <f>VLOOKUP(B3912,DownloadedFiles!$B$2:$C$821,2,)</f>
        <v>doi:10.7910/DVN/ZFLG25</v>
      </c>
      <c r="B3912" s="1" t="s">
        <v>2173</v>
      </c>
      <c r="C3912" s="1" t="s">
        <v>6402</v>
      </c>
      <c r="D3912" s="1" t="s">
        <v>766</v>
      </c>
      <c r="E3912" s="1" t="str">
        <f>VLOOKUP(D3912,StataFunctions!$E$2:$G$260,3,)</f>
        <v>Logistic regression</v>
      </c>
      <c r="F3912" s="18" t="s">
        <v>4674</v>
      </c>
      <c r="G3912" s="18" t="str">
        <f t="shared" si="368"/>
        <v>turnout</v>
      </c>
      <c r="H3912" s="18" t="str">
        <f t="shared" si="369"/>
        <v>i.blocks c.partisan i.pid_combi postal gender_2 gender_3 ward_2 ward_3 ward_4 ageii agenoresp elect5_2 elect6_2 elect7_2 elect8_2 local2012_2 local2011_2 General2010_2 if contact_hh==1</v>
      </c>
      <c r="I3912" s="18">
        <f t="shared" si="366"/>
        <v>1</v>
      </c>
      <c r="J3912" s="18" t="str">
        <f t="shared" si="367"/>
        <v xml:space="preserve"> contact_hh==1</v>
      </c>
      <c r="K3912" s="18" t="str">
        <f t="shared" si="370"/>
        <v>i.blocks c.partisan i.pid_combi postal gender_2 gender_3 ward_2 ward_3 ward_4 ageii agenoresp elect5_2 elect6_2 elect7_2 elect8_2 local2012_2 local2011_2 General2010_2</v>
      </c>
      <c r="L3912" s="1" t="str">
        <f t="shared" si="371"/>
        <v>Yes</v>
      </c>
    </row>
    <row r="3913" spans="1:12" x14ac:dyDescent="0.3">
      <c r="A3913" s="1" t="str">
        <f>VLOOKUP(B3913,DownloadedFiles!$B$2:$C$821,2,)</f>
        <v>doi:10.7910/DVN/ZFLG25</v>
      </c>
      <c r="B3913" s="1" t="s">
        <v>2173</v>
      </c>
      <c r="C3913" s="1" t="s">
        <v>6402</v>
      </c>
      <c r="D3913" s="1" t="s">
        <v>766</v>
      </c>
      <c r="E3913" s="1" t="str">
        <f>VLOOKUP(D3913,StataFunctions!$E$2:$G$260,3,)</f>
        <v>Logistic regression</v>
      </c>
      <c r="F3913" s="18" t="s">
        <v>4667</v>
      </c>
      <c r="G3913" s="18" t="str">
        <f t="shared" si="368"/>
        <v>turnout</v>
      </c>
      <c r="H3913" s="18" t="str">
        <f t="shared" si="369"/>
        <v>i.blocks c.spill i.pid_comb i.pid_comb#c.spill</v>
      </c>
      <c r="I3913" s="18">
        <f t="shared" si="366"/>
        <v>0</v>
      </c>
      <c r="J3913" s="18" t="str">
        <f t="shared" si="367"/>
        <v>NA</v>
      </c>
      <c r="K3913" s="18" t="str">
        <f t="shared" si="370"/>
        <v>i.blocks c.spill i.pid_comb i.pid_comb#c.spill</v>
      </c>
      <c r="L3913" s="1" t="str">
        <f t="shared" si="371"/>
        <v>Yes</v>
      </c>
    </row>
    <row r="3914" spans="1:12" ht="115.2" x14ac:dyDescent="0.3">
      <c r="A3914" s="1" t="str">
        <f>VLOOKUP(B3914,DownloadedFiles!$B$2:$C$821,2,)</f>
        <v>doi:10.7910/DVN/ZFLG25</v>
      </c>
      <c r="B3914" s="1" t="s">
        <v>2173</v>
      </c>
      <c r="C3914" s="1" t="s">
        <v>6402</v>
      </c>
      <c r="D3914" s="1" t="s">
        <v>766</v>
      </c>
      <c r="E3914" s="1" t="str">
        <f>VLOOKUP(D3914,StataFunctions!$E$2:$G$260,3,)</f>
        <v>Logistic regression</v>
      </c>
      <c r="F3914" s="18" t="s">
        <v>8318</v>
      </c>
      <c r="G3914" s="18" t="str">
        <f t="shared" si="368"/>
        <v>turnout</v>
      </c>
      <c r="H3914" s="18" t="str">
        <f t="shared" si="369"/>
        <v>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 if hh_size==2</v>
      </c>
      <c r="I3914" s="18">
        <f t="shared" si="366"/>
        <v>1</v>
      </c>
      <c r="J3914" s="18" t="str">
        <f t="shared" si="367"/>
        <v xml:space="preserve"> hh_size==2</v>
      </c>
      <c r="K3914" s="18" t="str">
        <f t="shared" si="370"/>
        <v>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914" s="1" t="str">
        <f t="shared" si="371"/>
        <v>Yes</v>
      </c>
    </row>
    <row r="3915" spans="1:12" ht="100.8" x14ac:dyDescent="0.3">
      <c r="A3915" s="1" t="str">
        <f>VLOOKUP(B3915,DownloadedFiles!$B$2:$C$821,2,)</f>
        <v>doi:10.7910/DVN/ZFLG25</v>
      </c>
      <c r="B3915" s="1" t="s">
        <v>2173</v>
      </c>
      <c r="C3915" s="1" t="s">
        <v>6402</v>
      </c>
      <c r="D3915" s="1" t="s">
        <v>766</v>
      </c>
      <c r="E3915" s="1" t="str">
        <f>VLOOKUP(D3915,StataFunctions!$E$2:$G$260,3,)</f>
        <v>Logistic regression</v>
      </c>
      <c r="F3915" s="18" t="s">
        <v>8315</v>
      </c>
      <c r="G3915" s="18" t="str">
        <f t="shared" si="368"/>
        <v>turnout</v>
      </c>
      <c r="H3915" s="18" t="str">
        <f t="shared" si="369"/>
        <v>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I3915" s="18">
        <f t="shared" si="366"/>
        <v>0</v>
      </c>
      <c r="J3915" s="18" t="str">
        <f t="shared" si="367"/>
        <v>NA</v>
      </c>
      <c r="K3915" s="18" t="str">
        <f t="shared" si="370"/>
        <v>i.blocks c.spill i.pid_comb i.pid_comb#c.spill c.postal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915" s="1" t="str">
        <f t="shared" si="371"/>
        <v>Yes</v>
      </c>
    </row>
    <row r="3916" spans="1:12" ht="43.2" x14ac:dyDescent="0.3">
      <c r="A3916" s="1" t="str">
        <f>VLOOKUP(B3916,DownloadedFiles!$B$2:$C$821,2,)</f>
        <v>doi:10.7910/DVN/ZFLG25</v>
      </c>
      <c r="B3916" s="1" t="s">
        <v>2173</v>
      </c>
      <c r="C3916" s="1" t="s">
        <v>6402</v>
      </c>
      <c r="D3916" s="1" t="s">
        <v>766</v>
      </c>
      <c r="E3916" s="1" t="str">
        <f>VLOOKUP(D3916,StataFunctions!$E$2:$G$260,3,)</f>
        <v>Logistic regression</v>
      </c>
      <c r="F3916" s="18" t="s">
        <v>4668</v>
      </c>
      <c r="G3916" s="18" t="str">
        <f t="shared" si="368"/>
        <v>turnout</v>
      </c>
      <c r="H3916" s="18" t="str">
        <f t="shared" si="369"/>
        <v>i.blocks c.spill i.pid_comb i.pid_comb#c.spill postal gender_2 gender_3 ward_2 ward_3 ward_4 ageii agenoresp elect5_2 elect6_2 elect7_2 elect8_2 local2012_2 local2011_2 General2010_2</v>
      </c>
      <c r="I3916" s="18">
        <f t="shared" si="366"/>
        <v>0</v>
      </c>
      <c r="J3916" s="18" t="str">
        <f t="shared" si="367"/>
        <v>NA</v>
      </c>
      <c r="K3916" s="18" t="str">
        <f t="shared" si="370"/>
        <v>i.blocks c.spill i.pid_comb i.pid_comb#c.spill postal gender_2 gender_3 ward_2 ward_3 ward_4 ageii agenoresp elect5_2 elect6_2 elect7_2 elect8_2 local2012_2 local2011_2 General2010_2</v>
      </c>
      <c r="L3916" s="1" t="str">
        <f t="shared" si="371"/>
        <v>Yes</v>
      </c>
    </row>
    <row r="3917" spans="1:12" x14ac:dyDescent="0.3">
      <c r="A3917" s="1" t="str">
        <f>VLOOKUP(B3917,DownloadedFiles!$B$2:$C$821,2,)</f>
        <v>doi:10.7910/DVN/ZFLG25</v>
      </c>
      <c r="B3917" s="1" t="s">
        <v>2173</v>
      </c>
      <c r="C3917" s="1" t="s">
        <v>6402</v>
      </c>
      <c r="D3917" s="1" t="s">
        <v>766</v>
      </c>
      <c r="E3917" s="1" t="str">
        <f>VLOOKUP(D3917,StataFunctions!$E$2:$G$260,3,)</f>
        <v>Logistic regression</v>
      </c>
      <c r="F3917" s="18" t="s">
        <v>4669</v>
      </c>
      <c r="G3917" s="18" t="str">
        <f t="shared" si="368"/>
        <v>turnout</v>
      </c>
      <c r="H3917" s="18" t="str">
        <f t="shared" si="369"/>
        <v>i.blocks c.spill i.pid_combi i.pid_combi#c.spill</v>
      </c>
      <c r="I3917" s="18">
        <f t="shared" si="366"/>
        <v>0</v>
      </c>
      <c r="J3917" s="18" t="str">
        <f t="shared" si="367"/>
        <v>NA</v>
      </c>
      <c r="K3917" s="18" t="str">
        <f t="shared" si="370"/>
        <v>i.blocks c.spill i.pid_combi i.pid_combi#c.spill</v>
      </c>
      <c r="L3917" s="1" t="str">
        <f t="shared" si="371"/>
        <v>Yes</v>
      </c>
    </row>
    <row r="3918" spans="1:12" ht="43.2" x14ac:dyDescent="0.3">
      <c r="A3918" s="1" t="str">
        <f>VLOOKUP(B3918,DownloadedFiles!$B$2:$C$821,2,)</f>
        <v>doi:10.7910/DVN/ZFLG25</v>
      </c>
      <c r="B3918" s="1" t="s">
        <v>2173</v>
      </c>
      <c r="C3918" s="1" t="s">
        <v>6402</v>
      </c>
      <c r="D3918" s="1" t="s">
        <v>766</v>
      </c>
      <c r="E3918" s="1" t="str">
        <f>VLOOKUP(D3918,StataFunctions!$E$2:$G$260,3,)</f>
        <v>Logistic regression</v>
      </c>
      <c r="F3918" s="18" t="s">
        <v>4670</v>
      </c>
      <c r="G3918" s="18" t="str">
        <f t="shared" si="368"/>
        <v>turnout</v>
      </c>
      <c r="H3918" s="18" t="str">
        <f t="shared" si="369"/>
        <v>i.blocks c.spill i.pid_combi i.pid_combi#c.spill postal gender_2 gender_3 ward_2 ward_3 ward_4 ageii agenoresp elect5_2 elect6_2 elect7_2 elect8_2 local2012_2 local2011_2 General2010_2</v>
      </c>
      <c r="I3918" s="18">
        <f t="shared" si="366"/>
        <v>0</v>
      </c>
      <c r="J3918" s="18" t="str">
        <f t="shared" si="367"/>
        <v>NA</v>
      </c>
      <c r="K3918" s="18" t="str">
        <f t="shared" si="370"/>
        <v>i.blocks c.spill i.pid_combi i.pid_combi#c.spill postal gender_2 gender_3 ward_2 ward_3 ward_4 ageii agenoresp elect5_2 elect6_2 elect7_2 elect8_2 local2012_2 local2011_2 General2010_2</v>
      </c>
      <c r="L3918" s="1" t="str">
        <f t="shared" si="371"/>
        <v>Yes</v>
      </c>
    </row>
    <row r="3919" spans="1:12" ht="100.8" x14ac:dyDescent="0.3">
      <c r="A3919" s="1" t="str">
        <f>VLOOKUP(B3919,DownloadedFiles!$B$2:$C$821,2,)</f>
        <v>doi:10.7910/DVN/ZFLG25</v>
      </c>
      <c r="B3919" s="1" t="s">
        <v>2173</v>
      </c>
      <c r="C3919" s="1" t="s">
        <v>6402</v>
      </c>
      <c r="D3919" s="1" t="s">
        <v>766</v>
      </c>
      <c r="E3919" s="1" t="str">
        <f>VLOOKUP(D3919,StataFunctions!$E$2:$G$260,3,)</f>
        <v>Logistic regression</v>
      </c>
      <c r="F3919" s="18" t="s">
        <v>8316</v>
      </c>
      <c r="G3919" s="18" t="str">
        <f t="shared" si="368"/>
        <v>turnout</v>
      </c>
      <c r="H3919" s="18" t="str">
        <f t="shared" si="369"/>
        <v>i.blocks c.spill i.pid_combi i.pid_combi#c.spill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I3919" s="18">
        <f t="shared" si="366"/>
        <v>0</v>
      </c>
      <c r="J3919" s="18" t="str">
        <f t="shared" si="367"/>
        <v>NA</v>
      </c>
      <c r="K3919" s="18" t="str">
        <f t="shared" si="370"/>
        <v>i.blocks c.spill i.pid_combi i.pid_combi#c.spill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919" s="1" t="str">
        <f t="shared" si="371"/>
        <v>Yes</v>
      </c>
    </row>
    <row r="3920" spans="1:12" ht="100.8" x14ac:dyDescent="0.3">
      <c r="A3920" s="1" t="str">
        <f>VLOOKUP(B3920,DownloadedFiles!$B$2:$C$821,2,)</f>
        <v>doi:10.7910/DVN/ZFLG25</v>
      </c>
      <c r="B3920" s="1" t="s">
        <v>2173</v>
      </c>
      <c r="C3920" s="1" t="s">
        <v>6402</v>
      </c>
      <c r="D3920" s="1" t="s">
        <v>766</v>
      </c>
      <c r="E3920" s="1" t="str">
        <f>VLOOKUP(D3920,StataFunctions!$E$2:$G$260,3,)</f>
        <v>Logistic regression</v>
      </c>
      <c r="F3920" s="18" t="s">
        <v>8316</v>
      </c>
      <c r="G3920" s="18" t="str">
        <f t="shared" si="368"/>
        <v>turnout</v>
      </c>
      <c r="H3920" s="18" t="str">
        <f t="shared" si="369"/>
        <v>i.blocks c.spill i.pid_combi i.pid_combi#c.spill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I3920" s="18">
        <f t="shared" si="366"/>
        <v>0</v>
      </c>
      <c r="J3920" s="18" t="str">
        <f t="shared" si="367"/>
        <v>NA</v>
      </c>
      <c r="K3920" s="18" t="str">
        <f t="shared" si="370"/>
        <v>i.blocks c.spill i.pid_combi i.pid_combi#c.spill postal gender_2 gender_3 ward_2 ward_3 ward_4 ageii agenoresp elect5_2 elect6_2 elect7_2 elect8_2 local2012_2 local2011_2 General2010_2 c.spill#c.postal c.spill#c.gender_2 c.spill#c.gender_3 c.spill#c.ward_2 c.spill#c.ward_3 c.spill#c.ward_4 c.spill#c.ageii c.spill#c.agenoresp c.spill#c.elect5_2 c.spill#c.elect6_2 c.spill#c.elect7_2 c.spill#c.elect8_2 c.spill#c.local2012_2 c.spill#c.local2011_2 c.spill#c.General2010_2</v>
      </c>
      <c r="L3920" s="1" t="str">
        <f t="shared" si="371"/>
        <v>Yes</v>
      </c>
    </row>
    <row r="3921" spans="1:12" x14ac:dyDescent="0.3">
      <c r="A3921" s="1" t="str">
        <f>VLOOKUP(B3921,DownloadedFiles!$B$2:$C$821,2,)</f>
        <v>doi:10.7910/DVN/VT4KJA</v>
      </c>
      <c r="B3921" s="1" t="s">
        <v>2209</v>
      </c>
      <c r="C3921" s="1" t="s">
        <v>2808</v>
      </c>
      <c r="D3921" s="1" t="s">
        <v>940</v>
      </c>
      <c r="E3921" s="1" t="str">
        <f>VLOOKUP(D3921,StataFunctions!$E$2:$G$260,3,)</f>
        <v>Multilevel mixed-effects linear regression</v>
      </c>
      <c r="F3921" s="18" t="s">
        <v>4678</v>
      </c>
      <c r="G3921" s="18" t="str">
        <f t="shared" si="368"/>
        <v>letcs</v>
      </c>
      <c r="H3921" s="18" t="str">
        <f t="shared" si="369"/>
        <v>foreign_output $covars1 ||province: ||indcode2:</v>
      </c>
      <c r="I3921" s="18">
        <f t="shared" si="366"/>
        <v>0</v>
      </c>
      <c r="J3921" s="18" t="str">
        <f t="shared" si="367"/>
        <v>NA</v>
      </c>
      <c r="K3921" s="18" t="str">
        <f t="shared" si="370"/>
        <v>foreign_output $covars1 ||province: ||indcode2:</v>
      </c>
      <c r="L3921" s="1" t="str">
        <f t="shared" si="371"/>
        <v>Yes</v>
      </c>
    </row>
    <row r="3922" spans="1:12" ht="28.8" x14ac:dyDescent="0.3">
      <c r="A3922" s="1" t="str">
        <f>VLOOKUP(B3922,DownloadedFiles!$B$2:$C$821,2,)</f>
        <v>doi:10.7910/DVN/VT4KJA</v>
      </c>
      <c r="B3922" s="1" t="s">
        <v>2209</v>
      </c>
      <c r="C3922" s="1" t="s">
        <v>2808</v>
      </c>
      <c r="D3922" s="1" t="s">
        <v>940</v>
      </c>
      <c r="E3922" s="1" t="str">
        <f>VLOOKUP(D3922,StataFunctions!$E$2:$G$260,3,)</f>
        <v>Multilevel mixed-effects linear regression</v>
      </c>
      <c r="F3922" s="18" t="s">
        <v>5693</v>
      </c>
      <c r="G3922" s="18" t="str">
        <f t="shared" si="368"/>
        <v>w_con_pdc4</v>
      </c>
      <c r="H3922" s="18" t="str">
        <f t="shared" si="369"/>
        <v>foreign_output $covars2 ||province: if dup_ind_first==1</v>
      </c>
      <c r="I3922" s="18">
        <f t="shared" si="366"/>
        <v>1</v>
      </c>
      <c r="J3922" s="18" t="str">
        <f t="shared" si="367"/>
        <v xml:space="preserve"> dup_ind_first==1</v>
      </c>
      <c r="K3922" s="18" t="str">
        <f t="shared" si="370"/>
        <v>foreign_output $covars2 ||province:</v>
      </c>
      <c r="L3922" s="1" t="str">
        <f t="shared" si="371"/>
        <v>Yes</v>
      </c>
    </row>
    <row r="3923" spans="1:12" x14ac:dyDescent="0.3">
      <c r="A3923" s="1" t="str">
        <f>VLOOKUP(B3923,DownloadedFiles!$B$2:$C$821,2,)</f>
        <v>doi:10.7910/DVN/VT4KJA</v>
      </c>
      <c r="B3923" s="1" t="s">
        <v>2209</v>
      </c>
      <c r="C3923" s="1" t="s">
        <v>2808</v>
      </c>
      <c r="D3923" s="1" t="s">
        <v>654</v>
      </c>
      <c r="E3923" s="1" t="str">
        <f>VLOOKUP(D3923,StataFunctions!$E$2:$G$260,3,)</f>
        <v>Linear Regression</v>
      </c>
      <c r="F3923" s="18" t="s">
        <v>4677</v>
      </c>
      <c r="G3923" s="18" t="str">
        <f t="shared" si="368"/>
        <v>MNC</v>
      </c>
      <c r="H3923" s="18" t="str">
        <f t="shared" si="369"/>
        <v>lwdist lgdpper2003 gdp2003 lpop2003 if dup_prov_first==1</v>
      </c>
      <c r="I3923" s="18">
        <f t="shared" si="366"/>
        <v>1</v>
      </c>
      <c r="J3923" s="18" t="str">
        <f t="shared" si="367"/>
        <v xml:space="preserve"> dup_prov_first==1</v>
      </c>
      <c r="K3923" s="18" t="str">
        <f t="shared" si="370"/>
        <v>lwdist lgdpper2003 gdp2003 lpop2003</v>
      </c>
      <c r="L3923" s="1" t="str">
        <f t="shared" si="371"/>
        <v>Yes</v>
      </c>
    </row>
    <row r="3924" spans="1:12" x14ac:dyDescent="0.3">
      <c r="A3924" s="1" t="str">
        <f>VLOOKUP(B3924,DownloadedFiles!$B$2:$C$821,2,)</f>
        <v>doi:10.7910/DVN/VT4KJA</v>
      </c>
      <c r="B3924" s="1" t="s">
        <v>2209</v>
      </c>
      <c r="C3924" s="1" t="s">
        <v>2808</v>
      </c>
      <c r="D3924" s="1" t="s">
        <v>940</v>
      </c>
      <c r="E3924" s="1" t="str">
        <f>VLOOKUP(D3924,StataFunctions!$E$2:$G$260,3,)</f>
        <v>Multilevel mixed-effects linear regression</v>
      </c>
      <c r="F3924" s="18" t="s">
        <v>2760</v>
      </c>
      <c r="G3924" s="18" t="str">
        <f t="shared" si="368"/>
        <v>letcs</v>
      </c>
      <c r="H3924" s="18" t="str">
        <f t="shared" si="369"/>
        <v>MNC_hat $covars1 ||provinceid: ||indcode2:</v>
      </c>
      <c r="I3924" s="18">
        <f t="shared" si="366"/>
        <v>0</v>
      </c>
      <c r="J3924" s="18" t="str">
        <f t="shared" si="367"/>
        <v>NA</v>
      </c>
      <c r="K3924" s="18" t="str">
        <f t="shared" si="370"/>
        <v>MNC_hat $covars1 ||provinceid: ||indcode2:</v>
      </c>
      <c r="L3924" s="1" t="str">
        <f t="shared" si="371"/>
        <v>Yes</v>
      </c>
    </row>
    <row r="3925" spans="1:12" ht="28.8" x14ac:dyDescent="0.3">
      <c r="A3925" s="1" t="str">
        <f>VLOOKUP(B3925,DownloadedFiles!$B$2:$C$821,2,)</f>
        <v>doi:10.7910/DVN/VT4KJA</v>
      </c>
      <c r="B3925" s="1" t="s">
        <v>2209</v>
      </c>
      <c r="C3925" s="1" t="s">
        <v>2808</v>
      </c>
      <c r="D3925" s="1" t="s">
        <v>940</v>
      </c>
      <c r="E3925" s="1" t="str">
        <f>VLOOKUP(D3925,StataFunctions!$E$2:$G$260,3,)</f>
        <v>Multilevel mixed-effects linear regression</v>
      </c>
      <c r="F3925" s="18" t="s">
        <v>2763</v>
      </c>
      <c r="G3925" s="18" t="str">
        <f t="shared" si="368"/>
        <v>letcs</v>
      </c>
      <c r="H3925" s="18" t="str">
        <f t="shared" si="369"/>
        <v>MNC_hat $covars1 gm_govt ||provinceid: ||indcode2:</v>
      </c>
      <c r="I3925" s="18">
        <f t="shared" si="366"/>
        <v>0</v>
      </c>
      <c r="J3925" s="18" t="str">
        <f t="shared" si="367"/>
        <v>NA</v>
      </c>
      <c r="K3925" s="18" t="str">
        <f t="shared" si="370"/>
        <v>MNC_hat $covars1 gm_govt ||provinceid: ||indcode2:</v>
      </c>
      <c r="L3925" s="1" t="str">
        <f t="shared" si="371"/>
        <v>Yes</v>
      </c>
    </row>
    <row r="3926" spans="1:12" ht="28.8" x14ac:dyDescent="0.3">
      <c r="A3926" s="1" t="str">
        <f>VLOOKUP(B3926,DownloadedFiles!$B$2:$C$821,2,)</f>
        <v>doi:10.7910/DVN/VT4KJA</v>
      </c>
      <c r="B3926" s="1" t="s">
        <v>2209</v>
      </c>
      <c r="C3926" s="1" t="s">
        <v>2808</v>
      </c>
      <c r="D3926" s="1" t="s">
        <v>940</v>
      </c>
      <c r="E3926" s="1" t="str">
        <f>VLOOKUP(D3926,StataFunctions!$E$2:$G$260,3,)</f>
        <v>Multilevel mixed-effects linear regression</v>
      </c>
      <c r="F3926" s="18" t="s">
        <v>2762</v>
      </c>
      <c r="G3926" s="18" t="str">
        <f t="shared" si="368"/>
        <v>letcs</v>
      </c>
      <c r="H3926" s="18" t="str">
        <f t="shared" si="369"/>
        <v>MNC_hat $covars1 interaction ||provinceid: ||indcode2:</v>
      </c>
      <c r="I3926" s="18">
        <f t="shared" si="366"/>
        <v>0</v>
      </c>
      <c r="J3926" s="18" t="str">
        <f t="shared" si="367"/>
        <v>NA</v>
      </c>
      <c r="K3926" s="18" t="str">
        <f t="shared" si="370"/>
        <v>MNC_hat $covars1 interaction ||provinceid: ||indcode2:</v>
      </c>
      <c r="L3926" s="1" t="str">
        <f t="shared" si="371"/>
        <v>Yes</v>
      </c>
    </row>
    <row r="3927" spans="1:12" ht="28.8" x14ac:dyDescent="0.3">
      <c r="A3927" s="1" t="str">
        <f>VLOOKUP(B3927,DownloadedFiles!$B$2:$C$821,2,)</f>
        <v>doi:10.7910/DVN/VT4KJA</v>
      </c>
      <c r="B3927" s="1" t="s">
        <v>2209</v>
      </c>
      <c r="C3927" s="1" t="s">
        <v>2808</v>
      </c>
      <c r="D3927" s="1" t="s">
        <v>940</v>
      </c>
      <c r="E3927" s="1" t="str">
        <f>VLOOKUP(D3927,StataFunctions!$E$2:$G$260,3,)</f>
        <v>Multilevel mixed-effects linear regression</v>
      </c>
      <c r="F3927" s="18" t="s">
        <v>2761</v>
      </c>
      <c r="G3927" s="18" t="str">
        <f t="shared" si="368"/>
        <v>letcs</v>
      </c>
      <c r="H3927" s="18" t="str">
        <f t="shared" si="369"/>
        <v>MNC_hat $covars1 lceopay ||provinceid: ||indcode2:</v>
      </c>
      <c r="I3927" s="18">
        <f t="shared" si="366"/>
        <v>0</v>
      </c>
      <c r="J3927" s="18" t="str">
        <f t="shared" si="367"/>
        <v>NA</v>
      </c>
      <c r="K3927" s="18" t="str">
        <f t="shared" si="370"/>
        <v>MNC_hat $covars1 lceopay ||provinceid: ||indcode2:</v>
      </c>
      <c r="L3927" s="1" t="str">
        <f t="shared" si="371"/>
        <v>Yes</v>
      </c>
    </row>
    <row r="3928" spans="1:12" x14ac:dyDescent="0.3">
      <c r="A3928" s="1" t="str">
        <f>VLOOKUP(B3928,DownloadedFiles!$B$2:$C$821,2,)</f>
        <v>doi:10.7910/DVN/VT4KJA</v>
      </c>
      <c r="B3928" s="1" t="s">
        <v>2209</v>
      </c>
      <c r="C3928" s="1" t="s">
        <v>2808</v>
      </c>
      <c r="D3928" s="1" t="s">
        <v>940</v>
      </c>
      <c r="E3928" s="1" t="str">
        <f>VLOOKUP(D3928,StataFunctions!$E$2:$G$260,3,)</f>
        <v>Multilevel mixed-effects linear regression</v>
      </c>
      <c r="F3928" s="18" t="s">
        <v>4680</v>
      </c>
      <c r="G3928" s="18" t="str">
        <f t="shared" si="368"/>
        <v>letcs</v>
      </c>
      <c r="H3928" s="18" t="str">
        <f t="shared" si="369"/>
        <v>NonHMT HMT $covars1 ||province: ||indcode2:</v>
      </c>
      <c r="I3928" s="18">
        <f t="shared" si="366"/>
        <v>0</v>
      </c>
      <c r="J3928" s="18" t="str">
        <f t="shared" si="367"/>
        <v>NA</v>
      </c>
      <c r="K3928" s="18" t="str">
        <f t="shared" si="370"/>
        <v>NonHMT HMT $covars1 ||province: ||indcode2:</v>
      </c>
      <c r="L3928" s="1" t="str">
        <f t="shared" si="371"/>
        <v>Yes</v>
      </c>
    </row>
    <row r="3929" spans="1:12" ht="28.8" x14ac:dyDescent="0.3">
      <c r="A3929" s="1" t="str">
        <f>VLOOKUP(B3929,DownloadedFiles!$B$2:$C$821,2,)</f>
        <v>doi:10.7910/DVN/VT4KJA</v>
      </c>
      <c r="B3929" s="1" t="s">
        <v>2209</v>
      </c>
      <c r="C3929" s="1" t="s">
        <v>2808</v>
      </c>
      <c r="D3929" s="1" t="s">
        <v>940</v>
      </c>
      <c r="E3929" s="1" t="str">
        <f>VLOOKUP(D3929,StataFunctions!$E$2:$G$260,3,)</f>
        <v>Multilevel mixed-effects linear regression</v>
      </c>
      <c r="F3929" s="18" t="s">
        <v>4679</v>
      </c>
      <c r="G3929" s="18" t="str">
        <f t="shared" si="368"/>
        <v>w_con_pdc4</v>
      </c>
      <c r="H3929" s="18" t="str">
        <f t="shared" si="369"/>
        <v>NonHMT HMT $covars2 ||province: if dup_ind_first==1</v>
      </c>
      <c r="I3929" s="18">
        <f t="shared" si="366"/>
        <v>1</v>
      </c>
      <c r="J3929" s="18" t="str">
        <f t="shared" si="367"/>
        <v xml:space="preserve"> dup_ind_first==1</v>
      </c>
      <c r="K3929" s="18" t="str">
        <f t="shared" si="370"/>
        <v>NonHMT HMT $covars2 ||province:</v>
      </c>
      <c r="L3929" s="1" t="str">
        <f t="shared" si="371"/>
        <v>Yes</v>
      </c>
    </row>
    <row r="3930" spans="1:12" x14ac:dyDescent="0.3">
      <c r="A3930" s="1" t="str">
        <f>VLOOKUP(B3930,DownloadedFiles!$B$2:$C$821,2,)</f>
        <v>doi:10.7910/DVN/VT4KJA</v>
      </c>
      <c r="B3930" s="1" t="s">
        <v>2209</v>
      </c>
      <c r="C3930" s="1" t="s">
        <v>2808</v>
      </c>
      <c r="D3930" s="1" t="s">
        <v>940</v>
      </c>
      <c r="E3930" s="1" t="str">
        <f>VLOOKUP(D3930,StataFunctions!$E$2:$G$260,3,)</f>
        <v>Multilevel mixed-effects linear regression</v>
      </c>
      <c r="F3930" s="18" t="s">
        <v>7915</v>
      </c>
      <c r="G3930" s="18" t="str">
        <f t="shared" si="368"/>
        <v>letcs</v>
      </c>
      <c r="H3930" s="18" t="str">
        <f t="shared" si="369"/>
        <v>w_con_pdc4 foreign_output $covars1 ||province: ||indcode2:</v>
      </c>
      <c r="I3930" s="18">
        <f t="shared" si="366"/>
        <v>0</v>
      </c>
      <c r="J3930" s="18" t="str">
        <f t="shared" si="367"/>
        <v>NA</v>
      </c>
      <c r="K3930" s="18" t="str">
        <f t="shared" si="370"/>
        <v>w_con_pdc4 foreign_output $covars1 ||province: ||indcode2:</v>
      </c>
      <c r="L3930" s="1" t="str">
        <f t="shared" si="371"/>
        <v>Yes</v>
      </c>
    </row>
    <row r="3931" spans="1:12" x14ac:dyDescent="0.3">
      <c r="A3931" s="1" t="str">
        <f>VLOOKUP(B3931,DownloadedFiles!$B$2:$C$821,2,)</f>
        <v>doi:10.7910/DVN/VT4KJA</v>
      </c>
      <c r="B3931" s="1" t="s">
        <v>2209</v>
      </c>
      <c r="C3931" s="1" t="s">
        <v>2808</v>
      </c>
      <c r="D3931" s="1" t="s">
        <v>940</v>
      </c>
      <c r="E3931" s="1" t="str">
        <f>VLOOKUP(D3931,StataFunctions!$E$2:$G$260,3,)</f>
        <v>Multilevel mixed-effects linear regression</v>
      </c>
      <c r="F3931" s="18" t="s">
        <v>4681</v>
      </c>
      <c r="G3931" s="18" t="str">
        <f t="shared" si="368"/>
        <v>letcs</v>
      </c>
      <c r="H3931" s="18" t="str">
        <f t="shared" si="369"/>
        <v>w_con_pdc4 NonHMT HMT $covars1 ||province: ||indcode2:</v>
      </c>
      <c r="I3931" s="18">
        <f t="shared" si="366"/>
        <v>0</v>
      </c>
      <c r="J3931" s="18" t="str">
        <f t="shared" si="367"/>
        <v>NA</v>
      </c>
      <c r="K3931" s="18" t="str">
        <f t="shared" si="370"/>
        <v>w_con_pdc4 NonHMT HMT $covars1 ||province: ||indcode2:</v>
      </c>
      <c r="L3931" s="1" t="str">
        <f t="shared" si="371"/>
        <v>Yes</v>
      </c>
    </row>
    <row r="3932" spans="1:12" ht="43.2" x14ac:dyDescent="0.3">
      <c r="A3932" s="1" t="str">
        <f>VLOOKUP(B3932,DownloadedFiles!$B$2:$C$821,2,)</f>
        <v>doi:10.7910/DVN/24387</v>
      </c>
      <c r="B3932" s="1" t="s">
        <v>2539</v>
      </c>
      <c r="C3932" s="1" t="s">
        <v>6403</v>
      </c>
      <c r="D3932" s="1" t="s">
        <v>654</v>
      </c>
      <c r="E3932" s="1" t="str">
        <f>VLOOKUP(D3932,StataFunctions!$E$2:$G$260,3,)</f>
        <v>Linear Regression</v>
      </c>
      <c r="F3932" s="18" t="s">
        <v>8271</v>
      </c>
      <c r="G3932" s="18" t="str">
        <f t="shared" si="368"/>
        <v>scsupx</v>
      </c>
      <c r="H3932" s="18" t="str">
        <f t="shared" si="369"/>
        <v>aboutright rlawx tolx orderx SCKNOWX5 partyid age hispanic black degree gender ownhomed attend BAGAIN2 if haveSCJOB2==1 [aw=weights]</v>
      </c>
      <c r="I3932" s="18">
        <f t="shared" si="366"/>
        <v>1</v>
      </c>
      <c r="J3932" s="18" t="str">
        <f t="shared" si="367"/>
        <v xml:space="preserve"> haveSCJOB2==1 [aw=weights]</v>
      </c>
      <c r="K3932" s="18" t="str">
        <f t="shared" si="370"/>
        <v>aboutright rlawx tolx orderx SCKNOWX5 partyid age hispanic black degree gender ownhomed attend BAGAIN2</v>
      </c>
      <c r="L3932" s="1" t="str">
        <f t="shared" si="371"/>
        <v>Yes</v>
      </c>
    </row>
    <row r="3933" spans="1:12" ht="43.2" x14ac:dyDescent="0.3">
      <c r="A3933" s="1" t="str">
        <f>VLOOKUP(B3933,DownloadedFiles!$B$2:$C$821,2,)</f>
        <v>doi:10.7910/DVN/24387</v>
      </c>
      <c r="B3933" s="1" t="s">
        <v>2539</v>
      </c>
      <c r="C3933" s="1" t="s">
        <v>6403</v>
      </c>
      <c r="D3933" s="1" t="s">
        <v>654</v>
      </c>
      <c r="E3933" s="1" t="str">
        <f>VLOOKUP(D3933,StataFunctions!$E$2:$G$260,3,)</f>
        <v>Linear Regression</v>
      </c>
      <c r="F3933" s="18" t="s">
        <v>8270</v>
      </c>
      <c r="G3933" s="18" t="str">
        <f t="shared" si="368"/>
        <v>scsupx</v>
      </c>
      <c r="H3933" s="18" t="str">
        <f t="shared" si="369"/>
        <v>aboutright SCJOB2 rlawx tolx orderx SCKNOWX5 partyid age hispanic black degree gender ownhomed attend BAGAIN2 [aw=weights]</v>
      </c>
      <c r="I3933" s="18">
        <f t="shared" si="366"/>
        <v>0</v>
      </c>
      <c r="J3933" s="18" t="str">
        <f t="shared" si="367"/>
        <v>NA</v>
      </c>
      <c r="K3933" s="18" t="str">
        <f t="shared" si="370"/>
        <v>aboutright SCJOB2 rlawx tolx orderx SCKNOWX5 partyid age hispanic black degree gender ownhomed attend BAGAIN2 [aw=weights]</v>
      </c>
      <c r="L3933" s="1" t="str">
        <f t="shared" si="371"/>
        <v>Yes</v>
      </c>
    </row>
    <row r="3934" spans="1:12" ht="43.2" x14ac:dyDescent="0.3">
      <c r="A3934" s="1" t="str">
        <f>VLOOKUP(B3934,DownloadedFiles!$B$2:$C$821,2,)</f>
        <v>doi:10.7910/DVN/24387</v>
      </c>
      <c r="B3934" s="1" t="s">
        <v>2539</v>
      </c>
      <c r="C3934" s="1" t="s">
        <v>6403</v>
      </c>
      <c r="D3934" s="1" t="s">
        <v>654</v>
      </c>
      <c r="E3934" s="1" t="str">
        <f>VLOOKUP(D3934,StataFunctions!$E$2:$G$260,3,)</f>
        <v>Linear Regression</v>
      </c>
      <c r="F3934" s="18" t="s">
        <v>8277</v>
      </c>
      <c r="G3934" s="18" t="str">
        <f t="shared" si="368"/>
        <v>scsupx</v>
      </c>
      <c r="H3934" s="18" t="str">
        <f t="shared" si="369"/>
        <v>IDEODIF2 knowXideology rlawx tolx orderx SCKNOWX5 partyid age hispanic black degree gender ownhomed attend BAGAIN2 if haveSCJOB2==1 [aw=weights]</v>
      </c>
      <c r="I3934" s="18">
        <f t="shared" si="366"/>
        <v>1</v>
      </c>
      <c r="J3934" s="18" t="str">
        <f t="shared" si="367"/>
        <v xml:space="preserve"> haveSCJOB2==1 [aw=weights]</v>
      </c>
      <c r="K3934" s="18" t="str">
        <f t="shared" si="370"/>
        <v>IDEODIF2 knowXideology rlawx tolx orderx SCKNOWX5 partyid age hispanic black degree gender ownhomed attend BAGAIN2</v>
      </c>
      <c r="L3934" s="1" t="str">
        <f t="shared" si="371"/>
        <v>Yes</v>
      </c>
    </row>
    <row r="3935" spans="1:12" ht="43.2" x14ac:dyDescent="0.3">
      <c r="A3935" s="1" t="str">
        <f>VLOOKUP(B3935,DownloadedFiles!$B$2:$C$821,2,)</f>
        <v>doi:10.7910/DVN/24387</v>
      </c>
      <c r="B3935" s="1" t="s">
        <v>2539</v>
      </c>
      <c r="C3935" s="1" t="s">
        <v>6403</v>
      </c>
      <c r="D3935" s="1" t="s">
        <v>654</v>
      </c>
      <c r="E3935" s="1" t="str">
        <f>VLOOKUP(D3935,StataFunctions!$E$2:$G$260,3,)</f>
        <v>Linear Regression</v>
      </c>
      <c r="F3935" s="18" t="s">
        <v>8276</v>
      </c>
      <c r="G3935" s="18" t="str">
        <f t="shared" si="368"/>
        <v>scsupx</v>
      </c>
      <c r="H3935" s="18" t="str">
        <f t="shared" si="369"/>
        <v>IDEODIF2 knowXideology SCJOB2 rlawx tolx orderx SCKNOWX5 partyid age hispanic black degree gender ownhomed attend BAGAIN2 [aw=weights]</v>
      </c>
      <c r="I3935" s="18">
        <f t="shared" si="366"/>
        <v>0</v>
      </c>
      <c r="J3935" s="18" t="str">
        <f t="shared" si="367"/>
        <v>NA</v>
      </c>
      <c r="K3935" s="18" t="str">
        <f t="shared" si="370"/>
        <v>IDEODIF2 knowXideology SCJOB2 rlawx tolx orderx SCKNOWX5 partyid age hispanic black degree gender ownhomed attend BAGAIN2 [aw=weights]</v>
      </c>
      <c r="L3935" s="1" t="str">
        <f t="shared" si="371"/>
        <v>Yes</v>
      </c>
    </row>
    <row r="3936" spans="1:12" ht="43.2" x14ac:dyDescent="0.3">
      <c r="A3936" s="1" t="str">
        <f>VLOOKUP(B3936,DownloadedFiles!$B$2:$C$821,2,)</f>
        <v>doi:10.7910/DVN/24387</v>
      </c>
      <c r="B3936" s="1" t="s">
        <v>2539</v>
      </c>
      <c r="C3936" s="1" t="s">
        <v>6403</v>
      </c>
      <c r="D3936" s="1" t="s">
        <v>654</v>
      </c>
      <c r="E3936" s="1" t="str">
        <f>VLOOKUP(D3936,StataFunctions!$E$2:$G$260,3,)</f>
        <v>Linear Regression</v>
      </c>
      <c r="F3936" s="18" t="s">
        <v>8269</v>
      </c>
      <c r="G3936" s="18" t="str">
        <f t="shared" si="368"/>
        <v>scsupx</v>
      </c>
      <c r="H3936" s="18" t="str">
        <f t="shared" si="369"/>
        <v>IDEODIF2 rlawx tolx orderx SCKNOWX5 partyid age hispanic black degree gender ownhomed attend BAGAIN2 if haveSCJOB2==1 [aw=weights]</v>
      </c>
      <c r="I3936" s="18">
        <f t="shared" si="366"/>
        <v>1</v>
      </c>
      <c r="J3936" s="18" t="str">
        <f t="shared" si="367"/>
        <v xml:space="preserve"> haveSCJOB2==1 [aw=weights]</v>
      </c>
      <c r="K3936" s="18" t="str">
        <f t="shared" si="370"/>
        <v>IDEODIF2 rlawx tolx orderx SCKNOWX5 partyid age hispanic black degree gender ownhomed attend BAGAIN2</v>
      </c>
      <c r="L3936" s="1" t="str">
        <f t="shared" si="371"/>
        <v>Yes</v>
      </c>
    </row>
    <row r="3937" spans="1:12" ht="43.2" x14ac:dyDescent="0.3">
      <c r="A3937" s="1" t="str">
        <f>VLOOKUP(B3937,DownloadedFiles!$B$2:$C$821,2,)</f>
        <v>doi:10.7910/DVN/24387</v>
      </c>
      <c r="B3937" s="1" t="s">
        <v>2539</v>
      </c>
      <c r="C3937" s="1" t="s">
        <v>6403</v>
      </c>
      <c r="D3937" s="1" t="s">
        <v>654</v>
      </c>
      <c r="E3937" s="1" t="str">
        <f>VLOOKUP(D3937,StataFunctions!$E$2:$G$260,3,)</f>
        <v>Linear Regression</v>
      </c>
      <c r="F3937" s="18" t="s">
        <v>8268</v>
      </c>
      <c r="G3937" s="18" t="str">
        <f t="shared" si="368"/>
        <v>scsupx</v>
      </c>
      <c r="H3937" s="18" t="str">
        <f t="shared" si="369"/>
        <v>IDEODIF2 SCJOB2 rlawx tolx orderx SCKNOWX5 partyid age hispanic black degree gender ownhomed attend BAGAIN2 [aw=weights]</v>
      </c>
      <c r="I3937" s="18">
        <f t="shared" si="366"/>
        <v>0</v>
      </c>
      <c r="J3937" s="18" t="str">
        <f t="shared" si="367"/>
        <v>NA</v>
      </c>
      <c r="K3937" s="18" t="str">
        <f t="shared" si="370"/>
        <v>IDEODIF2 SCJOB2 rlawx tolx orderx SCKNOWX5 partyid age hispanic black degree gender ownhomed attend BAGAIN2 [aw=weights]</v>
      </c>
      <c r="L3937" s="1" t="str">
        <f t="shared" si="371"/>
        <v>Yes</v>
      </c>
    </row>
    <row r="3938" spans="1:12" ht="43.2" x14ac:dyDescent="0.3">
      <c r="A3938" s="1" t="str">
        <f>VLOOKUP(B3938,DownloadedFiles!$B$2:$C$821,2,)</f>
        <v>doi:10.7910/DVN/24387</v>
      </c>
      <c r="B3938" s="1" t="s">
        <v>2539</v>
      </c>
      <c r="C3938" s="1" t="s">
        <v>6403</v>
      </c>
      <c r="D3938" s="1" t="s">
        <v>654</v>
      </c>
      <c r="E3938" s="1" t="str">
        <f>VLOOKUP(D3938,StataFunctions!$E$2:$G$260,3,)</f>
        <v>Linear Regression</v>
      </c>
      <c r="F3938" s="18" t="s">
        <v>8268</v>
      </c>
      <c r="G3938" s="18" t="str">
        <f t="shared" si="368"/>
        <v>scsupx</v>
      </c>
      <c r="H3938" s="18" t="str">
        <f t="shared" si="369"/>
        <v>IDEODIF2 SCJOB2 rlawx tolx orderx SCKNOWX5 partyid age hispanic black degree gender ownhomed attend BAGAIN2 [aw=weights]</v>
      </c>
      <c r="I3938" s="18">
        <f t="shared" si="366"/>
        <v>0</v>
      </c>
      <c r="J3938" s="18" t="str">
        <f t="shared" si="367"/>
        <v>NA</v>
      </c>
      <c r="K3938" s="18" t="str">
        <f t="shared" si="370"/>
        <v>IDEODIF2 SCJOB2 rlawx tolx orderx SCKNOWX5 partyid age hispanic black degree gender ownhomed attend BAGAIN2 [aw=weights]</v>
      </c>
      <c r="L3938" s="1" t="str">
        <f t="shared" si="371"/>
        <v>Yes</v>
      </c>
    </row>
    <row r="3939" spans="1:12" ht="43.2" x14ac:dyDescent="0.3">
      <c r="A3939" s="1" t="str">
        <f>VLOOKUP(B3939,DownloadedFiles!$B$2:$C$821,2,)</f>
        <v>doi:10.7910/DVN/24387</v>
      </c>
      <c r="B3939" s="1" t="s">
        <v>2539</v>
      </c>
      <c r="C3939" s="1" t="s">
        <v>6403</v>
      </c>
      <c r="D3939" s="1" t="s">
        <v>654</v>
      </c>
      <c r="E3939" s="1" t="str">
        <f>VLOOKUP(D3939,StataFunctions!$E$2:$G$260,3,)</f>
        <v>Linear Regression</v>
      </c>
      <c r="F3939" s="18" t="s">
        <v>8273</v>
      </c>
      <c r="G3939" s="18" t="str">
        <f t="shared" si="368"/>
        <v>scsupx</v>
      </c>
      <c r="H3939" s="18" t="str">
        <f t="shared" si="369"/>
        <v>scideo01 polviews01 ideoInteract rlawx tolx orderx SCKNOWX5 partyid age hispanic black degree gender ownhomed attend BAGAIN2 if haveSCJOB2==1 [aw=weights]</v>
      </c>
      <c r="I3939" s="18">
        <f t="shared" si="366"/>
        <v>1</v>
      </c>
      <c r="J3939" s="18" t="str">
        <f t="shared" si="367"/>
        <v xml:space="preserve"> haveSCJOB2==1 [aw=weights]</v>
      </c>
      <c r="K3939" s="18" t="str">
        <f t="shared" si="370"/>
        <v>scideo01 polviews01 ideoInteract rlawx tolx orderx SCKNOWX5 partyid age hispanic black degree gender ownhomed attend BAGAIN2</v>
      </c>
      <c r="L3939" s="1" t="str">
        <f t="shared" si="371"/>
        <v>Yes</v>
      </c>
    </row>
    <row r="3940" spans="1:12" ht="43.2" x14ac:dyDescent="0.3">
      <c r="A3940" s="1" t="str">
        <f>VLOOKUP(B3940,DownloadedFiles!$B$2:$C$821,2,)</f>
        <v>doi:10.7910/DVN/24387</v>
      </c>
      <c r="B3940" s="1" t="s">
        <v>2539</v>
      </c>
      <c r="C3940" s="1" t="s">
        <v>6403</v>
      </c>
      <c r="D3940" s="1" t="s">
        <v>654</v>
      </c>
      <c r="E3940" s="1" t="str">
        <f>VLOOKUP(D3940,StataFunctions!$E$2:$G$260,3,)</f>
        <v>Linear Regression</v>
      </c>
      <c r="F3940" s="18" t="s">
        <v>8272</v>
      </c>
      <c r="G3940" s="18" t="str">
        <f t="shared" si="368"/>
        <v>scsupx</v>
      </c>
      <c r="H3940" s="18" t="str">
        <f t="shared" si="369"/>
        <v>scideo01 polviews01 ideoInteract SCJOB2 rlawx tolx orderx SCKNOWX5 partyid age hispanic black degree gender ownhomed attend BAGAIN2 [aw=weights]</v>
      </c>
      <c r="I3940" s="18">
        <f t="shared" si="366"/>
        <v>0</v>
      </c>
      <c r="J3940" s="18" t="str">
        <f t="shared" si="367"/>
        <v>NA</v>
      </c>
      <c r="K3940" s="18" t="str">
        <f t="shared" si="370"/>
        <v>scideo01 polviews01 ideoInteract SCJOB2 rlawx tolx orderx SCKNOWX5 partyid age hispanic black degree gender ownhomed attend BAGAIN2 [aw=weights]</v>
      </c>
      <c r="L3940" s="1" t="str">
        <f t="shared" si="371"/>
        <v>Yes</v>
      </c>
    </row>
    <row r="3941" spans="1:12" ht="43.2" x14ac:dyDescent="0.3">
      <c r="A3941" s="1" t="str">
        <f>VLOOKUP(B3941,DownloadedFiles!$B$2:$C$821,2,)</f>
        <v>doi:10.7910/DVN/24387</v>
      </c>
      <c r="B3941" s="1" t="s">
        <v>2539</v>
      </c>
      <c r="C3941" s="1" t="s">
        <v>6403</v>
      </c>
      <c r="D3941" s="1" t="s">
        <v>654</v>
      </c>
      <c r="E3941" s="1" t="str">
        <f>VLOOKUP(D3941,StataFunctions!$E$2:$G$260,3,)</f>
        <v>Linear Regression</v>
      </c>
      <c r="F3941" s="18" t="s">
        <v>8275</v>
      </c>
      <c r="G3941" s="18" t="str">
        <f t="shared" si="368"/>
        <v>scsupx</v>
      </c>
      <c r="H3941" s="18" t="str">
        <f t="shared" si="369"/>
        <v>tacitAgreement moderateDisagreement strongDisagreement rlawx tolx orderx SCKNOWX5 partyid age hispanic black degree gender ownhomed attend BAGAIN2 if haveSCJOB2==1 [aw=weights]</v>
      </c>
      <c r="I3941" s="18">
        <f t="shared" si="366"/>
        <v>1</v>
      </c>
      <c r="J3941" s="18" t="str">
        <f t="shared" si="367"/>
        <v xml:space="preserve"> haveSCJOB2==1 [aw=weights]</v>
      </c>
      <c r="K3941" s="18" t="str">
        <f t="shared" si="370"/>
        <v>tacitAgreement moderateDisagreement strongDisagreement rlawx tolx orderx SCKNOWX5 partyid age hispanic black degree gender ownhomed attend BAGAIN2</v>
      </c>
      <c r="L3941" s="1" t="str">
        <f t="shared" si="371"/>
        <v>Yes</v>
      </c>
    </row>
    <row r="3942" spans="1:12" ht="43.2" x14ac:dyDescent="0.3">
      <c r="A3942" s="1" t="str">
        <f>VLOOKUP(B3942,DownloadedFiles!$B$2:$C$821,2,)</f>
        <v>doi:10.7910/DVN/24387</v>
      </c>
      <c r="B3942" s="1" t="s">
        <v>2539</v>
      </c>
      <c r="C3942" s="1" t="s">
        <v>6403</v>
      </c>
      <c r="D3942" s="1" t="s">
        <v>654</v>
      </c>
      <c r="E3942" s="1" t="str">
        <f>VLOOKUP(D3942,StataFunctions!$E$2:$G$260,3,)</f>
        <v>Linear Regression</v>
      </c>
      <c r="F3942" s="18" t="s">
        <v>8274</v>
      </c>
      <c r="G3942" s="18" t="str">
        <f t="shared" si="368"/>
        <v>scsupx</v>
      </c>
      <c r="H3942" s="18" t="str">
        <f t="shared" si="369"/>
        <v>tacitAgreement moderateDisagreement strongDisagreement SCJOB2 rlawx tolx orderx SCKNOWX5 partyid age hispanic black degree gender ownhomed attend BAGAIN2 [aw=weights]</v>
      </c>
      <c r="I3942" s="18">
        <f t="shared" si="366"/>
        <v>0</v>
      </c>
      <c r="J3942" s="18" t="str">
        <f t="shared" si="367"/>
        <v>NA</v>
      </c>
      <c r="K3942" s="18" t="str">
        <f t="shared" si="370"/>
        <v>tacitAgreement moderateDisagreement strongDisagreement SCJOB2 rlawx tolx orderx SCKNOWX5 partyid age hispanic black degree gender ownhomed attend BAGAIN2 [aw=weights]</v>
      </c>
      <c r="L3942" s="1" t="str">
        <f t="shared" si="371"/>
        <v>Yes</v>
      </c>
    </row>
    <row r="3943" spans="1:12" ht="28.8" x14ac:dyDescent="0.3">
      <c r="A3943" s="1" t="str">
        <f>VLOOKUP(B3943,DownloadedFiles!$B$2:$C$821,2,)</f>
        <v>doi:10.7910/DVN/29080</v>
      </c>
      <c r="B3943" s="1" t="s">
        <v>2596</v>
      </c>
      <c r="C3943" s="1" t="s">
        <v>2809</v>
      </c>
      <c r="D3943" s="1" t="s">
        <v>806</v>
      </c>
      <c r="E3943" s="1" t="str">
        <f>VLOOKUP(D3943,StataFunctions!$E$2:$G$260,3,)</f>
        <v>Fixed-effects Logistic Regression</v>
      </c>
      <c r="F3943" s="18" t="s">
        <v>7095</v>
      </c>
      <c r="G3943" s="18" t="str">
        <f t="shared" si="368"/>
        <v>defect</v>
      </c>
      <c r="H3943" s="18" t="str">
        <f t="shared" si="369"/>
        <v>econ_no ngo_no mp_number partei_einig closevolk closeparl bet months2elec RefOblig RefFak || _all: mp_canton || party:</v>
      </c>
      <c r="I3943" s="18">
        <f t="shared" si="366"/>
        <v>0</v>
      </c>
      <c r="J3943" s="18" t="str">
        <f t="shared" si="367"/>
        <v>NA</v>
      </c>
      <c r="K3943" s="18" t="str">
        <f t="shared" si="370"/>
        <v>econ_no ngo_no mp_number partei_einig closevolk closeparl bet months2elec RefOblig RefFak || _all: mp_canton || party:</v>
      </c>
      <c r="L3943" s="1" t="str">
        <f t="shared" si="371"/>
        <v>Yes</v>
      </c>
    </row>
    <row r="3944" spans="1:12" ht="28.8" x14ac:dyDescent="0.3">
      <c r="A3944" s="1" t="str">
        <f>VLOOKUP(B3944,DownloadedFiles!$B$2:$C$821,2,)</f>
        <v>doi:10.7910/DVN/29080</v>
      </c>
      <c r="B3944" s="1" t="s">
        <v>2596</v>
      </c>
      <c r="C3944" s="1" t="s">
        <v>2809</v>
      </c>
      <c r="D3944" s="1" t="s">
        <v>806</v>
      </c>
      <c r="E3944" s="1" t="str">
        <f>VLOOKUP(D3944,StataFunctions!$E$2:$G$260,3,)</f>
        <v>Fixed-effects Logistic Regression</v>
      </c>
      <c r="F3944" s="18" t="s">
        <v>7095</v>
      </c>
      <c r="G3944" s="18" t="str">
        <f t="shared" si="368"/>
        <v>defect</v>
      </c>
      <c r="H3944" s="18" t="str">
        <f t="shared" si="369"/>
        <v>econ_no ngo_no mp_number partei_einig closevolk closeparl bet months2elec RefOblig RefFak || _all: mp_canton || party:</v>
      </c>
      <c r="I3944" s="18">
        <f t="shared" si="366"/>
        <v>0</v>
      </c>
      <c r="J3944" s="18" t="str">
        <f t="shared" si="367"/>
        <v>NA</v>
      </c>
      <c r="K3944" s="18" t="str">
        <f t="shared" si="370"/>
        <v>econ_no ngo_no mp_number partei_einig closevolk closeparl bet months2elec RefOblig RefFak || _all: mp_canton || party:</v>
      </c>
      <c r="L3944" s="1" t="str">
        <f t="shared" si="371"/>
        <v>Yes</v>
      </c>
    </row>
    <row r="3945" spans="1:12" ht="43.2" x14ac:dyDescent="0.3">
      <c r="A3945" s="1" t="str">
        <f>VLOOKUP(B3945,DownloadedFiles!$B$2:$C$821,2,)</f>
        <v>doi:10.7910/DVN/29080</v>
      </c>
      <c r="B3945" s="1" t="s">
        <v>2596</v>
      </c>
      <c r="C3945" s="1" t="s">
        <v>2809</v>
      </c>
      <c r="D3945" s="1" t="s">
        <v>806</v>
      </c>
      <c r="E3945" s="1" t="str">
        <f>VLOOKUP(D3945,StataFunctions!$E$2:$G$260,3,)</f>
        <v>Fixed-effects Logistic Regression</v>
      </c>
      <c r="F3945" s="18" t="s">
        <v>7097</v>
      </c>
      <c r="G3945" s="18" t="str">
        <f t="shared" si="368"/>
        <v>defect</v>
      </c>
      <c r="H3945" s="18" t="str">
        <f t="shared" si="369"/>
        <v>econ_no ngo_no party_econ_no party_ngo_no mp_number partei_einig closevolk closeparl bet months2elec RefOblig RefFak || _all: mp_canton || party:</v>
      </c>
      <c r="I3945" s="18">
        <f t="shared" si="366"/>
        <v>0</v>
      </c>
      <c r="J3945" s="18" t="str">
        <f t="shared" si="367"/>
        <v>NA</v>
      </c>
      <c r="K3945" s="18" t="str">
        <f t="shared" si="370"/>
        <v>econ_no ngo_no party_econ_no party_ngo_no mp_number partei_einig closevolk closeparl bet months2elec RefOblig RefFak || _all: mp_canton || party:</v>
      </c>
      <c r="L3945" s="1" t="str">
        <f t="shared" si="371"/>
        <v>Yes</v>
      </c>
    </row>
    <row r="3946" spans="1:12" x14ac:dyDescent="0.3">
      <c r="A3946" s="1" t="str">
        <f>VLOOKUP(B3946,DownloadedFiles!$B$2:$C$821,2,)</f>
        <v>doi:10.7910/DVN/29080</v>
      </c>
      <c r="B3946" s="1" t="s">
        <v>2596</v>
      </c>
      <c r="C3946" s="1" t="s">
        <v>2810</v>
      </c>
      <c r="D3946" s="1" t="s">
        <v>766</v>
      </c>
      <c r="E3946" s="1" t="str">
        <f>VLOOKUP(D3946,StataFunctions!$E$2:$G$260,3,)</f>
        <v>Logistic regression</v>
      </c>
      <c r="F3946" s="18" t="s">
        <v>4682</v>
      </c>
      <c r="G3946" s="18" t="str">
        <f t="shared" si="368"/>
        <v>defect</v>
      </c>
      <c r="H3946" s="18" t="str">
        <f t="shared" si="369"/>
        <v>IG_oppbi mp_number partei_einig</v>
      </c>
      <c r="I3946" s="18">
        <f t="shared" si="366"/>
        <v>0</v>
      </c>
      <c r="J3946" s="18" t="str">
        <f t="shared" si="367"/>
        <v>NA</v>
      </c>
      <c r="K3946" s="18" t="str">
        <f t="shared" si="370"/>
        <v>IG_oppbi mp_number partei_einig</v>
      </c>
      <c r="L3946" s="1" t="str">
        <f t="shared" si="371"/>
        <v>Yes</v>
      </c>
    </row>
    <row r="3947" spans="1:12" ht="43.2" x14ac:dyDescent="0.3">
      <c r="A3947" s="1" t="str">
        <f>VLOOKUP(B3947,DownloadedFiles!$B$2:$C$821,2,)</f>
        <v>doi:10.7910/DVN/29080</v>
      </c>
      <c r="B3947" s="1" t="s">
        <v>2596</v>
      </c>
      <c r="C3947" s="1" t="s">
        <v>2809</v>
      </c>
      <c r="D3947" s="1" t="s">
        <v>806</v>
      </c>
      <c r="E3947" s="1" t="str">
        <f>VLOOKUP(D3947,StataFunctions!$E$2:$G$260,3,)</f>
        <v>Fixed-effects Logistic Regression</v>
      </c>
      <c r="F3947" s="18" t="s">
        <v>7096</v>
      </c>
      <c r="G3947" s="18" t="str">
        <f t="shared" si="368"/>
        <v>defect</v>
      </c>
      <c r="H3947" s="18" t="str">
        <f t="shared" si="369"/>
        <v>party_econ_no party_ngo_no mp_number partei_einig closevolk closeparl bet months2elec RefOblig RefFak || _all: mp_canton || party:</v>
      </c>
      <c r="I3947" s="18">
        <f t="shared" si="366"/>
        <v>0</v>
      </c>
      <c r="J3947" s="18" t="str">
        <f t="shared" si="367"/>
        <v>NA</v>
      </c>
      <c r="K3947" s="18" t="str">
        <f t="shared" si="370"/>
        <v>party_econ_no party_ngo_no mp_number partei_einig closevolk closeparl bet months2elec RefOblig RefFak || _all: mp_canton || party:</v>
      </c>
      <c r="L3947" s="1" t="str">
        <f t="shared" si="371"/>
        <v>Yes</v>
      </c>
    </row>
    <row r="3948" spans="1:12" ht="43.2" x14ac:dyDescent="0.3">
      <c r="A3948" s="1" t="str">
        <f>VLOOKUP(B3948,DownloadedFiles!$B$2:$C$821,2,)</f>
        <v>doi:10.7910/DVN/29080</v>
      </c>
      <c r="B3948" s="1" t="s">
        <v>2596</v>
      </c>
      <c r="C3948" s="1" t="s">
        <v>2809</v>
      </c>
      <c r="D3948" s="1" t="s">
        <v>806</v>
      </c>
      <c r="E3948" s="1" t="str">
        <f>VLOOKUP(D3948,StataFunctions!$E$2:$G$260,3,)</f>
        <v>Fixed-effects Logistic Regression</v>
      </c>
      <c r="F3948" s="18" t="s">
        <v>7096</v>
      </c>
      <c r="G3948" s="18" t="str">
        <f t="shared" si="368"/>
        <v>defect</v>
      </c>
      <c r="H3948" s="18" t="str">
        <f t="shared" si="369"/>
        <v>party_econ_no party_ngo_no mp_number partei_einig closevolk closeparl bet months2elec RefOblig RefFak || _all: mp_canton || party:</v>
      </c>
      <c r="I3948" s="18">
        <f t="shared" si="366"/>
        <v>0</v>
      </c>
      <c r="J3948" s="18" t="str">
        <f t="shared" si="367"/>
        <v>NA</v>
      </c>
      <c r="K3948" s="18" t="str">
        <f t="shared" si="370"/>
        <v>party_econ_no party_ngo_no mp_number partei_einig closevolk closeparl bet months2elec RefOblig RefFak || _all: mp_canton || party:</v>
      </c>
      <c r="L3948" s="1" t="str">
        <f t="shared" si="371"/>
        <v>Yes</v>
      </c>
    </row>
    <row r="3949" spans="1:12" ht="43.2" x14ac:dyDescent="0.3">
      <c r="A3949" s="1" t="str">
        <f>VLOOKUP(B3949,DownloadedFiles!$B$2:$C$821,2,)</f>
        <v>doi:10.7910/DVN/29080</v>
      </c>
      <c r="B3949" s="1" t="s">
        <v>2597</v>
      </c>
      <c r="C3949" s="1" t="s">
        <v>2809</v>
      </c>
      <c r="D3949" s="1" t="s">
        <v>806</v>
      </c>
      <c r="E3949" s="1" t="str">
        <f>VLOOKUP(D3949,StataFunctions!$E$2:$G$260,3,)</f>
        <v>Fixed-effects Logistic Regression</v>
      </c>
      <c r="F3949" s="18" t="s">
        <v>7114</v>
      </c>
      <c r="G3949" s="18" t="str">
        <f t="shared" si="368"/>
        <v>defect</v>
      </c>
      <c r="H3949" s="18" t="str">
        <f t="shared" si="369"/>
        <v>econ_no ngo_no mp_number partei_einig closevolk closeparl bet months2elec RefOblig RefFak party_pos || _all: mp_canton || party:</v>
      </c>
      <c r="I3949" s="18">
        <f t="shared" si="366"/>
        <v>0</v>
      </c>
      <c r="J3949" s="18" t="str">
        <f t="shared" si="367"/>
        <v>NA</v>
      </c>
      <c r="K3949" s="18" t="str">
        <f t="shared" si="370"/>
        <v>econ_no ngo_no mp_number partei_einig closevolk closeparl bet months2elec RefOblig RefFak party_pos || _all: mp_canton || party:</v>
      </c>
      <c r="L3949" s="1" t="str">
        <f t="shared" si="371"/>
        <v>Yes</v>
      </c>
    </row>
    <row r="3950" spans="1:12" ht="43.2" x14ac:dyDescent="0.3">
      <c r="A3950" s="1" t="str">
        <f>VLOOKUP(B3950,DownloadedFiles!$B$2:$C$821,2,)</f>
        <v>doi:10.7910/DVN/29080</v>
      </c>
      <c r="B3950" s="1" t="s">
        <v>2597</v>
      </c>
      <c r="C3950" s="1" t="s">
        <v>2809</v>
      </c>
      <c r="D3950" s="1" t="s">
        <v>806</v>
      </c>
      <c r="E3950" s="1" t="str">
        <f>VLOOKUP(D3950,StataFunctions!$E$2:$G$260,3,)</f>
        <v>Fixed-effects Logistic Regression</v>
      </c>
      <c r="F3950" s="18" t="s">
        <v>7110</v>
      </c>
      <c r="G3950" s="18" t="str">
        <f t="shared" si="368"/>
        <v>constvote</v>
      </c>
      <c r="H3950" s="18" t="str">
        <f t="shared" si="369"/>
        <v>econ_no ngo_no party_econ_no party_ngo_no mp_number closevolk closeparl bet months2elec RefOblig RefFak || _all: mp_canton || party:</v>
      </c>
      <c r="I3950" s="18">
        <f t="shared" si="366"/>
        <v>0</v>
      </c>
      <c r="J3950" s="18" t="str">
        <f t="shared" si="367"/>
        <v>NA</v>
      </c>
      <c r="K3950" s="18" t="str">
        <f t="shared" si="370"/>
        <v>econ_no ngo_no party_econ_no party_ngo_no mp_number closevolk closeparl bet months2elec RefOblig RefFak || _all: mp_canton || party:</v>
      </c>
      <c r="L3950" s="1" t="str">
        <f t="shared" si="371"/>
        <v>Yes</v>
      </c>
    </row>
    <row r="3951" spans="1:12" ht="43.2" x14ac:dyDescent="0.3">
      <c r="A3951" s="1" t="str">
        <f>VLOOKUP(B3951,DownloadedFiles!$B$2:$C$821,2,)</f>
        <v>doi:10.7910/DVN/29080</v>
      </c>
      <c r="B3951" s="1" t="s">
        <v>2597</v>
      </c>
      <c r="C3951" s="1" t="s">
        <v>2809</v>
      </c>
      <c r="D3951" s="1" t="s">
        <v>806</v>
      </c>
      <c r="E3951" s="1" t="str">
        <f>VLOOKUP(D3951,StataFunctions!$E$2:$G$260,3,)</f>
        <v>Fixed-effects Logistic Regression</v>
      </c>
      <c r="F3951" s="18" t="s">
        <v>7104</v>
      </c>
      <c r="G3951" s="18" t="str">
        <f t="shared" si="368"/>
        <v>defect</v>
      </c>
      <c r="H3951" s="18" t="str">
        <f t="shared" si="369"/>
        <v>econ_no ngo_no party_econ_no party_ngo_no mp_number partei_einig closevolk closeparl bet months2elec RefOblig RefFak || _all: mp_canton || party: if memberonly!=1</v>
      </c>
      <c r="I3951" s="18">
        <f t="shared" si="366"/>
        <v>1</v>
      </c>
      <c r="J3951" s="18" t="str">
        <f t="shared" si="367"/>
        <v xml:space="preserve"> memberonly!=1</v>
      </c>
      <c r="K3951" s="18" t="str">
        <f t="shared" si="370"/>
        <v>econ_no ngo_no party_econ_no party_ngo_no mp_number partei_einig closevolk closeparl bet months2elec RefOblig RefFak || _all: mp_canton || party:</v>
      </c>
      <c r="L3951" s="1" t="str">
        <f t="shared" si="371"/>
        <v>Yes</v>
      </c>
    </row>
    <row r="3952" spans="1:12" ht="43.2" x14ac:dyDescent="0.3">
      <c r="A3952" s="1" t="str">
        <f>VLOOKUP(B3952,DownloadedFiles!$B$2:$C$821,2,)</f>
        <v>doi:10.7910/DVN/29080</v>
      </c>
      <c r="B3952" s="1" t="s">
        <v>2597</v>
      </c>
      <c r="C3952" s="1" t="s">
        <v>2809</v>
      </c>
      <c r="D3952" s="1" t="s">
        <v>806</v>
      </c>
      <c r="E3952" s="1" t="str">
        <f>VLOOKUP(D3952,StataFunctions!$E$2:$G$260,3,)</f>
        <v>Fixed-effects Logistic Regression</v>
      </c>
      <c r="F3952" s="18" t="s">
        <v>7103</v>
      </c>
      <c r="G3952" s="18" t="str">
        <f t="shared" si="368"/>
        <v>defect</v>
      </c>
      <c r="H3952" s="18" t="str">
        <f t="shared" si="369"/>
        <v>econ_no ngo_no party_econ_no party_ngo_no mp_number partei_einig closevolk closeparl bet months2elec RefOblig RefFak CantonCHMatch50 || _all: mp_canton || party:</v>
      </c>
      <c r="I3952" s="18">
        <f t="shared" si="366"/>
        <v>0</v>
      </c>
      <c r="J3952" s="18" t="str">
        <f t="shared" si="367"/>
        <v>NA</v>
      </c>
      <c r="K3952" s="18" t="str">
        <f t="shared" si="370"/>
        <v>econ_no ngo_no party_econ_no party_ngo_no mp_number partei_einig closevolk closeparl bet months2elec RefOblig RefFak CantonCHMatch50 || _all: mp_canton || party:</v>
      </c>
      <c r="L3952" s="1" t="str">
        <f t="shared" si="371"/>
        <v>Yes</v>
      </c>
    </row>
    <row r="3953" spans="1:12" ht="43.2" x14ac:dyDescent="0.3">
      <c r="A3953" s="1" t="str">
        <f>VLOOKUP(B3953,DownloadedFiles!$B$2:$C$821,2,)</f>
        <v>doi:10.7910/DVN/29080</v>
      </c>
      <c r="B3953" s="1" t="s">
        <v>2597</v>
      </c>
      <c r="C3953" s="1" t="s">
        <v>2809</v>
      </c>
      <c r="D3953" s="1" t="s">
        <v>806</v>
      </c>
      <c r="E3953" s="1" t="str">
        <f>VLOOKUP(D3953,StataFunctions!$E$2:$G$260,3,)</f>
        <v>Fixed-effects Logistic Regression</v>
      </c>
      <c r="F3953" s="18" t="s">
        <v>7106</v>
      </c>
      <c r="G3953" s="18" t="str">
        <f t="shared" si="368"/>
        <v>defect</v>
      </c>
      <c r="H3953" s="18" t="str">
        <f t="shared" si="369"/>
        <v>econ_no ngo_no party_econ_no party_ngo_no mp_number partei_einig closevolk closeparl bet months2elec RefOblig RefFak dm_econ || _all: mp_canton || party:</v>
      </c>
      <c r="I3953" s="18">
        <f t="shared" si="366"/>
        <v>0</v>
      </c>
      <c r="J3953" s="18" t="str">
        <f t="shared" si="367"/>
        <v>NA</v>
      </c>
      <c r="K3953" s="18" t="str">
        <f t="shared" si="370"/>
        <v>econ_no ngo_no party_econ_no party_ngo_no mp_number partei_einig closevolk closeparl bet months2elec RefOblig RefFak dm_econ || _all: mp_canton || party:</v>
      </c>
      <c r="L3953" s="1" t="str">
        <f t="shared" si="371"/>
        <v>Yes</v>
      </c>
    </row>
    <row r="3954" spans="1:12" ht="43.2" x14ac:dyDescent="0.3">
      <c r="A3954" s="1" t="str">
        <f>VLOOKUP(B3954,DownloadedFiles!$B$2:$C$821,2,)</f>
        <v>doi:10.7910/DVN/29080</v>
      </c>
      <c r="B3954" s="1" t="s">
        <v>2597</v>
      </c>
      <c r="C3954" s="1" t="s">
        <v>2809</v>
      </c>
      <c r="D3954" s="1" t="s">
        <v>806</v>
      </c>
      <c r="E3954" s="1" t="str">
        <f>VLOOKUP(D3954,StataFunctions!$E$2:$G$260,3,)</f>
        <v>Fixed-effects Logistic Regression</v>
      </c>
      <c r="F3954" s="18" t="s">
        <v>7107</v>
      </c>
      <c r="G3954" s="18" t="str">
        <f t="shared" si="368"/>
        <v>defect</v>
      </c>
      <c r="H3954" s="18" t="str">
        <f t="shared" si="369"/>
        <v>econ_no ngo_no party_econ_no party_ngo_no mp_number partei_einig closevolk closeparl bet months2elec RefOblig RefFak dm_econ_party || _all: mp_canton || party:</v>
      </c>
      <c r="I3954" s="18">
        <f t="shared" si="366"/>
        <v>0</v>
      </c>
      <c r="J3954" s="18" t="str">
        <f t="shared" si="367"/>
        <v>NA</v>
      </c>
      <c r="K3954" s="18" t="str">
        <f t="shared" si="370"/>
        <v>econ_no ngo_no party_econ_no party_ngo_no mp_number partei_einig closevolk closeparl bet months2elec RefOblig RefFak dm_econ_party || _all: mp_canton || party:</v>
      </c>
      <c r="L3954" s="1" t="str">
        <f t="shared" si="371"/>
        <v>Yes</v>
      </c>
    </row>
    <row r="3955" spans="1:12" ht="43.2" x14ac:dyDescent="0.3">
      <c r="A3955" s="1" t="str">
        <f>VLOOKUP(B3955,DownloadedFiles!$B$2:$C$821,2,)</f>
        <v>doi:10.7910/DVN/29080</v>
      </c>
      <c r="B3955" s="1" t="s">
        <v>2597</v>
      </c>
      <c r="C3955" s="1" t="s">
        <v>2809</v>
      </c>
      <c r="D3955" s="1" t="s">
        <v>806</v>
      </c>
      <c r="E3955" s="1" t="str">
        <f>VLOOKUP(D3955,StataFunctions!$E$2:$G$260,3,)</f>
        <v>Fixed-effects Logistic Regression</v>
      </c>
      <c r="F3955" s="18" t="s">
        <v>7108</v>
      </c>
      <c r="G3955" s="18" t="str">
        <f t="shared" si="368"/>
        <v>defect</v>
      </c>
      <c r="H3955" s="18" t="str">
        <f t="shared" si="369"/>
        <v>econ_no ngo_no party_econ_no party_ngo_no mp_number partei_einig closevolk closeparl bet months2elec RefOblig RefFak dm_ngo || _all: mp_canton || party:</v>
      </c>
      <c r="I3955" s="18">
        <f t="shared" si="366"/>
        <v>0</v>
      </c>
      <c r="J3955" s="18" t="str">
        <f t="shared" si="367"/>
        <v>NA</v>
      </c>
      <c r="K3955" s="18" t="str">
        <f t="shared" si="370"/>
        <v>econ_no ngo_no party_econ_no party_ngo_no mp_number partei_einig closevolk closeparl bet months2elec RefOblig RefFak dm_ngo || _all: mp_canton || party:</v>
      </c>
      <c r="L3955" s="1" t="str">
        <f t="shared" si="371"/>
        <v>Yes</v>
      </c>
    </row>
    <row r="3956" spans="1:12" ht="43.2" x14ac:dyDescent="0.3">
      <c r="A3956" s="1" t="str">
        <f>VLOOKUP(B3956,DownloadedFiles!$B$2:$C$821,2,)</f>
        <v>doi:10.7910/DVN/29080</v>
      </c>
      <c r="B3956" s="1" t="s">
        <v>2597</v>
      </c>
      <c r="C3956" s="1" t="s">
        <v>2809</v>
      </c>
      <c r="D3956" s="1" t="s">
        <v>806</v>
      </c>
      <c r="E3956" s="1" t="str">
        <f>VLOOKUP(D3956,StataFunctions!$E$2:$G$260,3,)</f>
        <v>Fixed-effects Logistic Regression</v>
      </c>
      <c r="F3956" s="18" t="s">
        <v>7109</v>
      </c>
      <c r="G3956" s="18" t="str">
        <f t="shared" si="368"/>
        <v>defect</v>
      </c>
      <c r="H3956" s="18" t="str">
        <f t="shared" si="369"/>
        <v>econ_no ngo_no party_econ_no party_ngo_no mp_number partei_einig closevolk closeparl bet months2elec RefOblig RefFak dm_ngo_party || _all: mp_canton || party:</v>
      </c>
      <c r="I3956" s="18">
        <f t="shared" si="366"/>
        <v>0</v>
      </c>
      <c r="J3956" s="18" t="str">
        <f t="shared" si="367"/>
        <v>NA</v>
      </c>
      <c r="K3956" s="18" t="str">
        <f t="shared" si="370"/>
        <v>econ_no ngo_no party_econ_no party_ngo_no mp_number partei_einig closevolk closeparl bet months2elec RefOblig RefFak dm_ngo_party || _all: mp_canton || party:</v>
      </c>
      <c r="L3956" s="1" t="str">
        <f t="shared" si="371"/>
        <v>Yes</v>
      </c>
    </row>
    <row r="3957" spans="1:12" ht="43.2" x14ac:dyDescent="0.3">
      <c r="A3957" s="1" t="str">
        <f>VLOOKUP(B3957,DownloadedFiles!$B$2:$C$821,2,)</f>
        <v>doi:10.7910/DVN/29080</v>
      </c>
      <c r="B3957" s="1" t="s">
        <v>2597</v>
      </c>
      <c r="C3957" s="1" t="s">
        <v>2809</v>
      </c>
      <c r="D3957" s="1" t="s">
        <v>806</v>
      </c>
      <c r="E3957" s="1" t="str">
        <f>VLOOKUP(D3957,StataFunctions!$E$2:$G$260,3,)</f>
        <v>Fixed-effects Logistic Regression</v>
      </c>
      <c r="F3957" s="18" t="s">
        <v>7116</v>
      </c>
      <c r="G3957" s="18" t="str">
        <f t="shared" si="368"/>
        <v>defect</v>
      </c>
      <c r="H3957" s="18" t="str">
        <f t="shared" si="369"/>
        <v>econ_no ngo_no party_econ_no party_ngo_no mp_number partei_einig closevolk closeparl bet months2elec RefOblig RefFak party_pos || _all: mp_canton || party:</v>
      </c>
      <c r="I3957" s="18">
        <f t="shared" si="366"/>
        <v>0</v>
      </c>
      <c r="J3957" s="18" t="str">
        <f t="shared" si="367"/>
        <v>NA</v>
      </c>
      <c r="K3957" s="18" t="str">
        <f t="shared" si="370"/>
        <v>econ_no ngo_no party_econ_no party_ngo_no mp_number partei_einig closevolk closeparl bet months2elec RefOblig RefFak party_pos || _all: mp_canton || party:</v>
      </c>
      <c r="L3957" s="1" t="str">
        <f t="shared" si="371"/>
        <v>Yes</v>
      </c>
    </row>
    <row r="3958" spans="1:12" ht="43.2" x14ac:dyDescent="0.3">
      <c r="A3958" s="1" t="str">
        <f>VLOOKUP(B3958,DownloadedFiles!$B$2:$C$821,2,)</f>
        <v>doi:10.7910/DVN/29080</v>
      </c>
      <c r="B3958" s="1" t="s">
        <v>2597</v>
      </c>
      <c r="C3958" s="1" t="s">
        <v>2809</v>
      </c>
      <c r="D3958" s="1" t="s">
        <v>806</v>
      </c>
      <c r="E3958" s="1" t="str">
        <f>VLOOKUP(D3958,StataFunctions!$E$2:$G$260,3,)</f>
        <v>Fixed-effects Logistic Regression</v>
      </c>
      <c r="F3958" s="18" t="s">
        <v>7100</v>
      </c>
      <c r="G3958" s="18" t="str">
        <f t="shared" si="368"/>
        <v>defect</v>
      </c>
      <c r="H3958" s="18" t="str">
        <f t="shared" si="369"/>
        <v>econ_no ngo_no party_econ_no party_ngo_no mp_number partei_einig closevolk closeparl bet months2elec RefOblig RefFak period2 period3 period4 || _all: mp_canton || party:</v>
      </c>
      <c r="I3958" s="18">
        <f t="shared" ref="I3958:I4021" si="372">IFERROR(IF(FIND(" if ",H3958)&gt;0,1,0),0)</f>
        <v>0</v>
      </c>
      <c r="J3958" s="18" t="str">
        <f t="shared" ref="J3958:J4021" si="373">IFERROR(MID(H3958,FIND(" if ",H3958)+3,LEN(H3958)+1),"NA")</f>
        <v>NA</v>
      </c>
      <c r="K3958" s="18" t="str">
        <f t="shared" si="370"/>
        <v>econ_no ngo_no party_econ_no party_ngo_no mp_number partei_einig closevolk closeparl bet months2elec RefOblig RefFak period2 period3 period4 || _all: mp_canton || party:</v>
      </c>
      <c r="L3958" s="1" t="str">
        <f t="shared" si="371"/>
        <v>Yes</v>
      </c>
    </row>
    <row r="3959" spans="1:12" ht="43.2" x14ac:dyDescent="0.3">
      <c r="A3959" s="1" t="str">
        <f>VLOOKUP(B3959,DownloadedFiles!$B$2:$C$821,2,)</f>
        <v>doi:10.7910/DVN/29080</v>
      </c>
      <c r="B3959" s="1" t="s">
        <v>2597</v>
      </c>
      <c r="C3959" s="1" t="s">
        <v>2809</v>
      </c>
      <c r="D3959" s="1" t="s">
        <v>806</v>
      </c>
      <c r="E3959" s="1" t="str">
        <f>VLOOKUP(D3959,StataFunctions!$E$2:$G$260,3,)</f>
        <v>Fixed-effects Logistic Regression</v>
      </c>
      <c r="F3959" s="18" t="s">
        <v>7101</v>
      </c>
      <c r="G3959" s="18" t="str">
        <f t="shared" si="368"/>
        <v>defect</v>
      </c>
      <c r="H3959" s="18" t="str">
        <f t="shared" si="369"/>
        <v>econ_no ngo_no party_econ_no party_ngo_no mp_number partei_einig closevolk closeparl bet months2elec RefOblig RefFak polarea1- polarea17 || _all: mp_canton || party:</v>
      </c>
      <c r="I3959" s="18">
        <f t="shared" si="372"/>
        <v>0</v>
      </c>
      <c r="J3959" s="18" t="str">
        <f t="shared" si="373"/>
        <v>NA</v>
      </c>
      <c r="K3959" s="18" t="str">
        <f t="shared" si="370"/>
        <v>econ_no ngo_no party_econ_no party_ngo_no mp_number partei_einig closevolk closeparl bet months2elec RefOblig RefFak polarea1- polarea17 || _all: mp_canton || party:</v>
      </c>
      <c r="L3959" s="1" t="str">
        <f t="shared" si="371"/>
        <v>Yes</v>
      </c>
    </row>
    <row r="3960" spans="1:12" ht="43.2" x14ac:dyDescent="0.3">
      <c r="A3960" s="1" t="str">
        <f>VLOOKUP(B3960,DownloadedFiles!$B$2:$C$821,2,)</f>
        <v>doi:10.7910/DVN/29080</v>
      </c>
      <c r="B3960" s="1" t="s">
        <v>2597</v>
      </c>
      <c r="C3960" s="1" t="s">
        <v>2809</v>
      </c>
      <c r="D3960" s="1" t="s">
        <v>806</v>
      </c>
      <c r="E3960" s="1" t="str">
        <f>VLOOKUP(D3960,StataFunctions!$E$2:$G$260,3,)</f>
        <v>Fixed-effects Logistic Regression</v>
      </c>
      <c r="F3960" s="18" t="s">
        <v>7102</v>
      </c>
      <c r="G3960" s="18" t="str">
        <f t="shared" si="368"/>
        <v>defect</v>
      </c>
      <c r="H3960" s="18" t="str">
        <f t="shared" si="369"/>
        <v>econ_no ngo_no party_econ_no party_ngo_no mp_number partei_einig closevolk closeparl bet months2elec RefOblig RefFak protest_igs || _all: mp_canton || party:</v>
      </c>
      <c r="I3960" s="18">
        <f t="shared" si="372"/>
        <v>0</v>
      </c>
      <c r="J3960" s="18" t="str">
        <f t="shared" si="373"/>
        <v>NA</v>
      </c>
      <c r="K3960" s="18" t="str">
        <f t="shared" si="370"/>
        <v>econ_no ngo_no party_econ_no party_ngo_no mp_number partei_einig closevolk closeparl bet months2elec RefOblig RefFak protest_igs || _all: mp_canton || party:</v>
      </c>
      <c r="L3960" s="1" t="str">
        <f t="shared" si="371"/>
        <v>Yes</v>
      </c>
    </row>
    <row r="3961" spans="1:12" ht="43.2" x14ac:dyDescent="0.3">
      <c r="A3961" s="1" t="str">
        <f>VLOOKUP(B3961,DownloadedFiles!$B$2:$C$821,2,)</f>
        <v>doi:10.7910/DVN/29080</v>
      </c>
      <c r="B3961" s="1" t="s">
        <v>2597</v>
      </c>
      <c r="C3961" s="1" t="s">
        <v>2809</v>
      </c>
      <c r="D3961" s="1" t="s">
        <v>806</v>
      </c>
      <c r="E3961" s="1" t="str">
        <f>VLOOKUP(D3961,StataFunctions!$E$2:$G$260,3,)</f>
        <v>Fixed-effects Logistic Regression</v>
      </c>
      <c r="F3961" s="18" t="s">
        <v>7098</v>
      </c>
      <c r="G3961" s="18" t="str">
        <f t="shared" si="368"/>
        <v>defect</v>
      </c>
      <c r="H3961" s="18" t="str">
        <f t="shared" si="369"/>
        <v>econ_no party_econ_no mp_number partei_einig closevolk closeparl bet months2elec RefOblig RefFak || _all: mp_canton || party:</v>
      </c>
      <c r="I3961" s="18">
        <f t="shared" si="372"/>
        <v>0</v>
      </c>
      <c r="J3961" s="18" t="str">
        <f t="shared" si="373"/>
        <v>NA</v>
      </c>
      <c r="K3961" s="18" t="str">
        <f t="shared" si="370"/>
        <v>econ_no party_econ_no mp_number partei_einig closevolk closeparl bet months2elec RefOblig RefFak || _all: mp_canton || party:</v>
      </c>
      <c r="L3961" s="1" t="str">
        <f t="shared" si="371"/>
        <v>Yes</v>
      </c>
    </row>
    <row r="3962" spans="1:12" ht="43.2" x14ac:dyDescent="0.3">
      <c r="A3962" s="1" t="str">
        <f>VLOOKUP(B3962,DownloadedFiles!$B$2:$C$821,2,)</f>
        <v>doi:10.7910/DVN/29080</v>
      </c>
      <c r="B3962" s="1" t="s">
        <v>2597</v>
      </c>
      <c r="C3962" s="1" t="s">
        <v>2809</v>
      </c>
      <c r="D3962" s="1" t="s">
        <v>806</v>
      </c>
      <c r="E3962" s="1" t="str">
        <f>VLOOKUP(D3962,StataFunctions!$E$2:$G$260,3,)</f>
        <v>Fixed-effects Logistic Regression</v>
      </c>
      <c r="F3962" s="18" t="s">
        <v>7117</v>
      </c>
      <c r="G3962" s="18" t="str">
        <f t="shared" si="368"/>
        <v>defect</v>
      </c>
      <c r="H3962" s="18" t="str">
        <f t="shared" si="369"/>
        <v>econ_no2 ngo_no mp_number partei_einig closevolk closeparl bet months2elec RefOblig RefFak || _all: mp_canton || party:</v>
      </c>
      <c r="I3962" s="18">
        <f t="shared" si="372"/>
        <v>0</v>
      </c>
      <c r="J3962" s="18" t="str">
        <f t="shared" si="373"/>
        <v>NA</v>
      </c>
      <c r="K3962" s="18" t="str">
        <f t="shared" si="370"/>
        <v>econ_no2 ngo_no mp_number partei_einig closevolk closeparl bet months2elec RefOblig RefFak || _all: mp_canton || party:</v>
      </c>
      <c r="L3962" s="1" t="str">
        <f t="shared" si="371"/>
        <v>Yes</v>
      </c>
    </row>
    <row r="3963" spans="1:12" ht="43.2" x14ac:dyDescent="0.3">
      <c r="A3963" s="1" t="str">
        <f>VLOOKUP(B3963,DownloadedFiles!$B$2:$C$821,2,)</f>
        <v>doi:10.7910/DVN/29080</v>
      </c>
      <c r="B3963" s="1" t="s">
        <v>2597</v>
      </c>
      <c r="C3963" s="1" t="s">
        <v>2809</v>
      </c>
      <c r="D3963" s="1" t="s">
        <v>806</v>
      </c>
      <c r="E3963" s="1" t="str">
        <f>VLOOKUP(D3963,StataFunctions!$E$2:$G$260,3,)</f>
        <v>Fixed-effects Logistic Regression</v>
      </c>
      <c r="F3963" s="18" t="s">
        <v>7119</v>
      </c>
      <c r="G3963" s="18" t="str">
        <f t="shared" si="368"/>
        <v>defect</v>
      </c>
      <c r="H3963" s="18" t="str">
        <f t="shared" si="369"/>
        <v>econ_no2 ngo_no party_econ_no2 party_ngo_no mp_number partei_einig closevolk closeparl bet months2elec RefOblig RefFak || _all: mp_canton || party:</v>
      </c>
      <c r="I3963" s="18">
        <f t="shared" si="372"/>
        <v>0</v>
      </c>
      <c r="J3963" s="18" t="str">
        <f t="shared" si="373"/>
        <v>NA</v>
      </c>
      <c r="K3963" s="18" t="str">
        <f t="shared" si="370"/>
        <v>econ_no2 ngo_no party_econ_no2 party_ngo_no mp_number partei_einig closevolk closeparl bet months2elec RefOblig RefFak || _all: mp_canton || party:</v>
      </c>
      <c r="L3963" s="1" t="str">
        <f t="shared" si="371"/>
        <v>Yes</v>
      </c>
    </row>
    <row r="3964" spans="1:12" ht="43.2" x14ac:dyDescent="0.3">
      <c r="A3964" s="1" t="str">
        <f>VLOOKUP(B3964,DownloadedFiles!$B$2:$C$821,2,)</f>
        <v>doi:10.7910/DVN/29080</v>
      </c>
      <c r="B3964" s="1" t="s">
        <v>2597</v>
      </c>
      <c r="C3964" s="1" t="s">
        <v>2809</v>
      </c>
      <c r="D3964" s="1" t="s">
        <v>806</v>
      </c>
      <c r="E3964" s="1" t="str">
        <f>VLOOKUP(D3964,StataFunctions!$E$2:$G$260,3,)</f>
        <v>Fixed-effects Logistic Regression</v>
      </c>
      <c r="F3964" s="18" t="s">
        <v>7105</v>
      </c>
      <c r="G3964" s="18" t="str">
        <f t="shared" si="368"/>
        <v>defect</v>
      </c>
      <c r="H3964" s="18" t="str">
        <f t="shared" si="369"/>
        <v>ig_number party_ig_no mp_number partei_einig closevolk closeparl bet months2elec RefOblig RefFak || _all: mp_canton || party:</v>
      </c>
      <c r="I3964" s="18">
        <f t="shared" si="372"/>
        <v>0</v>
      </c>
      <c r="J3964" s="18" t="str">
        <f t="shared" si="373"/>
        <v>NA</v>
      </c>
      <c r="K3964" s="18" t="str">
        <f t="shared" si="370"/>
        <v>ig_number party_ig_no mp_number partei_einig closevolk closeparl bet months2elec RefOblig RefFak || _all: mp_canton || party:</v>
      </c>
      <c r="L3964" s="1" t="str">
        <f t="shared" si="371"/>
        <v>Yes</v>
      </c>
    </row>
    <row r="3965" spans="1:12" ht="43.2" x14ac:dyDescent="0.3">
      <c r="A3965" s="1" t="str">
        <f>VLOOKUP(B3965,DownloadedFiles!$B$2:$C$821,2,)</f>
        <v>doi:10.7910/DVN/29080</v>
      </c>
      <c r="B3965" s="1" t="s">
        <v>2597</v>
      </c>
      <c r="C3965" s="1" t="s">
        <v>2809</v>
      </c>
      <c r="D3965" s="1" t="s">
        <v>806</v>
      </c>
      <c r="E3965" s="1" t="str">
        <f>VLOOKUP(D3965,StataFunctions!$E$2:$G$260,3,)</f>
        <v>Fixed-effects Logistic Regression</v>
      </c>
      <c r="F3965" s="18" t="s">
        <v>7099</v>
      </c>
      <c r="G3965" s="18" t="str">
        <f t="shared" si="368"/>
        <v>defect</v>
      </c>
      <c r="H3965" s="18" t="str">
        <f t="shared" si="369"/>
        <v>ngo_no party_ngo_no mp_number partei_einig closevolk closeparl bet months2elec RefOblig RefFak || _all: mp_canton || party:</v>
      </c>
      <c r="I3965" s="18">
        <f t="shared" si="372"/>
        <v>0</v>
      </c>
      <c r="J3965" s="18" t="str">
        <f t="shared" si="373"/>
        <v>NA</v>
      </c>
      <c r="K3965" s="18" t="str">
        <f t="shared" si="370"/>
        <v>ngo_no party_ngo_no mp_number partei_einig closevolk closeparl bet months2elec RefOblig RefFak || _all: mp_canton || party:</v>
      </c>
      <c r="L3965" s="1" t="str">
        <f t="shared" si="371"/>
        <v>Yes</v>
      </c>
    </row>
    <row r="3966" spans="1:12" ht="43.2" x14ac:dyDescent="0.3">
      <c r="A3966" s="1" t="str">
        <f>VLOOKUP(B3966,DownloadedFiles!$B$2:$C$821,2,)</f>
        <v>doi:10.7910/DVN/29080</v>
      </c>
      <c r="B3966" s="1" t="s">
        <v>2597</v>
      </c>
      <c r="C3966" s="1" t="s">
        <v>2809</v>
      </c>
      <c r="D3966" s="1" t="s">
        <v>806</v>
      </c>
      <c r="E3966" s="1" t="str">
        <f>VLOOKUP(D3966,StataFunctions!$E$2:$G$260,3,)</f>
        <v>Fixed-effects Logistic Regression</v>
      </c>
      <c r="F3966" s="18" t="s">
        <v>7115</v>
      </c>
      <c r="G3966" s="18" t="str">
        <f t="shared" si="368"/>
        <v>defect</v>
      </c>
      <c r="H3966" s="18" t="str">
        <f t="shared" si="369"/>
        <v>party_econ_no party_ngo_no mp_number partei_einig closevolk closeparl bet months2elec RefOblig RefFak party_pos || _all: mp_canton || party:</v>
      </c>
      <c r="I3966" s="18">
        <f t="shared" si="372"/>
        <v>0</v>
      </c>
      <c r="J3966" s="18" t="str">
        <f t="shared" si="373"/>
        <v>NA</v>
      </c>
      <c r="K3966" s="18" t="str">
        <f t="shared" si="370"/>
        <v>party_econ_no party_ngo_no mp_number partei_einig closevolk closeparl bet months2elec RefOblig RefFak party_pos || _all: mp_canton || party:</v>
      </c>
      <c r="L3966" s="1" t="str">
        <f t="shared" si="371"/>
        <v>Yes</v>
      </c>
    </row>
    <row r="3967" spans="1:12" ht="43.2" x14ac:dyDescent="0.3">
      <c r="A3967" s="1" t="str">
        <f>VLOOKUP(B3967,DownloadedFiles!$B$2:$C$821,2,)</f>
        <v>doi:10.7910/DVN/29080</v>
      </c>
      <c r="B3967" s="1" t="s">
        <v>2597</v>
      </c>
      <c r="C3967" s="1" t="s">
        <v>2809</v>
      </c>
      <c r="D3967" s="1" t="s">
        <v>806</v>
      </c>
      <c r="E3967" s="1" t="str">
        <f>VLOOKUP(D3967,StataFunctions!$E$2:$G$260,3,)</f>
        <v>Fixed-effects Logistic Regression</v>
      </c>
      <c r="F3967" s="18" t="s">
        <v>7118</v>
      </c>
      <c r="G3967" s="18" t="str">
        <f t="shared" si="368"/>
        <v>defect</v>
      </c>
      <c r="H3967" s="18" t="str">
        <f t="shared" si="369"/>
        <v>party_econ_no2 party_ngo_no mp_number partei_einig closevolk closeparl bet months2elec RefOblig RefFak || _all: mp_canton || party:</v>
      </c>
      <c r="I3967" s="18">
        <f t="shared" si="372"/>
        <v>0</v>
      </c>
      <c r="J3967" s="18" t="str">
        <f t="shared" si="373"/>
        <v>NA</v>
      </c>
      <c r="K3967" s="18" t="str">
        <f t="shared" si="370"/>
        <v>party_econ_no2 party_ngo_no mp_number partei_einig closevolk closeparl bet months2elec RefOblig RefFak || _all: mp_canton || party:</v>
      </c>
      <c r="L3967" s="1" t="str">
        <f t="shared" si="371"/>
        <v>Yes</v>
      </c>
    </row>
    <row r="3968" spans="1:12" ht="43.2" x14ac:dyDescent="0.3">
      <c r="A3968" s="1" t="str">
        <f>VLOOKUP(B3968,DownloadedFiles!$B$2:$C$821,2,)</f>
        <v>doi:10.7910/DVN/29080</v>
      </c>
      <c r="B3968" s="1" t="s">
        <v>2597</v>
      </c>
      <c r="C3968" s="1" t="s">
        <v>2809</v>
      </c>
      <c r="D3968" s="1" t="s">
        <v>806</v>
      </c>
      <c r="E3968" s="1" t="str">
        <f>VLOOKUP(D3968,StataFunctions!$E$2:$G$260,3,)</f>
        <v>Fixed-effects Logistic Regression</v>
      </c>
      <c r="F3968" s="18" t="s">
        <v>7111</v>
      </c>
      <c r="G3968" s="18" t="str">
        <f t="shared" si="368"/>
        <v>defect</v>
      </c>
      <c r="H3968" s="18" t="str">
        <f t="shared" si="369"/>
        <v>substraction_no mp_number partei_einig closevolk closeparl bet months2elec RefOblig RefFak || _all: mp_canton || party:</v>
      </c>
      <c r="I3968" s="18">
        <f t="shared" si="372"/>
        <v>0</v>
      </c>
      <c r="J3968" s="18" t="str">
        <f t="shared" si="373"/>
        <v>NA</v>
      </c>
      <c r="K3968" s="18" t="str">
        <f t="shared" si="370"/>
        <v>substraction_no mp_number partei_einig closevolk closeparl bet months2elec RefOblig RefFak || _all: mp_canton || party:</v>
      </c>
      <c r="L3968" s="1" t="str">
        <f t="shared" si="371"/>
        <v>Yes</v>
      </c>
    </row>
    <row r="3969" spans="1:12" ht="43.2" x14ac:dyDescent="0.3">
      <c r="A3969" s="1" t="str">
        <f>VLOOKUP(B3969,DownloadedFiles!$B$2:$C$821,2,)</f>
        <v>doi:10.7910/DVN/29080</v>
      </c>
      <c r="B3969" s="1" t="s">
        <v>2597</v>
      </c>
      <c r="C3969" s="1" t="s">
        <v>2809</v>
      </c>
      <c r="D3969" s="1" t="s">
        <v>806</v>
      </c>
      <c r="E3969" s="1" t="str">
        <f>VLOOKUP(D3969,StataFunctions!$E$2:$G$260,3,)</f>
        <v>Fixed-effects Logistic Regression</v>
      </c>
      <c r="F3969" s="18" t="s">
        <v>7113</v>
      </c>
      <c r="G3969" s="18" t="str">
        <f t="shared" si="368"/>
        <v>defect</v>
      </c>
      <c r="H3969" s="18" t="str">
        <f t="shared" si="369"/>
        <v>substraction_no substraction_noparty mp_number partei_einig closevolk closeparl bet months2elec RefOblig RefFak || _all: mp_canton || party:</v>
      </c>
      <c r="I3969" s="18">
        <f t="shared" si="372"/>
        <v>0</v>
      </c>
      <c r="J3969" s="18" t="str">
        <f t="shared" si="373"/>
        <v>NA</v>
      </c>
      <c r="K3969" s="18" t="str">
        <f t="shared" si="370"/>
        <v>substraction_no substraction_noparty mp_number partei_einig closevolk closeparl bet months2elec RefOblig RefFak || _all: mp_canton || party:</v>
      </c>
      <c r="L3969" s="1" t="str">
        <f t="shared" si="371"/>
        <v>Yes</v>
      </c>
    </row>
    <row r="3970" spans="1:12" ht="43.2" x14ac:dyDescent="0.3">
      <c r="A3970" s="1" t="str">
        <f>VLOOKUP(B3970,DownloadedFiles!$B$2:$C$821,2,)</f>
        <v>doi:10.7910/DVN/29080</v>
      </c>
      <c r="B3970" s="1" t="s">
        <v>2597</v>
      </c>
      <c r="C3970" s="1" t="s">
        <v>2809</v>
      </c>
      <c r="D3970" s="1" t="s">
        <v>806</v>
      </c>
      <c r="E3970" s="1" t="str">
        <f>VLOOKUP(D3970,StataFunctions!$E$2:$G$260,3,)</f>
        <v>Fixed-effects Logistic Regression</v>
      </c>
      <c r="F3970" s="18" t="s">
        <v>7112</v>
      </c>
      <c r="G3970" s="18" t="str">
        <f t="shared" ref="G3970:G4033" si="374">MID($F3970,LEN($D3970)+FIND($D3970,$F3970)+1,FIND(" ",$F3970,LEN(D3970)+FIND(D3970,F3970)+1)-(LEN($D3970)+FIND($D3970,$F3970)+1))</f>
        <v>defect</v>
      </c>
      <c r="H3970" s="18" t="str">
        <f t="shared" ref="H3970:H4033" si="375">TRIM(MID(F3970,FIND(G3970,F3970)+LEN(G3970)+1,IFERROR(FIND(",",F3970),LEN(F3970)+1)-(FIND(G3970,F3970)+LEN(G3970)+1)))</f>
        <v>substraction_noparty mp_number partei_einig closevolk closeparl bet months2elec RefOblig RefFak || _all: mp_canton || party:</v>
      </c>
      <c r="I3970" s="18">
        <f t="shared" si="372"/>
        <v>0</v>
      </c>
      <c r="J3970" s="18" t="str">
        <f t="shared" si="373"/>
        <v>NA</v>
      </c>
      <c r="K3970" s="18" t="str">
        <f t="shared" ref="K3970:K4033" si="376">IF(I3970=0,H3970,MID(H3970,1,FIND(J3970,H3970)-4))</f>
        <v>substraction_noparty mp_number partei_einig closevolk closeparl bet months2elec RefOblig RefFak || _all: mp_canton || party:</v>
      </c>
      <c r="L3970" s="1" t="str">
        <f t="shared" ref="L3970:L4033" si="377">IFERROR(IF(FIND("///",F3970)&gt;0,"No",0),"Yes")</f>
        <v>Yes</v>
      </c>
    </row>
    <row r="3971" spans="1:12" x14ac:dyDescent="0.3">
      <c r="A3971" s="1" t="str">
        <f>VLOOKUP(B3971,DownloadedFiles!$B$2:$C$821,2,)</f>
        <v>hdl:1902.1/21961</v>
      </c>
      <c r="B3971" s="1" t="s">
        <v>2489</v>
      </c>
      <c r="C3971" s="1" t="s">
        <v>2811</v>
      </c>
      <c r="D3971" s="1" t="s">
        <v>1128</v>
      </c>
      <c r="E3971" s="1" t="str">
        <f>VLOOKUP(D3971,StataFunctions!$E$2:$G$260,3,)</f>
        <v>Quantile regression</v>
      </c>
      <c r="F3971" s="18" t="s">
        <v>4699</v>
      </c>
      <c r="G3971" s="18" t="str">
        <f t="shared" si="374"/>
        <v>age_hh</v>
      </c>
      <c r="H3971" s="18" t="str">
        <f t="shared" si="375"/>
        <v>[aweight=vdc_weight] if violence == 0</v>
      </c>
      <c r="I3971" s="18">
        <f t="shared" si="372"/>
        <v>1</v>
      </c>
      <c r="J3971" s="18" t="str">
        <f t="shared" si="373"/>
        <v xml:space="preserve"> violence == 0</v>
      </c>
      <c r="K3971" s="18" t="str">
        <f t="shared" si="376"/>
        <v>[aweight=vdc_weight]</v>
      </c>
      <c r="L3971" s="1" t="str">
        <f t="shared" si="377"/>
        <v>Yes</v>
      </c>
    </row>
    <row r="3972" spans="1:12" x14ac:dyDescent="0.3">
      <c r="A3972" s="1" t="str">
        <f>VLOOKUP(B3972,DownloadedFiles!$B$2:$C$821,2,)</f>
        <v>hdl:1902.1/21961</v>
      </c>
      <c r="B3972" s="1" t="s">
        <v>2489</v>
      </c>
      <c r="C3972" s="1" t="s">
        <v>2811</v>
      </c>
      <c r="D3972" s="1" t="s">
        <v>1128</v>
      </c>
      <c r="E3972" s="1" t="str">
        <f>VLOOKUP(D3972,StataFunctions!$E$2:$G$260,3,)</f>
        <v>Quantile regression</v>
      </c>
      <c r="F3972" s="18" t="s">
        <v>4700</v>
      </c>
      <c r="G3972" s="18" t="str">
        <f t="shared" si="374"/>
        <v>age_hh</v>
      </c>
      <c r="H3972" s="18" t="str">
        <f t="shared" si="375"/>
        <v>[aweight=vdc_weight] if violence == 0</v>
      </c>
      <c r="I3972" s="18">
        <f t="shared" si="372"/>
        <v>1</v>
      </c>
      <c r="J3972" s="18" t="str">
        <f t="shared" si="373"/>
        <v xml:space="preserve"> violence == 0</v>
      </c>
      <c r="K3972" s="18" t="str">
        <f t="shared" si="376"/>
        <v>[aweight=vdc_weight]</v>
      </c>
      <c r="L3972" s="1" t="str">
        <f t="shared" si="377"/>
        <v>Yes</v>
      </c>
    </row>
    <row r="3973" spans="1:12" x14ac:dyDescent="0.3">
      <c r="A3973" s="1" t="str">
        <f>VLOOKUP(B3973,DownloadedFiles!$B$2:$C$821,2,)</f>
        <v>hdl:1902.1/21961</v>
      </c>
      <c r="B3973" s="1" t="s">
        <v>2489</v>
      </c>
      <c r="C3973" s="1" t="s">
        <v>2811</v>
      </c>
      <c r="D3973" s="1" t="s">
        <v>1128</v>
      </c>
      <c r="E3973" s="1" t="str">
        <f>VLOOKUP(D3973,StataFunctions!$E$2:$G$260,3,)</f>
        <v>Quantile regression</v>
      </c>
      <c r="F3973" s="18" t="s">
        <v>4701</v>
      </c>
      <c r="G3973" s="18" t="str">
        <f t="shared" si="374"/>
        <v>age_hh</v>
      </c>
      <c r="H3973" s="18" t="str">
        <f t="shared" si="375"/>
        <v>[aweight=vdc_weight] if violence == 0</v>
      </c>
      <c r="I3973" s="18">
        <f t="shared" si="372"/>
        <v>1</v>
      </c>
      <c r="J3973" s="18" t="str">
        <f t="shared" si="373"/>
        <v xml:space="preserve"> violence == 0</v>
      </c>
      <c r="K3973" s="18" t="str">
        <f t="shared" si="376"/>
        <v>[aweight=vdc_weight]</v>
      </c>
      <c r="L3973" s="1" t="str">
        <f t="shared" si="377"/>
        <v>Yes</v>
      </c>
    </row>
    <row r="3974" spans="1:12" x14ac:dyDescent="0.3">
      <c r="A3974" s="1" t="str">
        <f>VLOOKUP(B3974,DownloadedFiles!$B$2:$C$821,2,)</f>
        <v>hdl:1902.1/21961</v>
      </c>
      <c r="B3974" s="1" t="s">
        <v>2489</v>
      </c>
      <c r="C3974" s="1" t="s">
        <v>4683</v>
      </c>
      <c r="D3974" s="1" t="s">
        <v>654</v>
      </c>
      <c r="E3974" s="1" t="str">
        <f>VLOOKUP(D3974,StataFunctions!$E$2:$G$260,3,)</f>
        <v>Linear Regression</v>
      </c>
      <c r="F3974" s="18" t="s">
        <v>4686</v>
      </c>
      <c r="G3974" s="18" t="str">
        <f t="shared" si="374"/>
        <v>groupsx</v>
      </c>
      <c r="H3974" s="18" t="str">
        <f t="shared" si="375"/>
        <v>[pweight=stratwgt] if fats1000==0</v>
      </c>
      <c r="I3974" s="18">
        <f t="shared" si="372"/>
        <v>1</v>
      </c>
      <c r="J3974" s="18" t="str">
        <f t="shared" si="373"/>
        <v xml:space="preserve"> fats1000==0</v>
      </c>
      <c r="K3974" s="18" t="str">
        <f t="shared" si="376"/>
        <v>[pweight=stratwgt]</v>
      </c>
      <c r="L3974" s="1" t="str">
        <f t="shared" si="377"/>
        <v>Yes</v>
      </c>
    </row>
    <row r="3975" spans="1:12" x14ac:dyDescent="0.3">
      <c r="A3975" s="1" t="str">
        <f>VLOOKUP(B3975,DownloadedFiles!$B$2:$C$821,2,)</f>
        <v>hdl:1902.1/21961</v>
      </c>
      <c r="B3975" s="1" t="s">
        <v>2489</v>
      </c>
      <c r="C3975" s="1" t="s">
        <v>4683</v>
      </c>
      <c r="D3975" s="1" t="s">
        <v>654</v>
      </c>
      <c r="E3975" s="1" t="str">
        <f>VLOOKUP(D3975,StataFunctions!$E$2:$G$260,3,)</f>
        <v>Linear Regression</v>
      </c>
      <c r="F3975" s="18" t="s">
        <v>4684</v>
      </c>
      <c r="G3975" s="18" t="str">
        <f t="shared" si="374"/>
        <v>turnout</v>
      </c>
      <c r="H3975" s="18" t="str">
        <f t="shared" si="375"/>
        <v>[pweight=stratwgt] if fats1000==0</v>
      </c>
      <c r="I3975" s="18">
        <f t="shared" si="372"/>
        <v>1</v>
      </c>
      <c r="J3975" s="18" t="str">
        <f t="shared" si="373"/>
        <v xml:space="preserve"> fats1000==0</v>
      </c>
      <c r="K3975" s="18" t="str">
        <f t="shared" si="376"/>
        <v>[pweight=stratwgt]</v>
      </c>
      <c r="L3975" s="1" t="str">
        <f t="shared" si="377"/>
        <v>Yes</v>
      </c>
    </row>
    <row r="3976" spans="1:12" x14ac:dyDescent="0.3">
      <c r="A3976" s="1" t="str">
        <f>VLOOKUP(B3976,DownloadedFiles!$B$2:$C$821,2,)</f>
        <v>hdl:1902.1/21961</v>
      </c>
      <c r="B3976" s="1" t="s">
        <v>2489</v>
      </c>
      <c r="C3976" s="1" t="s">
        <v>2811</v>
      </c>
      <c r="D3976" s="1" t="s">
        <v>654</v>
      </c>
      <c r="E3976" s="1" t="str">
        <f>VLOOKUP(D3976,StataFunctions!$E$2:$G$260,3,)</f>
        <v>Linear Regression</v>
      </c>
      <c r="F3976" s="18" t="s">
        <v>4697</v>
      </c>
      <c r="G3976" s="18" t="str">
        <f t="shared" si="374"/>
        <v>age_hh</v>
      </c>
      <c r="H3976" s="18" t="str">
        <f t="shared" si="375"/>
        <v>[pweight=vdc_weight] if violence==0</v>
      </c>
      <c r="I3976" s="18">
        <f t="shared" si="372"/>
        <v>1</v>
      </c>
      <c r="J3976" s="18" t="str">
        <f t="shared" si="373"/>
        <v xml:space="preserve"> violence==0</v>
      </c>
      <c r="K3976" s="18" t="str">
        <f t="shared" si="376"/>
        <v>[pweight=vdc_weight]</v>
      </c>
      <c r="L3976" s="1" t="str">
        <f t="shared" si="377"/>
        <v>Yes</v>
      </c>
    </row>
    <row r="3977" spans="1:12" x14ac:dyDescent="0.3">
      <c r="A3977" s="1" t="str">
        <f>VLOOKUP(B3977,DownloadedFiles!$B$2:$C$821,2,)</f>
        <v>hdl:1902.1/21961</v>
      </c>
      <c r="B3977" s="1" t="s">
        <v>2489</v>
      </c>
      <c r="C3977" s="1" t="s">
        <v>2811</v>
      </c>
      <c r="D3977" s="1" t="s">
        <v>654</v>
      </c>
      <c r="E3977" s="1" t="str">
        <f>VLOOKUP(D3977,StataFunctions!$E$2:$G$260,3,)</f>
        <v>Linear Regression</v>
      </c>
      <c r="F3977" s="18" t="s">
        <v>4691</v>
      </c>
      <c r="G3977" s="18" t="str">
        <f t="shared" si="374"/>
        <v>cooperate</v>
      </c>
      <c r="H3977" s="18" t="str">
        <f t="shared" si="375"/>
        <v>[pweight=vdc_weight] if violence==0</v>
      </c>
      <c r="I3977" s="18">
        <f t="shared" si="372"/>
        <v>1</v>
      </c>
      <c r="J3977" s="18" t="str">
        <f t="shared" si="373"/>
        <v xml:space="preserve"> violence==0</v>
      </c>
      <c r="K3977" s="18" t="str">
        <f t="shared" si="376"/>
        <v>[pweight=vdc_weight]</v>
      </c>
      <c r="L3977" s="1" t="str">
        <f t="shared" si="377"/>
        <v>Yes</v>
      </c>
    </row>
    <row r="3978" spans="1:12" x14ac:dyDescent="0.3">
      <c r="A3978" s="1" t="str">
        <f>VLOOKUP(B3978,DownloadedFiles!$B$2:$C$821,2,)</f>
        <v>hdl:1902.1/21961</v>
      </c>
      <c r="B3978" s="1" t="s">
        <v>2489</v>
      </c>
      <c r="C3978" s="1" t="s">
        <v>2811</v>
      </c>
      <c r="D3978" s="1" t="s">
        <v>654</v>
      </c>
      <c r="E3978" s="1" t="str">
        <f>VLOOKUP(D3978,StataFunctions!$E$2:$G$260,3,)</f>
        <v>Linear Regression</v>
      </c>
      <c r="F3978" s="18" t="s">
        <v>4691</v>
      </c>
      <c r="G3978" s="18" t="str">
        <f t="shared" si="374"/>
        <v>cooperate</v>
      </c>
      <c r="H3978" s="18" t="str">
        <f t="shared" si="375"/>
        <v>[pweight=vdc_weight] if violence==0</v>
      </c>
      <c r="I3978" s="18">
        <f t="shared" si="372"/>
        <v>1</v>
      </c>
      <c r="J3978" s="18" t="str">
        <f t="shared" si="373"/>
        <v xml:space="preserve"> violence==0</v>
      </c>
      <c r="K3978" s="18" t="str">
        <f t="shared" si="376"/>
        <v>[pweight=vdc_weight]</v>
      </c>
      <c r="L3978" s="1" t="str">
        <f t="shared" si="377"/>
        <v>Yes</v>
      </c>
    </row>
    <row r="3979" spans="1:12" x14ac:dyDescent="0.3">
      <c r="A3979" s="1" t="str">
        <f>VLOOKUP(B3979,DownloadedFiles!$B$2:$C$821,2,)</f>
        <v>hdl:1902.1/21961</v>
      </c>
      <c r="B3979" s="1" t="s">
        <v>2489</v>
      </c>
      <c r="C3979" s="1" t="s">
        <v>2811</v>
      </c>
      <c r="D3979" s="1" t="s">
        <v>654</v>
      </c>
      <c r="E3979" s="1" t="str">
        <f>VLOOKUP(D3979,StataFunctions!$E$2:$G$260,3,)</f>
        <v>Linear Regression</v>
      </c>
      <c r="F3979" s="18" t="s">
        <v>4691</v>
      </c>
      <c r="G3979" s="18" t="str">
        <f t="shared" si="374"/>
        <v>cooperate</v>
      </c>
      <c r="H3979" s="18" t="str">
        <f t="shared" si="375"/>
        <v>[pweight=vdc_weight] if violence==0</v>
      </c>
      <c r="I3979" s="18">
        <f t="shared" si="372"/>
        <v>1</v>
      </c>
      <c r="J3979" s="18" t="str">
        <f t="shared" si="373"/>
        <v xml:space="preserve"> violence==0</v>
      </c>
      <c r="K3979" s="18" t="str">
        <f t="shared" si="376"/>
        <v>[pweight=vdc_weight]</v>
      </c>
      <c r="L3979" s="1" t="str">
        <f t="shared" si="377"/>
        <v>Yes</v>
      </c>
    </row>
    <row r="3980" spans="1:12" x14ac:dyDescent="0.3">
      <c r="A3980" s="1" t="str">
        <f>VLOOKUP(B3980,DownloadedFiles!$B$2:$C$821,2,)</f>
        <v>hdl:1902.1/21961</v>
      </c>
      <c r="B3980" s="1" t="s">
        <v>2489</v>
      </c>
      <c r="C3980" s="1" t="s">
        <v>2811</v>
      </c>
      <c r="D3980" s="1" t="s">
        <v>654</v>
      </c>
      <c r="E3980" s="1" t="str">
        <f>VLOOKUP(D3980,StataFunctions!$E$2:$G$260,3,)</f>
        <v>Linear Regression</v>
      </c>
      <c r="F3980" s="18" t="s">
        <v>4690</v>
      </c>
      <c r="G3980" s="18" t="str">
        <f t="shared" si="374"/>
        <v>dict_sent</v>
      </c>
      <c r="H3980" s="18" t="str">
        <f t="shared" si="375"/>
        <v>[pweight=vdc_weight] if violence==0</v>
      </c>
      <c r="I3980" s="18">
        <f t="shared" si="372"/>
        <v>1</v>
      </c>
      <c r="J3980" s="18" t="str">
        <f t="shared" si="373"/>
        <v xml:space="preserve"> violence==0</v>
      </c>
      <c r="K3980" s="18" t="str">
        <f t="shared" si="376"/>
        <v>[pweight=vdc_weight]</v>
      </c>
      <c r="L3980" s="1" t="str">
        <f t="shared" si="377"/>
        <v>Yes</v>
      </c>
    </row>
    <row r="3981" spans="1:12" x14ac:dyDescent="0.3">
      <c r="A3981" s="1" t="str">
        <f>VLOOKUP(B3981,DownloadedFiles!$B$2:$C$821,2,)</f>
        <v>hdl:1902.1/21961</v>
      </c>
      <c r="B3981" s="1" t="s">
        <v>2489</v>
      </c>
      <c r="C3981" s="1" t="s">
        <v>2811</v>
      </c>
      <c r="D3981" s="1" t="s">
        <v>654</v>
      </c>
      <c r="E3981" s="1" t="str">
        <f>VLOOKUP(D3981,StataFunctions!$E$2:$G$260,3,)</f>
        <v>Linear Regression</v>
      </c>
      <c r="F3981" s="18" t="s">
        <v>4690</v>
      </c>
      <c r="G3981" s="18" t="str">
        <f t="shared" si="374"/>
        <v>dict_sent</v>
      </c>
      <c r="H3981" s="18" t="str">
        <f t="shared" si="375"/>
        <v>[pweight=vdc_weight] if violence==0</v>
      </c>
      <c r="I3981" s="18">
        <f t="shared" si="372"/>
        <v>1</v>
      </c>
      <c r="J3981" s="18" t="str">
        <f t="shared" si="373"/>
        <v xml:space="preserve"> violence==0</v>
      </c>
      <c r="K3981" s="18" t="str">
        <f t="shared" si="376"/>
        <v>[pweight=vdc_weight]</v>
      </c>
      <c r="L3981" s="1" t="str">
        <f t="shared" si="377"/>
        <v>Yes</v>
      </c>
    </row>
    <row r="3982" spans="1:12" x14ac:dyDescent="0.3">
      <c r="A3982" s="1" t="str">
        <f>VLOOKUP(B3982,DownloadedFiles!$B$2:$C$821,2,)</f>
        <v>hdl:1902.1/21961</v>
      </c>
      <c r="B3982" s="1" t="s">
        <v>2489</v>
      </c>
      <c r="C3982" s="1" t="s">
        <v>2811</v>
      </c>
      <c r="D3982" s="1" t="s">
        <v>654</v>
      </c>
      <c r="E3982" s="1" t="str">
        <f>VLOOKUP(D3982,StataFunctions!$E$2:$G$260,3,)</f>
        <v>Linear Regression</v>
      </c>
      <c r="F3982" s="18" t="s">
        <v>4690</v>
      </c>
      <c r="G3982" s="18" t="str">
        <f t="shared" si="374"/>
        <v>dict_sent</v>
      </c>
      <c r="H3982" s="18" t="str">
        <f t="shared" si="375"/>
        <v>[pweight=vdc_weight] if violence==0</v>
      </c>
      <c r="I3982" s="18">
        <f t="shared" si="372"/>
        <v>1</v>
      </c>
      <c r="J3982" s="18" t="str">
        <f t="shared" si="373"/>
        <v xml:space="preserve"> violence==0</v>
      </c>
      <c r="K3982" s="18" t="str">
        <f t="shared" si="376"/>
        <v>[pweight=vdc_weight]</v>
      </c>
      <c r="L3982" s="1" t="str">
        <f t="shared" si="377"/>
        <v>Yes</v>
      </c>
    </row>
    <row r="3983" spans="1:12" x14ac:dyDescent="0.3">
      <c r="A3983" s="1" t="str">
        <f>VLOOKUP(B3983,DownloadedFiles!$B$2:$C$821,2,)</f>
        <v>hdl:1902.1/21961</v>
      </c>
      <c r="B3983" s="1" t="s">
        <v>2489</v>
      </c>
      <c r="C3983" s="1" t="s">
        <v>2811</v>
      </c>
      <c r="D3983" s="1" t="s">
        <v>654</v>
      </c>
      <c r="E3983" s="1" t="str">
        <f>VLOOKUP(D3983,StataFunctions!$E$2:$G$260,3,)</f>
        <v>Linear Regression</v>
      </c>
      <c r="F3983" s="18" t="s">
        <v>4717</v>
      </c>
      <c r="G3983" s="18" t="str">
        <f t="shared" si="374"/>
        <v>Hopefulness</v>
      </c>
      <c r="H3983" s="18" t="str">
        <f t="shared" si="375"/>
        <v>[pweight=vdc_weight] if violence==0</v>
      </c>
      <c r="I3983" s="18">
        <f t="shared" si="372"/>
        <v>1</v>
      </c>
      <c r="J3983" s="18" t="str">
        <f t="shared" si="373"/>
        <v xml:space="preserve"> violence==0</v>
      </c>
      <c r="K3983" s="18" t="str">
        <f t="shared" si="376"/>
        <v>[pweight=vdc_weight]</v>
      </c>
      <c r="L3983" s="1" t="str">
        <f t="shared" si="377"/>
        <v>Yes</v>
      </c>
    </row>
    <row r="3984" spans="1:12" x14ac:dyDescent="0.3">
      <c r="A3984" s="1" t="str">
        <f>VLOOKUP(B3984,DownloadedFiles!$B$2:$C$821,2,)</f>
        <v>hdl:1902.1/21961</v>
      </c>
      <c r="B3984" s="1" t="s">
        <v>2489</v>
      </c>
      <c r="C3984" s="1" t="s">
        <v>2811</v>
      </c>
      <c r="D3984" s="1" t="s">
        <v>654</v>
      </c>
      <c r="E3984" s="1" t="str">
        <f>VLOOKUP(D3984,StataFunctions!$E$2:$G$260,3,)</f>
        <v>Linear Regression</v>
      </c>
      <c r="F3984" s="18" t="s">
        <v>4695</v>
      </c>
      <c r="G3984" s="18" t="str">
        <f t="shared" si="374"/>
        <v>Index</v>
      </c>
      <c r="H3984" s="18" t="str">
        <f t="shared" si="375"/>
        <v>[pweight=vdc_weight] if violence==0</v>
      </c>
      <c r="I3984" s="18">
        <f t="shared" si="372"/>
        <v>1</v>
      </c>
      <c r="J3984" s="18" t="str">
        <f t="shared" si="373"/>
        <v xml:space="preserve"> violence==0</v>
      </c>
      <c r="K3984" s="18" t="str">
        <f t="shared" si="376"/>
        <v>[pweight=vdc_weight]</v>
      </c>
      <c r="L3984" s="1" t="str">
        <f t="shared" si="377"/>
        <v>Yes</v>
      </c>
    </row>
    <row r="3985" spans="1:12" x14ac:dyDescent="0.3">
      <c r="A3985" s="1" t="str">
        <f>VLOOKUP(B3985,DownloadedFiles!$B$2:$C$821,2,)</f>
        <v>hdl:1902.1/21961</v>
      </c>
      <c r="B3985" s="1" t="s">
        <v>2489</v>
      </c>
      <c r="C3985" s="1" t="s">
        <v>2811</v>
      </c>
      <c r="D3985" s="1" t="s">
        <v>654</v>
      </c>
      <c r="E3985" s="1" t="str">
        <f>VLOOKUP(D3985,StataFunctions!$E$2:$G$260,3,)</f>
        <v>Linear Regression</v>
      </c>
      <c r="F3985" s="18" t="s">
        <v>4695</v>
      </c>
      <c r="G3985" s="18" t="str">
        <f t="shared" si="374"/>
        <v>Index</v>
      </c>
      <c r="H3985" s="18" t="str">
        <f t="shared" si="375"/>
        <v>[pweight=vdc_weight] if violence==0</v>
      </c>
      <c r="I3985" s="18">
        <f t="shared" si="372"/>
        <v>1</v>
      </c>
      <c r="J3985" s="18" t="str">
        <f t="shared" si="373"/>
        <v xml:space="preserve"> violence==0</v>
      </c>
      <c r="K3985" s="18" t="str">
        <f t="shared" si="376"/>
        <v>[pweight=vdc_weight]</v>
      </c>
      <c r="L3985" s="1" t="str">
        <f t="shared" si="377"/>
        <v>Yes</v>
      </c>
    </row>
    <row r="3986" spans="1:12" x14ac:dyDescent="0.3">
      <c r="A3986" s="1" t="str">
        <f>VLOOKUP(B3986,DownloadedFiles!$B$2:$C$821,2,)</f>
        <v>hdl:1902.1/21961</v>
      </c>
      <c r="B3986" s="1" t="s">
        <v>2489</v>
      </c>
      <c r="C3986" s="1" t="s">
        <v>2811</v>
      </c>
      <c r="D3986" s="1" t="s">
        <v>654</v>
      </c>
      <c r="E3986" s="1" t="str">
        <f>VLOOKUP(D3986,StataFunctions!$E$2:$G$260,3,)</f>
        <v>Linear Regression</v>
      </c>
      <c r="F3986" s="18" t="s">
        <v>4695</v>
      </c>
      <c r="G3986" s="18" t="str">
        <f t="shared" si="374"/>
        <v>Index</v>
      </c>
      <c r="H3986" s="18" t="str">
        <f t="shared" si="375"/>
        <v>[pweight=vdc_weight] if violence==0</v>
      </c>
      <c r="I3986" s="18">
        <f t="shared" si="372"/>
        <v>1</v>
      </c>
      <c r="J3986" s="18" t="str">
        <f t="shared" si="373"/>
        <v xml:space="preserve"> violence==0</v>
      </c>
      <c r="K3986" s="18" t="str">
        <f t="shared" si="376"/>
        <v>[pweight=vdc_weight]</v>
      </c>
      <c r="L3986" s="1" t="str">
        <f t="shared" si="377"/>
        <v>Yes</v>
      </c>
    </row>
    <row r="3987" spans="1:12" x14ac:dyDescent="0.3">
      <c r="A3987" s="1" t="str">
        <f>VLOOKUP(B3987,DownloadedFiles!$B$2:$C$821,2,)</f>
        <v>hdl:1902.1/21961</v>
      </c>
      <c r="B3987" s="1" t="s">
        <v>2489</v>
      </c>
      <c r="C3987" s="1" t="s">
        <v>2811</v>
      </c>
      <c r="D3987" s="1" t="s">
        <v>654</v>
      </c>
      <c r="E3987" s="1" t="str">
        <f>VLOOKUP(D3987,StataFunctions!$E$2:$G$260,3,)</f>
        <v>Linear Regression</v>
      </c>
      <c r="F3987" s="18" t="s">
        <v>4702</v>
      </c>
      <c r="G3987" s="18" t="str">
        <f t="shared" si="374"/>
        <v>Literate</v>
      </c>
      <c r="H3987" s="18" t="str">
        <f t="shared" si="375"/>
        <v>[pweight=vdc_weight] if violence==0</v>
      </c>
      <c r="I3987" s="18">
        <f t="shared" si="372"/>
        <v>1</v>
      </c>
      <c r="J3987" s="18" t="str">
        <f t="shared" si="373"/>
        <v xml:space="preserve"> violence==0</v>
      </c>
      <c r="K3987" s="18" t="str">
        <f t="shared" si="376"/>
        <v>[pweight=vdc_weight]</v>
      </c>
      <c r="L3987" s="1" t="str">
        <f t="shared" si="377"/>
        <v>Yes</v>
      </c>
    </row>
    <row r="3988" spans="1:12" x14ac:dyDescent="0.3">
      <c r="A3988" s="1" t="str">
        <f>VLOOKUP(B3988,DownloadedFiles!$B$2:$C$821,2,)</f>
        <v>hdl:1902.1/21961</v>
      </c>
      <c r="B3988" s="1" t="s">
        <v>2489</v>
      </c>
      <c r="C3988" s="1" t="s">
        <v>2811</v>
      </c>
      <c r="D3988" s="1" t="s">
        <v>654</v>
      </c>
      <c r="E3988" s="1" t="str">
        <f>VLOOKUP(D3988,StataFunctions!$E$2:$G$260,3,)</f>
        <v>Linear Regression</v>
      </c>
      <c r="F3988" s="18" t="s">
        <v>4688</v>
      </c>
      <c r="G3988" s="18" t="str">
        <f t="shared" si="374"/>
        <v>lot_choice</v>
      </c>
      <c r="H3988" s="18" t="str">
        <f t="shared" si="375"/>
        <v>[pweight=vdc_weight] if violence==0</v>
      </c>
      <c r="I3988" s="18">
        <f t="shared" si="372"/>
        <v>1</v>
      </c>
      <c r="J3988" s="18" t="str">
        <f t="shared" si="373"/>
        <v xml:space="preserve"> violence==0</v>
      </c>
      <c r="K3988" s="18" t="str">
        <f t="shared" si="376"/>
        <v>[pweight=vdc_weight]</v>
      </c>
      <c r="L3988" s="1" t="str">
        <f t="shared" si="377"/>
        <v>Yes</v>
      </c>
    </row>
    <row r="3989" spans="1:12" x14ac:dyDescent="0.3">
      <c r="A3989" s="1" t="str">
        <f>VLOOKUP(B3989,DownloadedFiles!$B$2:$C$821,2,)</f>
        <v>hdl:1902.1/21961</v>
      </c>
      <c r="B3989" s="1" t="s">
        <v>2489</v>
      </c>
      <c r="C3989" s="1" t="s">
        <v>2811</v>
      </c>
      <c r="D3989" s="1" t="s">
        <v>654</v>
      </c>
      <c r="E3989" s="1" t="str">
        <f>VLOOKUP(D3989,StataFunctions!$E$2:$G$260,3,)</f>
        <v>Linear Regression</v>
      </c>
      <c r="F3989" s="18" t="s">
        <v>4688</v>
      </c>
      <c r="G3989" s="18" t="str">
        <f t="shared" si="374"/>
        <v>lot_choice</v>
      </c>
      <c r="H3989" s="18" t="str">
        <f t="shared" si="375"/>
        <v>[pweight=vdc_weight] if violence==0</v>
      </c>
      <c r="I3989" s="18">
        <f t="shared" si="372"/>
        <v>1</v>
      </c>
      <c r="J3989" s="18" t="str">
        <f t="shared" si="373"/>
        <v xml:space="preserve"> violence==0</v>
      </c>
      <c r="K3989" s="18" t="str">
        <f t="shared" si="376"/>
        <v>[pweight=vdc_weight]</v>
      </c>
      <c r="L3989" s="1" t="str">
        <f t="shared" si="377"/>
        <v>Yes</v>
      </c>
    </row>
    <row r="3990" spans="1:12" x14ac:dyDescent="0.3">
      <c r="A3990" s="1" t="str">
        <f>VLOOKUP(B3990,DownloadedFiles!$B$2:$C$821,2,)</f>
        <v>hdl:1902.1/21961</v>
      </c>
      <c r="B3990" s="1" t="s">
        <v>2489</v>
      </c>
      <c r="C3990" s="1" t="s">
        <v>2811</v>
      </c>
      <c r="D3990" s="1" t="s">
        <v>654</v>
      </c>
      <c r="E3990" s="1" t="str">
        <f>VLOOKUP(D3990,StataFunctions!$E$2:$G$260,3,)</f>
        <v>Linear Regression</v>
      </c>
      <c r="F3990" s="18" t="s">
        <v>4688</v>
      </c>
      <c r="G3990" s="18" t="str">
        <f t="shared" si="374"/>
        <v>lot_choice</v>
      </c>
      <c r="H3990" s="18" t="str">
        <f t="shared" si="375"/>
        <v>[pweight=vdc_weight] if violence==0</v>
      </c>
      <c r="I3990" s="18">
        <f t="shared" si="372"/>
        <v>1</v>
      </c>
      <c r="J3990" s="18" t="str">
        <f t="shared" si="373"/>
        <v xml:space="preserve"> violence==0</v>
      </c>
      <c r="K3990" s="18" t="str">
        <f t="shared" si="376"/>
        <v>[pweight=vdc_weight]</v>
      </c>
      <c r="L3990" s="1" t="str">
        <f t="shared" si="377"/>
        <v>Yes</v>
      </c>
    </row>
    <row r="3991" spans="1:12" x14ac:dyDescent="0.3">
      <c r="A3991" s="1" t="str">
        <f>VLOOKUP(B3991,DownloadedFiles!$B$2:$C$821,2,)</f>
        <v>hdl:1902.1/21961</v>
      </c>
      <c r="B3991" s="1" t="s">
        <v>2489</v>
      </c>
      <c r="C3991" s="1" t="s">
        <v>2811</v>
      </c>
      <c r="D3991" s="1" t="s">
        <v>654</v>
      </c>
      <c r="E3991" s="1" t="str">
        <f>VLOOKUP(D3991,StataFunctions!$E$2:$G$260,3,)</f>
        <v>Linear Regression</v>
      </c>
      <c r="F3991" s="18" t="s">
        <v>4719</v>
      </c>
      <c r="G3991" s="18" t="str">
        <f t="shared" si="374"/>
        <v>polconf</v>
      </c>
      <c r="H3991" s="18" t="str">
        <f t="shared" si="375"/>
        <v>[pweight=vdc_weight] if violence==0</v>
      </c>
      <c r="I3991" s="18">
        <f t="shared" si="372"/>
        <v>1</v>
      </c>
      <c r="J3991" s="18" t="str">
        <f t="shared" si="373"/>
        <v xml:space="preserve"> violence==0</v>
      </c>
      <c r="K3991" s="18" t="str">
        <f t="shared" si="376"/>
        <v>[pweight=vdc_weight]</v>
      </c>
      <c r="L3991" s="1" t="str">
        <f t="shared" si="377"/>
        <v>Yes</v>
      </c>
    </row>
    <row r="3992" spans="1:12" x14ac:dyDescent="0.3">
      <c r="A3992" s="1" t="str">
        <f>VLOOKUP(B3992,DownloadedFiles!$B$2:$C$821,2,)</f>
        <v>hdl:1902.1/21961</v>
      </c>
      <c r="B3992" s="1" t="s">
        <v>2489</v>
      </c>
      <c r="C3992" s="1" t="s">
        <v>2811</v>
      </c>
      <c r="D3992" s="1" t="s">
        <v>654</v>
      </c>
      <c r="E3992" s="1" t="str">
        <f>VLOOKUP(D3992,StataFunctions!$E$2:$G$260,3,)</f>
        <v>Linear Regression</v>
      </c>
      <c r="F3992" s="18" t="s">
        <v>4715</v>
      </c>
      <c r="G3992" s="18" t="str">
        <f t="shared" si="374"/>
        <v>ptsd</v>
      </c>
      <c r="H3992" s="18" t="str">
        <f t="shared" si="375"/>
        <v>[pweight=vdc_weight] if violence==0</v>
      </c>
      <c r="I3992" s="18">
        <f t="shared" si="372"/>
        <v>1</v>
      </c>
      <c r="J3992" s="18" t="str">
        <f t="shared" si="373"/>
        <v xml:space="preserve"> violence==0</v>
      </c>
      <c r="K3992" s="18" t="str">
        <f t="shared" si="376"/>
        <v>[pweight=vdc_weight]</v>
      </c>
      <c r="L3992" s="1" t="str">
        <f t="shared" si="377"/>
        <v>Yes</v>
      </c>
    </row>
    <row r="3993" spans="1:12" x14ac:dyDescent="0.3">
      <c r="A3993" s="1" t="str">
        <f>VLOOKUP(B3993,DownloadedFiles!$B$2:$C$821,2,)</f>
        <v>hdl:1902.1/21961</v>
      </c>
      <c r="B3993" s="1" t="s">
        <v>2489</v>
      </c>
      <c r="C3993" s="1" t="s">
        <v>2811</v>
      </c>
      <c r="D3993" s="1" t="s">
        <v>654</v>
      </c>
      <c r="E3993" s="1" t="str">
        <f>VLOOKUP(D3993,StataFunctions!$E$2:$G$260,3,)</f>
        <v>Linear Regression</v>
      </c>
      <c r="F3993" s="18" t="s">
        <v>4692</v>
      </c>
      <c r="G3993" s="18" t="str">
        <f t="shared" si="374"/>
        <v>s_sent</v>
      </c>
      <c r="H3993" s="18" t="str">
        <f t="shared" si="375"/>
        <v>[pweight=vdc_weight] if violence==0</v>
      </c>
      <c r="I3993" s="18">
        <f t="shared" si="372"/>
        <v>1</v>
      </c>
      <c r="J3993" s="18" t="str">
        <f t="shared" si="373"/>
        <v xml:space="preserve"> violence==0</v>
      </c>
      <c r="K3993" s="18" t="str">
        <f t="shared" si="376"/>
        <v>[pweight=vdc_weight]</v>
      </c>
      <c r="L3993" s="1" t="str">
        <f t="shared" si="377"/>
        <v>Yes</v>
      </c>
    </row>
    <row r="3994" spans="1:12" x14ac:dyDescent="0.3">
      <c r="A3994" s="1" t="str">
        <f>VLOOKUP(B3994,DownloadedFiles!$B$2:$C$821,2,)</f>
        <v>hdl:1902.1/21961</v>
      </c>
      <c r="B3994" s="1" t="s">
        <v>2489</v>
      </c>
      <c r="C3994" s="1" t="s">
        <v>2811</v>
      </c>
      <c r="D3994" s="1" t="s">
        <v>654</v>
      </c>
      <c r="E3994" s="1" t="str">
        <f>VLOOKUP(D3994,StataFunctions!$E$2:$G$260,3,)</f>
        <v>Linear Regression</v>
      </c>
      <c r="F3994" s="18" t="s">
        <v>4692</v>
      </c>
      <c r="G3994" s="18" t="str">
        <f t="shared" si="374"/>
        <v>s_sent</v>
      </c>
      <c r="H3994" s="18" t="str">
        <f t="shared" si="375"/>
        <v>[pweight=vdc_weight] if violence==0</v>
      </c>
      <c r="I3994" s="18">
        <f t="shared" si="372"/>
        <v>1</v>
      </c>
      <c r="J3994" s="18" t="str">
        <f t="shared" si="373"/>
        <v xml:space="preserve"> violence==0</v>
      </c>
      <c r="K3994" s="18" t="str">
        <f t="shared" si="376"/>
        <v>[pweight=vdc_weight]</v>
      </c>
      <c r="L3994" s="1" t="str">
        <f t="shared" si="377"/>
        <v>Yes</v>
      </c>
    </row>
    <row r="3995" spans="1:12" x14ac:dyDescent="0.3">
      <c r="A3995" s="1" t="str">
        <f>VLOOKUP(B3995,DownloadedFiles!$B$2:$C$821,2,)</f>
        <v>hdl:1902.1/21961</v>
      </c>
      <c r="B3995" s="1" t="s">
        <v>2489</v>
      </c>
      <c r="C3995" s="1" t="s">
        <v>2811</v>
      </c>
      <c r="D3995" s="1" t="s">
        <v>654</v>
      </c>
      <c r="E3995" s="1" t="str">
        <f>VLOOKUP(D3995,StataFunctions!$E$2:$G$260,3,)</f>
        <v>Linear Regression</v>
      </c>
      <c r="F3995" s="18" t="s">
        <v>4692</v>
      </c>
      <c r="G3995" s="18" t="str">
        <f t="shared" si="374"/>
        <v>s_sent</v>
      </c>
      <c r="H3995" s="18" t="str">
        <f t="shared" si="375"/>
        <v>[pweight=vdc_weight] if violence==0</v>
      </c>
      <c r="I3995" s="18">
        <f t="shared" si="372"/>
        <v>1</v>
      </c>
      <c r="J3995" s="18" t="str">
        <f t="shared" si="373"/>
        <v xml:space="preserve"> violence==0</v>
      </c>
      <c r="K3995" s="18" t="str">
        <f t="shared" si="376"/>
        <v>[pweight=vdc_weight]</v>
      </c>
      <c r="L3995" s="1" t="str">
        <f t="shared" si="377"/>
        <v>Yes</v>
      </c>
    </row>
    <row r="3996" spans="1:12" x14ac:dyDescent="0.3">
      <c r="A3996" s="1" t="str">
        <f>VLOOKUP(B3996,DownloadedFiles!$B$2:$C$821,2,)</f>
        <v>hdl:1902.1/21961</v>
      </c>
      <c r="B3996" s="1" t="s">
        <v>2489</v>
      </c>
      <c r="C3996" s="1" t="s">
        <v>2811</v>
      </c>
      <c r="D3996" s="1" t="s">
        <v>654</v>
      </c>
      <c r="E3996" s="1" t="str">
        <f>VLOOKUP(D3996,StataFunctions!$E$2:$G$260,3,)</f>
        <v>Linear Regression</v>
      </c>
      <c r="F3996" s="18" t="s">
        <v>4693</v>
      </c>
      <c r="G3996" s="18" t="str">
        <f t="shared" si="374"/>
        <v>sharereturn</v>
      </c>
      <c r="H3996" s="18" t="str">
        <f t="shared" si="375"/>
        <v>[pweight=vdc_weight] if violence==0</v>
      </c>
      <c r="I3996" s="18">
        <f t="shared" si="372"/>
        <v>1</v>
      </c>
      <c r="J3996" s="18" t="str">
        <f t="shared" si="373"/>
        <v xml:space="preserve"> violence==0</v>
      </c>
      <c r="K3996" s="18" t="str">
        <f t="shared" si="376"/>
        <v>[pweight=vdc_weight]</v>
      </c>
      <c r="L3996" s="1" t="str">
        <f t="shared" si="377"/>
        <v>Yes</v>
      </c>
    </row>
    <row r="3997" spans="1:12" x14ac:dyDescent="0.3">
      <c r="A3997" s="1" t="str">
        <f>VLOOKUP(B3997,DownloadedFiles!$B$2:$C$821,2,)</f>
        <v>hdl:1902.1/21961</v>
      </c>
      <c r="B3997" s="1" t="s">
        <v>2489</v>
      </c>
      <c r="C3997" s="1" t="s">
        <v>2811</v>
      </c>
      <c r="D3997" s="1" t="s">
        <v>654</v>
      </c>
      <c r="E3997" s="1" t="str">
        <f>VLOOKUP(D3997,StataFunctions!$E$2:$G$260,3,)</f>
        <v>Linear Regression</v>
      </c>
      <c r="F3997" s="18" t="s">
        <v>4693</v>
      </c>
      <c r="G3997" s="18" t="str">
        <f t="shared" si="374"/>
        <v>sharereturn</v>
      </c>
      <c r="H3997" s="18" t="str">
        <f t="shared" si="375"/>
        <v>[pweight=vdc_weight] if violence==0</v>
      </c>
      <c r="I3997" s="18">
        <f t="shared" si="372"/>
        <v>1</v>
      </c>
      <c r="J3997" s="18" t="str">
        <f t="shared" si="373"/>
        <v xml:space="preserve"> violence==0</v>
      </c>
      <c r="K3997" s="18" t="str">
        <f t="shared" si="376"/>
        <v>[pweight=vdc_weight]</v>
      </c>
      <c r="L3997" s="1" t="str">
        <f t="shared" si="377"/>
        <v>Yes</v>
      </c>
    </row>
    <row r="3998" spans="1:12" x14ac:dyDescent="0.3">
      <c r="A3998" s="1" t="str">
        <f>VLOOKUP(B3998,DownloadedFiles!$B$2:$C$821,2,)</f>
        <v>hdl:1902.1/21961</v>
      </c>
      <c r="B3998" s="1" t="s">
        <v>2489</v>
      </c>
      <c r="C3998" s="1" t="s">
        <v>2811</v>
      </c>
      <c r="D3998" s="1" t="s">
        <v>654</v>
      </c>
      <c r="E3998" s="1" t="str">
        <f>VLOOKUP(D3998,StataFunctions!$E$2:$G$260,3,)</f>
        <v>Linear Regression</v>
      </c>
      <c r="F3998" s="18" t="s">
        <v>4693</v>
      </c>
      <c r="G3998" s="18" t="str">
        <f t="shared" si="374"/>
        <v>sharereturn</v>
      </c>
      <c r="H3998" s="18" t="str">
        <f t="shared" si="375"/>
        <v>[pweight=vdc_weight] if violence==0</v>
      </c>
      <c r="I3998" s="18">
        <f t="shared" si="372"/>
        <v>1</v>
      </c>
      <c r="J3998" s="18" t="str">
        <f t="shared" si="373"/>
        <v xml:space="preserve"> violence==0</v>
      </c>
      <c r="K3998" s="18" t="str">
        <f t="shared" si="376"/>
        <v>[pweight=vdc_weight]</v>
      </c>
      <c r="L3998" s="1" t="str">
        <f t="shared" si="377"/>
        <v>Yes</v>
      </c>
    </row>
    <row r="3999" spans="1:12" x14ac:dyDescent="0.3">
      <c r="A3999" s="1" t="str">
        <f>VLOOKUP(B3999,DownloadedFiles!$B$2:$C$821,2,)</f>
        <v>hdl:1902.1/21961</v>
      </c>
      <c r="B3999" s="1" t="s">
        <v>2489</v>
      </c>
      <c r="C3999" s="1" t="s">
        <v>2811</v>
      </c>
      <c r="D3999" s="1" t="s">
        <v>654</v>
      </c>
      <c r="E3999" s="1" t="str">
        <f>VLOOKUP(D3999,StataFunctions!$E$2:$G$260,3,)</f>
        <v>Linear Regression</v>
      </c>
      <c r="F3999" s="18" t="s">
        <v>4713</v>
      </c>
      <c r="G3999" s="18" t="str">
        <f t="shared" si="374"/>
        <v>trauma_exp</v>
      </c>
      <c r="H3999" s="18" t="str">
        <f t="shared" si="375"/>
        <v>[pweight=vdc_weight] if violence==0</v>
      </c>
      <c r="I3999" s="18">
        <f t="shared" si="372"/>
        <v>1</v>
      </c>
      <c r="J3999" s="18" t="str">
        <f t="shared" si="373"/>
        <v xml:space="preserve"> violence==0</v>
      </c>
      <c r="K3999" s="18" t="str">
        <f t="shared" si="376"/>
        <v>[pweight=vdc_weight]</v>
      </c>
      <c r="L3999" s="1" t="str">
        <f t="shared" si="377"/>
        <v>Yes</v>
      </c>
    </row>
    <row r="4000" spans="1:12" ht="28.8" x14ac:dyDescent="0.3">
      <c r="A4000" s="1" t="str">
        <f>VLOOKUP(B4000,DownloadedFiles!$B$2:$C$821,2,)</f>
        <v>hdl:1902.1/21961</v>
      </c>
      <c r="B4000" s="1" t="s">
        <v>2489</v>
      </c>
      <c r="C4000" s="1" t="s">
        <v>4683</v>
      </c>
      <c r="D4000" s="1" t="s">
        <v>654</v>
      </c>
      <c r="E4000" s="1" t="str">
        <f>VLOOKUP(D4000,StataFunctions!$E$2:$G$260,3,)</f>
        <v>Linear Regression</v>
      </c>
      <c r="F4000" s="18" t="s">
        <v>4687</v>
      </c>
      <c r="G4000" s="18" t="str">
        <f t="shared" si="374"/>
        <v>groupsx</v>
      </c>
      <c r="H4000" s="18" t="str">
        <f t="shared" si="375"/>
        <v>fats1000 i.matchstrat [pweight=stratwgt]</v>
      </c>
      <c r="I4000" s="18">
        <f t="shared" si="372"/>
        <v>0</v>
      </c>
      <c r="J4000" s="18" t="str">
        <f t="shared" si="373"/>
        <v>NA</v>
      </c>
      <c r="K4000" s="18" t="str">
        <f t="shared" si="376"/>
        <v>fats1000 i.matchstrat [pweight=stratwgt]</v>
      </c>
      <c r="L4000" s="1" t="str">
        <f t="shared" si="377"/>
        <v>Yes</v>
      </c>
    </row>
    <row r="4001" spans="1:12" ht="28.8" x14ac:dyDescent="0.3">
      <c r="A4001" s="1" t="str">
        <f>VLOOKUP(B4001,DownloadedFiles!$B$2:$C$821,2,)</f>
        <v>hdl:1902.1/21961</v>
      </c>
      <c r="B4001" s="1" t="s">
        <v>2489</v>
      </c>
      <c r="C4001" s="1" t="s">
        <v>4683</v>
      </c>
      <c r="D4001" s="1" t="s">
        <v>654</v>
      </c>
      <c r="E4001" s="1" t="str">
        <f>VLOOKUP(D4001,StataFunctions!$E$2:$G$260,3,)</f>
        <v>Linear Regression</v>
      </c>
      <c r="F4001" s="18" t="s">
        <v>4685</v>
      </c>
      <c r="G4001" s="18" t="str">
        <f t="shared" si="374"/>
        <v>turnout</v>
      </c>
      <c r="H4001" s="18" t="str">
        <f t="shared" si="375"/>
        <v>fats1000 i.matchstrat [pweight=stratwgt]</v>
      </c>
      <c r="I4001" s="18">
        <f t="shared" si="372"/>
        <v>0</v>
      </c>
      <c r="J4001" s="18" t="str">
        <f t="shared" si="373"/>
        <v>NA</v>
      </c>
      <c r="K4001" s="18" t="str">
        <f t="shared" si="376"/>
        <v>fats1000 i.matchstrat [pweight=stratwgt]</v>
      </c>
      <c r="L4001" s="1" t="str">
        <f t="shared" si="377"/>
        <v>Yes</v>
      </c>
    </row>
    <row r="4002" spans="1:12" ht="28.8" x14ac:dyDescent="0.3">
      <c r="A4002" s="1" t="str">
        <f>VLOOKUP(B4002,DownloadedFiles!$B$2:$C$821,2,)</f>
        <v>hdl:1902.1/21961</v>
      </c>
      <c r="B4002" s="1" t="s">
        <v>2489</v>
      </c>
      <c r="C4002" s="1" t="s">
        <v>2811</v>
      </c>
      <c r="D4002" s="1" t="s">
        <v>654</v>
      </c>
      <c r="E4002" s="1" t="str">
        <f>VLOOKUP(D4002,StataFunctions!$E$2:$G$260,3,)</f>
        <v>Linear Regression</v>
      </c>
      <c r="F4002" s="18" t="s">
        <v>8259</v>
      </c>
      <c r="G4002" s="18" t="str">
        <f t="shared" si="374"/>
        <v>s_sent</v>
      </c>
      <c r="H4002" s="18" t="str">
        <f t="shared" si="375"/>
        <v>violence `covariates' [pweight=vdc_weight]</v>
      </c>
      <c r="I4002" s="18">
        <f t="shared" si="372"/>
        <v>0</v>
      </c>
      <c r="J4002" s="18" t="str">
        <f t="shared" si="373"/>
        <v>NA</v>
      </c>
      <c r="K4002" s="18" t="str">
        <f t="shared" si="376"/>
        <v>violence `covariates' [pweight=vdc_weight]</v>
      </c>
      <c r="L4002" s="1" t="str">
        <f t="shared" si="377"/>
        <v>Yes</v>
      </c>
    </row>
    <row r="4003" spans="1:12" ht="28.8" x14ac:dyDescent="0.3">
      <c r="A4003" s="1" t="str">
        <f>VLOOKUP(B4003,DownloadedFiles!$B$2:$C$821,2,)</f>
        <v>hdl:1902.1/21961</v>
      </c>
      <c r="B4003" s="1" t="s">
        <v>2489</v>
      </c>
      <c r="C4003" s="1" t="s">
        <v>2811</v>
      </c>
      <c r="D4003" s="1" t="s">
        <v>654</v>
      </c>
      <c r="E4003" s="1" t="str">
        <f>VLOOKUP(D4003,StataFunctions!$E$2:$G$260,3,)</f>
        <v>Linear Regression</v>
      </c>
      <c r="F4003" s="18" t="s">
        <v>8260</v>
      </c>
      <c r="G4003" s="18" t="str">
        <f t="shared" si="374"/>
        <v>s_sent</v>
      </c>
      <c r="H4003" s="18" t="str">
        <f t="shared" si="375"/>
        <v>violence `covariates' [pweight=vdc_weight]</v>
      </c>
      <c r="I4003" s="18">
        <f t="shared" si="372"/>
        <v>0</v>
      </c>
      <c r="J4003" s="18" t="str">
        <f t="shared" si="373"/>
        <v>NA</v>
      </c>
      <c r="K4003" s="18" t="str">
        <f t="shared" si="376"/>
        <v>violence `covariates' [pweight=vdc_weight]</v>
      </c>
      <c r="L4003" s="1" t="str">
        <f t="shared" si="377"/>
        <v>Yes</v>
      </c>
    </row>
    <row r="4004" spans="1:12" ht="28.8" x14ac:dyDescent="0.3">
      <c r="A4004" s="1" t="str">
        <f>VLOOKUP(B4004,DownloadedFiles!$B$2:$C$821,2,)</f>
        <v>hdl:1902.1/21961</v>
      </c>
      <c r="B4004" s="1" t="s">
        <v>2489</v>
      </c>
      <c r="C4004" s="1" t="s">
        <v>2811</v>
      </c>
      <c r="D4004" s="1" t="s">
        <v>654</v>
      </c>
      <c r="E4004" s="1" t="str">
        <f>VLOOKUP(D4004,StataFunctions!$E$2:$G$260,3,)</f>
        <v>Linear Regression</v>
      </c>
      <c r="F4004" s="18" t="s">
        <v>7507</v>
      </c>
      <c r="G4004" s="18" t="str">
        <f t="shared" si="374"/>
        <v>cooperate</v>
      </c>
      <c r="H4004" s="18" t="str">
        <f t="shared" si="375"/>
        <v>violence `covariates' [pweight=vdc_weight]</v>
      </c>
      <c r="I4004" s="18">
        <f t="shared" si="372"/>
        <v>0</v>
      </c>
      <c r="J4004" s="18" t="str">
        <f t="shared" si="373"/>
        <v>NA</v>
      </c>
      <c r="K4004" s="18" t="str">
        <f t="shared" si="376"/>
        <v>violence `covariates' [pweight=vdc_weight]</v>
      </c>
      <c r="L4004" s="1" t="str">
        <f t="shared" si="377"/>
        <v>Yes</v>
      </c>
    </row>
    <row r="4005" spans="1:12" ht="28.8" x14ac:dyDescent="0.3">
      <c r="A4005" s="1" t="str">
        <f>VLOOKUP(B4005,DownloadedFiles!$B$2:$C$821,2,)</f>
        <v>hdl:1902.1/21961</v>
      </c>
      <c r="B4005" s="1" t="s">
        <v>2489</v>
      </c>
      <c r="C4005" s="1" t="s">
        <v>2811</v>
      </c>
      <c r="D4005" s="1" t="s">
        <v>654</v>
      </c>
      <c r="E4005" s="1" t="str">
        <f>VLOOKUP(D4005,StataFunctions!$E$2:$G$260,3,)</f>
        <v>Linear Regression</v>
      </c>
      <c r="F4005" s="18" t="s">
        <v>7508</v>
      </c>
      <c r="G4005" s="18" t="str">
        <f t="shared" si="374"/>
        <v>cooperate</v>
      </c>
      <c r="H4005" s="18" t="str">
        <f t="shared" si="375"/>
        <v>violence `covariates' [pweight=vdc_weight]</v>
      </c>
      <c r="I4005" s="18">
        <f t="shared" si="372"/>
        <v>0</v>
      </c>
      <c r="J4005" s="18" t="str">
        <f t="shared" si="373"/>
        <v>NA</v>
      </c>
      <c r="K4005" s="18" t="str">
        <f t="shared" si="376"/>
        <v>violence `covariates' [pweight=vdc_weight]</v>
      </c>
      <c r="L4005" s="1" t="str">
        <f t="shared" si="377"/>
        <v>Yes</v>
      </c>
    </row>
    <row r="4006" spans="1:12" ht="28.8" x14ac:dyDescent="0.3">
      <c r="A4006" s="1" t="str">
        <f>VLOOKUP(B4006,DownloadedFiles!$B$2:$C$821,2,)</f>
        <v>hdl:1902.1/21961</v>
      </c>
      <c r="B4006" s="1" t="s">
        <v>2489</v>
      </c>
      <c r="C4006" s="1" t="s">
        <v>2811</v>
      </c>
      <c r="D4006" s="1" t="s">
        <v>654</v>
      </c>
      <c r="E4006" s="1" t="str">
        <f>VLOOKUP(D4006,StataFunctions!$E$2:$G$260,3,)</f>
        <v>Linear Regression</v>
      </c>
      <c r="F4006" s="18" t="s">
        <v>7590</v>
      </c>
      <c r="G4006" s="18" t="str">
        <f t="shared" si="374"/>
        <v>dict_sent</v>
      </c>
      <c r="H4006" s="18" t="str">
        <f t="shared" si="375"/>
        <v>violence `covariates' [pweight=vdc_weight]</v>
      </c>
      <c r="I4006" s="18">
        <f t="shared" si="372"/>
        <v>0</v>
      </c>
      <c r="J4006" s="18" t="str">
        <f t="shared" si="373"/>
        <v>NA</v>
      </c>
      <c r="K4006" s="18" t="str">
        <f t="shared" si="376"/>
        <v>violence `covariates' [pweight=vdc_weight]</v>
      </c>
      <c r="L4006" s="1" t="str">
        <f t="shared" si="377"/>
        <v>Yes</v>
      </c>
    </row>
    <row r="4007" spans="1:12" ht="28.8" x14ac:dyDescent="0.3">
      <c r="A4007" s="1" t="str">
        <f>VLOOKUP(B4007,DownloadedFiles!$B$2:$C$821,2,)</f>
        <v>hdl:1902.1/21961</v>
      </c>
      <c r="B4007" s="1" t="s">
        <v>2489</v>
      </c>
      <c r="C4007" s="1" t="s">
        <v>2811</v>
      </c>
      <c r="D4007" s="1" t="s">
        <v>654</v>
      </c>
      <c r="E4007" s="1" t="str">
        <f>VLOOKUP(D4007,StataFunctions!$E$2:$G$260,3,)</f>
        <v>Linear Regression</v>
      </c>
      <c r="F4007" s="18" t="s">
        <v>7591</v>
      </c>
      <c r="G4007" s="18" t="str">
        <f t="shared" si="374"/>
        <v>dict_sent</v>
      </c>
      <c r="H4007" s="18" t="str">
        <f t="shared" si="375"/>
        <v>violence `covariates' [pweight=vdc_weight]</v>
      </c>
      <c r="I4007" s="18">
        <f t="shared" si="372"/>
        <v>0</v>
      </c>
      <c r="J4007" s="18" t="str">
        <f t="shared" si="373"/>
        <v>NA</v>
      </c>
      <c r="K4007" s="18" t="str">
        <f t="shared" si="376"/>
        <v>violence `covariates' [pweight=vdc_weight]</v>
      </c>
      <c r="L4007" s="1" t="str">
        <f t="shared" si="377"/>
        <v>Yes</v>
      </c>
    </row>
    <row r="4008" spans="1:12" ht="28.8" x14ac:dyDescent="0.3">
      <c r="A4008" s="1" t="str">
        <f>VLOOKUP(B4008,DownloadedFiles!$B$2:$C$821,2,)</f>
        <v>hdl:1902.1/21961</v>
      </c>
      <c r="B4008" s="1" t="s">
        <v>2489</v>
      </c>
      <c r="C4008" s="1" t="s">
        <v>2811</v>
      </c>
      <c r="D4008" s="1" t="s">
        <v>654</v>
      </c>
      <c r="E4008" s="1" t="str">
        <f>VLOOKUP(D4008,StataFunctions!$E$2:$G$260,3,)</f>
        <v>Linear Regression</v>
      </c>
      <c r="F4008" s="18" t="s">
        <v>6947</v>
      </c>
      <c r="G4008" s="18" t="str">
        <f t="shared" si="374"/>
        <v>lot_choice</v>
      </c>
      <c r="H4008" s="18" t="str">
        <f t="shared" si="375"/>
        <v>violence `covariates' [pweight=vdc_weight]</v>
      </c>
      <c r="I4008" s="18">
        <f t="shared" si="372"/>
        <v>0</v>
      </c>
      <c r="J4008" s="18" t="str">
        <f t="shared" si="373"/>
        <v>NA</v>
      </c>
      <c r="K4008" s="18" t="str">
        <f t="shared" si="376"/>
        <v>violence `covariates' [pweight=vdc_weight]</v>
      </c>
      <c r="L4008" s="1" t="str">
        <f t="shared" si="377"/>
        <v>Yes</v>
      </c>
    </row>
    <row r="4009" spans="1:12" ht="28.8" x14ac:dyDescent="0.3">
      <c r="A4009" s="1" t="str">
        <f>VLOOKUP(B4009,DownloadedFiles!$B$2:$C$821,2,)</f>
        <v>hdl:1902.1/21961</v>
      </c>
      <c r="B4009" s="1" t="s">
        <v>2489</v>
      </c>
      <c r="C4009" s="1" t="s">
        <v>2811</v>
      </c>
      <c r="D4009" s="1" t="s">
        <v>654</v>
      </c>
      <c r="E4009" s="1" t="str">
        <f>VLOOKUP(D4009,StataFunctions!$E$2:$G$260,3,)</f>
        <v>Linear Regression</v>
      </c>
      <c r="F4009" s="18" t="s">
        <v>6948</v>
      </c>
      <c r="G4009" s="18" t="str">
        <f t="shared" si="374"/>
        <v>lot_choice</v>
      </c>
      <c r="H4009" s="18" t="str">
        <f t="shared" si="375"/>
        <v>violence `covariates' [pweight=vdc_weight]</v>
      </c>
      <c r="I4009" s="18">
        <f t="shared" si="372"/>
        <v>0</v>
      </c>
      <c r="J4009" s="18" t="str">
        <f t="shared" si="373"/>
        <v>NA</v>
      </c>
      <c r="K4009" s="18" t="str">
        <f t="shared" si="376"/>
        <v>violence `covariates' [pweight=vdc_weight]</v>
      </c>
      <c r="L4009" s="1" t="str">
        <f t="shared" si="377"/>
        <v>Yes</v>
      </c>
    </row>
    <row r="4010" spans="1:12" ht="28.8" x14ac:dyDescent="0.3">
      <c r="A4010" s="1" t="str">
        <f>VLOOKUP(B4010,DownloadedFiles!$B$2:$C$821,2,)</f>
        <v>hdl:1902.1/21961</v>
      </c>
      <c r="B4010" s="1" t="s">
        <v>2489</v>
      </c>
      <c r="C4010" s="1" t="s">
        <v>2811</v>
      </c>
      <c r="D4010" s="1" t="s">
        <v>654</v>
      </c>
      <c r="E4010" s="1" t="str">
        <f>VLOOKUP(D4010,StataFunctions!$E$2:$G$260,3,)</f>
        <v>Linear Regression</v>
      </c>
      <c r="F4010" s="18" t="s">
        <v>8279</v>
      </c>
      <c r="G4010" s="18" t="str">
        <f t="shared" si="374"/>
        <v>sharereturn</v>
      </c>
      <c r="H4010" s="18" t="str">
        <f t="shared" si="375"/>
        <v>violence `covariates' [pweight=vdc_weight]</v>
      </c>
      <c r="I4010" s="18">
        <f t="shared" si="372"/>
        <v>0</v>
      </c>
      <c r="J4010" s="18" t="str">
        <f t="shared" si="373"/>
        <v>NA</v>
      </c>
      <c r="K4010" s="18" t="str">
        <f t="shared" si="376"/>
        <v>violence `covariates' [pweight=vdc_weight]</v>
      </c>
      <c r="L4010" s="1" t="str">
        <f t="shared" si="377"/>
        <v>Yes</v>
      </c>
    </row>
    <row r="4011" spans="1:12" ht="28.8" x14ac:dyDescent="0.3">
      <c r="A4011" s="1" t="str">
        <f>VLOOKUP(B4011,DownloadedFiles!$B$2:$C$821,2,)</f>
        <v>hdl:1902.1/21961</v>
      </c>
      <c r="B4011" s="1" t="s">
        <v>2489</v>
      </c>
      <c r="C4011" s="1" t="s">
        <v>2811</v>
      </c>
      <c r="D4011" s="1" t="s">
        <v>654</v>
      </c>
      <c r="E4011" s="1" t="str">
        <f>VLOOKUP(D4011,StataFunctions!$E$2:$G$260,3,)</f>
        <v>Linear Regression</v>
      </c>
      <c r="F4011" s="18" t="s">
        <v>8280</v>
      </c>
      <c r="G4011" s="18" t="str">
        <f t="shared" si="374"/>
        <v>sharereturn</v>
      </c>
      <c r="H4011" s="18" t="str">
        <f t="shared" si="375"/>
        <v>violence `covariates' [pweight=vdc_weight]</v>
      </c>
      <c r="I4011" s="18">
        <f t="shared" si="372"/>
        <v>0</v>
      </c>
      <c r="J4011" s="18" t="str">
        <f t="shared" si="373"/>
        <v>NA</v>
      </c>
      <c r="K4011" s="18" t="str">
        <f t="shared" si="376"/>
        <v>violence `covariates' [pweight=vdc_weight]</v>
      </c>
      <c r="L4011" s="1" t="str">
        <f t="shared" si="377"/>
        <v>Yes</v>
      </c>
    </row>
    <row r="4012" spans="1:12" ht="28.8" x14ac:dyDescent="0.3">
      <c r="A4012" s="1" t="str">
        <f>VLOOKUP(B4012,DownloadedFiles!$B$2:$C$821,2,)</f>
        <v>hdl:1902.1/21961</v>
      </c>
      <c r="B4012" s="1" t="s">
        <v>2489</v>
      </c>
      <c r="C4012" s="1" t="s">
        <v>2811</v>
      </c>
      <c r="D4012" s="1" t="s">
        <v>654</v>
      </c>
      <c r="E4012" s="1" t="str">
        <f>VLOOKUP(D4012,StataFunctions!$E$2:$G$260,3,)</f>
        <v>Linear Regression</v>
      </c>
      <c r="F4012" s="18" t="s">
        <v>8262</v>
      </c>
      <c r="G4012" s="18" t="str">
        <f t="shared" si="374"/>
        <v>s_sent</v>
      </c>
      <c r="H4012" s="18" t="str">
        <f t="shared" si="375"/>
        <v>violence `covariates\' [pweight=vdc_weight] if district!="Udayapur"</v>
      </c>
      <c r="I4012" s="18">
        <f t="shared" si="372"/>
        <v>1</v>
      </c>
      <c r="J4012" s="18" t="str">
        <f t="shared" si="373"/>
        <v xml:space="preserve"> district!="Udayapur"</v>
      </c>
      <c r="K4012" s="18" t="str">
        <f t="shared" si="376"/>
        <v>violence `covariates\' [pweight=vdc_weight]</v>
      </c>
      <c r="L4012" s="1" t="str">
        <f t="shared" si="377"/>
        <v>Yes</v>
      </c>
    </row>
    <row r="4013" spans="1:12" ht="28.8" x14ac:dyDescent="0.3">
      <c r="A4013" s="1" t="str">
        <f>VLOOKUP(B4013,DownloadedFiles!$B$2:$C$821,2,)</f>
        <v>hdl:1902.1/21961</v>
      </c>
      <c r="B4013" s="1" t="s">
        <v>2489</v>
      </c>
      <c r="C4013" s="1" t="s">
        <v>2811</v>
      </c>
      <c r="D4013" s="1" t="s">
        <v>654</v>
      </c>
      <c r="E4013" s="1" t="str">
        <f>VLOOKUP(D4013,StataFunctions!$E$2:$G$260,3,)</f>
        <v>Linear Regression</v>
      </c>
      <c r="F4013" s="18" t="s">
        <v>7510</v>
      </c>
      <c r="G4013" s="18" t="str">
        <f t="shared" si="374"/>
        <v>cooperate</v>
      </c>
      <c r="H4013" s="18" t="str">
        <f t="shared" si="375"/>
        <v>violence `covariates\' [pweight=vdc_weight] if district!="Udayapur"</v>
      </c>
      <c r="I4013" s="18">
        <f t="shared" si="372"/>
        <v>1</v>
      </c>
      <c r="J4013" s="18" t="str">
        <f t="shared" si="373"/>
        <v xml:space="preserve"> district!="Udayapur"</v>
      </c>
      <c r="K4013" s="18" t="str">
        <f t="shared" si="376"/>
        <v>violence `covariates\' [pweight=vdc_weight]</v>
      </c>
      <c r="L4013" s="1" t="str">
        <f t="shared" si="377"/>
        <v>Yes</v>
      </c>
    </row>
    <row r="4014" spans="1:12" ht="28.8" x14ac:dyDescent="0.3">
      <c r="A4014" s="1" t="str">
        <f>VLOOKUP(B4014,DownloadedFiles!$B$2:$C$821,2,)</f>
        <v>hdl:1902.1/21961</v>
      </c>
      <c r="B4014" s="1" t="s">
        <v>2489</v>
      </c>
      <c r="C4014" s="1" t="s">
        <v>2811</v>
      </c>
      <c r="D4014" s="1" t="s">
        <v>654</v>
      </c>
      <c r="E4014" s="1" t="str">
        <f>VLOOKUP(D4014,StataFunctions!$E$2:$G$260,3,)</f>
        <v>Linear Regression</v>
      </c>
      <c r="F4014" s="18" t="s">
        <v>7593</v>
      </c>
      <c r="G4014" s="18" t="str">
        <f t="shared" si="374"/>
        <v>dict_sent</v>
      </c>
      <c r="H4014" s="18" t="str">
        <f t="shared" si="375"/>
        <v>violence `covariates\' [pweight=vdc_weight] if district!="Udayapur"</v>
      </c>
      <c r="I4014" s="18">
        <f t="shared" si="372"/>
        <v>1</v>
      </c>
      <c r="J4014" s="18" t="str">
        <f t="shared" si="373"/>
        <v xml:space="preserve"> district!="Udayapur"</v>
      </c>
      <c r="K4014" s="18" t="str">
        <f t="shared" si="376"/>
        <v>violence `covariates\' [pweight=vdc_weight]</v>
      </c>
      <c r="L4014" s="1" t="str">
        <f t="shared" si="377"/>
        <v>Yes</v>
      </c>
    </row>
    <row r="4015" spans="1:12" ht="28.8" x14ac:dyDescent="0.3">
      <c r="A4015" s="1" t="str">
        <f>VLOOKUP(B4015,DownloadedFiles!$B$2:$C$821,2,)</f>
        <v>hdl:1902.1/21961</v>
      </c>
      <c r="B4015" s="1" t="s">
        <v>2489</v>
      </c>
      <c r="C4015" s="1" t="s">
        <v>2811</v>
      </c>
      <c r="D4015" s="1" t="s">
        <v>654</v>
      </c>
      <c r="E4015" s="1" t="str">
        <f>VLOOKUP(D4015,StataFunctions!$E$2:$G$260,3,)</f>
        <v>Linear Regression</v>
      </c>
      <c r="F4015" s="18" t="s">
        <v>4725</v>
      </c>
      <c r="G4015" s="18" t="str">
        <f t="shared" si="374"/>
        <v>lot_choice</v>
      </c>
      <c r="H4015" s="18" t="str">
        <f t="shared" si="375"/>
        <v>violence `covariates\' [pweight=vdc_weight] if district!="Udayapur"</v>
      </c>
      <c r="I4015" s="18">
        <f t="shared" si="372"/>
        <v>1</v>
      </c>
      <c r="J4015" s="18" t="str">
        <f t="shared" si="373"/>
        <v xml:space="preserve"> district!="Udayapur"</v>
      </c>
      <c r="K4015" s="18" t="str">
        <f t="shared" si="376"/>
        <v>violence `covariates\' [pweight=vdc_weight]</v>
      </c>
      <c r="L4015" s="1" t="str">
        <f t="shared" si="377"/>
        <v>Yes</v>
      </c>
    </row>
    <row r="4016" spans="1:12" ht="28.8" x14ac:dyDescent="0.3">
      <c r="A4016" s="1" t="str">
        <f>VLOOKUP(B4016,DownloadedFiles!$B$2:$C$821,2,)</f>
        <v>hdl:1902.1/21961</v>
      </c>
      <c r="B4016" s="1" t="s">
        <v>2489</v>
      </c>
      <c r="C4016" s="1" t="s">
        <v>2811</v>
      </c>
      <c r="D4016" s="1" t="s">
        <v>654</v>
      </c>
      <c r="E4016" s="1" t="str">
        <f>VLOOKUP(D4016,StataFunctions!$E$2:$G$260,3,)</f>
        <v>Linear Regression</v>
      </c>
      <c r="F4016" s="18" t="s">
        <v>8281</v>
      </c>
      <c r="G4016" s="18" t="str">
        <f t="shared" si="374"/>
        <v>sharereturn</v>
      </c>
      <c r="H4016" s="18" t="str">
        <f t="shared" si="375"/>
        <v>violence `covariates\' [pweight=vdc_weight] if district!="Udayapur"</v>
      </c>
      <c r="I4016" s="18">
        <f t="shared" si="372"/>
        <v>1</v>
      </c>
      <c r="J4016" s="18" t="str">
        <f t="shared" si="373"/>
        <v xml:space="preserve"> district!="Udayapur"</v>
      </c>
      <c r="K4016" s="18" t="str">
        <f t="shared" si="376"/>
        <v>violence `covariates\' [pweight=vdc_weight]</v>
      </c>
      <c r="L4016" s="1" t="str">
        <f t="shared" si="377"/>
        <v>Yes</v>
      </c>
    </row>
    <row r="4017" spans="1:12" ht="28.8" x14ac:dyDescent="0.3">
      <c r="A4017" s="1" t="str">
        <f>VLOOKUP(B4017,DownloadedFiles!$B$2:$C$821,2,)</f>
        <v>hdl:1902.1/21961</v>
      </c>
      <c r="B4017" s="1" t="s">
        <v>2489</v>
      </c>
      <c r="C4017" s="1" t="s">
        <v>2811</v>
      </c>
      <c r="D4017" s="1" t="s">
        <v>654</v>
      </c>
      <c r="E4017" s="1" t="str">
        <f>VLOOKUP(D4017,StataFunctions!$E$2:$G$260,3,)</f>
        <v>Linear Regression</v>
      </c>
      <c r="F4017" s="18" t="s">
        <v>4704</v>
      </c>
      <c r="G4017" s="18" t="str">
        <f t="shared" si="374"/>
        <v>Index</v>
      </c>
      <c r="H4017" s="18" t="str">
        <f t="shared" si="375"/>
        <v>violence age_hhc ViolenceXAge i.dist_block [pweight=vdc_weight]</v>
      </c>
      <c r="I4017" s="18">
        <f t="shared" si="372"/>
        <v>0</v>
      </c>
      <c r="J4017" s="18" t="str">
        <f t="shared" si="373"/>
        <v>NA</v>
      </c>
      <c r="K4017" s="18" t="str">
        <f t="shared" si="376"/>
        <v>violence age_hhc ViolenceXAge i.dist_block [pweight=vdc_weight]</v>
      </c>
      <c r="L4017" s="1" t="str">
        <f t="shared" si="377"/>
        <v>Yes</v>
      </c>
    </row>
    <row r="4018" spans="1:12" ht="28.8" x14ac:dyDescent="0.3">
      <c r="A4018" s="1" t="str">
        <f>VLOOKUP(B4018,DownloadedFiles!$B$2:$C$821,2,)</f>
        <v>hdl:1902.1/21961</v>
      </c>
      <c r="B4018" s="1" t="s">
        <v>2489</v>
      </c>
      <c r="C4018" s="1" t="s">
        <v>2811</v>
      </c>
      <c r="D4018" s="1" t="s">
        <v>654</v>
      </c>
      <c r="E4018" s="1" t="str">
        <f>VLOOKUP(D4018,StataFunctions!$E$2:$G$260,3,)</f>
        <v>Linear Regression</v>
      </c>
      <c r="F4018" s="18" t="s">
        <v>4706</v>
      </c>
      <c r="G4018" s="18" t="str">
        <f t="shared" si="374"/>
        <v>Index</v>
      </c>
      <c r="H4018" s="18" t="str">
        <f t="shared" si="375"/>
        <v>violence age_hhc ViolenceXAge Literate ViolenceXLiterate i.dist_block [pweight=vdc_weight]</v>
      </c>
      <c r="I4018" s="18">
        <f t="shared" si="372"/>
        <v>0</v>
      </c>
      <c r="J4018" s="18" t="str">
        <f t="shared" si="373"/>
        <v>NA</v>
      </c>
      <c r="K4018" s="18" t="str">
        <f t="shared" si="376"/>
        <v>violence age_hhc ViolenceXAge Literate ViolenceXLiterate i.dist_block [pweight=vdc_weight]</v>
      </c>
      <c r="L4018" s="1" t="str">
        <f t="shared" si="377"/>
        <v>Yes</v>
      </c>
    </row>
    <row r="4019" spans="1:12" ht="43.2" x14ac:dyDescent="0.3">
      <c r="A4019" s="1" t="str">
        <f>VLOOKUP(B4019,DownloadedFiles!$B$2:$C$821,2,)</f>
        <v>hdl:1902.1/21961</v>
      </c>
      <c r="B4019" s="1" t="s">
        <v>2489</v>
      </c>
      <c r="C4019" s="1" t="s">
        <v>2811</v>
      </c>
      <c r="D4019" s="1" t="s">
        <v>654</v>
      </c>
      <c r="E4019" s="1" t="str">
        <f>VLOOKUP(D4019,StataFunctions!$E$2:$G$260,3,)</f>
        <v>Linear Regression</v>
      </c>
      <c r="F4019" s="18" t="s">
        <v>4707</v>
      </c>
      <c r="G4019" s="18" t="str">
        <f t="shared" si="374"/>
        <v>Index</v>
      </c>
      <c r="H4019" s="18" t="str">
        <f t="shared" si="375"/>
        <v>violence age_hhc ViolenceXAge Literate ViolenceXLiterate i.sex_hh i.cast_hh i.dist_block [pweight=vdc_weight]</v>
      </c>
      <c r="I4019" s="18">
        <f t="shared" si="372"/>
        <v>0</v>
      </c>
      <c r="J4019" s="18" t="str">
        <f t="shared" si="373"/>
        <v>NA</v>
      </c>
      <c r="K4019" s="18" t="str">
        <f t="shared" si="376"/>
        <v>violence age_hhc ViolenceXAge Literate ViolenceXLiterate i.sex_hh i.cast_hh i.dist_block [pweight=vdc_weight]</v>
      </c>
      <c r="L4019" s="1" t="str">
        <f t="shared" si="377"/>
        <v>Yes</v>
      </c>
    </row>
    <row r="4020" spans="1:12" ht="43.2" x14ac:dyDescent="0.3">
      <c r="A4020" s="1" t="str">
        <f>VLOOKUP(B4020,DownloadedFiles!$B$2:$C$821,2,)</f>
        <v>hdl:1902.1/21961</v>
      </c>
      <c r="B4020" s="1" t="s">
        <v>2489</v>
      </c>
      <c r="C4020" s="1" t="s">
        <v>2811</v>
      </c>
      <c r="D4020" s="1" t="s">
        <v>654</v>
      </c>
      <c r="E4020" s="1" t="str">
        <f>VLOOKUP(D4020,StataFunctions!$E$2:$G$260,3,)</f>
        <v>Linear Regression</v>
      </c>
      <c r="F4020" s="18" t="s">
        <v>4708</v>
      </c>
      <c r="G4020" s="18" t="str">
        <f t="shared" si="374"/>
        <v>Index</v>
      </c>
      <c r="H4020" s="18" t="str">
        <f t="shared" si="375"/>
        <v>violence age_hhc ViolenceXAge Literate ViolenceXLiterate roaddist i.sex_hh i.cast_hh i.dist_block [pweight=vdc_weight]</v>
      </c>
      <c r="I4020" s="18">
        <f t="shared" si="372"/>
        <v>0</v>
      </c>
      <c r="J4020" s="18" t="str">
        <f t="shared" si="373"/>
        <v>NA</v>
      </c>
      <c r="K4020" s="18" t="str">
        <f t="shared" si="376"/>
        <v>violence age_hhc ViolenceXAge Literate ViolenceXLiterate roaddist i.sex_hh i.cast_hh i.dist_block [pweight=vdc_weight]</v>
      </c>
      <c r="L4020" s="1" t="str">
        <f t="shared" si="377"/>
        <v>Yes</v>
      </c>
    </row>
    <row r="4021" spans="1:12" ht="43.2" x14ac:dyDescent="0.3">
      <c r="A4021" s="1" t="str">
        <f>VLOOKUP(B4021,DownloadedFiles!$B$2:$C$821,2,)</f>
        <v>hdl:1902.1/21961</v>
      </c>
      <c r="B4021" s="1" t="s">
        <v>2489</v>
      </c>
      <c r="C4021" s="1" t="s">
        <v>2811</v>
      </c>
      <c r="D4021" s="1" t="s">
        <v>654</v>
      </c>
      <c r="E4021" s="1" t="str">
        <f>VLOOKUP(D4021,StataFunctions!$E$2:$G$260,3,)</f>
        <v>Linear Regression</v>
      </c>
      <c r="F4021" s="18" t="s">
        <v>4709</v>
      </c>
      <c r="G4021" s="18" t="str">
        <f t="shared" si="374"/>
        <v>Index</v>
      </c>
      <c r="H4021" s="18" t="str">
        <f t="shared" si="375"/>
        <v>violence age_hhc ViolenceXAge Literate ViolenceXLiterate roaddist violXroaddist i.sex_hh i.cast_hh i.dist_block [pweight=vdc_weight]</v>
      </c>
      <c r="I4021" s="18">
        <f t="shared" si="372"/>
        <v>0</v>
      </c>
      <c r="J4021" s="18" t="str">
        <f t="shared" si="373"/>
        <v>NA</v>
      </c>
      <c r="K4021" s="18" t="str">
        <f t="shared" si="376"/>
        <v>violence age_hhc ViolenceXAge Literate ViolenceXLiterate roaddist violXroaddist i.sex_hh i.cast_hh i.dist_block [pweight=vdc_weight]</v>
      </c>
      <c r="L4021" s="1" t="str">
        <f t="shared" si="377"/>
        <v>Yes</v>
      </c>
    </row>
    <row r="4022" spans="1:12" x14ac:dyDescent="0.3">
      <c r="A4022" s="1" t="str">
        <f>VLOOKUP(B4022,DownloadedFiles!$B$2:$C$821,2,)</f>
        <v>hdl:1902.1/21961</v>
      </c>
      <c r="B4022" s="1" t="s">
        <v>2489</v>
      </c>
      <c r="C4022" s="1" t="s">
        <v>2811</v>
      </c>
      <c r="D4022" s="1" t="s">
        <v>1128</v>
      </c>
      <c r="E4022" s="1" t="str">
        <f>VLOOKUP(D4022,StataFunctions!$E$2:$G$260,3,)</f>
        <v>Quantile regression</v>
      </c>
      <c r="F4022" s="18" t="s">
        <v>7400</v>
      </c>
      <c r="G4022" s="18" t="str">
        <f t="shared" si="374"/>
        <v>age_hh</v>
      </c>
      <c r="H4022" s="18" t="str">
        <f t="shared" si="375"/>
        <v>violence i.dist_block [aweight=vdc_weight]</v>
      </c>
      <c r="I4022" s="18">
        <f t="shared" ref="I4022:I4085" si="378">IFERROR(IF(FIND(" if ",H4022)&gt;0,1,0),0)</f>
        <v>0</v>
      </c>
      <c r="J4022" s="18" t="str">
        <f t="shared" ref="J4022:J4085" si="379">IFERROR(MID(H4022,FIND(" if ",H4022)+3,LEN(H4022)+1),"NA")</f>
        <v>NA</v>
      </c>
      <c r="K4022" s="18" t="str">
        <f t="shared" si="376"/>
        <v>violence i.dist_block [aweight=vdc_weight]</v>
      </c>
      <c r="L4022" s="1" t="str">
        <f t="shared" si="377"/>
        <v>Yes</v>
      </c>
    </row>
    <row r="4023" spans="1:12" x14ac:dyDescent="0.3">
      <c r="A4023" s="1" t="str">
        <f>VLOOKUP(B4023,DownloadedFiles!$B$2:$C$821,2,)</f>
        <v>hdl:1902.1/21961</v>
      </c>
      <c r="B4023" s="1" t="s">
        <v>2489</v>
      </c>
      <c r="C4023" s="1" t="s">
        <v>2811</v>
      </c>
      <c r="D4023" s="1" t="s">
        <v>1128</v>
      </c>
      <c r="E4023" s="1" t="str">
        <f>VLOOKUP(D4023,StataFunctions!$E$2:$G$260,3,)</f>
        <v>Quantile regression</v>
      </c>
      <c r="F4023" s="18" t="s">
        <v>7401</v>
      </c>
      <c r="G4023" s="18" t="str">
        <f t="shared" si="374"/>
        <v>age_hh</v>
      </c>
      <c r="H4023" s="18" t="str">
        <f t="shared" si="375"/>
        <v>violence i.dist_block [aweight=vdc_weight]</v>
      </c>
      <c r="I4023" s="18">
        <f t="shared" si="378"/>
        <v>0</v>
      </c>
      <c r="J4023" s="18" t="str">
        <f t="shared" si="379"/>
        <v>NA</v>
      </c>
      <c r="K4023" s="18" t="str">
        <f t="shared" si="376"/>
        <v>violence i.dist_block [aweight=vdc_weight]</v>
      </c>
      <c r="L4023" s="1" t="str">
        <f t="shared" si="377"/>
        <v>Yes</v>
      </c>
    </row>
    <row r="4024" spans="1:12" x14ac:dyDescent="0.3">
      <c r="A4024" s="1" t="str">
        <f>VLOOKUP(B4024,DownloadedFiles!$B$2:$C$821,2,)</f>
        <v>hdl:1902.1/21961</v>
      </c>
      <c r="B4024" s="1" t="s">
        <v>2489</v>
      </c>
      <c r="C4024" s="1" t="s">
        <v>2811</v>
      </c>
      <c r="D4024" s="1" t="s">
        <v>1128</v>
      </c>
      <c r="E4024" s="1" t="str">
        <f>VLOOKUP(D4024,StataFunctions!$E$2:$G$260,3,)</f>
        <v>Quantile regression</v>
      </c>
      <c r="F4024" s="18" t="s">
        <v>7402</v>
      </c>
      <c r="G4024" s="18" t="str">
        <f t="shared" si="374"/>
        <v>age_hh</v>
      </c>
      <c r="H4024" s="18" t="str">
        <f t="shared" si="375"/>
        <v>violence i.dist_block [aweight=vdc_weight]</v>
      </c>
      <c r="I4024" s="18">
        <f t="shared" si="378"/>
        <v>0</v>
      </c>
      <c r="J4024" s="18" t="str">
        <f t="shared" si="379"/>
        <v>NA</v>
      </c>
      <c r="K4024" s="18" t="str">
        <f t="shared" si="376"/>
        <v>violence i.dist_block [aweight=vdc_weight]</v>
      </c>
      <c r="L4024" s="1" t="str">
        <f t="shared" si="377"/>
        <v>Yes</v>
      </c>
    </row>
    <row r="4025" spans="1:12" ht="28.8" x14ac:dyDescent="0.3">
      <c r="A4025" s="1" t="str">
        <f>VLOOKUP(B4025,DownloadedFiles!$B$2:$C$821,2,)</f>
        <v>hdl:1902.1/21961</v>
      </c>
      <c r="B4025" s="1" t="s">
        <v>2489</v>
      </c>
      <c r="C4025" s="1" t="s">
        <v>2811</v>
      </c>
      <c r="D4025" s="1" t="s">
        <v>654</v>
      </c>
      <c r="E4025" s="1" t="str">
        <f>VLOOKUP(D4025,StataFunctions!$E$2:$G$260,3,)</f>
        <v>Linear Regression</v>
      </c>
      <c r="F4025" s="18" t="s">
        <v>8261</v>
      </c>
      <c r="G4025" s="18" t="str">
        <f t="shared" si="374"/>
        <v>s_sent</v>
      </c>
      <c r="H4025" s="18" t="str">
        <f t="shared" si="375"/>
        <v>violence i.dist_block [pweight=vdc_weight] if district!="Udayapur"</v>
      </c>
      <c r="I4025" s="18">
        <f t="shared" si="378"/>
        <v>1</v>
      </c>
      <c r="J4025" s="18" t="str">
        <f t="shared" si="379"/>
        <v xml:space="preserve"> district!="Udayapur"</v>
      </c>
      <c r="K4025" s="18" t="str">
        <f t="shared" si="376"/>
        <v>violence i.dist_block [pweight=vdc_weight]</v>
      </c>
      <c r="L4025" s="1" t="str">
        <f t="shared" si="377"/>
        <v>Yes</v>
      </c>
    </row>
    <row r="4026" spans="1:12" ht="28.8" x14ac:dyDescent="0.3">
      <c r="A4026" s="1" t="str">
        <f>VLOOKUP(B4026,DownloadedFiles!$B$2:$C$821,2,)</f>
        <v>hdl:1902.1/21961</v>
      </c>
      <c r="B4026" s="1" t="s">
        <v>2489</v>
      </c>
      <c r="C4026" s="1" t="s">
        <v>2811</v>
      </c>
      <c r="D4026" s="1" t="s">
        <v>654</v>
      </c>
      <c r="E4026" s="1" t="str">
        <f>VLOOKUP(D4026,StataFunctions!$E$2:$G$260,3,)</f>
        <v>Linear Regression</v>
      </c>
      <c r="F4026" s="18" t="s">
        <v>7509</v>
      </c>
      <c r="G4026" s="18" t="str">
        <f t="shared" si="374"/>
        <v>cooperate</v>
      </c>
      <c r="H4026" s="18" t="str">
        <f t="shared" si="375"/>
        <v>violence i.dist_block [pweight=vdc_weight] if district!="Udayapur"</v>
      </c>
      <c r="I4026" s="18">
        <f t="shared" si="378"/>
        <v>1</v>
      </c>
      <c r="J4026" s="18" t="str">
        <f t="shared" si="379"/>
        <v xml:space="preserve"> district!="Udayapur"</v>
      </c>
      <c r="K4026" s="18" t="str">
        <f t="shared" si="376"/>
        <v>violence i.dist_block [pweight=vdc_weight]</v>
      </c>
      <c r="L4026" s="1" t="str">
        <f t="shared" si="377"/>
        <v>Yes</v>
      </c>
    </row>
    <row r="4027" spans="1:12" ht="28.8" x14ac:dyDescent="0.3">
      <c r="A4027" s="1" t="str">
        <f>VLOOKUP(B4027,DownloadedFiles!$B$2:$C$821,2,)</f>
        <v>hdl:1902.1/21961</v>
      </c>
      <c r="B4027" s="1" t="s">
        <v>2489</v>
      </c>
      <c r="C4027" s="1" t="s">
        <v>2811</v>
      </c>
      <c r="D4027" s="1" t="s">
        <v>654</v>
      </c>
      <c r="E4027" s="1" t="str">
        <f>VLOOKUP(D4027,StataFunctions!$E$2:$G$260,3,)</f>
        <v>Linear Regression</v>
      </c>
      <c r="F4027" s="18" t="s">
        <v>7592</v>
      </c>
      <c r="G4027" s="18" t="str">
        <f t="shared" si="374"/>
        <v>dict_sent</v>
      </c>
      <c r="H4027" s="18" t="str">
        <f t="shared" si="375"/>
        <v>violence i.dist_block [pweight=vdc_weight] if district!="Udayapur"</v>
      </c>
      <c r="I4027" s="18">
        <f t="shared" si="378"/>
        <v>1</v>
      </c>
      <c r="J4027" s="18" t="str">
        <f t="shared" si="379"/>
        <v xml:space="preserve"> district!="Udayapur"</v>
      </c>
      <c r="K4027" s="18" t="str">
        <f t="shared" si="376"/>
        <v>violence i.dist_block [pweight=vdc_weight]</v>
      </c>
      <c r="L4027" s="1" t="str">
        <f t="shared" si="377"/>
        <v>Yes</v>
      </c>
    </row>
    <row r="4028" spans="1:12" ht="28.8" x14ac:dyDescent="0.3">
      <c r="A4028" s="1" t="str">
        <f>VLOOKUP(B4028,DownloadedFiles!$B$2:$C$821,2,)</f>
        <v>hdl:1902.1/21961</v>
      </c>
      <c r="B4028" s="1" t="s">
        <v>2489</v>
      </c>
      <c r="C4028" s="1" t="s">
        <v>2811</v>
      </c>
      <c r="D4028" s="1" t="s">
        <v>654</v>
      </c>
      <c r="E4028" s="1" t="str">
        <f>VLOOKUP(D4028,StataFunctions!$E$2:$G$260,3,)</f>
        <v>Linear Regression</v>
      </c>
      <c r="F4028" s="18" t="s">
        <v>4723</v>
      </c>
      <c r="G4028" s="18" t="str">
        <f t="shared" si="374"/>
        <v>lot_choice</v>
      </c>
      <c r="H4028" s="18" t="str">
        <f t="shared" si="375"/>
        <v>violence i.dist_block [pweight=vdc_weight] if district!="Udayapur"</v>
      </c>
      <c r="I4028" s="18">
        <f t="shared" si="378"/>
        <v>1</v>
      </c>
      <c r="J4028" s="18" t="str">
        <f t="shared" si="379"/>
        <v xml:space="preserve"> district!="Udayapur"</v>
      </c>
      <c r="K4028" s="18" t="str">
        <f t="shared" si="376"/>
        <v>violence i.dist_block [pweight=vdc_weight]</v>
      </c>
      <c r="L4028" s="1" t="str">
        <f t="shared" si="377"/>
        <v>Yes</v>
      </c>
    </row>
    <row r="4029" spans="1:12" ht="28.8" x14ac:dyDescent="0.3">
      <c r="A4029" s="1" t="str">
        <f>VLOOKUP(B4029,DownloadedFiles!$B$2:$C$821,2,)</f>
        <v>hdl:1902.1/21961</v>
      </c>
      <c r="B4029" s="1" t="s">
        <v>2489</v>
      </c>
      <c r="C4029" s="1" t="s">
        <v>2811</v>
      </c>
      <c r="D4029" s="1" t="s">
        <v>654</v>
      </c>
      <c r="E4029" s="1" t="str">
        <f>VLOOKUP(D4029,StataFunctions!$E$2:$G$260,3,)</f>
        <v>Linear Regression</v>
      </c>
      <c r="F4029" s="18" t="s">
        <v>4724</v>
      </c>
      <c r="G4029" s="18" t="str">
        <f t="shared" si="374"/>
        <v>sharereturn</v>
      </c>
      <c r="H4029" s="18" t="str">
        <f t="shared" si="375"/>
        <v>violence i.dist_block [pweight=vdc_weight] if district!="Udayapur"</v>
      </c>
      <c r="I4029" s="18">
        <f t="shared" si="378"/>
        <v>1</v>
      </c>
      <c r="J4029" s="18" t="str">
        <f t="shared" si="379"/>
        <v xml:space="preserve"> district!="Udayapur"</v>
      </c>
      <c r="K4029" s="18" t="str">
        <f t="shared" si="376"/>
        <v>violence i.dist_block [pweight=vdc_weight]</v>
      </c>
      <c r="L4029" s="1" t="str">
        <f t="shared" si="377"/>
        <v>Yes</v>
      </c>
    </row>
    <row r="4030" spans="1:12" ht="28.8" x14ac:dyDescent="0.3">
      <c r="A4030" s="1" t="str">
        <f>VLOOKUP(B4030,DownloadedFiles!$B$2:$C$821,2,)</f>
        <v>hdl:1902.1/21961</v>
      </c>
      <c r="B4030" s="1" t="s">
        <v>2489</v>
      </c>
      <c r="C4030" s="1" t="s">
        <v>2811</v>
      </c>
      <c r="D4030" s="1" t="s">
        <v>654</v>
      </c>
      <c r="E4030" s="1" t="str">
        <f>VLOOKUP(D4030,StataFunctions!$E$2:$G$260,3,)</f>
        <v>Linear Regression</v>
      </c>
      <c r="F4030" s="18" t="s">
        <v>8256</v>
      </c>
      <c r="G4030" s="18" t="str">
        <f t="shared" si="374"/>
        <v>s_sent</v>
      </c>
      <c r="H4030" s="18" t="str">
        <f t="shared" si="375"/>
        <v>violence i.dist_block [pweight=vdc_weight]</v>
      </c>
      <c r="I4030" s="18">
        <f t="shared" si="378"/>
        <v>0</v>
      </c>
      <c r="J4030" s="18" t="str">
        <f t="shared" si="379"/>
        <v>NA</v>
      </c>
      <c r="K4030" s="18" t="str">
        <f t="shared" si="376"/>
        <v>violence i.dist_block [pweight=vdc_weight]</v>
      </c>
      <c r="L4030" s="1" t="str">
        <f t="shared" si="377"/>
        <v>Yes</v>
      </c>
    </row>
    <row r="4031" spans="1:12" ht="28.8" x14ac:dyDescent="0.3">
      <c r="A4031" s="1" t="str">
        <f>VLOOKUP(B4031,DownloadedFiles!$B$2:$C$821,2,)</f>
        <v>hdl:1902.1/21961</v>
      </c>
      <c r="B4031" s="1" t="s">
        <v>2489</v>
      </c>
      <c r="C4031" s="1" t="s">
        <v>2811</v>
      </c>
      <c r="D4031" s="1" t="s">
        <v>654</v>
      </c>
      <c r="E4031" s="1" t="str">
        <f>VLOOKUP(D4031,StataFunctions!$E$2:$G$260,3,)</f>
        <v>Linear Regression</v>
      </c>
      <c r="F4031" s="18" t="s">
        <v>8258</v>
      </c>
      <c r="G4031" s="18" t="str">
        <f t="shared" si="374"/>
        <v>s_sent</v>
      </c>
      <c r="H4031" s="18" t="str">
        <f t="shared" si="375"/>
        <v>violence i.dist_block [pweight=vdc_weight]</v>
      </c>
      <c r="I4031" s="18">
        <f t="shared" si="378"/>
        <v>0</v>
      </c>
      <c r="J4031" s="18" t="str">
        <f t="shared" si="379"/>
        <v>NA</v>
      </c>
      <c r="K4031" s="18" t="str">
        <f t="shared" si="376"/>
        <v>violence i.dist_block [pweight=vdc_weight]</v>
      </c>
      <c r="L4031" s="1" t="str">
        <f t="shared" si="377"/>
        <v>Yes</v>
      </c>
    </row>
    <row r="4032" spans="1:12" ht="28.8" x14ac:dyDescent="0.3">
      <c r="A4032" s="1" t="str">
        <f>VLOOKUP(B4032,DownloadedFiles!$B$2:$C$821,2,)</f>
        <v>hdl:1902.1/21961</v>
      </c>
      <c r="B4032" s="1" t="s">
        <v>2489</v>
      </c>
      <c r="C4032" s="1" t="s">
        <v>2811</v>
      </c>
      <c r="D4032" s="1" t="s">
        <v>654</v>
      </c>
      <c r="E4032" s="1" t="str">
        <f>VLOOKUP(D4032,StataFunctions!$E$2:$G$260,3,)</f>
        <v>Linear Regression</v>
      </c>
      <c r="F4032" s="18" t="s">
        <v>4698</v>
      </c>
      <c r="G4032" s="18" t="str">
        <f t="shared" si="374"/>
        <v>age_hh</v>
      </c>
      <c r="H4032" s="18" t="str">
        <f t="shared" si="375"/>
        <v>violence i.dist_block [pweight=vdc_weight]</v>
      </c>
      <c r="I4032" s="18">
        <f t="shared" si="378"/>
        <v>0</v>
      </c>
      <c r="J4032" s="18" t="str">
        <f t="shared" si="379"/>
        <v>NA</v>
      </c>
      <c r="K4032" s="18" t="str">
        <f t="shared" si="376"/>
        <v>violence i.dist_block [pweight=vdc_weight]</v>
      </c>
      <c r="L4032" s="1" t="str">
        <f t="shared" si="377"/>
        <v>Yes</v>
      </c>
    </row>
    <row r="4033" spans="1:12" ht="28.8" x14ac:dyDescent="0.3">
      <c r="A4033" s="1" t="str">
        <f>VLOOKUP(B4033,DownloadedFiles!$B$2:$C$821,2,)</f>
        <v>hdl:1902.1/21961</v>
      </c>
      <c r="B4033" s="1" t="s">
        <v>2489</v>
      </c>
      <c r="C4033" s="1" t="s">
        <v>2811</v>
      </c>
      <c r="D4033" s="1" t="s">
        <v>654</v>
      </c>
      <c r="E4033" s="1" t="str">
        <f>VLOOKUP(D4033,StataFunctions!$E$2:$G$260,3,)</f>
        <v>Linear Regression</v>
      </c>
      <c r="F4033" s="18" t="s">
        <v>7504</v>
      </c>
      <c r="G4033" s="18" t="str">
        <f t="shared" si="374"/>
        <v>cooperate</v>
      </c>
      <c r="H4033" s="18" t="str">
        <f t="shared" si="375"/>
        <v>violence i.dist_block [pweight=vdc_weight]</v>
      </c>
      <c r="I4033" s="18">
        <f t="shared" si="378"/>
        <v>0</v>
      </c>
      <c r="J4033" s="18" t="str">
        <f t="shared" si="379"/>
        <v>NA</v>
      </c>
      <c r="K4033" s="18" t="str">
        <f t="shared" si="376"/>
        <v>violence i.dist_block [pweight=vdc_weight]</v>
      </c>
      <c r="L4033" s="1" t="str">
        <f t="shared" si="377"/>
        <v>Yes</v>
      </c>
    </row>
    <row r="4034" spans="1:12" ht="28.8" x14ac:dyDescent="0.3">
      <c r="A4034" s="1" t="str">
        <f>VLOOKUP(B4034,DownloadedFiles!$B$2:$C$821,2,)</f>
        <v>hdl:1902.1/21961</v>
      </c>
      <c r="B4034" s="1" t="s">
        <v>2489</v>
      </c>
      <c r="C4034" s="1" t="s">
        <v>2811</v>
      </c>
      <c r="D4034" s="1" t="s">
        <v>654</v>
      </c>
      <c r="E4034" s="1" t="str">
        <f>VLOOKUP(D4034,StataFunctions!$E$2:$G$260,3,)</f>
        <v>Linear Regression</v>
      </c>
      <c r="F4034" s="18" t="s">
        <v>7506</v>
      </c>
      <c r="G4034" s="18" t="str">
        <f t="shared" ref="G4034:G4097" si="380">MID($F4034,LEN($D4034)+FIND($D4034,$F4034)+1,FIND(" ",$F4034,LEN(D4034)+FIND(D4034,F4034)+1)-(LEN($D4034)+FIND($D4034,$F4034)+1))</f>
        <v>cooperate</v>
      </c>
      <c r="H4034" s="18" t="str">
        <f t="shared" ref="H4034:H4097" si="381">TRIM(MID(F4034,FIND(G4034,F4034)+LEN(G4034)+1,IFERROR(FIND(",",F4034),LEN(F4034)+1)-(FIND(G4034,F4034)+LEN(G4034)+1)))</f>
        <v>violence i.dist_block [pweight=vdc_weight]</v>
      </c>
      <c r="I4034" s="18">
        <f t="shared" si="378"/>
        <v>0</v>
      </c>
      <c r="J4034" s="18" t="str">
        <f t="shared" si="379"/>
        <v>NA</v>
      </c>
      <c r="K4034" s="18" t="str">
        <f t="shared" ref="K4034:K4097" si="382">IF(I4034=0,H4034,MID(H4034,1,FIND(J4034,H4034)-4))</f>
        <v>violence i.dist_block [pweight=vdc_weight]</v>
      </c>
      <c r="L4034" s="1" t="str">
        <f t="shared" ref="L4034:L4097" si="383">IFERROR(IF(FIND("///",F4034)&gt;0,"No",0),"Yes")</f>
        <v>Yes</v>
      </c>
    </row>
    <row r="4035" spans="1:12" ht="28.8" x14ac:dyDescent="0.3">
      <c r="A4035" s="1" t="str">
        <f>VLOOKUP(B4035,DownloadedFiles!$B$2:$C$821,2,)</f>
        <v>hdl:1902.1/21961</v>
      </c>
      <c r="B4035" s="1" t="s">
        <v>2489</v>
      </c>
      <c r="C4035" s="1" t="s">
        <v>2811</v>
      </c>
      <c r="D4035" s="1" t="s">
        <v>654</v>
      </c>
      <c r="E4035" s="1" t="str">
        <f>VLOOKUP(D4035,StataFunctions!$E$2:$G$260,3,)</f>
        <v>Linear Regression</v>
      </c>
      <c r="F4035" s="18" t="s">
        <v>7587</v>
      </c>
      <c r="G4035" s="18" t="str">
        <f t="shared" si="380"/>
        <v>dict_sent</v>
      </c>
      <c r="H4035" s="18" t="str">
        <f t="shared" si="381"/>
        <v>violence i.dist_block [pweight=vdc_weight]</v>
      </c>
      <c r="I4035" s="18">
        <f t="shared" si="378"/>
        <v>0</v>
      </c>
      <c r="J4035" s="18" t="str">
        <f t="shared" si="379"/>
        <v>NA</v>
      </c>
      <c r="K4035" s="18" t="str">
        <f t="shared" si="382"/>
        <v>violence i.dist_block [pweight=vdc_weight]</v>
      </c>
      <c r="L4035" s="1" t="str">
        <f t="shared" si="383"/>
        <v>Yes</v>
      </c>
    </row>
    <row r="4036" spans="1:12" ht="28.8" x14ac:dyDescent="0.3">
      <c r="A4036" s="1" t="str">
        <f>VLOOKUP(B4036,DownloadedFiles!$B$2:$C$821,2,)</f>
        <v>hdl:1902.1/21961</v>
      </c>
      <c r="B4036" s="1" t="s">
        <v>2489</v>
      </c>
      <c r="C4036" s="1" t="s">
        <v>2811</v>
      </c>
      <c r="D4036" s="1" t="s">
        <v>654</v>
      </c>
      <c r="E4036" s="1" t="str">
        <f>VLOOKUP(D4036,StataFunctions!$E$2:$G$260,3,)</f>
        <v>Linear Regression</v>
      </c>
      <c r="F4036" s="18" t="s">
        <v>7589</v>
      </c>
      <c r="G4036" s="18" t="str">
        <f t="shared" si="380"/>
        <v>dict_sent</v>
      </c>
      <c r="H4036" s="18" t="str">
        <f t="shared" si="381"/>
        <v>violence i.dist_block [pweight=vdc_weight]</v>
      </c>
      <c r="I4036" s="18">
        <f t="shared" si="378"/>
        <v>0</v>
      </c>
      <c r="J4036" s="18" t="str">
        <f t="shared" si="379"/>
        <v>NA</v>
      </c>
      <c r="K4036" s="18" t="str">
        <f t="shared" si="382"/>
        <v>violence i.dist_block [pweight=vdc_weight]</v>
      </c>
      <c r="L4036" s="1" t="str">
        <f t="shared" si="383"/>
        <v>Yes</v>
      </c>
    </row>
    <row r="4037" spans="1:12" ht="28.8" x14ac:dyDescent="0.3">
      <c r="A4037" s="1" t="str">
        <f>VLOOKUP(B4037,DownloadedFiles!$B$2:$C$821,2,)</f>
        <v>hdl:1902.1/21961</v>
      </c>
      <c r="B4037" s="1" t="s">
        <v>2489</v>
      </c>
      <c r="C4037" s="1" t="s">
        <v>2811</v>
      </c>
      <c r="D4037" s="1" t="s">
        <v>654</v>
      </c>
      <c r="E4037" s="1" t="str">
        <f>VLOOKUP(D4037,StataFunctions!$E$2:$G$260,3,)</f>
        <v>Linear Regression</v>
      </c>
      <c r="F4037" s="18" t="s">
        <v>4718</v>
      </c>
      <c r="G4037" s="18" t="str">
        <f t="shared" si="380"/>
        <v>Hopefulness</v>
      </c>
      <c r="H4037" s="18" t="str">
        <f t="shared" si="381"/>
        <v>violence i.dist_block [pweight=vdc_weight]</v>
      </c>
      <c r="I4037" s="18">
        <f t="shared" si="378"/>
        <v>0</v>
      </c>
      <c r="J4037" s="18" t="str">
        <f t="shared" si="379"/>
        <v>NA</v>
      </c>
      <c r="K4037" s="18" t="str">
        <f t="shared" si="382"/>
        <v>violence i.dist_block [pweight=vdc_weight]</v>
      </c>
      <c r="L4037" s="1" t="str">
        <f t="shared" si="383"/>
        <v>Yes</v>
      </c>
    </row>
    <row r="4038" spans="1:12" ht="28.8" x14ac:dyDescent="0.3">
      <c r="A4038" s="1" t="str">
        <f>VLOOKUP(B4038,DownloadedFiles!$B$2:$C$821,2,)</f>
        <v>hdl:1902.1/21961</v>
      </c>
      <c r="B4038" s="1" t="s">
        <v>2489</v>
      </c>
      <c r="C4038" s="1" t="s">
        <v>2811</v>
      </c>
      <c r="D4038" s="1" t="s">
        <v>654</v>
      </c>
      <c r="E4038" s="1" t="str">
        <f>VLOOKUP(D4038,StataFunctions!$E$2:$G$260,3,)</f>
        <v>Linear Regression</v>
      </c>
      <c r="F4038" s="18" t="s">
        <v>4696</v>
      </c>
      <c r="G4038" s="18" t="str">
        <f t="shared" si="380"/>
        <v>Index</v>
      </c>
      <c r="H4038" s="18" t="str">
        <f t="shared" si="381"/>
        <v>violence i.dist_block [pweight=vdc_weight]</v>
      </c>
      <c r="I4038" s="18">
        <f t="shared" si="378"/>
        <v>0</v>
      </c>
      <c r="J4038" s="18" t="str">
        <f t="shared" si="379"/>
        <v>NA</v>
      </c>
      <c r="K4038" s="18" t="str">
        <f t="shared" si="382"/>
        <v>violence i.dist_block [pweight=vdc_weight]</v>
      </c>
      <c r="L4038" s="1" t="str">
        <f t="shared" si="383"/>
        <v>Yes</v>
      </c>
    </row>
    <row r="4039" spans="1:12" ht="28.8" x14ac:dyDescent="0.3">
      <c r="A4039" s="1" t="str">
        <f>VLOOKUP(B4039,DownloadedFiles!$B$2:$C$821,2,)</f>
        <v>hdl:1902.1/21961</v>
      </c>
      <c r="B4039" s="1" t="s">
        <v>2489</v>
      </c>
      <c r="C4039" s="1" t="s">
        <v>2811</v>
      </c>
      <c r="D4039" s="1" t="s">
        <v>654</v>
      </c>
      <c r="E4039" s="1" t="str">
        <f>VLOOKUP(D4039,StataFunctions!$E$2:$G$260,3,)</f>
        <v>Linear Regression</v>
      </c>
      <c r="F4039" s="18" t="s">
        <v>4703</v>
      </c>
      <c r="G4039" s="18" t="str">
        <f t="shared" si="380"/>
        <v>Literate</v>
      </c>
      <c r="H4039" s="18" t="str">
        <f t="shared" si="381"/>
        <v>violence i.dist_block [pweight=vdc_weight]</v>
      </c>
      <c r="I4039" s="18">
        <f t="shared" si="378"/>
        <v>0</v>
      </c>
      <c r="J4039" s="18" t="str">
        <f t="shared" si="379"/>
        <v>NA</v>
      </c>
      <c r="K4039" s="18" t="str">
        <f t="shared" si="382"/>
        <v>violence i.dist_block [pweight=vdc_weight]</v>
      </c>
      <c r="L4039" s="1" t="str">
        <f t="shared" si="383"/>
        <v>Yes</v>
      </c>
    </row>
    <row r="4040" spans="1:12" ht="28.8" x14ac:dyDescent="0.3">
      <c r="A4040" s="1" t="str">
        <f>VLOOKUP(B4040,DownloadedFiles!$B$2:$C$821,2,)</f>
        <v>hdl:1902.1/21961</v>
      </c>
      <c r="B4040" s="1" t="s">
        <v>2489</v>
      </c>
      <c r="C4040" s="1" t="s">
        <v>2811</v>
      </c>
      <c r="D4040" s="1" t="s">
        <v>654</v>
      </c>
      <c r="E4040" s="1" t="str">
        <f>VLOOKUP(D4040,StataFunctions!$E$2:$G$260,3,)</f>
        <v>Linear Regression</v>
      </c>
      <c r="F4040" s="18" t="s">
        <v>4689</v>
      </c>
      <c r="G4040" s="18" t="str">
        <f t="shared" si="380"/>
        <v>lot_choice</v>
      </c>
      <c r="H4040" s="18" t="str">
        <f t="shared" si="381"/>
        <v>violence i.dist_block [pweight=vdc_weight]</v>
      </c>
      <c r="I4040" s="18">
        <f t="shared" si="378"/>
        <v>0</v>
      </c>
      <c r="J4040" s="18" t="str">
        <f t="shared" si="379"/>
        <v>NA</v>
      </c>
      <c r="K4040" s="18" t="str">
        <f t="shared" si="382"/>
        <v>violence i.dist_block [pweight=vdc_weight]</v>
      </c>
      <c r="L4040" s="1" t="str">
        <f t="shared" si="383"/>
        <v>Yes</v>
      </c>
    </row>
    <row r="4041" spans="1:12" ht="28.8" x14ac:dyDescent="0.3">
      <c r="A4041" s="1" t="str">
        <f>VLOOKUP(B4041,DownloadedFiles!$B$2:$C$821,2,)</f>
        <v>hdl:1902.1/21961</v>
      </c>
      <c r="B4041" s="1" t="s">
        <v>2489</v>
      </c>
      <c r="C4041" s="1" t="s">
        <v>2811</v>
      </c>
      <c r="D4041" s="1" t="s">
        <v>654</v>
      </c>
      <c r="E4041" s="1" t="str">
        <f>VLOOKUP(D4041,StataFunctions!$E$2:$G$260,3,)</f>
        <v>Linear Regression</v>
      </c>
      <c r="F4041" s="18" t="s">
        <v>4721</v>
      </c>
      <c r="G4041" s="18" t="str">
        <f t="shared" si="380"/>
        <v>lot_choice</v>
      </c>
      <c r="H4041" s="18" t="str">
        <f t="shared" si="381"/>
        <v>violence i.dist_block [pweight=vdc_weight]</v>
      </c>
      <c r="I4041" s="18">
        <f t="shared" si="378"/>
        <v>0</v>
      </c>
      <c r="J4041" s="18" t="str">
        <f t="shared" si="379"/>
        <v>NA</v>
      </c>
      <c r="K4041" s="18" t="str">
        <f t="shared" si="382"/>
        <v>violence i.dist_block [pweight=vdc_weight]</v>
      </c>
      <c r="L4041" s="1" t="str">
        <f t="shared" si="383"/>
        <v>Yes</v>
      </c>
    </row>
    <row r="4042" spans="1:12" ht="28.8" x14ac:dyDescent="0.3">
      <c r="A4042" s="1" t="str">
        <f>VLOOKUP(B4042,DownloadedFiles!$B$2:$C$821,2,)</f>
        <v>hdl:1902.1/21961</v>
      </c>
      <c r="B4042" s="1" t="s">
        <v>2489</v>
      </c>
      <c r="C4042" s="1" t="s">
        <v>2811</v>
      </c>
      <c r="D4042" s="1" t="s">
        <v>654</v>
      </c>
      <c r="E4042" s="1" t="str">
        <f>VLOOKUP(D4042,StataFunctions!$E$2:$G$260,3,)</f>
        <v>Linear Regression</v>
      </c>
      <c r="F4042" s="18" t="s">
        <v>4720</v>
      </c>
      <c r="G4042" s="18" t="str">
        <f t="shared" si="380"/>
        <v>polconf</v>
      </c>
      <c r="H4042" s="18" t="str">
        <f t="shared" si="381"/>
        <v>violence i.dist_block [pweight=vdc_weight]</v>
      </c>
      <c r="I4042" s="18">
        <f t="shared" si="378"/>
        <v>0</v>
      </c>
      <c r="J4042" s="18" t="str">
        <f t="shared" si="379"/>
        <v>NA</v>
      </c>
      <c r="K4042" s="18" t="str">
        <f t="shared" si="382"/>
        <v>violence i.dist_block [pweight=vdc_weight]</v>
      </c>
      <c r="L4042" s="1" t="str">
        <f t="shared" si="383"/>
        <v>Yes</v>
      </c>
    </row>
    <row r="4043" spans="1:12" ht="28.8" x14ac:dyDescent="0.3">
      <c r="A4043" s="1" t="str">
        <f>VLOOKUP(B4043,DownloadedFiles!$B$2:$C$821,2,)</f>
        <v>hdl:1902.1/21961</v>
      </c>
      <c r="B4043" s="1" t="s">
        <v>2489</v>
      </c>
      <c r="C4043" s="1" t="s">
        <v>2811</v>
      </c>
      <c r="D4043" s="1" t="s">
        <v>654</v>
      </c>
      <c r="E4043" s="1" t="str">
        <f>VLOOKUP(D4043,StataFunctions!$E$2:$G$260,3,)</f>
        <v>Linear Regression</v>
      </c>
      <c r="F4043" s="18" t="s">
        <v>4716</v>
      </c>
      <c r="G4043" s="18" t="str">
        <f t="shared" si="380"/>
        <v>ptsd</v>
      </c>
      <c r="H4043" s="18" t="str">
        <f t="shared" si="381"/>
        <v>violence i.dist_block [pweight=vdc_weight]</v>
      </c>
      <c r="I4043" s="18">
        <f t="shared" si="378"/>
        <v>0</v>
      </c>
      <c r="J4043" s="18" t="str">
        <f t="shared" si="379"/>
        <v>NA</v>
      </c>
      <c r="K4043" s="18" t="str">
        <f t="shared" si="382"/>
        <v>violence i.dist_block [pweight=vdc_weight]</v>
      </c>
      <c r="L4043" s="1" t="str">
        <f t="shared" si="383"/>
        <v>Yes</v>
      </c>
    </row>
    <row r="4044" spans="1:12" ht="28.8" x14ac:dyDescent="0.3">
      <c r="A4044" s="1" t="str">
        <f>VLOOKUP(B4044,DownloadedFiles!$B$2:$C$821,2,)</f>
        <v>hdl:1902.1/21961</v>
      </c>
      <c r="B4044" s="1" t="s">
        <v>2489</v>
      </c>
      <c r="C4044" s="1" t="s">
        <v>2811</v>
      </c>
      <c r="D4044" s="1" t="s">
        <v>654</v>
      </c>
      <c r="E4044" s="1" t="str">
        <f>VLOOKUP(D4044,StataFunctions!$E$2:$G$260,3,)</f>
        <v>Linear Regression</v>
      </c>
      <c r="F4044" s="18" t="s">
        <v>4694</v>
      </c>
      <c r="G4044" s="18" t="str">
        <f t="shared" si="380"/>
        <v>sharereturn</v>
      </c>
      <c r="H4044" s="18" t="str">
        <f t="shared" si="381"/>
        <v>violence i.dist_block [pweight=vdc_weight]</v>
      </c>
      <c r="I4044" s="18">
        <f t="shared" si="378"/>
        <v>0</v>
      </c>
      <c r="J4044" s="18" t="str">
        <f t="shared" si="379"/>
        <v>NA</v>
      </c>
      <c r="K4044" s="18" t="str">
        <f t="shared" si="382"/>
        <v>violence i.dist_block [pweight=vdc_weight]</v>
      </c>
      <c r="L4044" s="1" t="str">
        <f t="shared" si="383"/>
        <v>Yes</v>
      </c>
    </row>
    <row r="4045" spans="1:12" ht="28.8" x14ac:dyDescent="0.3">
      <c r="A4045" s="1" t="str">
        <f>VLOOKUP(B4045,DownloadedFiles!$B$2:$C$821,2,)</f>
        <v>hdl:1902.1/21961</v>
      </c>
      <c r="B4045" s="1" t="s">
        <v>2489</v>
      </c>
      <c r="C4045" s="1" t="s">
        <v>2811</v>
      </c>
      <c r="D4045" s="1" t="s">
        <v>654</v>
      </c>
      <c r="E4045" s="1" t="str">
        <f>VLOOKUP(D4045,StataFunctions!$E$2:$G$260,3,)</f>
        <v>Linear Regression</v>
      </c>
      <c r="F4045" s="18" t="s">
        <v>4722</v>
      </c>
      <c r="G4045" s="18" t="str">
        <f t="shared" si="380"/>
        <v>sharereturn</v>
      </c>
      <c r="H4045" s="18" t="str">
        <f t="shared" si="381"/>
        <v>violence i.dist_block [pweight=vdc_weight]</v>
      </c>
      <c r="I4045" s="18">
        <f t="shared" si="378"/>
        <v>0</v>
      </c>
      <c r="J4045" s="18" t="str">
        <f t="shared" si="379"/>
        <v>NA</v>
      </c>
      <c r="K4045" s="18" t="str">
        <f t="shared" si="382"/>
        <v>violence i.dist_block [pweight=vdc_weight]</v>
      </c>
      <c r="L4045" s="1" t="str">
        <f t="shared" si="383"/>
        <v>Yes</v>
      </c>
    </row>
    <row r="4046" spans="1:12" ht="28.8" x14ac:dyDescent="0.3">
      <c r="A4046" s="1" t="str">
        <f>VLOOKUP(B4046,DownloadedFiles!$B$2:$C$821,2,)</f>
        <v>hdl:1902.1/21961</v>
      </c>
      <c r="B4046" s="1" t="s">
        <v>2489</v>
      </c>
      <c r="C4046" s="1" t="s">
        <v>2811</v>
      </c>
      <c r="D4046" s="1" t="s">
        <v>654</v>
      </c>
      <c r="E4046" s="1" t="str">
        <f>VLOOKUP(D4046,StataFunctions!$E$2:$G$260,3,)</f>
        <v>Linear Regression</v>
      </c>
      <c r="F4046" s="18" t="s">
        <v>4714</v>
      </c>
      <c r="G4046" s="18" t="str">
        <f t="shared" si="380"/>
        <v>trauma_exp</v>
      </c>
      <c r="H4046" s="18" t="str">
        <f t="shared" si="381"/>
        <v>violence i.dist_block [pweight=vdc_weight]</v>
      </c>
      <c r="I4046" s="18">
        <f t="shared" si="378"/>
        <v>0</v>
      </c>
      <c r="J4046" s="18" t="str">
        <f t="shared" si="379"/>
        <v>NA</v>
      </c>
      <c r="K4046" s="18" t="str">
        <f t="shared" si="382"/>
        <v>violence i.dist_block [pweight=vdc_weight]</v>
      </c>
      <c r="L4046" s="1" t="str">
        <f t="shared" si="383"/>
        <v>Yes</v>
      </c>
    </row>
    <row r="4047" spans="1:12" ht="28.8" x14ac:dyDescent="0.3">
      <c r="A4047" s="1" t="str">
        <f>VLOOKUP(B4047,DownloadedFiles!$B$2:$C$821,2,)</f>
        <v>hdl:1902.1/21961</v>
      </c>
      <c r="B4047" s="1" t="s">
        <v>2489</v>
      </c>
      <c r="C4047" s="1" t="s">
        <v>2811</v>
      </c>
      <c r="D4047" s="1" t="s">
        <v>654</v>
      </c>
      <c r="E4047" s="1" t="str">
        <f>VLOOKUP(D4047,StataFunctions!$E$2:$G$260,3,)</f>
        <v>Linear Regression</v>
      </c>
      <c r="F4047" s="18" t="s">
        <v>4705</v>
      </c>
      <c r="G4047" s="18" t="str">
        <f t="shared" si="380"/>
        <v>Index</v>
      </c>
      <c r="H4047" s="18" t="str">
        <f t="shared" si="381"/>
        <v>violence Literate ViolenceXLiterate i.dist_block [pweight=vdc_weight]</v>
      </c>
      <c r="I4047" s="18">
        <f t="shared" si="378"/>
        <v>0</v>
      </c>
      <c r="J4047" s="18" t="str">
        <f t="shared" si="379"/>
        <v>NA</v>
      </c>
      <c r="K4047" s="18" t="str">
        <f t="shared" si="382"/>
        <v>violence Literate ViolenceXLiterate i.dist_block [pweight=vdc_weight]</v>
      </c>
      <c r="L4047" s="1" t="str">
        <f t="shared" si="383"/>
        <v>Yes</v>
      </c>
    </row>
    <row r="4048" spans="1:12" ht="28.8" x14ac:dyDescent="0.3">
      <c r="A4048" s="1" t="str">
        <f>VLOOKUP(B4048,DownloadedFiles!$B$2:$C$821,2,)</f>
        <v>hdl:1902.1/21961</v>
      </c>
      <c r="B4048" s="1" t="s">
        <v>2489</v>
      </c>
      <c r="C4048" s="1" t="s">
        <v>2811</v>
      </c>
      <c r="D4048" s="1" t="s">
        <v>654</v>
      </c>
      <c r="E4048" s="1" t="str">
        <f>VLOOKUP(D4048,StataFunctions!$E$2:$G$260,3,)</f>
        <v>Linear Regression</v>
      </c>
      <c r="F4048" s="18" t="s">
        <v>8257</v>
      </c>
      <c r="G4048" s="18" t="str">
        <f t="shared" si="380"/>
        <v>s_sent</v>
      </c>
      <c r="H4048" s="18" t="str">
        <f t="shared" si="381"/>
        <v>violence roaddist violXroaddist i.dist_block [pweight=vdc_weight]</v>
      </c>
      <c r="I4048" s="18">
        <f t="shared" si="378"/>
        <v>0</v>
      </c>
      <c r="J4048" s="18" t="str">
        <f t="shared" si="379"/>
        <v>NA</v>
      </c>
      <c r="K4048" s="18" t="str">
        <f t="shared" si="382"/>
        <v>violence roaddist violXroaddist i.dist_block [pweight=vdc_weight]</v>
      </c>
      <c r="L4048" s="1" t="str">
        <f t="shared" si="383"/>
        <v>Yes</v>
      </c>
    </row>
    <row r="4049" spans="1:12" ht="28.8" x14ac:dyDescent="0.3">
      <c r="A4049" s="1" t="str">
        <f>VLOOKUP(B4049,DownloadedFiles!$B$2:$C$821,2,)</f>
        <v>hdl:1902.1/21961</v>
      </c>
      <c r="B4049" s="1" t="s">
        <v>2489</v>
      </c>
      <c r="C4049" s="1" t="s">
        <v>2811</v>
      </c>
      <c r="D4049" s="1" t="s">
        <v>654</v>
      </c>
      <c r="E4049" s="1" t="str">
        <f>VLOOKUP(D4049,StataFunctions!$E$2:$G$260,3,)</f>
        <v>Linear Regression</v>
      </c>
      <c r="F4049" s="18" t="s">
        <v>7505</v>
      </c>
      <c r="G4049" s="18" t="str">
        <f t="shared" si="380"/>
        <v>cooperate</v>
      </c>
      <c r="H4049" s="18" t="str">
        <f t="shared" si="381"/>
        <v>violence roaddist violXroaddist i.dist_block [pweight=vdc_weight]</v>
      </c>
      <c r="I4049" s="18">
        <f t="shared" si="378"/>
        <v>0</v>
      </c>
      <c r="J4049" s="18" t="str">
        <f t="shared" si="379"/>
        <v>NA</v>
      </c>
      <c r="K4049" s="18" t="str">
        <f t="shared" si="382"/>
        <v>violence roaddist violXroaddist i.dist_block [pweight=vdc_weight]</v>
      </c>
      <c r="L4049" s="1" t="str">
        <f t="shared" si="383"/>
        <v>Yes</v>
      </c>
    </row>
    <row r="4050" spans="1:12" ht="28.8" x14ac:dyDescent="0.3">
      <c r="A4050" s="1" t="str">
        <f>VLOOKUP(B4050,DownloadedFiles!$B$2:$C$821,2,)</f>
        <v>hdl:1902.1/21961</v>
      </c>
      <c r="B4050" s="1" t="s">
        <v>2489</v>
      </c>
      <c r="C4050" s="1" t="s">
        <v>2811</v>
      </c>
      <c r="D4050" s="1" t="s">
        <v>654</v>
      </c>
      <c r="E4050" s="1" t="str">
        <f>VLOOKUP(D4050,StataFunctions!$E$2:$G$260,3,)</f>
        <v>Linear Regression</v>
      </c>
      <c r="F4050" s="18" t="s">
        <v>7588</v>
      </c>
      <c r="G4050" s="18" t="str">
        <f t="shared" si="380"/>
        <v>dict_sent</v>
      </c>
      <c r="H4050" s="18" t="str">
        <f t="shared" si="381"/>
        <v>violence roaddist violXroaddist i.dist_block [pweight=vdc_weight]</v>
      </c>
      <c r="I4050" s="18">
        <f t="shared" si="378"/>
        <v>0</v>
      </c>
      <c r="J4050" s="18" t="str">
        <f t="shared" si="379"/>
        <v>NA</v>
      </c>
      <c r="K4050" s="18" t="str">
        <f t="shared" si="382"/>
        <v>violence roaddist violXroaddist i.dist_block [pweight=vdc_weight]</v>
      </c>
      <c r="L4050" s="1" t="str">
        <f t="shared" si="383"/>
        <v>Yes</v>
      </c>
    </row>
    <row r="4051" spans="1:12" ht="28.8" x14ac:dyDescent="0.3">
      <c r="A4051" s="1" t="str">
        <f>VLOOKUP(B4051,DownloadedFiles!$B$2:$C$821,2,)</f>
        <v>hdl:1902.1/21961</v>
      </c>
      <c r="B4051" s="1" t="s">
        <v>2489</v>
      </c>
      <c r="C4051" s="1" t="s">
        <v>2811</v>
      </c>
      <c r="D4051" s="1" t="s">
        <v>654</v>
      </c>
      <c r="E4051" s="1" t="str">
        <f>VLOOKUP(D4051,StataFunctions!$E$2:$G$260,3,)</f>
        <v>Linear Regression</v>
      </c>
      <c r="F4051" s="18" t="s">
        <v>4712</v>
      </c>
      <c r="G4051" s="18" t="str">
        <f t="shared" si="380"/>
        <v>Index</v>
      </c>
      <c r="H4051" s="18" t="str">
        <f t="shared" si="381"/>
        <v>violence roaddist violXroaddist i.dist_block [pweight=vdc_weight]</v>
      </c>
      <c r="I4051" s="18">
        <f t="shared" si="378"/>
        <v>0</v>
      </c>
      <c r="J4051" s="18" t="str">
        <f t="shared" si="379"/>
        <v>NA</v>
      </c>
      <c r="K4051" s="18" t="str">
        <f t="shared" si="382"/>
        <v>violence roaddist violXroaddist i.dist_block [pweight=vdc_weight]</v>
      </c>
      <c r="L4051" s="1" t="str">
        <f t="shared" si="383"/>
        <v>Yes</v>
      </c>
    </row>
    <row r="4052" spans="1:12" ht="28.8" x14ac:dyDescent="0.3">
      <c r="A4052" s="1" t="str">
        <f>VLOOKUP(B4052,DownloadedFiles!$B$2:$C$821,2,)</f>
        <v>hdl:1902.1/21961</v>
      </c>
      <c r="B4052" s="1" t="s">
        <v>2489</v>
      </c>
      <c r="C4052" s="1" t="s">
        <v>2811</v>
      </c>
      <c r="D4052" s="1" t="s">
        <v>654</v>
      </c>
      <c r="E4052" s="1" t="str">
        <f>VLOOKUP(D4052,StataFunctions!$E$2:$G$260,3,)</f>
        <v>Linear Regression</v>
      </c>
      <c r="F4052" s="18" t="s">
        <v>4710</v>
      </c>
      <c r="G4052" s="18" t="str">
        <f t="shared" si="380"/>
        <v>lot_choice</v>
      </c>
      <c r="H4052" s="18" t="str">
        <f t="shared" si="381"/>
        <v>violence roaddist violXroaddist i.dist_block [pweight=vdc_weight]</v>
      </c>
      <c r="I4052" s="18">
        <f t="shared" si="378"/>
        <v>0</v>
      </c>
      <c r="J4052" s="18" t="str">
        <f t="shared" si="379"/>
        <v>NA</v>
      </c>
      <c r="K4052" s="18" t="str">
        <f t="shared" si="382"/>
        <v>violence roaddist violXroaddist i.dist_block [pweight=vdc_weight]</v>
      </c>
      <c r="L4052" s="1" t="str">
        <f t="shared" si="383"/>
        <v>Yes</v>
      </c>
    </row>
    <row r="4053" spans="1:12" ht="28.8" x14ac:dyDescent="0.3">
      <c r="A4053" s="1" t="str">
        <f>VLOOKUP(B4053,DownloadedFiles!$B$2:$C$821,2,)</f>
        <v>hdl:1902.1/21961</v>
      </c>
      <c r="B4053" s="1" t="s">
        <v>2489</v>
      </c>
      <c r="C4053" s="1" t="s">
        <v>2811</v>
      </c>
      <c r="D4053" s="1" t="s">
        <v>654</v>
      </c>
      <c r="E4053" s="1" t="str">
        <f>VLOOKUP(D4053,StataFunctions!$E$2:$G$260,3,)</f>
        <v>Linear Regression</v>
      </c>
      <c r="F4053" s="18" t="s">
        <v>4711</v>
      </c>
      <c r="G4053" s="18" t="str">
        <f t="shared" si="380"/>
        <v>sharereturn</v>
      </c>
      <c r="H4053" s="18" t="str">
        <f t="shared" si="381"/>
        <v>violence roaddist violXroaddist i.dist_block [pweight=vdc_weight]</v>
      </c>
      <c r="I4053" s="18">
        <f t="shared" si="378"/>
        <v>0</v>
      </c>
      <c r="J4053" s="18" t="str">
        <f t="shared" si="379"/>
        <v>NA</v>
      </c>
      <c r="K4053" s="18" t="str">
        <f t="shared" si="382"/>
        <v>violence roaddist violXroaddist i.dist_block [pweight=vdc_weight]</v>
      </c>
      <c r="L4053" s="1" t="str">
        <f t="shared" si="383"/>
        <v>Yes</v>
      </c>
    </row>
    <row r="4054" spans="1:12" ht="28.8" x14ac:dyDescent="0.3">
      <c r="A4054" s="1" t="str">
        <f>VLOOKUP(B4054,DownloadedFiles!$B$2:$C$821,2,)</f>
        <v>hdl:1902.1/21349</v>
      </c>
      <c r="B4054" s="1" t="s">
        <v>2461</v>
      </c>
      <c r="C4054" s="1" t="s">
        <v>6404</v>
      </c>
      <c r="D4054" s="1" t="s">
        <v>766</v>
      </c>
      <c r="E4054" s="1" t="str">
        <f>VLOOKUP(D4054,StataFunctions!$E$2:$G$260,3,)</f>
        <v>Logistic regression</v>
      </c>
      <c r="F4054" s="18" t="s">
        <v>4743</v>
      </c>
      <c r="G4054" s="18" t="str">
        <f t="shared" si="380"/>
        <v>Stigma01</v>
      </c>
      <c r="H4054" s="18" t="str">
        <f t="shared" si="381"/>
        <v>edu income testpoor testsupport TP_edu TS_edu [pweight=wt] if country==5</v>
      </c>
      <c r="I4054" s="18">
        <f t="shared" si="378"/>
        <v>1</v>
      </c>
      <c r="J4054" s="18" t="str">
        <f t="shared" si="379"/>
        <v xml:space="preserve"> country==5</v>
      </c>
      <c r="K4054" s="18" t="str">
        <f t="shared" si="382"/>
        <v>edu income testpoor testsupport TP_edu TS_edu [pweight=wt]</v>
      </c>
      <c r="L4054" s="1" t="str">
        <f t="shared" si="383"/>
        <v>Yes</v>
      </c>
    </row>
    <row r="4055" spans="1:12" ht="28.8" x14ac:dyDescent="0.3">
      <c r="A4055" s="1" t="str">
        <f>VLOOKUP(B4055,DownloadedFiles!$B$2:$C$821,2,)</f>
        <v>hdl:1902.1/21349</v>
      </c>
      <c r="B4055" s="1" t="s">
        <v>2461</v>
      </c>
      <c r="C4055" s="1" t="s">
        <v>6404</v>
      </c>
      <c r="D4055" s="1" t="s">
        <v>887</v>
      </c>
      <c r="E4055" s="1" t="str">
        <f>VLOOKUP(D4055,StataFunctions!$E$2:$G$260,3,)</f>
        <v>Ordered logistic regression</v>
      </c>
      <c r="F4055" s="18" t="s">
        <v>4748</v>
      </c>
      <c r="G4055" s="18" t="str">
        <f t="shared" si="380"/>
        <v>Stigma</v>
      </c>
      <c r="H4055" s="18" t="str">
        <f t="shared" si="381"/>
        <v>edu income testpoor testsupport TP_edu TS_edu [pweight=wt] if country==5</v>
      </c>
      <c r="I4055" s="18">
        <f t="shared" si="378"/>
        <v>1</v>
      </c>
      <c r="J4055" s="18" t="str">
        <f t="shared" si="379"/>
        <v xml:space="preserve"> country==5</v>
      </c>
      <c r="K4055" s="18" t="str">
        <f t="shared" si="382"/>
        <v>edu income testpoor testsupport TP_edu TS_edu [pweight=wt]</v>
      </c>
      <c r="L4055" s="1" t="str">
        <f t="shared" si="383"/>
        <v>Yes</v>
      </c>
    </row>
    <row r="4056" spans="1:12" x14ac:dyDescent="0.3">
      <c r="A4056" s="1" t="str">
        <f>VLOOKUP(B4056,DownloadedFiles!$B$2:$C$821,2,)</f>
        <v>hdl:1902.1/21349</v>
      </c>
      <c r="B4056" s="1" t="s">
        <v>2461</v>
      </c>
      <c r="C4056" s="1" t="s">
        <v>6404</v>
      </c>
      <c r="D4056" s="1" t="s">
        <v>766</v>
      </c>
      <c r="E4056" s="1" t="str">
        <f>VLOOKUP(D4056,StataFunctions!$E$2:$G$260,3,)</f>
        <v>Logistic regression</v>
      </c>
      <c r="F4056" s="18" t="s">
        <v>4739</v>
      </c>
      <c r="G4056" s="18" t="str">
        <f t="shared" si="380"/>
        <v>Stigma01</v>
      </c>
      <c r="H4056" s="18" t="str">
        <f t="shared" si="381"/>
        <v>edu income testpoor TP_edu if country==3</v>
      </c>
      <c r="I4056" s="18">
        <f t="shared" si="378"/>
        <v>1</v>
      </c>
      <c r="J4056" s="18" t="str">
        <f t="shared" si="379"/>
        <v xml:space="preserve"> country==3</v>
      </c>
      <c r="K4056" s="18" t="str">
        <f t="shared" si="382"/>
        <v>edu income testpoor TP_edu</v>
      </c>
      <c r="L4056" s="1" t="str">
        <f t="shared" si="383"/>
        <v>Yes</v>
      </c>
    </row>
    <row r="4057" spans="1:12" x14ac:dyDescent="0.3">
      <c r="A4057" s="1" t="str">
        <f>VLOOKUP(B4057,DownloadedFiles!$B$2:$C$821,2,)</f>
        <v>hdl:1902.1/21349</v>
      </c>
      <c r="B4057" s="1" t="s">
        <v>2461</v>
      </c>
      <c r="C4057" s="1" t="s">
        <v>6404</v>
      </c>
      <c r="D4057" s="1" t="s">
        <v>887</v>
      </c>
      <c r="E4057" s="1" t="str">
        <f>VLOOKUP(D4057,StataFunctions!$E$2:$G$260,3,)</f>
        <v>Ordered logistic regression</v>
      </c>
      <c r="F4057" s="18" t="s">
        <v>4746</v>
      </c>
      <c r="G4057" s="18" t="str">
        <f t="shared" si="380"/>
        <v>Stigma</v>
      </c>
      <c r="H4057" s="18" t="str">
        <f t="shared" si="381"/>
        <v>edu income testpoor TP_edu if country==3</v>
      </c>
      <c r="I4057" s="18">
        <f t="shared" si="378"/>
        <v>1</v>
      </c>
      <c r="J4057" s="18" t="str">
        <f t="shared" si="379"/>
        <v xml:space="preserve"> country==3</v>
      </c>
      <c r="K4057" s="18" t="str">
        <f t="shared" si="382"/>
        <v>edu income testpoor TP_edu</v>
      </c>
      <c r="L4057" s="1" t="str">
        <f t="shared" si="383"/>
        <v>Yes</v>
      </c>
    </row>
    <row r="4058" spans="1:12" x14ac:dyDescent="0.3">
      <c r="A4058" s="1" t="str">
        <f>VLOOKUP(B4058,DownloadedFiles!$B$2:$C$821,2,)</f>
        <v>hdl:1902.1/21349</v>
      </c>
      <c r="B4058" s="1" t="s">
        <v>2461</v>
      </c>
      <c r="C4058" s="1" t="s">
        <v>6404</v>
      </c>
      <c r="D4058" s="1" t="s">
        <v>766</v>
      </c>
      <c r="E4058" s="1" t="str">
        <f>VLOOKUP(D4058,StataFunctions!$E$2:$G$260,3,)</f>
        <v>Logistic regression</v>
      </c>
      <c r="F4058" s="18" t="s">
        <v>4741</v>
      </c>
      <c r="G4058" s="18" t="str">
        <f t="shared" si="380"/>
        <v>Stigma01</v>
      </c>
      <c r="H4058" s="18" t="str">
        <f t="shared" si="381"/>
        <v>edu income testpoor TP_edu [pweight=wt] if country==4</v>
      </c>
      <c r="I4058" s="18">
        <f t="shared" si="378"/>
        <v>1</v>
      </c>
      <c r="J4058" s="18" t="str">
        <f t="shared" si="379"/>
        <v xml:space="preserve"> country==4</v>
      </c>
      <c r="K4058" s="18" t="str">
        <f t="shared" si="382"/>
        <v>edu income testpoor TP_edu [pweight=wt]</v>
      </c>
      <c r="L4058" s="1" t="str">
        <f t="shared" si="383"/>
        <v>Yes</v>
      </c>
    </row>
    <row r="4059" spans="1:12" x14ac:dyDescent="0.3">
      <c r="A4059" s="1" t="str">
        <f>VLOOKUP(B4059,DownloadedFiles!$B$2:$C$821,2,)</f>
        <v>hdl:1902.1/21349</v>
      </c>
      <c r="B4059" s="1" t="s">
        <v>2461</v>
      </c>
      <c r="C4059" s="1" t="s">
        <v>6404</v>
      </c>
      <c r="D4059" s="1" t="s">
        <v>887</v>
      </c>
      <c r="E4059" s="1" t="str">
        <f>VLOOKUP(D4059,StataFunctions!$E$2:$G$260,3,)</f>
        <v>Ordered logistic regression</v>
      </c>
      <c r="F4059" s="18" t="s">
        <v>4747</v>
      </c>
      <c r="G4059" s="18" t="str">
        <f t="shared" si="380"/>
        <v>Stigma</v>
      </c>
      <c r="H4059" s="18" t="str">
        <f t="shared" si="381"/>
        <v>edu income testpoor TP_edu [pweight=wt] if country==4</v>
      </c>
      <c r="I4059" s="18">
        <f t="shared" si="378"/>
        <v>1</v>
      </c>
      <c r="J4059" s="18" t="str">
        <f t="shared" si="379"/>
        <v xml:space="preserve"> country==4</v>
      </c>
      <c r="K4059" s="18" t="str">
        <f t="shared" si="382"/>
        <v>edu income testpoor TP_edu [pweight=wt]</v>
      </c>
      <c r="L4059" s="1" t="str">
        <f t="shared" si="383"/>
        <v>Yes</v>
      </c>
    </row>
    <row r="4060" spans="1:12" ht="28.8" x14ac:dyDescent="0.3">
      <c r="A4060" s="1" t="str">
        <f>VLOOKUP(B4060,DownloadedFiles!$B$2:$C$821,2,)</f>
        <v>hdl:1902.1/21349</v>
      </c>
      <c r="B4060" s="1" t="s">
        <v>2461</v>
      </c>
      <c r="C4060" s="1" t="s">
        <v>6404</v>
      </c>
      <c r="D4060" s="1" t="s">
        <v>766</v>
      </c>
      <c r="E4060" s="1" t="str">
        <f>VLOOKUP(D4060,StataFunctions!$E$2:$G$260,3,)</f>
        <v>Logistic regression</v>
      </c>
      <c r="F4060" s="18" t="s">
        <v>4742</v>
      </c>
      <c r="G4060" s="18" t="str">
        <f t="shared" si="380"/>
        <v>Stigma01</v>
      </c>
      <c r="H4060" s="18" t="str">
        <f t="shared" si="381"/>
        <v>edu testpoor testsupport TP_edu TS_edu [pweight=wt] if country==5</v>
      </c>
      <c r="I4060" s="18">
        <f t="shared" si="378"/>
        <v>1</v>
      </c>
      <c r="J4060" s="18" t="str">
        <f t="shared" si="379"/>
        <v xml:space="preserve"> country==5</v>
      </c>
      <c r="K4060" s="18" t="str">
        <f t="shared" si="382"/>
        <v>edu testpoor testsupport TP_edu TS_edu [pweight=wt]</v>
      </c>
      <c r="L4060" s="1" t="str">
        <f t="shared" si="383"/>
        <v>Yes</v>
      </c>
    </row>
    <row r="4061" spans="1:12" ht="28.8" x14ac:dyDescent="0.3">
      <c r="A4061" s="1" t="str">
        <f>VLOOKUP(B4061,DownloadedFiles!$B$2:$C$821,2,)</f>
        <v>hdl:1902.1/21349</v>
      </c>
      <c r="B4061" s="1" t="s">
        <v>2461</v>
      </c>
      <c r="C4061" s="1" t="s">
        <v>6404</v>
      </c>
      <c r="D4061" s="1" t="s">
        <v>887</v>
      </c>
      <c r="E4061" s="1" t="str">
        <f>VLOOKUP(D4061,StataFunctions!$E$2:$G$260,3,)</f>
        <v>Ordered logistic regression</v>
      </c>
      <c r="F4061" s="18" t="s">
        <v>4730</v>
      </c>
      <c r="G4061" s="18" t="str">
        <f t="shared" si="380"/>
        <v>Stigma</v>
      </c>
      <c r="H4061" s="18" t="str">
        <f t="shared" si="381"/>
        <v>edu testpoor testsupport TP_edu TS_edu [pweight=wt] if country==5</v>
      </c>
      <c r="I4061" s="18">
        <f t="shared" si="378"/>
        <v>1</v>
      </c>
      <c r="J4061" s="18" t="str">
        <f t="shared" si="379"/>
        <v xml:space="preserve"> country==5</v>
      </c>
      <c r="K4061" s="18" t="str">
        <f t="shared" si="382"/>
        <v>edu testpoor testsupport TP_edu TS_edu [pweight=wt]</v>
      </c>
      <c r="L4061" s="1" t="str">
        <f t="shared" si="383"/>
        <v>Yes</v>
      </c>
    </row>
    <row r="4062" spans="1:12" ht="28.8" x14ac:dyDescent="0.3">
      <c r="A4062" s="1" t="str">
        <f>VLOOKUP(B4062,DownloadedFiles!$B$2:$C$821,2,)</f>
        <v>hdl:1902.1/21349</v>
      </c>
      <c r="B4062" s="1" t="s">
        <v>2461</v>
      </c>
      <c r="C4062" s="1" t="s">
        <v>6404</v>
      </c>
      <c r="D4062" s="1" t="s">
        <v>887</v>
      </c>
      <c r="E4062" s="1" t="str">
        <f>VLOOKUP(D4062,StataFunctions!$E$2:$G$260,3,)</f>
        <v>Ordered logistic regression</v>
      </c>
      <c r="F4062" s="18" t="s">
        <v>4733</v>
      </c>
      <c r="G4062" s="18" t="str">
        <f t="shared" si="380"/>
        <v>Stigma</v>
      </c>
      <c r="H4062" s="18" t="str">
        <f t="shared" si="381"/>
        <v>edu testpoor testsupport TP_edu TS_edu [pweight=wt] if country==5</v>
      </c>
      <c r="I4062" s="18">
        <f t="shared" si="378"/>
        <v>1</v>
      </c>
      <c r="J4062" s="18" t="str">
        <f t="shared" si="379"/>
        <v xml:space="preserve"> country==5</v>
      </c>
      <c r="K4062" s="18" t="str">
        <f t="shared" si="382"/>
        <v>edu testpoor testsupport TP_edu TS_edu [pweight=wt]</v>
      </c>
      <c r="L4062" s="1" t="str">
        <f t="shared" si="383"/>
        <v>Yes</v>
      </c>
    </row>
    <row r="4063" spans="1:12" ht="28.8" x14ac:dyDescent="0.3">
      <c r="A4063" s="1" t="str">
        <f>VLOOKUP(B4063,DownloadedFiles!$B$2:$C$821,2,)</f>
        <v>hdl:1902.1/21349</v>
      </c>
      <c r="B4063" s="1" t="s">
        <v>2461</v>
      </c>
      <c r="C4063" s="1" t="s">
        <v>6404</v>
      </c>
      <c r="D4063" s="1" t="s">
        <v>887</v>
      </c>
      <c r="E4063" s="1" t="str">
        <f>VLOOKUP(D4063,StataFunctions!$E$2:$G$260,3,)</f>
        <v>Ordered logistic regression</v>
      </c>
      <c r="F4063" s="18" t="s">
        <v>4730</v>
      </c>
      <c r="G4063" s="18" t="str">
        <f t="shared" si="380"/>
        <v>Stigma</v>
      </c>
      <c r="H4063" s="18" t="str">
        <f t="shared" si="381"/>
        <v>edu testpoor testsupport TP_edu TS_edu [pweight=wt] if country==5</v>
      </c>
      <c r="I4063" s="18">
        <f t="shared" si="378"/>
        <v>1</v>
      </c>
      <c r="J4063" s="18" t="str">
        <f t="shared" si="379"/>
        <v xml:space="preserve"> country==5</v>
      </c>
      <c r="K4063" s="18" t="str">
        <f t="shared" si="382"/>
        <v>edu testpoor testsupport TP_edu TS_edu [pweight=wt]</v>
      </c>
      <c r="L4063" s="1" t="str">
        <f t="shared" si="383"/>
        <v>Yes</v>
      </c>
    </row>
    <row r="4064" spans="1:12" x14ac:dyDescent="0.3">
      <c r="A4064" s="1" t="str">
        <f>VLOOKUP(B4064,DownloadedFiles!$B$2:$C$821,2,)</f>
        <v>hdl:1902.1/21349</v>
      </c>
      <c r="B4064" s="1" t="s">
        <v>2461</v>
      </c>
      <c r="C4064" s="1" t="s">
        <v>6404</v>
      </c>
      <c r="D4064" s="1" t="s">
        <v>766</v>
      </c>
      <c r="E4064" s="1" t="str">
        <f>VLOOKUP(D4064,StataFunctions!$E$2:$G$260,3,)</f>
        <v>Logistic regression</v>
      </c>
      <c r="F4064" s="18" t="s">
        <v>4738</v>
      </c>
      <c r="G4064" s="18" t="str">
        <f t="shared" si="380"/>
        <v>Stigma01</v>
      </c>
      <c r="H4064" s="18" t="str">
        <f t="shared" si="381"/>
        <v>edu testpoor TP_edu if country==3</v>
      </c>
      <c r="I4064" s="18">
        <f t="shared" si="378"/>
        <v>1</v>
      </c>
      <c r="J4064" s="18" t="str">
        <f t="shared" si="379"/>
        <v xml:space="preserve"> country==3</v>
      </c>
      <c r="K4064" s="18" t="str">
        <f t="shared" si="382"/>
        <v>edu testpoor TP_edu</v>
      </c>
      <c r="L4064" s="1" t="str">
        <f t="shared" si="383"/>
        <v>Yes</v>
      </c>
    </row>
    <row r="4065" spans="1:12" x14ac:dyDescent="0.3">
      <c r="A4065" s="1" t="str">
        <f>VLOOKUP(B4065,DownloadedFiles!$B$2:$C$821,2,)</f>
        <v>hdl:1902.1/21349</v>
      </c>
      <c r="B4065" s="1" t="s">
        <v>2461</v>
      </c>
      <c r="C4065" s="1" t="s">
        <v>6404</v>
      </c>
      <c r="D4065" s="1" t="s">
        <v>887</v>
      </c>
      <c r="E4065" s="1" t="str">
        <f>VLOOKUP(D4065,StataFunctions!$E$2:$G$260,3,)</f>
        <v>Ordered logistic regression</v>
      </c>
      <c r="F4065" s="18" t="s">
        <v>4728</v>
      </c>
      <c r="G4065" s="18" t="str">
        <f t="shared" si="380"/>
        <v>Stigma</v>
      </c>
      <c r="H4065" s="18" t="str">
        <f t="shared" si="381"/>
        <v>edu testpoor TP_edu if country==3</v>
      </c>
      <c r="I4065" s="18">
        <f t="shared" si="378"/>
        <v>1</v>
      </c>
      <c r="J4065" s="18" t="str">
        <f t="shared" si="379"/>
        <v xml:space="preserve"> country==3</v>
      </c>
      <c r="K4065" s="18" t="str">
        <f t="shared" si="382"/>
        <v>edu testpoor TP_edu</v>
      </c>
      <c r="L4065" s="1" t="str">
        <f t="shared" si="383"/>
        <v>Yes</v>
      </c>
    </row>
    <row r="4066" spans="1:12" x14ac:dyDescent="0.3">
      <c r="A4066" s="1" t="str">
        <f>VLOOKUP(B4066,DownloadedFiles!$B$2:$C$821,2,)</f>
        <v>hdl:1902.1/21349</v>
      </c>
      <c r="B4066" s="1" t="s">
        <v>2461</v>
      </c>
      <c r="C4066" s="1" t="s">
        <v>6404</v>
      </c>
      <c r="D4066" s="1" t="s">
        <v>887</v>
      </c>
      <c r="E4066" s="1" t="str">
        <f>VLOOKUP(D4066,StataFunctions!$E$2:$G$260,3,)</f>
        <v>Ordered logistic regression</v>
      </c>
      <c r="F4066" s="18" t="s">
        <v>4731</v>
      </c>
      <c r="G4066" s="18" t="str">
        <f t="shared" si="380"/>
        <v>Stigma</v>
      </c>
      <c r="H4066" s="18" t="str">
        <f t="shared" si="381"/>
        <v>edu testpoor TP_edu if country==3</v>
      </c>
      <c r="I4066" s="18">
        <f t="shared" si="378"/>
        <v>1</v>
      </c>
      <c r="J4066" s="18" t="str">
        <f t="shared" si="379"/>
        <v xml:space="preserve"> country==3</v>
      </c>
      <c r="K4066" s="18" t="str">
        <f t="shared" si="382"/>
        <v>edu testpoor TP_edu</v>
      </c>
      <c r="L4066" s="1" t="str">
        <f t="shared" si="383"/>
        <v>Yes</v>
      </c>
    </row>
    <row r="4067" spans="1:12" x14ac:dyDescent="0.3">
      <c r="A4067" s="1" t="str">
        <f>VLOOKUP(B4067,DownloadedFiles!$B$2:$C$821,2,)</f>
        <v>hdl:1902.1/21349</v>
      </c>
      <c r="B4067" s="1" t="s">
        <v>2461</v>
      </c>
      <c r="C4067" s="1" t="s">
        <v>6404</v>
      </c>
      <c r="D4067" s="1" t="s">
        <v>887</v>
      </c>
      <c r="E4067" s="1" t="str">
        <f>VLOOKUP(D4067,StataFunctions!$E$2:$G$260,3,)</f>
        <v>Ordered logistic regression</v>
      </c>
      <c r="F4067" s="18" t="s">
        <v>4728</v>
      </c>
      <c r="G4067" s="18" t="str">
        <f t="shared" si="380"/>
        <v>Stigma</v>
      </c>
      <c r="H4067" s="18" t="str">
        <f t="shared" si="381"/>
        <v>edu testpoor TP_edu if country==3</v>
      </c>
      <c r="I4067" s="18">
        <f t="shared" si="378"/>
        <v>1</v>
      </c>
      <c r="J4067" s="18" t="str">
        <f t="shared" si="379"/>
        <v xml:space="preserve"> country==3</v>
      </c>
      <c r="K4067" s="18" t="str">
        <f t="shared" si="382"/>
        <v>edu testpoor TP_edu</v>
      </c>
      <c r="L4067" s="1" t="str">
        <f t="shared" si="383"/>
        <v>Yes</v>
      </c>
    </row>
    <row r="4068" spans="1:12" x14ac:dyDescent="0.3">
      <c r="A4068" s="1" t="str">
        <f>VLOOKUP(B4068,DownloadedFiles!$B$2:$C$821,2,)</f>
        <v>hdl:1902.1/21349</v>
      </c>
      <c r="B4068" s="1" t="s">
        <v>2461</v>
      </c>
      <c r="C4068" s="1" t="s">
        <v>6404</v>
      </c>
      <c r="D4068" s="1" t="s">
        <v>766</v>
      </c>
      <c r="E4068" s="1" t="str">
        <f>VLOOKUP(D4068,StataFunctions!$E$2:$G$260,3,)</f>
        <v>Logistic regression</v>
      </c>
      <c r="F4068" s="18" t="s">
        <v>4740</v>
      </c>
      <c r="G4068" s="18" t="str">
        <f t="shared" si="380"/>
        <v>Stigma01</v>
      </c>
      <c r="H4068" s="18" t="str">
        <f t="shared" si="381"/>
        <v>edu testpoor TP_edu [pweight=wt] if country==4</v>
      </c>
      <c r="I4068" s="18">
        <f t="shared" si="378"/>
        <v>1</v>
      </c>
      <c r="J4068" s="18" t="str">
        <f t="shared" si="379"/>
        <v xml:space="preserve"> country==4</v>
      </c>
      <c r="K4068" s="18" t="str">
        <f t="shared" si="382"/>
        <v>edu testpoor TP_edu [pweight=wt]</v>
      </c>
      <c r="L4068" s="1" t="str">
        <f t="shared" si="383"/>
        <v>Yes</v>
      </c>
    </row>
    <row r="4069" spans="1:12" x14ac:dyDescent="0.3">
      <c r="A4069" s="1" t="str">
        <f>VLOOKUP(B4069,DownloadedFiles!$B$2:$C$821,2,)</f>
        <v>hdl:1902.1/21349</v>
      </c>
      <c r="B4069" s="1" t="s">
        <v>2461</v>
      </c>
      <c r="C4069" s="1" t="s">
        <v>6404</v>
      </c>
      <c r="D4069" s="1" t="s">
        <v>887</v>
      </c>
      <c r="E4069" s="1" t="str">
        <f>VLOOKUP(D4069,StataFunctions!$E$2:$G$260,3,)</f>
        <v>Ordered logistic regression</v>
      </c>
      <c r="F4069" s="18" t="s">
        <v>4729</v>
      </c>
      <c r="G4069" s="18" t="str">
        <f t="shared" si="380"/>
        <v>Stigma</v>
      </c>
      <c r="H4069" s="18" t="str">
        <f t="shared" si="381"/>
        <v>edu testpoor TP_edu [pweight=wt] if country==4</v>
      </c>
      <c r="I4069" s="18">
        <f t="shared" si="378"/>
        <v>1</v>
      </c>
      <c r="J4069" s="18" t="str">
        <f t="shared" si="379"/>
        <v xml:space="preserve"> country==4</v>
      </c>
      <c r="K4069" s="18" t="str">
        <f t="shared" si="382"/>
        <v>edu testpoor TP_edu [pweight=wt]</v>
      </c>
      <c r="L4069" s="1" t="str">
        <f t="shared" si="383"/>
        <v>Yes</v>
      </c>
    </row>
    <row r="4070" spans="1:12" x14ac:dyDescent="0.3">
      <c r="A4070" s="1" t="str">
        <f>VLOOKUP(B4070,DownloadedFiles!$B$2:$C$821,2,)</f>
        <v>hdl:1902.1/21349</v>
      </c>
      <c r="B4070" s="1" t="s">
        <v>2461</v>
      </c>
      <c r="C4070" s="1" t="s">
        <v>6404</v>
      </c>
      <c r="D4070" s="1" t="s">
        <v>887</v>
      </c>
      <c r="E4070" s="1" t="str">
        <f>VLOOKUP(D4070,StataFunctions!$E$2:$G$260,3,)</f>
        <v>Ordered logistic regression</v>
      </c>
      <c r="F4070" s="18" t="s">
        <v>4732</v>
      </c>
      <c r="G4070" s="18" t="str">
        <f t="shared" si="380"/>
        <v>Stigma</v>
      </c>
      <c r="H4070" s="18" t="str">
        <f t="shared" si="381"/>
        <v>edu testpoor TP_edu [pweight=wt] if country==4</v>
      </c>
      <c r="I4070" s="18">
        <f t="shared" si="378"/>
        <v>1</v>
      </c>
      <c r="J4070" s="18" t="str">
        <f t="shared" si="379"/>
        <v xml:space="preserve"> country==4</v>
      </c>
      <c r="K4070" s="18" t="str">
        <f t="shared" si="382"/>
        <v>edu testpoor TP_edu [pweight=wt]</v>
      </c>
      <c r="L4070" s="1" t="str">
        <f t="shared" si="383"/>
        <v>Yes</v>
      </c>
    </row>
    <row r="4071" spans="1:12" x14ac:dyDescent="0.3">
      <c r="A4071" s="1" t="str">
        <f>VLOOKUP(B4071,DownloadedFiles!$B$2:$C$821,2,)</f>
        <v>hdl:1902.1/21349</v>
      </c>
      <c r="B4071" s="1" t="s">
        <v>2461</v>
      </c>
      <c r="C4071" s="1" t="s">
        <v>6404</v>
      </c>
      <c r="D4071" s="1" t="s">
        <v>887</v>
      </c>
      <c r="E4071" s="1" t="str">
        <f>VLOOKUP(D4071,StataFunctions!$E$2:$G$260,3,)</f>
        <v>Ordered logistic regression</v>
      </c>
      <c r="F4071" s="18" t="s">
        <v>4729</v>
      </c>
      <c r="G4071" s="18" t="str">
        <f t="shared" si="380"/>
        <v>Stigma</v>
      </c>
      <c r="H4071" s="18" t="str">
        <f t="shared" si="381"/>
        <v>edu testpoor TP_edu [pweight=wt] if country==4</v>
      </c>
      <c r="I4071" s="18">
        <f t="shared" si="378"/>
        <v>1</v>
      </c>
      <c r="J4071" s="18" t="str">
        <f t="shared" si="379"/>
        <v xml:space="preserve"> country==4</v>
      </c>
      <c r="K4071" s="18" t="str">
        <f t="shared" si="382"/>
        <v>edu testpoor TP_edu [pweight=wt]</v>
      </c>
      <c r="L4071" s="1" t="str">
        <f t="shared" si="383"/>
        <v>Yes</v>
      </c>
    </row>
    <row r="4072" spans="1:12" x14ac:dyDescent="0.3">
      <c r="A4072" s="1" t="str">
        <f>VLOOKUP(B4072,DownloadedFiles!$B$2:$C$821,2,)</f>
        <v>hdl:1902.1/21349</v>
      </c>
      <c r="B4072" s="1" t="s">
        <v>2461</v>
      </c>
      <c r="C4072" s="1" t="s">
        <v>6404</v>
      </c>
      <c r="D4072" s="1" t="s">
        <v>766</v>
      </c>
      <c r="E4072" s="1" t="str">
        <f>VLOOKUP(D4072,StataFunctions!$E$2:$G$260,3,)</f>
        <v>Logistic regression</v>
      </c>
      <c r="F4072" s="18" t="s">
        <v>4734</v>
      </c>
      <c r="G4072" s="18" t="str">
        <f t="shared" si="380"/>
        <v>Stigma01</v>
      </c>
      <c r="H4072" s="18" t="str">
        <f t="shared" si="381"/>
        <v>female age edu Cparty if country==1</v>
      </c>
      <c r="I4072" s="18">
        <f t="shared" si="378"/>
        <v>1</v>
      </c>
      <c r="J4072" s="18" t="str">
        <f t="shared" si="379"/>
        <v xml:space="preserve"> country==1</v>
      </c>
      <c r="K4072" s="18" t="str">
        <f t="shared" si="382"/>
        <v>female age edu Cparty</v>
      </c>
      <c r="L4072" s="1" t="str">
        <f t="shared" si="383"/>
        <v>Yes</v>
      </c>
    </row>
    <row r="4073" spans="1:12" x14ac:dyDescent="0.3">
      <c r="A4073" s="1" t="str">
        <f>VLOOKUP(B4073,DownloadedFiles!$B$2:$C$821,2,)</f>
        <v>hdl:1902.1/21349</v>
      </c>
      <c r="B4073" s="1" t="s">
        <v>2461</v>
      </c>
      <c r="C4073" s="1" t="s">
        <v>6404</v>
      </c>
      <c r="D4073" s="1" t="s">
        <v>887</v>
      </c>
      <c r="E4073" s="1" t="str">
        <f>VLOOKUP(D4073,StataFunctions!$E$2:$G$260,3,)</f>
        <v>Ordered logistic regression</v>
      </c>
      <c r="F4073" s="18" t="s">
        <v>4726</v>
      </c>
      <c r="G4073" s="18" t="str">
        <f t="shared" si="380"/>
        <v>Stigma</v>
      </c>
      <c r="H4073" s="18" t="str">
        <f t="shared" si="381"/>
        <v>female age edu Cparty if country==1</v>
      </c>
      <c r="I4073" s="18">
        <f t="shared" si="378"/>
        <v>1</v>
      </c>
      <c r="J4073" s="18" t="str">
        <f t="shared" si="379"/>
        <v xml:space="preserve"> country==1</v>
      </c>
      <c r="K4073" s="18" t="str">
        <f t="shared" si="382"/>
        <v>female age edu Cparty</v>
      </c>
      <c r="L4073" s="1" t="str">
        <f t="shared" si="383"/>
        <v>Yes</v>
      </c>
    </row>
    <row r="4074" spans="1:12" x14ac:dyDescent="0.3">
      <c r="A4074" s="1" t="str">
        <f>VLOOKUP(B4074,DownloadedFiles!$B$2:$C$821,2,)</f>
        <v>hdl:1902.1/21349</v>
      </c>
      <c r="B4074" s="1" t="s">
        <v>2461</v>
      </c>
      <c r="C4074" s="1" t="s">
        <v>6404</v>
      </c>
      <c r="D4074" s="1" t="s">
        <v>887</v>
      </c>
      <c r="E4074" s="1" t="str">
        <f>VLOOKUP(D4074,StataFunctions!$E$2:$G$260,3,)</f>
        <v>Ordered logistic regression</v>
      </c>
      <c r="F4074" s="18" t="s">
        <v>4726</v>
      </c>
      <c r="G4074" s="18" t="str">
        <f t="shared" si="380"/>
        <v>Stigma</v>
      </c>
      <c r="H4074" s="18" t="str">
        <f t="shared" si="381"/>
        <v>female age edu Cparty if country==1</v>
      </c>
      <c r="I4074" s="18">
        <f t="shared" si="378"/>
        <v>1</v>
      </c>
      <c r="J4074" s="18" t="str">
        <f t="shared" si="379"/>
        <v xml:space="preserve"> country==1</v>
      </c>
      <c r="K4074" s="18" t="str">
        <f t="shared" si="382"/>
        <v>female age edu Cparty</v>
      </c>
      <c r="L4074" s="1" t="str">
        <f t="shared" si="383"/>
        <v>Yes</v>
      </c>
    </row>
    <row r="4075" spans="1:12" ht="28.8" x14ac:dyDescent="0.3">
      <c r="A4075" s="1" t="str">
        <f>VLOOKUP(B4075,DownloadedFiles!$B$2:$C$821,2,)</f>
        <v>hdl:1902.1/21349</v>
      </c>
      <c r="B4075" s="1" t="s">
        <v>2461</v>
      </c>
      <c r="C4075" s="1" t="s">
        <v>6404</v>
      </c>
      <c r="D4075" s="1" t="s">
        <v>766</v>
      </c>
      <c r="E4075" s="1" t="str">
        <f>VLOOKUP(D4075,StataFunctions!$E$2:$G$260,3,)</f>
        <v>Logistic regression</v>
      </c>
      <c r="F4075" s="18" t="s">
        <v>4736</v>
      </c>
      <c r="G4075" s="18" t="str">
        <f t="shared" si="380"/>
        <v>Stigma01</v>
      </c>
      <c r="H4075" s="18" t="str">
        <f t="shared" si="381"/>
        <v>female age edu Cparty reciprocity indvVB [pweight=wt] if country==2</v>
      </c>
      <c r="I4075" s="18">
        <f t="shared" si="378"/>
        <v>1</v>
      </c>
      <c r="J4075" s="18" t="str">
        <f t="shared" si="379"/>
        <v xml:space="preserve"> country==2</v>
      </c>
      <c r="K4075" s="18" t="str">
        <f t="shared" si="382"/>
        <v>female age edu Cparty reciprocity indvVB [pweight=wt]</v>
      </c>
      <c r="L4075" s="1" t="str">
        <f t="shared" si="383"/>
        <v>Yes</v>
      </c>
    </row>
    <row r="4076" spans="1:12" ht="28.8" x14ac:dyDescent="0.3">
      <c r="A4076" s="1" t="str">
        <f>VLOOKUP(B4076,DownloadedFiles!$B$2:$C$821,2,)</f>
        <v>hdl:1902.1/21349</v>
      </c>
      <c r="B4076" s="1" t="s">
        <v>2461</v>
      </c>
      <c r="C4076" s="1" t="s">
        <v>6404</v>
      </c>
      <c r="D4076" s="1" t="s">
        <v>887</v>
      </c>
      <c r="E4076" s="1" t="str">
        <f>VLOOKUP(D4076,StataFunctions!$E$2:$G$260,3,)</f>
        <v>Ordered logistic regression</v>
      </c>
      <c r="F4076" s="18" t="s">
        <v>4727</v>
      </c>
      <c r="G4076" s="18" t="str">
        <f t="shared" si="380"/>
        <v>Stigma</v>
      </c>
      <c r="H4076" s="18" t="str">
        <f t="shared" si="381"/>
        <v>female age edu Cparty reciprocity indvVB [pweight=wt] if country==2</v>
      </c>
      <c r="I4076" s="18">
        <f t="shared" si="378"/>
        <v>1</v>
      </c>
      <c r="J4076" s="18" t="str">
        <f t="shared" si="379"/>
        <v xml:space="preserve"> country==2</v>
      </c>
      <c r="K4076" s="18" t="str">
        <f t="shared" si="382"/>
        <v>female age edu Cparty reciprocity indvVB [pweight=wt]</v>
      </c>
      <c r="L4076" s="1" t="str">
        <f t="shared" si="383"/>
        <v>Yes</v>
      </c>
    </row>
    <row r="4077" spans="1:12" ht="28.8" x14ac:dyDescent="0.3">
      <c r="A4077" s="1" t="str">
        <f>VLOOKUP(B4077,DownloadedFiles!$B$2:$C$821,2,)</f>
        <v>hdl:1902.1/21349</v>
      </c>
      <c r="B4077" s="1" t="s">
        <v>2461</v>
      </c>
      <c r="C4077" s="1" t="s">
        <v>6404</v>
      </c>
      <c r="D4077" s="1" t="s">
        <v>887</v>
      </c>
      <c r="E4077" s="1" t="str">
        <f>VLOOKUP(D4077,StataFunctions!$E$2:$G$260,3,)</f>
        <v>Ordered logistic regression</v>
      </c>
      <c r="F4077" s="18" t="s">
        <v>4727</v>
      </c>
      <c r="G4077" s="18" t="str">
        <f t="shared" si="380"/>
        <v>Stigma</v>
      </c>
      <c r="H4077" s="18" t="str">
        <f t="shared" si="381"/>
        <v>female age edu Cparty reciprocity indvVB [pweight=wt] if country==2</v>
      </c>
      <c r="I4077" s="18">
        <f t="shared" si="378"/>
        <v>1</v>
      </c>
      <c r="J4077" s="18" t="str">
        <f t="shared" si="379"/>
        <v xml:space="preserve"> country==2</v>
      </c>
      <c r="K4077" s="18" t="str">
        <f t="shared" si="382"/>
        <v>female age edu Cparty reciprocity indvVB [pweight=wt]</v>
      </c>
      <c r="L4077" s="1" t="str">
        <f t="shared" si="383"/>
        <v>Yes</v>
      </c>
    </row>
    <row r="4078" spans="1:12" x14ac:dyDescent="0.3">
      <c r="A4078" s="1" t="str">
        <f>VLOOKUP(B4078,DownloadedFiles!$B$2:$C$821,2,)</f>
        <v>hdl:1902.1/21349</v>
      </c>
      <c r="B4078" s="1" t="s">
        <v>2461</v>
      </c>
      <c r="C4078" s="1" t="s">
        <v>6404</v>
      </c>
      <c r="D4078" s="1" t="s">
        <v>766</v>
      </c>
      <c r="E4078" s="1" t="str">
        <f>VLOOKUP(D4078,StataFunctions!$E$2:$G$260,3,)</f>
        <v>Logistic regression</v>
      </c>
      <c r="F4078" s="18" t="s">
        <v>4735</v>
      </c>
      <c r="G4078" s="18" t="str">
        <f t="shared" si="380"/>
        <v>Stigma01</v>
      </c>
      <c r="H4078" s="18" t="str">
        <f t="shared" si="381"/>
        <v>female age edu income Cparty if country==1</v>
      </c>
      <c r="I4078" s="18">
        <f t="shared" si="378"/>
        <v>1</v>
      </c>
      <c r="J4078" s="18" t="str">
        <f t="shared" si="379"/>
        <v xml:space="preserve"> country==1</v>
      </c>
      <c r="K4078" s="18" t="str">
        <f t="shared" si="382"/>
        <v>female age edu income Cparty</v>
      </c>
      <c r="L4078" s="1" t="str">
        <f t="shared" si="383"/>
        <v>Yes</v>
      </c>
    </row>
    <row r="4079" spans="1:12" x14ac:dyDescent="0.3">
      <c r="A4079" s="1" t="str">
        <f>VLOOKUP(B4079,DownloadedFiles!$B$2:$C$821,2,)</f>
        <v>hdl:1902.1/21349</v>
      </c>
      <c r="B4079" s="1" t="s">
        <v>2461</v>
      </c>
      <c r="C4079" s="1" t="s">
        <v>6404</v>
      </c>
      <c r="D4079" s="1" t="s">
        <v>887</v>
      </c>
      <c r="E4079" s="1" t="str">
        <f>VLOOKUP(D4079,StataFunctions!$E$2:$G$260,3,)</f>
        <v>Ordered logistic regression</v>
      </c>
      <c r="F4079" s="18" t="s">
        <v>4744</v>
      </c>
      <c r="G4079" s="18" t="str">
        <f t="shared" si="380"/>
        <v>Stigma</v>
      </c>
      <c r="H4079" s="18" t="str">
        <f t="shared" si="381"/>
        <v>female age edu income Cparty if country==1</v>
      </c>
      <c r="I4079" s="18">
        <f t="shared" si="378"/>
        <v>1</v>
      </c>
      <c r="J4079" s="18" t="str">
        <f t="shared" si="379"/>
        <v xml:space="preserve"> country==1</v>
      </c>
      <c r="K4079" s="18" t="str">
        <f t="shared" si="382"/>
        <v>female age edu income Cparty</v>
      </c>
      <c r="L4079" s="1" t="str">
        <f t="shared" si="383"/>
        <v>Yes</v>
      </c>
    </row>
    <row r="4080" spans="1:12" ht="28.8" x14ac:dyDescent="0.3">
      <c r="A4080" s="1" t="str">
        <f>VLOOKUP(B4080,DownloadedFiles!$B$2:$C$821,2,)</f>
        <v>hdl:1902.1/21349</v>
      </c>
      <c r="B4080" s="1" t="s">
        <v>2461</v>
      </c>
      <c r="C4080" s="1" t="s">
        <v>6404</v>
      </c>
      <c r="D4080" s="1" t="s">
        <v>766</v>
      </c>
      <c r="E4080" s="1" t="str">
        <f>VLOOKUP(D4080,StataFunctions!$E$2:$G$260,3,)</f>
        <v>Logistic regression</v>
      </c>
      <c r="F4080" s="18" t="s">
        <v>4737</v>
      </c>
      <c r="G4080" s="18" t="str">
        <f t="shared" si="380"/>
        <v>Stigma01</v>
      </c>
      <c r="H4080" s="18" t="str">
        <f t="shared" si="381"/>
        <v>female age edu income Cparty reciprocity indvVB [pweight=wt] if country==2</v>
      </c>
      <c r="I4080" s="18">
        <f t="shared" si="378"/>
        <v>1</v>
      </c>
      <c r="J4080" s="18" t="str">
        <f t="shared" si="379"/>
        <v xml:space="preserve"> country==2</v>
      </c>
      <c r="K4080" s="18" t="str">
        <f t="shared" si="382"/>
        <v>female age edu income Cparty reciprocity indvVB [pweight=wt]</v>
      </c>
      <c r="L4080" s="1" t="str">
        <f t="shared" si="383"/>
        <v>Yes</v>
      </c>
    </row>
    <row r="4081" spans="1:12" ht="28.8" x14ac:dyDescent="0.3">
      <c r="A4081" s="1" t="str">
        <f>VLOOKUP(B4081,DownloadedFiles!$B$2:$C$821,2,)</f>
        <v>hdl:1902.1/21349</v>
      </c>
      <c r="B4081" s="1" t="s">
        <v>2461</v>
      </c>
      <c r="C4081" s="1" t="s">
        <v>6404</v>
      </c>
      <c r="D4081" s="1" t="s">
        <v>887</v>
      </c>
      <c r="E4081" s="1" t="str">
        <f>VLOOKUP(D4081,StataFunctions!$E$2:$G$260,3,)</f>
        <v>Ordered logistic regression</v>
      </c>
      <c r="F4081" s="18" t="s">
        <v>4745</v>
      </c>
      <c r="G4081" s="18" t="str">
        <f t="shared" si="380"/>
        <v>Stigma</v>
      </c>
      <c r="H4081" s="18" t="str">
        <f t="shared" si="381"/>
        <v>female age edu income Cparty reciprocity indvVB [pweight=wt] if country==2</v>
      </c>
      <c r="I4081" s="18">
        <f t="shared" si="378"/>
        <v>1</v>
      </c>
      <c r="J4081" s="18" t="str">
        <f t="shared" si="379"/>
        <v xml:space="preserve"> country==2</v>
      </c>
      <c r="K4081" s="18" t="str">
        <f t="shared" si="382"/>
        <v>female age edu income Cparty reciprocity indvVB [pweight=wt]</v>
      </c>
      <c r="L4081" s="1" t="str">
        <f t="shared" si="383"/>
        <v>Yes</v>
      </c>
    </row>
    <row r="4082" spans="1:12" ht="28.8" x14ac:dyDescent="0.3">
      <c r="A4082" s="1" t="str">
        <f>VLOOKUP(B4082,DownloadedFiles!$B$2:$C$821,2,)</f>
        <v>doi:10.7910/DVN/XU8ZWB</v>
      </c>
      <c r="B4082" s="1" t="s">
        <v>1838</v>
      </c>
      <c r="C4082" s="1" t="s">
        <v>6405</v>
      </c>
      <c r="D4082" s="1" t="s">
        <v>766</v>
      </c>
      <c r="E4082" s="1" t="str">
        <f>VLOOKUP(D4082,StataFunctions!$E$2:$G$260,3,)</f>
        <v>Logistic regression</v>
      </c>
      <c r="F4082" s="18" t="s">
        <v>4753</v>
      </c>
      <c r="G4082" s="18" t="str">
        <f t="shared" si="380"/>
        <v>vote</v>
      </c>
      <c r="H4082" s="18" t="str">
        <f t="shared" si="381"/>
        <v>c.log_incadj##c.age c.incom16##c.age c.age##c.age elect_dum2-elect_dum8 odd_year</v>
      </c>
      <c r="I4082" s="18">
        <f t="shared" si="378"/>
        <v>0</v>
      </c>
      <c r="J4082" s="18" t="str">
        <f t="shared" si="379"/>
        <v>NA</v>
      </c>
      <c r="K4082" s="18" t="str">
        <f t="shared" si="382"/>
        <v>c.log_incadj##c.age c.incom16##c.age c.age##c.age elect_dum2-elect_dum8 odd_year</v>
      </c>
      <c r="L4082" s="1" t="str">
        <f t="shared" si="383"/>
        <v>Yes</v>
      </c>
    </row>
    <row r="4083" spans="1:12" ht="28.8" x14ac:dyDescent="0.3">
      <c r="A4083" s="1" t="str">
        <f>VLOOKUP(B4083,DownloadedFiles!$B$2:$C$821,2,)</f>
        <v>doi:10.7910/DVN/XU8ZWB</v>
      </c>
      <c r="B4083" s="1" t="s">
        <v>1838</v>
      </c>
      <c r="C4083" s="1" t="s">
        <v>6405</v>
      </c>
      <c r="D4083" s="1" t="s">
        <v>766</v>
      </c>
      <c r="E4083" s="1" t="str">
        <f>VLOOKUP(D4083,StataFunctions!$E$2:$G$260,3,)</f>
        <v>Logistic regression</v>
      </c>
      <c r="F4083" s="18" t="s">
        <v>4795</v>
      </c>
      <c r="G4083" s="18" t="str">
        <f t="shared" si="380"/>
        <v>vote</v>
      </c>
      <c r="H4083" s="18" t="str">
        <f t="shared" si="381"/>
        <v>c.log_incadj##c.age c.incom16##c.age c.age##c.age elect_dum2-elect_dum8 odd_year</v>
      </c>
      <c r="I4083" s="18">
        <f t="shared" si="378"/>
        <v>0</v>
      </c>
      <c r="J4083" s="18" t="str">
        <f t="shared" si="379"/>
        <v>NA</v>
      </c>
      <c r="K4083" s="18" t="str">
        <f t="shared" si="382"/>
        <v>c.log_incadj##c.age c.incom16##c.age c.age##c.age elect_dum2-elect_dum8 odd_year</v>
      </c>
      <c r="L4083" s="1" t="str">
        <f t="shared" si="383"/>
        <v>Yes</v>
      </c>
    </row>
    <row r="4084" spans="1:12" ht="43.2" x14ac:dyDescent="0.3">
      <c r="A4084" s="1" t="str">
        <f>VLOOKUP(B4084,DownloadedFiles!$B$2:$C$821,2,)</f>
        <v>doi:10.7910/DVN/XU8ZWB</v>
      </c>
      <c r="B4084" s="1" t="s">
        <v>1838</v>
      </c>
      <c r="C4084" s="1" t="s">
        <v>6405</v>
      </c>
      <c r="D4084" s="1" t="s">
        <v>766</v>
      </c>
      <c r="E4084" s="1" t="str">
        <f>VLOOKUP(D4084,StataFunctions!$E$2:$G$260,3,)</f>
        <v>Logistic regression</v>
      </c>
      <c r="F4084" s="18" t="s">
        <v>4755</v>
      </c>
      <c r="G4084" s="18" t="str">
        <f t="shared" si="380"/>
        <v>vote</v>
      </c>
      <c r="H4084" s="18" t="str">
        <f t="shared" si="381"/>
        <v>c.log_incadj##c.age c.incom16##c.age c.age##c.age female black otherrace paeduc south16 attend_mo res_mobility married educ health news party_strength elect_dum2-elect_dum8 odd_year</v>
      </c>
      <c r="I4084" s="18">
        <f t="shared" si="378"/>
        <v>0</v>
      </c>
      <c r="J4084" s="18" t="str">
        <f t="shared" si="379"/>
        <v>NA</v>
      </c>
      <c r="K4084" s="18" t="str">
        <f t="shared" si="382"/>
        <v>c.log_incadj##c.age c.incom16##c.age c.age##c.age female black otherrace paeduc south16 attend_mo res_mobility married educ health news party_strength elect_dum2-elect_dum8 odd_year</v>
      </c>
      <c r="L4084" s="1" t="str">
        <f t="shared" si="383"/>
        <v>Yes</v>
      </c>
    </row>
    <row r="4085" spans="1:12" ht="43.2" x14ac:dyDescent="0.3">
      <c r="A4085" s="1" t="str">
        <f>VLOOKUP(B4085,DownloadedFiles!$B$2:$C$821,2,)</f>
        <v>doi:10.7910/DVN/XU8ZWB</v>
      </c>
      <c r="B4085" s="1" t="s">
        <v>1838</v>
      </c>
      <c r="C4085" s="1" t="s">
        <v>6405</v>
      </c>
      <c r="D4085" s="1" t="s">
        <v>766</v>
      </c>
      <c r="E4085" s="1" t="str">
        <f>VLOOKUP(D4085,StataFunctions!$E$2:$G$260,3,)</f>
        <v>Logistic regression</v>
      </c>
      <c r="F4085" s="18" t="s">
        <v>4757</v>
      </c>
      <c r="G4085" s="18" t="str">
        <f t="shared" si="380"/>
        <v>vote</v>
      </c>
      <c r="H4085" s="18" t="str">
        <f t="shared" si="381"/>
        <v>c.log_incadj##c.age c.incom16##c.age c.age##c.age female black otherrace paeduc south16 attend_mo res_mobility married educ health news party_strength elect_dum2-elect_dum8 odd_year</v>
      </c>
      <c r="I4085" s="18">
        <f t="shared" si="378"/>
        <v>0</v>
      </c>
      <c r="J4085" s="18" t="str">
        <f t="shared" si="379"/>
        <v>NA</v>
      </c>
      <c r="K4085" s="18" t="str">
        <f t="shared" si="382"/>
        <v>c.log_incadj##c.age c.incom16##c.age c.age##c.age female black otherrace paeduc south16 attend_mo res_mobility married educ health news party_strength elect_dum2-elect_dum8 odd_year</v>
      </c>
      <c r="L4085" s="1" t="str">
        <f t="shared" si="383"/>
        <v>Yes</v>
      </c>
    </row>
    <row r="4086" spans="1:12" ht="43.2" x14ac:dyDescent="0.3">
      <c r="A4086" s="1" t="str">
        <f>VLOOKUP(B4086,DownloadedFiles!$B$2:$C$821,2,)</f>
        <v>doi:10.7910/DVN/XU8ZWB</v>
      </c>
      <c r="B4086" s="1" t="s">
        <v>1838</v>
      </c>
      <c r="C4086" s="1" t="s">
        <v>6405</v>
      </c>
      <c r="D4086" s="1" t="s">
        <v>766</v>
      </c>
      <c r="E4086" s="1" t="str">
        <f>VLOOKUP(D4086,StataFunctions!$E$2:$G$260,3,)</f>
        <v>Logistic regression</v>
      </c>
      <c r="F4086" s="18" t="s">
        <v>4757</v>
      </c>
      <c r="G4086" s="18" t="str">
        <f t="shared" si="380"/>
        <v>vote</v>
      </c>
      <c r="H4086" s="18" t="str">
        <f t="shared" si="381"/>
        <v>c.log_incadj##c.age c.incom16##c.age c.age##c.age female black otherrace paeduc south16 attend_mo res_mobility married educ health news party_strength elect_dum2-elect_dum8 odd_year</v>
      </c>
      <c r="I4086" s="18">
        <f t="shared" ref="I4086:I4149" si="384">IFERROR(IF(FIND(" if ",H4086)&gt;0,1,0),0)</f>
        <v>0</v>
      </c>
      <c r="J4086" s="18" t="str">
        <f t="shared" ref="J4086:J4149" si="385">IFERROR(MID(H4086,FIND(" if ",H4086)+3,LEN(H4086)+1),"NA")</f>
        <v>NA</v>
      </c>
      <c r="K4086" s="18" t="str">
        <f t="shared" si="382"/>
        <v>c.log_incadj##c.age c.incom16##c.age c.age##c.age female black otherrace paeduc south16 attend_mo res_mobility married educ health news party_strength elect_dum2-elect_dum8 odd_year</v>
      </c>
      <c r="L4086" s="1" t="str">
        <f t="shared" si="383"/>
        <v>Yes</v>
      </c>
    </row>
    <row r="4087" spans="1:12" ht="43.2" x14ac:dyDescent="0.3">
      <c r="A4087" s="1" t="str">
        <f>VLOOKUP(B4087,DownloadedFiles!$B$2:$C$821,2,)</f>
        <v>doi:10.7910/DVN/XU8ZWB</v>
      </c>
      <c r="B4087" s="1" t="s">
        <v>1838</v>
      </c>
      <c r="C4087" s="1" t="s">
        <v>6405</v>
      </c>
      <c r="D4087" s="1" t="s">
        <v>766</v>
      </c>
      <c r="E4087" s="1" t="str">
        <f>VLOOKUP(D4087,StataFunctions!$E$2:$G$260,3,)</f>
        <v>Logistic regression</v>
      </c>
      <c r="F4087" s="18" t="s">
        <v>4755</v>
      </c>
      <c r="G4087" s="18" t="str">
        <f t="shared" si="380"/>
        <v>vote</v>
      </c>
      <c r="H4087" s="18" t="str">
        <f t="shared" si="381"/>
        <v>c.log_incadj##c.age c.incom16##c.age c.age##c.age female black otherrace paeduc south16 attend_mo res_mobility married educ health news party_strength elect_dum2-elect_dum8 odd_year</v>
      </c>
      <c r="I4087" s="18">
        <f t="shared" si="384"/>
        <v>0</v>
      </c>
      <c r="J4087" s="18" t="str">
        <f t="shared" si="385"/>
        <v>NA</v>
      </c>
      <c r="K4087" s="18" t="str">
        <f t="shared" si="382"/>
        <v>c.log_incadj##c.age c.incom16##c.age c.age##c.age female black otherrace paeduc south16 attend_mo res_mobility married educ health news party_strength elect_dum2-elect_dum8 odd_year</v>
      </c>
      <c r="L4087" s="1" t="str">
        <f t="shared" si="383"/>
        <v>Yes</v>
      </c>
    </row>
    <row r="4088" spans="1:12" ht="43.2" x14ac:dyDescent="0.3">
      <c r="A4088" s="1" t="str">
        <f>VLOOKUP(B4088,DownloadedFiles!$B$2:$C$821,2,)</f>
        <v>doi:10.7910/DVN/XU8ZWB</v>
      </c>
      <c r="B4088" s="1" t="s">
        <v>1838</v>
      </c>
      <c r="C4088" s="1" t="s">
        <v>6405</v>
      </c>
      <c r="D4088" s="1" t="s">
        <v>766</v>
      </c>
      <c r="E4088" s="1" t="str">
        <f>VLOOKUP(D4088,StataFunctions!$E$2:$G$260,3,)</f>
        <v>Logistic regression</v>
      </c>
      <c r="F4088" s="18" t="s">
        <v>4785</v>
      </c>
      <c r="G4088" s="18" t="str">
        <f t="shared" si="380"/>
        <v>vote</v>
      </c>
      <c r="H4088" s="18" t="str">
        <f t="shared" si="381"/>
        <v>c.log_incadj##c.age c.incom16##c.age c.age##c.age female black otherrace paeduc south16 attend_mo res_mobility married educ health party_strength elect_dum2-elect_dum8 odd_year</v>
      </c>
      <c r="I4088" s="18">
        <f t="shared" si="384"/>
        <v>0</v>
      </c>
      <c r="J4088" s="18" t="str">
        <f t="shared" si="385"/>
        <v>NA</v>
      </c>
      <c r="K4088" s="18" t="str">
        <f t="shared" si="382"/>
        <v>c.log_incadj##c.age c.incom16##c.age c.age##c.age female black otherrace paeduc south16 attend_mo res_mobility married educ health party_strength elect_dum2-elect_dum8 odd_year</v>
      </c>
      <c r="L4088" s="1" t="str">
        <f t="shared" si="383"/>
        <v>Yes</v>
      </c>
    </row>
    <row r="4089" spans="1:12" ht="43.2" x14ac:dyDescent="0.3">
      <c r="A4089" s="1" t="str">
        <f>VLOOKUP(B4089,DownloadedFiles!$B$2:$C$821,2,)</f>
        <v>doi:10.7910/DVN/XU8ZWB</v>
      </c>
      <c r="B4089" s="1" t="s">
        <v>1838</v>
      </c>
      <c r="C4089" s="1" t="s">
        <v>6405</v>
      </c>
      <c r="D4089" s="1" t="s">
        <v>766</v>
      </c>
      <c r="E4089" s="1" t="str">
        <f>VLOOKUP(D4089,StataFunctions!$E$2:$G$260,3,)</f>
        <v>Logistic regression</v>
      </c>
      <c r="F4089" s="18" t="s">
        <v>4784</v>
      </c>
      <c r="G4089" s="18" t="str">
        <f t="shared" si="380"/>
        <v>vote</v>
      </c>
      <c r="H4089" s="18" t="str">
        <f t="shared" si="381"/>
        <v>c.log_incadj##c.age c.incom16##c.age c.age##c.age female black otherrace paeduc south16 attend_mo res_mobility married educ news party_strength elect_dum2-elect_dum8 odd_year</v>
      </c>
      <c r="I4089" s="18">
        <f t="shared" si="384"/>
        <v>0</v>
      </c>
      <c r="J4089" s="18" t="str">
        <f t="shared" si="385"/>
        <v>NA</v>
      </c>
      <c r="K4089" s="18" t="str">
        <f t="shared" si="382"/>
        <v>c.log_incadj##c.age c.incom16##c.age c.age##c.age female black otherrace paeduc south16 attend_mo res_mobility married educ news party_strength elect_dum2-elect_dum8 odd_year</v>
      </c>
      <c r="L4089" s="1" t="str">
        <f t="shared" si="383"/>
        <v>Yes</v>
      </c>
    </row>
    <row r="4090" spans="1:12" ht="43.2" x14ac:dyDescent="0.3">
      <c r="A4090" s="1" t="str">
        <f>VLOOKUP(B4090,DownloadedFiles!$B$2:$C$821,2,)</f>
        <v>doi:10.7910/DVN/XU8ZWB</v>
      </c>
      <c r="B4090" s="1" t="s">
        <v>1838</v>
      </c>
      <c r="C4090" s="1" t="s">
        <v>6405</v>
      </c>
      <c r="D4090" s="1" t="s">
        <v>766</v>
      </c>
      <c r="E4090" s="1" t="str">
        <f>VLOOKUP(D4090,StataFunctions!$E$2:$G$260,3,)</f>
        <v>Logistic regression</v>
      </c>
      <c r="F4090" s="18" t="s">
        <v>4787</v>
      </c>
      <c r="G4090" s="18" t="str">
        <f t="shared" si="380"/>
        <v>vote</v>
      </c>
      <c r="H4090" s="18" t="str">
        <f t="shared" si="381"/>
        <v>c.log_incadj##c.age c.incom16##c.age c.age##c.age female black otherrace paeduc south16 attend_mo res_mobility married educ party_strength elect_dum2-elect_dum8 odd_year</v>
      </c>
      <c r="I4090" s="18">
        <f t="shared" si="384"/>
        <v>0</v>
      </c>
      <c r="J4090" s="18" t="str">
        <f t="shared" si="385"/>
        <v>NA</v>
      </c>
      <c r="K4090" s="18" t="str">
        <f t="shared" si="382"/>
        <v>c.log_incadj##c.age c.incom16##c.age c.age##c.age female black otherrace paeduc south16 attend_mo res_mobility married educ party_strength elect_dum2-elect_dum8 odd_year</v>
      </c>
      <c r="L4090" s="1" t="str">
        <f t="shared" si="383"/>
        <v>Yes</v>
      </c>
    </row>
    <row r="4091" spans="1:12" ht="43.2" x14ac:dyDescent="0.3">
      <c r="A4091" s="1" t="str">
        <f>VLOOKUP(B4091,DownloadedFiles!$B$2:$C$821,2,)</f>
        <v>doi:10.7910/DVN/XU8ZWB</v>
      </c>
      <c r="B4091" s="1" t="s">
        <v>1838</v>
      </c>
      <c r="C4091" s="1" t="s">
        <v>6405</v>
      </c>
      <c r="D4091" s="1" t="s">
        <v>766</v>
      </c>
      <c r="E4091" s="1" t="str">
        <f>VLOOKUP(D4091,StataFunctions!$E$2:$G$260,3,)</f>
        <v>Logistic regression</v>
      </c>
      <c r="F4091" s="18" t="s">
        <v>4754</v>
      </c>
      <c r="G4091" s="18" t="str">
        <f t="shared" si="380"/>
        <v>vote</v>
      </c>
      <c r="H4091" s="18" t="str">
        <f t="shared" si="381"/>
        <v>c.log_incadj##c.age c.incom16##c.age c.age##c.age female black otherrace paeduc south16 attend_mo res_mobility married elect_dum2-elect_dum8 odd_year</v>
      </c>
      <c r="I4091" s="18">
        <f t="shared" si="384"/>
        <v>0</v>
      </c>
      <c r="J4091" s="18" t="str">
        <f t="shared" si="385"/>
        <v>NA</v>
      </c>
      <c r="K4091" s="18" t="str">
        <f t="shared" si="382"/>
        <v>c.log_incadj##c.age c.incom16##c.age c.age##c.age female black otherrace paeduc south16 attend_mo res_mobility married elect_dum2-elect_dum8 odd_year</v>
      </c>
      <c r="L4091" s="1" t="str">
        <f t="shared" si="383"/>
        <v>Yes</v>
      </c>
    </row>
    <row r="4092" spans="1:12" ht="43.2" x14ac:dyDescent="0.3">
      <c r="A4092" s="1" t="str">
        <f>VLOOKUP(B4092,DownloadedFiles!$B$2:$C$821,2,)</f>
        <v>doi:10.7910/DVN/XU8ZWB</v>
      </c>
      <c r="B4092" s="1" t="s">
        <v>1838</v>
      </c>
      <c r="C4092" s="1" t="s">
        <v>6405</v>
      </c>
      <c r="D4092" s="1" t="s">
        <v>766</v>
      </c>
      <c r="E4092" s="1" t="str">
        <f>VLOOKUP(D4092,StataFunctions!$E$2:$G$260,3,)</f>
        <v>Logistic regression</v>
      </c>
      <c r="F4092" s="18" t="s">
        <v>4756</v>
      </c>
      <c r="G4092" s="18" t="str">
        <f t="shared" si="380"/>
        <v>vote</v>
      </c>
      <c r="H4092" s="18" t="str">
        <f t="shared" si="381"/>
        <v>c.log_incadj##c.age c.incom16##c.age c.age##c.age female black otherrace paeduc south16 attend_mo res_mobility married elect_dum2-elect_dum8 odd_year</v>
      </c>
      <c r="I4092" s="18">
        <f t="shared" si="384"/>
        <v>0</v>
      </c>
      <c r="J4092" s="18" t="str">
        <f t="shared" si="385"/>
        <v>NA</v>
      </c>
      <c r="K4092" s="18" t="str">
        <f t="shared" si="382"/>
        <v>c.log_incadj##c.age c.incom16##c.age c.age##c.age female black otherrace paeduc south16 attend_mo res_mobility married elect_dum2-elect_dum8 odd_year</v>
      </c>
      <c r="L4092" s="1" t="str">
        <f t="shared" si="383"/>
        <v>Yes</v>
      </c>
    </row>
    <row r="4093" spans="1:12" ht="43.2" x14ac:dyDescent="0.3">
      <c r="A4093" s="1" t="str">
        <f>VLOOKUP(B4093,DownloadedFiles!$B$2:$C$821,2,)</f>
        <v>doi:10.7910/DVN/XU8ZWB</v>
      </c>
      <c r="B4093" s="1" t="s">
        <v>1838</v>
      </c>
      <c r="C4093" s="1" t="s">
        <v>6405</v>
      </c>
      <c r="D4093" s="1" t="s">
        <v>766</v>
      </c>
      <c r="E4093" s="1" t="str">
        <f>VLOOKUP(D4093,StataFunctions!$E$2:$G$260,3,)</f>
        <v>Logistic regression</v>
      </c>
      <c r="F4093" s="18" t="s">
        <v>4756</v>
      </c>
      <c r="G4093" s="18" t="str">
        <f t="shared" si="380"/>
        <v>vote</v>
      </c>
      <c r="H4093" s="18" t="str">
        <f t="shared" si="381"/>
        <v>c.log_incadj##c.age c.incom16##c.age c.age##c.age female black otherrace paeduc south16 attend_mo res_mobility married elect_dum2-elect_dum8 odd_year</v>
      </c>
      <c r="I4093" s="18">
        <f t="shared" si="384"/>
        <v>0</v>
      </c>
      <c r="J4093" s="18" t="str">
        <f t="shared" si="385"/>
        <v>NA</v>
      </c>
      <c r="K4093" s="18" t="str">
        <f t="shared" si="382"/>
        <v>c.log_incadj##c.age c.incom16##c.age c.age##c.age female black otherrace paeduc south16 attend_mo res_mobility married elect_dum2-elect_dum8 odd_year</v>
      </c>
      <c r="L4093" s="1" t="str">
        <f t="shared" si="383"/>
        <v>Yes</v>
      </c>
    </row>
    <row r="4094" spans="1:12" ht="43.2" x14ac:dyDescent="0.3">
      <c r="A4094" s="1" t="str">
        <f>VLOOKUP(B4094,DownloadedFiles!$B$2:$C$821,2,)</f>
        <v>doi:10.7910/DVN/XU8ZWB</v>
      </c>
      <c r="B4094" s="1" t="s">
        <v>1838</v>
      </c>
      <c r="C4094" s="1" t="s">
        <v>6405</v>
      </c>
      <c r="D4094" s="1" t="s">
        <v>766</v>
      </c>
      <c r="E4094" s="1" t="str">
        <f>VLOOKUP(D4094,StataFunctions!$E$2:$G$260,3,)</f>
        <v>Logistic regression</v>
      </c>
      <c r="F4094" s="18" t="s">
        <v>4754</v>
      </c>
      <c r="G4094" s="18" t="str">
        <f t="shared" si="380"/>
        <v>vote</v>
      </c>
      <c r="H4094" s="18" t="str">
        <f t="shared" si="381"/>
        <v>c.log_incadj##c.age c.incom16##c.age c.age##c.age female black otherrace paeduc south16 attend_mo res_mobility married elect_dum2-elect_dum8 odd_year</v>
      </c>
      <c r="I4094" s="18">
        <f t="shared" si="384"/>
        <v>0</v>
      </c>
      <c r="J4094" s="18" t="str">
        <f t="shared" si="385"/>
        <v>NA</v>
      </c>
      <c r="K4094" s="18" t="str">
        <f t="shared" si="382"/>
        <v>c.log_incadj##c.age c.incom16##c.age c.age##c.age female black otherrace paeduc south16 attend_mo res_mobility married elect_dum2-elect_dum8 odd_year</v>
      </c>
      <c r="L4094" s="1" t="str">
        <f t="shared" si="383"/>
        <v>Yes</v>
      </c>
    </row>
    <row r="4095" spans="1:12" ht="57.6" x14ac:dyDescent="0.3">
      <c r="A4095" s="1" t="str">
        <f>VLOOKUP(B4095,DownloadedFiles!$B$2:$C$821,2,)</f>
        <v>doi:10.7910/DVN/XU8ZWB</v>
      </c>
      <c r="B4095" s="1" t="s">
        <v>1838</v>
      </c>
      <c r="C4095" s="1" t="s">
        <v>6405</v>
      </c>
      <c r="D4095" s="1" t="s">
        <v>766</v>
      </c>
      <c r="E4095" s="1" t="str">
        <f>VLOOKUP(D4095,StataFunctions!$E$2:$G$260,3,)</f>
        <v>Logistic regression</v>
      </c>
      <c r="F4095" s="18" t="s">
        <v>4797</v>
      </c>
      <c r="G4095" s="18" t="str">
        <f t="shared" si="380"/>
        <v>vote</v>
      </c>
      <c r="H4095" s="18" t="str">
        <f t="shared" si="381"/>
        <v>c.log_incadj##c.age c.incom16##c.age c.age##c.age female black otherrace paeduc south16 educ attend_mo health res_mobility married news party_strength elect_dum2-elect_dum8 odd_year</v>
      </c>
      <c r="I4095" s="18">
        <f t="shared" si="384"/>
        <v>0</v>
      </c>
      <c r="J4095" s="18" t="str">
        <f t="shared" si="385"/>
        <v>NA</v>
      </c>
      <c r="K4095" s="18" t="str">
        <f t="shared" si="382"/>
        <v>c.log_incadj##c.age c.incom16##c.age c.age##c.age female black otherrace paeduc south16 educ attend_mo health res_mobility married news party_strength elect_dum2-elect_dum8 odd_year</v>
      </c>
      <c r="L4095" s="1" t="str">
        <f t="shared" si="383"/>
        <v>Yes</v>
      </c>
    </row>
    <row r="4096" spans="1:12" ht="43.2" x14ac:dyDescent="0.3">
      <c r="A4096" s="1" t="str">
        <f>VLOOKUP(B4096,DownloadedFiles!$B$2:$C$821,2,)</f>
        <v>doi:10.7910/DVN/XU8ZWB</v>
      </c>
      <c r="B4096" s="1" t="s">
        <v>1838</v>
      </c>
      <c r="C4096" s="1" t="s">
        <v>6405</v>
      </c>
      <c r="D4096" s="1" t="s">
        <v>766</v>
      </c>
      <c r="E4096" s="1" t="str">
        <f>VLOOKUP(D4096,StataFunctions!$E$2:$G$260,3,)</f>
        <v>Logistic regression</v>
      </c>
      <c r="F4096" s="18" t="s">
        <v>4796</v>
      </c>
      <c r="G4096" s="18" t="str">
        <f t="shared" si="380"/>
        <v>vote</v>
      </c>
      <c r="H4096" s="18" t="str">
        <f t="shared" si="381"/>
        <v>c.log_incadj##c.age c.incom16##c.age c.age##c.age female black otherrace paeduc south16 elect_dum2-elect_dum8 odd_year</v>
      </c>
      <c r="I4096" s="18">
        <f t="shared" si="384"/>
        <v>0</v>
      </c>
      <c r="J4096" s="18" t="str">
        <f t="shared" si="385"/>
        <v>NA</v>
      </c>
      <c r="K4096" s="18" t="str">
        <f t="shared" si="382"/>
        <v>c.log_incadj##c.age c.incom16##c.age c.age##c.age female black otherrace paeduc south16 elect_dum2-elect_dum8 odd_year</v>
      </c>
      <c r="L4096" s="1" t="str">
        <f t="shared" si="383"/>
        <v>Yes</v>
      </c>
    </row>
    <row r="4097" spans="1:12" ht="43.2" x14ac:dyDescent="0.3">
      <c r="A4097" s="1" t="str">
        <f>VLOOKUP(B4097,DownloadedFiles!$B$2:$C$821,2,)</f>
        <v>doi:10.7910/DVN/XU8ZWB</v>
      </c>
      <c r="B4097" s="1" t="s">
        <v>1838</v>
      </c>
      <c r="C4097" s="1" t="s">
        <v>6405</v>
      </c>
      <c r="D4097" s="1" t="s">
        <v>766</v>
      </c>
      <c r="E4097" s="1" t="str">
        <f>VLOOKUP(D4097,StataFunctions!$E$2:$G$260,3,)</f>
        <v>Logistic regression</v>
      </c>
      <c r="F4097" s="18" t="s">
        <v>4790</v>
      </c>
      <c r="G4097" s="18" t="str">
        <f t="shared" si="380"/>
        <v>vote</v>
      </c>
      <c r="H4097" s="18" t="str">
        <f t="shared" si="381"/>
        <v>c.log_incadj##c.incom16 c.age##c.age female black otherrace paeduc south16 attend_mo health res_mobility married educ news party_strength elect_dum2-elect_dum8 odd_year</v>
      </c>
      <c r="I4097" s="18">
        <f t="shared" si="384"/>
        <v>0</v>
      </c>
      <c r="J4097" s="18" t="str">
        <f t="shared" si="385"/>
        <v>NA</v>
      </c>
      <c r="K4097" s="18" t="str">
        <f t="shared" si="382"/>
        <v>c.log_incadj##c.incom16 c.age##c.age female black otherrace paeduc south16 attend_mo health res_mobility married educ news party_strength elect_dum2-elect_dum8 odd_year</v>
      </c>
      <c r="L4097" s="1" t="str">
        <f t="shared" si="383"/>
        <v>Yes</v>
      </c>
    </row>
    <row r="4098" spans="1:12" ht="43.2" x14ac:dyDescent="0.3">
      <c r="A4098" s="1" t="str">
        <f>VLOOKUP(B4098,DownloadedFiles!$B$2:$C$821,2,)</f>
        <v>doi:10.7910/DVN/XU8ZWB</v>
      </c>
      <c r="B4098" s="1" t="s">
        <v>1838</v>
      </c>
      <c r="C4098" s="1" t="s">
        <v>6405</v>
      </c>
      <c r="D4098" s="1" t="s">
        <v>766</v>
      </c>
      <c r="E4098" s="1" t="str">
        <f>VLOOKUP(D4098,StataFunctions!$E$2:$G$260,3,)</f>
        <v>Logistic regression</v>
      </c>
      <c r="F4098" s="18" t="s">
        <v>4789</v>
      </c>
      <c r="G4098" s="18" t="str">
        <f t="shared" ref="G4098:G4161" si="386">MID($F4098,LEN($D4098)+FIND($D4098,$F4098)+1,FIND(" ",$F4098,LEN(D4098)+FIND(D4098,F4098)+1)-(LEN($D4098)+FIND($D4098,$F4098)+1))</f>
        <v>vote</v>
      </c>
      <c r="H4098" s="18" t="str">
        <f t="shared" ref="H4098:H4161" si="387">TRIM(MID(F4098,FIND(G4098,F4098)+LEN(G4098)+1,IFERROR(FIND(",",F4098),LEN(F4098)+1)-(FIND(G4098,F4098)+LEN(G4098)+1)))</f>
        <v>c.log_incadj##c.incom16 c.age##c.age female black otherrace paeduc south16 attend_mo res_mobility married elect_dum2-elect_dum8 odd_year</v>
      </c>
      <c r="I4098" s="18">
        <f t="shared" si="384"/>
        <v>0</v>
      </c>
      <c r="J4098" s="18" t="str">
        <f t="shared" si="385"/>
        <v>NA</v>
      </c>
      <c r="K4098" s="18" t="str">
        <f t="shared" ref="K4098:K4161" si="388">IF(I4098=0,H4098,MID(H4098,1,FIND(J4098,H4098)-4))</f>
        <v>c.log_incadj##c.incom16 c.age##c.age female black otherrace paeduc south16 attend_mo res_mobility married elect_dum2-elect_dum8 odd_year</v>
      </c>
      <c r="L4098" s="1" t="str">
        <f t="shared" ref="L4098:L4161" si="389">IFERROR(IF(FIND("///",F4098)&gt;0,"No",0),"Yes")</f>
        <v>Yes</v>
      </c>
    </row>
    <row r="4099" spans="1:12" x14ac:dyDescent="0.3">
      <c r="A4099" s="1" t="str">
        <f>VLOOKUP(B4099,DownloadedFiles!$B$2:$C$821,2,)</f>
        <v>doi:10.7910/DVN/XU8ZWB</v>
      </c>
      <c r="B4099" s="1" t="s">
        <v>1838</v>
      </c>
      <c r="C4099" s="1" t="s">
        <v>6405</v>
      </c>
      <c r="D4099" s="1" t="s">
        <v>766</v>
      </c>
      <c r="E4099" s="1" t="str">
        <f>VLOOKUP(D4099,StataFunctions!$E$2:$G$260,3,)</f>
        <v>Logistic regression</v>
      </c>
      <c r="F4099" s="18" t="s">
        <v>4788</v>
      </c>
      <c r="G4099" s="18" t="str">
        <f t="shared" si="386"/>
        <v>vote</v>
      </c>
      <c r="H4099" s="18" t="str">
        <f t="shared" si="387"/>
        <v>c.log_incadj##c.incom16 elect_dum2-elect_dum8 odd_year</v>
      </c>
      <c r="I4099" s="18">
        <f t="shared" si="384"/>
        <v>0</v>
      </c>
      <c r="J4099" s="18" t="str">
        <f t="shared" si="385"/>
        <v>NA</v>
      </c>
      <c r="K4099" s="18" t="str">
        <f t="shared" si="388"/>
        <v>c.log_incadj##c.incom16 elect_dum2-elect_dum8 odd_year</v>
      </c>
      <c r="L4099" s="1" t="str">
        <f t="shared" si="389"/>
        <v>Yes</v>
      </c>
    </row>
    <row r="4100" spans="1:12" ht="43.2" x14ac:dyDescent="0.3">
      <c r="A4100" s="1" t="str">
        <f>VLOOKUP(B4100,DownloadedFiles!$B$2:$C$821,2,)</f>
        <v>doi:10.7910/DVN/XU8ZWB</v>
      </c>
      <c r="B4100" s="1" t="s">
        <v>1838</v>
      </c>
      <c r="C4100" s="1" t="s">
        <v>6405</v>
      </c>
      <c r="D4100" s="1" t="s">
        <v>654</v>
      </c>
      <c r="E4100" s="1" t="str">
        <f>VLOOKUP(D4100,StataFunctions!$E$2:$G$260,3,)</f>
        <v>Linear Regression</v>
      </c>
      <c r="F4100" s="18" t="s">
        <v>4776</v>
      </c>
      <c r="G4100" s="18" t="str">
        <f t="shared" si="386"/>
        <v>educ</v>
      </c>
      <c r="H4100" s="18" t="str">
        <f t="shared" si="387"/>
        <v>inc_adj incom16 c.age##c.age female black otherrace paeduc south16 attend_mo health res_mobility married news party_strength year_dum2-year_dum29</v>
      </c>
      <c r="I4100" s="18">
        <f t="shared" si="384"/>
        <v>0</v>
      </c>
      <c r="J4100" s="18" t="str">
        <f t="shared" si="385"/>
        <v>NA</v>
      </c>
      <c r="K4100" s="18" t="str">
        <f t="shared" si="388"/>
        <v>inc_adj incom16 c.age##c.age female black otherrace paeduc south16 attend_mo health res_mobility married news party_strength year_dum2-year_dum29</v>
      </c>
      <c r="L4100" s="1" t="str">
        <f t="shared" si="389"/>
        <v>Yes</v>
      </c>
    </row>
    <row r="4101" spans="1:12" ht="43.2" x14ac:dyDescent="0.3">
      <c r="A4101" s="1" t="str">
        <f>VLOOKUP(B4101,DownloadedFiles!$B$2:$C$821,2,)</f>
        <v>doi:10.7910/DVN/XU8ZWB</v>
      </c>
      <c r="B4101" s="1" t="s">
        <v>1838</v>
      </c>
      <c r="C4101" s="1" t="s">
        <v>6405</v>
      </c>
      <c r="D4101" s="1" t="s">
        <v>766</v>
      </c>
      <c r="E4101" s="1" t="str">
        <f>VLOOKUP(D4101,StataFunctions!$E$2:$G$260,3,)</f>
        <v>Logistic regression</v>
      </c>
      <c r="F4101" s="18" t="s">
        <v>4779</v>
      </c>
      <c r="G4101" s="18" t="str">
        <f t="shared" si="386"/>
        <v>res_mobility</v>
      </c>
      <c r="H4101" s="18" t="str">
        <f t="shared" si="387"/>
        <v>inc_adj incom16 c.age##c.age female black otherrace paeduc south16 educ attend_mo health married news party_strength year_dum2-year_dum29</v>
      </c>
      <c r="I4101" s="18">
        <f t="shared" si="384"/>
        <v>0</v>
      </c>
      <c r="J4101" s="18" t="str">
        <f t="shared" si="385"/>
        <v>NA</v>
      </c>
      <c r="K4101" s="18" t="str">
        <f t="shared" si="388"/>
        <v>inc_adj incom16 c.age##c.age female black otherrace paeduc south16 educ attend_mo health married news party_strength year_dum2-year_dum29</v>
      </c>
      <c r="L4101" s="1" t="str">
        <f t="shared" si="389"/>
        <v>Yes</v>
      </c>
    </row>
    <row r="4102" spans="1:12" ht="43.2" x14ac:dyDescent="0.3">
      <c r="A4102" s="1" t="str">
        <f>VLOOKUP(B4102,DownloadedFiles!$B$2:$C$821,2,)</f>
        <v>doi:10.7910/DVN/XU8ZWB</v>
      </c>
      <c r="B4102" s="1" t="s">
        <v>1838</v>
      </c>
      <c r="C4102" s="1" t="s">
        <v>6405</v>
      </c>
      <c r="D4102" s="1" t="s">
        <v>887</v>
      </c>
      <c r="E4102" s="1" t="str">
        <f>VLOOKUP(D4102,StataFunctions!$E$2:$G$260,3,)</f>
        <v>Ordered logistic regression</v>
      </c>
      <c r="F4102" s="18" t="s">
        <v>4782</v>
      </c>
      <c r="G4102" s="18" t="str">
        <f t="shared" si="386"/>
        <v>party_strength</v>
      </c>
      <c r="H4102" s="18" t="str">
        <f t="shared" si="387"/>
        <v>inc_adj incom16 c.age##c.age female black otherrace paeduc south16 educ attend_mo health res_mobility married news year_dum2-year_dum29</v>
      </c>
      <c r="I4102" s="18">
        <f t="shared" si="384"/>
        <v>0</v>
      </c>
      <c r="J4102" s="18" t="str">
        <f t="shared" si="385"/>
        <v>NA</v>
      </c>
      <c r="K4102" s="18" t="str">
        <f t="shared" si="388"/>
        <v>inc_adj incom16 c.age##c.age female black otherrace paeduc south16 educ attend_mo health res_mobility married news year_dum2-year_dum29</v>
      </c>
      <c r="L4102" s="1" t="str">
        <f t="shared" si="389"/>
        <v>Yes</v>
      </c>
    </row>
    <row r="4103" spans="1:12" ht="43.2" x14ac:dyDescent="0.3">
      <c r="A4103" s="1" t="str">
        <f>VLOOKUP(B4103,DownloadedFiles!$B$2:$C$821,2,)</f>
        <v>doi:10.7910/DVN/XU8ZWB</v>
      </c>
      <c r="B4103" s="1" t="s">
        <v>1838</v>
      </c>
      <c r="C4103" s="1" t="s">
        <v>6405</v>
      </c>
      <c r="D4103" s="1" t="s">
        <v>887</v>
      </c>
      <c r="E4103" s="1" t="str">
        <f>VLOOKUP(D4103,StataFunctions!$E$2:$G$260,3,)</f>
        <v>Ordered logistic regression</v>
      </c>
      <c r="F4103" s="18" t="s">
        <v>4781</v>
      </c>
      <c r="G4103" s="18" t="str">
        <f t="shared" si="386"/>
        <v>news</v>
      </c>
      <c r="H4103" s="18" t="str">
        <f t="shared" si="387"/>
        <v>inc_adj incom16 c.age##c.age female black otherrace paeduc south16 educ attend_mo health res_mobility married party_strength year_dum2-year_dum29</v>
      </c>
      <c r="I4103" s="18">
        <f t="shared" si="384"/>
        <v>0</v>
      </c>
      <c r="J4103" s="18" t="str">
        <f t="shared" si="385"/>
        <v>NA</v>
      </c>
      <c r="K4103" s="18" t="str">
        <f t="shared" si="388"/>
        <v>inc_adj incom16 c.age##c.age female black otherrace paeduc south16 educ attend_mo health res_mobility married party_strength year_dum2-year_dum29</v>
      </c>
      <c r="L4103" s="1" t="str">
        <f t="shared" si="389"/>
        <v>Yes</v>
      </c>
    </row>
    <row r="4104" spans="1:12" ht="43.2" x14ac:dyDescent="0.3">
      <c r="A4104" s="1" t="str">
        <f>VLOOKUP(B4104,DownloadedFiles!$B$2:$C$821,2,)</f>
        <v>doi:10.7910/DVN/XU8ZWB</v>
      </c>
      <c r="B4104" s="1" t="s">
        <v>1838</v>
      </c>
      <c r="C4104" s="1" t="s">
        <v>6405</v>
      </c>
      <c r="D4104" s="1" t="s">
        <v>766</v>
      </c>
      <c r="E4104" s="1" t="str">
        <f>VLOOKUP(D4104,StataFunctions!$E$2:$G$260,3,)</f>
        <v>Logistic regression</v>
      </c>
      <c r="F4104" s="18" t="s">
        <v>4780</v>
      </c>
      <c r="G4104" s="18" t="str">
        <f t="shared" si="386"/>
        <v>married</v>
      </c>
      <c r="H4104" s="18" t="str">
        <f t="shared" si="387"/>
        <v>inc_adj incom16 c.age##c.age female black otherrace paeduc south16 educ attend_mo health res_mobility news party_strength year_dum2-year_dum29</v>
      </c>
      <c r="I4104" s="18">
        <f t="shared" si="384"/>
        <v>0</v>
      </c>
      <c r="J4104" s="18" t="str">
        <f t="shared" si="385"/>
        <v>NA</v>
      </c>
      <c r="K4104" s="18" t="str">
        <f t="shared" si="388"/>
        <v>inc_adj incom16 c.age##c.age female black otherrace paeduc south16 educ attend_mo health res_mobility news party_strength year_dum2-year_dum29</v>
      </c>
      <c r="L4104" s="1" t="str">
        <f t="shared" si="389"/>
        <v>Yes</v>
      </c>
    </row>
    <row r="4105" spans="1:12" ht="43.2" x14ac:dyDescent="0.3">
      <c r="A4105" s="1" t="str">
        <f>VLOOKUP(B4105,DownloadedFiles!$B$2:$C$821,2,)</f>
        <v>doi:10.7910/DVN/XU8ZWB</v>
      </c>
      <c r="B4105" s="1" t="s">
        <v>1838</v>
      </c>
      <c r="C4105" s="1" t="s">
        <v>6405</v>
      </c>
      <c r="D4105" s="1" t="s">
        <v>887</v>
      </c>
      <c r="E4105" s="1" t="str">
        <f>VLOOKUP(D4105,StataFunctions!$E$2:$G$260,3,)</f>
        <v>Ordered logistic regression</v>
      </c>
      <c r="F4105" s="18" t="s">
        <v>4778</v>
      </c>
      <c r="G4105" s="18" t="str">
        <f t="shared" si="386"/>
        <v>health</v>
      </c>
      <c r="H4105" s="18" t="str">
        <f t="shared" si="387"/>
        <v>inc_adj incom16 c.age##c.age female black otherrace paeduc south16 educ attend_mo res_mobility married news party_strength year_dum2-year_dum29</v>
      </c>
      <c r="I4105" s="18">
        <f t="shared" si="384"/>
        <v>0</v>
      </c>
      <c r="J4105" s="18" t="str">
        <f t="shared" si="385"/>
        <v>NA</v>
      </c>
      <c r="K4105" s="18" t="str">
        <f t="shared" si="388"/>
        <v>inc_adj incom16 c.age##c.age female black otherrace paeduc south16 educ attend_mo res_mobility married news party_strength year_dum2-year_dum29</v>
      </c>
      <c r="L4105" s="1" t="str">
        <f t="shared" si="389"/>
        <v>Yes</v>
      </c>
    </row>
    <row r="4106" spans="1:12" ht="43.2" x14ac:dyDescent="0.3">
      <c r="A4106" s="1" t="str">
        <f>VLOOKUP(B4106,DownloadedFiles!$B$2:$C$821,2,)</f>
        <v>doi:10.7910/DVN/XU8ZWB</v>
      </c>
      <c r="B4106" s="1" t="s">
        <v>1838</v>
      </c>
      <c r="C4106" s="1" t="s">
        <v>6405</v>
      </c>
      <c r="D4106" s="1" t="s">
        <v>887</v>
      </c>
      <c r="E4106" s="1" t="str">
        <f>VLOOKUP(D4106,StataFunctions!$E$2:$G$260,3,)</f>
        <v>Ordered logistic regression</v>
      </c>
      <c r="F4106" s="18" t="s">
        <v>4777</v>
      </c>
      <c r="G4106" s="18" t="str">
        <f t="shared" si="386"/>
        <v>attend_mo</v>
      </c>
      <c r="H4106" s="18" t="str">
        <f t="shared" si="387"/>
        <v>inc_adj incom16 c.age##c.age female black otherrace paeduc south16 educ health res_mobility married news party_strength year_dum2-year_dum29</v>
      </c>
      <c r="I4106" s="18">
        <f t="shared" si="384"/>
        <v>0</v>
      </c>
      <c r="J4106" s="18" t="str">
        <f t="shared" si="385"/>
        <v>NA</v>
      </c>
      <c r="K4106" s="18" t="str">
        <f t="shared" si="388"/>
        <v>inc_adj incom16 c.age##c.age female black otherrace paeduc south16 educ health res_mobility married news party_strength year_dum2-year_dum29</v>
      </c>
      <c r="L4106" s="1" t="str">
        <f t="shared" si="389"/>
        <v>Yes</v>
      </c>
    </row>
    <row r="4107" spans="1:12" ht="43.2" x14ac:dyDescent="0.3">
      <c r="A4107" s="1" t="str">
        <f>VLOOKUP(B4107,DownloadedFiles!$B$2:$C$821,2,)</f>
        <v>doi:10.7910/DVN/XU8ZWB</v>
      </c>
      <c r="B4107" s="1" t="s">
        <v>1838</v>
      </c>
      <c r="C4107" s="1" t="s">
        <v>6405</v>
      </c>
      <c r="D4107" s="1" t="s">
        <v>654</v>
      </c>
      <c r="E4107" s="1" t="str">
        <f>VLOOKUP(D4107,StataFunctions!$E$2:$G$260,3,)</f>
        <v>Linear Regression</v>
      </c>
      <c r="F4107" s="18" t="s">
        <v>4775</v>
      </c>
      <c r="G4107" s="18" t="str">
        <f t="shared" si="386"/>
        <v>inc_adj</v>
      </c>
      <c r="H4107" s="18" t="str">
        <f t="shared" si="387"/>
        <v>incom16 c.age##c.age female black otherrace paeduc south16 educ attend_mo health res_mobility married news party_strength year_dum2-year_dum29</v>
      </c>
      <c r="I4107" s="18">
        <f t="shared" si="384"/>
        <v>0</v>
      </c>
      <c r="J4107" s="18" t="str">
        <f t="shared" si="385"/>
        <v>NA</v>
      </c>
      <c r="K4107" s="18" t="str">
        <f t="shared" si="388"/>
        <v>incom16 c.age##c.age female black otherrace paeduc south16 educ attend_mo health res_mobility married news party_strength year_dum2-year_dum29</v>
      </c>
      <c r="L4107" s="1" t="str">
        <f t="shared" si="389"/>
        <v>Yes</v>
      </c>
    </row>
    <row r="4108" spans="1:12" ht="43.2" x14ac:dyDescent="0.3">
      <c r="A4108" s="1" t="str">
        <f>VLOOKUP(B4108,DownloadedFiles!$B$2:$C$821,2,)</f>
        <v>doi:10.7910/DVN/XU8ZWB</v>
      </c>
      <c r="B4108" s="1" t="s">
        <v>1838</v>
      </c>
      <c r="C4108" s="1" t="s">
        <v>6405</v>
      </c>
      <c r="D4108" s="1" t="s">
        <v>654</v>
      </c>
      <c r="E4108" s="1" t="str">
        <f>VLOOKUP(D4108,StataFunctions!$E$2:$G$260,3,)</f>
        <v>Linear Regression</v>
      </c>
      <c r="F4108" s="18" t="s">
        <v>4767</v>
      </c>
      <c r="G4108" s="18" t="str">
        <f t="shared" si="386"/>
        <v>log_incadj</v>
      </c>
      <c r="H4108" s="18" t="str">
        <f t="shared" si="387"/>
        <v>incom16 c.age##c.age female black otherrace paeduc south16 educ attend_mo health res_mobility married news party_strength year_dum2-year_dum29</v>
      </c>
      <c r="I4108" s="18">
        <f t="shared" si="384"/>
        <v>0</v>
      </c>
      <c r="J4108" s="18" t="str">
        <f t="shared" si="385"/>
        <v>NA</v>
      </c>
      <c r="K4108" s="18" t="str">
        <f t="shared" si="388"/>
        <v>incom16 c.age##c.age female black otherrace paeduc south16 educ attend_mo health res_mobility married news party_strength year_dum2-year_dum29</v>
      </c>
      <c r="L4108" s="1" t="str">
        <f t="shared" si="389"/>
        <v>Yes</v>
      </c>
    </row>
    <row r="4109" spans="1:12" ht="28.8" x14ac:dyDescent="0.3">
      <c r="A4109" s="1" t="str">
        <f>VLOOKUP(B4109,DownloadedFiles!$B$2:$C$821,2,)</f>
        <v>doi:10.7910/DVN/XU8ZWB</v>
      </c>
      <c r="B4109" s="1" t="s">
        <v>1838</v>
      </c>
      <c r="C4109" s="1" t="s">
        <v>6405</v>
      </c>
      <c r="D4109" s="1" t="s">
        <v>766</v>
      </c>
      <c r="E4109" s="1" t="str">
        <f>VLOOKUP(D4109,StataFunctions!$E$2:$G$260,3,)</f>
        <v>Logistic regression</v>
      </c>
      <c r="F4109" s="18" t="s">
        <v>4763</v>
      </c>
      <c r="G4109" s="18" t="str">
        <f t="shared" si="386"/>
        <v>married</v>
      </c>
      <c r="H4109" s="18" t="str">
        <f t="shared" si="387"/>
        <v>incom16 c.age##c.age female black otherrace paeduc south16 year_dum2-year_dum29</v>
      </c>
      <c r="I4109" s="18">
        <f t="shared" si="384"/>
        <v>0</v>
      </c>
      <c r="J4109" s="18" t="str">
        <f t="shared" si="385"/>
        <v>NA</v>
      </c>
      <c r="K4109" s="18" t="str">
        <f t="shared" si="388"/>
        <v>incom16 c.age##c.age female black otherrace paeduc south16 year_dum2-year_dum29</v>
      </c>
      <c r="L4109" s="1" t="str">
        <f t="shared" si="389"/>
        <v>Yes</v>
      </c>
    </row>
    <row r="4110" spans="1:12" ht="28.8" x14ac:dyDescent="0.3">
      <c r="A4110" s="1" t="str">
        <f>VLOOKUP(B4110,DownloadedFiles!$B$2:$C$821,2,)</f>
        <v>doi:10.7910/DVN/XU8ZWB</v>
      </c>
      <c r="B4110" s="1" t="s">
        <v>1838</v>
      </c>
      <c r="C4110" s="1" t="s">
        <v>6405</v>
      </c>
      <c r="D4110" s="1" t="s">
        <v>766</v>
      </c>
      <c r="E4110" s="1" t="str">
        <f>VLOOKUP(D4110,StataFunctions!$E$2:$G$260,3,)</f>
        <v>Logistic regression</v>
      </c>
      <c r="F4110" s="18" t="s">
        <v>4762</v>
      </c>
      <c r="G4110" s="18" t="str">
        <f t="shared" si="386"/>
        <v>res_mobility</v>
      </c>
      <c r="H4110" s="18" t="str">
        <f t="shared" si="387"/>
        <v>incom16 c.age##c.age female black otherrace paeduc south16 year_dum2-year_dum29</v>
      </c>
      <c r="I4110" s="18">
        <f t="shared" si="384"/>
        <v>0</v>
      </c>
      <c r="J4110" s="18" t="str">
        <f t="shared" si="385"/>
        <v>NA</v>
      </c>
      <c r="K4110" s="18" t="str">
        <f t="shared" si="388"/>
        <v>incom16 c.age##c.age female black otherrace paeduc south16 year_dum2-year_dum29</v>
      </c>
      <c r="L4110" s="1" t="str">
        <f t="shared" si="389"/>
        <v>Yes</v>
      </c>
    </row>
    <row r="4111" spans="1:12" ht="28.8" x14ac:dyDescent="0.3">
      <c r="A4111" s="1" t="str">
        <f>VLOOKUP(B4111,DownloadedFiles!$B$2:$C$821,2,)</f>
        <v>doi:10.7910/DVN/XU8ZWB</v>
      </c>
      <c r="B4111" s="1" t="s">
        <v>1838</v>
      </c>
      <c r="C4111" s="1" t="s">
        <v>6405</v>
      </c>
      <c r="D4111" s="1" t="s">
        <v>887</v>
      </c>
      <c r="E4111" s="1" t="str">
        <f>VLOOKUP(D4111,StataFunctions!$E$2:$G$260,3,)</f>
        <v>Ordered logistic regression</v>
      </c>
      <c r="F4111" s="18" t="s">
        <v>4760</v>
      </c>
      <c r="G4111" s="18" t="str">
        <f t="shared" si="386"/>
        <v>attend_mo</v>
      </c>
      <c r="H4111" s="18" t="str">
        <f t="shared" si="387"/>
        <v>incom16 c.age##c.age female black otherrace paeduc south16 year_dum2-year_dum29</v>
      </c>
      <c r="I4111" s="18">
        <f t="shared" si="384"/>
        <v>0</v>
      </c>
      <c r="J4111" s="18" t="str">
        <f t="shared" si="385"/>
        <v>NA</v>
      </c>
      <c r="K4111" s="18" t="str">
        <f t="shared" si="388"/>
        <v>incom16 c.age##c.age female black otherrace paeduc south16 year_dum2-year_dum29</v>
      </c>
      <c r="L4111" s="1" t="str">
        <f t="shared" si="389"/>
        <v>Yes</v>
      </c>
    </row>
    <row r="4112" spans="1:12" ht="28.8" x14ac:dyDescent="0.3">
      <c r="A4112" s="1" t="str">
        <f>VLOOKUP(B4112,DownloadedFiles!$B$2:$C$821,2,)</f>
        <v>doi:10.7910/DVN/XU8ZWB</v>
      </c>
      <c r="B4112" s="1" t="s">
        <v>1838</v>
      </c>
      <c r="C4112" s="1" t="s">
        <v>6405</v>
      </c>
      <c r="D4112" s="1" t="s">
        <v>887</v>
      </c>
      <c r="E4112" s="1" t="str">
        <f>VLOOKUP(D4112,StataFunctions!$E$2:$G$260,3,)</f>
        <v>Ordered logistic regression</v>
      </c>
      <c r="F4112" s="18" t="s">
        <v>4761</v>
      </c>
      <c r="G4112" s="18" t="str">
        <f t="shared" si="386"/>
        <v>health</v>
      </c>
      <c r="H4112" s="18" t="str">
        <f t="shared" si="387"/>
        <v>incom16 c.age##c.age female black otherrace paeduc south16 year_dum2-year_dum29</v>
      </c>
      <c r="I4112" s="18">
        <f t="shared" si="384"/>
        <v>0</v>
      </c>
      <c r="J4112" s="18" t="str">
        <f t="shared" si="385"/>
        <v>NA</v>
      </c>
      <c r="K4112" s="18" t="str">
        <f t="shared" si="388"/>
        <v>incom16 c.age##c.age female black otherrace paeduc south16 year_dum2-year_dum29</v>
      </c>
      <c r="L4112" s="1" t="str">
        <f t="shared" si="389"/>
        <v>Yes</v>
      </c>
    </row>
    <row r="4113" spans="1:12" ht="28.8" x14ac:dyDescent="0.3">
      <c r="A4113" s="1" t="str">
        <f>VLOOKUP(B4113,DownloadedFiles!$B$2:$C$821,2,)</f>
        <v>doi:10.7910/DVN/XU8ZWB</v>
      </c>
      <c r="B4113" s="1" t="s">
        <v>1838</v>
      </c>
      <c r="C4113" s="1" t="s">
        <v>6405</v>
      </c>
      <c r="D4113" s="1" t="s">
        <v>887</v>
      </c>
      <c r="E4113" s="1" t="str">
        <f>VLOOKUP(D4113,StataFunctions!$E$2:$G$260,3,)</f>
        <v>Ordered logistic regression</v>
      </c>
      <c r="F4113" s="18" t="s">
        <v>4764</v>
      </c>
      <c r="G4113" s="18" t="str">
        <f t="shared" si="386"/>
        <v>news</v>
      </c>
      <c r="H4113" s="18" t="str">
        <f t="shared" si="387"/>
        <v>incom16 c.age##c.age female black otherrace paeduc south16 year_dum2-year_dum29</v>
      </c>
      <c r="I4113" s="18">
        <f t="shared" si="384"/>
        <v>0</v>
      </c>
      <c r="J4113" s="18" t="str">
        <f t="shared" si="385"/>
        <v>NA</v>
      </c>
      <c r="K4113" s="18" t="str">
        <f t="shared" si="388"/>
        <v>incom16 c.age##c.age female black otherrace paeduc south16 year_dum2-year_dum29</v>
      </c>
      <c r="L4113" s="1" t="str">
        <f t="shared" si="389"/>
        <v>Yes</v>
      </c>
    </row>
    <row r="4114" spans="1:12" ht="28.8" x14ac:dyDescent="0.3">
      <c r="A4114" s="1" t="str">
        <f>VLOOKUP(B4114,DownloadedFiles!$B$2:$C$821,2,)</f>
        <v>doi:10.7910/DVN/XU8ZWB</v>
      </c>
      <c r="B4114" s="1" t="s">
        <v>1838</v>
      </c>
      <c r="C4114" s="1" t="s">
        <v>6405</v>
      </c>
      <c r="D4114" s="1" t="s">
        <v>887</v>
      </c>
      <c r="E4114" s="1" t="str">
        <f>VLOOKUP(D4114,StataFunctions!$E$2:$G$260,3,)</f>
        <v>Ordered logistic regression</v>
      </c>
      <c r="F4114" s="18" t="s">
        <v>4765</v>
      </c>
      <c r="G4114" s="18" t="str">
        <f t="shared" si="386"/>
        <v>party_strength</v>
      </c>
      <c r="H4114" s="18" t="str">
        <f t="shared" si="387"/>
        <v>incom16 c.age##c.age female black otherrace paeduc south16 year_dum2-year_dum29</v>
      </c>
      <c r="I4114" s="18">
        <f t="shared" si="384"/>
        <v>0</v>
      </c>
      <c r="J4114" s="18" t="str">
        <f t="shared" si="385"/>
        <v>NA</v>
      </c>
      <c r="K4114" s="18" t="str">
        <f t="shared" si="388"/>
        <v>incom16 c.age##c.age female black otherrace paeduc south16 year_dum2-year_dum29</v>
      </c>
      <c r="L4114" s="1" t="str">
        <f t="shared" si="389"/>
        <v>Yes</v>
      </c>
    </row>
    <row r="4115" spans="1:12" ht="28.8" x14ac:dyDescent="0.3">
      <c r="A4115" s="1" t="str">
        <f>VLOOKUP(B4115,DownloadedFiles!$B$2:$C$821,2,)</f>
        <v>doi:10.7910/DVN/XU8ZWB</v>
      </c>
      <c r="B4115" s="1" t="s">
        <v>1838</v>
      </c>
      <c r="C4115" s="1" t="s">
        <v>6405</v>
      </c>
      <c r="D4115" s="1" t="s">
        <v>654</v>
      </c>
      <c r="E4115" s="1" t="str">
        <f>VLOOKUP(D4115,StataFunctions!$E$2:$G$260,3,)</f>
        <v>Linear Regression</v>
      </c>
      <c r="F4115" s="18" t="s">
        <v>4759</v>
      </c>
      <c r="G4115" s="18" t="str">
        <f t="shared" si="386"/>
        <v>educ</v>
      </c>
      <c r="H4115" s="18" t="str">
        <f t="shared" si="387"/>
        <v>incom16 c.age##c.age female black otherrace paeduc south16 year_dum2-year_dum29</v>
      </c>
      <c r="I4115" s="18">
        <f t="shared" si="384"/>
        <v>0</v>
      </c>
      <c r="J4115" s="18" t="str">
        <f t="shared" si="385"/>
        <v>NA</v>
      </c>
      <c r="K4115" s="18" t="str">
        <f t="shared" si="388"/>
        <v>incom16 c.age##c.age female black otherrace paeduc south16 year_dum2-year_dum29</v>
      </c>
      <c r="L4115" s="1" t="str">
        <f t="shared" si="389"/>
        <v>Yes</v>
      </c>
    </row>
    <row r="4116" spans="1:12" ht="28.8" x14ac:dyDescent="0.3">
      <c r="A4116" s="1" t="str">
        <f>VLOOKUP(B4116,DownloadedFiles!$B$2:$C$821,2,)</f>
        <v>doi:10.7910/DVN/XU8ZWB</v>
      </c>
      <c r="B4116" s="1" t="s">
        <v>1838</v>
      </c>
      <c r="C4116" s="1" t="s">
        <v>6405</v>
      </c>
      <c r="D4116" s="1" t="s">
        <v>654</v>
      </c>
      <c r="E4116" s="1" t="str">
        <f>VLOOKUP(D4116,StataFunctions!$E$2:$G$260,3,)</f>
        <v>Linear Regression</v>
      </c>
      <c r="F4116" s="18" t="s">
        <v>4766</v>
      </c>
      <c r="G4116" s="18" t="str">
        <f t="shared" si="386"/>
        <v>inc_adj</v>
      </c>
      <c r="H4116" s="18" t="str">
        <f t="shared" si="387"/>
        <v>incom16 c.age##c.age female black otherrace paeduc south16 year_dum2-year_dum29</v>
      </c>
      <c r="I4116" s="18">
        <f t="shared" si="384"/>
        <v>0</v>
      </c>
      <c r="J4116" s="18" t="str">
        <f t="shared" si="385"/>
        <v>NA</v>
      </c>
      <c r="K4116" s="18" t="str">
        <f t="shared" si="388"/>
        <v>incom16 c.age##c.age female black otherrace paeduc south16 year_dum2-year_dum29</v>
      </c>
      <c r="L4116" s="1" t="str">
        <f t="shared" si="389"/>
        <v>Yes</v>
      </c>
    </row>
    <row r="4117" spans="1:12" ht="28.8" x14ac:dyDescent="0.3">
      <c r="A4117" s="1" t="str">
        <f>VLOOKUP(B4117,DownloadedFiles!$B$2:$C$821,2,)</f>
        <v>doi:10.7910/DVN/XU8ZWB</v>
      </c>
      <c r="B4117" s="1" t="s">
        <v>1838</v>
      </c>
      <c r="C4117" s="1" t="s">
        <v>6405</v>
      </c>
      <c r="D4117" s="1" t="s">
        <v>654</v>
      </c>
      <c r="E4117" s="1" t="str">
        <f>VLOOKUP(D4117,StataFunctions!$E$2:$G$260,3,)</f>
        <v>Linear Regression</v>
      </c>
      <c r="F4117" s="18" t="s">
        <v>4758</v>
      </c>
      <c r="G4117" s="18" t="str">
        <f t="shared" si="386"/>
        <v>log_incadj</v>
      </c>
      <c r="H4117" s="18" t="str">
        <f t="shared" si="387"/>
        <v>incom16 c.age##c.age female black otherrace paeduc south16 year_dum2-year_dum29</v>
      </c>
      <c r="I4117" s="18">
        <f t="shared" si="384"/>
        <v>0</v>
      </c>
      <c r="J4117" s="18" t="str">
        <f t="shared" si="385"/>
        <v>NA</v>
      </c>
      <c r="K4117" s="18" t="str">
        <f t="shared" si="388"/>
        <v>incom16 c.age##c.age female black otherrace paeduc south16 year_dum2-year_dum29</v>
      </c>
      <c r="L4117" s="1" t="str">
        <f t="shared" si="389"/>
        <v>Yes</v>
      </c>
    </row>
    <row r="4118" spans="1:12" x14ac:dyDescent="0.3">
      <c r="A4118" s="1" t="str">
        <f>VLOOKUP(B4118,DownloadedFiles!$B$2:$C$821,2,)</f>
        <v>doi:10.7910/DVN/XU8ZWB</v>
      </c>
      <c r="B4118" s="1" t="s">
        <v>1838</v>
      </c>
      <c r="C4118" s="1" t="s">
        <v>6405</v>
      </c>
      <c r="D4118" s="1" t="s">
        <v>766</v>
      </c>
      <c r="E4118" s="1" t="str">
        <f>VLOOKUP(D4118,StataFunctions!$E$2:$G$260,3,)</f>
        <v>Logistic regression</v>
      </c>
      <c r="F4118" s="18" t="s">
        <v>4749</v>
      </c>
      <c r="G4118" s="18" t="str">
        <f t="shared" si="386"/>
        <v>vote</v>
      </c>
      <c r="H4118" s="18" t="str">
        <f t="shared" si="387"/>
        <v>log_incadj elect_dum2-elect_dum8 odd_year if incom16 != .</v>
      </c>
      <c r="I4118" s="18">
        <f t="shared" si="384"/>
        <v>1</v>
      </c>
      <c r="J4118" s="18" t="str">
        <f t="shared" si="385"/>
        <v xml:space="preserve"> incom16 != .</v>
      </c>
      <c r="K4118" s="18" t="str">
        <f t="shared" si="388"/>
        <v>log_incadj elect_dum2-elect_dum8 odd_year</v>
      </c>
      <c r="L4118" s="1" t="str">
        <f t="shared" si="389"/>
        <v>Yes</v>
      </c>
    </row>
    <row r="4119" spans="1:12" x14ac:dyDescent="0.3">
      <c r="A4119" s="1" t="str">
        <f>VLOOKUP(B4119,DownloadedFiles!$B$2:$C$821,2,)</f>
        <v>doi:10.7910/DVN/XU8ZWB</v>
      </c>
      <c r="B4119" s="1" t="s">
        <v>1838</v>
      </c>
      <c r="C4119" s="1" t="s">
        <v>6405</v>
      </c>
      <c r="D4119" s="1" t="s">
        <v>766</v>
      </c>
      <c r="E4119" s="1" t="str">
        <f>VLOOKUP(D4119,StataFunctions!$E$2:$G$260,3,)</f>
        <v>Logistic regression</v>
      </c>
      <c r="F4119" s="18" t="s">
        <v>4791</v>
      </c>
      <c r="G4119" s="18" t="str">
        <f t="shared" si="386"/>
        <v>vote</v>
      </c>
      <c r="H4119" s="18" t="str">
        <f t="shared" si="387"/>
        <v>log_incadj elect_dum2-elect_dum8 odd_year</v>
      </c>
      <c r="I4119" s="18">
        <f t="shared" si="384"/>
        <v>0</v>
      </c>
      <c r="J4119" s="18" t="str">
        <f t="shared" si="385"/>
        <v>NA</v>
      </c>
      <c r="K4119" s="18" t="str">
        <f t="shared" si="388"/>
        <v>log_incadj elect_dum2-elect_dum8 odd_year</v>
      </c>
      <c r="L4119" s="1" t="str">
        <f t="shared" si="389"/>
        <v>Yes</v>
      </c>
    </row>
    <row r="4120" spans="1:12" ht="43.2" x14ac:dyDescent="0.3">
      <c r="A4120" s="1" t="str">
        <f>VLOOKUP(B4120,DownloadedFiles!$B$2:$C$821,2,)</f>
        <v>doi:10.7910/DVN/XU8ZWB</v>
      </c>
      <c r="B4120" s="1" t="s">
        <v>1838</v>
      </c>
      <c r="C4120" s="1" t="s">
        <v>6405</v>
      </c>
      <c r="D4120" s="1" t="s">
        <v>654</v>
      </c>
      <c r="E4120" s="1" t="str">
        <f>VLOOKUP(D4120,StataFunctions!$E$2:$G$260,3,)</f>
        <v>Linear Regression</v>
      </c>
      <c r="F4120" s="18" t="s">
        <v>4768</v>
      </c>
      <c r="G4120" s="18" t="str">
        <f t="shared" si="386"/>
        <v>educ</v>
      </c>
      <c r="H4120" s="18" t="str">
        <f t="shared" si="387"/>
        <v>log_incadj incom16 c.age##c.age female black otherrace paeduc south16 attend_mo health res_mobility married news party_strength year_dum2-year_dum29</v>
      </c>
      <c r="I4120" s="18">
        <f t="shared" si="384"/>
        <v>0</v>
      </c>
      <c r="J4120" s="18" t="str">
        <f t="shared" si="385"/>
        <v>NA</v>
      </c>
      <c r="K4120" s="18" t="str">
        <f t="shared" si="388"/>
        <v>log_incadj incom16 c.age##c.age female black otherrace paeduc south16 attend_mo health res_mobility married news party_strength year_dum2-year_dum29</v>
      </c>
      <c r="L4120" s="1" t="str">
        <f t="shared" si="389"/>
        <v>Yes</v>
      </c>
    </row>
    <row r="4121" spans="1:12" ht="43.2" x14ac:dyDescent="0.3">
      <c r="A4121" s="1" t="str">
        <f>VLOOKUP(B4121,DownloadedFiles!$B$2:$C$821,2,)</f>
        <v>doi:10.7910/DVN/XU8ZWB</v>
      </c>
      <c r="B4121" s="1" t="s">
        <v>1838</v>
      </c>
      <c r="C4121" s="1" t="s">
        <v>6405</v>
      </c>
      <c r="D4121" s="1" t="s">
        <v>766</v>
      </c>
      <c r="E4121" s="1" t="str">
        <f>VLOOKUP(D4121,StataFunctions!$E$2:$G$260,3,)</f>
        <v>Logistic regression</v>
      </c>
      <c r="F4121" s="18" t="s">
        <v>4752</v>
      </c>
      <c r="G4121" s="18" t="str">
        <f t="shared" si="386"/>
        <v>vote</v>
      </c>
      <c r="H4121" s="18" t="str">
        <f t="shared" si="387"/>
        <v>log_incadj incom16 c.age##c.age female black otherrace paeduc south16 attend_mo res_mobility married educ health news party_strength elect_dum2-elect_dum8 odd_year</v>
      </c>
      <c r="I4121" s="18">
        <f t="shared" si="384"/>
        <v>0</v>
      </c>
      <c r="J4121" s="18" t="str">
        <f t="shared" si="385"/>
        <v>NA</v>
      </c>
      <c r="K4121" s="18" t="str">
        <f t="shared" si="388"/>
        <v>log_incadj incom16 c.age##c.age female black otherrace paeduc south16 attend_mo res_mobility married educ health news party_strength elect_dum2-elect_dum8 odd_year</v>
      </c>
      <c r="L4121" s="1" t="str">
        <f t="shared" si="389"/>
        <v>Yes</v>
      </c>
    </row>
    <row r="4122" spans="1:12" ht="43.2" x14ac:dyDescent="0.3">
      <c r="A4122" s="1" t="str">
        <f>VLOOKUP(B4122,DownloadedFiles!$B$2:$C$821,2,)</f>
        <v>doi:10.7910/DVN/XU8ZWB</v>
      </c>
      <c r="B4122" s="1" t="s">
        <v>1838</v>
      </c>
      <c r="C4122" s="1" t="s">
        <v>6405</v>
      </c>
      <c r="D4122" s="1" t="s">
        <v>766</v>
      </c>
      <c r="E4122" s="1" t="str">
        <f>VLOOKUP(D4122,StataFunctions!$E$2:$G$260,3,)</f>
        <v>Logistic regression</v>
      </c>
      <c r="F4122" s="18" t="s">
        <v>4752</v>
      </c>
      <c r="G4122" s="18" t="str">
        <f t="shared" si="386"/>
        <v>vote</v>
      </c>
      <c r="H4122" s="18" t="str">
        <f t="shared" si="387"/>
        <v>log_incadj incom16 c.age##c.age female black otherrace paeduc south16 attend_mo res_mobility married educ health news party_strength elect_dum2-elect_dum8 odd_year</v>
      </c>
      <c r="I4122" s="18">
        <f t="shared" si="384"/>
        <v>0</v>
      </c>
      <c r="J4122" s="18" t="str">
        <f t="shared" si="385"/>
        <v>NA</v>
      </c>
      <c r="K4122" s="18" t="str">
        <f t="shared" si="388"/>
        <v>log_incadj incom16 c.age##c.age female black otherrace paeduc south16 attend_mo res_mobility married educ health news party_strength elect_dum2-elect_dum8 odd_year</v>
      </c>
      <c r="L4122" s="1" t="str">
        <f t="shared" si="389"/>
        <v>Yes</v>
      </c>
    </row>
    <row r="4123" spans="1:12" ht="43.2" x14ac:dyDescent="0.3">
      <c r="A4123" s="1" t="str">
        <f>VLOOKUP(B4123,DownloadedFiles!$B$2:$C$821,2,)</f>
        <v>doi:10.7910/DVN/XU8ZWB</v>
      </c>
      <c r="B4123" s="1" t="s">
        <v>1838</v>
      </c>
      <c r="C4123" s="1" t="s">
        <v>6405</v>
      </c>
      <c r="D4123" s="1" t="s">
        <v>766</v>
      </c>
      <c r="E4123" s="1" t="str">
        <f>VLOOKUP(D4123,StataFunctions!$E$2:$G$260,3,)</f>
        <v>Logistic regression</v>
      </c>
      <c r="F4123" s="18" t="s">
        <v>4783</v>
      </c>
      <c r="G4123" s="18" t="str">
        <f t="shared" si="386"/>
        <v>vote</v>
      </c>
      <c r="H4123" s="18" t="str">
        <f t="shared" si="387"/>
        <v>log_incadj incom16 c.age##c.age female black otherrace paeduc south16 attend_mo res_mobility married educ news party_strength elect_dum2-elect_dum8 odd_year</v>
      </c>
      <c r="I4123" s="18">
        <f t="shared" si="384"/>
        <v>0</v>
      </c>
      <c r="J4123" s="18" t="str">
        <f t="shared" si="385"/>
        <v>NA</v>
      </c>
      <c r="K4123" s="18" t="str">
        <f t="shared" si="388"/>
        <v>log_incadj incom16 c.age##c.age female black otherrace paeduc south16 attend_mo res_mobility married educ news party_strength elect_dum2-elect_dum8 odd_year</v>
      </c>
      <c r="L4123" s="1" t="str">
        <f t="shared" si="389"/>
        <v>Yes</v>
      </c>
    </row>
    <row r="4124" spans="1:12" ht="43.2" x14ac:dyDescent="0.3">
      <c r="A4124" s="1" t="str">
        <f>VLOOKUP(B4124,DownloadedFiles!$B$2:$C$821,2,)</f>
        <v>doi:10.7910/DVN/XU8ZWB</v>
      </c>
      <c r="B4124" s="1" t="s">
        <v>1838</v>
      </c>
      <c r="C4124" s="1" t="s">
        <v>6405</v>
      </c>
      <c r="D4124" s="1" t="s">
        <v>766</v>
      </c>
      <c r="E4124" s="1" t="str">
        <f>VLOOKUP(D4124,StataFunctions!$E$2:$G$260,3,)</f>
        <v>Logistic regression</v>
      </c>
      <c r="F4124" s="18" t="s">
        <v>4786</v>
      </c>
      <c r="G4124" s="18" t="str">
        <f t="shared" si="386"/>
        <v>vote</v>
      </c>
      <c r="H4124" s="18" t="str">
        <f t="shared" si="387"/>
        <v>log_incadj incom16 c.age##c.age female black otherrace paeduc south16 attend_mo res_mobility married educ party_strength elect_dum2-elect_dum8 odd_year</v>
      </c>
      <c r="I4124" s="18">
        <f t="shared" si="384"/>
        <v>0</v>
      </c>
      <c r="J4124" s="18" t="str">
        <f t="shared" si="385"/>
        <v>NA</v>
      </c>
      <c r="K4124" s="18" t="str">
        <f t="shared" si="388"/>
        <v>log_incadj incom16 c.age##c.age female black otherrace paeduc south16 attend_mo res_mobility married educ party_strength elect_dum2-elect_dum8 odd_year</v>
      </c>
      <c r="L4124" s="1" t="str">
        <f t="shared" si="389"/>
        <v>Yes</v>
      </c>
    </row>
    <row r="4125" spans="1:12" ht="43.2" x14ac:dyDescent="0.3">
      <c r="A4125" s="1" t="str">
        <f>VLOOKUP(B4125,DownloadedFiles!$B$2:$C$821,2,)</f>
        <v>doi:10.7910/DVN/XU8ZWB</v>
      </c>
      <c r="B4125" s="1" t="s">
        <v>1838</v>
      </c>
      <c r="C4125" s="1" t="s">
        <v>6405</v>
      </c>
      <c r="D4125" s="1" t="s">
        <v>766</v>
      </c>
      <c r="E4125" s="1" t="str">
        <f>VLOOKUP(D4125,StataFunctions!$E$2:$G$260,3,)</f>
        <v>Logistic regression</v>
      </c>
      <c r="F4125" s="18" t="s">
        <v>4751</v>
      </c>
      <c r="G4125" s="18" t="str">
        <f t="shared" si="386"/>
        <v>vote</v>
      </c>
      <c r="H4125" s="18" t="str">
        <f t="shared" si="387"/>
        <v>log_incadj incom16 c.age##c.age female black otherrace paeduc south16 attend_mo res_mobility married elect_dum2-elect_dum8 odd_year</v>
      </c>
      <c r="I4125" s="18">
        <f t="shared" si="384"/>
        <v>0</v>
      </c>
      <c r="J4125" s="18" t="str">
        <f t="shared" si="385"/>
        <v>NA</v>
      </c>
      <c r="K4125" s="18" t="str">
        <f t="shared" si="388"/>
        <v>log_incadj incom16 c.age##c.age female black otherrace paeduc south16 attend_mo res_mobility married elect_dum2-elect_dum8 odd_year</v>
      </c>
      <c r="L4125" s="1" t="str">
        <f t="shared" si="389"/>
        <v>Yes</v>
      </c>
    </row>
    <row r="4126" spans="1:12" ht="43.2" x14ac:dyDescent="0.3">
      <c r="A4126" s="1" t="str">
        <f>VLOOKUP(B4126,DownloadedFiles!$B$2:$C$821,2,)</f>
        <v>doi:10.7910/DVN/XU8ZWB</v>
      </c>
      <c r="B4126" s="1" t="s">
        <v>1838</v>
      </c>
      <c r="C4126" s="1" t="s">
        <v>6405</v>
      </c>
      <c r="D4126" s="1" t="s">
        <v>766</v>
      </c>
      <c r="E4126" s="1" t="str">
        <f>VLOOKUP(D4126,StataFunctions!$E$2:$G$260,3,)</f>
        <v>Logistic regression</v>
      </c>
      <c r="F4126" s="18" t="s">
        <v>4771</v>
      </c>
      <c r="G4126" s="18" t="str">
        <f t="shared" si="386"/>
        <v>res_mobility</v>
      </c>
      <c r="H4126" s="18" t="str">
        <f t="shared" si="387"/>
        <v>log_incadj incom16 c.age##c.age female black otherrace paeduc south16 educ attend_mo health married news party_strength year_dum2-year_dum29</v>
      </c>
      <c r="I4126" s="18">
        <f t="shared" si="384"/>
        <v>0</v>
      </c>
      <c r="J4126" s="18" t="str">
        <f t="shared" si="385"/>
        <v>NA</v>
      </c>
      <c r="K4126" s="18" t="str">
        <f t="shared" si="388"/>
        <v>log_incadj incom16 c.age##c.age female black otherrace paeduc south16 educ attend_mo health married news party_strength year_dum2-year_dum29</v>
      </c>
      <c r="L4126" s="1" t="str">
        <f t="shared" si="389"/>
        <v>Yes</v>
      </c>
    </row>
    <row r="4127" spans="1:12" ht="43.2" x14ac:dyDescent="0.3">
      <c r="A4127" s="1" t="str">
        <f>VLOOKUP(B4127,DownloadedFiles!$B$2:$C$821,2,)</f>
        <v>doi:10.7910/DVN/XU8ZWB</v>
      </c>
      <c r="B4127" s="1" t="s">
        <v>1838</v>
      </c>
      <c r="C4127" s="1" t="s">
        <v>6405</v>
      </c>
      <c r="D4127" s="1" t="s">
        <v>766</v>
      </c>
      <c r="E4127" s="1" t="str">
        <f>VLOOKUP(D4127,StataFunctions!$E$2:$G$260,3,)</f>
        <v>Logistic regression</v>
      </c>
      <c r="F4127" s="18" t="s">
        <v>4794</v>
      </c>
      <c r="G4127" s="18" t="str">
        <f t="shared" si="386"/>
        <v>vote</v>
      </c>
      <c r="H4127" s="18" t="str">
        <f t="shared" si="387"/>
        <v>log_incadj incom16 c.age##c.age female black otherrace paeduc south16 educ attend_mo health res_mobility married news party_strength elect_dum2-elect_dum8 odd_year</v>
      </c>
      <c r="I4127" s="18">
        <f t="shared" si="384"/>
        <v>0</v>
      </c>
      <c r="J4127" s="18" t="str">
        <f t="shared" si="385"/>
        <v>NA</v>
      </c>
      <c r="K4127" s="18" t="str">
        <f t="shared" si="388"/>
        <v>log_incadj incom16 c.age##c.age female black otherrace paeduc south16 educ attend_mo health res_mobility married news party_strength elect_dum2-elect_dum8 odd_year</v>
      </c>
      <c r="L4127" s="1" t="str">
        <f t="shared" si="389"/>
        <v>Yes</v>
      </c>
    </row>
    <row r="4128" spans="1:12" ht="43.2" x14ac:dyDescent="0.3">
      <c r="A4128" s="1" t="str">
        <f>VLOOKUP(B4128,DownloadedFiles!$B$2:$C$821,2,)</f>
        <v>doi:10.7910/DVN/XU8ZWB</v>
      </c>
      <c r="B4128" s="1" t="s">
        <v>1838</v>
      </c>
      <c r="C4128" s="1" t="s">
        <v>6405</v>
      </c>
      <c r="D4128" s="1" t="s">
        <v>887</v>
      </c>
      <c r="E4128" s="1" t="str">
        <f>VLOOKUP(D4128,StataFunctions!$E$2:$G$260,3,)</f>
        <v>Ordered logistic regression</v>
      </c>
      <c r="F4128" s="18" t="s">
        <v>4774</v>
      </c>
      <c r="G4128" s="18" t="str">
        <f t="shared" si="386"/>
        <v>party_strength</v>
      </c>
      <c r="H4128" s="18" t="str">
        <f t="shared" si="387"/>
        <v>log_incadj incom16 c.age##c.age female black otherrace paeduc south16 educ attend_mo health res_mobility married news year_dum2-year_dum29</v>
      </c>
      <c r="I4128" s="18">
        <f t="shared" si="384"/>
        <v>0</v>
      </c>
      <c r="J4128" s="18" t="str">
        <f t="shared" si="385"/>
        <v>NA</v>
      </c>
      <c r="K4128" s="18" t="str">
        <f t="shared" si="388"/>
        <v>log_incadj incom16 c.age##c.age female black otherrace paeduc south16 educ attend_mo health res_mobility married news year_dum2-year_dum29</v>
      </c>
      <c r="L4128" s="1" t="str">
        <f t="shared" si="389"/>
        <v>Yes</v>
      </c>
    </row>
    <row r="4129" spans="1:12" ht="43.2" x14ac:dyDescent="0.3">
      <c r="A4129" s="1" t="str">
        <f>VLOOKUP(B4129,DownloadedFiles!$B$2:$C$821,2,)</f>
        <v>doi:10.7910/DVN/XU8ZWB</v>
      </c>
      <c r="B4129" s="1" t="s">
        <v>1838</v>
      </c>
      <c r="C4129" s="1" t="s">
        <v>6405</v>
      </c>
      <c r="D4129" s="1" t="s">
        <v>887</v>
      </c>
      <c r="E4129" s="1" t="str">
        <f>VLOOKUP(D4129,StataFunctions!$E$2:$G$260,3,)</f>
        <v>Ordered logistic regression</v>
      </c>
      <c r="F4129" s="18" t="s">
        <v>4773</v>
      </c>
      <c r="G4129" s="18" t="str">
        <f t="shared" si="386"/>
        <v>news</v>
      </c>
      <c r="H4129" s="18" t="str">
        <f t="shared" si="387"/>
        <v>log_incadj incom16 c.age##c.age female black otherrace paeduc south16 educ attend_mo health res_mobility married party_strength year_dum2-year_dum29</v>
      </c>
      <c r="I4129" s="18">
        <f t="shared" si="384"/>
        <v>0</v>
      </c>
      <c r="J4129" s="18" t="str">
        <f t="shared" si="385"/>
        <v>NA</v>
      </c>
      <c r="K4129" s="18" t="str">
        <f t="shared" si="388"/>
        <v>log_incadj incom16 c.age##c.age female black otherrace paeduc south16 educ attend_mo health res_mobility married party_strength year_dum2-year_dum29</v>
      </c>
      <c r="L4129" s="1" t="str">
        <f t="shared" si="389"/>
        <v>Yes</v>
      </c>
    </row>
    <row r="4130" spans="1:12" ht="43.2" x14ac:dyDescent="0.3">
      <c r="A4130" s="1" t="str">
        <f>VLOOKUP(B4130,DownloadedFiles!$B$2:$C$821,2,)</f>
        <v>doi:10.7910/DVN/XU8ZWB</v>
      </c>
      <c r="B4130" s="1" t="s">
        <v>1838</v>
      </c>
      <c r="C4130" s="1" t="s">
        <v>6405</v>
      </c>
      <c r="D4130" s="1" t="s">
        <v>766</v>
      </c>
      <c r="E4130" s="1" t="str">
        <f>VLOOKUP(D4130,StataFunctions!$E$2:$G$260,3,)</f>
        <v>Logistic regression</v>
      </c>
      <c r="F4130" s="18" t="s">
        <v>4772</v>
      </c>
      <c r="G4130" s="18" t="str">
        <f t="shared" si="386"/>
        <v>married</v>
      </c>
      <c r="H4130" s="18" t="str">
        <f t="shared" si="387"/>
        <v>log_incadj incom16 c.age##c.age female black otherrace paeduc south16 educ attend_mo health res_mobility news party_strength year_dum2-year_dum29</v>
      </c>
      <c r="I4130" s="18">
        <f t="shared" si="384"/>
        <v>0</v>
      </c>
      <c r="J4130" s="18" t="str">
        <f t="shared" si="385"/>
        <v>NA</v>
      </c>
      <c r="K4130" s="18" t="str">
        <f t="shared" si="388"/>
        <v>log_incadj incom16 c.age##c.age female black otherrace paeduc south16 educ attend_mo health res_mobility news party_strength year_dum2-year_dum29</v>
      </c>
      <c r="L4130" s="1" t="str">
        <f t="shared" si="389"/>
        <v>Yes</v>
      </c>
    </row>
    <row r="4131" spans="1:12" ht="43.2" x14ac:dyDescent="0.3">
      <c r="A4131" s="1" t="str">
        <f>VLOOKUP(B4131,DownloadedFiles!$B$2:$C$821,2,)</f>
        <v>doi:10.7910/DVN/XU8ZWB</v>
      </c>
      <c r="B4131" s="1" t="s">
        <v>1838</v>
      </c>
      <c r="C4131" s="1" t="s">
        <v>6405</v>
      </c>
      <c r="D4131" s="1" t="s">
        <v>887</v>
      </c>
      <c r="E4131" s="1" t="str">
        <f>VLOOKUP(D4131,StataFunctions!$E$2:$G$260,3,)</f>
        <v>Ordered logistic regression</v>
      </c>
      <c r="F4131" s="18" t="s">
        <v>4770</v>
      </c>
      <c r="G4131" s="18" t="str">
        <f t="shared" si="386"/>
        <v>health</v>
      </c>
      <c r="H4131" s="18" t="str">
        <f t="shared" si="387"/>
        <v>log_incadj incom16 c.age##c.age female black otherrace paeduc south16 educ attend_mo res_mobility married news party_strength year_dum2-year_dum29</v>
      </c>
      <c r="I4131" s="18">
        <f t="shared" si="384"/>
        <v>0</v>
      </c>
      <c r="J4131" s="18" t="str">
        <f t="shared" si="385"/>
        <v>NA</v>
      </c>
      <c r="K4131" s="18" t="str">
        <f t="shared" si="388"/>
        <v>log_incadj incom16 c.age##c.age female black otherrace paeduc south16 educ attend_mo res_mobility married news party_strength year_dum2-year_dum29</v>
      </c>
      <c r="L4131" s="1" t="str">
        <f t="shared" si="389"/>
        <v>Yes</v>
      </c>
    </row>
    <row r="4132" spans="1:12" ht="43.2" x14ac:dyDescent="0.3">
      <c r="A4132" s="1" t="str">
        <f>VLOOKUP(B4132,DownloadedFiles!$B$2:$C$821,2,)</f>
        <v>doi:10.7910/DVN/XU8ZWB</v>
      </c>
      <c r="B4132" s="1" t="s">
        <v>1838</v>
      </c>
      <c r="C4132" s="1" t="s">
        <v>6405</v>
      </c>
      <c r="D4132" s="1" t="s">
        <v>887</v>
      </c>
      <c r="E4132" s="1" t="str">
        <f>VLOOKUP(D4132,StataFunctions!$E$2:$G$260,3,)</f>
        <v>Ordered logistic regression</v>
      </c>
      <c r="F4132" s="18" t="s">
        <v>4769</v>
      </c>
      <c r="G4132" s="18" t="str">
        <f t="shared" si="386"/>
        <v>attend_mo</v>
      </c>
      <c r="H4132" s="18" t="str">
        <f t="shared" si="387"/>
        <v>log_incadj incom16 c.age##c.age female black otherrace paeduc south16 educ health res_mobility married news party_strength year_dum2-year_dum29</v>
      </c>
      <c r="I4132" s="18">
        <f t="shared" si="384"/>
        <v>0</v>
      </c>
      <c r="J4132" s="18" t="str">
        <f t="shared" si="385"/>
        <v>NA</v>
      </c>
      <c r="K4132" s="18" t="str">
        <f t="shared" si="388"/>
        <v>log_incadj incom16 c.age##c.age female black otherrace paeduc south16 educ health res_mobility married news party_strength year_dum2-year_dum29</v>
      </c>
      <c r="L4132" s="1" t="str">
        <f t="shared" si="389"/>
        <v>Yes</v>
      </c>
    </row>
    <row r="4133" spans="1:12" ht="28.8" x14ac:dyDescent="0.3">
      <c r="A4133" s="1" t="str">
        <f>VLOOKUP(B4133,DownloadedFiles!$B$2:$C$821,2,)</f>
        <v>doi:10.7910/DVN/XU8ZWB</v>
      </c>
      <c r="B4133" s="1" t="s">
        <v>1838</v>
      </c>
      <c r="C4133" s="1" t="s">
        <v>6405</v>
      </c>
      <c r="D4133" s="1" t="s">
        <v>766</v>
      </c>
      <c r="E4133" s="1" t="str">
        <f>VLOOKUP(D4133,StataFunctions!$E$2:$G$260,3,)</f>
        <v>Logistic regression</v>
      </c>
      <c r="F4133" s="18" t="s">
        <v>4793</v>
      </c>
      <c r="G4133" s="18" t="str">
        <f t="shared" si="386"/>
        <v>vote</v>
      </c>
      <c r="H4133" s="18" t="str">
        <f t="shared" si="387"/>
        <v>log_incadj incom16 c.age##c.age female black otherrace paeduc south16 elect_dum2-elect_dum8 odd_year</v>
      </c>
      <c r="I4133" s="18">
        <f t="shared" si="384"/>
        <v>0</v>
      </c>
      <c r="J4133" s="18" t="str">
        <f t="shared" si="385"/>
        <v>NA</v>
      </c>
      <c r="K4133" s="18" t="str">
        <f t="shared" si="388"/>
        <v>log_incadj incom16 c.age##c.age female black otherrace paeduc south16 elect_dum2-elect_dum8 odd_year</v>
      </c>
      <c r="L4133" s="1" t="str">
        <f t="shared" si="389"/>
        <v>Yes</v>
      </c>
    </row>
    <row r="4134" spans="1:12" x14ac:dyDescent="0.3">
      <c r="A4134" s="1" t="str">
        <f>VLOOKUP(B4134,DownloadedFiles!$B$2:$C$821,2,)</f>
        <v>doi:10.7910/DVN/XU8ZWB</v>
      </c>
      <c r="B4134" s="1" t="s">
        <v>1838</v>
      </c>
      <c r="C4134" s="1" t="s">
        <v>6405</v>
      </c>
      <c r="D4134" s="1" t="s">
        <v>766</v>
      </c>
      <c r="E4134" s="1" t="str">
        <f>VLOOKUP(D4134,StataFunctions!$E$2:$G$260,3,)</f>
        <v>Logistic regression</v>
      </c>
      <c r="F4134" s="18" t="s">
        <v>4750</v>
      </c>
      <c r="G4134" s="18" t="str">
        <f t="shared" si="386"/>
        <v>vote</v>
      </c>
      <c r="H4134" s="18" t="str">
        <f t="shared" si="387"/>
        <v>log_incadj incom16 elect_dum2-elect_dum8 odd_year</v>
      </c>
      <c r="I4134" s="18">
        <f t="shared" si="384"/>
        <v>0</v>
      </c>
      <c r="J4134" s="18" t="str">
        <f t="shared" si="385"/>
        <v>NA</v>
      </c>
      <c r="K4134" s="18" t="str">
        <f t="shared" si="388"/>
        <v>log_incadj incom16 elect_dum2-elect_dum8 odd_year</v>
      </c>
      <c r="L4134" s="1" t="str">
        <f t="shared" si="389"/>
        <v>Yes</v>
      </c>
    </row>
    <row r="4135" spans="1:12" ht="28.8" x14ac:dyDescent="0.3">
      <c r="A4135" s="1" t="str">
        <f>VLOOKUP(B4135,DownloadedFiles!$B$2:$C$821,2,)</f>
        <v>doi:10.7910/DVN/XU8ZWB</v>
      </c>
      <c r="B4135" s="1" t="s">
        <v>1838</v>
      </c>
      <c r="C4135" s="1" t="s">
        <v>6405</v>
      </c>
      <c r="D4135" s="1" t="s">
        <v>766</v>
      </c>
      <c r="E4135" s="1" t="str">
        <f>VLOOKUP(D4135,StataFunctions!$E$2:$G$260,3,)</f>
        <v>Logistic regression</v>
      </c>
      <c r="F4135" s="18" t="s">
        <v>4792</v>
      </c>
      <c r="G4135" s="18" t="str">
        <f t="shared" si="386"/>
        <v>vote</v>
      </c>
      <c r="H4135" s="18" t="str">
        <f t="shared" si="387"/>
        <v>log_incadj incom16 elect_dum2-elect_dum8 odd_year</v>
      </c>
      <c r="I4135" s="18">
        <f t="shared" si="384"/>
        <v>0</v>
      </c>
      <c r="J4135" s="18" t="str">
        <f t="shared" si="385"/>
        <v>NA</v>
      </c>
      <c r="K4135" s="18" t="str">
        <f t="shared" si="388"/>
        <v>log_incadj incom16 elect_dum2-elect_dum8 odd_year</v>
      </c>
      <c r="L4135" s="1" t="str">
        <f t="shared" si="389"/>
        <v>Yes</v>
      </c>
    </row>
    <row r="4136" spans="1:12" ht="28.8" x14ac:dyDescent="0.3">
      <c r="A4136" s="1" t="str">
        <f>VLOOKUP(B4136,DownloadedFiles!$B$2:$C$821,2,)</f>
        <v>doi:10.7910/DVN/NS3NMH</v>
      </c>
      <c r="B4136" s="1" t="s">
        <v>2174</v>
      </c>
      <c r="C4136" s="1" t="s">
        <v>6406</v>
      </c>
      <c r="D4136" s="1" t="s">
        <v>654</v>
      </c>
      <c r="E4136" s="1" t="str">
        <f>VLOOKUP(D4136,StataFunctions!$E$2:$G$260,3,)</f>
        <v>Linear Regression</v>
      </c>
      <c r="F4136" s="18" t="s">
        <v>4801</v>
      </c>
      <c r="G4136" s="18" t="str">
        <f t="shared" si="386"/>
        <v>dcumconinc</v>
      </c>
      <c r="H4136" s="18" t="str">
        <f t="shared" si="387"/>
        <v>lcumconinc d.zret l.zret dcumpun_detr lcumpun_detr ldPres2 lPres2 dcrimerate lcrimerate ddrug ldrug l18zapp</v>
      </c>
      <c r="I4136" s="18">
        <f t="shared" si="384"/>
        <v>0</v>
      </c>
      <c r="J4136" s="18" t="str">
        <f t="shared" si="385"/>
        <v>NA</v>
      </c>
      <c r="K4136" s="18" t="str">
        <f t="shared" si="388"/>
        <v>lcumconinc d.zret l.zret dcumpun_detr lcumpun_detr ldPres2 lPres2 dcrimerate lcrimerate ddrug ldrug l18zapp</v>
      </c>
      <c r="L4136" s="1" t="str">
        <f t="shared" si="389"/>
        <v>Yes</v>
      </c>
    </row>
    <row r="4137" spans="1:12" x14ac:dyDescent="0.3">
      <c r="A4137" s="1" t="str">
        <f>VLOOKUP(B4137,DownloadedFiles!$B$2:$C$821,2,)</f>
        <v>doi:10.7910/DVN/NS3NMH</v>
      </c>
      <c r="B4137" s="1" t="s">
        <v>2174</v>
      </c>
      <c r="C4137" s="1" t="s">
        <v>6406</v>
      </c>
      <c r="D4137" s="1" t="s">
        <v>699</v>
      </c>
      <c r="E4137" s="1" t="str">
        <f>VLOOKUP(D4137,StataFunctions!$E$2:$G$260,3,)</f>
        <v>Linear regression</v>
      </c>
      <c r="F4137" s="18" t="s">
        <v>4800</v>
      </c>
      <c r="G4137" s="18" t="str">
        <f t="shared" si="386"/>
        <v>cumconinc</v>
      </c>
      <c r="H4137" s="18" t="str">
        <f t="shared" si="387"/>
        <v>retire</v>
      </c>
      <c r="I4137" s="18">
        <f t="shared" si="384"/>
        <v>0</v>
      </c>
      <c r="J4137" s="18" t="str">
        <f t="shared" si="385"/>
        <v>NA</v>
      </c>
      <c r="K4137" s="18" t="str">
        <f t="shared" si="388"/>
        <v>retire</v>
      </c>
      <c r="L4137" s="1" t="str">
        <f t="shared" si="389"/>
        <v>Yes</v>
      </c>
    </row>
    <row r="4138" spans="1:12" x14ac:dyDescent="0.3">
      <c r="A4138" s="1" t="str">
        <f>VLOOKUP(B4138,DownloadedFiles!$B$2:$C$821,2,)</f>
        <v>doi:10.7910/DVN/NS3NMH</v>
      </c>
      <c r="B4138" s="1" t="s">
        <v>2174</v>
      </c>
      <c r="C4138" s="1" t="s">
        <v>6406</v>
      </c>
      <c r="D4138" s="1" t="s">
        <v>654</v>
      </c>
      <c r="E4138" s="1" t="str">
        <f>VLOOKUP(D4138,StataFunctions!$E$2:$G$260,3,)</f>
        <v>Linear Regression</v>
      </c>
      <c r="F4138" s="18" t="s">
        <v>4799</v>
      </c>
      <c r="G4138" s="18" t="str">
        <f t="shared" si="386"/>
        <v>cumconinc</v>
      </c>
      <c r="H4138" s="18" t="str">
        <f t="shared" si="387"/>
        <v>year</v>
      </c>
      <c r="I4138" s="18">
        <f t="shared" si="384"/>
        <v>0</v>
      </c>
      <c r="J4138" s="18" t="str">
        <f t="shared" si="385"/>
        <v>NA</v>
      </c>
      <c r="K4138" s="18" t="str">
        <f t="shared" si="388"/>
        <v>year</v>
      </c>
      <c r="L4138" s="1" t="str">
        <f t="shared" si="389"/>
        <v>Yes</v>
      </c>
    </row>
    <row r="4139" spans="1:12" x14ac:dyDescent="0.3">
      <c r="A4139" s="1" t="str">
        <f>VLOOKUP(B4139,DownloadedFiles!$B$2:$C$821,2,)</f>
        <v>doi:10.7910/DVN/NS3NMH</v>
      </c>
      <c r="B4139" s="1" t="s">
        <v>2174</v>
      </c>
      <c r="C4139" s="1" t="s">
        <v>6406</v>
      </c>
      <c r="D4139" s="1" t="s">
        <v>654</v>
      </c>
      <c r="E4139" s="1" t="str">
        <f>VLOOKUP(D4139,StataFunctions!$E$2:$G$260,3,)</f>
        <v>Linear Regression</v>
      </c>
      <c r="F4139" s="18" t="s">
        <v>4798</v>
      </c>
      <c r="G4139" s="18" t="str">
        <f t="shared" si="386"/>
        <v>cumpun</v>
      </c>
      <c r="H4139" s="18" t="str">
        <f t="shared" si="387"/>
        <v>year</v>
      </c>
      <c r="I4139" s="18">
        <f t="shared" si="384"/>
        <v>0</v>
      </c>
      <c r="J4139" s="18" t="str">
        <f t="shared" si="385"/>
        <v>NA</v>
      </c>
      <c r="K4139" s="18" t="str">
        <f t="shared" si="388"/>
        <v>year</v>
      </c>
      <c r="L4139" s="1" t="str">
        <f t="shared" si="389"/>
        <v>Yes</v>
      </c>
    </row>
    <row r="4140" spans="1:12" ht="43.2" x14ac:dyDescent="0.3">
      <c r="A4140" s="1" t="str">
        <f>VLOOKUP(B4140,DownloadedFiles!$B$2:$C$821,2,)</f>
        <v>hdl:1902.1/21043</v>
      </c>
      <c r="B4140" s="1" t="s">
        <v>2473</v>
      </c>
      <c r="C4140" s="1" t="s">
        <v>6407</v>
      </c>
      <c r="D4140" s="1" t="s">
        <v>660</v>
      </c>
      <c r="E4140" s="1" t="str">
        <f>VLOOKUP(D4140,StataFunctions!$E$2:$G$260,3,)</f>
        <v>Negative binomial regression</v>
      </c>
      <c r="F4140" s="18" t="s">
        <v>4812</v>
      </c>
      <c r="G4140" s="18" t="str">
        <f t="shared" si="386"/>
        <v>osvAll</v>
      </c>
      <c r="H4140" s="18" t="str">
        <f t="shared" si="387"/>
        <v>troopLag policeLag militaryobserversLag brv_AllLag osvAllLagDum incomp epduration lntpop if PKOatsomept_con == 1</v>
      </c>
      <c r="I4140" s="18">
        <f t="shared" si="384"/>
        <v>1</v>
      </c>
      <c r="J4140" s="18" t="str">
        <f t="shared" si="385"/>
        <v xml:space="preserve"> PKOatsomept_con == 1</v>
      </c>
      <c r="K4140" s="18" t="str">
        <f t="shared" si="388"/>
        <v>troopLag policeLag militaryobserversLag brv_AllLag osvAllLagDum incomp epduration lntpop</v>
      </c>
      <c r="L4140" s="1" t="str">
        <f t="shared" si="389"/>
        <v>Yes</v>
      </c>
    </row>
    <row r="4141" spans="1:12" ht="43.2" x14ac:dyDescent="0.3">
      <c r="A4141" s="1" t="str">
        <f>VLOOKUP(B4141,DownloadedFiles!$B$2:$C$821,2,)</f>
        <v>hdl:1902.1/21043</v>
      </c>
      <c r="B4141" s="1" t="s">
        <v>2473</v>
      </c>
      <c r="C4141" s="1" t="s">
        <v>6407</v>
      </c>
      <c r="D4141" s="1" t="s">
        <v>660</v>
      </c>
      <c r="E4141" s="1" t="str">
        <f>VLOOKUP(D4141,StataFunctions!$E$2:$G$260,3,)</f>
        <v>Negative binomial regression</v>
      </c>
      <c r="F4141" s="18" t="s">
        <v>4805</v>
      </c>
      <c r="G4141" s="18" t="str">
        <f t="shared" si="386"/>
        <v>osvAll</v>
      </c>
      <c r="H4141" s="18" t="str">
        <f t="shared" si="387"/>
        <v>troopLag policeLag militaryobserversLag brv_AllLag osvAllLagDum incomp epduration lntpop if PKOdum == 1</v>
      </c>
      <c r="I4141" s="18">
        <f t="shared" si="384"/>
        <v>1</v>
      </c>
      <c r="J4141" s="18" t="str">
        <f t="shared" si="385"/>
        <v xml:space="preserve"> PKOdum == 1</v>
      </c>
      <c r="K4141" s="18" t="str">
        <f t="shared" si="388"/>
        <v>troopLag policeLag militaryobserversLag brv_AllLag osvAllLagDum incomp epduration lntpop</v>
      </c>
      <c r="L4141" s="1" t="str">
        <f t="shared" si="389"/>
        <v>Yes</v>
      </c>
    </row>
    <row r="4142" spans="1:12" ht="28.8" x14ac:dyDescent="0.3">
      <c r="A4142" s="1" t="str">
        <f>VLOOKUP(B4142,DownloadedFiles!$B$2:$C$821,2,)</f>
        <v>hdl:1902.1/21043</v>
      </c>
      <c r="B4142" s="1" t="s">
        <v>2473</v>
      </c>
      <c r="C4142" s="1" t="s">
        <v>6407</v>
      </c>
      <c r="D4142" s="1" t="s">
        <v>1509</v>
      </c>
      <c r="E4142" s="1" t="str">
        <f>VLOOKUP(D4142,StataFunctions!$E$2:$G$260,3,)</f>
        <v>Fixed-effects Binomial Regression</v>
      </c>
      <c r="F4142" s="18" t="s">
        <v>4813</v>
      </c>
      <c r="G4142" s="18" t="str">
        <f t="shared" si="386"/>
        <v>osvAll</v>
      </c>
      <c r="H4142" s="18" t="str">
        <f t="shared" si="387"/>
        <v>troopLag policeLag militaryobserversLag brv_AllLag osvAllLagDum incomp epduration lntpop if PKOdum==1</v>
      </c>
      <c r="I4142" s="18">
        <f t="shared" si="384"/>
        <v>1</v>
      </c>
      <c r="J4142" s="18" t="str">
        <f t="shared" si="385"/>
        <v xml:space="preserve"> PKOdum==1</v>
      </c>
      <c r="K4142" s="18" t="str">
        <f t="shared" si="388"/>
        <v>troopLag policeLag militaryobserversLag brv_AllLag osvAllLagDum incomp epduration lntpop</v>
      </c>
      <c r="L4142" s="1" t="str">
        <f t="shared" si="389"/>
        <v>Yes</v>
      </c>
    </row>
    <row r="4143" spans="1:12" ht="28.8" x14ac:dyDescent="0.3">
      <c r="A4143" s="1" t="str">
        <f>VLOOKUP(B4143,DownloadedFiles!$B$2:$C$821,2,)</f>
        <v>hdl:1902.1/21043</v>
      </c>
      <c r="B4143" s="1" t="s">
        <v>2473</v>
      </c>
      <c r="C4143" s="1" t="s">
        <v>6407</v>
      </c>
      <c r="D4143" s="1" t="s">
        <v>660</v>
      </c>
      <c r="E4143" s="1" t="str">
        <f>VLOOKUP(D4143,StataFunctions!$E$2:$G$260,3,)</f>
        <v>Negative binomial regression</v>
      </c>
      <c r="F4143" s="18" t="s">
        <v>4802</v>
      </c>
      <c r="G4143" s="18" t="str">
        <f t="shared" si="386"/>
        <v>osvAll</v>
      </c>
      <c r="H4143" s="18" t="str">
        <f t="shared" si="387"/>
        <v>troopLag policeLag militaryobserversLag brv_AllLag osvAllLagDum incomp epduration lntpop</v>
      </c>
      <c r="I4143" s="18">
        <f t="shared" si="384"/>
        <v>0</v>
      </c>
      <c r="J4143" s="18" t="str">
        <f t="shared" si="385"/>
        <v>NA</v>
      </c>
      <c r="K4143" s="18" t="str">
        <f t="shared" si="388"/>
        <v>troopLag policeLag militaryobserversLag brv_AllLag osvAllLagDum incomp epduration lntpop</v>
      </c>
      <c r="L4143" s="1" t="str">
        <f t="shared" si="389"/>
        <v>Yes</v>
      </c>
    </row>
    <row r="4144" spans="1:12" ht="28.8" x14ac:dyDescent="0.3">
      <c r="A4144" s="1" t="str">
        <f>VLOOKUP(B4144,DownloadedFiles!$B$2:$C$821,2,)</f>
        <v>hdl:1902.1/21043</v>
      </c>
      <c r="B4144" s="1" t="s">
        <v>2473</v>
      </c>
      <c r="C4144" s="1" t="s">
        <v>6407</v>
      </c>
      <c r="D4144" s="1" t="s">
        <v>660</v>
      </c>
      <c r="E4144" s="1" t="str">
        <f>VLOOKUP(D4144,StataFunctions!$E$2:$G$260,3,)</f>
        <v>Negative binomial regression</v>
      </c>
      <c r="F4144" s="18" t="s">
        <v>4807</v>
      </c>
      <c r="G4144" s="18" t="str">
        <f t="shared" si="386"/>
        <v>osvAll</v>
      </c>
      <c r="H4144" s="18" t="str">
        <f t="shared" si="387"/>
        <v>troopLag policeLag militaryobserversLag brv_AllLag osvAllLagDum incomp epduration lntpop</v>
      </c>
      <c r="I4144" s="18">
        <f t="shared" si="384"/>
        <v>0</v>
      </c>
      <c r="J4144" s="18" t="str">
        <f t="shared" si="385"/>
        <v>NA</v>
      </c>
      <c r="K4144" s="18" t="str">
        <f t="shared" si="388"/>
        <v>troopLag policeLag militaryobserversLag brv_AllLag osvAllLagDum incomp epduration lntpop</v>
      </c>
      <c r="L4144" s="1" t="str">
        <f t="shared" si="389"/>
        <v>Yes</v>
      </c>
    </row>
    <row r="4145" spans="1:12" ht="28.8" x14ac:dyDescent="0.3">
      <c r="A4145" s="1" t="str">
        <f>VLOOKUP(B4145,DownloadedFiles!$B$2:$C$821,2,)</f>
        <v>hdl:1902.1/21043</v>
      </c>
      <c r="B4145" s="1" t="s">
        <v>2473</v>
      </c>
      <c r="C4145" s="1" t="s">
        <v>6407</v>
      </c>
      <c r="D4145" s="1" t="s">
        <v>660</v>
      </c>
      <c r="E4145" s="1" t="str">
        <f>VLOOKUP(D4145,StataFunctions!$E$2:$G$260,3,)</f>
        <v>Negative binomial regression</v>
      </c>
      <c r="F4145" s="18" t="s">
        <v>4807</v>
      </c>
      <c r="G4145" s="18" t="str">
        <f t="shared" si="386"/>
        <v>osvAll</v>
      </c>
      <c r="H4145" s="18" t="str">
        <f t="shared" si="387"/>
        <v>troopLag policeLag militaryobserversLag brv_AllLag osvAllLagDum incomp epduration lntpop</v>
      </c>
      <c r="I4145" s="18">
        <f t="shared" si="384"/>
        <v>0</v>
      </c>
      <c r="J4145" s="18" t="str">
        <f t="shared" si="385"/>
        <v>NA</v>
      </c>
      <c r="K4145" s="18" t="str">
        <f t="shared" si="388"/>
        <v>troopLag policeLag militaryobserversLag brv_AllLag osvAllLagDum incomp epduration lntpop</v>
      </c>
      <c r="L4145" s="1" t="str">
        <f t="shared" si="389"/>
        <v>Yes</v>
      </c>
    </row>
    <row r="4146" spans="1:12" ht="28.8" x14ac:dyDescent="0.3">
      <c r="A4146" s="1" t="str">
        <f>VLOOKUP(B4146,DownloadedFiles!$B$2:$C$821,2,)</f>
        <v>hdl:1902.1/21043</v>
      </c>
      <c r="B4146" s="1" t="s">
        <v>2473</v>
      </c>
      <c r="C4146" s="1" t="s">
        <v>6408</v>
      </c>
      <c r="D4146" s="1" t="s">
        <v>660</v>
      </c>
      <c r="E4146" s="1" t="str">
        <f>VLOOKUP(D4146,StataFunctions!$E$2:$G$260,3,)</f>
        <v>Negative binomial regression</v>
      </c>
      <c r="F4146" s="18" t="s">
        <v>4802</v>
      </c>
      <c r="G4146" s="18" t="str">
        <f t="shared" si="386"/>
        <v>osvAll</v>
      </c>
      <c r="H4146" s="18" t="str">
        <f t="shared" si="387"/>
        <v>troopLag policeLag militaryobserversLag brv_AllLag osvAllLagDum incomp epduration lntpop</v>
      </c>
      <c r="I4146" s="18">
        <f t="shared" si="384"/>
        <v>0</v>
      </c>
      <c r="J4146" s="18" t="str">
        <f t="shared" si="385"/>
        <v>NA</v>
      </c>
      <c r="K4146" s="18" t="str">
        <f t="shared" si="388"/>
        <v>troopLag policeLag militaryobserversLag brv_AllLag osvAllLagDum incomp epduration lntpop</v>
      </c>
      <c r="L4146" s="1" t="str">
        <f t="shared" si="389"/>
        <v>Yes</v>
      </c>
    </row>
    <row r="4147" spans="1:12" ht="28.8" x14ac:dyDescent="0.3">
      <c r="A4147" s="1" t="str">
        <f>VLOOKUP(B4147,DownloadedFiles!$B$2:$C$821,2,)</f>
        <v>hdl:1902.1/21043</v>
      </c>
      <c r="B4147" s="1" t="s">
        <v>2473</v>
      </c>
      <c r="C4147" s="1" t="s">
        <v>6409</v>
      </c>
      <c r="D4147" s="1" t="s">
        <v>660</v>
      </c>
      <c r="E4147" s="1" t="str">
        <f>VLOOKUP(D4147,StataFunctions!$E$2:$G$260,3,)</f>
        <v>Negative binomial regression</v>
      </c>
      <c r="F4147" s="18" t="s">
        <v>4811</v>
      </c>
      <c r="G4147" s="18" t="str">
        <f t="shared" si="386"/>
        <v>osvAll</v>
      </c>
      <c r="H4147" s="18" t="str">
        <f t="shared" si="387"/>
        <v>troopLag policeLag militaryobserversLag brv_AllLag osvAllLagDum incomp epduration lntpop</v>
      </c>
      <c r="I4147" s="18">
        <f t="shared" si="384"/>
        <v>0</v>
      </c>
      <c r="J4147" s="18" t="str">
        <f t="shared" si="385"/>
        <v>NA</v>
      </c>
      <c r="K4147" s="18" t="str">
        <f t="shared" si="388"/>
        <v>troopLag policeLag militaryobserversLag brv_AllLag osvAllLagDum incomp epduration lntpop</v>
      </c>
      <c r="L4147" s="1" t="str">
        <f t="shared" si="389"/>
        <v>Yes</v>
      </c>
    </row>
    <row r="4148" spans="1:12" ht="28.8" x14ac:dyDescent="0.3">
      <c r="A4148" s="1" t="str">
        <f>VLOOKUP(B4148,DownloadedFiles!$B$2:$C$821,2,)</f>
        <v>hdl:1902.1/21043</v>
      </c>
      <c r="B4148" s="1" t="s">
        <v>2473</v>
      </c>
      <c r="C4148" s="1" t="s">
        <v>6410</v>
      </c>
      <c r="D4148" s="1" t="s">
        <v>660</v>
      </c>
      <c r="E4148" s="1" t="str">
        <f>VLOOKUP(D4148,StataFunctions!$E$2:$G$260,3,)</f>
        <v>Negative binomial regression</v>
      </c>
      <c r="F4148" s="18" t="s">
        <v>4802</v>
      </c>
      <c r="G4148" s="18" t="str">
        <f t="shared" si="386"/>
        <v>osvAll</v>
      </c>
      <c r="H4148" s="18" t="str">
        <f t="shared" si="387"/>
        <v>troopLag policeLag militaryobserversLag brv_AllLag osvAllLagDum incomp epduration lntpop</v>
      </c>
      <c r="I4148" s="18">
        <f t="shared" si="384"/>
        <v>0</v>
      </c>
      <c r="J4148" s="18" t="str">
        <f t="shared" si="385"/>
        <v>NA</v>
      </c>
      <c r="K4148" s="18" t="str">
        <f t="shared" si="388"/>
        <v>troopLag policeLag militaryobserversLag brv_AllLag osvAllLagDum incomp epduration lntpop</v>
      </c>
      <c r="L4148" s="1" t="str">
        <f t="shared" si="389"/>
        <v>Yes</v>
      </c>
    </row>
    <row r="4149" spans="1:12" ht="28.8" x14ac:dyDescent="0.3">
      <c r="A4149" s="1" t="str">
        <f>VLOOKUP(B4149,DownloadedFiles!$B$2:$C$821,2,)</f>
        <v>hdl:1902.1/21043</v>
      </c>
      <c r="B4149" s="1" t="s">
        <v>2473</v>
      </c>
      <c r="C4149" s="1" t="s">
        <v>6411</v>
      </c>
      <c r="D4149" s="1" t="s">
        <v>660</v>
      </c>
      <c r="E4149" s="1" t="str">
        <f>VLOOKUP(D4149,StataFunctions!$E$2:$G$260,3,)</f>
        <v>Negative binomial regression</v>
      </c>
      <c r="F4149" s="18" t="s">
        <v>4802</v>
      </c>
      <c r="G4149" s="18" t="str">
        <f t="shared" si="386"/>
        <v>osvAll</v>
      </c>
      <c r="H4149" s="18" t="str">
        <f t="shared" si="387"/>
        <v>troopLag policeLag militaryobserversLag brv_AllLag osvAllLagDum incomp epduration lntpop</v>
      </c>
      <c r="I4149" s="18">
        <f t="shared" si="384"/>
        <v>0</v>
      </c>
      <c r="J4149" s="18" t="str">
        <f t="shared" si="385"/>
        <v>NA</v>
      </c>
      <c r="K4149" s="18" t="str">
        <f t="shared" si="388"/>
        <v>troopLag policeLag militaryobserversLag brv_AllLag osvAllLagDum incomp epduration lntpop</v>
      </c>
      <c r="L4149" s="1" t="str">
        <f t="shared" si="389"/>
        <v>Yes</v>
      </c>
    </row>
    <row r="4150" spans="1:12" ht="28.8" x14ac:dyDescent="0.3">
      <c r="A4150" s="1" t="str">
        <f>VLOOKUP(B4150,DownloadedFiles!$B$2:$C$821,2,)</f>
        <v>hdl:1902.1/21043</v>
      </c>
      <c r="B4150" s="1" t="s">
        <v>2473</v>
      </c>
      <c r="C4150" s="1" t="s">
        <v>6407</v>
      </c>
      <c r="D4150" s="1" t="s">
        <v>660</v>
      </c>
      <c r="E4150" s="1" t="str">
        <f>VLOOKUP(D4150,StataFunctions!$E$2:$G$260,3,)</f>
        <v>Negative binomial regression</v>
      </c>
      <c r="F4150" s="18" t="s">
        <v>4816</v>
      </c>
      <c r="G4150" s="18" t="str">
        <f t="shared" si="386"/>
        <v>osvAll</v>
      </c>
      <c r="H4150" s="18" t="str">
        <f t="shared" si="387"/>
        <v>troopLag policeLag militaryobserversLag brv_AllLag osvAllLagDum incomp epduration lntpop active_year</v>
      </c>
      <c r="I4150" s="18">
        <f t="shared" ref="I4150:I4213" si="390">IFERROR(IF(FIND(" if ",H4150)&gt;0,1,0),0)</f>
        <v>0</v>
      </c>
      <c r="J4150" s="18" t="str">
        <f t="shared" ref="J4150:J4165" si="391">IFERROR(MID(H4150,FIND(" if ",H4150)+3,LEN(H4150)+1),"NA")</f>
        <v>NA</v>
      </c>
      <c r="K4150" s="18" t="str">
        <f t="shared" si="388"/>
        <v>troopLag policeLag militaryobserversLag brv_AllLag osvAllLagDum incomp epduration lntpop active_year</v>
      </c>
      <c r="L4150" s="1" t="str">
        <f t="shared" si="389"/>
        <v>Yes</v>
      </c>
    </row>
    <row r="4151" spans="1:12" ht="28.8" x14ac:dyDescent="0.3">
      <c r="A4151" s="1" t="str">
        <f>VLOOKUP(B4151,DownloadedFiles!$B$2:$C$821,2,)</f>
        <v>hdl:1902.1/21043</v>
      </c>
      <c r="B4151" s="1" t="s">
        <v>2473</v>
      </c>
      <c r="C4151" s="1" t="s">
        <v>6407</v>
      </c>
      <c r="D4151" s="1" t="s">
        <v>660</v>
      </c>
      <c r="E4151" s="1" t="str">
        <f>VLOOKUP(D4151,StataFunctions!$E$2:$G$260,3,)</f>
        <v>Negative binomial regression</v>
      </c>
      <c r="F4151" s="18" t="s">
        <v>4817</v>
      </c>
      <c r="G4151" s="18" t="str">
        <f t="shared" si="386"/>
        <v>osvAll</v>
      </c>
      <c r="H4151" s="18" t="str">
        <f t="shared" si="387"/>
        <v>troopLag policeLag militaryobserversLag brv_AllLag osvAllLagDum incomp epduration lntpop ceasefire</v>
      </c>
      <c r="I4151" s="18">
        <f t="shared" si="390"/>
        <v>0</v>
      </c>
      <c r="J4151" s="18" t="str">
        <f t="shared" si="391"/>
        <v>NA</v>
      </c>
      <c r="K4151" s="18" t="str">
        <f t="shared" si="388"/>
        <v>troopLag policeLag militaryobserversLag brv_AllLag osvAllLagDum incomp epduration lntpop ceasefire</v>
      </c>
      <c r="L4151" s="1" t="str">
        <f t="shared" si="389"/>
        <v>Yes</v>
      </c>
    </row>
    <row r="4152" spans="1:12" ht="28.8" x14ac:dyDescent="0.3">
      <c r="A4152" s="1" t="str">
        <f>VLOOKUP(B4152,DownloadedFiles!$B$2:$C$821,2,)</f>
        <v>hdl:1902.1/21043</v>
      </c>
      <c r="B4152" s="1" t="s">
        <v>2473</v>
      </c>
      <c r="C4152" s="1" t="s">
        <v>6407</v>
      </c>
      <c r="D4152" s="1" t="s">
        <v>660</v>
      </c>
      <c r="E4152" s="1" t="str">
        <f>VLOOKUP(D4152,StataFunctions!$E$2:$G$260,3,)</f>
        <v>Negative binomial regression</v>
      </c>
      <c r="F4152" s="18" t="s">
        <v>4819</v>
      </c>
      <c r="G4152" s="18" t="str">
        <f t="shared" si="386"/>
        <v>osvAll</v>
      </c>
      <c r="H4152" s="18" t="str">
        <f t="shared" si="387"/>
        <v>troopLag policeLag militaryobserversLag brv_AllLag osvAllLagDum incomp epduration lntpop pocmandate</v>
      </c>
      <c r="I4152" s="18">
        <f t="shared" si="390"/>
        <v>0</v>
      </c>
      <c r="J4152" s="18" t="str">
        <f t="shared" si="391"/>
        <v>NA</v>
      </c>
      <c r="K4152" s="18" t="str">
        <f t="shared" si="388"/>
        <v>troopLag policeLag militaryobserversLag brv_AllLag osvAllLagDum incomp epduration lntpop pocmandate</v>
      </c>
      <c r="L4152" s="1" t="str">
        <f t="shared" si="389"/>
        <v>Yes</v>
      </c>
    </row>
    <row r="4153" spans="1:12" ht="43.2" x14ac:dyDescent="0.3">
      <c r="A4153" s="1" t="str">
        <f>VLOOKUP(B4153,DownloadedFiles!$B$2:$C$821,2,)</f>
        <v>hdl:1902.1/21043</v>
      </c>
      <c r="B4153" s="1" t="s">
        <v>2473</v>
      </c>
      <c r="C4153" s="1" t="s">
        <v>6407</v>
      </c>
      <c r="D4153" s="1" t="s">
        <v>660</v>
      </c>
      <c r="E4153" s="1" t="str">
        <f>VLOOKUP(D4153,StataFunctions!$E$2:$G$260,3,)</f>
        <v>Negative binomial regression</v>
      </c>
      <c r="F4153" s="18" t="s">
        <v>4818</v>
      </c>
      <c r="G4153" s="18" t="str">
        <f t="shared" si="386"/>
        <v>osvAll</v>
      </c>
      <c r="H4153" s="18" t="str">
        <f t="shared" si="387"/>
        <v>troopLag policeLag militaryobserversLag brv_AllLag osvAllLagDum incomp epduration lntpop robustmandate</v>
      </c>
      <c r="I4153" s="18">
        <f t="shared" si="390"/>
        <v>0</v>
      </c>
      <c r="J4153" s="18" t="str">
        <f t="shared" si="391"/>
        <v>NA</v>
      </c>
      <c r="K4153" s="18" t="str">
        <f t="shared" si="388"/>
        <v>troopLag policeLag militaryobserversLag brv_AllLag osvAllLagDum incomp epduration lntpop robustmandate</v>
      </c>
      <c r="L4153" s="1" t="str">
        <f t="shared" si="389"/>
        <v>Yes</v>
      </c>
    </row>
    <row r="4154" spans="1:12" ht="43.2" x14ac:dyDescent="0.3">
      <c r="A4154" s="1" t="str">
        <f>VLOOKUP(B4154,DownloadedFiles!$B$2:$C$821,2,)</f>
        <v>hdl:1902.1/21043</v>
      </c>
      <c r="B4154" s="1" t="s">
        <v>2473</v>
      </c>
      <c r="C4154" s="1" t="s">
        <v>6407</v>
      </c>
      <c r="D4154" s="1" t="s">
        <v>660</v>
      </c>
      <c r="E4154" s="1" t="str">
        <f>VLOOKUP(D4154,StataFunctions!$E$2:$G$260,3,)</f>
        <v>Negative binomial regression</v>
      </c>
      <c r="F4154" s="18" t="s">
        <v>4806</v>
      </c>
      <c r="G4154" s="18" t="str">
        <f t="shared" si="386"/>
        <v>osvAll</v>
      </c>
      <c r="H4154" s="18" t="str">
        <f t="shared" si="387"/>
        <v>troopLag policeLag militaryobserversLag brv_AllLag osvAllLagDum incomp epduration lntpop unscres_prearrivalLag</v>
      </c>
      <c r="I4154" s="18">
        <f t="shared" si="390"/>
        <v>0</v>
      </c>
      <c r="J4154" s="18" t="str">
        <f t="shared" si="391"/>
        <v>NA</v>
      </c>
      <c r="K4154" s="18" t="str">
        <f t="shared" si="388"/>
        <v>troopLag policeLag militaryobserversLag brv_AllLag osvAllLagDum incomp epduration lntpop unscres_prearrivalLag</v>
      </c>
      <c r="L4154" s="1" t="str">
        <f t="shared" si="389"/>
        <v>Yes</v>
      </c>
    </row>
    <row r="4155" spans="1:12" ht="28.8" x14ac:dyDescent="0.3">
      <c r="A4155" s="1" t="str">
        <f>VLOOKUP(B4155,DownloadedFiles!$B$2:$C$821,2,)</f>
        <v>hdl:1902.1/21043</v>
      </c>
      <c r="B4155" s="1" t="s">
        <v>2473</v>
      </c>
      <c r="C4155" s="1" t="s">
        <v>6407</v>
      </c>
      <c r="D4155" s="1" t="s">
        <v>660</v>
      </c>
      <c r="E4155" s="1" t="str">
        <f>VLOOKUP(D4155,StataFunctions!$E$2:$G$260,3,)</f>
        <v>Negative binomial regression</v>
      </c>
      <c r="F4155" s="18" t="s">
        <v>4810</v>
      </c>
      <c r="G4155" s="18" t="str">
        <f t="shared" si="386"/>
        <v>osvAll</v>
      </c>
      <c r="H4155" s="18" t="str">
        <f t="shared" si="387"/>
        <v>troopLag policeLag militaryobserversLag brv_AllLag osvAllLagDum incomp epduration lntpop unscresLag</v>
      </c>
      <c r="I4155" s="18">
        <f t="shared" si="390"/>
        <v>0</v>
      </c>
      <c r="J4155" s="18" t="str">
        <f t="shared" si="391"/>
        <v>NA</v>
      </c>
      <c r="K4155" s="18" t="str">
        <f t="shared" si="388"/>
        <v>troopLag policeLag militaryobserversLag brv_AllLag osvAllLagDum incomp epduration lntpop unscresLag</v>
      </c>
      <c r="L4155" s="1" t="str">
        <f t="shared" si="389"/>
        <v>Yes</v>
      </c>
    </row>
    <row r="4156" spans="1:12" ht="43.2" x14ac:dyDescent="0.3">
      <c r="A4156" s="1" t="str">
        <f>VLOOKUP(B4156,DownloadedFiles!$B$2:$C$821,2,)</f>
        <v>hdl:1902.1/21043</v>
      </c>
      <c r="B4156" s="1" t="s">
        <v>2473</v>
      </c>
      <c r="C4156" s="1" t="s">
        <v>6407</v>
      </c>
      <c r="D4156" s="1" t="s">
        <v>660</v>
      </c>
      <c r="E4156" s="1" t="str">
        <f>VLOOKUP(D4156,StataFunctions!$E$2:$G$260,3,)</f>
        <v>Negative binomial regression</v>
      </c>
      <c r="F4156" s="18" t="s">
        <v>4809</v>
      </c>
      <c r="G4156" s="18" t="str">
        <f t="shared" si="386"/>
        <v>osvgov</v>
      </c>
      <c r="H4156" s="18" t="str">
        <f t="shared" si="387"/>
        <v>troopLag policeLag militaryobserversLag brv_bLag brv_aLag osvreb1Lag osvgovLagDum incomp epduration lntpop if PKOdum == 1</v>
      </c>
      <c r="I4156" s="18">
        <f t="shared" si="390"/>
        <v>1</v>
      </c>
      <c r="J4156" s="18" t="str">
        <f t="shared" si="391"/>
        <v xml:space="preserve"> PKOdum == 1</v>
      </c>
      <c r="K4156" s="18" t="str">
        <f t="shared" si="388"/>
        <v>troopLag policeLag militaryobserversLag brv_bLag brv_aLag osvreb1Lag osvgovLagDum incomp epduration lntpop</v>
      </c>
      <c r="L4156" s="1" t="str">
        <f t="shared" si="389"/>
        <v>Yes</v>
      </c>
    </row>
    <row r="4157" spans="1:12" ht="28.8" x14ac:dyDescent="0.3">
      <c r="A4157" s="1" t="str">
        <f>VLOOKUP(B4157,DownloadedFiles!$B$2:$C$821,2,)</f>
        <v>hdl:1902.1/21043</v>
      </c>
      <c r="B4157" s="1" t="s">
        <v>2473</v>
      </c>
      <c r="C4157" s="1" t="s">
        <v>6407</v>
      </c>
      <c r="D4157" s="1" t="s">
        <v>660</v>
      </c>
      <c r="E4157" s="1" t="str">
        <f>VLOOKUP(D4157,StataFunctions!$E$2:$G$260,3,)</f>
        <v>Negative binomial regression</v>
      </c>
      <c r="F4157" s="18" t="s">
        <v>4804</v>
      </c>
      <c r="G4157" s="18" t="str">
        <f t="shared" si="386"/>
        <v>osvgov</v>
      </c>
      <c r="H4157" s="18" t="str">
        <f t="shared" si="387"/>
        <v>troopLag policeLag militaryobserversLag brv_bLag brv_aLag osvreb1Lag osvgovLagDum incomp epduration lntpop</v>
      </c>
      <c r="I4157" s="18">
        <f t="shared" si="390"/>
        <v>0</v>
      </c>
      <c r="J4157" s="18" t="str">
        <f t="shared" si="391"/>
        <v>NA</v>
      </c>
      <c r="K4157" s="18" t="str">
        <f t="shared" si="388"/>
        <v>troopLag policeLag militaryobserversLag brv_bLag brv_aLag osvreb1Lag osvgovLagDum incomp epduration lntpop</v>
      </c>
      <c r="L4157" s="1" t="str">
        <f t="shared" si="389"/>
        <v>Yes</v>
      </c>
    </row>
    <row r="4158" spans="1:12" ht="43.2" x14ac:dyDescent="0.3">
      <c r="A4158" s="1" t="str">
        <f>VLOOKUP(B4158,DownloadedFiles!$B$2:$C$821,2,)</f>
        <v>hdl:1902.1/21043</v>
      </c>
      <c r="B4158" s="1" t="s">
        <v>2473</v>
      </c>
      <c r="C4158" s="1" t="s">
        <v>6407</v>
      </c>
      <c r="D4158" s="1" t="s">
        <v>660</v>
      </c>
      <c r="E4158" s="1" t="str">
        <f>VLOOKUP(D4158,StataFunctions!$E$2:$G$260,3,)</f>
        <v>Negative binomial regression</v>
      </c>
      <c r="F4158" s="18" t="s">
        <v>4808</v>
      </c>
      <c r="G4158" s="18" t="str">
        <f t="shared" si="386"/>
        <v>osvreb1</v>
      </c>
      <c r="H4158" s="18" t="str">
        <f t="shared" si="387"/>
        <v>troopLag policeLag militaryobserversLag brv_bLag brv_aLag osvreb1LagDum osvgovLag incomp epduration lntpop if PKOdum == 1</v>
      </c>
      <c r="I4158" s="18">
        <f t="shared" si="390"/>
        <v>1</v>
      </c>
      <c r="J4158" s="18" t="str">
        <f t="shared" si="391"/>
        <v xml:space="preserve"> PKOdum == 1</v>
      </c>
      <c r="K4158" s="18" t="str">
        <f t="shared" si="388"/>
        <v>troopLag policeLag militaryobserversLag brv_bLag brv_aLag osvreb1LagDum osvgovLag incomp epduration lntpop</v>
      </c>
      <c r="L4158" s="1" t="str">
        <f t="shared" si="389"/>
        <v>Yes</v>
      </c>
    </row>
    <row r="4159" spans="1:12" ht="28.8" x14ac:dyDescent="0.3">
      <c r="A4159" s="1" t="str">
        <f>VLOOKUP(B4159,DownloadedFiles!$B$2:$C$821,2,)</f>
        <v>hdl:1902.1/21043</v>
      </c>
      <c r="B4159" s="1" t="s">
        <v>2473</v>
      </c>
      <c r="C4159" s="1" t="s">
        <v>6407</v>
      </c>
      <c r="D4159" s="1" t="s">
        <v>660</v>
      </c>
      <c r="E4159" s="1" t="str">
        <f>VLOOKUP(D4159,StataFunctions!$E$2:$G$260,3,)</f>
        <v>Negative binomial regression</v>
      </c>
      <c r="F4159" s="18" t="s">
        <v>4803</v>
      </c>
      <c r="G4159" s="18" t="str">
        <f t="shared" si="386"/>
        <v>osvreb1</v>
      </c>
      <c r="H4159" s="18" t="str">
        <f t="shared" si="387"/>
        <v>troopLag policeLag militaryobserversLag brv_bLag brv_aLag osvreb1LagDum osvgovLag incomp epduration lntpop</v>
      </c>
      <c r="I4159" s="18">
        <f t="shared" si="390"/>
        <v>0</v>
      </c>
      <c r="J4159" s="18" t="str">
        <f t="shared" si="391"/>
        <v>NA</v>
      </c>
      <c r="K4159" s="18" t="str">
        <f t="shared" si="388"/>
        <v>troopLag policeLag militaryobserversLag brv_bLag brv_aLag osvreb1LagDum osvgovLag incomp epduration lntpop</v>
      </c>
      <c r="L4159" s="1" t="str">
        <f t="shared" si="389"/>
        <v>Yes</v>
      </c>
    </row>
    <row r="4160" spans="1:12" ht="43.2" x14ac:dyDescent="0.3">
      <c r="A4160" s="1" t="str">
        <f>VLOOKUP(B4160,DownloadedFiles!$B$2:$C$821,2,)</f>
        <v>hdl:1902.1/21043</v>
      </c>
      <c r="B4160" s="1" t="s">
        <v>2473</v>
      </c>
      <c r="C4160" s="1" t="s">
        <v>6407</v>
      </c>
      <c r="D4160" s="1" t="s">
        <v>660</v>
      </c>
      <c r="E4160" s="1" t="str">
        <f>VLOOKUP(D4160,StataFunctions!$E$2:$G$260,3,)</f>
        <v>Negative binomial regression</v>
      </c>
      <c r="F4160" s="18" t="s">
        <v>4815</v>
      </c>
      <c r="G4160" s="18" t="str">
        <f t="shared" si="386"/>
        <v>osvAll</v>
      </c>
      <c r="H4160" s="18" t="str">
        <f t="shared" si="387"/>
        <v>troopLag policeLag policeLagSq policeLagCu militaryobserversLag brv_AllLag osvAllLagDum incomp epduration lntpop</v>
      </c>
      <c r="I4160" s="18">
        <f t="shared" si="390"/>
        <v>0</v>
      </c>
      <c r="J4160" s="18" t="str">
        <f t="shared" si="391"/>
        <v>NA</v>
      </c>
      <c r="K4160" s="18" t="str">
        <f t="shared" si="388"/>
        <v>troopLag policeLag policeLagSq policeLagCu militaryobserversLag brv_AllLag osvAllLagDum incomp epduration lntpop</v>
      </c>
      <c r="L4160" s="1" t="str">
        <f t="shared" si="389"/>
        <v>Yes</v>
      </c>
    </row>
    <row r="4161" spans="1:12" ht="43.2" x14ac:dyDescent="0.3">
      <c r="A4161" s="1" t="str">
        <f>VLOOKUP(B4161,DownloadedFiles!$B$2:$C$821,2,)</f>
        <v>hdl:1902.1/21043</v>
      </c>
      <c r="B4161" s="1" t="s">
        <v>2473</v>
      </c>
      <c r="C4161" s="1" t="s">
        <v>6407</v>
      </c>
      <c r="D4161" s="1" t="s">
        <v>660</v>
      </c>
      <c r="E4161" s="1" t="str">
        <f>VLOOKUP(D4161,StataFunctions!$E$2:$G$260,3,)</f>
        <v>Negative binomial regression</v>
      </c>
      <c r="F4161" s="18" t="s">
        <v>4814</v>
      </c>
      <c r="G4161" s="18" t="str">
        <f t="shared" si="386"/>
        <v>osvAll</v>
      </c>
      <c r="H4161" s="18" t="str">
        <f t="shared" si="387"/>
        <v>troopLag troopLagSq troopLagCu policeLag militaryobserversLag brv_AllLag osvAllLagDum incomp epduration lntpop</v>
      </c>
      <c r="I4161" s="18">
        <f t="shared" si="390"/>
        <v>0</v>
      </c>
      <c r="J4161" s="18" t="str">
        <f t="shared" si="391"/>
        <v>NA</v>
      </c>
      <c r="K4161" s="18" t="str">
        <f t="shared" si="388"/>
        <v>troopLag troopLagSq troopLagCu policeLag militaryobserversLag brv_AllLag osvAllLagDum incomp epduration lntpop</v>
      </c>
      <c r="L4161" s="1" t="str">
        <f t="shared" si="389"/>
        <v>Yes</v>
      </c>
    </row>
    <row r="4162" spans="1:12" ht="28.8" x14ac:dyDescent="0.3">
      <c r="A4162" s="1" t="str">
        <f>VLOOKUP(B4162,DownloadedFiles!$B$2:$C$821,2,)</f>
        <v>hdl:1902.1/19467</v>
      </c>
      <c r="B4162" s="1" t="s">
        <v>2471</v>
      </c>
      <c r="C4162" s="1" t="s">
        <v>2812</v>
      </c>
      <c r="D4162" s="1" t="s">
        <v>766</v>
      </c>
      <c r="E4162" s="1" t="str">
        <f>VLOOKUP(D4162,StataFunctions!$E$2:$G$260,3,)</f>
        <v>Logistic regression</v>
      </c>
      <c r="F4162" s="18" t="s">
        <v>4820</v>
      </c>
      <c r="G4162" s="18" t="str">
        <f t="shared" ref="G4162:G4225" si="392">MID($F4162,LEN($D4162)+FIND($D4162,$F4162)+1,FIND(" ",$F4162,LEN(D4162)+FIND(D4162,F4162)+1)-(LEN($D4162)+FIND($D4162,$F4162)+1))</f>
        <v>chiefMPimportant</v>
      </c>
      <c r="H4162" s="18" t="str">
        <f t="shared" ref="H4162:H4225" si="393">TRIM(MID(F4162,FIND(G4162,F4162)+LEN(G4162)+1,IFERROR(FIND(",",F4162),LEN(F4162)+1)-(FIND(G4162,F4162)+LEN(G4162)+1)))</f>
        <v>female age radio agriculture noincome partymember if treatment!=.</v>
      </c>
      <c r="I4162" s="18">
        <f t="shared" si="390"/>
        <v>1</v>
      </c>
      <c r="J4162" s="18" t="str">
        <f t="shared" si="391"/>
        <v xml:space="preserve"> treatment!=.</v>
      </c>
      <c r="K4162" s="18" t="str">
        <f t="shared" ref="K4162:K4225" si="394">IF(I4162=0,H4162,MID(H4162,1,FIND(J4162,H4162)-4))</f>
        <v>female age radio agriculture noincome partymember</v>
      </c>
      <c r="L4162" s="1" t="str">
        <f t="shared" ref="L4162:L4225" si="395">IFERROR(IF(FIND("///",F4162)&gt;0,"No",0),"Yes")</f>
        <v>Yes</v>
      </c>
    </row>
    <row r="4163" spans="1:12" ht="28.8" x14ac:dyDescent="0.3">
      <c r="A4163" s="1" t="str">
        <f>VLOOKUP(B4163,DownloadedFiles!$B$2:$C$821,2,)</f>
        <v>hdl:1902.1/19467</v>
      </c>
      <c r="B4163" s="1" t="s">
        <v>2471</v>
      </c>
      <c r="C4163" s="1" t="s">
        <v>2812</v>
      </c>
      <c r="D4163" s="1" t="s">
        <v>766</v>
      </c>
      <c r="E4163" s="1" t="str">
        <f>VLOOKUP(D4163,StataFunctions!$E$2:$G$260,3,)</f>
        <v>Logistic regression</v>
      </c>
      <c r="F4163" s="18" t="s">
        <v>4821</v>
      </c>
      <c r="G4163" s="18" t="str">
        <f t="shared" si="392"/>
        <v>chiefMPimportant</v>
      </c>
      <c r="H4163" s="18" t="str">
        <f t="shared" si="393"/>
        <v>female age radio agriculture noincome partymember finprim chiefstribe if treatment!=.</v>
      </c>
      <c r="I4163" s="18">
        <f t="shared" si="390"/>
        <v>1</v>
      </c>
      <c r="J4163" s="18" t="str">
        <f t="shared" si="391"/>
        <v xml:space="preserve"> treatment!=.</v>
      </c>
      <c r="K4163" s="18" t="str">
        <f t="shared" si="394"/>
        <v>female age radio agriculture noincome partymember finprim chiefstribe</v>
      </c>
      <c r="L4163" s="1" t="str">
        <f t="shared" si="395"/>
        <v>Yes</v>
      </c>
    </row>
    <row r="4164" spans="1:12" x14ac:dyDescent="0.3">
      <c r="A4164" s="1" t="str">
        <f>VLOOKUP(B4164,DownloadedFiles!$B$2:$C$821,2,)</f>
        <v>doi:10.7910/DVN/PGCVDP</v>
      </c>
      <c r="B4164" s="1" t="s">
        <v>1934</v>
      </c>
      <c r="C4164" s="1" t="s">
        <v>698</v>
      </c>
      <c r="D4164" s="1" t="s">
        <v>654</v>
      </c>
      <c r="E4164" s="1" t="str">
        <f>VLOOKUP(D4164,StataFunctions!$E$2:$G$260,3,)</f>
        <v>Linear Regression</v>
      </c>
      <c r="F4164" s="18" t="s">
        <v>6793</v>
      </c>
      <c r="G4164" s="18" t="str">
        <f t="shared" si="392"/>
        <v>log_amount</v>
      </c>
      <c r="H4164" s="18" t="str">
        <f t="shared" si="393"/>
        <v>cmt if e(sample)</v>
      </c>
      <c r="I4164" s="18">
        <f t="shared" si="390"/>
        <v>1</v>
      </c>
      <c r="J4164" s="18" t="str">
        <f t="shared" si="391"/>
        <v xml:space="preserve"> e(sample)</v>
      </c>
      <c r="K4164" s="18" t="str">
        <f t="shared" si="394"/>
        <v>cmt</v>
      </c>
      <c r="L4164" s="1" t="str">
        <f t="shared" si="395"/>
        <v>Yes</v>
      </c>
    </row>
    <row r="4165" spans="1:12" ht="28.8" x14ac:dyDescent="0.3">
      <c r="A4165" s="1" t="str">
        <f>VLOOKUP(B4165,DownloadedFiles!$B$2:$C$821,2,)</f>
        <v>hdl:1902.1/18882</v>
      </c>
      <c r="B4165" s="1" t="s">
        <v>2438</v>
      </c>
      <c r="C4165" s="1" t="s">
        <v>4846</v>
      </c>
      <c r="D4165" s="1" t="s">
        <v>887</v>
      </c>
      <c r="E4165" s="1" t="str">
        <f>VLOOKUP(D4165,StataFunctions!$E$2:$G$260,3,)</f>
        <v>Ordered logistic regression</v>
      </c>
      <c r="F4165" s="18" t="s">
        <v>4847</v>
      </c>
      <c r="G4165" s="18" t="str">
        <f t="shared" si="392"/>
        <v>visasupport_scale</v>
      </c>
      <c r="H4165" s="18" t="str">
        <f t="shared" si="393"/>
        <v>canadian russian culthreaty canadian_culthreaty russian_culthreaty age2 male educ white partyidb</v>
      </c>
      <c r="I4165" s="18">
        <f t="shared" si="390"/>
        <v>0</v>
      </c>
      <c r="J4165" s="18" t="str">
        <f t="shared" si="391"/>
        <v>NA</v>
      </c>
      <c r="K4165" s="18" t="str">
        <f t="shared" si="394"/>
        <v>canadian russian culthreaty canadian_culthreaty russian_culthreaty age2 male educ white partyidb</v>
      </c>
      <c r="L4165" s="1" t="str">
        <f t="shared" si="395"/>
        <v>Yes</v>
      </c>
    </row>
    <row r="4166" spans="1:12" ht="43.2" x14ac:dyDescent="0.3">
      <c r="A4166" s="1" t="str">
        <f>VLOOKUP(B4166,DownloadedFiles!$B$2:$C$821,2,)</f>
        <v>hdl:1902.1/18882</v>
      </c>
      <c r="B4166" s="1" t="s">
        <v>2438</v>
      </c>
      <c r="C4166" s="1" t="s">
        <v>2813</v>
      </c>
      <c r="D4166" s="1" t="s">
        <v>654</v>
      </c>
      <c r="E4166" s="1" t="str">
        <f>VLOOKUP(D4166,StataFunctions!$E$2:$G$260,3,)</f>
        <v>Linear Regression</v>
      </c>
      <c r="F4166" s="18" t="s">
        <v>7837</v>
      </c>
      <c r="G4166" s="18" t="s">
        <v>8542</v>
      </c>
      <c r="H4166" s="18" t="str">
        <f t="shared" si="393"/>
        <v>female age agesq married educ racewhite income2 pid techzip2 if dscore!=.&amp;race!=4&amp;zipcode!=.</v>
      </c>
      <c r="I4166" s="18">
        <f>IFERROR(IF(FIND("if",H4166)&gt;0,1,0),0)</f>
        <v>1</v>
      </c>
      <c r="J4166" s="18" t="str">
        <f>IFERROR(MID(H4166,FIND("if",H4166)+3,LEN(H4166)+1),"NA")</f>
        <v>dscore!=.&amp;race!=4&amp;zipcode!=.</v>
      </c>
      <c r="K4166" s="18" t="str">
        <f t="shared" si="394"/>
        <v xml:space="preserve">female age agesq married educ racewhite income2 pid techzip2 </v>
      </c>
      <c r="L4166" s="1" t="str">
        <f t="shared" si="395"/>
        <v>Yes</v>
      </c>
    </row>
    <row r="4167" spans="1:12" ht="43.2" x14ac:dyDescent="0.3">
      <c r="A4167" s="1" t="str">
        <f>VLOOKUP(B4167,DownloadedFiles!$B$2:$C$821,2,)</f>
        <v>hdl:1902.1/18882</v>
      </c>
      <c r="B4167" s="1" t="s">
        <v>2438</v>
      </c>
      <c r="C4167" s="1" t="s">
        <v>2813</v>
      </c>
      <c r="D4167" s="1" t="s">
        <v>654</v>
      </c>
      <c r="E4167" s="1" t="str">
        <f>VLOOKUP(D4167,StataFunctions!$E$2:$G$260,3,)</f>
        <v>Linear Regression</v>
      </c>
      <c r="F4167" s="18" t="s">
        <v>7868</v>
      </c>
      <c r="G4167" s="18" t="s">
        <v>8543</v>
      </c>
      <c r="H4167" s="18" t="str">
        <f t="shared" si="393"/>
        <v>female age agesq married educ racewhite income2 pid techzip2 if dscore!=.&amp;race!=4&amp;zipcode!=.</v>
      </c>
      <c r="I4167" s="18">
        <f>IFERROR(IF(FIND("if",H4167)&gt;0,1,0),0)</f>
        <v>1</v>
      </c>
      <c r="J4167" s="18" t="str">
        <f>IFERROR(MID(H4167,FIND("if",H4167)+3,LEN(H4167)+1),"NA")</f>
        <v>dscore!=.&amp;race!=4&amp;zipcode!=.</v>
      </c>
      <c r="K4167" s="18" t="str">
        <f t="shared" si="394"/>
        <v xml:space="preserve">female age agesq married educ racewhite income2 pid techzip2 </v>
      </c>
      <c r="L4167" s="1" t="str">
        <f t="shared" si="395"/>
        <v>Yes</v>
      </c>
    </row>
    <row r="4168" spans="1:12" ht="43.2" x14ac:dyDescent="0.3">
      <c r="A4168" s="1" t="str">
        <f>VLOOKUP(B4168,DownloadedFiles!$B$2:$C$821,2,)</f>
        <v>hdl:1902.1/18882</v>
      </c>
      <c r="B4168" s="1" t="s">
        <v>2438</v>
      </c>
      <c r="C4168" s="1" t="s">
        <v>2813</v>
      </c>
      <c r="D4168" s="1" t="s">
        <v>654</v>
      </c>
      <c r="E4168" s="1" t="str">
        <f>VLOOKUP(D4168,StataFunctions!$E$2:$G$260,3,)</f>
        <v>Linear Regression</v>
      </c>
      <c r="F4168" s="18" t="s">
        <v>4830</v>
      </c>
      <c r="G4168" s="18" t="str">
        <f t="shared" ref="G4168:G4213" si="396">MID($F4168,LEN($D4168)+FIND($D4168,$F4168)+1,FIND(" ",$F4168,LEN(D4168)+FIND(D4168,F4168)+1)-(LEN($D4168)+FIND($D4168,$F4168)+1))</f>
        <v>h1bvisas_scale</v>
      </c>
      <c r="H4168" s="18" t="str">
        <f t="shared" si="393"/>
        <v>group_placz2 if dscore!=.&amp;race!=4&amp;(group_placz2==3|group_placz2==2)</v>
      </c>
      <c r="I4168" s="18">
        <f t="shared" ref="I4168:I4231" si="397">IFERROR(IF(FIND(" if ",H4168)&gt;0,1,0),0)</f>
        <v>1</v>
      </c>
      <c r="J4168" s="18" t="str">
        <f t="shared" ref="J4168:J4231" si="398">IFERROR(MID(H4168,FIND(" if ",H4168)+3,LEN(H4168)+1),"NA")</f>
        <v xml:space="preserve"> dscore!=.&amp;race!=4&amp;(group_placz2==3|group_placz2==2)</v>
      </c>
      <c r="K4168" s="18" t="str">
        <f t="shared" si="394"/>
        <v>group_placz2</v>
      </c>
      <c r="L4168" s="1" t="str">
        <f t="shared" si="395"/>
        <v>Yes</v>
      </c>
    </row>
    <row r="4169" spans="1:12" ht="43.2" x14ac:dyDescent="0.3">
      <c r="A4169" s="1" t="str">
        <f>VLOOKUP(B4169,DownloadedFiles!$B$2:$C$821,2,)</f>
        <v>hdl:1902.1/18882</v>
      </c>
      <c r="B4169" s="1" t="s">
        <v>2438</v>
      </c>
      <c r="C4169" s="1" t="s">
        <v>2813</v>
      </c>
      <c r="D4169" s="1" t="s">
        <v>654</v>
      </c>
      <c r="E4169" s="1" t="str">
        <f>VLOOKUP(D4169,StataFunctions!$E$2:$G$260,3,)</f>
        <v>Linear Regression</v>
      </c>
      <c r="F4169" s="18" t="s">
        <v>4836</v>
      </c>
      <c r="G4169" s="18" t="str">
        <f t="shared" si="396"/>
        <v>indianimmig_scale</v>
      </c>
      <c r="H4169" s="18" t="str">
        <f t="shared" si="393"/>
        <v>group_placz2 if dscore!=.&amp;race!=4&amp;(group_placz2==3|group_placz2==2)</v>
      </c>
      <c r="I4169" s="18">
        <f t="shared" si="397"/>
        <v>1</v>
      </c>
      <c r="J4169" s="18" t="str">
        <f t="shared" si="398"/>
        <v xml:space="preserve"> dscore!=.&amp;race!=4&amp;(group_placz2==3|group_placz2==2)</v>
      </c>
      <c r="K4169" s="18" t="str">
        <f t="shared" si="394"/>
        <v>group_placz2</v>
      </c>
      <c r="L4169" s="1" t="str">
        <f t="shared" si="395"/>
        <v>Yes</v>
      </c>
    </row>
    <row r="4170" spans="1:12" ht="43.2" x14ac:dyDescent="0.3">
      <c r="A4170" s="1" t="str">
        <f>VLOOKUP(B4170,DownloadedFiles!$B$2:$C$821,2,)</f>
        <v>hdl:1902.1/18882</v>
      </c>
      <c r="B4170" s="1" t="s">
        <v>2438</v>
      </c>
      <c r="C4170" s="1" t="s">
        <v>2813</v>
      </c>
      <c r="D4170" s="1" t="s">
        <v>654</v>
      </c>
      <c r="E4170" s="1" t="str">
        <f>VLOOKUP(D4170,StataFunctions!$E$2:$G$260,3,)</f>
        <v>Linear Regression</v>
      </c>
      <c r="F4170" s="18" t="s">
        <v>4833</v>
      </c>
      <c r="G4170" s="18" t="str">
        <f t="shared" si="396"/>
        <v>h1bvisas_scale</v>
      </c>
      <c r="H4170" s="18" t="str">
        <f t="shared" si="393"/>
        <v>group_placz2 if dscore!=.&amp;race!=4&amp;(group_placz2==3|group_placz2==2)&amp;mediat==0</v>
      </c>
      <c r="I4170" s="18">
        <f t="shared" si="397"/>
        <v>1</v>
      </c>
      <c r="J4170" s="18" t="str">
        <f t="shared" si="398"/>
        <v xml:space="preserve"> dscore!=.&amp;race!=4&amp;(group_placz2==3|group_placz2==2)&amp;mediat==0</v>
      </c>
      <c r="K4170" s="18" t="str">
        <f t="shared" si="394"/>
        <v>group_placz2</v>
      </c>
      <c r="L4170" s="1" t="str">
        <f t="shared" si="395"/>
        <v>Yes</v>
      </c>
    </row>
    <row r="4171" spans="1:12" ht="43.2" x14ac:dyDescent="0.3">
      <c r="A4171" s="1" t="str">
        <f>VLOOKUP(B4171,DownloadedFiles!$B$2:$C$821,2,)</f>
        <v>hdl:1902.1/18882</v>
      </c>
      <c r="B4171" s="1" t="s">
        <v>2438</v>
      </c>
      <c r="C4171" s="1" t="s">
        <v>2813</v>
      </c>
      <c r="D4171" s="1" t="s">
        <v>654</v>
      </c>
      <c r="E4171" s="1" t="str">
        <f>VLOOKUP(D4171,StataFunctions!$E$2:$G$260,3,)</f>
        <v>Linear Regression</v>
      </c>
      <c r="F4171" s="18" t="s">
        <v>4839</v>
      </c>
      <c r="G4171" s="18" t="str">
        <f t="shared" si="396"/>
        <v>indianimmig_scale</v>
      </c>
      <c r="H4171" s="18" t="str">
        <f t="shared" si="393"/>
        <v>group_placz2 if dscore!=.&amp;race!=4&amp;(group_placz2==3|group_placz2==2)&amp;mediat==0</v>
      </c>
      <c r="I4171" s="18">
        <f t="shared" si="397"/>
        <v>1</v>
      </c>
      <c r="J4171" s="18" t="str">
        <f t="shared" si="398"/>
        <v xml:space="preserve"> dscore!=.&amp;race!=4&amp;(group_placz2==3|group_placz2==2)&amp;mediat==0</v>
      </c>
      <c r="K4171" s="18" t="str">
        <f t="shared" si="394"/>
        <v>group_placz2</v>
      </c>
      <c r="L4171" s="1" t="str">
        <f t="shared" si="395"/>
        <v>Yes</v>
      </c>
    </row>
    <row r="4172" spans="1:12" ht="43.2" x14ac:dyDescent="0.3">
      <c r="A4172" s="1" t="str">
        <f>VLOOKUP(B4172,DownloadedFiles!$B$2:$C$821,2,)</f>
        <v>hdl:1902.1/18882</v>
      </c>
      <c r="B4172" s="1" t="s">
        <v>2438</v>
      </c>
      <c r="C4172" s="1" t="s">
        <v>2813</v>
      </c>
      <c r="D4172" s="1" t="s">
        <v>654</v>
      </c>
      <c r="E4172" s="1" t="str">
        <f>VLOOKUP(D4172,StataFunctions!$E$2:$G$260,3,)</f>
        <v>Linear Regression</v>
      </c>
      <c r="F4172" s="18" t="s">
        <v>4831</v>
      </c>
      <c r="G4172" s="18" t="str">
        <f t="shared" si="396"/>
        <v>h1bvisas_scale</v>
      </c>
      <c r="H4172" s="18" t="str">
        <f t="shared" si="393"/>
        <v>group_placz2 if dscore!=.&amp;race!=4&amp;(group_placz2==3|group_placz2==4)</v>
      </c>
      <c r="I4172" s="18">
        <f t="shared" si="397"/>
        <v>1</v>
      </c>
      <c r="J4172" s="18" t="str">
        <f t="shared" si="398"/>
        <v xml:space="preserve"> dscore!=.&amp;race!=4&amp;(group_placz2==3|group_placz2==4)</v>
      </c>
      <c r="K4172" s="18" t="str">
        <f t="shared" si="394"/>
        <v>group_placz2</v>
      </c>
      <c r="L4172" s="1" t="str">
        <f t="shared" si="395"/>
        <v>Yes</v>
      </c>
    </row>
    <row r="4173" spans="1:12" ht="43.2" x14ac:dyDescent="0.3">
      <c r="A4173" s="1" t="str">
        <f>VLOOKUP(B4173,DownloadedFiles!$B$2:$C$821,2,)</f>
        <v>hdl:1902.1/18882</v>
      </c>
      <c r="B4173" s="1" t="s">
        <v>2438</v>
      </c>
      <c r="C4173" s="1" t="s">
        <v>2813</v>
      </c>
      <c r="D4173" s="1" t="s">
        <v>654</v>
      </c>
      <c r="E4173" s="1" t="str">
        <f>VLOOKUP(D4173,StataFunctions!$E$2:$G$260,3,)</f>
        <v>Linear Regression</v>
      </c>
      <c r="F4173" s="18" t="s">
        <v>4837</v>
      </c>
      <c r="G4173" s="18" t="str">
        <f t="shared" si="396"/>
        <v>indianimmig_scale</v>
      </c>
      <c r="H4173" s="18" t="str">
        <f t="shared" si="393"/>
        <v>group_placz2 if dscore!=.&amp;race!=4&amp;(group_placz2==3|group_placz2==4)</v>
      </c>
      <c r="I4173" s="18">
        <f t="shared" si="397"/>
        <v>1</v>
      </c>
      <c r="J4173" s="18" t="str">
        <f t="shared" si="398"/>
        <v xml:space="preserve"> dscore!=.&amp;race!=4&amp;(group_placz2==3|group_placz2==4)</v>
      </c>
      <c r="K4173" s="18" t="str">
        <f t="shared" si="394"/>
        <v>group_placz2</v>
      </c>
      <c r="L4173" s="1" t="str">
        <f t="shared" si="395"/>
        <v>Yes</v>
      </c>
    </row>
    <row r="4174" spans="1:12" ht="43.2" x14ac:dyDescent="0.3">
      <c r="A4174" s="1" t="str">
        <f>VLOOKUP(B4174,DownloadedFiles!$B$2:$C$821,2,)</f>
        <v>hdl:1902.1/18882</v>
      </c>
      <c r="B4174" s="1" t="s">
        <v>2438</v>
      </c>
      <c r="C4174" s="1" t="s">
        <v>2813</v>
      </c>
      <c r="D4174" s="1" t="s">
        <v>654</v>
      </c>
      <c r="E4174" s="1" t="str">
        <f>VLOOKUP(D4174,StataFunctions!$E$2:$G$260,3,)</f>
        <v>Linear Regression</v>
      </c>
      <c r="F4174" s="18" t="s">
        <v>4834</v>
      </c>
      <c r="G4174" s="18" t="str">
        <f t="shared" si="396"/>
        <v>h1bvisas_scale</v>
      </c>
      <c r="H4174" s="18" t="str">
        <f t="shared" si="393"/>
        <v>group_placz2 if dscore!=.&amp;race!=4&amp;(group_placz2==3|group_placz2==4)&amp;mediat==0</v>
      </c>
      <c r="I4174" s="18">
        <f t="shared" si="397"/>
        <v>1</v>
      </c>
      <c r="J4174" s="18" t="str">
        <f t="shared" si="398"/>
        <v xml:space="preserve"> dscore!=.&amp;race!=4&amp;(group_placz2==3|group_placz2==4)&amp;mediat==0</v>
      </c>
      <c r="K4174" s="18" t="str">
        <f t="shared" si="394"/>
        <v>group_placz2</v>
      </c>
      <c r="L4174" s="1" t="str">
        <f t="shared" si="395"/>
        <v>Yes</v>
      </c>
    </row>
    <row r="4175" spans="1:12" ht="43.2" x14ac:dyDescent="0.3">
      <c r="A4175" s="1" t="str">
        <f>VLOOKUP(B4175,DownloadedFiles!$B$2:$C$821,2,)</f>
        <v>hdl:1902.1/18882</v>
      </c>
      <c r="B4175" s="1" t="s">
        <v>2438</v>
      </c>
      <c r="C4175" s="1" t="s">
        <v>2813</v>
      </c>
      <c r="D4175" s="1" t="s">
        <v>654</v>
      </c>
      <c r="E4175" s="1" t="str">
        <f>VLOOKUP(D4175,StataFunctions!$E$2:$G$260,3,)</f>
        <v>Linear Regression</v>
      </c>
      <c r="F4175" s="18" t="s">
        <v>4840</v>
      </c>
      <c r="G4175" s="18" t="str">
        <f t="shared" si="396"/>
        <v>indianimmig_scale</v>
      </c>
      <c r="H4175" s="18" t="str">
        <f t="shared" si="393"/>
        <v>group_placz2 if dscore!=.&amp;race!=4&amp;(group_placz2==3|group_placz2==4)&amp;mediat==0</v>
      </c>
      <c r="I4175" s="18">
        <f t="shared" si="397"/>
        <v>1</v>
      </c>
      <c r="J4175" s="18" t="str">
        <f t="shared" si="398"/>
        <v xml:space="preserve"> dscore!=.&amp;race!=4&amp;(group_placz2==3|group_placz2==4)&amp;mediat==0</v>
      </c>
      <c r="K4175" s="18" t="str">
        <f t="shared" si="394"/>
        <v>group_placz2</v>
      </c>
      <c r="L4175" s="1" t="str">
        <f t="shared" si="395"/>
        <v>Yes</v>
      </c>
    </row>
    <row r="4176" spans="1:12" ht="43.2" x14ac:dyDescent="0.3">
      <c r="A4176" s="1" t="str">
        <f>VLOOKUP(B4176,DownloadedFiles!$B$2:$C$821,2,)</f>
        <v>hdl:1902.1/18882</v>
      </c>
      <c r="B4176" s="1" t="s">
        <v>2438</v>
      </c>
      <c r="C4176" s="1" t="s">
        <v>2813</v>
      </c>
      <c r="D4176" s="1" t="s">
        <v>654</v>
      </c>
      <c r="E4176" s="1" t="str">
        <f>VLOOKUP(D4176,StataFunctions!$E$2:$G$260,3,)</f>
        <v>Linear Regression</v>
      </c>
      <c r="F4176" s="18" t="s">
        <v>4829</v>
      </c>
      <c r="G4176" s="18" t="str">
        <f t="shared" si="396"/>
        <v>h1bvisas_scale</v>
      </c>
      <c r="H4176" s="18" t="str">
        <f t="shared" si="393"/>
        <v>group_placz2_31 if dscore!=.&amp;race!=4&amp;(group_placz2==3|group_placz2==1)</v>
      </c>
      <c r="I4176" s="18">
        <f t="shared" si="397"/>
        <v>1</v>
      </c>
      <c r="J4176" s="18" t="str">
        <f t="shared" si="398"/>
        <v xml:space="preserve"> dscore!=.&amp;race!=4&amp;(group_placz2==3|group_placz2==1)</v>
      </c>
      <c r="K4176" s="18" t="str">
        <f t="shared" si="394"/>
        <v>group_placz2_31</v>
      </c>
      <c r="L4176" s="1" t="str">
        <f t="shared" si="395"/>
        <v>Yes</v>
      </c>
    </row>
    <row r="4177" spans="1:12" ht="43.2" x14ac:dyDescent="0.3">
      <c r="A4177" s="1" t="str">
        <f>VLOOKUP(B4177,DownloadedFiles!$B$2:$C$821,2,)</f>
        <v>hdl:1902.1/18882</v>
      </c>
      <c r="B4177" s="1" t="s">
        <v>2438</v>
      </c>
      <c r="C4177" s="1" t="s">
        <v>2813</v>
      </c>
      <c r="D4177" s="1" t="s">
        <v>654</v>
      </c>
      <c r="E4177" s="1" t="str">
        <f>VLOOKUP(D4177,StataFunctions!$E$2:$G$260,3,)</f>
        <v>Linear Regression</v>
      </c>
      <c r="F4177" s="18" t="s">
        <v>4835</v>
      </c>
      <c r="G4177" s="18" t="str">
        <f t="shared" si="396"/>
        <v>indianimmig_scale</v>
      </c>
      <c r="H4177" s="18" t="str">
        <f t="shared" si="393"/>
        <v>group_placz2_31 if dscore!=.&amp;race!=4&amp;(group_placz2==3|group_placz2==1)</v>
      </c>
      <c r="I4177" s="18">
        <f t="shared" si="397"/>
        <v>1</v>
      </c>
      <c r="J4177" s="18" t="str">
        <f t="shared" si="398"/>
        <v xml:space="preserve"> dscore!=.&amp;race!=4&amp;(group_placz2==3|group_placz2==1)</v>
      </c>
      <c r="K4177" s="18" t="str">
        <f t="shared" si="394"/>
        <v>group_placz2_31</v>
      </c>
      <c r="L4177" s="1" t="str">
        <f t="shared" si="395"/>
        <v>Yes</v>
      </c>
    </row>
    <row r="4178" spans="1:12" ht="43.2" x14ac:dyDescent="0.3">
      <c r="A4178" s="1" t="str">
        <f>VLOOKUP(B4178,DownloadedFiles!$B$2:$C$821,2,)</f>
        <v>hdl:1902.1/18882</v>
      </c>
      <c r="B4178" s="1" t="s">
        <v>2438</v>
      </c>
      <c r="C4178" s="1" t="s">
        <v>2813</v>
      </c>
      <c r="D4178" s="1" t="s">
        <v>654</v>
      </c>
      <c r="E4178" s="1" t="str">
        <f>VLOOKUP(D4178,StataFunctions!$E$2:$G$260,3,)</f>
        <v>Linear Regression</v>
      </c>
      <c r="F4178" s="18" t="s">
        <v>4832</v>
      </c>
      <c r="G4178" s="18" t="str">
        <f t="shared" si="396"/>
        <v>h1bvisas_scale</v>
      </c>
      <c r="H4178" s="18" t="str">
        <f t="shared" si="393"/>
        <v>group_placz2_31 if dscore!=.&amp;race!=4&amp;(group_placz2==3|group_placz2==1)&amp;mediat==0</v>
      </c>
      <c r="I4178" s="18">
        <f t="shared" si="397"/>
        <v>1</v>
      </c>
      <c r="J4178" s="18" t="str">
        <f t="shared" si="398"/>
        <v xml:space="preserve"> dscore!=.&amp;race!=4&amp;(group_placz2==3|group_placz2==1)&amp;mediat==0</v>
      </c>
      <c r="K4178" s="18" t="str">
        <f t="shared" si="394"/>
        <v>group_placz2_31</v>
      </c>
      <c r="L4178" s="1" t="str">
        <f t="shared" si="395"/>
        <v>Yes</v>
      </c>
    </row>
    <row r="4179" spans="1:12" ht="43.2" x14ac:dyDescent="0.3">
      <c r="A4179" s="1" t="str">
        <f>VLOOKUP(B4179,DownloadedFiles!$B$2:$C$821,2,)</f>
        <v>hdl:1902.1/18882</v>
      </c>
      <c r="B4179" s="1" t="s">
        <v>2438</v>
      </c>
      <c r="C4179" s="1" t="s">
        <v>2813</v>
      </c>
      <c r="D4179" s="1" t="s">
        <v>654</v>
      </c>
      <c r="E4179" s="1" t="str">
        <f>VLOOKUP(D4179,StataFunctions!$E$2:$G$260,3,)</f>
        <v>Linear Regression</v>
      </c>
      <c r="F4179" s="18" t="s">
        <v>4838</v>
      </c>
      <c r="G4179" s="18" t="str">
        <f t="shared" si="396"/>
        <v>indianimmig_scale</v>
      </c>
      <c r="H4179" s="18" t="str">
        <f t="shared" si="393"/>
        <v>group_placz2_31 if dscore!=.&amp;race!=4&amp;(group_placz2==3|group_placz2==1)&amp;mediat==0</v>
      </c>
      <c r="I4179" s="18">
        <f t="shared" si="397"/>
        <v>1</v>
      </c>
      <c r="J4179" s="18" t="str">
        <f t="shared" si="398"/>
        <v xml:space="preserve"> dscore!=.&amp;race!=4&amp;(group_placz2==3|group_placz2==1)&amp;mediat==0</v>
      </c>
      <c r="K4179" s="18" t="str">
        <f t="shared" si="394"/>
        <v>group_placz2_31</v>
      </c>
      <c r="L4179" s="1" t="str">
        <f t="shared" si="395"/>
        <v>Yes</v>
      </c>
    </row>
    <row r="4180" spans="1:12" ht="57.6" x14ac:dyDescent="0.3">
      <c r="A4180" s="1" t="str">
        <f>VLOOKUP(B4180,DownloadedFiles!$B$2:$C$821,2,)</f>
        <v>hdl:1902.1/18882</v>
      </c>
      <c r="B4180" s="1" t="s">
        <v>2438</v>
      </c>
      <c r="C4180" s="1" t="s">
        <v>2813</v>
      </c>
      <c r="D4180" s="1" t="s">
        <v>654</v>
      </c>
      <c r="E4180" s="1" t="str">
        <f>VLOOKUP(D4180,StataFunctions!$E$2:$G$260,3,)</f>
        <v>Linear Regression</v>
      </c>
      <c r="F4180" s="18" t="s">
        <v>7841</v>
      </c>
      <c r="G4180" s="18" t="str">
        <f t="shared" si="396"/>
        <v>h1bvisas_scale</v>
      </c>
      <c r="H4180" s="18" t="str">
        <f t="shared" si="393"/>
        <v>group_placzcat23 group_placzcat22 group_placzcat21 dscore2 female age agesq married ed_indicator2 ed_indicator3 ed_indicator4 ed_indicator5 ed_indicator6 racewhite income2 pid techzip2 if dscore!=.&amp;race!=4&amp;zipcode!=.</v>
      </c>
      <c r="I4180" s="18">
        <f t="shared" si="397"/>
        <v>1</v>
      </c>
      <c r="J4180" s="18" t="str">
        <f t="shared" si="398"/>
        <v xml:space="preserve"> dscore!=.&amp;race!=4&amp;zipcode!=.</v>
      </c>
      <c r="K4180" s="18" t="str">
        <f t="shared" si="394"/>
        <v>group_placzcat23 group_placzcat22 group_placzcat21 dscore2 female age agesq married ed_indicator2 ed_indicator3 ed_indicator4 ed_indicator5 ed_indicator6 racewhite income2 pid techzip2</v>
      </c>
      <c r="L4180" s="1" t="str">
        <f t="shared" si="395"/>
        <v>Yes</v>
      </c>
    </row>
    <row r="4181" spans="1:12" ht="57.6" x14ac:dyDescent="0.3">
      <c r="A4181" s="1" t="str">
        <f>VLOOKUP(B4181,DownloadedFiles!$B$2:$C$821,2,)</f>
        <v>hdl:1902.1/18882</v>
      </c>
      <c r="B4181" s="1" t="s">
        <v>2438</v>
      </c>
      <c r="C4181" s="1" t="s">
        <v>2813</v>
      </c>
      <c r="D4181" s="1" t="s">
        <v>654</v>
      </c>
      <c r="E4181" s="1" t="str">
        <f>VLOOKUP(D4181,StataFunctions!$E$2:$G$260,3,)</f>
        <v>Linear Regression</v>
      </c>
      <c r="F4181" s="18" t="s">
        <v>7872</v>
      </c>
      <c r="G4181" s="18" t="str">
        <f t="shared" si="396"/>
        <v>indianimmig_scale</v>
      </c>
      <c r="H4181" s="18" t="str">
        <f t="shared" si="393"/>
        <v>group_placzcat23 group_placzcat22 group_placzcat21 dscore2 female age agesq married ed_indicator2 ed_indicator3 ed_indicator4 ed_indicator5 ed_indicator6 racewhite income2 pid techzip2 if dscore!=.&amp;race!=4&amp;zipcode!=.</v>
      </c>
      <c r="I4181" s="18">
        <f t="shared" si="397"/>
        <v>1</v>
      </c>
      <c r="J4181" s="18" t="str">
        <f t="shared" si="398"/>
        <v xml:space="preserve"> dscore!=.&amp;race!=4&amp;zipcode!=.</v>
      </c>
      <c r="K4181" s="18" t="str">
        <f t="shared" si="394"/>
        <v>group_placzcat23 group_placzcat22 group_placzcat21 dscore2 female age agesq married ed_indicator2 ed_indicator3 ed_indicator4 ed_indicator5 ed_indicator6 racewhite income2 pid techzip2</v>
      </c>
      <c r="L4181" s="1" t="str">
        <f t="shared" si="395"/>
        <v>Yes</v>
      </c>
    </row>
    <row r="4182" spans="1:12" ht="43.2" x14ac:dyDescent="0.3">
      <c r="A4182" s="1" t="str">
        <f>VLOOKUP(B4182,DownloadedFiles!$B$2:$C$821,2,)</f>
        <v>hdl:1902.1/18882</v>
      </c>
      <c r="B4182" s="1" t="s">
        <v>2438</v>
      </c>
      <c r="C4182" s="1" t="s">
        <v>2813</v>
      </c>
      <c r="D4182" s="1" t="s">
        <v>654</v>
      </c>
      <c r="E4182" s="1" t="str">
        <f>VLOOKUP(D4182,StataFunctions!$E$2:$G$260,3,)</f>
        <v>Linear Regression</v>
      </c>
      <c r="F4182" s="18" t="s">
        <v>7846</v>
      </c>
      <c r="G4182" s="18" t="str">
        <f t="shared" si="396"/>
        <v>h1bvisas_scale</v>
      </c>
      <c r="H4182" s="18" t="str">
        <f t="shared" si="393"/>
        <v>group_placzcat23 group_placzcat22 group_placzcat21 dscore2 female age agesq married educ racewhite income2 pid techzip2 if dscore!=.&amp;race!=4 [pweight = weightvec]</v>
      </c>
      <c r="I4182" s="18">
        <f t="shared" si="397"/>
        <v>1</v>
      </c>
      <c r="J4182" s="18" t="str">
        <f t="shared" si="398"/>
        <v xml:space="preserve"> dscore!=.&amp;race!=4 [pweight = weightvec]</v>
      </c>
      <c r="K4182" s="18" t="str">
        <f t="shared" si="394"/>
        <v>group_placzcat23 group_placzcat22 group_placzcat21 dscore2 female age agesq married educ racewhite income2 pid techzip2</v>
      </c>
      <c r="L4182" s="1" t="str">
        <f t="shared" si="395"/>
        <v>Yes</v>
      </c>
    </row>
    <row r="4183" spans="1:12" ht="57.6" x14ac:dyDescent="0.3">
      <c r="A4183" s="1" t="str">
        <f>VLOOKUP(B4183,DownloadedFiles!$B$2:$C$821,2,)</f>
        <v>hdl:1902.1/18882</v>
      </c>
      <c r="B4183" s="1" t="s">
        <v>2438</v>
      </c>
      <c r="C4183" s="1" t="s">
        <v>2813</v>
      </c>
      <c r="D4183" s="1" t="s">
        <v>654</v>
      </c>
      <c r="E4183" s="1" t="str">
        <f>VLOOKUP(D4183,StataFunctions!$E$2:$G$260,3,)</f>
        <v>Linear Regression</v>
      </c>
      <c r="F4183" s="18" t="s">
        <v>7877</v>
      </c>
      <c r="G4183" s="18" t="str">
        <f t="shared" si="396"/>
        <v>indianimmig_scale</v>
      </c>
      <c r="H4183" s="18" t="str">
        <f t="shared" si="393"/>
        <v>group_placzcat23 group_placzcat22 group_placzcat21 dscore2 female age agesq married educ racewhite income2 pid techzip2 if dscore!=.&amp;race!=4 [pweight = weightvec]</v>
      </c>
      <c r="I4183" s="18">
        <f t="shared" si="397"/>
        <v>1</v>
      </c>
      <c r="J4183" s="18" t="str">
        <f t="shared" si="398"/>
        <v xml:space="preserve"> dscore!=.&amp;race!=4 [pweight = weightvec]</v>
      </c>
      <c r="K4183" s="18" t="str">
        <f t="shared" si="394"/>
        <v>group_placzcat23 group_placzcat22 group_placzcat21 dscore2 female age agesq married educ racewhite income2 pid techzip2</v>
      </c>
      <c r="L4183" s="1" t="str">
        <f t="shared" si="395"/>
        <v>Yes</v>
      </c>
    </row>
    <row r="4184" spans="1:12" ht="43.2" x14ac:dyDescent="0.3">
      <c r="A4184" s="1" t="str">
        <f>VLOOKUP(B4184,DownloadedFiles!$B$2:$C$821,2,)</f>
        <v>hdl:1902.1/18882</v>
      </c>
      <c r="B4184" s="1" t="s">
        <v>2438</v>
      </c>
      <c r="C4184" s="1" t="s">
        <v>2813</v>
      </c>
      <c r="D4184" s="1" t="s">
        <v>654</v>
      </c>
      <c r="E4184" s="1" t="str">
        <f>VLOOKUP(D4184,StataFunctions!$E$2:$G$260,3,)</f>
        <v>Linear Regression</v>
      </c>
      <c r="F4184" s="18" t="s">
        <v>7834</v>
      </c>
      <c r="G4184" s="18" t="str">
        <f t="shared" si="396"/>
        <v>h1bvisas_scale</v>
      </c>
      <c r="H4184" s="18" t="str">
        <f t="shared" si="393"/>
        <v>group_placzcat23 group_placzcat22 group_placzcat21 dscore2 female age agesq married educ racewhite income2 pid techzip2 if dscore!=.&amp;race!=4&amp;zipcode!=.</v>
      </c>
      <c r="I4184" s="18">
        <f t="shared" si="397"/>
        <v>1</v>
      </c>
      <c r="J4184" s="18" t="str">
        <f t="shared" si="398"/>
        <v xml:space="preserve"> dscore!=.&amp;race!=4&amp;zipcode!=.</v>
      </c>
      <c r="K4184" s="18" t="str">
        <f t="shared" si="394"/>
        <v>group_placzcat23 group_placzcat22 group_placzcat21 dscore2 female age agesq married educ racewhite income2 pid techzip2</v>
      </c>
      <c r="L4184" s="1" t="str">
        <f t="shared" si="395"/>
        <v>Yes</v>
      </c>
    </row>
    <row r="4185" spans="1:12" ht="43.2" x14ac:dyDescent="0.3">
      <c r="A4185" s="1" t="str">
        <f>VLOOKUP(B4185,DownloadedFiles!$B$2:$C$821,2,)</f>
        <v>hdl:1902.1/18882</v>
      </c>
      <c r="B4185" s="1" t="s">
        <v>2438</v>
      </c>
      <c r="C4185" s="1" t="s">
        <v>2813</v>
      </c>
      <c r="D4185" s="1" t="s">
        <v>654</v>
      </c>
      <c r="E4185" s="1" t="str">
        <f>VLOOKUP(D4185,StataFunctions!$E$2:$G$260,3,)</f>
        <v>Linear Regression</v>
      </c>
      <c r="F4185" s="18" t="s">
        <v>7866</v>
      </c>
      <c r="G4185" s="18" t="str">
        <f t="shared" si="396"/>
        <v>indianimmig_scale</v>
      </c>
      <c r="H4185" s="18" t="str">
        <f t="shared" si="393"/>
        <v>group_placzcat23 group_placzcat22 group_placzcat21 dscore2 female age agesq married educ racewhite income2 pid techzip2 if dscore!=.&amp;race!=4&amp;zipcode!=.</v>
      </c>
      <c r="I4185" s="18">
        <f t="shared" si="397"/>
        <v>1</v>
      </c>
      <c r="J4185" s="18" t="str">
        <f t="shared" si="398"/>
        <v xml:space="preserve"> dscore!=.&amp;race!=4&amp;zipcode!=.</v>
      </c>
      <c r="K4185" s="18" t="str">
        <f t="shared" si="394"/>
        <v>group_placzcat23 group_placzcat22 group_placzcat21 dscore2 female age agesq married educ racewhite income2 pid techzip2</v>
      </c>
      <c r="L4185" s="1" t="str">
        <f t="shared" si="395"/>
        <v>Yes</v>
      </c>
    </row>
    <row r="4186" spans="1:12" ht="57.6" x14ac:dyDescent="0.3">
      <c r="A4186" s="1" t="str">
        <f>VLOOKUP(B4186,DownloadedFiles!$B$2:$C$821,2,)</f>
        <v>hdl:1902.1/18882</v>
      </c>
      <c r="B4186" s="1" t="s">
        <v>2438</v>
      </c>
      <c r="C4186" s="1" t="s">
        <v>2813</v>
      </c>
      <c r="D4186" s="1" t="s">
        <v>654</v>
      </c>
      <c r="E4186" s="1" t="str">
        <f>VLOOKUP(D4186,StataFunctions!$E$2:$G$260,3,)</f>
        <v>Linear Regression</v>
      </c>
      <c r="F4186" s="18" t="s">
        <v>7842</v>
      </c>
      <c r="G4186" s="18" t="str">
        <f t="shared" si="396"/>
        <v>h1bvisas_scale</v>
      </c>
      <c r="H4186" s="18" t="str">
        <f t="shared" si="393"/>
        <v>group_placzcat23 group_placzcat22 group_placzcat21 dscore2 indian_traits threatened2 female age agesq married ed_indicator2 ed_indicator3 ed_indicator4 ed_indicator5 ed_indicator6 racewhite income2 pid techzip2 if dscore!=.&amp;race!=4&amp;zipcode!=.</v>
      </c>
      <c r="I4186" s="18">
        <f t="shared" si="397"/>
        <v>1</v>
      </c>
      <c r="J4186" s="18" t="str">
        <f t="shared" si="398"/>
        <v xml:space="preserve"> dscore!=.&amp;race!=4&amp;zipcode!=.</v>
      </c>
      <c r="K4186" s="18" t="str">
        <f t="shared" si="394"/>
        <v>group_placzcat23 group_placzcat22 group_placzcat21 dscore2 indian_traits threatened2 female age agesq married ed_indicator2 ed_indicator3 ed_indicator4 ed_indicator5 ed_indicator6 racewhite income2 pid techzip2</v>
      </c>
      <c r="L4186" s="1" t="str">
        <f t="shared" si="395"/>
        <v>Yes</v>
      </c>
    </row>
    <row r="4187" spans="1:12" ht="72" x14ac:dyDescent="0.3">
      <c r="A4187" s="1" t="str">
        <f>VLOOKUP(B4187,DownloadedFiles!$B$2:$C$821,2,)</f>
        <v>hdl:1902.1/18882</v>
      </c>
      <c r="B4187" s="1" t="s">
        <v>2438</v>
      </c>
      <c r="C4187" s="1" t="s">
        <v>2813</v>
      </c>
      <c r="D4187" s="1" t="s">
        <v>654</v>
      </c>
      <c r="E4187" s="1" t="str">
        <f>VLOOKUP(D4187,StataFunctions!$E$2:$G$260,3,)</f>
        <v>Linear Regression</v>
      </c>
      <c r="F4187" s="18" t="s">
        <v>7873</v>
      </c>
      <c r="G4187" s="18" t="str">
        <f t="shared" si="396"/>
        <v>indianimmig_scale</v>
      </c>
      <c r="H4187" s="18" t="str">
        <f t="shared" si="393"/>
        <v>group_placzcat23 group_placzcat22 group_placzcat21 dscore2 indian_traits threatened2 female age agesq married ed_indicator2 ed_indicator3 ed_indicator4 ed_indicator5 ed_indicator6 racewhite income2 pid techzip2 if dscore!=.&amp;race!=4&amp;zipcode!=.</v>
      </c>
      <c r="I4187" s="18">
        <f t="shared" si="397"/>
        <v>1</v>
      </c>
      <c r="J4187" s="18" t="str">
        <f t="shared" si="398"/>
        <v xml:space="preserve"> dscore!=.&amp;race!=4&amp;zipcode!=.</v>
      </c>
      <c r="K4187" s="18" t="str">
        <f t="shared" si="394"/>
        <v>group_placzcat23 group_placzcat22 group_placzcat21 dscore2 indian_traits threatened2 female age agesq married ed_indicator2 ed_indicator3 ed_indicator4 ed_indicator5 ed_indicator6 racewhite income2 pid techzip2</v>
      </c>
      <c r="L4187" s="1" t="str">
        <f t="shared" si="395"/>
        <v>Yes</v>
      </c>
    </row>
    <row r="4188" spans="1:12" ht="57.6" x14ac:dyDescent="0.3">
      <c r="A4188" s="1" t="str">
        <f>VLOOKUP(B4188,DownloadedFiles!$B$2:$C$821,2,)</f>
        <v>hdl:1902.1/18882</v>
      </c>
      <c r="B4188" s="1" t="s">
        <v>2438</v>
      </c>
      <c r="C4188" s="1" t="s">
        <v>2813</v>
      </c>
      <c r="D4188" s="1" t="s">
        <v>654</v>
      </c>
      <c r="E4188" s="1" t="str">
        <f>VLOOKUP(D4188,StataFunctions!$E$2:$G$260,3,)</f>
        <v>Linear Regression</v>
      </c>
      <c r="F4188" s="18" t="s">
        <v>7847</v>
      </c>
      <c r="G4188" s="18" t="str">
        <f t="shared" si="396"/>
        <v>h1bvisas_scale</v>
      </c>
      <c r="H4188" s="18" t="str">
        <f t="shared" si="393"/>
        <v>group_placzcat23 group_placzcat22 group_placzcat21 dscore2 indian_traits threatened2 female age agesq married educ racewhite income2 pid techzip2 if dscore!=.&amp;race!=4 [pweight = weightvec]</v>
      </c>
      <c r="I4188" s="18">
        <f t="shared" si="397"/>
        <v>1</v>
      </c>
      <c r="J4188" s="18" t="str">
        <f t="shared" si="398"/>
        <v xml:space="preserve"> dscore!=.&amp;race!=4 [pweight = weightvec]</v>
      </c>
      <c r="K4188" s="18" t="str">
        <f t="shared" si="394"/>
        <v>group_placzcat23 group_placzcat22 group_placzcat21 dscore2 indian_traits threatened2 female age agesq married educ racewhite income2 pid techzip2</v>
      </c>
      <c r="L4188" s="1" t="str">
        <f t="shared" si="395"/>
        <v>Yes</v>
      </c>
    </row>
    <row r="4189" spans="1:12" ht="57.6" x14ac:dyDescent="0.3">
      <c r="A4189" s="1" t="str">
        <f>VLOOKUP(B4189,DownloadedFiles!$B$2:$C$821,2,)</f>
        <v>hdl:1902.1/18882</v>
      </c>
      <c r="B4189" s="1" t="s">
        <v>2438</v>
      </c>
      <c r="C4189" s="1" t="s">
        <v>2813</v>
      </c>
      <c r="D4189" s="1" t="s">
        <v>654</v>
      </c>
      <c r="E4189" s="1" t="str">
        <f>VLOOKUP(D4189,StataFunctions!$E$2:$G$260,3,)</f>
        <v>Linear Regression</v>
      </c>
      <c r="F4189" s="18" t="s">
        <v>7878</v>
      </c>
      <c r="G4189" s="18" t="str">
        <f t="shared" si="396"/>
        <v>indianimmig_scale</v>
      </c>
      <c r="H4189" s="18" t="str">
        <f t="shared" si="393"/>
        <v>group_placzcat23 group_placzcat22 group_placzcat21 dscore2 indian_traits threatened2 female age agesq married educ racewhite income2 pid techzip2 if dscore!=.&amp;race!=4 [pweight = weightvec]</v>
      </c>
      <c r="I4189" s="18">
        <f t="shared" si="397"/>
        <v>1</v>
      </c>
      <c r="J4189" s="18" t="str">
        <f t="shared" si="398"/>
        <v xml:space="preserve"> dscore!=.&amp;race!=4 [pweight = weightvec]</v>
      </c>
      <c r="K4189" s="18" t="str">
        <f t="shared" si="394"/>
        <v>group_placzcat23 group_placzcat22 group_placzcat21 dscore2 indian_traits threatened2 female age agesq married educ racewhite income2 pid techzip2</v>
      </c>
      <c r="L4189" s="1" t="str">
        <f t="shared" si="395"/>
        <v>Yes</v>
      </c>
    </row>
    <row r="4190" spans="1:12" ht="57.6" x14ac:dyDescent="0.3">
      <c r="A4190" s="1" t="str">
        <f>VLOOKUP(B4190,DownloadedFiles!$B$2:$C$821,2,)</f>
        <v>hdl:1902.1/18882</v>
      </c>
      <c r="B4190" s="1" t="s">
        <v>2438</v>
      </c>
      <c r="C4190" s="1" t="s">
        <v>2813</v>
      </c>
      <c r="D4190" s="1" t="s">
        <v>654</v>
      </c>
      <c r="E4190" s="1" t="str">
        <f>VLOOKUP(D4190,StataFunctions!$E$2:$G$260,3,)</f>
        <v>Linear Regression</v>
      </c>
      <c r="F4190" s="18" t="s">
        <v>7835</v>
      </c>
      <c r="G4190" s="18" t="str">
        <f t="shared" si="396"/>
        <v>h1bvisas_scale</v>
      </c>
      <c r="H4190" s="18" t="str">
        <f t="shared" si="393"/>
        <v>group_placzcat23 group_placzcat22 group_placzcat21 dscore2 indian_traits threatened2 female age agesq married educ racewhite income2 pid techzip2 if dscore!=.&amp;race!=4&amp;zipcode!=.</v>
      </c>
      <c r="I4190" s="18">
        <f t="shared" si="397"/>
        <v>1</v>
      </c>
      <c r="J4190" s="18" t="str">
        <f t="shared" si="398"/>
        <v xml:space="preserve"> dscore!=.&amp;race!=4&amp;zipcode!=.</v>
      </c>
      <c r="K4190" s="18" t="str">
        <f t="shared" si="394"/>
        <v>group_placzcat23 group_placzcat22 group_placzcat21 dscore2 indian_traits threatened2 female age agesq married educ racewhite income2 pid techzip2</v>
      </c>
      <c r="L4190" s="1" t="str">
        <f t="shared" si="395"/>
        <v>Yes</v>
      </c>
    </row>
    <row r="4191" spans="1:12" ht="57.6" x14ac:dyDescent="0.3">
      <c r="A4191" s="1" t="str">
        <f>VLOOKUP(B4191,DownloadedFiles!$B$2:$C$821,2,)</f>
        <v>hdl:1902.1/18882</v>
      </c>
      <c r="B4191" s="1" t="s">
        <v>2438</v>
      </c>
      <c r="C4191" s="1" t="s">
        <v>2813</v>
      </c>
      <c r="D4191" s="1" t="s">
        <v>654</v>
      </c>
      <c r="E4191" s="1" t="str">
        <f>VLOOKUP(D4191,StataFunctions!$E$2:$G$260,3,)</f>
        <v>Linear Regression</v>
      </c>
      <c r="F4191" s="18" t="s">
        <v>7867</v>
      </c>
      <c r="G4191" s="18" t="str">
        <f t="shared" si="396"/>
        <v>indianimmig_scale</v>
      </c>
      <c r="H4191" s="18" t="str">
        <f t="shared" si="393"/>
        <v>group_placzcat23 group_placzcat22 group_placzcat21 dscore2 indian_traits threatened2 female age agesq married educ racewhite income2 pid techzip2 if dscore!=.&amp;race!=4&amp;zipcode!=.</v>
      </c>
      <c r="I4191" s="18">
        <f t="shared" si="397"/>
        <v>1</v>
      </c>
      <c r="J4191" s="18" t="str">
        <f t="shared" si="398"/>
        <v xml:space="preserve"> dscore!=.&amp;race!=4&amp;zipcode!=.</v>
      </c>
      <c r="K4191" s="18" t="str">
        <f t="shared" si="394"/>
        <v>group_placzcat23 group_placzcat22 group_placzcat21 dscore2 indian_traits threatened2 female age agesq married educ racewhite income2 pid techzip2</v>
      </c>
      <c r="L4191" s="1" t="str">
        <f t="shared" si="395"/>
        <v>Yes</v>
      </c>
    </row>
    <row r="4192" spans="1:12" ht="57.6" x14ac:dyDescent="0.3">
      <c r="A4192" s="1" t="str">
        <f>VLOOKUP(B4192,DownloadedFiles!$B$2:$C$821,2,)</f>
        <v>hdl:1902.1/18882</v>
      </c>
      <c r="B4192" s="1" t="s">
        <v>2438</v>
      </c>
      <c r="C4192" s="1" t="s">
        <v>2813</v>
      </c>
      <c r="D4192" s="1" t="s">
        <v>654</v>
      </c>
      <c r="E4192" s="1" t="str">
        <f>VLOOKUP(D4192,StataFunctions!$E$2:$G$260,3,)</f>
        <v>Linear Regression</v>
      </c>
      <c r="F4192" s="18" t="s">
        <v>7839</v>
      </c>
      <c r="G4192" s="18" t="str">
        <f t="shared" si="396"/>
        <v>h1bvisas_scale</v>
      </c>
      <c r="H4192" s="18" t="str">
        <f t="shared" si="393"/>
        <v>groupcat2 groupcat1 dscore2 female age agesq married ed_indicator2 ed_indicator3 ed_indicator4 ed_indicator5 ed_indicator6 racewhite income2 pid techzip2 if dscore!=.&amp;race!=4&amp;zipcode!=.</v>
      </c>
      <c r="I4192" s="18">
        <f t="shared" si="397"/>
        <v>1</v>
      </c>
      <c r="J4192" s="18" t="str">
        <f t="shared" si="398"/>
        <v xml:space="preserve"> dscore!=.&amp;race!=4&amp;zipcode!=.</v>
      </c>
      <c r="K4192" s="18" t="str">
        <f t="shared" si="394"/>
        <v>groupcat2 groupcat1 dscore2 female age agesq married ed_indicator2 ed_indicator3 ed_indicator4 ed_indicator5 ed_indicator6 racewhite income2 pid techzip2</v>
      </c>
      <c r="L4192" s="1" t="str">
        <f t="shared" si="395"/>
        <v>Yes</v>
      </c>
    </row>
    <row r="4193" spans="1:12" ht="57.6" x14ac:dyDescent="0.3">
      <c r="A4193" s="1" t="str">
        <f>VLOOKUP(B4193,DownloadedFiles!$B$2:$C$821,2,)</f>
        <v>hdl:1902.1/18882</v>
      </c>
      <c r="B4193" s="1" t="s">
        <v>2438</v>
      </c>
      <c r="C4193" s="1" t="s">
        <v>2813</v>
      </c>
      <c r="D4193" s="1" t="s">
        <v>654</v>
      </c>
      <c r="E4193" s="1" t="str">
        <f>VLOOKUP(D4193,StataFunctions!$E$2:$G$260,3,)</f>
        <v>Linear Regression</v>
      </c>
      <c r="F4193" s="18" t="s">
        <v>7870</v>
      </c>
      <c r="G4193" s="18" t="str">
        <f t="shared" si="396"/>
        <v>indianimmig_scale</v>
      </c>
      <c r="H4193" s="18" t="str">
        <f t="shared" si="393"/>
        <v>groupcat2 groupcat1 dscore2 female age agesq married ed_indicator2 ed_indicator3 ed_indicator4 ed_indicator5 ed_indicator6 racewhite income2 pid techzip2 if dscore!=.&amp;race!=4&amp;zipcode!=.</v>
      </c>
      <c r="I4193" s="18">
        <f t="shared" si="397"/>
        <v>1</v>
      </c>
      <c r="J4193" s="18" t="str">
        <f t="shared" si="398"/>
        <v xml:space="preserve"> dscore!=.&amp;race!=4&amp;zipcode!=.</v>
      </c>
      <c r="K4193" s="18" t="str">
        <f t="shared" si="394"/>
        <v>groupcat2 groupcat1 dscore2 female age agesq married ed_indicator2 ed_indicator3 ed_indicator4 ed_indicator5 ed_indicator6 racewhite income2 pid techzip2</v>
      </c>
      <c r="L4193" s="1" t="str">
        <f t="shared" si="395"/>
        <v>Yes</v>
      </c>
    </row>
    <row r="4194" spans="1:12" ht="43.2" x14ac:dyDescent="0.3">
      <c r="A4194" s="1" t="str">
        <f>VLOOKUP(B4194,DownloadedFiles!$B$2:$C$821,2,)</f>
        <v>hdl:1902.1/18882</v>
      </c>
      <c r="B4194" s="1" t="s">
        <v>2438</v>
      </c>
      <c r="C4194" s="1" t="s">
        <v>2813</v>
      </c>
      <c r="D4194" s="1" t="s">
        <v>654</v>
      </c>
      <c r="E4194" s="1" t="str">
        <f>VLOOKUP(D4194,StataFunctions!$E$2:$G$260,3,)</f>
        <v>Linear Regression</v>
      </c>
      <c r="F4194" s="18" t="s">
        <v>7832</v>
      </c>
      <c r="G4194" s="18" t="str">
        <f t="shared" si="396"/>
        <v>h1bvisas_scale</v>
      </c>
      <c r="H4194" s="18" t="str">
        <f t="shared" si="393"/>
        <v>groupcat2 groupcat1 dscore2 female age agesq married educ racewhite income2 pid techzip2 if dscore!=.&amp;race!=4&amp;zipcode!=.</v>
      </c>
      <c r="I4194" s="18">
        <f t="shared" si="397"/>
        <v>1</v>
      </c>
      <c r="J4194" s="18" t="str">
        <f t="shared" si="398"/>
        <v xml:space="preserve"> dscore!=.&amp;race!=4&amp;zipcode!=.</v>
      </c>
      <c r="K4194" s="18" t="str">
        <f t="shared" si="394"/>
        <v>groupcat2 groupcat1 dscore2 female age agesq married educ racewhite income2 pid techzip2</v>
      </c>
      <c r="L4194" s="1" t="str">
        <f t="shared" si="395"/>
        <v>Yes</v>
      </c>
    </row>
    <row r="4195" spans="1:12" ht="43.2" x14ac:dyDescent="0.3">
      <c r="A4195" s="1" t="str">
        <f>VLOOKUP(B4195,DownloadedFiles!$B$2:$C$821,2,)</f>
        <v>hdl:1902.1/18882</v>
      </c>
      <c r="B4195" s="1" t="s">
        <v>2438</v>
      </c>
      <c r="C4195" s="1" t="s">
        <v>2813</v>
      </c>
      <c r="D4195" s="1" t="s">
        <v>654</v>
      </c>
      <c r="E4195" s="1" t="str">
        <f>VLOOKUP(D4195,StataFunctions!$E$2:$G$260,3,)</f>
        <v>Linear Regression</v>
      </c>
      <c r="F4195" s="18" t="s">
        <v>7864</v>
      </c>
      <c r="G4195" s="18" t="str">
        <f t="shared" si="396"/>
        <v>indianimmig_scale</v>
      </c>
      <c r="H4195" s="18" t="str">
        <f t="shared" si="393"/>
        <v>groupcat2 groupcat1 dscore2 female age agesq married educ racewhite income2 pid techzip2 if dscore!=.&amp;race!=4&amp;zipcode!=.</v>
      </c>
      <c r="I4195" s="18">
        <f t="shared" si="397"/>
        <v>1</v>
      </c>
      <c r="J4195" s="18" t="str">
        <f t="shared" si="398"/>
        <v xml:space="preserve"> dscore!=.&amp;race!=4&amp;zipcode!=.</v>
      </c>
      <c r="K4195" s="18" t="str">
        <f t="shared" si="394"/>
        <v>groupcat2 groupcat1 dscore2 female age agesq married educ racewhite income2 pid techzip2</v>
      </c>
      <c r="L4195" s="1" t="str">
        <f t="shared" si="395"/>
        <v>Yes</v>
      </c>
    </row>
    <row r="4196" spans="1:12" ht="43.2" x14ac:dyDescent="0.3">
      <c r="A4196" s="1" t="str">
        <f>VLOOKUP(B4196,DownloadedFiles!$B$2:$C$821,2,)</f>
        <v>hdl:1902.1/18882</v>
      </c>
      <c r="B4196" s="1" t="s">
        <v>2438</v>
      </c>
      <c r="C4196" s="1" t="s">
        <v>2813</v>
      </c>
      <c r="D4196" s="1" t="s">
        <v>654</v>
      </c>
      <c r="E4196" s="1" t="str">
        <f>VLOOKUP(D4196,StataFunctions!$E$2:$G$260,3,)</f>
        <v>Linear Regression</v>
      </c>
      <c r="F4196" s="18" t="s">
        <v>7844</v>
      </c>
      <c r="G4196" s="18" t="str">
        <f t="shared" si="396"/>
        <v>h1bvisas_scale</v>
      </c>
      <c r="H4196" s="18" t="str">
        <f t="shared" si="393"/>
        <v>groupcat2 groupcat1 dscore2 female age agesq married educ racewhite income2 pid techzip2 if dscore!=.&amp;race!=4 [pweight = weightvec]</v>
      </c>
      <c r="I4196" s="18">
        <f t="shared" si="397"/>
        <v>1</v>
      </c>
      <c r="J4196" s="18" t="str">
        <f t="shared" si="398"/>
        <v xml:space="preserve"> dscore!=.&amp;race!=4 [pweight = weightvec]</v>
      </c>
      <c r="K4196" s="18" t="str">
        <f t="shared" si="394"/>
        <v>groupcat2 groupcat1 dscore2 female age agesq married educ racewhite income2 pid techzip2</v>
      </c>
      <c r="L4196" s="1" t="str">
        <f t="shared" si="395"/>
        <v>Yes</v>
      </c>
    </row>
    <row r="4197" spans="1:12" ht="43.2" x14ac:dyDescent="0.3">
      <c r="A4197" s="1" t="str">
        <f>VLOOKUP(B4197,DownloadedFiles!$B$2:$C$821,2,)</f>
        <v>hdl:1902.1/18882</v>
      </c>
      <c r="B4197" s="1" t="s">
        <v>2438</v>
      </c>
      <c r="C4197" s="1" t="s">
        <v>2813</v>
      </c>
      <c r="D4197" s="1" t="s">
        <v>654</v>
      </c>
      <c r="E4197" s="1" t="str">
        <f>VLOOKUP(D4197,StataFunctions!$E$2:$G$260,3,)</f>
        <v>Linear Regression</v>
      </c>
      <c r="F4197" s="18" t="s">
        <v>7875</v>
      </c>
      <c r="G4197" s="18" t="str">
        <f t="shared" si="396"/>
        <v>indianimmig_scale</v>
      </c>
      <c r="H4197" s="18" t="str">
        <f t="shared" si="393"/>
        <v>groupcat2 groupcat1 dscore2 female age agesq married educ racewhite income2 pid techzip2 if dscore!=.&amp;race!=4 [pweight = weightvec]</v>
      </c>
      <c r="I4197" s="18">
        <f t="shared" si="397"/>
        <v>1</v>
      </c>
      <c r="J4197" s="18" t="str">
        <f t="shared" si="398"/>
        <v xml:space="preserve"> dscore!=.&amp;race!=4 [pweight = weightvec]</v>
      </c>
      <c r="K4197" s="18" t="str">
        <f t="shared" si="394"/>
        <v>groupcat2 groupcat1 dscore2 female age agesq married educ racewhite income2 pid techzip2</v>
      </c>
      <c r="L4197" s="1" t="str">
        <f t="shared" si="395"/>
        <v>Yes</v>
      </c>
    </row>
    <row r="4198" spans="1:12" ht="43.2" x14ac:dyDescent="0.3">
      <c r="A4198" s="1" t="str">
        <f>VLOOKUP(B4198,DownloadedFiles!$B$2:$C$821,2,)</f>
        <v>hdl:1902.1/18882</v>
      </c>
      <c r="B4198" s="1" t="s">
        <v>2438</v>
      </c>
      <c r="C4198" s="1" t="s">
        <v>2813</v>
      </c>
      <c r="D4198" s="1" t="s">
        <v>654</v>
      </c>
      <c r="E4198" s="1" t="str">
        <f>VLOOKUP(D4198,StataFunctions!$E$2:$G$260,3,)</f>
        <v>Linear Regression</v>
      </c>
      <c r="F4198" s="18" t="s">
        <v>7843</v>
      </c>
      <c r="G4198" s="18" t="str">
        <f t="shared" si="396"/>
        <v>h1bvisas_scale</v>
      </c>
      <c r="H4198" s="18" t="str">
        <f t="shared" si="393"/>
        <v>groupcat2 groupcat1 dscore2 female age agesq married educ racewhite income2 pid techzip2 if dscore!=.&amp;race!=4&amp;zipcode!=.</v>
      </c>
      <c r="I4198" s="18">
        <f t="shared" si="397"/>
        <v>1</v>
      </c>
      <c r="J4198" s="18" t="str">
        <f t="shared" si="398"/>
        <v xml:space="preserve"> dscore!=.&amp;race!=4&amp;zipcode!=.</v>
      </c>
      <c r="K4198" s="18" t="str">
        <f t="shared" si="394"/>
        <v>groupcat2 groupcat1 dscore2 female age agesq married educ racewhite income2 pid techzip2</v>
      </c>
      <c r="L4198" s="1" t="str">
        <f t="shared" si="395"/>
        <v>Yes</v>
      </c>
    </row>
    <row r="4199" spans="1:12" ht="43.2" x14ac:dyDescent="0.3">
      <c r="A4199" s="1" t="str">
        <f>VLOOKUP(B4199,DownloadedFiles!$B$2:$C$821,2,)</f>
        <v>hdl:1902.1/18882</v>
      </c>
      <c r="B4199" s="1" t="s">
        <v>2438</v>
      </c>
      <c r="C4199" s="1" t="s">
        <v>2813</v>
      </c>
      <c r="D4199" s="1" t="s">
        <v>654</v>
      </c>
      <c r="E4199" s="1" t="str">
        <f>VLOOKUP(D4199,StataFunctions!$E$2:$G$260,3,)</f>
        <v>Linear Regression</v>
      </c>
      <c r="F4199" s="18" t="s">
        <v>7874</v>
      </c>
      <c r="G4199" s="18" t="str">
        <f t="shared" si="396"/>
        <v>indianimmig_scale</v>
      </c>
      <c r="H4199" s="18" t="str">
        <f t="shared" si="393"/>
        <v>groupcat2 groupcat1 dscore2 female age agesq married educ racewhite income2 pid techzip2 if dscore!=.&amp;race!=4&amp;zipcode!=.</v>
      </c>
      <c r="I4199" s="18">
        <f t="shared" si="397"/>
        <v>1</v>
      </c>
      <c r="J4199" s="18" t="str">
        <f t="shared" si="398"/>
        <v xml:space="preserve"> dscore!=.&amp;race!=4&amp;zipcode!=.</v>
      </c>
      <c r="K4199" s="18" t="str">
        <f t="shared" si="394"/>
        <v>groupcat2 groupcat1 dscore2 female age agesq married educ racewhite income2 pid techzip2</v>
      </c>
      <c r="L4199" s="1" t="str">
        <f t="shared" si="395"/>
        <v>Yes</v>
      </c>
    </row>
    <row r="4200" spans="1:12" ht="57.6" x14ac:dyDescent="0.3">
      <c r="A4200" s="1" t="str">
        <f>VLOOKUP(B4200,DownloadedFiles!$B$2:$C$821,2,)</f>
        <v>hdl:1902.1/18882</v>
      </c>
      <c r="B4200" s="1" t="s">
        <v>2438</v>
      </c>
      <c r="C4200" s="1" t="s">
        <v>2813</v>
      </c>
      <c r="D4200" s="1" t="s">
        <v>654</v>
      </c>
      <c r="E4200" s="1" t="str">
        <f>VLOOKUP(D4200,StataFunctions!$E$2:$G$260,3,)</f>
        <v>Linear Regression</v>
      </c>
      <c r="F4200" s="18" t="s">
        <v>7840</v>
      </c>
      <c r="G4200" s="18" t="str">
        <f t="shared" si="396"/>
        <v>h1bvisas_scale</v>
      </c>
      <c r="H4200" s="18" t="str">
        <f t="shared" si="393"/>
        <v>groupcat2 groupcat1 dscore2 indian_traits threatened2 female age agesq married ed_indicator2 ed_indicator3 ed_indicator4 ed_indicator5 ed_indicator6 racewhite income2 pid techzip2 if dscore!=.&amp;race!=4&amp;zipcode!=.</v>
      </c>
      <c r="I4200" s="18">
        <f t="shared" si="397"/>
        <v>1</v>
      </c>
      <c r="J4200" s="18" t="str">
        <f t="shared" si="398"/>
        <v xml:space="preserve"> dscore!=.&amp;race!=4&amp;zipcode!=.</v>
      </c>
      <c r="K4200" s="18" t="str">
        <f t="shared" si="394"/>
        <v>groupcat2 groupcat1 dscore2 indian_traits threatened2 female age agesq married ed_indicator2 ed_indicator3 ed_indicator4 ed_indicator5 ed_indicator6 racewhite income2 pid techzip2</v>
      </c>
      <c r="L4200" s="1" t="str">
        <f t="shared" si="395"/>
        <v>Yes</v>
      </c>
    </row>
    <row r="4201" spans="1:12" ht="57.6" x14ac:dyDescent="0.3">
      <c r="A4201" s="1" t="str">
        <f>VLOOKUP(B4201,DownloadedFiles!$B$2:$C$821,2,)</f>
        <v>hdl:1902.1/18882</v>
      </c>
      <c r="B4201" s="1" t="s">
        <v>2438</v>
      </c>
      <c r="C4201" s="1" t="s">
        <v>2813</v>
      </c>
      <c r="D4201" s="1" t="s">
        <v>654</v>
      </c>
      <c r="E4201" s="1" t="str">
        <f>VLOOKUP(D4201,StataFunctions!$E$2:$G$260,3,)</f>
        <v>Linear Regression</v>
      </c>
      <c r="F4201" s="18" t="s">
        <v>7871</v>
      </c>
      <c r="G4201" s="18" t="str">
        <f t="shared" si="396"/>
        <v>indianimmig_scale</v>
      </c>
      <c r="H4201" s="18" t="str">
        <f t="shared" si="393"/>
        <v>groupcat2 groupcat1 dscore2 indian_traits threatened2 female age agesq married ed_indicator2 ed_indicator3 ed_indicator4 ed_indicator5 ed_indicator6 racewhite income2 pid techzip2 if dscore!=.&amp;race!=4&amp;zipcode!=.</v>
      </c>
      <c r="I4201" s="18">
        <f t="shared" si="397"/>
        <v>1</v>
      </c>
      <c r="J4201" s="18" t="str">
        <f t="shared" si="398"/>
        <v xml:space="preserve"> dscore!=.&amp;race!=4&amp;zipcode!=.</v>
      </c>
      <c r="K4201" s="18" t="str">
        <f t="shared" si="394"/>
        <v>groupcat2 groupcat1 dscore2 indian_traits threatened2 female age agesq married ed_indicator2 ed_indicator3 ed_indicator4 ed_indicator5 ed_indicator6 racewhite income2 pid techzip2</v>
      </c>
      <c r="L4201" s="1" t="str">
        <f t="shared" si="395"/>
        <v>Yes</v>
      </c>
    </row>
    <row r="4202" spans="1:12" ht="43.2" x14ac:dyDescent="0.3">
      <c r="A4202" s="1" t="str">
        <f>VLOOKUP(B4202,DownloadedFiles!$B$2:$C$821,2,)</f>
        <v>hdl:1902.1/18882</v>
      </c>
      <c r="B4202" s="1" t="s">
        <v>2438</v>
      </c>
      <c r="C4202" s="1" t="s">
        <v>2813</v>
      </c>
      <c r="D4202" s="1" t="s">
        <v>654</v>
      </c>
      <c r="E4202" s="1" t="str">
        <f>VLOOKUP(D4202,StataFunctions!$E$2:$G$260,3,)</f>
        <v>Linear Regression</v>
      </c>
      <c r="F4202" s="18" t="s">
        <v>7845</v>
      </c>
      <c r="G4202" s="18" t="str">
        <f t="shared" si="396"/>
        <v>h1bvisas_scale</v>
      </c>
      <c r="H4202" s="18" t="str">
        <f t="shared" si="393"/>
        <v>groupcat2 groupcat1 dscore2 indian_traits threatened2 female age agesq married educ racewhite income2 pid techzip2 if dscore!=.&amp;race!=4 [pweight = weightvec]</v>
      </c>
      <c r="I4202" s="18">
        <f t="shared" si="397"/>
        <v>1</v>
      </c>
      <c r="J4202" s="18" t="str">
        <f t="shared" si="398"/>
        <v xml:space="preserve"> dscore!=.&amp;race!=4 [pweight = weightvec]</v>
      </c>
      <c r="K4202" s="18" t="str">
        <f t="shared" si="394"/>
        <v>groupcat2 groupcat1 dscore2 indian_traits threatened2 female age agesq married educ racewhite income2 pid techzip2</v>
      </c>
      <c r="L4202" s="1" t="str">
        <f t="shared" si="395"/>
        <v>Yes</v>
      </c>
    </row>
    <row r="4203" spans="1:12" ht="43.2" x14ac:dyDescent="0.3">
      <c r="A4203" s="1" t="str">
        <f>VLOOKUP(B4203,DownloadedFiles!$B$2:$C$821,2,)</f>
        <v>hdl:1902.1/18882</v>
      </c>
      <c r="B4203" s="1" t="s">
        <v>2438</v>
      </c>
      <c r="C4203" s="1" t="s">
        <v>2813</v>
      </c>
      <c r="D4203" s="1" t="s">
        <v>654</v>
      </c>
      <c r="E4203" s="1" t="str">
        <f>VLOOKUP(D4203,StataFunctions!$E$2:$G$260,3,)</f>
        <v>Linear Regression</v>
      </c>
      <c r="F4203" s="18" t="s">
        <v>7876</v>
      </c>
      <c r="G4203" s="18" t="str">
        <f t="shared" si="396"/>
        <v>indianimmig_scale</v>
      </c>
      <c r="H4203" s="18" t="str">
        <f t="shared" si="393"/>
        <v>groupcat2 groupcat1 dscore2 indian_traits threatened2 female age agesq married educ racewhite income2 pid techzip2 if dscore!=.&amp;race!=4 [pweight = weightvec]</v>
      </c>
      <c r="I4203" s="18">
        <f t="shared" si="397"/>
        <v>1</v>
      </c>
      <c r="J4203" s="18" t="str">
        <f t="shared" si="398"/>
        <v xml:space="preserve"> dscore!=.&amp;race!=4 [pweight = weightvec]</v>
      </c>
      <c r="K4203" s="18" t="str">
        <f t="shared" si="394"/>
        <v>groupcat2 groupcat1 dscore2 indian_traits threatened2 female age agesq married educ racewhite income2 pid techzip2</v>
      </c>
      <c r="L4203" s="1" t="str">
        <f t="shared" si="395"/>
        <v>Yes</v>
      </c>
    </row>
    <row r="4204" spans="1:12" ht="43.2" x14ac:dyDescent="0.3">
      <c r="A4204" s="1" t="str">
        <f>VLOOKUP(B4204,DownloadedFiles!$B$2:$C$821,2,)</f>
        <v>hdl:1902.1/18882</v>
      </c>
      <c r="B4204" s="1" t="s">
        <v>2438</v>
      </c>
      <c r="C4204" s="1" t="s">
        <v>2813</v>
      </c>
      <c r="D4204" s="1" t="s">
        <v>654</v>
      </c>
      <c r="E4204" s="1" t="str">
        <f>VLOOKUP(D4204,StataFunctions!$E$2:$G$260,3,)</f>
        <v>Linear Regression</v>
      </c>
      <c r="F4204" s="18" t="s">
        <v>7833</v>
      </c>
      <c r="G4204" s="18" t="str">
        <f t="shared" si="396"/>
        <v>h1bvisas_scale</v>
      </c>
      <c r="H4204" s="18" t="str">
        <f t="shared" si="393"/>
        <v>groupcat2 groupcat1 dscore2 indian_traits threatened2 female age agesq married educ racewhite income2 pid techzip2 if dscore!=.&amp;race!=4&amp;zipcode!=.</v>
      </c>
      <c r="I4204" s="18">
        <f t="shared" si="397"/>
        <v>1</v>
      </c>
      <c r="J4204" s="18" t="str">
        <f t="shared" si="398"/>
        <v xml:space="preserve"> dscore!=.&amp;race!=4&amp;zipcode!=.</v>
      </c>
      <c r="K4204" s="18" t="str">
        <f t="shared" si="394"/>
        <v>groupcat2 groupcat1 dscore2 indian_traits threatened2 female age agesq married educ racewhite income2 pid techzip2</v>
      </c>
      <c r="L4204" s="1" t="str">
        <f t="shared" si="395"/>
        <v>Yes</v>
      </c>
    </row>
    <row r="4205" spans="1:12" ht="43.2" x14ac:dyDescent="0.3">
      <c r="A4205" s="1" t="str">
        <f>VLOOKUP(B4205,DownloadedFiles!$B$2:$C$821,2,)</f>
        <v>hdl:1902.1/18882</v>
      </c>
      <c r="B4205" s="1" t="s">
        <v>2438</v>
      </c>
      <c r="C4205" s="1" t="s">
        <v>2813</v>
      </c>
      <c r="D4205" s="1" t="s">
        <v>654</v>
      </c>
      <c r="E4205" s="1" t="str">
        <f>VLOOKUP(D4205,StataFunctions!$E$2:$G$260,3,)</f>
        <v>Linear Regression</v>
      </c>
      <c r="F4205" s="18" t="s">
        <v>7865</v>
      </c>
      <c r="G4205" s="18" t="str">
        <f t="shared" si="396"/>
        <v>indianimmig_scale</v>
      </c>
      <c r="H4205" s="18" t="str">
        <f t="shared" si="393"/>
        <v>groupcat2 groupcat1 dscore2 indian_traits threatened2 female age agesq married educ racewhite income2 pid techzip2 if dscore!=.&amp;race!=4&amp;zipcode!=.</v>
      </c>
      <c r="I4205" s="18">
        <f t="shared" si="397"/>
        <v>1</v>
      </c>
      <c r="J4205" s="18" t="str">
        <f t="shared" si="398"/>
        <v xml:space="preserve"> dscore!=.&amp;race!=4&amp;zipcode!=.</v>
      </c>
      <c r="K4205" s="18" t="str">
        <f t="shared" si="394"/>
        <v>groupcat2 groupcat1 dscore2 indian_traits threatened2 female age agesq married educ racewhite income2 pid techzip2</v>
      </c>
      <c r="L4205" s="1" t="str">
        <f t="shared" si="395"/>
        <v>Yes</v>
      </c>
    </row>
    <row r="4206" spans="1:12" ht="28.8" x14ac:dyDescent="0.3">
      <c r="A4206" s="1" t="str">
        <f>VLOOKUP(B4206,DownloadedFiles!$B$2:$C$821,2,)</f>
        <v>hdl:1902.1/18882</v>
      </c>
      <c r="B4206" s="1" t="s">
        <v>2438</v>
      </c>
      <c r="C4206" s="1" t="s">
        <v>2813</v>
      </c>
      <c r="D4206" s="1" t="s">
        <v>654</v>
      </c>
      <c r="E4206" s="1" t="str">
        <f>VLOOKUP(D4206,StataFunctions!$E$2:$G$260,3,)</f>
        <v>Linear Regression</v>
      </c>
      <c r="F4206" s="18" t="s">
        <v>4828</v>
      </c>
      <c r="G4206" s="18" t="str">
        <f t="shared" si="396"/>
        <v>indianimmig_scale</v>
      </c>
      <c r="H4206" s="18" t="str">
        <f t="shared" si="393"/>
        <v>groupcat2 groupcat1 female age agesq married educ racewhite if dscore!=.&amp;race!=4&amp;zipcode!=.</v>
      </c>
      <c r="I4206" s="18">
        <f t="shared" si="397"/>
        <v>1</v>
      </c>
      <c r="J4206" s="18" t="str">
        <f t="shared" si="398"/>
        <v xml:space="preserve"> dscore!=.&amp;race!=4&amp;zipcode!=.</v>
      </c>
      <c r="K4206" s="18" t="str">
        <f t="shared" si="394"/>
        <v>groupcat2 groupcat1 female age agesq married educ racewhite</v>
      </c>
      <c r="L4206" s="1" t="str">
        <f t="shared" si="395"/>
        <v>Yes</v>
      </c>
    </row>
    <row r="4207" spans="1:12" ht="43.2" x14ac:dyDescent="0.3">
      <c r="A4207" s="1" t="str">
        <f>VLOOKUP(B4207,DownloadedFiles!$B$2:$C$821,2,)</f>
        <v>hdl:1902.1/18882</v>
      </c>
      <c r="B4207" s="1" t="s">
        <v>2438</v>
      </c>
      <c r="C4207" s="1" t="s">
        <v>2813</v>
      </c>
      <c r="D4207" s="1" t="s">
        <v>654</v>
      </c>
      <c r="E4207" s="1" t="str">
        <f>VLOOKUP(D4207,StataFunctions!$E$2:$G$260,3,)</f>
        <v>Linear Regression</v>
      </c>
      <c r="F4207" s="18" t="s">
        <v>4823</v>
      </c>
      <c r="G4207" s="18" t="str">
        <f t="shared" si="396"/>
        <v>h1bvisas_scale</v>
      </c>
      <c r="H4207" s="18" t="str">
        <f t="shared" si="393"/>
        <v>groupcat2 groupcat1 female age agesq married educ racewhite income2 pid techzip2 if dscore!=.&amp;race!=4&amp;zipcode!=.</v>
      </c>
      <c r="I4207" s="18">
        <f t="shared" si="397"/>
        <v>1</v>
      </c>
      <c r="J4207" s="18" t="str">
        <f t="shared" si="398"/>
        <v xml:space="preserve"> dscore!=.&amp;race!=4&amp;zipcode!=.</v>
      </c>
      <c r="K4207" s="18" t="str">
        <f t="shared" si="394"/>
        <v>groupcat2 groupcat1 female age agesq married educ racewhite income2 pid techzip2</v>
      </c>
      <c r="L4207" s="1" t="str">
        <f t="shared" si="395"/>
        <v>Yes</v>
      </c>
    </row>
    <row r="4208" spans="1:12" ht="43.2" x14ac:dyDescent="0.3">
      <c r="A4208" s="1" t="str">
        <f>VLOOKUP(B4208,DownloadedFiles!$B$2:$C$821,2,)</f>
        <v>hdl:1902.1/18882</v>
      </c>
      <c r="B4208" s="1" t="s">
        <v>2438</v>
      </c>
      <c r="C4208" s="1" t="s">
        <v>2813</v>
      </c>
      <c r="D4208" s="1" t="s">
        <v>654</v>
      </c>
      <c r="E4208" s="1" t="str">
        <f>VLOOKUP(D4208,StataFunctions!$E$2:$G$260,3,)</f>
        <v>Linear Regression</v>
      </c>
      <c r="F4208" s="18" t="s">
        <v>4826</v>
      </c>
      <c r="G4208" s="18" t="str">
        <f t="shared" si="396"/>
        <v>indianimmig_scale</v>
      </c>
      <c r="H4208" s="18" t="str">
        <f t="shared" si="393"/>
        <v>groupcat2 groupcat1 female age agesq married educ racewhite income2 pid techzip2 if dscore!=.&amp;race!=4&amp;zipcode!=.</v>
      </c>
      <c r="I4208" s="18">
        <f t="shared" si="397"/>
        <v>1</v>
      </c>
      <c r="J4208" s="18" t="str">
        <f t="shared" si="398"/>
        <v xml:space="preserve"> dscore!=.&amp;race!=4&amp;zipcode!=.</v>
      </c>
      <c r="K4208" s="18" t="str">
        <f t="shared" si="394"/>
        <v>groupcat2 groupcat1 female age agesq married educ racewhite income2 pid techzip2</v>
      </c>
      <c r="L4208" s="1" t="str">
        <f t="shared" si="395"/>
        <v>Yes</v>
      </c>
    </row>
    <row r="4209" spans="1:12" ht="28.8" x14ac:dyDescent="0.3">
      <c r="A4209" s="1" t="str">
        <f>VLOOKUP(B4209,DownloadedFiles!$B$2:$C$821,2,)</f>
        <v>hdl:1902.1/18882</v>
      </c>
      <c r="B4209" s="1" t="s">
        <v>2438</v>
      </c>
      <c r="C4209" s="1" t="s">
        <v>2813</v>
      </c>
      <c r="D4209" s="1" t="s">
        <v>654</v>
      </c>
      <c r="E4209" s="1" t="str">
        <f>VLOOKUP(D4209,StataFunctions!$E$2:$G$260,3,)</f>
        <v>Linear Regression</v>
      </c>
      <c r="F4209" s="18" t="s">
        <v>4827</v>
      </c>
      <c r="G4209" s="18" t="str">
        <f t="shared" si="396"/>
        <v>indianimmig_scale</v>
      </c>
      <c r="H4209" s="18" t="str">
        <f t="shared" si="393"/>
        <v>groupcat2 groupcat1 female age agesq married educ racewhite pid if dscore!=.&amp;race!=4&amp;zipcode!=.</v>
      </c>
      <c r="I4209" s="18">
        <f t="shared" si="397"/>
        <v>1</v>
      </c>
      <c r="J4209" s="18" t="str">
        <f t="shared" si="398"/>
        <v xml:space="preserve"> dscore!=.&amp;race!=4&amp;zipcode!=.</v>
      </c>
      <c r="K4209" s="18" t="str">
        <f t="shared" si="394"/>
        <v>groupcat2 groupcat1 female age agesq married educ racewhite pid</v>
      </c>
      <c r="L4209" s="1" t="str">
        <f t="shared" si="395"/>
        <v>Yes</v>
      </c>
    </row>
    <row r="4210" spans="1:12" ht="28.8" x14ac:dyDescent="0.3">
      <c r="A4210" s="1" t="str">
        <f>VLOOKUP(B4210,DownloadedFiles!$B$2:$C$821,2,)</f>
        <v>hdl:1902.1/18882</v>
      </c>
      <c r="B4210" s="1" t="s">
        <v>2438</v>
      </c>
      <c r="C4210" s="1" t="s">
        <v>2813</v>
      </c>
      <c r="D4210" s="1" t="s">
        <v>654</v>
      </c>
      <c r="E4210" s="1" t="str">
        <f>VLOOKUP(D4210,StataFunctions!$E$2:$G$260,3,)</f>
        <v>Linear Regression</v>
      </c>
      <c r="F4210" s="18" t="s">
        <v>4825</v>
      </c>
      <c r="G4210" s="18" t="str">
        <f t="shared" si="396"/>
        <v>h1bvisas_scale</v>
      </c>
      <c r="H4210" s="18" t="str">
        <f t="shared" si="393"/>
        <v>groupcat2 groupcat1 female age agesq married racewhite educ if dscore!=.&amp;race!=4&amp;zipcode!=.</v>
      </c>
      <c r="I4210" s="18">
        <f t="shared" si="397"/>
        <v>1</v>
      </c>
      <c r="J4210" s="18" t="str">
        <f t="shared" si="398"/>
        <v xml:space="preserve"> dscore!=.&amp;race!=4&amp;zipcode!=.</v>
      </c>
      <c r="K4210" s="18" t="str">
        <f t="shared" si="394"/>
        <v>groupcat2 groupcat1 female age agesq married racewhite educ</v>
      </c>
      <c r="L4210" s="1" t="str">
        <f t="shared" si="395"/>
        <v>Yes</v>
      </c>
    </row>
    <row r="4211" spans="1:12" ht="28.8" x14ac:dyDescent="0.3">
      <c r="A4211" s="1" t="str">
        <f>VLOOKUP(B4211,DownloadedFiles!$B$2:$C$821,2,)</f>
        <v>hdl:1902.1/18882</v>
      </c>
      <c r="B4211" s="1" t="s">
        <v>2438</v>
      </c>
      <c r="C4211" s="1" t="s">
        <v>2813</v>
      </c>
      <c r="D4211" s="1" t="s">
        <v>654</v>
      </c>
      <c r="E4211" s="1" t="str">
        <f>VLOOKUP(D4211,StataFunctions!$E$2:$G$260,3,)</f>
        <v>Linear Regression</v>
      </c>
      <c r="F4211" s="18" t="s">
        <v>4824</v>
      </c>
      <c r="G4211" s="18" t="str">
        <f t="shared" si="396"/>
        <v>h1bvisas_scale</v>
      </c>
      <c r="H4211" s="18" t="str">
        <f t="shared" si="393"/>
        <v>groupcat2 groupcat1 female age agesq married racewhite educ pid if dscore!=.&amp;race!=4&amp;zipcode!=.</v>
      </c>
      <c r="I4211" s="18">
        <f t="shared" si="397"/>
        <v>1</v>
      </c>
      <c r="J4211" s="18" t="str">
        <f t="shared" si="398"/>
        <v xml:space="preserve"> dscore!=.&amp;race!=4&amp;zipcode!=.</v>
      </c>
      <c r="K4211" s="18" t="str">
        <f t="shared" si="394"/>
        <v>groupcat2 groupcat1 female age agesq married racewhite educ pid</v>
      </c>
      <c r="L4211" s="1" t="str">
        <f t="shared" si="395"/>
        <v>Yes</v>
      </c>
    </row>
    <row r="4212" spans="1:12" ht="28.8" x14ac:dyDescent="0.3">
      <c r="A4212" s="1" t="str">
        <f>VLOOKUP(B4212,DownloadedFiles!$B$2:$C$821,2,)</f>
        <v>hdl:1902.1/18882</v>
      </c>
      <c r="B4212" s="1" t="s">
        <v>2438</v>
      </c>
      <c r="C4212" s="1" t="s">
        <v>2813</v>
      </c>
      <c r="D4212" s="1" t="s">
        <v>654</v>
      </c>
      <c r="E4212" s="1" t="str">
        <f>VLOOKUP(D4212,StataFunctions!$E$2:$G$260,3,)</f>
        <v>Linear Regression</v>
      </c>
      <c r="F4212" s="18" t="s">
        <v>4822</v>
      </c>
      <c r="G4212" s="18" t="str">
        <f t="shared" si="396"/>
        <v>dv</v>
      </c>
      <c r="H4212" s="18" t="str">
        <f t="shared" si="393"/>
        <v>groupcat2 groupcat1 w_2 w_1 d if dscore!=.&amp;race!=4&amp;zipcode!=.</v>
      </c>
      <c r="I4212" s="18">
        <f t="shared" si="397"/>
        <v>1</v>
      </c>
      <c r="J4212" s="18" t="str">
        <f t="shared" si="398"/>
        <v xml:space="preserve"> dscore!=.&amp;race!=4&amp;zipcode!=.</v>
      </c>
      <c r="K4212" s="18" t="str">
        <f t="shared" si="394"/>
        <v>groupcat2 groupcat1 w_2 w_1 d</v>
      </c>
      <c r="L4212" s="1" t="str">
        <f t="shared" si="395"/>
        <v>Yes</v>
      </c>
    </row>
    <row r="4213" spans="1:12" ht="43.2" x14ac:dyDescent="0.3">
      <c r="A4213" s="1" t="str">
        <f>VLOOKUP(B4213,DownloadedFiles!$B$2:$C$821,2,)</f>
        <v>hdl:1902.1/18882</v>
      </c>
      <c r="B4213" s="1" t="s">
        <v>2438</v>
      </c>
      <c r="C4213" s="1" t="s">
        <v>2813</v>
      </c>
      <c r="D4213" s="1" t="s">
        <v>654</v>
      </c>
      <c r="E4213" s="1" t="str">
        <f>VLOOKUP(D4213,StataFunctions!$E$2:$G$260,3,)</f>
        <v>Linear Regression</v>
      </c>
      <c r="F4213" s="18" t="s">
        <v>7836</v>
      </c>
      <c r="G4213" s="18" t="str">
        <f t="shared" si="396"/>
        <v>h1bvisas_scale</v>
      </c>
      <c r="H4213" s="18" t="str">
        <f t="shared" si="393"/>
        <v>i.group3 dscore2 female age agesq married educ racewhite income2 pid techzip2 if dscore!=.&amp;race!=4&amp;zipcode!=.</v>
      </c>
      <c r="I4213" s="18">
        <f t="shared" si="397"/>
        <v>1</v>
      </c>
      <c r="J4213" s="18" t="str">
        <f t="shared" si="398"/>
        <v xml:space="preserve"> dscore!=.&amp;race!=4&amp;zipcode!=.</v>
      </c>
      <c r="K4213" s="18" t="str">
        <f t="shared" si="394"/>
        <v>i.group3 dscore2 female age agesq married educ racewhite income2 pid techzip2</v>
      </c>
      <c r="L4213" s="1" t="str">
        <f t="shared" si="395"/>
        <v>Yes</v>
      </c>
    </row>
    <row r="4214" spans="1:12" ht="43.2" x14ac:dyDescent="0.3">
      <c r="A4214" s="1" t="str">
        <f>VLOOKUP(B4214,DownloadedFiles!$B$2:$C$821,2,)</f>
        <v>hdl:1902.1/18882</v>
      </c>
      <c r="B4214" s="1" t="s">
        <v>2438</v>
      </c>
      <c r="C4214" s="1" t="s">
        <v>2813</v>
      </c>
      <c r="D4214" s="1" t="s">
        <v>654</v>
      </c>
      <c r="E4214" s="1" t="str">
        <f>VLOOKUP(D4214,StataFunctions!$E$2:$G$260,3,)</f>
        <v>Linear Regression</v>
      </c>
      <c r="F4214" s="18" t="s">
        <v>7838</v>
      </c>
      <c r="G4214" s="18" t="s">
        <v>8542</v>
      </c>
      <c r="H4214" s="18" t="str">
        <f t="shared" si="393"/>
        <v>indian_traits threatened2 female age agesq married educ racewhite income2 pid techzip2 if dscore!=.&amp;race!=4&amp;zipcode!=.</v>
      </c>
      <c r="I4214" s="18">
        <f t="shared" si="397"/>
        <v>1</v>
      </c>
      <c r="J4214" s="18" t="str">
        <f t="shared" si="398"/>
        <v xml:space="preserve"> dscore!=.&amp;race!=4&amp;zipcode!=.</v>
      </c>
      <c r="K4214" s="18" t="str">
        <f t="shared" si="394"/>
        <v>indian_traits threatened2 female age agesq married educ racewhite income2 pid techzip2</v>
      </c>
      <c r="L4214" s="1" t="str">
        <f t="shared" si="395"/>
        <v>Yes</v>
      </c>
    </row>
    <row r="4215" spans="1:12" ht="43.2" x14ac:dyDescent="0.3">
      <c r="A4215" s="1" t="str">
        <f>VLOOKUP(B4215,DownloadedFiles!$B$2:$C$821,2,)</f>
        <v>hdl:1902.1/18882</v>
      </c>
      <c r="B4215" s="1" t="s">
        <v>2438</v>
      </c>
      <c r="C4215" s="1" t="s">
        <v>2813</v>
      </c>
      <c r="D4215" s="1" t="s">
        <v>654</v>
      </c>
      <c r="E4215" s="1" t="str">
        <f>VLOOKUP(D4215,StataFunctions!$E$2:$G$260,3,)</f>
        <v>Linear Regression</v>
      </c>
      <c r="F4215" s="18" t="s">
        <v>7869</v>
      </c>
      <c r="G4215" s="18" t="s">
        <v>8543</v>
      </c>
      <c r="H4215" s="18" t="str">
        <f t="shared" si="393"/>
        <v>indian_traits threatened2 female age agesq married educ racewhite income2 pid techzip2 if dscore!=.&amp;race!=4&amp;zipcode!=.</v>
      </c>
      <c r="I4215" s="18">
        <f t="shared" si="397"/>
        <v>1</v>
      </c>
      <c r="J4215" s="18" t="str">
        <f t="shared" si="398"/>
        <v xml:space="preserve"> dscore!=.&amp;race!=4&amp;zipcode!=.</v>
      </c>
      <c r="K4215" s="18" t="str">
        <f t="shared" si="394"/>
        <v>indian_traits threatened2 female age agesq married educ racewhite income2 pid techzip2</v>
      </c>
      <c r="L4215" s="1" t="str">
        <f t="shared" si="395"/>
        <v>Yes</v>
      </c>
    </row>
    <row r="4216" spans="1:12" x14ac:dyDescent="0.3">
      <c r="A4216" s="1" t="str">
        <f>VLOOKUP(B4216,DownloadedFiles!$B$2:$C$821,2,)</f>
        <v>hdl:1902.1/18882</v>
      </c>
      <c r="B4216" s="1" t="s">
        <v>2438</v>
      </c>
      <c r="C4216" s="1" t="s">
        <v>2813</v>
      </c>
      <c r="D4216" s="1" t="s">
        <v>654</v>
      </c>
      <c r="E4216" s="1" t="str">
        <f>VLOOKUP(D4216,StataFunctions!$E$2:$G$260,3,)</f>
        <v>Linear Regression</v>
      </c>
      <c r="F4216" s="18" t="s">
        <v>4841</v>
      </c>
      <c r="G4216" s="18" t="str">
        <f t="shared" ref="G4216:G4279" si="399">MID($F4216,LEN($D4216)+FIND($D4216,$F4216)+1,FIND(" ",$F4216,LEN(D4216)+FIND(D4216,F4216)+1)-(LEN($D4216)+FIND($D4216,$F4216)+1))</f>
        <v>h1bvisas_scale</v>
      </c>
      <c r="H4216" s="18" t="str">
        <f t="shared" si="393"/>
        <v>mediat if dscore!=.&amp;race!=4</v>
      </c>
      <c r="I4216" s="18">
        <f t="shared" si="397"/>
        <v>1</v>
      </c>
      <c r="J4216" s="18" t="str">
        <f t="shared" si="398"/>
        <v xml:space="preserve"> dscore!=.&amp;race!=4</v>
      </c>
      <c r="K4216" s="18" t="str">
        <f t="shared" si="394"/>
        <v>mediat</v>
      </c>
      <c r="L4216" s="1" t="str">
        <f t="shared" si="395"/>
        <v>Yes</v>
      </c>
    </row>
    <row r="4217" spans="1:12" x14ac:dyDescent="0.3">
      <c r="A4217" s="1" t="str">
        <f>VLOOKUP(B4217,DownloadedFiles!$B$2:$C$821,2,)</f>
        <v>hdl:1902.1/18882</v>
      </c>
      <c r="B4217" s="1" t="s">
        <v>2438</v>
      </c>
      <c r="C4217" s="1" t="s">
        <v>2813</v>
      </c>
      <c r="D4217" s="1" t="s">
        <v>654</v>
      </c>
      <c r="E4217" s="1" t="str">
        <f>VLOOKUP(D4217,StataFunctions!$E$2:$G$260,3,)</f>
        <v>Linear Regression</v>
      </c>
      <c r="F4217" s="18" t="s">
        <v>4843</v>
      </c>
      <c r="G4217" s="18" t="str">
        <f t="shared" si="399"/>
        <v>indianimmig_scale</v>
      </c>
      <c r="H4217" s="18" t="str">
        <f t="shared" si="393"/>
        <v>mediat if dscore!=.&amp;race!=4</v>
      </c>
      <c r="I4217" s="18">
        <f t="shared" si="397"/>
        <v>1</v>
      </c>
      <c r="J4217" s="18" t="str">
        <f t="shared" si="398"/>
        <v xml:space="preserve"> dscore!=.&amp;race!=4</v>
      </c>
      <c r="K4217" s="18" t="str">
        <f t="shared" si="394"/>
        <v>mediat</v>
      </c>
      <c r="L4217" s="1" t="str">
        <f t="shared" si="395"/>
        <v>Yes</v>
      </c>
    </row>
    <row r="4218" spans="1:12" x14ac:dyDescent="0.3">
      <c r="A4218" s="1" t="str">
        <f>VLOOKUP(B4218,DownloadedFiles!$B$2:$C$821,2,)</f>
        <v>hdl:1902.1/18882</v>
      </c>
      <c r="B4218" s="1" t="s">
        <v>2438</v>
      </c>
      <c r="C4218" s="1" t="s">
        <v>2813</v>
      </c>
      <c r="D4218" s="1" t="s">
        <v>654</v>
      </c>
      <c r="E4218" s="1" t="str">
        <f>VLOOKUP(D4218,StataFunctions!$E$2:$G$260,3,)</f>
        <v>Linear Regression</v>
      </c>
      <c r="F4218" s="18" t="s">
        <v>4842</v>
      </c>
      <c r="G4218" s="18" t="str">
        <f t="shared" si="399"/>
        <v>h1bvisas_scale</v>
      </c>
      <c r="H4218" s="18" t="str">
        <f t="shared" si="393"/>
        <v>mediat if techworker4==0&amp;dscore!=.&amp;race!=4</v>
      </c>
      <c r="I4218" s="18">
        <f t="shared" si="397"/>
        <v>1</v>
      </c>
      <c r="J4218" s="18" t="str">
        <f t="shared" si="398"/>
        <v xml:space="preserve"> techworker4==0&amp;dscore!=.&amp;race!=4</v>
      </c>
      <c r="K4218" s="18" t="str">
        <f t="shared" si="394"/>
        <v>mediat</v>
      </c>
      <c r="L4218" s="1" t="str">
        <f t="shared" si="395"/>
        <v>Yes</v>
      </c>
    </row>
    <row r="4219" spans="1:12" x14ac:dyDescent="0.3">
      <c r="A4219" s="1" t="str">
        <f>VLOOKUP(B4219,DownloadedFiles!$B$2:$C$821,2,)</f>
        <v>hdl:1902.1/18882</v>
      </c>
      <c r="B4219" s="1" t="s">
        <v>2438</v>
      </c>
      <c r="C4219" s="1" t="s">
        <v>2813</v>
      </c>
      <c r="D4219" s="1" t="s">
        <v>654</v>
      </c>
      <c r="E4219" s="1" t="str">
        <f>VLOOKUP(D4219,StataFunctions!$E$2:$G$260,3,)</f>
        <v>Linear Regression</v>
      </c>
      <c r="F4219" s="18" t="s">
        <v>4844</v>
      </c>
      <c r="G4219" s="18" t="str">
        <f t="shared" si="399"/>
        <v>indianimmig_scale</v>
      </c>
      <c r="H4219" s="18" t="str">
        <f t="shared" si="393"/>
        <v>mediat if techworker4==0&amp;dscore!=.&amp;race!=4</v>
      </c>
      <c r="I4219" s="18">
        <f t="shared" si="397"/>
        <v>1</v>
      </c>
      <c r="J4219" s="18" t="str">
        <f t="shared" si="398"/>
        <v xml:space="preserve"> techworker4==0&amp;dscore!=.&amp;race!=4</v>
      </c>
      <c r="K4219" s="18" t="str">
        <f t="shared" si="394"/>
        <v>mediat</v>
      </c>
      <c r="L4219" s="1" t="str">
        <f t="shared" si="395"/>
        <v>Yes</v>
      </c>
    </row>
    <row r="4220" spans="1:12" x14ac:dyDescent="0.3">
      <c r="A4220" s="1" t="str">
        <f>VLOOKUP(B4220,DownloadedFiles!$B$2:$C$821,2,)</f>
        <v>hdl:1902.1/18882</v>
      </c>
      <c r="B4220" s="1" t="s">
        <v>2438</v>
      </c>
      <c r="C4220" s="1" t="s">
        <v>2814</v>
      </c>
      <c r="D4220" s="1" t="s">
        <v>940</v>
      </c>
      <c r="E4220" s="1" t="str">
        <f>VLOOKUP(D4220,StataFunctions!$E$2:$G$260,3,)</f>
        <v>Multilevel mixed-effects linear regression</v>
      </c>
      <c r="F4220" s="18" t="s">
        <v>4845</v>
      </c>
      <c r="G4220" s="18" t="str">
        <f t="shared" si="399"/>
        <v>=</v>
      </c>
      <c r="H4220" s="18" t="str">
        <f t="shared" si="393"/>
        <v>rhi605210/100</v>
      </c>
      <c r="I4220" s="18">
        <f t="shared" si="397"/>
        <v>0</v>
      </c>
      <c r="J4220" s="18" t="str">
        <f t="shared" si="398"/>
        <v>NA</v>
      </c>
      <c r="K4220" s="18" t="str">
        <f t="shared" si="394"/>
        <v>rhi605210/100</v>
      </c>
      <c r="L4220" s="1" t="str">
        <f t="shared" si="395"/>
        <v>Yes</v>
      </c>
    </row>
    <row r="4221" spans="1:12" x14ac:dyDescent="0.3">
      <c r="A4221" s="1" t="str">
        <f>VLOOKUP(B4221,DownloadedFiles!$B$2:$C$821,2,)</f>
        <v>hdl:1902.1/18964</v>
      </c>
      <c r="B4221" s="1" t="s">
        <v>2444</v>
      </c>
      <c r="C4221" s="1" t="s">
        <v>6412</v>
      </c>
      <c r="D4221" s="1" t="s">
        <v>781</v>
      </c>
      <c r="E4221" s="1" t="str">
        <f>VLOOKUP(D4221,StataFunctions!$E$2:$G$260,3,)</f>
        <v>Regression on panel data</v>
      </c>
      <c r="F4221" s="18" t="s">
        <v>7204</v>
      </c>
      <c r="G4221" s="18" t="str">
        <f t="shared" si="399"/>
        <v>attend_religious_services</v>
      </c>
      <c r="H4221" s="18" t="str">
        <f t="shared" si="393"/>
        <v>age65 lhdi urbanization inequality_gini</v>
      </c>
      <c r="I4221" s="18">
        <f t="shared" si="397"/>
        <v>0</v>
      </c>
      <c r="J4221" s="18" t="str">
        <f t="shared" si="398"/>
        <v>NA</v>
      </c>
      <c r="K4221" s="18" t="str">
        <f t="shared" si="394"/>
        <v>age65 lhdi urbanization inequality_gini</v>
      </c>
      <c r="L4221" s="1" t="str">
        <f t="shared" si="395"/>
        <v>Yes</v>
      </c>
    </row>
    <row r="4222" spans="1:12" ht="28.8" x14ac:dyDescent="0.3">
      <c r="A4222" s="1" t="str">
        <f>VLOOKUP(B4222,DownloadedFiles!$B$2:$C$821,2,)</f>
        <v>hdl:1902.1/18964</v>
      </c>
      <c r="B4222" s="1" t="s">
        <v>2444</v>
      </c>
      <c r="C4222" s="1" t="s">
        <v>6412</v>
      </c>
      <c r="D4222" s="1" t="s">
        <v>781</v>
      </c>
      <c r="E4222" s="1" t="str">
        <f>VLOOKUP(D4222,StataFunctions!$E$2:$G$260,3,)</f>
        <v>Regression on panel data</v>
      </c>
      <c r="F4222" s="18" t="s">
        <v>7205</v>
      </c>
      <c r="G4222" s="18" t="str">
        <f t="shared" si="399"/>
        <v>attend_religious_services</v>
      </c>
      <c r="H4222" s="18" t="str">
        <f t="shared" si="393"/>
        <v>highest_education lhdi urbanization inequality_gini</v>
      </c>
      <c r="I4222" s="18">
        <f t="shared" si="397"/>
        <v>0</v>
      </c>
      <c r="J4222" s="18" t="str">
        <f t="shared" si="398"/>
        <v>NA</v>
      </c>
      <c r="K4222" s="18" t="str">
        <f t="shared" si="394"/>
        <v>highest_education lhdi urbanization inequality_gini</v>
      </c>
      <c r="L4222" s="1" t="str">
        <f t="shared" si="395"/>
        <v>Yes</v>
      </c>
    </row>
    <row r="4223" spans="1:12" ht="28.8" x14ac:dyDescent="0.3">
      <c r="A4223" s="1" t="str">
        <f>VLOOKUP(B4223,DownloadedFiles!$B$2:$C$821,2,)</f>
        <v>hdl:1902.1/18964</v>
      </c>
      <c r="B4223" s="1" t="s">
        <v>2444</v>
      </c>
      <c r="C4223" s="1" t="s">
        <v>6412</v>
      </c>
      <c r="D4223" s="1" t="s">
        <v>781</v>
      </c>
      <c r="E4223" s="1" t="str">
        <f>VLOOKUP(D4223,StataFunctions!$E$2:$G$260,3,)</f>
        <v>Regression on panel data</v>
      </c>
      <c r="F4223" s="18" t="s">
        <v>7202</v>
      </c>
      <c r="G4223" s="18" t="str">
        <f t="shared" si="399"/>
        <v>attend_religious_services</v>
      </c>
      <c r="H4223" s="18" t="str">
        <f t="shared" si="393"/>
        <v>income_level lhdi urbanization inequality_gini</v>
      </c>
      <c r="I4223" s="18">
        <f t="shared" si="397"/>
        <v>0</v>
      </c>
      <c r="J4223" s="18" t="str">
        <f t="shared" si="398"/>
        <v>NA</v>
      </c>
      <c r="K4223" s="18" t="str">
        <f t="shared" si="394"/>
        <v>income_level lhdi urbanization inequality_gini</v>
      </c>
      <c r="L4223" s="1" t="str">
        <f t="shared" si="395"/>
        <v>Yes</v>
      </c>
    </row>
    <row r="4224" spans="1:12" ht="28.8" x14ac:dyDescent="0.3">
      <c r="A4224" s="1" t="str">
        <f>VLOOKUP(B4224,DownloadedFiles!$B$2:$C$821,2,)</f>
        <v>hdl:1902.1/18964</v>
      </c>
      <c r="B4224" s="1" t="s">
        <v>2444</v>
      </c>
      <c r="C4224" s="1" t="s">
        <v>6412</v>
      </c>
      <c r="D4224" s="1" t="s">
        <v>781</v>
      </c>
      <c r="E4224" s="1" t="str">
        <f>VLOOKUP(D4224,StataFunctions!$E$2:$G$260,3,)</f>
        <v>Regression on panel data</v>
      </c>
      <c r="F4224" s="18" t="s">
        <v>7207</v>
      </c>
      <c r="G4224" s="18" t="str">
        <f t="shared" si="399"/>
        <v>attend_religious_services</v>
      </c>
      <c r="H4224" s="18" t="str">
        <f t="shared" si="393"/>
        <v>income_level male age65 highest_education social_class lhdi urbanization inequality_gini</v>
      </c>
      <c r="I4224" s="18">
        <f t="shared" si="397"/>
        <v>0</v>
      </c>
      <c r="J4224" s="18" t="str">
        <f t="shared" si="398"/>
        <v>NA</v>
      </c>
      <c r="K4224" s="18" t="str">
        <f t="shared" si="394"/>
        <v>income_level male age65 highest_education social_class lhdi urbanization inequality_gini</v>
      </c>
      <c r="L4224" s="1" t="str">
        <f t="shared" si="395"/>
        <v>Yes</v>
      </c>
    </row>
    <row r="4225" spans="1:12" x14ac:dyDescent="0.3">
      <c r="A4225" s="1" t="str">
        <f>VLOOKUP(B4225,DownloadedFiles!$B$2:$C$821,2,)</f>
        <v>hdl:1902.1/18964</v>
      </c>
      <c r="B4225" s="1" t="s">
        <v>2444</v>
      </c>
      <c r="C4225" s="1" t="s">
        <v>6412</v>
      </c>
      <c r="D4225" s="1" t="s">
        <v>781</v>
      </c>
      <c r="E4225" s="1" t="str">
        <f>VLOOKUP(D4225,StataFunctions!$E$2:$G$260,3,)</f>
        <v>Regression on panel data</v>
      </c>
      <c r="F4225" s="18" t="s">
        <v>7201</v>
      </c>
      <c r="G4225" s="18" t="str">
        <f t="shared" si="399"/>
        <v>attend_religious_services</v>
      </c>
      <c r="H4225" s="18" t="str">
        <f t="shared" si="393"/>
        <v>lhdi urbanization inequality_gini</v>
      </c>
      <c r="I4225" s="18">
        <f t="shared" si="397"/>
        <v>0</v>
      </c>
      <c r="J4225" s="18" t="str">
        <f t="shared" si="398"/>
        <v>NA</v>
      </c>
      <c r="K4225" s="18" t="str">
        <f t="shared" si="394"/>
        <v>lhdi urbanization inequality_gini</v>
      </c>
      <c r="L4225" s="1" t="str">
        <f t="shared" si="395"/>
        <v>Yes</v>
      </c>
    </row>
    <row r="4226" spans="1:12" x14ac:dyDescent="0.3">
      <c r="A4226" s="1" t="str">
        <f>VLOOKUP(B4226,DownloadedFiles!$B$2:$C$821,2,)</f>
        <v>hdl:1902.1/18964</v>
      </c>
      <c r="B4226" s="1" t="s">
        <v>2444</v>
      </c>
      <c r="C4226" s="1" t="s">
        <v>6412</v>
      </c>
      <c r="D4226" s="1" t="s">
        <v>781</v>
      </c>
      <c r="E4226" s="1" t="str">
        <f>VLOOKUP(D4226,StataFunctions!$E$2:$G$260,3,)</f>
        <v>Regression on panel data</v>
      </c>
      <c r="F4226" s="18" t="s">
        <v>7203</v>
      </c>
      <c r="G4226" s="18" t="str">
        <f t="shared" si="399"/>
        <v>attend_religious_services</v>
      </c>
      <c r="H4226" s="18" t="str">
        <f t="shared" ref="H4226:H4289" si="400">TRIM(MID(F4226,FIND(G4226,F4226)+LEN(G4226)+1,IFERROR(FIND(",",F4226),LEN(F4226)+1)-(FIND(G4226,F4226)+LEN(G4226)+1)))</f>
        <v>male lhdi urbanization inequality_gini</v>
      </c>
      <c r="I4226" s="18">
        <f t="shared" si="397"/>
        <v>0</v>
      </c>
      <c r="J4226" s="18" t="str">
        <f t="shared" si="398"/>
        <v>NA</v>
      </c>
      <c r="K4226" s="18" t="str">
        <f t="shared" ref="K4226:K4289" si="401">IF(I4226=0,H4226,MID(H4226,1,FIND(J4226,H4226)-4))</f>
        <v>male lhdi urbanization inequality_gini</v>
      </c>
      <c r="L4226" s="1" t="str">
        <f t="shared" ref="L4226:L4289" si="402">IFERROR(IF(FIND("///",F4226)&gt;0,"No",0),"Yes")</f>
        <v>Yes</v>
      </c>
    </row>
    <row r="4227" spans="1:12" ht="28.8" x14ac:dyDescent="0.3">
      <c r="A4227" s="1" t="str">
        <f>VLOOKUP(B4227,DownloadedFiles!$B$2:$C$821,2,)</f>
        <v>hdl:1902.1/18964</v>
      </c>
      <c r="B4227" s="1" t="s">
        <v>2444</v>
      </c>
      <c r="C4227" s="1" t="s">
        <v>6412</v>
      </c>
      <c r="D4227" s="1" t="s">
        <v>781</v>
      </c>
      <c r="E4227" s="1" t="str">
        <f>VLOOKUP(D4227,StataFunctions!$E$2:$G$260,3,)</f>
        <v>Regression on panel data</v>
      </c>
      <c r="F4227" s="18" t="s">
        <v>7206</v>
      </c>
      <c r="G4227" s="18" t="str">
        <f t="shared" si="399"/>
        <v>attend_religious_services</v>
      </c>
      <c r="H4227" s="18" t="str">
        <f t="shared" si="400"/>
        <v>social_class lhdi urbanization inequality_gini</v>
      </c>
      <c r="I4227" s="18">
        <f t="shared" si="397"/>
        <v>0</v>
      </c>
      <c r="J4227" s="18" t="str">
        <f t="shared" si="398"/>
        <v>NA</v>
      </c>
      <c r="K4227" s="18" t="str">
        <f t="shared" si="401"/>
        <v>social_class lhdi urbanization inequality_gini</v>
      </c>
      <c r="L4227" s="1" t="str">
        <f t="shared" si="402"/>
        <v>Yes</v>
      </c>
    </row>
    <row r="4228" spans="1:12" ht="28.8" x14ac:dyDescent="0.3">
      <c r="A4228" s="1" t="str">
        <f>VLOOKUP(B4228,DownloadedFiles!$B$2:$C$821,2,)</f>
        <v>hdl:1902.1/21452</v>
      </c>
      <c r="B4228" s="1" t="s">
        <v>764</v>
      </c>
      <c r="C4228" s="1" t="s">
        <v>765</v>
      </c>
      <c r="D4228" s="1" t="s">
        <v>766</v>
      </c>
      <c r="E4228" s="1" t="str">
        <f>VLOOKUP(D4228,StataFunctions!$E$2:$G$260,3,)</f>
        <v>Logistic regression</v>
      </c>
      <c r="F4228" s="18" t="s">
        <v>768</v>
      </c>
      <c r="G4228" s="18" t="str">
        <f t="shared" si="399"/>
        <v>antiwarvote</v>
      </c>
      <c r="H4228" s="18" t="str">
        <f t="shared" si="400"/>
        <v>lnapprop03caswin50 leader anyfrcommittee seniorityinchamber veteran black latino female if dem == 1</v>
      </c>
      <c r="I4228" s="18">
        <f t="shared" si="397"/>
        <v>1</v>
      </c>
      <c r="J4228" s="18" t="str">
        <f t="shared" si="398"/>
        <v xml:space="preserve"> dem == 1</v>
      </c>
      <c r="K4228" s="18" t="str">
        <f t="shared" si="401"/>
        <v>lnapprop03caswin50 leader anyfrcommittee seniorityinchamber veteran black latino female</v>
      </c>
      <c r="L4228" s="1" t="str">
        <f t="shared" si="402"/>
        <v>Yes</v>
      </c>
    </row>
    <row r="4229" spans="1:12" ht="28.8" x14ac:dyDescent="0.3">
      <c r="A4229" s="1" t="str">
        <f>VLOOKUP(B4229,DownloadedFiles!$B$2:$C$821,2,)</f>
        <v>hdl:1902.1/21452</v>
      </c>
      <c r="B4229" s="1" t="s">
        <v>764</v>
      </c>
      <c r="C4229" s="1" t="s">
        <v>773</v>
      </c>
      <c r="D4229" s="1" t="s">
        <v>766</v>
      </c>
      <c r="E4229" s="1" t="str">
        <f>VLOOKUP(D4229,StataFunctions!$E$2:$G$260,3,)</f>
        <v>Logistic regression</v>
      </c>
      <c r="F4229" s="18" t="s">
        <v>774</v>
      </c>
      <c r="G4229" s="18" t="str">
        <f t="shared" si="399"/>
        <v>antiwarvote</v>
      </c>
      <c r="H4229" s="18" t="str">
        <f t="shared" si="400"/>
        <v>lnmcgovern07caswin50 leader anyfrcommittee seniorityinchamber veteran black latino female if dem == 1</v>
      </c>
      <c r="I4229" s="18">
        <f t="shared" si="397"/>
        <v>1</v>
      </c>
      <c r="J4229" s="18" t="str">
        <f t="shared" si="398"/>
        <v xml:space="preserve"> dem == 1</v>
      </c>
      <c r="K4229" s="18" t="str">
        <f t="shared" si="401"/>
        <v>lnmcgovern07caswin50 leader anyfrcommittee seniorityinchamber veteran black latino female</v>
      </c>
      <c r="L4229" s="1" t="str">
        <f t="shared" si="402"/>
        <v>Yes</v>
      </c>
    </row>
    <row r="4230" spans="1:12" ht="28.8" x14ac:dyDescent="0.3">
      <c r="A4230" s="1" t="str">
        <f>VLOOKUP(B4230,DownloadedFiles!$B$2:$C$821,2,)</f>
        <v>hdl:1902.1/21452</v>
      </c>
      <c r="B4230" s="1" t="s">
        <v>764</v>
      </c>
      <c r="C4230" s="1" t="s">
        <v>775</v>
      </c>
      <c r="D4230" s="1" t="s">
        <v>766</v>
      </c>
      <c r="E4230" s="1" t="str">
        <f>VLOOKUP(D4230,StataFunctions!$E$2:$G$260,3,)</f>
        <v>Logistic regression</v>
      </c>
      <c r="F4230" s="18" t="s">
        <v>776</v>
      </c>
      <c r="G4230" s="18" t="str">
        <f t="shared" si="399"/>
        <v>antiwarvote</v>
      </c>
      <c r="H4230" s="18" t="str">
        <f t="shared" si="400"/>
        <v>lnres04caswin50 leader anyfrcommittee seniorityinchamber veteran black latino female if dem == 1</v>
      </c>
      <c r="I4230" s="18">
        <f t="shared" si="397"/>
        <v>1</v>
      </c>
      <c r="J4230" s="18" t="str">
        <f t="shared" si="398"/>
        <v xml:space="preserve"> dem == 1</v>
      </c>
      <c r="K4230" s="18" t="str">
        <f t="shared" si="401"/>
        <v>lnres04caswin50 leader anyfrcommittee seniorityinchamber veteran black latino female</v>
      </c>
      <c r="L4230" s="1" t="str">
        <f t="shared" si="402"/>
        <v>Yes</v>
      </c>
    </row>
    <row r="4231" spans="1:12" ht="28.8" x14ac:dyDescent="0.3">
      <c r="A4231" s="1" t="str">
        <f>VLOOKUP(B4231,DownloadedFiles!$B$2:$C$821,2,)</f>
        <v>hdl:1902.1/21452</v>
      </c>
      <c r="B4231" s="1" t="s">
        <v>764</v>
      </c>
      <c r="C4231" s="1" t="s">
        <v>777</v>
      </c>
      <c r="D4231" s="1" t="s">
        <v>766</v>
      </c>
      <c r="E4231" s="1" t="str">
        <f>VLOOKUP(D4231,StataFunctions!$E$2:$G$260,3,)</f>
        <v>Logistic regression</v>
      </c>
      <c r="F4231" s="18" t="s">
        <v>778</v>
      </c>
      <c r="G4231" s="18" t="str">
        <f t="shared" si="399"/>
        <v>antiwarvote</v>
      </c>
      <c r="H4231" s="18" t="str">
        <f t="shared" si="400"/>
        <v>lnwoolsey05caswin50 leader anyfrcommittee seniorityinchamber veteran black latino female if dem == 1</v>
      </c>
      <c r="I4231" s="18">
        <f t="shared" si="397"/>
        <v>1</v>
      </c>
      <c r="J4231" s="18" t="str">
        <f t="shared" si="398"/>
        <v xml:space="preserve"> dem == 1</v>
      </c>
      <c r="K4231" s="18" t="str">
        <f t="shared" si="401"/>
        <v>lnwoolsey05caswin50 leader anyfrcommittee seniorityinchamber veteran black latino female</v>
      </c>
      <c r="L4231" s="1" t="str">
        <f t="shared" si="402"/>
        <v>Yes</v>
      </c>
    </row>
    <row r="4232" spans="1:12" x14ac:dyDescent="0.3">
      <c r="A4232" s="1" t="str">
        <f>VLOOKUP(B4232,DownloadedFiles!$B$2:$C$821,2,)</f>
        <v>doi:10.7910/DVN/Q8CSU8</v>
      </c>
      <c r="B4232" s="1" t="s">
        <v>2016</v>
      </c>
      <c r="C4232" s="1" t="s">
        <v>6413</v>
      </c>
      <c r="D4232" s="1" t="s">
        <v>654</v>
      </c>
      <c r="E4232" s="1" t="str">
        <f>VLOOKUP(D4232,StataFunctions!$E$2:$G$260,3,)</f>
        <v>Linear Regression</v>
      </c>
      <c r="F4232" s="18" t="s">
        <v>4848</v>
      </c>
      <c r="G4232" s="18" t="str">
        <f t="shared" si="399"/>
        <v>AcceptCost</v>
      </c>
      <c r="H4232" s="18" t="str">
        <f t="shared" si="400"/>
        <v>Strong_FTR i.FixEff0</v>
      </c>
      <c r="I4232" s="18">
        <f t="shared" ref="I4232:I4295" si="403">IFERROR(IF(FIND(" if ",H4232)&gt;0,1,0),0)</f>
        <v>0</v>
      </c>
      <c r="J4232" s="18" t="str">
        <f t="shared" ref="J4232:J4295" si="404">IFERROR(MID(H4232,FIND(" if ",H4232)+3,LEN(H4232)+1),"NA")</f>
        <v>NA</v>
      </c>
      <c r="K4232" s="18" t="str">
        <f t="shared" si="401"/>
        <v>Strong_FTR i.FixEff0</v>
      </c>
      <c r="L4232" s="1" t="str">
        <f t="shared" si="402"/>
        <v>Yes</v>
      </c>
    </row>
    <row r="4233" spans="1:12" x14ac:dyDescent="0.3">
      <c r="A4233" s="1" t="str">
        <f>VLOOKUP(B4233,DownloadedFiles!$B$2:$C$821,2,)</f>
        <v>doi:10.7910/DVN/Q8CSU8</v>
      </c>
      <c r="B4233" s="1" t="s">
        <v>2016</v>
      </c>
      <c r="C4233" s="1" t="s">
        <v>6413</v>
      </c>
      <c r="D4233" s="1" t="s">
        <v>654</v>
      </c>
      <c r="E4233" s="1" t="str">
        <f>VLOOKUP(D4233,StataFunctions!$E$2:$G$260,3,)</f>
        <v>Linear Regression</v>
      </c>
      <c r="F4233" s="18" t="s">
        <v>4848</v>
      </c>
      <c r="G4233" s="18" t="str">
        <f t="shared" si="399"/>
        <v>AcceptCost</v>
      </c>
      <c r="H4233" s="18" t="str">
        <f t="shared" si="400"/>
        <v>Strong_FTR i.FixEff0</v>
      </c>
      <c r="I4233" s="18">
        <f t="shared" si="403"/>
        <v>0</v>
      </c>
      <c r="J4233" s="18" t="str">
        <f t="shared" si="404"/>
        <v>NA</v>
      </c>
      <c r="K4233" s="18" t="str">
        <f t="shared" si="401"/>
        <v>Strong_FTR i.FixEff0</v>
      </c>
      <c r="L4233" s="1" t="str">
        <f t="shared" si="402"/>
        <v>Yes</v>
      </c>
    </row>
    <row r="4234" spans="1:12" ht="28.8" x14ac:dyDescent="0.3">
      <c r="A4234" s="1" t="str">
        <f>VLOOKUP(B4234,DownloadedFiles!$B$2:$C$821,2,)</f>
        <v>doi:10.7910/DVN/Q8CSU8</v>
      </c>
      <c r="B4234" s="1" t="s">
        <v>2016</v>
      </c>
      <c r="C4234" s="1" t="s">
        <v>6413</v>
      </c>
      <c r="D4234" s="1" t="s">
        <v>654</v>
      </c>
      <c r="E4234" s="1" t="str">
        <f>VLOOKUP(D4234,StataFunctions!$E$2:$G$260,3,)</f>
        <v>Linear Regression</v>
      </c>
      <c r="F4234" s="18" t="s">
        <v>4849</v>
      </c>
      <c r="G4234" s="18" t="str">
        <f t="shared" si="399"/>
        <v>AcceptCost</v>
      </c>
      <c r="H4234" s="18" t="str">
        <f t="shared" si="400"/>
        <v>Strong_FTR Unemployed Married Education i.FixEff0</v>
      </c>
      <c r="I4234" s="18">
        <f t="shared" si="403"/>
        <v>0</v>
      </c>
      <c r="J4234" s="18" t="str">
        <f t="shared" si="404"/>
        <v>NA</v>
      </c>
      <c r="K4234" s="18" t="str">
        <f t="shared" si="401"/>
        <v>Strong_FTR Unemployed Married Education i.FixEff0</v>
      </c>
      <c r="L4234" s="1" t="str">
        <f t="shared" si="402"/>
        <v>Yes</v>
      </c>
    </row>
    <row r="4235" spans="1:12" ht="28.8" x14ac:dyDescent="0.3">
      <c r="A4235" s="1" t="str">
        <f>VLOOKUP(B4235,DownloadedFiles!$B$2:$C$821,2,)</f>
        <v>doi:10.7910/DVN/Q8CSU8</v>
      </c>
      <c r="B4235" s="1" t="s">
        <v>2016</v>
      </c>
      <c r="C4235" s="1" t="s">
        <v>6413</v>
      </c>
      <c r="D4235" s="1" t="s">
        <v>654</v>
      </c>
      <c r="E4235" s="1" t="str">
        <f>VLOOKUP(D4235,StataFunctions!$E$2:$G$260,3,)</f>
        <v>Linear Regression</v>
      </c>
      <c r="F4235" s="18" t="s">
        <v>4849</v>
      </c>
      <c r="G4235" s="18" t="str">
        <f t="shared" si="399"/>
        <v>AcceptCost</v>
      </c>
      <c r="H4235" s="18" t="str">
        <f t="shared" si="400"/>
        <v>Strong_FTR Unemployed Married Education i.FixEff0</v>
      </c>
      <c r="I4235" s="18">
        <f t="shared" si="403"/>
        <v>0</v>
      </c>
      <c r="J4235" s="18" t="str">
        <f t="shared" si="404"/>
        <v>NA</v>
      </c>
      <c r="K4235" s="18" t="str">
        <f t="shared" si="401"/>
        <v>Strong_FTR Unemployed Married Education i.FixEff0</v>
      </c>
      <c r="L4235" s="1" t="str">
        <f t="shared" si="402"/>
        <v>Yes</v>
      </c>
    </row>
    <row r="4236" spans="1:12" ht="28.8" x14ac:dyDescent="0.3">
      <c r="A4236" s="1" t="str">
        <f>VLOOKUP(B4236,DownloadedFiles!$B$2:$C$821,2,)</f>
        <v>doi:10.7910/DVN/Q8CSU8</v>
      </c>
      <c r="B4236" s="1" t="s">
        <v>2016</v>
      </c>
      <c r="C4236" s="1" t="s">
        <v>6413</v>
      </c>
      <c r="D4236" s="1" t="s">
        <v>654</v>
      </c>
      <c r="E4236" s="1" t="str">
        <f>VLOOKUP(D4236,StataFunctions!$E$2:$G$260,3,)</f>
        <v>Linear Regression</v>
      </c>
      <c r="F4236" s="18" t="s">
        <v>4850</v>
      </c>
      <c r="G4236" s="18" t="str">
        <f t="shared" si="399"/>
        <v>AcceptCost</v>
      </c>
      <c r="H4236" s="18" t="str">
        <f t="shared" si="400"/>
        <v>Strong_FTR Unemployed Married Education Trust Democracy i.FixEff0</v>
      </c>
      <c r="I4236" s="18">
        <f t="shared" si="403"/>
        <v>0</v>
      </c>
      <c r="J4236" s="18" t="str">
        <f t="shared" si="404"/>
        <v>NA</v>
      </c>
      <c r="K4236" s="18" t="str">
        <f t="shared" si="401"/>
        <v>Strong_FTR Unemployed Married Education Trust Democracy i.FixEff0</v>
      </c>
      <c r="L4236" s="1" t="str">
        <f t="shared" si="402"/>
        <v>Yes</v>
      </c>
    </row>
    <row r="4237" spans="1:12" ht="28.8" x14ac:dyDescent="0.3">
      <c r="A4237" s="1" t="str">
        <f>VLOOKUP(B4237,DownloadedFiles!$B$2:$C$821,2,)</f>
        <v>doi:10.7910/DVN/Q8CSU8</v>
      </c>
      <c r="B4237" s="1" t="s">
        <v>2016</v>
      </c>
      <c r="C4237" s="1" t="s">
        <v>6413</v>
      </c>
      <c r="D4237" s="1" t="s">
        <v>654</v>
      </c>
      <c r="E4237" s="1" t="str">
        <f>VLOOKUP(D4237,StataFunctions!$E$2:$G$260,3,)</f>
        <v>Linear Regression</v>
      </c>
      <c r="F4237" s="18" t="s">
        <v>4850</v>
      </c>
      <c r="G4237" s="18" t="str">
        <f t="shared" si="399"/>
        <v>AcceptCost</v>
      </c>
      <c r="H4237" s="18" t="str">
        <f t="shared" si="400"/>
        <v>Strong_FTR Unemployed Married Education Trust Democracy i.FixEff0</v>
      </c>
      <c r="I4237" s="18">
        <f t="shared" si="403"/>
        <v>0</v>
      </c>
      <c r="J4237" s="18" t="str">
        <f t="shared" si="404"/>
        <v>NA</v>
      </c>
      <c r="K4237" s="18" t="str">
        <f t="shared" si="401"/>
        <v>Strong_FTR Unemployed Married Education Trust Democracy i.FixEff0</v>
      </c>
      <c r="L4237" s="1" t="str">
        <f t="shared" si="402"/>
        <v>Yes</v>
      </c>
    </row>
    <row r="4238" spans="1:12" ht="57.6" x14ac:dyDescent="0.3">
      <c r="A4238" s="1" t="str">
        <f>VLOOKUP(B4238,DownloadedFiles!$B$2:$C$821,2,)</f>
        <v>doi:10.7910/DVN/24506</v>
      </c>
      <c r="B4238" s="1" t="s">
        <v>2528</v>
      </c>
      <c r="C4238" s="1" t="s">
        <v>6414</v>
      </c>
      <c r="D4238" s="1" t="s">
        <v>766</v>
      </c>
      <c r="E4238" s="1" t="str">
        <f>VLOOKUP(D4238,StataFunctions!$E$2:$G$260,3,)</f>
        <v>Logistic regression</v>
      </c>
      <c r="F4238" s="18" t="s">
        <v>4869</v>
      </c>
      <c r="G4238" s="18" t="str">
        <f t="shared" si="399"/>
        <v>f.negotiations</v>
      </c>
      <c r="H4238" s="18" t="str">
        <f t="shared" si="400"/>
        <v>count_success rebel_strength_new maingroup explicit_rebel_support_new polity2 lnbd number_episode num_months_episode territory ethnowar thirdparty groupnum lngdp</v>
      </c>
      <c r="I4238" s="18">
        <f t="shared" si="403"/>
        <v>0</v>
      </c>
      <c r="J4238" s="18" t="str">
        <f t="shared" si="404"/>
        <v>NA</v>
      </c>
      <c r="K4238" s="18" t="str">
        <f t="shared" si="401"/>
        <v>count_success rebel_strength_new maingroup explicit_rebel_support_new polity2 lnbd number_episode num_months_episode territory ethnowar thirdparty groupnum lngdp</v>
      </c>
      <c r="L4238" s="1" t="str">
        <f t="shared" si="402"/>
        <v>Yes</v>
      </c>
    </row>
    <row r="4239" spans="1:12" ht="57.6" x14ac:dyDescent="0.3">
      <c r="A4239" s="1" t="str">
        <f>VLOOKUP(B4239,DownloadedFiles!$B$2:$C$821,2,)</f>
        <v>doi:10.7910/DVN/24506</v>
      </c>
      <c r="B4239" s="1" t="s">
        <v>2528</v>
      </c>
      <c r="C4239" s="1" t="s">
        <v>6414</v>
      </c>
      <c r="D4239" s="1" t="s">
        <v>766</v>
      </c>
      <c r="E4239" s="1" t="str">
        <f>VLOOKUP(D4239,StataFunctions!$E$2:$G$260,3,)</f>
        <v>Logistic regression</v>
      </c>
      <c r="F4239" s="18" t="s">
        <v>4868</v>
      </c>
      <c r="G4239" s="18" t="str">
        <f t="shared" si="399"/>
        <v>negotiations</v>
      </c>
      <c r="H4239" s="18" t="str">
        <f t="shared" si="400"/>
        <v>count_success rebel_strength_new maingroup explicit_rebel_support_new polity2 lnbd number_episode num_months_episode territory ethnowar thirdparty groupnum lngdp</v>
      </c>
      <c r="I4239" s="18">
        <f t="shared" si="403"/>
        <v>0</v>
      </c>
      <c r="J4239" s="18" t="str">
        <f t="shared" si="404"/>
        <v>NA</v>
      </c>
      <c r="K4239" s="18" t="str">
        <f t="shared" si="401"/>
        <v>count_success rebel_strength_new maingroup explicit_rebel_support_new polity2 lnbd number_episode num_months_episode territory ethnowar thirdparty groupnum lngdp</v>
      </c>
      <c r="L4239" s="1" t="str">
        <f t="shared" si="402"/>
        <v>Yes</v>
      </c>
    </row>
    <row r="4240" spans="1:12" ht="57.6" x14ac:dyDescent="0.3">
      <c r="A4240" s="1" t="str">
        <f>VLOOKUP(B4240,DownloadedFiles!$B$2:$C$821,2,)</f>
        <v>doi:10.7910/DVN/24506</v>
      </c>
      <c r="B4240" s="1" t="s">
        <v>2528</v>
      </c>
      <c r="C4240" s="1" t="s">
        <v>6414</v>
      </c>
      <c r="D4240" s="1" t="s">
        <v>766</v>
      </c>
      <c r="E4240" s="1" t="str">
        <f>VLOOKUP(D4240,StataFunctions!$E$2:$G$260,3,)</f>
        <v>Logistic regression</v>
      </c>
      <c r="F4240" s="18" t="s">
        <v>4868</v>
      </c>
      <c r="G4240" s="18" t="str">
        <f t="shared" si="399"/>
        <v>negotiations</v>
      </c>
      <c r="H4240" s="18" t="str">
        <f t="shared" si="400"/>
        <v>count_success rebel_strength_new maingroup explicit_rebel_support_new polity2 lnbd number_episode num_months_episode territory ethnowar thirdparty groupnum lngdp</v>
      </c>
      <c r="I4240" s="18">
        <f t="shared" si="403"/>
        <v>0</v>
      </c>
      <c r="J4240" s="18" t="str">
        <f t="shared" si="404"/>
        <v>NA</v>
      </c>
      <c r="K4240" s="18" t="str">
        <f t="shared" si="401"/>
        <v>count_success rebel_strength_new maingroup explicit_rebel_support_new polity2 lnbd number_episode num_months_episode territory ethnowar thirdparty groupnum lngdp</v>
      </c>
      <c r="L4240" s="1" t="str">
        <f t="shared" si="402"/>
        <v>Yes</v>
      </c>
    </row>
    <row r="4241" spans="1:12" ht="57.6" x14ac:dyDescent="0.3">
      <c r="A4241" s="1" t="str">
        <f>VLOOKUP(B4241,DownloadedFiles!$B$2:$C$821,2,)</f>
        <v>doi:10.7910/DVN/24506</v>
      </c>
      <c r="B4241" s="1" t="s">
        <v>2528</v>
      </c>
      <c r="C4241" s="1" t="s">
        <v>6414</v>
      </c>
      <c r="D4241" s="1" t="s">
        <v>660</v>
      </c>
      <c r="E4241" s="1" t="str">
        <f>VLOOKUP(D4241,StataFunctions!$E$2:$G$260,3,)</f>
        <v>Negative binomial regression</v>
      </c>
      <c r="F4241" s="18" t="s">
        <v>4874</v>
      </c>
      <c r="G4241" s="18" t="str">
        <f t="shared" si="399"/>
        <v>f.strong_number_of_concessions</v>
      </c>
      <c r="H4241" s="18" t="str">
        <f t="shared" si="400"/>
        <v>count_success rebel_strength_new maingroup explicit_rebel_support_new polity2 lnbd number_episode num_months_episode territory ethnowar thirdparty groupnum lngdp</v>
      </c>
      <c r="I4241" s="18">
        <f t="shared" si="403"/>
        <v>0</v>
      </c>
      <c r="J4241" s="18" t="str">
        <f t="shared" si="404"/>
        <v>NA</v>
      </c>
      <c r="K4241" s="18" t="str">
        <f t="shared" si="401"/>
        <v>count_success rebel_strength_new maingroup explicit_rebel_support_new polity2 lnbd number_episode num_months_episode territory ethnowar thirdparty groupnum lngdp</v>
      </c>
      <c r="L4241" s="1" t="str">
        <f t="shared" si="402"/>
        <v>Yes</v>
      </c>
    </row>
    <row r="4242" spans="1:12" ht="57.6" x14ac:dyDescent="0.3">
      <c r="A4242" s="1" t="str">
        <f>VLOOKUP(B4242,DownloadedFiles!$B$2:$C$821,2,)</f>
        <v>doi:10.7910/DVN/24506</v>
      </c>
      <c r="B4242" s="1" t="s">
        <v>2528</v>
      </c>
      <c r="C4242" s="1" t="s">
        <v>6414</v>
      </c>
      <c r="D4242" s="1" t="s">
        <v>660</v>
      </c>
      <c r="E4242" s="1" t="str">
        <f>VLOOKUP(D4242,StataFunctions!$E$2:$G$260,3,)</f>
        <v>Negative binomial regression</v>
      </c>
      <c r="F4242" s="18" t="s">
        <v>4873</v>
      </c>
      <c r="G4242" s="18" t="str">
        <f t="shared" si="399"/>
        <v>strong_number_of_concessions</v>
      </c>
      <c r="H4242" s="18" t="str">
        <f t="shared" si="400"/>
        <v>count_success rebel_strength_new maingroup explicit_rebel_support_new polity2 lnbd number_episode num_months_episode territory ethnowar thirdparty groupnum lngdp</v>
      </c>
      <c r="I4242" s="18">
        <f t="shared" si="403"/>
        <v>0</v>
      </c>
      <c r="J4242" s="18" t="str">
        <f t="shared" si="404"/>
        <v>NA</v>
      </c>
      <c r="K4242" s="18" t="str">
        <f t="shared" si="401"/>
        <v>count_success rebel_strength_new maingroup explicit_rebel_support_new polity2 lnbd number_episode num_months_episode territory ethnowar thirdparty groupnum lngdp</v>
      </c>
      <c r="L4242" s="1" t="str">
        <f t="shared" si="402"/>
        <v>Yes</v>
      </c>
    </row>
    <row r="4243" spans="1:12" ht="57.6" x14ac:dyDescent="0.3">
      <c r="A4243" s="1" t="str">
        <f>VLOOKUP(B4243,DownloadedFiles!$B$2:$C$821,2,)</f>
        <v>doi:10.7910/DVN/24506</v>
      </c>
      <c r="B4243" s="1" t="s">
        <v>2528</v>
      </c>
      <c r="C4243" s="1" t="s">
        <v>6414</v>
      </c>
      <c r="D4243" s="1" t="s">
        <v>660</v>
      </c>
      <c r="E4243" s="1" t="str">
        <f>VLOOKUP(D4243,StataFunctions!$E$2:$G$260,3,)</f>
        <v>Negative binomial regression</v>
      </c>
      <c r="F4243" s="18" t="s">
        <v>4890</v>
      </c>
      <c r="G4243" s="18" t="str">
        <f t="shared" si="399"/>
        <v>strong_number_of_concessions</v>
      </c>
      <c r="H4243" s="18" t="str">
        <f t="shared" si="400"/>
        <v>count_success rebel_strength_new maingroup explicit_rebel_support_new polity2 lnbd number_episode num_months_episode thirdparty territory ethnowar groupnum lngdp</v>
      </c>
      <c r="I4243" s="18">
        <f t="shared" si="403"/>
        <v>0</v>
      </c>
      <c r="J4243" s="18" t="str">
        <f t="shared" si="404"/>
        <v>NA</v>
      </c>
      <c r="K4243" s="18" t="str">
        <f t="shared" si="401"/>
        <v>count_success rebel_strength_new maingroup explicit_rebel_support_new polity2 lnbd number_episode num_months_episode thirdparty territory ethnowar groupnum lngdp</v>
      </c>
      <c r="L4243" s="1" t="str">
        <f t="shared" si="402"/>
        <v>Yes</v>
      </c>
    </row>
    <row r="4244" spans="1:12" ht="57.6" x14ac:dyDescent="0.3">
      <c r="A4244" s="1" t="str">
        <f>VLOOKUP(B4244,DownloadedFiles!$B$2:$C$821,2,)</f>
        <v>doi:10.7910/DVN/24506</v>
      </c>
      <c r="B4244" s="1" t="s">
        <v>2528</v>
      </c>
      <c r="C4244" s="1" t="s">
        <v>6414</v>
      </c>
      <c r="D4244" s="1" t="s">
        <v>766</v>
      </c>
      <c r="E4244" s="1" t="str">
        <f>VLOOKUP(D4244,StataFunctions!$E$2:$G$260,3,)</f>
        <v>Logistic regression</v>
      </c>
      <c r="F4244" s="18" t="s">
        <v>4859</v>
      </c>
      <c r="G4244" s="18" t="str">
        <f t="shared" si="399"/>
        <v>negotiations</v>
      </c>
      <c r="H4244" s="18" t="str">
        <f t="shared" si="400"/>
        <v>l.count_state rebel_strength_new maingroup explicit_rebel_support_new polity2 lnbd number_episode num_months_episode territory ethnowar thirdparty groupnum lngdp</v>
      </c>
      <c r="I4244" s="18">
        <f t="shared" si="403"/>
        <v>0</v>
      </c>
      <c r="J4244" s="18" t="str">
        <f t="shared" si="404"/>
        <v>NA</v>
      </c>
      <c r="K4244" s="18" t="str">
        <f t="shared" si="401"/>
        <v>l.count_state rebel_strength_new maingroup explicit_rebel_support_new polity2 lnbd number_episode num_months_episode territory ethnowar thirdparty groupnum lngdp</v>
      </c>
      <c r="L4244" s="1" t="str">
        <f t="shared" si="402"/>
        <v>Yes</v>
      </c>
    </row>
    <row r="4245" spans="1:12" ht="57.6" x14ac:dyDescent="0.3">
      <c r="A4245" s="1" t="str">
        <f>VLOOKUP(B4245,DownloadedFiles!$B$2:$C$821,2,)</f>
        <v>doi:10.7910/DVN/24506</v>
      </c>
      <c r="B4245" s="1" t="s">
        <v>2528</v>
      </c>
      <c r="C4245" s="1" t="s">
        <v>6414</v>
      </c>
      <c r="D4245" s="1" t="s">
        <v>660</v>
      </c>
      <c r="E4245" s="1" t="str">
        <f>VLOOKUP(D4245,StataFunctions!$E$2:$G$260,3,)</f>
        <v>Negative binomial regression</v>
      </c>
      <c r="F4245" s="18" t="s">
        <v>4865</v>
      </c>
      <c r="G4245" s="18" t="str">
        <f t="shared" si="399"/>
        <v>strong_number_of_concessions</v>
      </c>
      <c r="H4245" s="18" t="str">
        <f t="shared" si="400"/>
        <v>l.count_state rebel_strength_new maingroup explicit_rebel_support_new polity2 lnbd number_episode num_months_episode territory ethnowar thirdparty groupnum lngdp</v>
      </c>
      <c r="I4245" s="18">
        <f t="shared" si="403"/>
        <v>0</v>
      </c>
      <c r="J4245" s="18" t="str">
        <f t="shared" si="404"/>
        <v>NA</v>
      </c>
      <c r="K4245" s="18" t="str">
        <f t="shared" si="401"/>
        <v>l.count_state rebel_strength_new maingroup explicit_rebel_support_new polity2 lnbd number_episode num_months_episode territory ethnowar thirdparty groupnum lngdp</v>
      </c>
      <c r="L4245" s="1" t="str">
        <f t="shared" si="402"/>
        <v>Yes</v>
      </c>
    </row>
    <row r="4246" spans="1:12" ht="57.6" x14ac:dyDescent="0.3">
      <c r="A4246" s="1" t="str">
        <f>VLOOKUP(B4246,DownloadedFiles!$B$2:$C$821,2,)</f>
        <v>doi:10.7910/DVN/24506</v>
      </c>
      <c r="B4246" s="1" t="s">
        <v>2528</v>
      </c>
      <c r="C4246" s="1" t="s">
        <v>6414</v>
      </c>
      <c r="D4246" s="1" t="s">
        <v>766</v>
      </c>
      <c r="E4246" s="1" t="str">
        <f>VLOOKUP(D4246,StataFunctions!$E$2:$G$260,3,)</f>
        <v>Logistic regression</v>
      </c>
      <c r="F4246" s="18" t="s">
        <v>4860</v>
      </c>
      <c r="G4246" s="18" t="str">
        <f t="shared" si="399"/>
        <v>negotiations</v>
      </c>
      <c r="H4246" s="18" t="str">
        <f t="shared" si="400"/>
        <v>l.count_state_success rebel_strength_new maingroup explicit_rebel_support_new polity2 lnbd number_episode num_months_episode territory ethnowar thirdparty groupnum lngdp</v>
      </c>
      <c r="I4246" s="18">
        <f t="shared" si="403"/>
        <v>0</v>
      </c>
      <c r="J4246" s="18" t="str">
        <f t="shared" si="404"/>
        <v>NA</v>
      </c>
      <c r="K4246" s="18" t="str">
        <f t="shared" si="401"/>
        <v>l.count_state_success rebel_strength_new maingroup explicit_rebel_support_new polity2 lnbd number_episode num_months_episode territory ethnowar thirdparty groupnum lngdp</v>
      </c>
      <c r="L4246" s="1" t="str">
        <f t="shared" si="402"/>
        <v>Yes</v>
      </c>
    </row>
    <row r="4247" spans="1:12" ht="57.6" x14ac:dyDescent="0.3">
      <c r="A4247" s="1" t="str">
        <f>VLOOKUP(B4247,DownloadedFiles!$B$2:$C$821,2,)</f>
        <v>doi:10.7910/DVN/24506</v>
      </c>
      <c r="B4247" s="1" t="s">
        <v>2528</v>
      </c>
      <c r="C4247" s="1" t="s">
        <v>6414</v>
      </c>
      <c r="D4247" s="1" t="s">
        <v>660</v>
      </c>
      <c r="E4247" s="1" t="str">
        <f>VLOOKUP(D4247,StataFunctions!$E$2:$G$260,3,)</f>
        <v>Negative binomial regression</v>
      </c>
      <c r="F4247" s="18" t="s">
        <v>4866</v>
      </c>
      <c r="G4247" s="18" t="str">
        <f t="shared" si="399"/>
        <v>strong_number_of_concessions</v>
      </c>
      <c r="H4247" s="18" t="str">
        <f t="shared" si="400"/>
        <v>l.count_state_success rebel_strength_new maingroup explicit_rebel_support_new polity2 lnbd number_episode num_months_episode territory ethnowar thirdparty groupnum lngdp</v>
      </c>
      <c r="I4247" s="18">
        <f t="shared" si="403"/>
        <v>0</v>
      </c>
      <c r="J4247" s="18" t="str">
        <f t="shared" si="404"/>
        <v>NA</v>
      </c>
      <c r="K4247" s="18" t="str">
        <f t="shared" si="401"/>
        <v>l.count_state_success rebel_strength_new maingroup explicit_rebel_support_new polity2 lnbd number_episode num_months_episode territory ethnowar thirdparty groupnum lngdp</v>
      </c>
      <c r="L4247" s="1" t="str">
        <f t="shared" si="402"/>
        <v>Yes</v>
      </c>
    </row>
    <row r="4248" spans="1:12" x14ac:dyDescent="0.3">
      <c r="A4248" s="1" t="str">
        <f>VLOOKUP(B4248,DownloadedFiles!$B$2:$C$821,2,)</f>
        <v>doi:10.7910/DVN/24506</v>
      </c>
      <c r="B4248" s="1" t="s">
        <v>2528</v>
      </c>
      <c r="C4248" s="1" t="s">
        <v>6414</v>
      </c>
      <c r="D4248" s="1" t="s">
        <v>766</v>
      </c>
      <c r="E4248" s="1" t="str">
        <f>VLOOKUP(D4248,StataFunctions!$E$2:$G$260,3,)</f>
        <v>Logistic regression</v>
      </c>
      <c r="F4248" s="18" t="s">
        <v>4880</v>
      </c>
      <c r="G4248" s="18" t="str">
        <f t="shared" si="399"/>
        <v>negotiations</v>
      </c>
      <c r="H4248" s="18" t="str">
        <f t="shared" si="400"/>
        <v>l.count_success</v>
      </c>
      <c r="I4248" s="18">
        <f t="shared" si="403"/>
        <v>0</v>
      </c>
      <c r="J4248" s="18" t="str">
        <f t="shared" si="404"/>
        <v>NA</v>
      </c>
      <c r="K4248" s="18" t="str">
        <f t="shared" si="401"/>
        <v>l.count_success</v>
      </c>
      <c r="L4248" s="1" t="str">
        <f t="shared" si="402"/>
        <v>Yes</v>
      </c>
    </row>
    <row r="4249" spans="1:12" ht="28.8" x14ac:dyDescent="0.3">
      <c r="A4249" s="1" t="str">
        <f>VLOOKUP(B4249,DownloadedFiles!$B$2:$C$821,2,)</f>
        <v>doi:10.7910/DVN/24506</v>
      </c>
      <c r="B4249" s="1" t="s">
        <v>2528</v>
      </c>
      <c r="C4249" s="1" t="s">
        <v>6414</v>
      </c>
      <c r="D4249" s="1" t="s">
        <v>660</v>
      </c>
      <c r="E4249" s="1" t="str">
        <f>VLOOKUP(D4249,StataFunctions!$E$2:$G$260,3,)</f>
        <v>Negative binomial regression</v>
      </c>
      <c r="F4249" s="18" t="s">
        <v>4881</v>
      </c>
      <c r="G4249" s="18" t="str">
        <f t="shared" si="399"/>
        <v>strong_number_of_concessions</v>
      </c>
      <c r="H4249" s="18" t="str">
        <f t="shared" si="400"/>
        <v>l.count_success</v>
      </c>
      <c r="I4249" s="18">
        <f t="shared" si="403"/>
        <v>0</v>
      </c>
      <c r="J4249" s="18" t="str">
        <f t="shared" si="404"/>
        <v>NA</v>
      </c>
      <c r="K4249" s="18" t="str">
        <f t="shared" si="401"/>
        <v>l.count_success</v>
      </c>
      <c r="L4249" s="1" t="str">
        <f t="shared" si="402"/>
        <v>Yes</v>
      </c>
    </row>
    <row r="4250" spans="1:12" ht="57.6" x14ac:dyDescent="0.3">
      <c r="A4250" s="1" t="str">
        <f>VLOOKUP(B4250,DownloadedFiles!$B$2:$C$821,2,)</f>
        <v>doi:10.7910/DVN/24506</v>
      </c>
      <c r="B4250" s="1" t="s">
        <v>2528</v>
      </c>
      <c r="C4250" s="1" t="s">
        <v>6414</v>
      </c>
      <c r="D4250" s="1" t="s">
        <v>766</v>
      </c>
      <c r="E4250" s="1" t="str">
        <f>VLOOKUP(D4250,StataFunctions!$E$2:$G$260,3,)</f>
        <v>Logistic regression</v>
      </c>
      <c r="F4250" s="18" t="s">
        <v>4878</v>
      </c>
      <c r="G4250" s="18" t="str">
        <f t="shared" si="399"/>
        <v>negotiations</v>
      </c>
      <c r="H4250" s="18" t="str">
        <f t="shared" si="400"/>
        <v>l.count_success rebel_strength_new maingroup explicit_rebel_support_new polity2 lnbd number_episode num_months_episode intensity territory ethnowar thirdparty groupnum lngdp if count_success&lt;=15</v>
      </c>
      <c r="I4250" s="18">
        <f t="shared" si="403"/>
        <v>1</v>
      </c>
      <c r="J4250" s="18" t="str">
        <f t="shared" si="404"/>
        <v xml:space="preserve"> count_success&lt;=15</v>
      </c>
      <c r="K4250" s="18" t="str">
        <f t="shared" si="401"/>
        <v>l.count_success rebel_strength_new maingroup explicit_rebel_support_new polity2 lnbd number_episode num_months_episode intensity territory ethnowar thirdparty groupnum lngdp</v>
      </c>
      <c r="L4250" s="1" t="str">
        <f t="shared" si="402"/>
        <v>Yes</v>
      </c>
    </row>
    <row r="4251" spans="1:12" ht="57.6" x14ac:dyDescent="0.3">
      <c r="A4251" s="1" t="str">
        <f>VLOOKUP(B4251,DownloadedFiles!$B$2:$C$821,2,)</f>
        <v>doi:10.7910/DVN/24506</v>
      </c>
      <c r="B4251" s="1" t="s">
        <v>2528</v>
      </c>
      <c r="C4251" s="1" t="s">
        <v>6414</v>
      </c>
      <c r="D4251" s="1" t="s">
        <v>660</v>
      </c>
      <c r="E4251" s="1" t="str">
        <f>VLOOKUP(D4251,StataFunctions!$E$2:$G$260,3,)</f>
        <v>Negative binomial regression</v>
      </c>
      <c r="F4251" s="18" t="s">
        <v>4879</v>
      </c>
      <c r="G4251" s="18" t="str">
        <f t="shared" si="399"/>
        <v>strong_number_of_concessions</v>
      </c>
      <c r="H4251" s="18" t="str">
        <f t="shared" si="400"/>
        <v>l.count_success rebel_strength_new maingroup explicit_rebel_support_new polity2 lnbd number_episode num_months_episode intensity territory ethnowar thirdparty groupnum lngdp if count_success&lt;=15</v>
      </c>
      <c r="I4251" s="18">
        <f t="shared" si="403"/>
        <v>1</v>
      </c>
      <c r="J4251" s="18" t="str">
        <f t="shared" si="404"/>
        <v xml:space="preserve"> count_success&lt;=15</v>
      </c>
      <c r="K4251" s="18" t="str">
        <f t="shared" si="401"/>
        <v>l.count_success rebel_strength_new maingroup explicit_rebel_support_new polity2 lnbd number_episode num_months_episode intensity territory ethnowar thirdparty groupnum lngdp</v>
      </c>
      <c r="L4251" s="1" t="str">
        <f t="shared" si="402"/>
        <v>Yes</v>
      </c>
    </row>
    <row r="4252" spans="1:12" ht="57.6" x14ac:dyDescent="0.3">
      <c r="A4252" s="1" t="str">
        <f>VLOOKUP(B4252,DownloadedFiles!$B$2:$C$821,2,)</f>
        <v>doi:10.7910/DVN/24506</v>
      </c>
      <c r="B4252" s="1" t="s">
        <v>2528</v>
      </c>
      <c r="C4252" s="1" t="s">
        <v>6414</v>
      </c>
      <c r="D4252" s="1" t="s">
        <v>766</v>
      </c>
      <c r="E4252" s="1" t="str">
        <f>VLOOKUP(D4252,StataFunctions!$E$2:$G$260,3,)</f>
        <v>Logistic regression</v>
      </c>
      <c r="F4252" s="18" t="s">
        <v>4883</v>
      </c>
      <c r="G4252" s="18" t="str">
        <f t="shared" si="399"/>
        <v>negotiations</v>
      </c>
      <c r="H4252" s="18" t="str">
        <f t="shared" si="400"/>
        <v>l.count_success rebel_strength_new maingroup explicit_rebel_support_new polity2 lnbd number_episode num_months_episode territory ethnowar thirdparty groupnum gdp25per</v>
      </c>
      <c r="I4252" s="18">
        <f t="shared" si="403"/>
        <v>0</v>
      </c>
      <c r="J4252" s="18" t="str">
        <f t="shared" si="404"/>
        <v>NA</v>
      </c>
      <c r="K4252" s="18" t="str">
        <f t="shared" si="401"/>
        <v>l.count_success rebel_strength_new maingroup explicit_rebel_support_new polity2 lnbd number_episode num_months_episode territory ethnowar thirdparty groupnum gdp25per</v>
      </c>
      <c r="L4252" s="1" t="str">
        <f t="shared" si="402"/>
        <v>Yes</v>
      </c>
    </row>
    <row r="4253" spans="1:12" ht="57.6" x14ac:dyDescent="0.3">
      <c r="A4253" s="1" t="str">
        <f>VLOOKUP(B4253,DownloadedFiles!$B$2:$C$821,2,)</f>
        <v>doi:10.7910/DVN/24506</v>
      </c>
      <c r="B4253" s="1" t="s">
        <v>2528</v>
      </c>
      <c r="C4253" s="1" t="s">
        <v>6414</v>
      </c>
      <c r="D4253" s="1" t="s">
        <v>766</v>
      </c>
      <c r="E4253" s="1" t="str">
        <f>VLOOKUP(D4253,StataFunctions!$E$2:$G$260,3,)</f>
        <v>Logistic regression</v>
      </c>
      <c r="F4253" s="18" t="s">
        <v>4884</v>
      </c>
      <c r="G4253" s="18" t="str">
        <f t="shared" si="399"/>
        <v>negotiations</v>
      </c>
      <c r="H4253" s="18" t="str">
        <f t="shared" si="400"/>
        <v>l.count_success rebel_strength_new maingroup explicit_rebel_support_new polity2 lnbd number_episode num_months_episode territory ethnowar thirdparty groupnum gdpcurrentus</v>
      </c>
      <c r="I4253" s="18">
        <f t="shared" si="403"/>
        <v>0</v>
      </c>
      <c r="J4253" s="18" t="str">
        <f t="shared" si="404"/>
        <v>NA</v>
      </c>
      <c r="K4253" s="18" t="str">
        <f t="shared" si="401"/>
        <v>l.count_success rebel_strength_new maingroup explicit_rebel_support_new polity2 lnbd number_episode num_months_episode territory ethnowar thirdparty groupnum gdpcurrentus</v>
      </c>
      <c r="L4253" s="1" t="str">
        <f t="shared" si="402"/>
        <v>Yes</v>
      </c>
    </row>
    <row r="4254" spans="1:12" ht="57.6" x14ac:dyDescent="0.3">
      <c r="A4254" s="1" t="str">
        <f>VLOOKUP(B4254,DownloadedFiles!$B$2:$C$821,2,)</f>
        <v>doi:10.7910/DVN/24506</v>
      </c>
      <c r="B4254" s="1" t="s">
        <v>2528</v>
      </c>
      <c r="C4254" s="1" t="s">
        <v>6414</v>
      </c>
      <c r="D4254" s="1" t="s">
        <v>766</v>
      </c>
      <c r="E4254" s="1" t="str">
        <f>VLOOKUP(D4254,StataFunctions!$E$2:$G$260,3,)</f>
        <v>Logistic regression</v>
      </c>
      <c r="F4254" s="18" t="s">
        <v>4882</v>
      </c>
      <c r="G4254" s="18" t="str">
        <f t="shared" si="399"/>
        <v>negotiations</v>
      </c>
      <c r="H4254" s="18" t="str">
        <f t="shared" si="400"/>
        <v>l.count_success rebel_strength_new maingroup explicit_rebel_support_new polity2 lnbd number_episode num_months_episode territory ethnowar thirdparty groupnum gdppercapitaconstant2005us</v>
      </c>
      <c r="I4254" s="18">
        <f t="shared" si="403"/>
        <v>0</v>
      </c>
      <c r="J4254" s="18" t="str">
        <f t="shared" si="404"/>
        <v>NA</v>
      </c>
      <c r="K4254" s="18" t="str">
        <f t="shared" si="401"/>
        <v>l.count_success rebel_strength_new maingroup explicit_rebel_support_new polity2 lnbd number_episode num_months_episode territory ethnowar thirdparty groupnum gdppercapitaconstant2005us</v>
      </c>
      <c r="L4254" s="1" t="str">
        <f t="shared" si="402"/>
        <v>Yes</v>
      </c>
    </row>
    <row r="4255" spans="1:12" ht="57.6" x14ac:dyDescent="0.3">
      <c r="A4255" s="1" t="str">
        <f>VLOOKUP(B4255,DownloadedFiles!$B$2:$C$821,2,)</f>
        <v>doi:10.7910/DVN/24506</v>
      </c>
      <c r="B4255" s="1" t="s">
        <v>2528</v>
      </c>
      <c r="C4255" s="1" t="s">
        <v>6414</v>
      </c>
      <c r="D4255" s="1" t="s">
        <v>766</v>
      </c>
      <c r="E4255" s="1" t="str">
        <f>VLOOKUP(D4255,StataFunctions!$E$2:$G$260,3,)</f>
        <v>Logistic regression</v>
      </c>
      <c r="F4255" s="18" t="s">
        <v>4851</v>
      </c>
      <c r="G4255" s="18" t="str">
        <f t="shared" si="399"/>
        <v>negotiations</v>
      </c>
      <c r="H4255" s="18" t="str">
        <f t="shared" si="400"/>
        <v>l.count_success rebel_strength_new maingroup explicit_rebel_support_new polity2 lnbd number_episode num_months_episode territory ethnowar thirdparty groupnum lngdp</v>
      </c>
      <c r="I4255" s="18">
        <f t="shared" si="403"/>
        <v>0</v>
      </c>
      <c r="J4255" s="18" t="str">
        <f t="shared" si="404"/>
        <v>NA</v>
      </c>
      <c r="K4255" s="18" t="str">
        <f t="shared" si="401"/>
        <v>l.count_success rebel_strength_new maingroup explicit_rebel_support_new polity2 lnbd number_episode num_months_episode territory ethnowar thirdparty groupnum lngdp</v>
      </c>
      <c r="L4255" s="1" t="str">
        <f t="shared" si="402"/>
        <v>Yes</v>
      </c>
    </row>
    <row r="4256" spans="1:12" ht="57.6" x14ac:dyDescent="0.3">
      <c r="A4256" s="1" t="str">
        <f>VLOOKUP(B4256,DownloadedFiles!$B$2:$C$821,2,)</f>
        <v>doi:10.7910/DVN/24506</v>
      </c>
      <c r="B4256" s="1" t="s">
        <v>2528</v>
      </c>
      <c r="C4256" s="1" t="s">
        <v>6414</v>
      </c>
      <c r="D4256" s="1" t="s">
        <v>766</v>
      </c>
      <c r="E4256" s="1" t="str">
        <f>VLOOKUP(D4256,StataFunctions!$E$2:$G$260,3,)</f>
        <v>Logistic regression</v>
      </c>
      <c r="F4256" s="18" t="s">
        <v>4851</v>
      </c>
      <c r="G4256" s="18" t="str">
        <f t="shared" si="399"/>
        <v>negotiations</v>
      </c>
      <c r="H4256" s="18" t="str">
        <f t="shared" si="400"/>
        <v>l.count_success rebel_strength_new maingroup explicit_rebel_support_new polity2 lnbd number_episode num_months_episode territory ethnowar thirdparty groupnum lngdp</v>
      </c>
      <c r="I4256" s="18">
        <f t="shared" si="403"/>
        <v>0</v>
      </c>
      <c r="J4256" s="18" t="str">
        <f t="shared" si="404"/>
        <v>NA</v>
      </c>
      <c r="K4256" s="18" t="str">
        <f t="shared" si="401"/>
        <v>l.count_success rebel_strength_new maingroup explicit_rebel_support_new polity2 lnbd number_episode num_months_episode territory ethnowar thirdparty groupnum lngdp</v>
      </c>
      <c r="L4256" s="1" t="str">
        <f t="shared" si="402"/>
        <v>Yes</v>
      </c>
    </row>
    <row r="4257" spans="1:12" ht="57.6" x14ac:dyDescent="0.3">
      <c r="A4257" s="1" t="str">
        <f>VLOOKUP(B4257,DownloadedFiles!$B$2:$C$821,2,)</f>
        <v>doi:10.7910/DVN/24506</v>
      </c>
      <c r="B4257" s="1" t="s">
        <v>2528</v>
      </c>
      <c r="C4257" s="1" t="s">
        <v>6414</v>
      </c>
      <c r="D4257" s="1" t="s">
        <v>766</v>
      </c>
      <c r="E4257" s="1" t="str">
        <f>VLOOKUP(D4257,StataFunctions!$E$2:$G$260,3,)</f>
        <v>Logistic regression</v>
      </c>
      <c r="F4257" s="18" t="s">
        <v>4885</v>
      </c>
      <c r="G4257" s="18" t="str">
        <f t="shared" si="399"/>
        <v>negotiations</v>
      </c>
      <c r="H4257" s="18" t="str">
        <f t="shared" si="400"/>
        <v>l.count_success rebel_strength_new maingroup explicit_rebel_support_new polity2 lnbd number_episode num_months_episode territory ethnowar thirdparty groupnum lngdp intensity</v>
      </c>
      <c r="I4257" s="18">
        <f t="shared" si="403"/>
        <v>0</v>
      </c>
      <c r="J4257" s="18" t="str">
        <f t="shared" si="404"/>
        <v>NA</v>
      </c>
      <c r="K4257" s="18" t="str">
        <f t="shared" si="401"/>
        <v>l.count_success rebel_strength_new maingroup explicit_rebel_support_new polity2 lnbd number_episode num_months_episode territory ethnowar thirdparty groupnum lngdp intensity</v>
      </c>
      <c r="L4257" s="1" t="str">
        <f t="shared" si="402"/>
        <v>Yes</v>
      </c>
    </row>
    <row r="4258" spans="1:12" ht="57.6" x14ac:dyDescent="0.3">
      <c r="A4258" s="1" t="str">
        <f>VLOOKUP(B4258,DownloadedFiles!$B$2:$C$821,2,)</f>
        <v>doi:10.7910/DVN/24506</v>
      </c>
      <c r="B4258" s="1" t="s">
        <v>2528</v>
      </c>
      <c r="C4258" s="1" t="s">
        <v>6414</v>
      </c>
      <c r="D4258" s="1" t="s">
        <v>660</v>
      </c>
      <c r="E4258" s="1" t="str">
        <f>VLOOKUP(D4258,StataFunctions!$E$2:$G$260,3,)</f>
        <v>Negative binomial regression</v>
      </c>
      <c r="F4258" s="18" t="s">
        <v>4887</v>
      </c>
      <c r="G4258" s="18" t="str">
        <f t="shared" si="399"/>
        <v>strong_number_of_concessions</v>
      </c>
      <c r="H4258" s="18" t="str">
        <f t="shared" si="400"/>
        <v>l.count_success rebel_strength_new maingroup explicit_rebel_support_new polity2 lnbd number_episode num_months_episode thirdparty territory ethnowar groupnum gdp25per</v>
      </c>
      <c r="I4258" s="18">
        <f t="shared" si="403"/>
        <v>0</v>
      </c>
      <c r="J4258" s="18" t="str">
        <f t="shared" si="404"/>
        <v>NA</v>
      </c>
      <c r="K4258" s="18" t="str">
        <f t="shared" si="401"/>
        <v>l.count_success rebel_strength_new maingroup explicit_rebel_support_new polity2 lnbd number_episode num_months_episode thirdparty territory ethnowar groupnum gdp25per</v>
      </c>
      <c r="L4258" s="1" t="str">
        <f t="shared" si="402"/>
        <v>Yes</v>
      </c>
    </row>
    <row r="4259" spans="1:12" ht="57.6" x14ac:dyDescent="0.3">
      <c r="A4259" s="1" t="str">
        <f>VLOOKUP(B4259,DownloadedFiles!$B$2:$C$821,2,)</f>
        <v>doi:10.7910/DVN/24506</v>
      </c>
      <c r="B4259" s="1" t="s">
        <v>2528</v>
      </c>
      <c r="C4259" s="1" t="s">
        <v>6414</v>
      </c>
      <c r="D4259" s="1" t="s">
        <v>660</v>
      </c>
      <c r="E4259" s="1" t="str">
        <f>VLOOKUP(D4259,StataFunctions!$E$2:$G$260,3,)</f>
        <v>Negative binomial regression</v>
      </c>
      <c r="F4259" s="18" t="s">
        <v>4888</v>
      </c>
      <c r="G4259" s="18" t="str">
        <f t="shared" si="399"/>
        <v>strong_number_of_concessions</v>
      </c>
      <c r="H4259" s="18" t="str">
        <f t="shared" si="400"/>
        <v>l.count_success rebel_strength_new maingroup explicit_rebel_support_new polity2 lnbd number_episode num_months_episode thirdparty territory ethnowar groupnum gdpcurrentus</v>
      </c>
      <c r="I4259" s="18">
        <f t="shared" si="403"/>
        <v>0</v>
      </c>
      <c r="J4259" s="18" t="str">
        <f t="shared" si="404"/>
        <v>NA</v>
      </c>
      <c r="K4259" s="18" t="str">
        <f t="shared" si="401"/>
        <v>l.count_success rebel_strength_new maingroup explicit_rebel_support_new polity2 lnbd number_episode num_months_episode thirdparty territory ethnowar groupnum gdpcurrentus</v>
      </c>
      <c r="L4259" s="1" t="str">
        <f t="shared" si="402"/>
        <v>Yes</v>
      </c>
    </row>
    <row r="4260" spans="1:12" ht="57.6" x14ac:dyDescent="0.3">
      <c r="A4260" s="1" t="str">
        <f>VLOOKUP(B4260,DownloadedFiles!$B$2:$C$821,2,)</f>
        <v>doi:10.7910/DVN/24506</v>
      </c>
      <c r="B4260" s="1" t="s">
        <v>2528</v>
      </c>
      <c r="C4260" s="1" t="s">
        <v>6414</v>
      </c>
      <c r="D4260" s="1" t="s">
        <v>660</v>
      </c>
      <c r="E4260" s="1" t="str">
        <f>VLOOKUP(D4260,StataFunctions!$E$2:$G$260,3,)</f>
        <v>Negative binomial regression</v>
      </c>
      <c r="F4260" s="18" t="s">
        <v>4886</v>
      </c>
      <c r="G4260" s="18" t="str">
        <f t="shared" si="399"/>
        <v>strong_number_of_concessions</v>
      </c>
      <c r="H4260" s="18" t="str">
        <f t="shared" si="400"/>
        <v>l.count_success rebel_strength_new maingroup explicit_rebel_support_new polity2 lnbd number_episode num_months_episode thirdparty territory ethnowar groupnum gdppercapitaconstant2005us</v>
      </c>
      <c r="I4260" s="18">
        <f t="shared" si="403"/>
        <v>0</v>
      </c>
      <c r="J4260" s="18" t="str">
        <f t="shared" si="404"/>
        <v>NA</v>
      </c>
      <c r="K4260" s="18" t="str">
        <f t="shared" si="401"/>
        <v>l.count_success rebel_strength_new maingroup explicit_rebel_support_new polity2 lnbd number_episode num_months_episode thirdparty territory ethnowar groupnum gdppercapitaconstant2005us</v>
      </c>
      <c r="L4260" s="1" t="str">
        <f t="shared" si="402"/>
        <v>Yes</v>
      </c>
    </row>
    <row r="4261" spans="1:12" ht="57.6" x14ac:dyDescent="0.3">
      <c r="A4261" s="1" t="str">
        <f>VLOOKUP(B4261,DownloadedFiles!$B$2:$C$821,2,)</f>
        <v>doi:10.7910/DVN/24506</v>
      </c>
      <c r="B4261" s="1" t="s">
        <v>2528</v>
      </c>
      <c r="C4261" s="1" t="s">
        <v>6414</v>
      </c>
      <c r="D4261" s="1" t="s">
        <v>660</v>
      </c>
      <c r="E4261" s="1" t="str">
        <f>VLOOKUP(D4261,StataFunctions!$E$2:$G$260,3,)</f>
        <v>Negative binomial regression</v>
      </c>
      <c r="F4261" s="18" t="s">
        <v>4852</v>
      </c>
      <c r="G4261" s="18" t="str">
        <f t="shared" si="399"/>
        <v>strong_number_of_concessions</v>
      </c>
      <c r="H4261" s="18" t="str">
        <f t="shared" si="400"/>
        <v>l.count_success rebel_strength_new maingroup explicit_rebel_support_new polity2 lnbd number_episode num_months_episode thirdparty territory ethnowar groupnum lngdp</v>
      </c>
      <c r="I4261" s="18">
        <f t="shared" si="403"/>
        <v>0</v>
      </c>
      <c r="J4261" s="18" t="str">
        <f t="shared" si="404"/>
        <v>NA</v>
      </c>
      <c r="K4261" s="18" t="str">
        <f t="shared" si="401"/>
        <v>l.count_success rebel_strength_new maingroup explicit_rebel_support_new polity2 lnbd number_episode num_months_episode thirdparty territory ethnowar groupnum lngdp</v>
      </c>
      <c r="L4261" s="1" t="str">
        <f t="shared" si="402"/>
        <v>Yes</v>
      </c>
    </row>
    <row r="4262" spans="1:12" ht="57.6" x14ac:dyDescent="0.3">
      <c r="A4262" s="1" t="str">
        <f>VLOOKUP(B4262,DownloadedFiles!$B$2:$C$821,2,)</f>
        <v>doi:10.7910/DVN/24506</v>
      </c>
      <c r="B4262" s="1" t="s">
        <v>2528</v>
      </c>
      <c r="C4262" s="1" t="s">
        <v>6414</v>
      </c>
      <c r="D4262" s="1" t="s">
        <v>660</v>
      </c>
      <c r="E4262" s="1" t="str">
        <f>VLOOKUP(D4262,StataFunctions!$E$2:$G$260,3,)</f>
        <v>Negative binomial regression</v>
      </c>
      <c r="F4262" s="18" t="s">
        <v>4853</v>
      </c>
      <c r="G4262" s="18" t="str">
        <f t="shared" si="399"/>
        <v>weak_number_ofconcessions</v>
      </c>
      <c r="H4262" s="18" t="str">
        <f t="shared" si="400"/>
        <v>l.count_success rebel_strength_new maingroup explicit_rebel_support_new polity2 lnbd number_episode num_months_episode thirdparty territory ethnowar groupnum lngdp</v>
      </c>
      <c r="I4262" s="18">
        <f t="shared" si="403"/>
        <v>0</v>
      </c>
      <c r="J4262" s="18" t="str">
        <f t="shared" si="404"/>
        <v>NA</v>
      </c>
      <c r="K4262" s="18" t="str">
        <f t="shared" si="401"/>
        <v>l.count_success rebel_strength_new maingroup explicit_rebel_support_new polity2 lnbd number_episode num_months_episode thirdparty territory ethnowar groupnum lngdp</v>
      </c>
      <c r="L4262" s="1" t="str">
        <f t="shared" si="402"/>
        <v>Yes</v>
      </c>
    </row>
    <row r="4263" spans="1:12" ht="57.6" x14ac:dyDescent="0.3">
      <c r="A4263" s="1" t="str">
        <f>VLOOKUP(B4263,DownloadedFiles!$B$2:$C$821,2,)</f>
        <v>doi:10.7910/DVN/24506</v>
      </c>
      <c r="B4263" s="1" t="s">
        <v>2528</v>
      </c>
      <c r="C4263" s="1" t="s">
        <v>6414</v>
      </c>
      <c r="D4263" s="1" t="s">
        <v>660</v>
      </c>
      <c r="E4263" s="1" t="str">
        <f>VLOOKUP(D4263,StataFunctions!$E$2:$G$260,3,)</f>
        <v>Negative binomial regression</v>
      </c>
      <c r="F4263" s="18" t="s">
        <v>4854</v>
      </c>
      <c r="G4263" s="18" t="str">
        <f t="shared" si="399"/>
        <v>pol_strong_number_of_concessions</v>
      </c>
      <c r="H4263" s="18" t="str">
        <f t="shared" si="400"/>
        <v>l.count_success rebel_strength_new maingroup explicit_rebel_support_new polity2 lnbd number_episode num_months_episode thirdparty territory ethnowar groupnum lngdp</v>
      </c>
      <c r="I4263" s="18">
        <f t="shared" si="403"/>
        <v>0</v>
      </c>
      <c r="J4263" s="18" t="str">
        <f t="shared" si="404"/>
        <v>NA</v>
      </c>
      <c r="K4263" s="18" t="str">
        <f t="shared" si="401"/>
        <v>l.count_success rebel_strength_new maingroup explicit_rebel_support_new polity2 lnbd number_episode num_months_episode thirdparty territory ethnowar groupnum lngdp</v>
      </c>
      <c r="L4263" s="1" t="str">
        <f t="shared" si="402"/>
        <v>Yes</v>
      </c>
    </row>
    <row r="4264" spans="1:12" ht="57.6" x14ac:dyDescent="0.3">
      <c r="A4264" s="1" t="str">
        <f>VLOOKUP(B4264,DownloadedFiles!$B$2:$C$821,2,)</f>
        <v>doi:10.7910/DVN/24506</v>
      </c>
      <c r="B4264" s="1" t="s">
        <v>2528</v>
      </c>
      <c r="C4264" s="1" t="s">
        <v>6414</v>
      </c>
      <c r="D4264" s="1" t="s">
        <v>660</v>
      </c>
      <c r="E4264" s="1" t="str">
        <f>VLOOKUP(D4264,StataFunctions!$E$2:$G$260,3,)</f>
        <v>Negative binomial regression</v>
      </c>
      <c r="F4264" s="18" t="s">
        <v>4889</v>
      </c>
      <c r="G4264" s="18" t="str">
        <f t="shared" si="399"/>
        <v>strong_number_of_concessions</v>
      </c>
      <c r="H4264" s="18" t="str">
        <f t="shared" si="400"/>
        <v>l.count_success rebel_strength_new maingroup explicit_rebel_support_new polity2 lnbd number_episode num_months_episode thirdparty territory ethnowar groupnum lngdp intensity</v>
      </c>
      <c r="I4264" s="18">
        <f t="shared" si="403"/>
        <v>0</v>
      </c>
      <c r="J4264" s="18" t="str">
        <f t="shared" si="404"/>
        <v>NA</v>
      </c>
      <c r="K4264" s="18" t="str">
        <f t="shared" si="401"/>
        <v>l.count_success rebel_strength_new maingroup explicit_rebel_support_new polity2 lnbd number_episode num_months_episode thirdparty territory ethnowar groupnum lngdp intensity</v>
      </c>
      <c r="L4264" s="1" t="str">
        <f t="shared" si="402"/>
        <v>Yes</v>
      </c>
    </row>
    <row r="4265" spans="1:12" ht="57.6" x14ac:dyDescent="0.3">
      <c r="A4265" s="1" t="str">
        <f>VLOOKUP(B4265,DownloadedFiles!$B$2:$C$821,2,)</f>
        <v>doi:10.7910/DVN/24506</v>
      </c>
      <c r="B4265" s="1" t="s">
        <v>2528</v>
      </c>
      <c r="C4265" s="1" t="s">
        <v>6414</v>
      </c>
      <c r="D4265" s="1" t="s">
        <v>766</v>
      </c>
      <c r="E4265" s="1" t="str">
        <f>VLOOKUP(D4265,StataFunctions!$E$2:$G$260,3,)</f>
        <v>Logistic regression</v>
      </c>
      <c r="F4265" s="18" t="s">
        <v>4856</v>
      </c>
      <c r="G4265" s="18" t="str">
        <f t="shared" si="399"/>
        <v>negotiations</v>
      </c>
      <c r="H4265" s="18" t="str">
        <f t="shared" si="400"/>
        <v>l.lnterrorism rebel_strength_new maingroup explicit_rebel_support_new polity2 lnbd number_episode num_months_episode territory ethnowar thirdparty groupnum lngdp</v>
      </c>
      <c r="I4265" s="18">
        <f t="shared" si="403"/>
        <v>0</v>
      </c>
      <c r="J4265" s="18" t="str">
        <f t="shared" si="404"/>
        <v>NA</v>
      </c>
      <c r="K4265" s="18" t="str">
        <f t="shared" si="401"/>
        <v>l.lnterrorism rebel_strength_new maingroup explicit_rebel_support_new polity2 lnbd number_episode num_months_episode territory ethnowar thirdparty groupnum lngdp</v>
      </c>
      <c r="L4265" s="1" t="str">
        <f t="shared" si="402"/>
        <v>Yes</v>
      </c>
    </row>
    <row r="4266" spans="1:12" ht="57.6" x14ac:dyDescent="0.3">
      <c r="A4266" s="1" t="str">
        <f>VLOOKUP(B4266,DownloadedFiles!$B$2:$C$821,2,)</f>
        <v>doi:10.7910/DVN/24506</v>
      </c>
      <c r="B4266" s="1" t="s">
        <v>2528</v>
      </c>
      <c r="C4266" s="1" t="s">
        <v>6414</v>
      </c>
      <c r="D4266" s="1" t="s">
        <v>660</v>
      </c>
      <c r="E4266" s="1" t="str">
        <f>VLOOKUP(D4266,StataFunctions!$E$2:$G$260,3,)</f>
        <v>Negative binomial regression</v>
      </c>
      <c r="F4266" s="18" t="s">
        <v>4862</v>
      </c>
      <c r="G4266" s="18" t="str">
        <f t="shared" si="399"/>
        <v>strong_number_of_concessions</v>
      </c>
      <c r="H4266" s="18" t="str">
        <f t="shared" si="400"/>
        <v>l.lnterrorism rebel_strength_new maingroup explicit_rebel_support_new polity2 lnbd number_episode num_months_episode territory ethnowar thirdparty groupnum lngdp</v>
      </c>
      <c r="I4266" s="18">
        <f t="shared" si="403"/>
        <v>0</v>
      </c>
      <c r="J4266" s="18" t="str">
        <f t="shared" si="404"/>
        <v>NA</v>
      </c>
      <c r="K4266" s="18" t="str">
        <f t="shared" si="401"/>
        <v>l.lnterrorism rebel_strength_new maingroup explicit_rebel_support_new polity2 lnbd number_episode num_months_episode territory ethnowar thirdparty groupnum lngdp</v>
      </c>
      <c r="L4266" s="1" t="str">
        <f t="shared" si="402"/>
        <v>Yes</v>
      </c>
    </row>
    <row r="4267" spans="1:12" ht="57.6" x14ac:dyDescent="0.3">
      <c r="A4267" s="1" t="str">
        <f>VLOOKUP(B4267,DownloadedFiles!$B$2:$C$821,2,)</f>
        <v>doi:10.7910/DVN/24506</v>
      </c>
      <c r="B4267" s="1" t="s">
        <v>2528</v>
      </c>
      <c r="C4267" s="1" t="s">
        <v>6414</v>
      </c>
      <c r="D4267" s="1" t="s">
        <v>766</v>
      </c>
      <c r="E4267" s="1" t="str">
        <f>VLOOKUP(D4267,StataFunctions!$E$2:$G$260,3,)</f>
        <v>Logistic regression</v>
      </c>
      <c r="F4267" s="18" t="s">
        <v>4870</v>
      </c>
      <c r="G4267" s="18" t="str">
        <f t="shared" si="399"/>
        <v>f.negotiations</v>
      </c>
      <c r="H4267" s="18" t="str">
        <f t="shared" si="400"/>
        <v>l.negotiations count_success rebel_strength_new maingroup explicit_rebel_support_new polity2 lnbd number_episode num_months_episode territory ethnowar thirdparty groupnum lngdp</v>
      </c>
      <c r="I4267" s="18">
        <f t="shared" si="403"/>
        <v>0</v>
      </c>
      <c r="J4267" s="18" t="str">
        <f t="shared" si="404"/>
        <v>NA</v>
      </c>
      <c r="K4267" s="18" t="str">
        <f t="shared" si="401"/>
        <v>l.negotiations count_success rebel_strength_new maingroup explicit_rebel_support_new polity2 lnbd number_episode num_months_episode territory ethnowar thirdparty groupnum lngdp</v>
      </c>
      <c r="L4267" s="1" t="str">
        <f t="shared" si="402"/>
        <v>Yes</v>
      </c>
    </row>
    <row r="4268" spans="1:12" ht="57.6" x14ac:dyDescent="0.3">
      <c r="A4268" s="1" t="str">
        <f>VLOOKUP(B4268,DownloadedFiles!$B$2:$C$821,2,)</f>
        <v>doi:10.7910/DVN/24506</v>
      </c>
      <c r="B4268" s="1" t="s">
        <v>2528</v>
      </c>
      <c r="C4268" s="1" t="s">
        <v>6414</v>
      </c>
      <c r="D4268" s="1" t="s">
        <v>766</v>
      </c>
      <c r="E4268" s="1" t="str">
        <f>VLOOKUP(D4268,StataFunctions!$E$2:$G$260,3,)</f>
        <v>Logistic regression</v>
      </c>
      <c r="F4268" s="18" t="s">
        <v>4861</v>
      </c>
      <c r="G4268" s="18" t="str">
        <f t="shared" si="399"/>
        <v>negotiations</v>
      </c>
      <c r="H4268" s="18" t="str">
        <f t="shared" si="400"/>
        <v>l.not_state_terrorism rebel_strength_new maingroup explicit_rebel_support_new polity2 lnbd number_episode num_months_episode territory ethnowar thirdparty groupnum lngdp</v>
      </c>
      <c r="I4268" s="18">
        <f t="shared" si="403"/>
        <v>0</v>
      </c>
      <c r="J4268" s="18" t="str">
        <f t="shared" si="404"/>
        <v>NA</v>
      </c>
      <c r="K4268" s="18" t="str">
        <f t="shared" si="401"/>
        <v>l.not_state_terrorism rebel_strength_new maingroup explicit_rebel_support_new polity2 lnbd number_episode num_months_episode territory ethnowar thirdparty groupnum lngdp</v>
      </c>
      <c r="L4268" s="1" t="str">
        <f t="shared" si="402"/>
        <v>Yes</v>
      </c>
    </row>
    <row r="4269" spans="1:12" ht="57.6" x14ac:dyDescent="0.3">
      <c r="A4269" s="1" t="str">
        <f>VLOOKUP(B4269,DownloadedFiles!$B$2:$C$821,2,)</f>
        <v>doi:10.7910/DVN/24506</v>
      </c>
      <c r="B4269" s="1" t="s">
        <v>2528</v>
      </c>
      <c r="C4269" s="1" t="s">
        <v>6414</v>
      </c>
      <c r="D4269" s="1" t="s">
        <v>660</v>
      </c>
      <c r="E4269" s="1" t="str">
        <f>VLOOKUP(D4269,StataFunctions!$E$2:$G$260,3,)</f>
        <v>Negative binomial regression</v>
      </c>
      <c r="F4269" s="18" t="s">
        <v>4867</v>
      </c>
      <c r="G4269" s="18" t="str">
        <f t="shared" si="399"/>
        <v>strong_number_of_concessions</v>
      </c>
      <c r="H4269" s="18" t="str">
        <f t="shared" si="400"/>
        <v>l.not_state_terrorism rebel_strength_new maingroup explicit_rebel_support_new polity2 lnbd number_episode num_months_episode territory ethnowar thirdparty groupnum lngdp</v>
      </c>
      <c r="I4269" s="18">
        <f t="shared" si="403"/>
        <v>0</v>
      </c>
      <c r="J4269" s="18" t="str">
        <f t="shared" si="404"/>
        <v>NA</v>
      </c>
      <c r="K4269" s="18" t="str">
        <f t="shared" si="401"/>
        <v>l.not_state_terrorism rebel_strength_new maingroup explicit_rebel_support_new polity2 lnbd number_episode num_months_episode territory ethnowar thirdparty groupnum lngdp</v>
      </c>
      <c r="L4269" s="1" t="str">
        <f t="shared" si="402"/>
        <v>Yes</v>
      </c>
    </row>
    <row r="4270" spans="1:12" ht="57.6" x14ac:dyDescent="0.3">
      <c r="A4270" s="1" t="str">
        <f>VLOOKUP(B4270,DownloadedFiles!$B$2:$C$821,2,)</f>
        <v>doi:10.7910/DVN/24506</v>
      </c>
      <c r="B4270" s="1" t="s">
        <v>2528</v>
      </c>
      <c r="C4270" s="1" t="s">
        <v>6414</v>
      </c>
      <c r="D4270" s="1" t="s">
        <v>660</v>
      </c>
      <c r="E4270" s="1" t="str">
        <f>VLOOKUP(D4270,StataFunctions!$E$2:$G$260,3,)</f>
        <v>Negative binomial regression</v>
      </c>
      <c r="F4270" s="18" t="s">
        <v>4875</v>
      </c>
      <c r="G4270" s="18" t="str">
        <f t="shared" si="399"/>
        <v>f.strong_number_of_concessions</v>
      </c>
      <c r="H4270" s="18" t="str">
        <f t="shared" si="400"/>
        <v>l.strong_number_of_concession count_success rebel_strength_new maingroup explicit_rebel_support_new polity2 lnbd number_episode num_months_episode territory ethnowar thirdparty groupnum lngdp</v>
      </c>
      <c r="I4270" s="18">
        <f t="shared" si="403"/>
        <v>0</v>
      </c>
      <c r="J4270" s="18" t="str">
        <f t="shared" si="404"/>
        <v>NA</v>
      </c>
      <c r="K4270" s="18" t="str">
        <f t="shared" si="401"/>
        <v>l.strong_number_of_concession count_success rebel_strength_new maingroup explicit_rebel_support_new polity2 lnbd number_episode num_months_episode territory ethnowar thirdparty groupnum lngdp</v>
      </c>
      <c r="L4270" s="1" t="str">
        <f t="shared" si="402"/>
        <v>Yes</v>
      </c>
    </row>
    <row r="4271" spans="1:12" ht="57.6" x14ac:dyDescent="0.3">
      <c r="A4271" s="1" t="str">
        <f>VLOOKUP(B4271,DownloadedFiles!$B$2:$C$821,2,)</f>
        <v>doi:10.7910/DVN/24506</v>
      </c>
      <c r="B4271" s="1" t="s">
        <v>2528</v>
      </c>
      <c r="C4271" s="1" t="s">
        <v>6414</v>
      </c>
      <c r="D4271" s="1" t="s">
        <v>766</v>
      </c>
      <c r="E4271" s="1" t="str">
        <f>VLOOKUP(D4271,StataFunctions!$E$2:$G$260,3,)</f>
        <v>Logistic regression</v>
      </c>
      <c r="F4271" s="18" t="s">
        <v>4857</v>
      </c>
      <c r="G4271" s="18" t="str">
        <f t="shared" si="399"/>
        <v>negotiations</v>
      </c>
      <c r="H4271" s="18" t="str">
        <f t="shared" si="400"/>
        <v>l.terrorism2 rebel_strength_new maingroup explicit_rebel_support_new polity2 lnbd number_episode num_months_episode territory ethnowar thirdparty groupnum lngdp</v>
      </c>
      <c r="I4271" s="18">
        <f t="shared" si="403"/>
        <v>0</v>
      </c>
      <c r="J4271" s="18" t="str">
        <f t="shared" si="404"/>
        <v>NA</v>
      </c>
      <c r="K4271" s="18" t="str">
        <f t="shared" si="401"/>
        <v>l.terrorism2 rebel_strength_new maingroup explicit_rebel_support_new polity2 lnbd number_episode num_months_episode territory ethnowar thirdparty groupnum lngdp</v>
      </c>
      <c r="L4271" s="1" t="str">
        <f t="shared" si="402"/>
        <v>Yes</v>
      </c>
    </row>
    <row r="4272" spans="1:12" ht="57.6" x14ac:dyDescent="0.3">
      <c r="A4272" s="1" t="str">
        <f>VLOOKUP(B4272,DownloadedFiles!$B$2:$C$821,2,)</f>
        <v>doi:10.7910/DVN/24506</v>
      </c>
      <c r="B4272" s="1" t="s">
        <v>2528</v>
      </c>
      <c r="C4272" s="1" t="s">
        <v>6414</v>
      </c>
      <c r="D4272" s="1" t="s">
        <v>660</v>
      </c>
      <c r="E4272" s="1" t="str">
        <f>VLOOKUP(D4272,StataFunctions!$E$2:$G$260,3,)</f>
        <v>Negative binomial regression</v>
      </c>
      <c r="F4272" s="18" t="s">
        <v>4863</v>
      </c>
      <c r="G4272" s="18" t="str">
        <f t="shared" si="399"/>
        <v>strong_number_of_concessions</v>
      </c>
      <c r="H4272" s="18" t="str">
        <f t="shared" si="400"/>
        <v>l.terrorism2 rebel_strength_new maingroup explicit_rebel_support_new polity2 lnbd number_episode num_months_episode territory ethnowar thirdparty groupnum lngdp</v>
      </c>
      <c r="I4272" s="18">
        <f t="shared" si="403"/>
        <v>0</v>
      </c>
      <c r="J4272" s="18" t="str">
        <f t="shared" si="404"/>
        <v>NA</v>
      </c>
      <c r="K4272" s="18" t="str">
        <f t="shared" si="401"/>
        <v>l.terrorism2 rebel_strength_new maingroup explicit_rebel_support_new polity2 lnbd number_episode num_months_episode territory ethnowar thirdparty groupnum lngdp</v>
      </c>
      <c r="L4272" s="1" t="str">
        <f t="shared" si="402"/>
        <v>Yes</v>
      </c>
    </row>
    <row r="4273" spans="1:12" ht="57.6" x14ac:dyDescent="0.3">
      <c r="A4273" s="1" t="str">
        <f>VLOOKUP(B4273,DownloadedFiles!$B$2:$C$821,2,)</f>
        <v>doi:10.7910/DVN/24506</v>
      </c>
      <c r="B4273" s="1" t="s">
        <v>2528</v>
      </c>
      <c r="C4273" s="1" t="s">
        <v>6414</v>
      </c>
      <c r="D4273" s="1" t="s">
        <v>766</v>
      </c>
      <c r="E4273" s="1" t="str">
        <f>VLOOKUP(D4273,StataFunctions!$E$2:$G$260,3,)</f>
        <v>Logistic regression</v>
      </c>
      <c r="F4273" s="18" t="s">
        <v>4858</v>
      </c>
      <c r="G4273" s="18" t="str">
        <f t="shared" si="399"/>
        <v>negotiations</v>
      </c>
      <c r="H4273" s="18" t="str">
        <f t="shared" si="400"/>
        <v>l.terrorism3 rebel_strength_new maingroup explicit_rebel_support_new polity2 lnbd number_episode num_months_episode territory ethnowar thirdparty groupnum lngdp</v>
      </c>
      <c r="I4273" s="18">
        <f t="shared" si="403"/>
        <v>0</v>
      </c>
      <c r="J4273" s="18" t="str">
        <f t="shared" si="404"/>
        <v>NA</v>
      </c>
      <c r="K4273" s="18" t="str">
        <f t="shared" si="401"/>
        <v>l.terrorism3 rebel_strength_new maingroup explicit_rebel_support_new polity2 lnbd number_episode num_months_episode territory ethnowar thirdparty groupnum lngdp</v>
      </c>
      <c r="L4273" s="1" t="str">
        <f t="shared" si="402"/>
        <v>Yes</v>
      </c>
    </row>
    <row r="4274" spans="1:12" ht="57.6" x14ac:dyDescent="0.3">
      <c r="A4274" s="1" t="str">
        <f>VLOOKUP(B4274,DownloadedFiles!$B$2:$C$821,2,)</f>
        <v>doi:10.7910/DVN/24506</v>
      </c>
      <c r="B4274" s="1" t="s">
        <v>2528</v>
      </c>
      <c r="C4274" s="1" t="s">
        <v>6414</v>
      </c>
      <c r="D4274" s="1" t="s">
        <v>660</v>
      </c>
      <c r="E4274" s="1" t="str">
        <f>VLOOKUP(D4274,StataFunctions!$E$2:$G$260,3,)</f>
        <v>Negative binomial regression</v>
      </c>
      <c r="F4274" s="18" t="s">
        <v>4864</v>
      </c>
      <c r="G4274" s="18" t="str">
        <f t="shared" si="399"/>
        <v>strong_number_of_concessions</v>
      </c>
      <c r="H4274" s="18" t="str">
        <f t="shared" si="400"/>
        <v>l.terrorism3 rebel_strength_new maingroup explicit_rebel_support_new polity2 lnbd number_episode num_months_episode territory ethnowar thirdparty groupnum lngdp</v>
      </c>
      <c r="I4274" s="18">
        <f t="shared" si="403"/>
        <v>0</v>
      </c>
      <c r="J4274" s="18" t="str">
        <f t="shared" si="404"/>
        <v>NA</v>
      </c>
      <c r="K4274" s="18" t="str">
        <f t="shared" si="401"/>
        <v>l.terrorism3 rebel_strength_new maingroup explicit_rebel_support_new polity2 lnbd number_episode num_months_episode territory ethnowar thirdparty groupnum lngdp</v>
      </c>
      <c r="L4274" s="1" t="str">
        <f t="shared" si="402"/>
        <v>Yes</v>
      </c>
    </row>
    <row r="4275" spans="1:12" ht="57.6" x14ac:dyDescent="0.3">
      <c r="A4275" s="1" t="str">
        <f>VLOOKUP(B4275,DownloadedFiles!$B$2:$C$821,2,)</f>
        <v>doi:10.7910/DVN/24506</v>
      </c>
      <c r="B4275" s="1" t="s">
        <v>2528</v>
      </c>
      <c r="C4275" s="1" t="s">
        <v>6414</v>
      </c>
      <c r="D4275" s="1" t="s">
        <v>766</v>
      </c>
      <c r="E4275" s="1" t="str">
        <f>VLOOKUP(D4275,StataFunctions!$E$2:$G$260,3,)</f>
        <v>Logistic regression</v>
      </c>
      <c r="F4275" s="18" t="s">
        <v>4871</v>
      </c>
      <c r="G4275" s="18" t="str">
        <f t="shared" si="399"/>
        <v>negotiations</v>
      </c>
      <c r="H4275" s="18" t="str">
        <f t="shared" si="400"/>
        <v>l2.count_success rebel_strength_new maingroup explicit_rebel_support_new polity2 lnbd number_episode num_months_episode territory ethnowar thirdparty groupnum lngdp</v>
      </c>
      <c r="I4275" s="18">
        <f t="shared" si="403"/>
        <v>0</v>
      </c>
      <c r="J4275" s="18" t="str">
        <f t="shared" si="404"/>
        <v>NA</v>
      </c>
      <c r="K4275" s="18" t="str">
        <f t="shared" si="401"/>
        <v>l2.count_success rebel_strength_new maingroup explicit_rebel_support_new polity2 lnbd number_episode num_months_episode territory ethnowar thirdparty groupnum lngdp</v>
      </c>
      <c r="L4275" s="1" t="str">
        <f t="shared" si="402"/>
        <v>Yes</v>
      </c>
    </row>
    <row r="4276" spans="1:12" ht="57.6" x14ac:dyDescent="0.3">
      <c r="A4276" s="1" t="str">
        <f>VLOOKUP(B4276,DownloadedFiles!$B$2:$C$821,2,)</f>
        <v>doi:10.7910/DVN/24506</v>
      </c>
      <c r="B4276" s="1" t="s">
        <v>2528</v>
      </c>
      <c r="C4276" s="1" t="s">
        <v>6414</v>
      </c>
      <c r="D4276" s="1" t="s">
        <v>660</v>
      </c>
      <c r="E4276" s="1" t="str">
        <f>VLOOKUP(D4276,StataFunctions!$E$2:$G$260,3,)</f>
        <v>Negative binomial regression</v>
      </c>
      <c r="F4276" s="18" t="s">
        <v>4876</v>
      </c>
      <c r="G4276" s="18" t="str">
        <f t="shared" si="399"/>
        <v>strong_number_of_concessions</v>
      </c>
      <c r="H4276" s="18" t="str">
        <f t="shared" si="400"/>
        <v>l2.count_success rebel_strength_new maingroup explicit_rebel_support_new polity2 lnbd number_episode num_months_episode territory ethnowar thirdparty groupnum lngdp</v>
      </c>
      <c r="I4276" s="18">
        <f t="shared" si="403"/>
        <v>0</v>
      </c>
      <c r="J4276" s="18" t="str">
        <f t="shared" si="404"/>
        <v>NA</v>
      </c>
      <c r="K4276" s="18" t="str">
        <f t="shared" si="401"/>
        <v>l2.count_success rebel_strength_new maingroup explicit_rebel_support_new polity2 lnbd number_episode num_months_episode territory ethnowar thirdparty groupnum lngdp</v>
      </c>
      <c r="L4276" s="1" t="str">
        <f t="shared" si="402"/>
        <v>Yes</v>
      </c>
    </row>
    <row r="4277" spans="1:12" ht="57.6" x14ac:dyDescent="0.3">
      <c r="A4277" s="1" t="str">
        <f>VLOOKUP(B4277,DownloadedFiles!$B$2:$C$821,2,)</f>
        <v>doi:10.7910/DVN/24506</v>
      </c>
      <c r="B4277" s="1" t="s">
        <v>2528</v>
      </c>
      <c r="C4277" s="1" t="s">
        <v>6414</v>
      </c>
      <c r="D4277" s="1" t="s">
        <v>766</v>
      </c>
      <c r="E4277" s="1" t="str">
        <f>VLOOKUP(D4277,StataFunctions!$E$2:$G$260,3,)</f>
        <v>Logistic regression</v>
      </c>
      <c r="F4277" s="18" t="s">
        <v>4872</v>
      </c>
      <c r="G4277" s="18" t="str">
        <f t="shared" si="399"/>
        <v>negotiations</v>
      </c>
      <c r="H4277" s="18" t="str">
        <f t="shared" si="400"/>
        <v>l3. count_success rebel_strength_new maingroup explicit_rebel_support_new polity2 lnbd number_episode num_months_episode territory ethnowar thirdparty groupnum lngdp</v>
      </c>
      <c r="I4277" s="18">
        <f t="shared" si="403"/>
        <v>0</v>
      </c>
      <c r="J4277" s="18" t="str">
        <f t="shared" si="404"/>
        <v>NA</v>
      </c>
      <c r="K4277" s="18" t="str">
        <f t="shared" si="401"/>
        <v>l3. count_success rebel_strength_new maingroup explicit_rebel_support_new polity2 lnbd number_episode num_months_episode territory ethnowar thirdparty groupnum lngdp</v>
      </c>
      <c r="L4277" s="1" t="str">
        <f t="shared" si="402"/>
        <v>Yes</v>
      </c>
    </row>
    <row r="4278" spans="1:12" ht="57.6" x14ac:dyDescent="0.3">
      <c r="A4278" s="1" t="str">
        <f>VLOOKUP(B4278,DownloadedFiles!$B$2:$C$821,2,)</f>
        <v>doi:10.7910/DVN/24506</v>
      </c>
      <c r="B4278" s="1" t="s">
        <v>2528</v>
      </c>
      <c r="C4278" s="1" t="s">
        <v>6414</v>
      </c>
      <c r="D4278" s="1" t="s">
        <v>660</v>
      </c>
      <c r="E4278" s="1" t="str">
        <f>VLOOKUP(D4278,StataFunctions!$E$2:$G$260,3,)</f>
        <v>Negative binomial regression</v>
      </c>
      <c r="F4278" s="18" t="s">
        <v>4877</v>
      </c>
      <c r="G4278" s="18" t="str">
        <f t="shared" si="399"/>
        <v>strong_number_of_concessions</v>
      </c>
      <c r="H4278" s="18" t="str">
        <f t="shared" si="400"/>
        <v>l3.count_success rebel_strength_new maingroup explicit_rebel_support_new polity2 lnbd number_episode num_months_episode territory ethnowar thirdparty groupnum lngdp</v>
      </c>
      <c r="I4278" s="18">
        <f t="shared" si="403"/>
        <v>0</v>
      </c>
      <c r="J4278" s="18" t="str">
        <f t="shared" si="404"/>
        <v>NA</v>
      </c>
      <c r="K4278" s="18" t="str">
        <f t="shared" si="401"/>
        <v>l3.count_success rebel_strength_new maingroup explicit_rebel_support_new polity2 lnbd number_episode num_months_episode territory ethnowar thirdparty groupnum lngdp</v>
      </c>
      <c r="L4278" s="1" t="str">
        <f t="shared" si="402"/>
        <v>Yes</v>
      </c>
    </row>
    <row r="4279" spans="1:12" ht="57.6" x14ac:dyDescent="0.3">
      <c r="A4279" s="1" t="str">
        <f>VLOOKUP(B4279,DownloadedFiles!$B$2:$C$821,2,)</f>
        <v>doi:10.7910/DVN/24506</v>
      </c>
      <c r="B4279" s="1" t="s">
        <v>2528</v>
      </c>
      <c r="C4279" s="1" t="s">
        <v>6414</v>
      </c>
      <c r="D4279" s="1" t="s">
        <v>766</v>
      </c>
      <c r="E4279" s="1" t="str">
        <f>VLOOKUP(D4279,StataFunctions!$E$2:$G$260,3,)</f>
        <v>Logistic regression</v>
      </c>
      <c r="F4279" s="18" t="s">
        <v>4855</v>
      </c>
      <c r="G4279" s="18" t="str">
        <f t="shared" si="399"/>
        <v>negotiations</v>
      </c>
      <c r="H4279" s="18" t="str">
        <f t="shared" si="400"/>
        <v>laggediv rebel_strength_new maingroup explicit_rebel_support_new polity2 lnbd number_episode num_months_episode territory ethnowar thirdparty groupnum lngdp</v>
      </c>
      <c r="I4279" s="18">
        <f t="shared" si="403"/>
        <v>0</v>
      </c>
      <c r="J4279" s="18" t="str">
        <f t="shared" si="404"/>
        <v>NA</v>
      </c>
      <c r="K4279" s="18" t="str">
        <f t="shared" si="401"/>
        <v>laggediv rebel_strength_new maingroup explicit_rebel_support_new polity2 lnbd number_episode num_months_episode territory ethnowar thirdparty groupnum lngdp</v>
      </c>
      <c r="L4279" s="1" t="str">
        <f t="shared" si="402"/>
        <v>Yes</v>
      </c>
    </row>
    <row r="4280" spans="1:12" ht="57.6" x14ac:dyDescent="0.3">
      <c r="A4280" s="1" t="str">
        <f>VLOOKUP(B4280,DownloadedFiles!$B$2:$C$821,2,)</f>
        <v>doi:10.7910/DVN/24506</v>
      </c>
      <c r="B4280" s="1" t="s">
        <v>2528</v>
      </c>
      <c r="C4280" s="1" t="s">
        <v>6414</v>
      </c>
      <c r="D4280" s="1" t="s">
        <v>766</v>
      </c>
      <c r="E4280" s="1" t="str">
        <f>VLOOKUP(D4280,StataFunctions!$E$2:$G$260,3,)</f>
        <v>Logistic regression</v>
      </c>
      <c r="F4280" s="18" t="s">
        <v>4855</v>
      </c>
      <c r="G4280" s="18" t="str">
        <f t="shared" ref="G4280:G4343" si="405">MID($F4280,LEN($D4280)+FIND($D4280,$F4280)+1,FIND(" ",$F4280,LEN(D4280)+FIND(D4280,F4280)+1)-(LEN($D4280)+FIND($D4280,$F4280)+1))</f>
        <v>negotiations</v>
      </c>
      <c r="H4280" s="18" t="str">
        <f t="shared" si="400"/>
        <v>laggediv rebel_strength_new maingroup explicit_rebel_support_new polity2 lnbd number_episode num_months_episode territory ethnowar thirdparty groupnum lngdp</v>
      </c>
      <c r="I4280" s="18">
        <f t="shared" si="403"/>
        <v>0</v>
      </c>
      <c r="J4280" s="18" t="str">
        <f t="shared" si="404"/>
        <v>NA</v>
      </c>
      <c r="K4280" s="18" t="str">
        <f t="shared" si="401"/>
        <v>laggediv rebel_strength_new maingroup explicit_rebel_support_new polity2 lnbd number_episode num_months_episode territory ethnowar thirdparty groupnum lngdp</v>
      </c>
      <c r="L4280" s="1" t="str">
        <f t="shared" si="402"/>
        <v>Yes</v>
      </c>
    </row>
    <row r="4281" spans="1:12" ht="57.6" x14ac:dyDescent="0.3">
      <c r="A4281" s="1" t="str">
        <f>VLOOKUP(B4281,DownloadedFiles!$B$2:$C$821,2,)</f>
        <v>doi:10.7910/DVN/24506</v>
      </c>
      <c r="B4281" s="1" t="s">
        <v>2528</v>
      </c>
      <c r="C4281" s="1" t="s">
        <v>6414</v>
      </c>
      <c r="D4281" s="1" t="s">
        <v>766</v>
      </c>
      <c r="E4281" s="1" t="str">
        <f>VLOOKUP(D4281,StataFunctions!$E$2:$G$260,3,)</f>
        <v>Logistic regression</v>
      </c>
      <c r="F4281" s="18" t="s">
        <v>4855</v>
      </c>
      <c r="G4281" s="18" t="str">
        <f t="shared" si="405"/>
        <v>negotiations</v>
      </c>
      <c r="H4281" s="18" t="str">
        <f t="shared" si="400"/>
        <v>laggediv rebel_strength_new maingroup explicit_rebel_support_new polity2 lnbd number_episode num_months_episode territory ethnowar thirdparty groupnum lngdp</v>
      </c>
      <c r="I4281" s="18">
        <f t="shared" si="403"/>
        <v>0</v>
      </c>
      <c r="J4281" s="18" t="str">
        <f t="shared" si="404"/>
        <v>NA</v>
      </c>
      <c r="K4281" s="18" t="str">
        <f t="shared" si="401"/>
        <v>laggediv rebel_strength_new maingroup explicit_rebel_support_new polity2 lnbd number_episode num_months_episode territory ethnowar thirdparty groupnum lngdp</v>
      </c>
      <c r="L4281" s="1" t="str">
        <f t="shared" si="402"/>
        <v>Yes</v>
      </c>
    </row>
    <row r="4282" spans="1:12" ht="57.6" x14ac:dyDescent="0.3">
      <c r="A4282" s="1" t="str">
        <f>VLOOKUP(B4282,DownloadedFiles!$B$2:$C$821,2,)</f>
        <v>doi:10.7910/DVN/24506</v>
      </c>
      <c r="B4282" s="1" t="s">
        <v>2528</v>
      </c>
      <c r="C4282" s="1" t="s">
        <v>6414</v>
      </c>
      <c r="D4282" s="1" t="s">
        <v>766</v>
      </c>
      <c r="E4282" s="1" t="str">
        <f>VLOOKUP(D4282,StataFunctions!$E$2:$G$260,3,)</f>
        <v>Logistic regression</v>
      </c>
      <c r="F4282" s="18" t="s">
        <v>4855</v>
      </c>
      <c r="G4282" s="18" t="str">
        <f t="shared" si="405"/>
        <v>negotiations</v>
      </c>
      <c r="H4282" s="18" t="str">
        <f t="shared" si="400"/>
        <v>laggediv rebel_strength_new maingroup explicit_rebel_support_new polity2 lnbd number_episode num_months_episode territory ethnowar thirdparty groupnum lngdp</v>
      </c>
      <c r="I4282" s="18">
        <f t="shared" si="403"/>
        <v>0</v>
      </c>
      <c r="J4282" s="18" t="str">
        <f t="shared" si="404"/>
        <v>NA</v>
      </c>
      <c r="K4282" s="18" t="str">
        <f t="shared" si="401"/>
        <v>laggediv rebel_strength_new maingroup explicit_rebel_support_new polity2 lnbd number_episode num_months_episode territory ethnowar thirdparty groupnum lngdp</v>
      </c>
      <c r="L4282" s="1" t="str">
        <f t="shared" si="402"/>
        <v>Yes</v>
      </c>
    </row>
    <row r="4283" spans="1:12" ht="57.6" x14ac:dyDescent="0.3">
      <c r="A4283" s="1" t="str">
        <f>VLOOKUP(B4283,DownloadedFiles!$B$2:$C$821,2,)</f>
        <v>doi:10.7910/DVN/24506</v>
      </c>
      <c r="B4283" s="1" t="s">
        <v>2528</v>
      </c>
      <c r="C4283" s="1" t="s">
        <v>6414</v>
      </c>
      <c r="D4283" s="1" t="s">
        <v>766</v>
      </c>
      <c r="E4283" s="1" t="str">
        <f>VLOOKUP(D4283,StataFunctions!$E$2:$G$260,3,)</f>
        <v>Logistic regression</v>
      </c>
      <c r="F4283" s="18" t="s">
        <v>4855</v>
      </c>
      <c r="G4283" s="18" t="str">
        <f t="shared" si="405"/>
        <v>negotiations</v>
      </c>
      <c r="H4283" s="18" t="str">
        <f t="shared" si="400"/>
        <v>laggediv rebel_strength_new maingroup explicit_rebel_support_new polity2 lnbd number_episode num_months_episode territory ethnowar thirdparty groupnum lngdp</v>
      </c>
      <c r="I4283" s="18">
        <f t="shared" si="403"/>
        <v>0</v>
      </c>
      <c r="J4283" s="18" t="str">
        <f t="shared" si="404"/>
        <v>NA</v>
      </c>
      <c r="K4283" s="18" t="str">
        <f t="shared" si="401"/>
        <v>laggediv rebel_strength_new maingroup explicit_rebel_support_new polity2 lnbd number_episode num_months_episode territory ethnowar thirdparty groupnum lngdp</v>
      </c>
      <c r="L4283" s="1" t="str">
        <f t="shared" si="402"/>
        <v>Yes</v>
      </c>
    </row>
    <row r="4284" spans="1:12" ht="57.6" x14ac:dyDescent="0.3">
      <c r="A4284" s="1" t="str">
        <f>VLOOKUP(B4284,DownloadedFiles!$B$2:$C$821,2,)</f>
        <v>doi:10.7910/DVN/24506</v>
      </c>
      <c r="B4284" s="1" t="s">
        <v>2528</v>
      </c>
      <c r="C4284" s="1" t="s">
        <v>6414</v>
      </c>
      <c r="D4284" s="1" t="s">
        <v>660</v>
      </c>
      <c r="E4284" s="1" t="str">
        <f>VLOOKUP(D4284,StataFunctions!$E$2:$G$260,3,)</f>
        <v>Negative binomial regression</v>
      </c>
      <c r="F4284" s="18" t="s">
        <v>4891</v>
      </c>
      <c r="G4284" s="18" t="str">
        <f t="shared" si="405"/>
        <v>strong_number_of_concessions</v>
      </c>
      <c r="H4284" s="18" t="str">
        <f t="shared" si="400"/>
        <v>laggediv rebel_strength_new maingroup explicit_rebel_support_new polity2 lnbd number_episode num_months_episode thirdparty territory ethnowar groupnum lngdp</v>
      </c>
      <c r="I4284" s="18">
        <f t="shared" si="403"/>
        <v>0</v>
      </c>
      <c r="J4284" s="18" t="str">
        <f t="shared" si="404"/>
        <v>NA</v>
      </c>
      <c r="K4284" s="18" t="str">
        <f t="shared" si="401"/>
        <v>laggediv rebel_strength_new maingroup explicit_rebel_support_new polity2 lnbd number_episode num_months_episode thirdparty territory ethnowar groupnum lngdp</v>
      </c>
      <c r="L4284" s="1" t="str">
        <f t="shared" si="402"/>
        <v>Yes</v>
      </c>
    </row>
    <row r="4285" spans="1:12" ht="28.8" x14ac:dyDescent="0.3">
      <c r="A4285" s="1" t="str">
        <f>VLOOKUP(B4285,DownloadedFiles!$B$2:$C$821,2,)</f>
        <v>doi:10.7910/DVN/25540</v>
      </c>
      <c r="B4285" s="1" t="s">
        <v>2526</v>
      </c>
      <c r="C4285" s="1" t="s">
        <v>6415</v>
      </c>
      <c r="D4285" s="1" t="s">
        <v>654</v>
      </c>
      <c r="E4285" s="1" t="str">
        <f>VLOOKUP(D4285,StataFunctions!$E$2:$G$260,3,)</f>
        <v>Linear Regression</v>
      </c>
      <c r="F4285" s="18" t="s">
        <v>7412</v>
      </c>
      <c r="G4285" s="18" t="str">
        <f t="shared" si="405"/>
        <v>beta_exp</v>
      </c>
      <c r="H4285" s="18" t="str">
        <f t="shared" si="400"/>
        <v>dtax_per_rev_z laam africa if war_premodern_share_z~~=. ~</v>
      </c>
      <c r="I4285" s="18">
        <f t="shared" si="403"/>
        <v>1</v>
      </c>
      <c r="J4285" s="18" t="str">
        <f t="shared" si="404"/>
        <v xml:space="preserve"> war_premodern_share_z~~=. ~</v>
      </c>
      <c r="K4285" s="18" t="str">
        <f t="shared" si="401"/>
        <v>dtax_per_rev_z laam africa</v>
      </c>
      <c r="L4285" s="1" t="str">
        <f t="shared" si="402"/>
        <v>Yes</v>
      </c>
    </row>
    <row r="4286" spans="1:12" x14ac:dyDescent="0.3">
      <c r="A4286" s="1" t="str">
        <f>VLOOKUP(B4286,DownloadedFiles!$B$2:$C$821,2,)</f>
        <v>doi:10.7910/DVN/25540</v>
      </c>
      <c r="B4286" s="1" t="s">
        <v>2526</v>
      </c>
      <c r="C4286" s="1" t="s">
        <v>6415</v>
      </c>
      <c r="D4286" s="1" t="s">
        <v>654</v>
      </c>
      <c r="E4286" s="1" t="str">
        <f>VLOOKUP(D4286,StataFunctions!$E$2:$G$260,3,)</f>
        <v>Linear Regression</v>
      </c>
      <c r="F4286" s="18" t="s">
        <v>7413</v>
      </c>
      <c r="G4286" s="18" t="str">
        <f t="shared" si="405"/>
        <v>beta_exp</v>
      </c>
      <c r="H4286" s="18" t="str">
        <f t="shared" si="400"/>
        <v>gdp_pc_ln_z laam africa if war_premodern_share_z~~=. ~</v>
      </c>
      <c r="I4286" s="18">
        <f t="shared" si="403"/>
        <v>1</v>
      </c>
      <c r="J4286" s="18" t="str">
        <f t="shared" si="404"/>
        <v xml:space="preserve"> war_premodern_share_z~~=. ~</v>
      </c>
      <c r="K4286" s="18" t="str">
        <f t="shared" si="401"/>
        <v>gdp_pc_ln_z laam africa</v>
      </c>
      <c r="L4286" s="1" t="str">
        <f t="shared" si="402"/>
        <v>Yes</v>
      </c>
    </row>
    <row r="4287" spans="1:12" x14ac:dyDescent="0.3">
      <c r="A4287" s="1" t="str">
        <f>VLOOKUP(B4287,DownloadedFiles!$B$2:$C$821,2,)</f>
        <v>doi:10.7910/DVN/25540</v>
      </c>
      <c r="B4287" s="1" t="s">
        <v>2526</v>
      </c>
      <c r="C4287" s="1" t="s">
        <v>6415</v>
      </c>
      <c r="D4287" s="1" t="s">
        <v>654</v>
      </c>
      <c r="E4287" s="1" t="str">
        <f>VLOOKUP(D4287,StataFunctions!$E$2:$G$260,3,)</f>
        <v>Linear Regression</v>
      </c>
      <c r="F4287" s="18" t="s">
        <v>7411</v>
      </c>
      <c r="G4287" s="18" t="str">
        <f t="shared" si="405"/>
        <v>beta_exp</v>
      </c>
      <c r="H4287" s="18" t="str">
        <f t="shared" si="400"/>
        <v>ge_est_z laam africa if war_premodern_share_z~~=. ~</v>
      </c>
      <c r="I4287" s="18">
        <f t="shared" si="403"/>
        <v>1</v>
      </c>
      <c r="J4287" s="18" t="str">
        <f t="shared" si="404"/>
        <v xml:space="preserve"> war_premodern_share_z~~=. ~</v>
      </c>
      <c r="K4287" s="18" t="str">
        <f t="shared" si="401"/>
        <v>ge_est_z laam africa</v>
      </c>
      <c r="L4287" s="1" t="str">
        <f t="shared" si="402"/>
        <v>Yes</v>
      </c>
    </row>
    <row r="4288" spans="1:12" ht="28.8" x14ac:dyDescent="0.3">
      <c r="A4288" s="1" t="str">
        <f>VLOOKUP(B4288,DownloadedFiles!$B$2:$C$821,2,)</f>
        <v>doi:10.7910/DVN/25540</v>
      </c>
      <c r="B4288" s="1" t="s">
        <v>2526</v>
      </c>
      <c r="C4288" s="1" t="s">
        <v>6415</v>
      </c>
      <c r="D4288" s="1" t="s">
        <v>8536</v>
      </c>
      <c r="E4288" s="1" t="s">
        <v>799</v>
      </c>
      <c r="F4288" s="18" t="s">
        <v>7385</v>
      </c>
      <c r="G4288" s="18" t="str">
        <f t="shared" si="405"/>
        <v>beta_exp</v>
      </c>
      <c r="H4288" s="18" t="str">
        <f t="shared" si="400"/>
        <v>laam africa (dtax_per_rev_z = war_premodern_share_z)</v>
      </c>
      <c r="I4288" s="18">
        <f t="shared" si="403"/>
        <v>0</v>
      </c>
      <c r="J4288" s="18" t="str">
        <f t="shared" si="404"/>
        <v>NA</v>
      </c>
      <c r="K4288" s="18" t="str">
        <f t="shared" si="401"/>
        <v>laam africa (dtax_per_rev_z = war_premodern_share_z)</v>
      </c>
      <c r="L4288" s="1" t="str">
        <f t="shared" si="402"/>
        <v>Yes</v>
      </c>
    </row>
    <row r="4289" spans="1:12" ht="28.8" x14ac:dyDescent="0.3">
      <c r="A4289" s="1" t="str">
        <f>VLOOKUP(B4289,DownloadedFiles!$B$2:$C$821,2,)</f>
        <v>doi:10.7910/DVN/25540</v>
      </c>
      <c r="B4289" s="1" t="s">
        <v>2526</v>
      </c>
      <c r="C4289" s="1" t="s">
        <v>6415</v>
      </c>
      <c r="D4289" s="1" t="s">
        <v>8536</v>
      </c>
      <c r="E4289" s="1" t="s">
        <v>799</v>
      </c>
      <c r="F4289" s="18" t="s">
        <v>7386</v>
      </c>
      <c r="G4289" s="18" t="str">
        <f t="shared" si="405"/>
        <v>beta_exp</v>
      </c>
      <c r="H4289" s="18" t="str">
        <f t="shared" si="400"/>
        <v>laam africa (gdp_pc_ln_z = war_premodern_share_z)</v>
      </c>
      <c r="I4289" s="18">
        <f t="shared" si="403"/>
        <v>0</v>
      </c>
      <c r="J4289" s="18" t="str">
        <f t="shared" si="404"/>
        <v>NA</v>
      </c>
      <c r="K4289" s="18" t="str">
        <f t="shared" si="401"/>
        <v>laam africa (gdp_pc_ln_z = war_premodern_share_z)</v>
      </c>
      <c r="L4289" s="1" t="str">
        <f t="shared" si="402"/>
        <v>Yes</v>
      </c>
    </row>
    <row r="4290" spans="1:12" ht="28.8" x14ac:dyDescent="0.3">
      <c r="A4290" s="1" t="str">
        <f>VLOOKUP(B4290,DownloadedFiles!$B$2:$C$821,2,)</f>
        <v>doi:10.7910/DVN/25540</v>
      </c>
      <c r="B4290" s="1" t="s">
        <v>2526</v>
      </c>
      <c r="C4290" s="1" t="s">
        <v>6415</v>
      </c>
      <c r="D4290" s="1" t="s">
        <v>8536</v>
      </c>
      <c r="E4290" s="1" t="s">
        <v>799</v>
      </c>
      <c r="F4290" s="18" t="s">
        <v>7384</v>
      </c>
      <c r="G4290" s="18" t="str">
        <f t="shared" si="405"/>
        <v>beta_exp</v>
      </c>
      <c r="H4290" s="18" t="str">
        <f t="shared" ref="H4290:H4353" si="406">TRIM(MID(F4290,FIND(G4290,F4290)+LEN(G4290)+1,IFERROR(FIND(",",F4290),LEN(F4290)+1)-(FIND(G4290,F4290)+LEN(G4290)+1)))</f>
        <v>laam africa (ge_est_z = war_premodern_share_z)</v>
      </c>
      <c r="I4290" s="18">
        <f t="shared" si="403"/>
        <v>0</v>
      </c>
      <c r="J4290" s="18" t="str">
        <f t="shared" si="404"/>
        <v>NA</v>
      </c>
      <c r="K4290" s="18" t="str">
        <f t="shared" ref="K4290:K4353" si="407">IF(I4290=0,H4290,MID(H4290,1,FIND(J4290,H4290)-4))</f>
        <v>laam africa (ge_est_z = war_premodern_share_z)</v>
      </c>
      <c r="L4290" s="1" t="str">
        <f t="shared" ref="L4290:L4353" si="408">IFERROR(IF(FIND("///",F4290)&gt;0,"No",0),"Yes")</f>
        <v>Yes</v>
      </c>
    </row>
    <row r="4291" spans="1:12" ht="28.8" x14ac:dyDescent="0.3">
      <c r="A4291" s="1" t="str">
        <f>VLOOKUP(B4291,DownloadedFiles!$B$2:$C$821,2,)</f>
        <v>doi:10.7910/DVN/25540</v>
      </c>
      <c r="B4291" s="1" t="s">
        <v>2526</v>
      </c>
      <c r="C4291" s="1" t="s">
        <v>6415</v>
      </c>
      <c r="D4291" s="1" t="s">
        <v>8536</v>
      </c>
      <c r="E4291" s="1" t="s">
        <v>799</v>
      </c>
      <c r="F4291" s="18" t="s">
        <v>7383</v>
      </c>
      <c r="G4291" s="18" t="str">
        <f t="shared" si="405"/>
        <v>beta_exp</v>
      </c>
      <c r="H4291" s="18" t="str">
        <f t="shared" si="406"/>
        <v>laam africa (prs2_z = war_premodern_share_z)</v>
      </c>
      <c r="I4291" s="18">
        <f t="shared" si="403"/>
        <v>0</v>
      </c>
      <c r="J4291" s="18" t="str">
        <f t="shared" si="404"/>
        <v>NA</v>
      </c>
      <c r="K4291" s="18" t="str">
        <f t="shared" si="407"/>
        <v>laam africa (prs2_z = war_premodern_share_z)</v>
      </c>
      <c r="L4291" s="1" t="str">
        <f t="shared" si="408"/>
        <v>Yes</v>
      </c>
    </row>
    <row r="4292" spans="1:12" x14ac:dyDescent="0.3">
      <c r="A4292" s="1" t="str">
        <f>VLOOKUP(B4292,DownloadedFiles!$B$2:$C$821,2,)</f>
        <v>doi:10.7910/DVN/25540</v>
      </c>
      <c r="B4292" s="1" t="s">
        <v>2526</v>
      </c>
      <c r="C4292" s="1" t="s">
        <v>6415</v>
      </c>
      <c r="D4292" s="1" t="s">
        <v>654</v>
      </c>
      <c r="E4292" s="1" t="str">
        <f>VLOOKUP(D4292,StataFunctions!$E$2:$G$260,3,)</f>
        <v>Linear Regression</v>
      </c>
      <c r="F4292" s="18" t="s">
        <v>7410</v>
      </c>
      <c r="G4292" s="18" t="str">
        <f t="shared" si="405"/>
        <v>beta_exp</v>
      </c>
      <c r="H4292" s="18" t="str">
        <f t="shared" si="406"/>
        <v>prs2_z laam africa if war_premodern_share_z~~=. ~</v>
      </c>
      <c r="I4292" s="18">
        <f t="shared" si="403"/>
        <v>1</v>
      </c>
      <c r="J4292" s="18" t="str">
        <f t="shared" si="404"/>
        <v xml:space="preserve"> war_premodern_share_z~~=. ~</v>
      </c>
      <c r="K4292" s="18" t="str">
        <f t="shared" si="407"/>
        <v>prs2_z laam africa</v>
      </c>
      <c r="L4292" s="1" t="str">
        <f t="shared" si="408"/>
        <v>Yes</v>
      </c>
    </row>
    <row r="4293" spans="1:12" x14ac:dyDescent="0.3">
      <c r="A4293" s="1" t="str">
        <f>VLOOKUP(B4293,DownloadedFiles!$B$2:$C$821,2,)</f>
        <v>doi:10.7910/DVN/25531</v>
      </c>
      <c r="B4293" s="1" t="s">
        <v>2535</v>
      </c>
      <c r="C4293" s="1" t="s">
        <v>2815</v>
      </c>
      <c r="D4293" s="1" t="s">
        <v>654</v>
      </c>
      <c r="E4293" s="1" t="str">
        <f>VLOOKUP(D4293,StataFunctions!$E$2:$G$260,3,)</f>
        <v>Linear Regression</v>
      </c>
      <c r="F4293" s="18" t="s">
        <v>4892</v>
      </c>
      <c r="G4293" s="18" t="str">
        <f t="shared" si="405"/>
        <v>grintens</v>
      </c>
      <c r="H4293" s="18" t="str">
        <f t="shared" si="406"/>
        <v>pastmg $z $x</v>
      </c>
      <c r="I4293" s="18">
        <f t="shared" si="403"/>
        <v>0</v>
      </c>
      <c r="J4293" s="18" t="str">
        <f t="shared" si="404"/>
        <v>NA</v>
      </c>
      <c r="K4293" s="18" t="str">
        <f t="shared" si="407"/>
        <v>pastmg $z $x</v>
      </c>
      <c r="L4293" s="1" t="str">
        <f t="shared" si="408"/>
        <v>Yes</v>
      </c>
    </row>
    <row r="4294" spans="1:12" x14ac:dyDescent="0.3">
      <c r="A4294" s="1" t="str">
        <f>VLOOKUP(B4294,DownloadedFiles!$B$2:$C$821,2,)</f>
        <v>doi:10.7910/DVN/25531</v>
      </c>
      <c r="B4294" s="1" t="s">
        <v>2535</v>
      </c>
      <c r="C4294" s="1" t="s">
        <v>2815</v>
      </c>
      <c r="D4294" s="1" t="s">
        <v>654</v>
      </c>
      <c r="E4294" s="1" t="str">
        <f>VLOOKUP(D4294,StataFunctions!$E$2:$G$260,3,)</f>
        <v>Linear Regression</v>
      </c>
      <c r="F4294" s="18" t="s">
        <v>4893</v>
      </c>
      <c r="G4294" s="18" t="str">
        <f t="shared" si="405"/>
        <v>veg</v>
      </c>
      <c r="H4294" s="18" t="str">
        <f t="shared" si="406"/>
        <v>pastmg $z $x</v>
      </c>
      <c r="I4294" s="18">
        <f t="shared" si="403"/>
        <v>0</v>
      </c>
      <c r="J4294" s="18" t="str">
        <f t="shared" si="404"/>
        <v>NA</v>
      </c>
      <c r="K4294" s="18" t="str">
        <f t="shared" si="407"/>
        <v>pastmg $z $x</v>
      </c>
      <c r="L4294" s="1" t="str">
        <f t="shared" si="408"/>
        <v>Yes</v>
      </c>
    </row>
    <row r="4295" spans="1:12" x14ac:dyDescent="0.3">
      <c r="A4295" s="1" t="str">
        <f>VLOOKUP(B4295,DownloadedFiles!$B$2:$C$821,2,)</f>
        <v>doi:10.7910/DVN/25531</v>
      </c>
      <c r="B4295" s="1" t="s">
        <v>2535</v>
      </c>
      <c r="C4295" s="1" t="s">
        <v>2815</v>
      </c>
      <c r="D4295" s="1" t="s">
        <v>654</v>
      </c>
      <c r="E4295" s="1" t="str">
        <f>VLOOKUP(D4295,StataFunctions!$E$2:$G$260,3,)</f>
        <v>Linear Regression</v>
      </c>
      <c r="F4295" s="18" t="s">
        <v>4894</v>
      </c>
      <c r="G4295" s="18" t="str">
        <f t="shared" si="405"/>
        <v>ownani</v>
      </c>
      <c r="H4295" s="18" t="str">
        <f t="shared" si="406"/>
        <v>pastmg acres acresXpastmg $z $x</v>
      </c>
      <c r="I4295" s="18">
        <f t="shared" si="403"/>
        <v>0</v>
      </c>
      <c r="J4295" s="18" t="str">
        <f t="shared" si="404"/>
        <v>NA</v>
      </c>
      <c r="K4295" s="18" t="str">
        <f t="shared" si="407"/>
        <v>pastmg acres acresXpastmg $z $x</v>
      </c>
      <c r="L4295" s="1" t="str">
        <f t="shared" si="408"/>
        <v>Yes</v>
      </c>
    </row>
    <row r="4296" spans="1:12" ht="28.8" x14ac:dyDescent="0.3">
      <c r="A4296" s="1" t="str">
        <f>VLOOKUP(B4296,DownloadedFiles!$B$2:$C$821,2,)</f>
        <v>doi:10.7910/DVN/I4KVD1</v>
      </c>
      <c r="B4296" s="1" t="s">
        <v>1877</v>
      </c>
      <c r="C4296" s="1" t="s">
        <v>698</v>
      </c>
      <c r="D4296" s="1" t="s">
        <v>699</v>
      </c>
      <c r="E4296" s="1" t="str">
        <f>VLOOKUP(D4296,StataFunctions!$E$2:$G$260,3,)</f>
        <v>Linear regression</v>
      </c>
      <c r="F4296" s="18" t="s">
        <v>4900</v>
      </c>
      <c r="G4296" s="18" t="str">
        <f t="shared" si="405"/>
        <v>trust</v>
      </c>
      <c r="H4296" s="18" t="str">
        <f t="shared" si="406"/>
        <v>i.womancand##i.diffparty##i.womanissue if age&gt;17 &amp; gender==2</v>
      </c>
      <c r="I4296" s="18">
        <f t="shared" ref="I4296:I4359" si="409">IFERROR(IF(FIND(" if ",H4296)&gt;0,1,0),0)</f>
        <v>1</v>
      </c>
      <c r="J4296" s="18" t="str">
        <f t="shared" ref="J4296:J4359" si="410">IFERROR(MID(H4296,FIND(" if ",H4296)+3,LEN(H4296)+1),"NA")</f>
        <v xml:space="preserve"> age&gt;17 &amp; gender==2</v>
      </c>
      <c r="K4296" s="18" t="str">
        <f t="shared" si="407"/>
        <v>i.womancand##i.diffparty##i.womanissue</v>
      </c>
      <c r="L4296" s="1" t="str">
        <f t="shared" si="408"/>
        <v>Yes</v>
      </c>
    </row>
    <row r="4297" spans="1:12" x14ac:dyDescent="0.3">
      <c r="A4297" s="1" t="str">
        <f>VLOOKUP(B4297,DownloadedFiles!$B$2:$C$821,2,)</f>
        <v>doi:10.7910/DVN/I4KVD1</v>
      </c>
      <c r="B4297" s="1" t="s">
        <v>1877</v>
      </c>
      <c r="C4297" s="1" t="s">
        <v>698</v>
      </c>
      <c r="D4297" s="1" t="s">
        <v>699</v>
      </c>
      <c r="E4297" s="1" t="str">
        <f>VLOOKUP(D4297,StataFunctions!$E$2:$G$260,3,)</f>
        <v>Linear regression</v>
      </c>
      <c r="F4297" s="18" t="s">
        <v>4899</v>
      </c>
      <c r="G4297" s="18" t="str">
        <f t="shared" si="405"/>
        <v>trust</v>
      </c>
      <c r="H4297" s="18" t="str">
        <f t="shared" si="406"/>
        <v>i.womancand##i.diffparty##i.womanissue if gender==2</v>
      </c>
      <c r="I4297" s="18">
        <f t="shared" si="409"/>
        <v>1</v>
      </c>
      <c r="J4297" s="18" t="str">
        <f t="shared" si="410"/>
        <v xml:space="preserve"> gender==2</v>
      </c>
      <c r="K4297" s="18" t="str">
        <f t="shared" si="407"/>
        <v>i.womancand##i.diffparty##i.womanissue</v>
      </c>
      <c r="L4297" s="1" t="str">
        <f t="shared" si="408"/>
        <v>Yes</v>
      </c>
    </row>
    <row r="4298" spans="1:12" ht="28.8" x14ac:dyDescent="0.3">
      <c r="A4298" s="1" t="str">
        <f>VLOOKUP(B4298,DownloadedFiles!$B$2:$C$821,2,)</f>
        <v>doi:10.7910/DVN/I4KVD1</v>
      </c>
      <c r="B4298" s="1" t="s">
        <v>1877</v>
      </c>
      <c r="C4298" s="1" t="s">
        <v>698</v>
      </c>
      <c r="D4298" s="1" t="s">
        <v>699</v>
      </c>
      <c r="E4298" s="1" t="str">
        <f>VLOOKUP(D4298,StataFunctions!$E$2:$G$260,3,)</f>
        <v>Linear regression</v>
      </c>
      <c r="F4298" s="18" t="s">
        <v>4898</v>
      </c>
      <c r="G4298" s="18" t="str">
        <f t="shared" si="405"/>
        <v>trust</v>
      </c>
      <c r="H4298" s="18" t="str">
        <f t="shared" si="406"/>
        <v>i.womancand##i.gopcand if gender==2 &amp; pid&lt;4 &amp; womanissue==0</v>
      </c>
      <c r="I4298" s="18">
        <f t="shared" si="409"/>
        <v>1</v>
      </c>
      <c r="J4298" s="18" t="str">
        <f t="shared" si="410"/>
        <v xml:space="preserve"> gender==2 &amp; pid&lt;4 &amp; womanissue==0</v>
      </c>
      <c r="K4298" s="18" t="str">
        <f t="shared" si="407"/>
        <v>i.womancand##i.gopcand</v>
      </c>
      <c r="L4298" s="1" t="str">
        <f t="shared" si="408"/>
        <v>Yes</v>
      </c>
    </row>
    <row r="4299" spans="1:12" ht="28.8" x14ac:dyDescent="0.3">
      <c r="A4299" s="1" t="str">
        <f>VLOOKUP(B4299,DownloadedFiles!$B$2:$C$821,2,)</f>
        <v>doi:10.7910/DVN/I4KVD1</v>
      </c>
      <c r="B4299" s="1" t="s">
        <v>1877</v>
      </c>
      <c r="C4299" s="1" t="s">
        <v>698</v>
      </c>
      <c r="D4299" s="1" t="s">
        <v>699</v>
      </c>
      <c r="E4299" s="1" t="str">
        <f>VLOOKUP(D4299,StataFunctions!$E$2:$G$260,3,)</f>
        <v>Linear regression</v>
      </c>
      <c r="F4299" s="18" t="s">
        <v>4896</v>
      </c>
      <c r="G4299" s="18" t="str">
        <f t="shared" si="405"/>
        <v>trust</v>
      </c>
      <c r="H4299" s="18" t="str">
        <f t="shared" si="406"/>
        <v>i.womancand##i.gopcand if gender==2 &amp; pid&lt;4 &amp; womanissue==1</v>
      </c>
      <c r="I4299" s="18">
        <f t="shared" si="409"/>
        <v>1</v>
      </c>
      <c r="J4299" s="18" t="str">
        <f t="shared" si="410"/>
        <v xml:space="preserve"> gender==2 &amp; pid&lt;4 &amp; womanissue==1</v>
      </c>
      <c r="K4299" s="18" t="str">
        <f t="shared" si="407"/>
        <v>i.womancand##i.gopcand</v>
      </c>
      <c r="L4299" s="1" t="str">
        <f t="shared" si="408"/>
        <v>Yes</v>
      </c>
    </row>
    <row r="4300" spans="1:12" ht="28.8" x14ac:dyDescent="0.3">
      <c r="A4300" s="1" t="str">
        <f>VLOOKUP(B4300,DownloadedFiles!$B$2:$C$821,2,)</f>
        <v>doi:10.7910/DVN/I4KVD1</v>
      </c>
      <c r="B4300" s="1" t="s">
        <v>1877</v>
      </c>
      <c r="C4300" s="1" t="s">
        <v>698</v>
      </c>
      <c r="D4300" s="1" t="s">
        <v>699</v>
      </c>
      <c r="E4300" s="1" t="str">
        <f>VLOOKUP(D4300,StataFunctions!$E$2:$G$260,3,)</f>
        <v>Linear regression</v>
      </c>
      <c r="F4300" s="18" t="s">
        <v>4897</v>
      </c>
      <c r="G4300" s="18" t="str">
        <f t="shared" si="405"/>
        <v>trust</v>
      </c>
      <c r="H4300" s="18" t="str">
        <f t="shared" si="406"/>
        <v>i.womancand##i.gopcand if gender==2 &amp; pid&gt;4 &amp; womanissue==0</v>
      </c>
      <c r="I4300" s="18">
        <f t="shared" si="409"/>
        <v>1</v>
      </c>
      <c r="J4300" s="18" t="str">
        <f t="shared" si="410"/>
        <v xml:space="preserve"> gender==2 &amp; pid&gt;4 &amp; womanissue==0</v>
      </c>
      <c r="K4300" s="18" t="str">
        <f t="shared" si="407"/>
        <v>i.womancand##i.gopcand</v>
      </c>
      <c r="L4300" s="1" t="str">
        <f t="shared" si="408"/>
        <v>Yes</v>
      </c>
    </row>
    <row r="4301" spans="1:12" ht="28.8" x14ac:dyDescent="0.3">
      <c r="A4301" s="1" t="str">
        <f>VLOOKUP(B4301,DownloadedFiles!$B$2:$C$821,2,)</f>
        <v>doi:10.7910/DVN/I4KVD1</v>
      </c>
      <c r="B4301" s="1" t="s">
        <v>1877</v>
      </c>
      <c r="C4301" s="1" t="s">
        <v>698</v>
      </c>
      <c r="D4301" s="1" t="s">
        <v>699</v>
      </c>
      <c r="E4301" s="1" t="str">
        <f>VLOOKUP(D4301,StataFunctions!$E$2:$G$260,3,)</f>
        <v>Linear regression</v>
      </c>
      <c r="F4301" s="18" t="s">
        <v>4895</v>
      </c>
      <c r="G4301" s="18" t="str">
        <f t="shared" si="405"/>
        <v>trust</v>
      </c>
      <c r="H4301" s="18" t="str">
        <f t="shared" si="406"/>
        <v>i.womancand##i.gopcand if gender==2 &amp; pid&gt;4 &amp; womanissue==1</v>
      </c>
      <c r="I4301" s="18">
        <f t="shared" si="409"/>
        <v>1</v>
      </c>
      <c r="J4301" s="18" t="str">
        <f t="shared" si="410"/>
        <v xml:space="preserve"> gender==2 &amp; pid&gt;4 &amp; womanissue==1</v>
      </c>
      <c r="K4301" s="18" t="str">
        <f t="shared" si="407"/>
        <v>i.womancand##i.gopcand</v>
      </c>
      <c r="L4301" s="1" t="str">
        <f t="shared" si="408"/>
        <v>Yes</v>
      </c>
    </row>
    <row r="4302" spans="1:12" ht="28.8" x14ac:dyDescent="0.3">
      <c r="A4302" s="1" t="str">
        <f>VLOOKUP(B4302,DownloadedFiles!$B$2:$C$821,2,)</f>
        <v>hdl:1902.1/21452</v>
      </c>
      <c r="B4302" s="1" t="s">
        <v>658</v>
      </c>
      <c r="C4302" s="1" t="s">
        <v>659</v>
      </c>
      <c r="D4302" s="1" t="s">
        <v>660</v>
      </c>
      <c r="E4302" s="1" t="str">
        <f>VLOOKUP(D4302,StataFunctions!$E$2:$G$260,3,)</f>
        <v>Negative binomial regression</v>
      </c>
      <c r="F4302" s="18" t="s">
        <v>662</v>
      </c>
      <c r="G4302" s="18" t="str">
        <f t="shared" si="405"/>
        <v>demantiwar</v>
      </c>
      <c r="H4302" s="18" t="str">
        <f t="shared" si="406"/>
        <v>casualtiest1 approvalt1 unempt1 daysinsession if obama == 0</v>
      </c>
      <c r="I4302" s="18">
        <f t="shared" si="409"/>
        <v>1</v>
      </c>
      <c r="J4302" s="18" t="str">
        <f t="shared" si="410"/>
        <v xml:space="preserve"> obama == 0</v>
      </c>
      <c r="K4302" s="18" t="str">
        <f t="shared" si="407"/>
        <v>casualtiest1 approvalt1 unempt1 daysinsession</v>
      </c>
      <c r="L4302" s="1" t="str">
        <f t="shared" si="408"/>
        <v>Yes</v>
      </c>
    </row>
    <row r="4303" spans="1:12" ht="28.8" x14ac:dyDescent="0.3">
      <c r="A4303" s="1" t="str">
        <f>VLOOKUP(B4303,DownloadedFiles!$B$2:$C$821,2,)</f>
        <v>hdl:1902.1/21452</v>
      </c>
      <c r="B4303" s="1" t="s">
        <v>658</v>
      </c>
      <c r="C4303" s="1" t="s">
        <v>659</v>
      </c>
      <c r="D4303" s="1" t="s">
        <v>660</v>
      </c>
      <c r="E4303" s="1" t="str">
        <f>VLOOKUP(D4303,StataFunctions!$E$2:$G$260,3,)</f>
        <v>Negative binomial regression</v>
      </c>
      <c r="F4303" s="18" t="s">
        <v>663</v>
      </c>
      <c r="G4303" s="18" t="str">
        <f t="shared" si="405"/>
        <v>gopantiwar</v>
      </c>
      <c r="H4303" s="18" t="str">
        <f t="shared" si="406"/>
        <v>casualtiest1 approvalt1 unempt1 daysinsession if obama == 0</v>
      </c>
      <c r="I4303" s="18">
        <f t="shared" si="409"/>
        <v>1</v>
      </c>
      <c r="J4303" s="18" t="str">
        <f t="shared" si="410"/>
        <v xml:space="preserve"> obama == 0</v>
      </c>
      <c r="K4303" s="18" t="str">
        <f t="shared" si="407"/>
        <v>casualtiest1 approvalt1 unempt1 daysinsession</v>
      </c>
      <c r="L4303" s="1" t="str">
        <f t="shared" si="408"/>
        <v>Yes</v>
      </c>
    </row>
    <row r="4304" spans="1:12" ht="28.8" x14ac:dyDescent="0.3">
      <c r="A4304" s="1" t="str">
        <f>VLOOKUP(B4304,DownloadedFiles!$B$2:$C$821,2,)</f>
        <v>hdl:1902.1/21452</v>
      </c>
      <c r="B4304" s="1" t="s">
        <v>736</v>
      </c>
      <c r="C4304" s="1" t="s">
        <v>737</v>
      </c>
      <c r="D4304" s="1" t="s">
        <v>738</v>
      </c>
      <c r="E4304" s="1" t="str">
        <f>VLOOKUP(D4304,StataFunctions!$E$2:$G$260,3,)</f>
        <v>Probit model with continuous endogenous covariates</v>
      </c>
      <c r="F4304" s="18" t="s">
        <v>740</v>
      </c>
      <c r="G4304" s="18" t="str">
        <f t="shared" si="405"/>
        <v>iraqamistake</v>
      </c>
      <c r="H4304" s="18" t="str">
        <f t="shared" si="406"/>
        <v>gop3 dem3 white male age education4 (totantiwarthroughjune16 =seniorityinchamber)</v>
      </c>
      <c r="I4304" s="18">
        <f t="shared" si="409"/>
        <v>0</v>
      </c>
      <c r="J4304" s="18" t="str">
        <f t="shared" si="410"/>
        <v>NA</v>
      </c>
      <c r="K4304" s="18" t="str">
        <f t="shared" si="407"/>
        <v>gop3 dem3 white male age education4 (totantiwarthroughjune16 =seniorityinchamber)</v>
      </c>
      <c r="L4304" s="1" t="str">
        <f t="shared" si="408"/>
        <v>Yes</v>
      </c>
    </row>
    <row r="4305" spans="1:12" ht="28.8" x14ac:dyDescent="0.3">
      <c r="A4305" s="1" t="str">
        <f>VLOOKUP(B4305,DownloadedFiles!$B$2:$C$821,2,)</f>
        <v>hdl:1902.1/21452</v>
      </c>
      <c r="B4305" s="1" t="s">
        <v>736</v>
      </c>
      <c r="C4305" s="1" t="s">
        <v>737</v>
      </c>
      <c r="D4305" s="1" t="s">
        <v>738</v>
      </c>
      <c r="E4305" s="1" t="str">
        <f>VLOOKUP(D4305,StataFunctions!$E$2:$G$260,3,)</f>
        <v>Probit model with continuous endogenous covariates</v>
      </c>
      <c r="F4305" s="18" t="s">
        <v>741</v>
      </c>
      <c r="G4305" s="18" t="str">
        <f t="shared" si="405"/>
        <v>staybin</v>
      </c>
      <c r="H4305" s="18" t="str">
        <f t="shared" si="406"/>
        <v>gop3 dem3 white male age education4 (totantiwarthroughjune16 =seniorityinchamber)</v>
      </c>
      <c r="I4305" s="18">
        <f t="shared" si="409"/>
        <v>0</v>
      </c>
      <c r="J4305" s="18" t="str">
        <f t="shared" si="410"/>
        <v>NA</v>
      </c>
      <c r="K4305" s="18" t="str">
        <f t="shared" si="407"/>
        <v>gop3 dem3 white male age education4 (totantiwarthroughjune16 =seniorityinchamber)</v>
      </c>
      <c r="L4305" s="1" t="str">
        <f t="shared" si="408"/>
        <v>Yes</v>
      </c>
    </row>
    <row r="4306" spans="1:12" ht="28.8" x14ac:dyDescent="0.3">
      <c r="A4306" s="1" t="str">
        <f>VLOOKUP(B4306,DownloadedFiles!$B$2:$C$821,2,)</f>
        <v>hdl:1902.1/21452</v>
      </c>
      <c r="B4306" s="1" t="s">
        <v>736</v>
      </c>
      <c r="C4306" s="1" t="s">
        <v>737</v>
      </c>
      <c r="D4306" s="1" t="s">
        <v>674</v>
      </c>
      <c r="E4306" s="1" t="str">
        <f>VLOOKUP(D4306,StataFunctions!$E$2:$G$260,3,)</f>
        <v>Probit regression</v>
      </c>
      <c r="F4306" s="18" t="s">
        <v>893</v>
      </c>
      <c r="G4306" s="18" t="str">
        <f t="shared" si="405"/>
        <v>iraqamistake</v>
      </c>
      <c r="H4306" s="18" t="str">
        <f t="shared" si="406"/>
        <v>totantiwarthroughjune16 gop3 dem3 age education4 male white</v>
      </c>
      <c r="I4306" s="18">
        <f t="shared" si="409"/>
        <v>0</v>
      </c>
      <c r="J4306" s="18" t="str">
        <f t="shared" si="410"/>
        <v>NA</v>
      </c>
      <c r="K4306" s="18" t="str">
        <f t="shared" si="407"/>
        <v>totantiwarthroughjune16 gop3 dem3 age education4 male white</v>
      </c>
      <c r="L4306" s="1" t="str">
        <f t="shared" si="408"/>
        <v>Yes</v>
      </c>
    </row>
    <row r="4307" spans="1:12" ht="28.8" x14ac:dyDescent="0.3">
      <c r="A4307" s="1" t="str">
        <f>VLOOKUP(B4307,DownloadedFiles!$B$2:$C$821,2,)</f>
        <v>hdl:1902.1/21452</v>
      </c>
      <c r="B4307" s="1" t="s">
        <v>736</v>
      </c>
      <c r="C4307" s="1" t="s">
        <v>737</v>
      </c>
      <c r="D4307" s="1" t="s">
        <v>894</v>
      </c>
      <c r="E4307" s="1" t="str">
        <f>VLOOKUP(D4307,StataFunctions!$E$2:$G$260,3,)</f>
        <v>Ordered probit regression</v>
      </c>
      <c r="F4307" s="18" t="s">
        <v>896</v>
      </c>
      <c r="G4307" s="18" t="str">
        <f t="shared" si="405"/>
        <v>staythecourseindex</v>
      </c>
      <c r="H4307" s="18" t="str">
        <f t="shared" si="406"/>
        <v>totantiwarthroughjune16 gop3 dem3 age education4 male white</v>
      </c>
      <c r="I4307" s="18">
        <f t="shared" si="409"/>
        <v>0</v>
      </c>
      <c r="J4307" s="18" t="str">
        <f t="shared" si="410"/>
        <v>NA</v>
      </c>
      <c r="K4307" s="18" t="str">
        <f t="shared" si="407"/>
        <v>totantiwarthroughjune16 gop3 dem3 age education4 male white</v>
      </c>
      <c r="L4307" s="1" t="str">
        <f t="shared" si="408"/>
        <v>Yes</v>
      </c>
    </row>
    <row r="4308" spans="1:12" ht="43.2" x14ac:dyDescent="0.3">
      <c r="A4308" s="1" t="str">
        <f>VLOOKUP(B4308,DownloadedFiles!$B$2:$C$821,2,)</f>
        <v>hdl:1902.1/21452</v>
      </c>
      <c r="B4308" s="1" t="s">
        <v>736</v>
      </c>
      <c r="C4308" s="1" t="s">
        <v>737</v>
      </c>
      <c r="D4308" s="1" t="s">
        <v>894</v>
      </c>
      <c r="E4308" s="1" t="str">
        <f>VLOOKUP(D4308,StataFunctions!$E$2:$G$260,3,)</f>
        <v>Ordered probit regression</v>
      </c>
      <c r="F4308" s="18" t="s">
        <v>897</v>
      </c>
      <c r="G4308" s="18" t="str">
        <f t="shared" si="405"/>
        <v>staythecourseindex</v>
      </c>
      <c r="H4308" s="18" t="str">
        <f t="shared" si="406"/>
        <v>totantiwarthroughjune16 totantiwarxknowparty gop3 dem3 age education4 male white knowparty</v>
      </c>
      <c r="I4308" s="18">
        <f t="shared" si="409"/>
        <v>0</v>
      </c>
      <c r="J4308" s="18" t="str">
        <f t="shared" si="410"/>
        <v>NA</v>
      </c>
      <c r="K4308" s="18" t="str">
        <f t="shared" si="407"/>
        <v>totantiwarthroughjune16 totantiwarxknowparty gop3 dem3 age education4 male white knowparty</v>
      </c>
      <c r="L4308" s="1" t="str">
        <f t="shared" si="408"/>
        <v>Yes</v>
      </c>
    </row>
    <row r="4309" spans="1:12" ht="28.8" x14ac:dyDescent="0.3">
      <c r="A4309" s="1" t="str">
        <f>VLOOKUP(B4309,DownloadedFiles!$B$2:$C$821,2,)</f>
        <v>hdl:1902.1/21452</v>
      </c>
      <c r="B4309" s="1" t="s">
        <v>736</v>
      </c>
      <c r="C4309" s="1" t="s">
        <v>737</v>
      </c>
      <c r="D4309" s="1" t="s">
        <v>674</v>
      </c>
      <c r="E4309" s="1" t="str">
        <f>VLOOKUP(D4309,StataFunctions!$E$2:$G$260,3,)</f>
        <v>Probit regression</v>
      </c>
      <c r="F4309" s="18" t="s">
        <v>898</v>
      </c>
      <c r="G4309" s="18" t="str">
        <f t="shared" si="405"/>
        <v>iraqamistake</v>
      </c>
      <c r="H4309" s="18" t="str">
        <f t="shared" si="406"/>
        <v>totantiwarthroughjune16 totantiwarxknowparty gop3 dem3 age education4 male white knowparty</v>
      </c>
      <c r="I4309" s="18">
        <f t="shared" si="409"/>
        <v>0</v>
      </c>
      <c r="J4309" s="18" t="str">
        <f t="shared" si="410"/>
        <v>NA</v>
      </c>
      <c r="K4309" s="18" t="str">
        <f t="shared" si="407"/>
        <v>totantiwarthroughjune16 totantiwarxknowparty gop3 dem3 age education4 male white knowparty</v>
      </c>
      <c r="L4309" s="1" t="str">
        <f t="shared" si="408"/>
        <v>Yes</v>
      </c>
    </row>
    <row r="4310" spans="1:12" ht="43.2" x14ac:dyDescent="0.3">
      <c r="A4310" s="1" t="str">
        <f>VLOOKUP(B4310,DownloadedFiles!$B$2:$C$821,2,)</f>
        <v>hdl:1902.1/21452</v>
      </c>
      <c r="B4310" s="1" t="s">
        <v>769</v>
      </c>
      <c r="C4310" s="1" t="s">
        <v>770</v>
      </c>
      <c r="D4310" s="1" t="s">
        <v>660</v>
      </c>
      <c r="E4310" s="1" t="str">
        <f>VLOOKUP(D4310,StataFunctions!$E$2:$G$260,3,)</f>
        <v>Negative binomial regression</v>
      </c>
      <c r="F4310" s="18" t="s">
        <v>771</v>
      </c>
      <c r="G4310" s="18" t="str">
        <f t="shared" si="405"/>
        <v>antibushnegative</v>
      </c>
      <c r="H4310" s="18" t="str">
        <f t="shared" si="406"/>
        <v>lncumcaswin50 gopxlncumcaswin50 leader anyfrcommittee senior veteran female latino black congress2 congress3 congress4 republican</v>
      </c>
      <c r="I4310" s="18">
        <f t="shared" si="409"/>
        <v>0</v>
      </c>
      <c r="J4310" s="18" t="str">
        <f t="shared" si="410"/>
        <v>NA</v>
      </c>
      <c r="K4310" s="18" t="str">
        <f t="shared" si="407"/>
        <v>lncumcaswin50 gopxlncumcaswin50 leader anyfrcommittee senior veteran female latino black congress2 congress3 congress4 republican</v>
      </c>
      <c r="L4310" s="1" t="str">
        <f t="shared" si="408"/>
        <v>Yes</v>
      </c>
    </row>
    <row r="4311" spans="1:12" ht="72" x14ac:dyDescent="0.3">
      <c r="A4311" s="1" t="str">
        <f>VLOOKUP(B4311,DownloadedFiles!$B$2:$C$821,2,)</f>
        <v>hdl:1902.1/21452</v>
      </c>
      <c r="B4311" s="1" t="s">
        <v>769</v>
      </c>
      <c r="C4311" s="1" t="s">
        <v>770</v>
      </c>
      <c r="D4311" s="1" t="s">
        <v>660</v>
      </c>
      <c r="E4311" s="1" t="str">
        <f>VLOOKUP(D4311,StataFunctions!$E$2:$G$260,3,)</f>
        <v>Negative binomial regression</v>
      </c>
      <c r="F4311" s="18" t="s">
        <v>772</v>
      </c>
      <c r="G4311" s="18" t="str">
        <f t="shared" si="405"/>
        <v>antibushnegative</v>
      </c>
      <c r="H4311" s="18" t="str">
        <f t="shared" si="406"/>
        <v>lncumcaswin50c108 lncumcaswin50c109 lncumcaswin50c110 lncumcaswin50c111 gopxlncumcaswin50c108 gopxlncumcaswin50c109 gopxlncumcaswin50c110 gopxlncumcaswin50c111 leader anyfrcommittee senior veteran female latino black congress2 congress3 congress4 republican</v>
      </c>
      <c r="I4311" s="18">
        <f t="shared" si="409"/>
        <v>0</v>
      </c>
      <c r="J4311" s="18" t="str">
        <f t="shared" si="410"/>
        <v>NA</v>
      </c>
      <c r="K4311" s="18" t="str">
        <f t="shared" si="407"/>
        <v>lncumcaswin50c108 lncumcaswin50c109 lncumcaswin50c110 lncumcaswin50c111 gopxlncumcaswin50c108 gopxlncumcaswin50c109 gopxlncumcaswin50c110 gopxlncumcaswin50c111 leader anyfrcommittee senior veteran female latino black congress2 congress3 congress4 republican</v>
      </c>
      <c r="L4311" s="1" t="str">
        <f t="shared" si="408"/>
        <v>Yes</v>
      </c>
    </row>
    <row r="4312" spans="1:12" x14ac:dyDescent="0.3">
      <c r="A4312" s="1" t="str">
        <f>VLOOKUP(B4312,DownloadedFiles!$B$2:$C$821,2,)</f>
        <v>hdl:1902.1/22158</v>
      </c>
      <c r="B4312" s="1" t="s">
        <v>2488</v>
      </c>
      <c r="C4312" s="1" t="s">
        <v>6416</v>
      </c>
      <c r="D4312" s="1" t="s">
        <v>787</v>
      </c>
      <c r="E4312" s="1" t="str">
        <f>VLOOKUP(D4312,StataFunctions!$E$2:$G$260,3,)</f>
        <v>Multinomial (polytomous) logistic regression</v>
      </c>
      <c r="F4312" s="18" t="s">
        <v>4901</v>
      </c>
      <c r="G4312" s="18" t="str">
        <f t="shared" si="405"/>
        <v>outcome_t</v>
      </c>
      <c r="H4312" s="18" t="str">
        <f t="shared" si="406"/>
        <v>lnrelgrepnm lnrelgrepnm2 $controls</v>
      </c>
      <c r="I4312" s="18">
        <f t="shared" si="409"/>
        <v>0</v>
      </c>
      <c r="J4312" s="18" t="str">
        <f t="shared" si="410"/>
        <v>NA</v>
      </c>
      <c r="K4312" s="18" t="str">
        <f t="shared" si="407"/>
        <v>lnrelgrepnm lnrelgrepnm2 $controls</v>
      </c>
      <c r="L4312" s="1" t="str">
        <f t="shared" si="408"/>
        <v>Yes</v>
      </c>
    </row>
    <row r="4313" spans="1:12" x14ac:dyDescent="0.3">
      <c r="A4313" s="1" t="str">
        <f>VLOOKUP(B4313,DownloadedFiles!$B$2:$C$821,2,)</f>
        <v>hdl:1902.1/22158</v>
      </c>
      <c r="B4313" s="1" t="s">
        <v>2488</v>
      </c>
      <c r="C4313" s="1" t="s">
        <v>6416</v>
      </c>
      <c r="D4313" s="1" t="s">
        <v>787</v>
      </c>
      <c r="E4313" s="1" t="str">
        <f>VLOOKUP(D4313,StataFunctions!$E$2:$G$260,3,)</f>
        <v>Multinomial (polytomous) logistic regression</v>
      </c>
      <c r="F4313" s="18" t="s">
        <v>4902</v>
      </c>
      <c r="G4313" s="18" t="str">
        <f t="shared" si="405"/>
        <v>outcome_t</v>
      </c>
      <c r="H4313" s="18" t="str">
        <f t="shared" si="406"/>
        <v>lnrelgrepnm lnrelgrepnm2 $controls</v>
      </c>
      <c r="I4313" s="18">
        <f t="shared" si="409"/>
        <v>0</v>
      </c>
      <c r="J4313" s="18" t="str">
        <f t="shared" si="410"/>
        <v>NA</v>
      </c>
      <c r="K4313" s="18" t="str">
        <f t="shared" si="407"/>
        <v>lnrelgrepnm lnrelgrepnm2 $controls</v>
      </c>
      <c r="L4313" s="1" t="str">
        <f t="shared" si="408"/>
        <v>Yes</v>
      </c>
    </row>
    <row r="4314" spans="1:12" x14ac:dyDescent="0.3">
      <c r="A4314" s="1" t="str">
        <f>VLOOKUP(B4314,DownloadedFiles!$B$2:$C$821,2,)</f>
        <v>hdl:1902.1/22158</v>
      </c>
      <c r="B4314" s="1" t="s">
        <v>2488</v>
      </c>
      <c r="C4314" s="1" t="s">
        <v>6416</v>
      </c>
      <c r="D4314" s="1" t="s">
        <v>787</v>
      </c>
      <c r="E4314" s="1" t="str">
        <f>VLOOKUP(D4314,StataFunctions!$E$2:$G$260,3,)</f>
        <v>Multinomial (polytomous) logistic regression</v>
      </c>
      <c r="F4314" s="18" t="s">
        <v>4907</v>
      </c>
      <c r="G4314" s="18" t="str">
        <f t="shared" si="405"/>
        <v>outcome_tri</v>
      </c>
      <c r="H4314" s="18" t="str">
        <f t="shared" si="406"/>
        <v>lnrelgrepnm lnrelgrepnm2 $controls</v>
      </c>
      <c r="I4314" s="18">
        <f t="shared" si="409"/>
        <v>0</v>
      </c>
      <c r="J4314" s="18" t="str">
        <f t="shared" si="410"/>
        <v>NA</v>
      </c>
      <c r="K4314" s="18" t="str">
        <f t="shared" si="407"/>
        <v>lnrelgrepnm lnrelgrepnm2 $controls</v>
      </c>
      <c r="L4314" s="1" t="str">
        <f t="shared" si="408"/>
        <v>Yes</v>
      </c>
    </row>
    <row r="4315" spans="1:12" ht="28.8" x14ac:dyDescent="0.3">
      <c r="A4315" s="1" t="str">
        <f>VLOOKUP(B4315,DownloadedFiles!$B$2:$C$821,2,)</f>
        <v>hdl:1902.1/22158</v>
      </c>
      <c r="B4315" s="1" t="s">
        <v>2488</v>
      </c>
      <c r="C4315" s="1" t="s">
        <v>6416</v>
      </c>
      <c r="D4315" s="1" t="s">
        <v>787</v>
      </c>
      <c r="E4315" s="1" t="str">
        <f>VLOOKUP(D4315,StataFunctions!$E$2:$G$260,3,)</f>
        <v>Multinomial (polytomous) logistic regression</v>
      </c>
      <c r="F4315" s="18" t="s">
        <v>4924</v>
      </c>
      <c r="G4315" s="18" t="str">
        <f t="shared" si="405"/>
        <v>outcome_t</v>
      </c>
      <c r="H4315" s="18" t="str">
        <f t="shared" si="406"/>
        <v>lnrelgrepnm lnrelgrepnm2 $controls diffmilitary_post difflanghandbook</v>
      </c>
      <c r="I4315" s="18">
        <f t="shared" si="409"/>
        <v>0</v>
      </c>
      <c r="J4315" s="18" t="str">
        <f t="shared" si="410"/>
        <v>NA</v>
      </c>
      <c r="K4315" s="18" t="str">
        <f t="shared" si="407"/>
        <v>lnrelgrepnm lnrelgrepnm2 $controls diffmilitary_post difflanghandbook</v>
      </c>
      <c r="L4315" s="1" t="str">
        <f t="shared" si="408"/>
        <v>Yes</v>
      </c>
    </row>
    <row r="4316" spans="1:12" ht="28.8" x14ac:dyDescent="0.3">
      <c r="A4316" s="1" t="str">
        <f>VLOOKUP(B4316,DownloadedFiles!$B$2:$C$821,2,)</f>
        <v>hdl:1902.1/22158</v>
      </c>
      <c r="B4316" s="1" t="s">
        <v>2488</v>
      </c>
      <c r="C4316" s="1" t="s">
        <v>6416</v>
      </c>
      <c r="D4316" s="1" t="s">
        <v>787</v>
      </c>
      <c r="E4316" s="1" t="str">
        <f>VLOOKUP(D4316,StataFunctions!$E$2:$G$260,3,)</f>
        <v>Multinomial (polytomous) logistic regression</v>
      </c>
      <c r="F4316" s="18" t="s">
        <v>4925</v>
      </c>
      <c r="G4316" s="18" t="str">
        <f t="shared" si="405"/>
        <v>outcome_t</v>
      </c>
      <c r="H4316" s="18" t="str">
        <f t="shared" si="406"/>
        <v>lnrelgrepnm lnrelgrepnm2 $controls disadvmilitary_post disadvlanghandbook</v>
      </c>
      <c r="I4316" s="18">
        <f t="shared" si="409"/>
        <v>0</v>
      </c>
      <c r="J4316" s="18" t="str">
        <f t="shared" si="410"/>
        <v>NA</v>
      </c>
      <c r="K4316" s="18" t="str">
        <f t="shared" si="407"/>
        <v>lnrelgrepnm lnrelgrepnm2 $controls disadvmilitary_post disadvlanghandbook</v>
      </c>
      <c r="L4316" s="1" t="str">
        <f t="shared" si="408"/>
        <v>Yes</v>
      </c>
    </row>
    <row r="4317" spans="1:12" ht="28.8" x14ac:dyDescent="0.3">
      <c r="A4317" s="1" t="str">
        <f>VLOOKUP(B4317,DownloadedFiles!$B$2:$C$821,2,)</f>
        <v>hdl:1902.1/22158</v>
      </c>
      <c r="B4317" s="1" t="s">
        <v>2488</v>
      </c>
      <c r="C4317" s="1" t="s">
        <v>6416</v>
      </c>
      <c r="D4317" s="1" t="s">
        <v>787</v>
      </c>
      <c r="E4317" s="1" t="str">
        <f>VLOOKUP(D4317,StataFunctions!$E$2:$G$260,3,)</f>
        <v>Multinomial (polytomous) logistic regression</v>
      </c>
      <c r="F4317" s="18" t="s">
        <v>4932</v>
      </c>
      <c r="G4317" s="18" t="str">
        <f t="shared" si="405"/>
        <v>outcome_t</v>
      </c>
      <c r="H4317" s="18" t="str">
        <f t="shared" si="406"/>
        <v>lnrelgrepnm lnrelgrepnm2 $controls lbendist borderorcoast ehinduntnlstsh</v>
      </c>
      <c r="I4317" s="18">
        <f t="shared" si="409"/>
        <v>0</v>
      </c>
      <c r="J4317" s="18" t="str">
        <f t="shared" si="410"/>
        <v>NA</v>
      </c>
      <c r="K4317" s="18" t="str">
        <f t="shared" si="407"/>
        <v>lnrelgrepnm lnrelgrepnm2 $controls lbendist borderorcoast ehinduntnlstsh</v>
      </c>
      <c r="L4317" s="1" t="str">
        <f t="shared" si="408"/>
        <v>Yes</v>
      </c>
    </row>
    <row r="4318" spans="1:12" ht="28.8" x14ac:dyDescent="0.3">
      <c r="A4318" s="1" t="str">
        <f>VLOOKUP(B4318,DownloadedFiles!$B$2:$C$821,2,)</f>
        <v>hdl:1902.1/22158</v>
      </c>
      <c r="B4318" s="1" t="s">
        <v>2488</v>
      </c>
      <c r="C4318" s="1" t="s">
        <v>6416</v>
      </c>
      <c r="D4318" s="1" t="s">
        <v>787</v>
      </c>
      <c r="E4318" s="1" t="str">
        <f>VLOOKUP(D4318,StataFunctions!$E$2:$G$260,3,)</f>
        <v>Multinomial (polytomous) logistic regression</v>
      </c>
      <c r="F4318" s="18" t="s">
        <v>4931</v>
      </c>
      <c r="G4318" s="18" t="str">
        <f t="shared" si="405"/>
        <v>outcome_t</v>
      </c>
      <c r="H4318" s="18" t="str">
        <f t="shared" si="406"/>
        <v>lnrelgrepnm lnrelgrepnm2 $controls lbendist borderorcoast ergnlpartysh</v>
      </c>
      <c r="I4318" s="18">
        <f t="shared" si="409"/>
        <v>0</v>
      </c>
      <c r="J4318" s="18" t="str">
        <f t="shared" si="410"/>
        <v>NA</v>
      </c>
      <c r="K4318" s="18" t="str">
        <f t="shared" si="407"/>
        <v>lnrelgrepnm lnrelgrepnm2 $controls lbendist borderorcoast ergnlpartysh</v>
      </c>
      <c r="L4318" s="1" t="str">
        <f t="shared" si="408"/>
        <v>Yes</v>
      </c>
    </row>
    <row r="4319" spans="1:12" ht="28.8" x14ac:dyDescent="0.3">
      <c r="A4319" s="1" t="str">
        <f>VLOOKUP(B4319,DownloadedFiles!$B$2:$C$821,2,)</f>
        <v>hdl:1902.1/22158</v>
      </c>
      <c r="B4319" s="1" t="s">
        <v>2488</v>
      </c>
      <c r="C4319" s="1" t="s">
        <v>6416</v>
      </c>
      <c r="D4319" s="1" t="s">
        <v>787</v>
      </c>
      <c r="E4319" s="1" t="str">
        <f>VLOOKUP(D4319,StataFunctions!$E$2:$G$260,3,)</f>
        <v>Multinomial (polytomous) logistic regression</v>
      </c>
      <c r="F4319" s="18" t="s">
        <v>4935</v>
      </c>
      <c r="G4319" s="18" t="str">
        <f t="shared" si="405"/>
        <v>outcome_t</v>
      </c>
      <c r="H4319" s="18" t="str">
        <f t="shared" si="406"/>
        <v>lnrelgrepnm lnrelgrepnm2 $controls lbomdist odailies engdailies</v>
      </c>
      <c r="I4319" s="18">
        <f t="shared" si="409"/>
        <v>0</v>
      </c>
      <c r="J4319" s="18" t="str">
        <f t="shared" si="410"/>
        <v>NA</v>
      </c>
      <c r="K4319" s="18" t="str">
        <f t="shared" si="407"/>
        <v>lnrelgrepnm lnrelgrepnm2 $controls lbomdist odailies engdailies</v>
      </c>
      <c r="L4319" s="1" t="str">
        <f t="shared" si="408"/>
        <v>Yes</v>
      </c>
    </row>
    <row r="4320" spans="1:12" ht="28.8" x14ac:dyDescent="0.3">
      <c r="A4320" s="1" t="str">
        <f>VLOOKUP(B4320,DownloadedFiles!$B$2:$C$821,2,)</f>
        <v>hdl:1902.1/22158</v>
      </c>
      <c r="B4320" s="1" t="s">
        <v>2488</v>
      </c>
      <c r="C4320" s="1" t="s">
        <v>6416</v>
      </c>
      <c r="D4320" s="1" t="s">
        <v>787</v>
      </c>
      <c r="E4320" s="1" t="str">
        <f>VLOOKUP(D4320,StataFunctions!$E$2:$G$260,3,)</f>
        <v>Multinomial (polytomous) logistic regression</v>
      </c>
      <c r="F4320" s="18" t="s">
        <v>4929</v>
      </c>
      <c r="G4320" s="18" t="str">
        <f t="shared" si="405"/>
        <v>outcome_t</v>
      </c>
      <c r="H4320" s="18" t="str">
        <f t="shared" si="406"/>
        <v>lnrelgrepnm lnrelgrepnm2 $controls vsabha_efnoparties e_winshare</v>
      </c>
      <c r="I4320" s="18">
        <f t="shared" si="409"/>
        <v>0</v>
      </c>
      <c r="J4320" s="18" t="str">
        <f t="shared" si="410"/>
        <v>NA</v>
      </c>
      <c r="K4320" s="18" t="str">
        <f t="shared" si="407"/>
        <v>lnrelgrepnm lnrelgrepnm2 $controls vsabha_efnoparties e_winshare</v>
      </c>
      <c r="L4320" s="1" t="str">
        <f t="shared" si="408"/>
        <v>Yes</v>
      </c>
    </row>
    <row r="4321" spans="1:12" ht="28.8" x14ac:dyDescent="0.3">
      <c r="A4321" s="1" t="str">
        <f>VLOOKUP(B4321,DownloadedFiles!$B$2:$C$821,2,)</f>
        <v>hdl:1902.1/22158</v>
      </c>
      <c r="B4321" s="1" t="s">
        <v>2488</v>
      </c>
      <c r="C4321" s="1" t="s">
        <v>6416</v>
      </c>
      <c r="D4321" s="1" t="s">
        <v>787</v>
      </c>
      <c r="E4321" s="1" t="str">
        <f>VLOOKUP(D4321,StataFunctions!$E$2:$G$260,3,)</f>
        <v>Multinomial (polytomous) logistic regression</v>
      </c>
      <c r="F4321" s="18" t="s">
        <v>4930</v>
      </c>
      <c r="G4321" s="18" t="str">
        <f t="shared" si="405"/>
        <v>outcome_t</v>
      </c>
      <c r="H4321" s="18" t="str">
        <f t="shared" si="406"/>
        <v>lnrelgrepnm lnrelgrepnm2 $controls vsabha_incseatsh pcc</v>
      </c>
      <c r="I4321" s="18">
        <f t="shared" si="409"/>
        <v>0</v>
      </c>
      <c r="J4321" s="18" t="str">
        <f t="shared" si="410"/>
        <v>NA</v>
      </c>
      <c r="K4321" s="18" t="str">
        <f t="shared" si="407"/>
        <v>lnrelgrepnm lnrelgrepnm2 $controls vsabha_incseatsh pcc</v>
      </c>
      <c r="L4321" s="1" t="str">
        <f t="shared" si="408"/>
        <v>Yes</v>
      </c>
    </row>
    <row r="4322" spans="1:12" x14ac:dyDescent="0.3">
      <c r="A4322" s="1" t="str">
        <f>VLOOKUP(B4322,DownloadedFiles!$B$2:$C$821,2,)</f>
        <v>hdl:1902.1/22158</v>
      </c>
      <c r="B4322" s="1" t="s">
        <v>2488</v>
      </c>
      <c r="C4322" s="1" t="s">
        <v>6416</v>
      </c>
      <c r="D4322" s="1" t="s">
        <v>787</v>
      </c>
      <c r="E4322" s="1" t="str">
        <f>VLOOKUP(D4322,StataFunctions!$E$2:$G$260,3,)</f>
        <v>Multinomial (polytomous) logistic regression</v>
      </c>
      <c r="F4322" s="18" t="s">
        <v>4903</v>
      </c>
      <c r="G4322" s="18" t="str">
        <f t="shared" si="405"/>
        <v>outcome_t</v>
      </c>
      <c r="H4322" s="18" t="str">
        <f t="shared" si="406"/>
        <v>lnrelgrepnm lnrelgrepnm2 $controls2</v>
      </c>
      <c r="I4322" s="18">
        <f t="shared" si="409"/>
        <v>0</v>
      </c>
      <c r="J4322" s="18" t="str">
        <f t="shared" si="410"/>
        <v>NA</v>
      </c>
      <c r="K4322" s="18" t="str">
        <f t="shared" si="407"/>
        <v>lnrelgrepnm lnrelgrepnm2 $controls2</v>
      </c>
      <c r="L4322" s="1" t="str">
        <f t="shared" si="408"/>
        <v>Yes</v>
      </c>
    </row>
    <row r="4323" spans="1:12" x14ac:dyDescent="0.3">
      <c r="A4323" s="1" t="str">
        <f>VLOOKUP(B4323,DownloadedFiles!$B$2:$C$821,2,)</f>
        <v>hdl:1902.1/22158</v>
      </c>
      <c r="B4323" s="1" t="s">
        <v>2488</v>
      </c>
      <c r="C4323" s="1" t="s">
        <v>6416</v>
      </c>
      <c r="D4323" s="1" t="s">
        <v>787</v>
      </c>
      <c r="E4323" s="1" t="str">
        <f>VLOOKUP(D4323,StataFunctions!$E$2:$G$260,3,)</f>
        <v>Multinomial (polytomous) logistic regression</v>
      </c>
      <c r="F4323" s="18" t="s">
        <v>4904</v>
      </c>
      <c r="G4323" s="18" t="str">
        <f t="shared" si="405"/>
        <v>outcome_t</v>
      </c>
      <c r="H4323" s="18" t="str">
        <f t="shared" si="406"/>
        <v>lnrelgrepnm lnrelgrepnm2 $controls2</v>
      </c>
      <c r="I4323" s="18">
        <f t="shared" si="409"/>
        <v>0</v>
      </c>
      <c r="J4323" s="18" t="str">
        <f t="shared" si="410"/>
        <v>NA</v>
      </c>
      <c r="K4323" s="18" t="str">
        <f t="shared" si="407"/>
        <v>lnrelgrepnm lnrelgrepnm2 $controls2</v>
      </c>
      <c r="L4323" s="1" t="str">
        <f t="shared" si="408"/>
        <v>Yes</v>
      </c>
    </row>
    <row r="4324" spans="1:12" ht="28.8" x14ac:dyDescent="0.3">
      <c r="A4324" s="1" t="str">
        <f>VLOOKUP(B4324,DownloadedFiles!$B$2:$C$821,2,)</f>
        <v>hdl:1902.1/22158</v>
      </c>
      <c r="B4324" s="1" t="s">
        <v>2488</v>
      </c>
      <c r="C4324" s="1" t="s">
        <v>6416</v>
      </c>
      <c r="D4324" s="1" t="s">
        <v>787</v>
      </c>
      <c r="E4324" s="1" t="str">
        <f>VLOOKUP(D4324,StataFunctions!$E$2:$G$260,3,)</f>
        <v>Multinomial (polytomous) logistic regression</v>
      </c>
      <c r="F4324" s="18" t="s">
        <v>8076</v>
      </c>
      <c r="G4324" s="18" t="str">
        <f t="shared" si="405"/>
        <v>outcome_t</v>
      </c>
      <c r="H4324" s="18" t="str">
        <f t="shared" si="406"/>
        <v>lnrelgrepnm lnrelgrepnm2 $controls3 aghi aglo stlpolf stagpc stlndlss</v>
      </c>
      <c r="I4324" s="18">
        <f t="shared" si="409"/>
        <v>0</v>
      </c>
      <c r="J4324" s="18" t="str">
        <f t="shared" si="410"/>
        <v>NA</v>
      </c>
      <c r="K4324" s="18" t="str">
        <f t="shared" si="407"/>
        <v>lnrelgrepnm lnrelgrepnm2 $controls3 aghi aglo stlpolf stagpc stlndlss</v>
      </c>
      <c r="L4324" s="1" t="str">
        <f t="shared" si="408"/>
        <v>Yes</v>
      </c>
    </row>
    <row r="4325" spans="1:12" ht="28.8" x14ac:dyDescent="0.3">
      <c r="A4325" s="1" t="str">
        <f>VLOOKUP(B4325,DownloadedFiles!$B$2:$C$821,2,)</f>
        <v>hdl:1902.1/22158</v>
      </c>
      <c r="B4325" s="1" t="s">
        <v>2488</v>
      </c>
      <c r="C4325" s="1" t="s">
        <v>6416</v>
      </c>
      <c r="D4325" s="1" t="s">
        <v>787</v>
      </c>
      <c r="E4325" s="1" t="str">
        <f>VLOOKUP(D4325,StataFunctions!$E$2:$G$260,3,)</f>
        <v>Multinomial (polytomous) logistic regression</v>
      </c>
      <c r="F4325" s="18" t="s">
        <v>8075</v>
      </c>
      <c r="G4325" s="18" t="str">
        <f t="shared" si="405"/>
        <v>outcome_t</v>
      </c>
      <c r="H4325" s="18" t="str">
        <f t="shared" si="406"/>
        <v>lnrelgrepnm lnrelgrepnm2 $controls3 agratio stlpolf stagpc stlndlss</v>
      </c>
      <c r="I4325" s="18">
        <f t="shared" si="409"/>
        <v>0</v>
      </c>
      <c r="J4325" s="18" t="str">
        <f t="shared" si="410"/>
        <v>NA</v>
      </c>
      <c r="K4325" s="18" t="str">
        <f t="shared" si="407"/>
        <v>lnrelgrepnm lnrelgrepnm2 $controls3 agratio stlpolf stagpc stlndlss</v>
      </c>
      <c r="L4325" s="1" t="str">
        <f t="shared" si="408"/>
        <v>Yes</v>
      </c>
    </row>
    <row r="4326" spans="1:12" ht="28.8" x14ac:dyDescent="0.3">
      <c r="A4326" s="1" t="str">
        <f>VLOOKUP(B4326,DownloadedFiles!$B$2:$C$821,2,)</f>
        <v>hdl:1902.1/22158</v>
      </c>
      <c r="B4326" s="1" t="s">
        <v>2488</v>
      </c>
      <c r="C4326" s="1" t="s">
        <v>6416</v>
      </c>
      <c r="D4326" s="1" t="s">
        <v>787</v>
      </c>
      <c r="E4326" s="1" t="str">
        <f>VLOOKUP(D4326,StataFunctions!$E$2:$G$260,3,)</f>
        <v>Multinomial (polytomous) logistic regression</v>
      </c>
      <c r="F4326" s="18" t="s">
        <v>4920</v>
      </c>
      <c r="G4326" s="18" t="str">
        <f t="shared" si="405"/>
        <v>outcome_t</v>
      </c>
      <c r="H4326" s="18" t="str">
        <f t="shared" si="406"/>
        <v>lnrelgrepnm lnrelgrepnm2 $controls3 elfrac</v>
      </c>
      <c r="I4326" s="18">
        <f t="shared" si="409"/>
        <v>0</v>
      </c>
      <c r="J4326" s="18" t="str">
        <f t="shared" si="410"/>
        <v>NA</v>
      </c>
      <c r="K4326" s="18" t="str">
        <f t="shared" si="407"/>
        <v>lnrelgrepnm lnrelgrepnm2 $controls3 elfrac</v>
      </c>
      <c r="L4326" s="1" t="str">
        <f t="shared" si="408"/>
        <v>Yes</v>
      </c>
    </row>
    <row r="4327" spans="1:12" ht="28.8" x14ac:dyDescent="0.3">
      <c r="A4327" s="1" t="str">
        <f>VLOOKUP(B4327,DownloadedFiles!$B$2:$C$821,2,)</f>
        <v>hdl:1902.1/22158</v>
      </c>
      <c r="B4327" s="1" t="s">
        <v>2488</v>
      </c>
      <c r="C4327" s="1" t="s">
        <v>6416</v>
      </c>
      <c r="D4327" s="1" t="s">
        <v>787</v>
      </c>
      <c r="E4327" s="1" t="str">
        <f>VLOOKUP(D4327,StataFunctions!$E$2:$G$260,3,)</f>
        <v>Multinomial (polytomous) logistic regression</v>
      </c>
      <c r="F4327" s="18" t="s">
        <v>4919</v>
      </c>
      <c r="G4327" s="18" t="str">
        <f t="shared" si="405"/>
        <v>outcome_t</v>
      </c>
      <c r="H4327" s="18" t="str">
        <f t="shared" si="406"/>
        <v>lnrelgrepnm lnrelgrepnm2 $controls3 elpolf</v>
      </c>
      <c r="I4327" s="18">
        <f t="shared" si="409"/>
        <v>0</v>
      </c>
      <c r="J4327" s="18" t="str">
        <f t="shared" si="410"/>
        <v>NA</v>
      </c>
      <c r="K4327" s="18" t="str">
        <f t="shared" si="407"/>
        <v>lnrelgrepnm lnrelgrepnm2 $controls3 elpolf</v>
      </c>
      <c r="L4327" s="1" t="str">
        <f t="shared" si="408"/>
        <v>Yes</v>
      </c>
    </row>
    <row r="4328" spans="1:12" ht="28.8" x14ac:dyDescent="0.3">
      <c r="A4328" s="1" t="str">
        <f>VLOOKUP(B4328,DownloadedFiles!$B$2:$C$821,2,)</f>
        <v>hdl:1902.1/22158</v>
      </c>
      <c r="B4328" s="1" t="s">
        <v>2488</v>
      </c>
      <c r="C4328" s="1" t="s">
        <v>6416</v>
      </c>
      <c r="D4328" s="1" t="s">
        <v>787</v>
      </c>
      <c r="E4328" s="1" t="str">
        <f>VLOOKUP(D4328,StataFunctions!$E$2:$G$260,3,)</f>
        <v>Multinomial (polytomous) logistic regression</v>
      </c>
      <c r="F4328" s="18" t="s">
        <v>4918</v>
      </c>
      <c r="G4328" s="18" t="str">
        <f t="shared" si="405"/>
        <v>outcome_t</v>
      </c>
      <c r="H4328" s="18" t="str">
        <f t="shared" si="406"/>
        <v>lnrelgrepnm lnrelgrepnm2 $controls3 elpolsimple</v>
      </c>
      <c r="I4328" s="18">
        <f t="shared" si="409"/>
        <v>0</v>
      </c>
      <c r="J4328" s="18" t="str">
        <f t="shared" si="410"/>
        <v>NA</v>
      </c>
      <c r="K4328" s="18" t="str">
        <f t="shared" si="407"/>
        <v>lnrelgrepnm lnrelgrepnm2 $controls3 elpolsimple</v>
      </c>
      <c r="L4328" s="1" t="str">
        <f t="shared" si="408"/>
        <v>Yes</v>
      </c>
    </row>
    <row r="4329" spans="1:12" ht="28.8" x14ac:dyDescent="0.3">
      <c r="A4329" s="1" t="str">
        <f>VLOOKUP(B4329,DownloadedFiles!$B$2:$C$821,2,)</f>
        <v>hdl:1902.1/22158</v>
      </c>
      <c r="B4329" s="1" t="s">
        <v>2488</v>
      </c>
      <c r="C4329" s="1" t="s">
        <v>6416</v>
      </c>
      <c r="D4329" s="1" t="s">
        <v>787</v>
      </c>
      <c r="E4329" s="1" t="str">
        <f>VLOOKUP(D4329,StataFunctions!$E$2:$G$260,3,)</f>
        <v>Multinomial (polytomous) logistic regression</v>
      </c>
      <c r="F4329" s="18" t="s">
        <v>4910</v>
      </c>
      <c r="G4329" s="18" t="str">
        <f t="shared" si="405"/>
        <v>outcome_t</v>
      </c>
      <c r="H4329" s="18" t="str">
        <f t="shared" si="406"/>
        <v>lnrelgrepnm lnrelgrepnm2 $controls3 polcdist005</v>
      </c>
      <c r="I4329" s="18">
        <f t="shared" si="409"/>
        <v>0</v>
      </c>
      <c r="J4329" s="18" t="str">
        <f t="shared" si="410"/>
        <v>NA</v>
      </c>
      <c r="K4329" s="18" t="str">
        <f t="shared" si="407"/>
        <v>lnrelgrepnm lnrelgrepnm2 $controls3 polcdist005</v>
      </c>
      <c r="L4329" s="1" t="str">
        <f t="shared" si="408"/>
        <v>Yes</v>
      </c>
    </row>
    <row r="4330" spans="1:12" ht="28.8" x14ac:dyDescent="0.3">
      <c r="A4330" s="1" t="str">
        <f>VLOOKUP(B4330,DownloadedFiles!$B$2:$C$821,2,)</f>
        <v>hdl:1902.1/22158</v>
      </c>
      <c r="B4330" s="1" t="s">
        <v>2488</v>
      </c>
      <c r="C4330" s="1" t="s">
        <v>6416</v>
      </c>
      <c r="D4330" s="1" t="s">
        <v>787</v>
      </c>
      <c r="E4330" s="1" t="str">
        <f>VLOOKUP(D4330,StataFunctions!$E$2:$G$260,3,)</f>
        <v>Multinomial (polytomous) logistic regression</v>
      </c>
      <c r="F4330" s="18" t="s">
        <v>4912</v>
      </c>
      <c r="G4330" s="18" t="str">
        <f t="shared" si="405"/>
        <v>outcome_t</v>
      </c>
      <c r="H4330" s="18" t="str">
        <f t="shared" si="406"/>
        <v>lnrelgrepnm lnrelgrepnm2 $controls3 polcdist05_dir</v>
      </c>
      <c r="I4330" s="18">
        <f t="shared" si="409"/>
        <v>0</v>
      </c>
      <c r="J4330" s="18" t="str">
        <f t="shared" si="410"/>
        <v>NA</v>
      </c>
      <c r="K4330" s="18" t="str">
        <f t="shared" si="407"/>
        <v>lnrelgrepnm lnrelgrepnm2 $controls3 polcdist05_dir</v>
      </c>
      <c r="L4330" s="1" t="str">
        <f t="shared" si="408"/>
        <v>Yes</v>
      </c>
    </row>
    <row r="4331" spans="1:12" ht="28.8" x14ac:dyDescent="0.3">
      <c r="A4331" s="1" t="str">
        <f>VLOOKUP(B4331,DownloadedFiles!$B$2:$C$821,2,)</f>
        <v>hdl:1902.1/22158</v>
      </c>
      <c r="B4331" s="1" t="s">
        <v>2488</v>
      </c>
      <c r="C4331" s="1" t="s">
        <v>6416</v>
      </c>
      <c r="D4331" s="1" t="s">
        <v>787</v>
      </c>
      <c r="E4331" s="1" t="str">
        <f>VLOOKUP(D4331,StataFunctions!$E$2:$G$260,3,)</f>
        <v>Multinomial (polytomous) logistic regression</v>
      </c>
      <c r="F4331" s="18" t="s">
        <v>4914</v>
      </c>
      <c r="G4331" s="18" t="str">
        <f t="shared" si="405"/>
        <v>outcome_t</v>
      </c>
      <c r="H4331" s="18" t="str">
        <f t="shared" si="406"/>
        <v>lnrelgrepnm lnrelgrepnm2 $controls3 polcdist05_dir</v>
      </c>
      <c r="I4331" s="18">
        <f t="shared" si="409"/>
        <v>0</v>
      </c>
      <c r="J4331" s="18" t="str">
        <f t="shared" si="410"/>
        <v>NA</v>
      </c>
      <c r="K4331" s="18" t="str">
        <f t="shared" si="407"/>
        <v>lnrelgrepnm lnrelgrepnm2 $controls3 polcdist05_dir</v>
      </c>
      <c r="L4331" s="1" t="str">
        <f t="shared" si="408"/>
        <v>Yes</v>
      </c>
    </row>
    <row r="4332" spans="1:12" ht="28.8" x14ac:dyDescent="0.3">
      <c r="A4332" s="1" t="str">
        <f>VLOOKUP(B4332,DownloadedFiles!$B$2:$C$821,2,)</f>
        <v>hdl:1902.1/22158</v>
      </c>
      <c r="B4332" s="1" t="s">
        <v>2488</v>
      </c>
      <c r="C4332" s="1" t="s">
        <v>6416</v>
      </c>
      <c r="D4332" s="1" t="s">
        <v>787</v>
      </c>
      <c r="E4332" s="1" t="str">
        <f>VLOOKUP(D4332,StataFunctions!$E$2:$G$260,3,)</f>
        <v>Multinomial (polytomous) logistic regression</v>
      </c>
      <c r="F4332" s="18" t="s">
        <v>4911</v>
      </c>
      <c r="G4332" s="18" t="str">
        <f t="shared" si="405"/>
        <v>outcome_t</v>
      </c>
      <c r="H4332" s="18" t="str">
        <f t="shared" si="406"/>
        <v>lnrelgrepnm lnrelgrepnm2 $controls3 polsim_dir</v>
      </c>
      <c r="I4332" s="18">
        <f t="shared" si="409"/>
        <v>0</v>
      </c>
      <c r="J4332" s="18" t="str">
        <f t="shared" si="410"/>
        <v>NA</v>
      </c>
      <c r="K4332" s="18" t="str">
        <f t="shared" si="407"/>
        <v>lnrelgrepnm lnrelgrepnm2 $controls3 polsim_dir</v>
      </c>
      <c r="L4332" s="1" t="str">
        <f t="shared" si="408"/>
        <v>Yes</v>
      </c>
    </row>
    <row r="4333" spans="1:12" ht="28.8" x14ac:dyDescent="0.3">
      <c r="A4333" s="1" t="str">
        <f>VLOOKUP(B4333,DownloadedFiles!$B$2:$C$821,2,)</f>
        <v>hdl:1902.1/22158</v>
      </c>
      <c r="B4333" s="1" t="s">
        <v>2488</v>
      </c>
      <c r="C4333" s="1" t="s">
        <v>6416</v>
      </c>
      <c r="D4333" s="1" t="s">
        <v>787</v>
      </c>
      <c r="E4333" s="1" t="str">
        <f>VLOOKUP(D4333,StataFunctions!$E$2:$G$260,3,)</f>
        <v>Multinomial (polytomous) logistic regression</v>
      </c>
      <c r="F4333" s="18" t="s">
        <v>4913</v>
      </c>
      <c r="G4333" s="18" t="str">
        <f t="shared" si="405"/>
        <v>outcome_t</v>
      </c>
      <c r="H4333" s="18" t="str">
        <f t="shared" si="406"/>
        <v>lnrelgrepnm lnrelgrepnm2 $controls3 polsim_dir</v>
      </c>
      <c r="I4333" s="18">
        <f t="shared" si="409"/>
        <v>0</v>
      </c>
      <c r="J4333" s="18" t="str">
        <f t="shared" si="410"/>
        <v>NA</v>
      </c>
      <c r="K4333" s="18" t="str">
        <f t="shared" si="407"/>
        <v>lnrelgrepnm lnrelgrepnm2 $controls3 polsim_dir</v>
      </c>
      <c r="L4333" s="1" t="str">
        <f t="shared" si="408"/>
        <v>Yes</v>
      </c>
    </row>
    <row r="4334" spans="1:12" ht="28.8" x14ac:dyDescent="0.3">
      <c r="A4334" s="1" t="str">
        <f>VLOOKUP(B4334,DownloadedFiles!$B$2:$C$821,2,)</f>
        <v>hdl:1902.1/22158</v>
      </c>
      <c r="B4334" s="1" t="s">
        <v>2488</v>
      </c>
      <c r="C4334" s="1" t="s">
        <v>6416</v>
      </c>
      <c r="D4334" s="1" t="s">
        <v>787</v>
      </c>
      <c r="E4334" s="1" t="str">
        <f>VLOOKUP(D4334,StataFunctions!$E$2:$G$260,3,)</f>
        <v>Multinomial (polytomous) logistic regression</v>
      </c>
      <c r="F4334" s="18" t="s">
        <v>4928</v>
      </c>
      <c r="G4334" s="18" t="str">
        <f t="shared" si="405"/>
        <v>outcome_t</v>
      </c>
      <c r="H4334" s="18" t="str">
        <f t="shared" si="406"/>
        <v>lnrelgrepnm lnrelgrepnm2 $controls3 stclaims stlfrac stagpc stlndlss</v>
      </c>
      <c r="I4334" s="18">
        <f t="shared" si="409"/>
        <v>0</v>
      </c>
      <c r="J4334" s="18" t="str">
        <f t="shared" si="410"/>
        <v>NA</v>
      </c>
      <c r="K4334" s="18" t="str">
        <f t="shared" si="407"/>
        <v>lnrelgrepnm lnrelgrepnm2 $controls3 stclaims stlfrac stagpc stlndlss</v>
      </c>
      <c r="L4334" s="1" t="str">
        <f t="shared" si="408"/>
        <v>Yes</v>
      </c>
    </row>
    <row r="4335" spans="1:12" ht="28.8" x14ac:dyDescent="0.3">
      <c r="A4335" s="1" t="str">
        <f>VLOOKUP(B4335,DownloadedFiles!$B$2:$C$821,2,)</f>
        <v>hdl:1902.1/22158</v>
      </c>
      <c r="B4335" s="1" t="s">
        <v>2488</v>
      </c>
      <c r="C4335" s="1" t="s">
        <v>6416</v>
      </c>
      <c r="D4335" s="1" t="s">
        <v>787</v>
      </c>
      <c r="E4335" s="1" t="str">
        <f>VLOOKUP(D4335,StataFunctions!$E$2:$G$260,3,)</f>
        <v>Multinomial (polytomous) logistic regression</v>
      </c>
      <c r="F4335" s="18" t="s">
        <v>4927</v>
      </c>
      <c r="G4335" s="18" t="str">
        <f t="shared" si="405"/>
        <v>outcome_t</v>
      </c>
      <c r="H4335" s="18" t="str">
        <f t="shared" si="406"/>
        <v>lnrelgrepnm lnrelgrepnm2 $controls3 stclaims stlpolf stagpc stlndlss</v>
      </c>
      <c r="I4335" s="18">
        <f t="shared" si="409"/>
        <v>0</v>
      </c>
      <c r="J4335" s="18" t="str">
        <f t="shared" si="410"/>
        <v>NA</v>
      </c>
      <c r="K4335" s="18" t="str">
        <f t="shared" si="407"/>
        <v>lnrelgrepnm lnrelgrepnm2 $controls3 stclaims stlpolf stagpc stlndlss</v>
      </c>
      <c r="L4335" s="1" t="str">
        <f t="shared" si="408"/>
        <v>Yes</v>
      </c>
    </row>
    <row r="4336" spans="1:12" ht="28.8" x14ac:dyDescent="0.3">
      <c r="A4336" s="1" t="str">
        <f>VLOOKUP(B4336,DownloadedFiles!$B$2:$C$821,2,)</f>
        <v>hdl:1902.1/22158</v>
      </c>
      <c r="B4336" s="1" t="s">
        <v>2488</v>
      </c>
      <c r="C4336" s="1" t="s">
        <v>6416</v>
      </c>
      <c r="D4336" s="1" t="s">
        <v>787</v>
      </c>
      <c r="E4336" s="1" t="str">
        <f>VLOOKUP(D4336,StataFunctions!$E$2:$G$260,3,)</f>
        <v>Multinomial (polytomous) logistic regression</v>
      </c>
      <c r="F4336" s="18" t="s">
        <v>4926</v>
      </c>
      <c r="G4336" s="18" t="str">
        <f t="shared" si="405"/>
        <v>outcome_t</v>
      </c>
      <c r="H4336" s="18" t="str">
        <f t="shared" si="406"/>
        <v>lnrelgrepnm lnrelgrepnm2 $controls3 stclaims stlpolsim stagpc stlndlss</v>
      </c>
      <c r="I4336" s="18">
        <f t="shared" si="409"/>
        <v>0</v>
      </c>
      <c r="J4336" s="18" t="str">
        <f t="shared" si="410"/>
        <v>NA</v>
      </c>
      <c r="K4336" s="18" t="str">
        <f t="shared" si="407"/>
        <v>lnrelgrepnm lnrelgrepnm2 $controls3 stclaims stlpolsim stagpc stlndlss</v>
      </c>
      <c r="L4336" s="1" t="str">
        <f t="shared" si="408"/>
        <v>Yes</v>
      </c>
    </row>
    <row r="4337" spans="1:12" x14ac:dyDescent="0.3">
      <c r="A4337" s="1" t="str">
        <f>VLOOKUP(B4337,DownloadedFiles!$B$2:$C$821,2,)</f>
        <v>hdl:1902.1/22158</v>
      </c>
      <c r="B4337" s="1" t="s">
        <v>2488</v>
      </c>
      <c r="C4337" s="1" t="s">
        <v>6417</v>
      </c>
      <c r="D4337" s="1" t="s">
        <v>654</v>
      </c>
      <c r="E4337" s="1" t="str">
        <f>VLOOKUP(D4337,StataFunctions!$E$2:$G$260,3,)</f>
        <v>Linear Regression</v>
      </c>
      <c r="F4337" s="18" t="s">
        <v>4909</v>
      </c>
      <c r="G4337" s="18" t="str">
        <f t="shared" si="405"/>
        <v>census</v>
      </c>
      <c r="H4337" s="18" t="str">
        <f t="shared" si="406"/>
        <v>lshare</v>
      </c>
      <c r="I4337" s="18">
        <f t="shared" si="409"/>
        <v>0</v>
      </c>
      <c r="J4337" s="18" t="str">
        <f t="shared" si="410"/>
        <v>NA</v>
      </c>
      <c r="K4337" s="18" t="str">
        <f t="shared" si="407"/>
        <v>lshare</v>
      </c>
      <c r="L4337" s="1" t="str">
        <f t="shared" si="408"/>
        <v>Yes</v>
      </c>
    </row>
    <row r="4338" spans="1:12" x14ac:dyDescent="0.3">
      <c r="A4338" s="1" t="str">
        <f>VLOOKUP(B4338,DownloadedFiles!$B$2:$C$821,2,)</f>
        <v>hdl:1902.1/22158</v>
      </c>
      <c r="B4338" s="1" t="s">
        <v>2488</v>
      </c>
      <c r="C4338" s="1" t="s">
        <v>6416</v>
      </c>
      <c r="D4338" s="1" t="s">
        <v>766</v>
      </c>
      <c r="E4338" s="1" t="str">
        <f>VLOOKUP(D4338,StataFunctions!$E$2:$G$260,3,)</f>
        <v>Logistic regression</v>
      </c>
      <c r="F4338" s="18" t="s">
        <v>4923</v>
      </c>
      <c r="G4338" s="18" t="str">
        <f t="shared" si="405"/>
        <v>sra</v>
      </c>
      <c r="H4338" s="18" t="str">
        <f t="shared" si="406"/>
        <v>srv srvlnrelgrepnm lnrelgrepnm $controls4 elfrac</v>
      </c>
      <c r="I4338" s="18">
        <f t="shared" si="409"/>
        <v>0</v>
      </c>
      <c r="J4338" s="18" t="str">
        <f t="shared" si="410"/>
        <v>NA</v>
      </c>
      <c r="K4338" s="18" t="str">
        <f t="shared" si="407"/>
        <v>srv srvlnrelgrepnm lnrelgrepnm $controls4 elfrac</v>
      </c>
      <c r="L4338" s="1" t="str">
        <f t="shared" si="408"/>
        <v>Yes</v>
      </c>
    </row>
    <row r="4339" spans="1:12" x14ac:dyDescent="0.3">
      <c r="A4339" s="1" t="str">
        <f>VLOOKUP(B4339,DownloadedFiles!$B$2:$C$821,2,)</f>
        <v>hdl:1902.1/22158</v>
      </c>
      <c r="B4339" s="1" t="s">
        <v>2488</v>
      </c>
      <c r="C4339" s="1" t="s">
        <v>6416</v>
      </c>
      <c r="D4339" s="1" t="s">
        <v>766</v>
      </c>
      <c r="E4339" s="1" t="str">
        <f>VLOOKUP(D4339,StataFunctions!$E$2:$G$260,3,)</f>
        <v>Logistic regression</v>
      </c>
      <c r="F4339" s="18" t="s">
        <v>4922</v>
      </c>
      <c r="G4339" s="18" t="str">
        <f t="shared" si="405"/>
        <v>sra</v>
      </c>
      <c r="H4339" s="18" t="str">
        <f t="shared" si="406"/>
        <v>srv srvlnrelgrepnm lnrelgrepnm $controls4 elpolf</v>
      </c>
      <c r="I4339" s="18">
        <f t="shared" si="409"/>
        <v>0</v>
      </c>
      <c r="J4339" s="18" t="str">
        <f t="shared" si="410"/>
        <v>NA</v>
      </c>
      <c r="K4339" s="18" t="str">
        <f t="shared" si="407"/>
        <v>srv srvlnrelgrepnm lnrelgrepnm $controls4 elpolf</v>
      </c>
      <c r="L4339" s="1" t="str">
        <f t="shared" si="408"/>
        <v>Yes</v>
      </c>
    </row>
    <row r="4340" spans="1:12" ht="28.8" x14ac:dyDescent="0.3">
      <c r="A4340" s="1" t="str">
        <f>VLOOKUP(B4340,DownloadedFiles!$B$2:$C$821,2,)</f>
        <v>hdl:1902.1/22158</v>
      </c>
      <c r="B4340" s="1" t="s">
        <v>2488</v>
      </c>
      <c r="C4340" s="1" t="s">
        <v>6416</v>
      </c>
      <c r="D4340" s="1" t="s">
        <v>766</v>
      </c>
      <c r="E4340" s="1" t="str">
        <f>VLOOKUP(D4340,StataFunctions!$E$2:$G$260,3,)</f>
        <v>Logistic regression</v>
      </c>
      <c r="F4340" s="18" t="s">
        <v>4921</v>
      </c>
      <c r="G4340" s="18" t="str">
        <f t="shared" si="405"/>
        <v>sra</v>
      </c>
      <c r="H4340" s="18" t="str">
        <f t="shared" si="406"/>
        <v>srv srvlnrelgrepnm lnrelgrepnm $controls4 elpolsimple</v>
      </c>
      <c r="I4340" s="18">
        <f t="shared" si="409"/>
        <v>0</v>
      </c>
      <c r="J4340" s="18" t="str">
        <f t="shared" si="410"/>
        <v>NA</v>
      </c>
      <c r="K4340" s="18" t="str">
        <f t="shared" si="407"/>
        <v>srv srvlnrelgrepnm lnrelgrepnm $controls4 elpolsimple</v>
      </c>
      <c r="L4340" s="1" t="str">
        <f t="shared" si="408"/>
        <v>Yes</v>
      </c>
    </row>
    <row r="4341" spans="1:12" ht="28.8" x14ac:dyDescent="0.3">
      <c r="A4341" s="1" t="str">
        <f>VLOOKUP(B4341,DownloadedFiles!$B$2:$C$821,2,)</f>
        <v>hdl:1902.1/22158</v>
      </c>
      <c r="B4341" s="1" t="s">
        <v>2488</v>
      </c>
      <c r="C4341" s="1" t="s">
        <v>6416</v>
      </c>
      <c r="D4341" s="1" t="s">
        <v>766</v>
      </c>
      <c r="E4341" s="1" t="str">
        <f>VLOOKUP(D4341,StataFunctions!$E$2:$G$260,3,)</f>
        <v>Logistic regression</v>
      </c>
      <c r="F4341" s="18" t="s">
        <v>4915</v>
      </c>
      <c r="G4341" s="18" t="str">
        <f t="shared" si="405"/>
        <v>sra</v>
      </c>
      <c r="H4341" s="18" t="str">
        <f t="shared" si="406"/>
        <v>srv srvlnrelgrepnm lnrelgrepnm $controls4 polcdist005</v>
      </c>
      <c r="I4341" s="18">
        <f t="shared" si="409"/>
        <v>0</v>
      </c>
      <c r="J4341" s="18" t="str">
        <f t="shared" si="410"/>
        <v>NA</v>
      </c>
      <c r="K4341" s="18" t="str">
        <f t="shared" si="407"/>
        <v>srv srvlnrelgrepnm lnrelgrepnm $controls4 polcdist005</v>
      </c>
      <c r="L4341" s="1" t="str">
        <f t="shared" si="408"/>
        <v>Yes</v>
      </c>
    </row>
    <row r="4342" spans="1:12" ht="28.8" x14ac:dyDescent="0.3">
      <c r="A4342" s="1" t="str">
        <f>VLOOKUP(B4342,DownloadedFiles!$B$2:$C$821,2,)</f>
        <v>hdl:1902.1/22158</v>
      </c>
      <c r="B4342" s="1" t="s">
        <v>2488</v>
      </c>
      <c r="C4342" s="1" t="s">
        <v>6416</v>
      </c>
      <c r="D4342" s="1" t="s">
        <v>766</v>
      </c>
      <c r="E4342" s="1" t="str">
        <f>VLOOKUP(D4342,StataFunctions!$E$2:$G$260,3,)</f>
        <v>Logistic regression</v>
      </c>
      <c r="F4342" s="18" t="s">
        <v>4917</v>
      </c>
      <c r="G4342" s="18" t="str">
        <f t="shared" si="405"/>
        <v>sra</v>
      </c>
      <c r="H4342" s="18" t="str">
        <f t="shared" si="406"/>
        <v>srv srvlnrelgrepnm lnrelgrepnm $controls4 polcdist05_dir</v>
      </c>
      <c r="I4342" s="18">
        <f t="shared" si="409"/>
        <v>0</v>
      </c>
      <c r="J4342" s="18" t="str">
        <f t="shared" si="410"/>
        <v>NA</v>
      </c>
      <c r="K4342" s="18" t="str">
        <f t="shared" si="407"/>
        <v>srv srvlnrelgrepnm lnrelgrepnm $controls4 polcdist05_dir</v>
      </c>
      <c r="L4342" s="1" t="str">
        <f t="shared" si="408"/>
        <v>Yes</v>
      </c>
    </row>
    <row r="4343" spans="1:12" ht="28.8" x14ac:dyDescent="0.3">
      <c r="A4343" s="1" t="str">
        <f>VLOOKUP(B4343,DownloadedFiles!$B$2:$C$821,2,)</f>
        <v>hdl:1902.1/22158</v>
      </c>
      <c r="B4343" s="1" t="s">
        <v>2488</v>
      </c>
      <c r="C4343" s="1" t="s">
        <v>6416</v>
      </c>
      <c r="D4343" s="1" t="s">
        <v>766</v>
      </c>
      <c r="E4343" s="1" t="str">
        <f>VLOOKUP(D4343,StataFunctions!$E$2:$G$260,3,)</f>
        <v>Logistic regression</v>
      </c>
      <c r="F4343" s="18" t="s">
        <v>4916</v>
      </c>
      <c r="G4343" s="18" t="str">
        <f t="shared" si="405"/>
        <v>sra</v>
      </c>
      <c r="H4343" s="18" t="str">
        <f t="shared" si="406"/>
        <v>srv srvlnrelgrepnm lnrelgrepnm $controls4 polsim_dir</v>
      </c>
      <c r="I4343" s="18">
        <f t="shared" si="409"/>
        <v>0</v>
      </c>
      <c r="J4343" s="18" t="str">
        <f t="shared" si="410"/>
        <v>NA</v>
      </c>
      <c r="K4343" s="18" t="str">
        <f t="shared" si="407"/>
        <v>srv srvlnrelgrepnm lnrelgrepnm $controls4 polsim_dir</v>
      </c>
      <c r="L4343" s="1" t="str">
        <f t="shared" si="408"/>
        <v>Yes</v>
      </c>
    </row>
    <row r="4344" spans="1:12" ht="28.8" x14ac:dyDescent="0.3">
      <c r="A4344" s="1" t="str">
        <f>VLOOKUP(B4344,DownloadedFiles!$B$2:$C$821,2,)</f>
        <v>hdl:1902.1/22158</v>
      </c>
      <c r="B4344" s="1" t="s">
        <v>2488</v>
      </c>
      <c r="C4344" s="1" t="s">
        <v>6416</v>
      </c>
      <c r="D4344" s="1" t="s">
        <v>766</v>
      </c>
      <c r="E4344" s="1" t="str">
        <f>VLOOKUP(D4344,StataFunctions!$E$2:$G$260,3,)</f>
        <v>Logistic regression</v>
      </c>
      <c r="F4344" s="18" t="s">
        <v>4906</v>
      </c>
      <c r="G4344" s="18" t="str">
        <f t="shared" ref="G4344:G4407" si="411">MID($F4344,LEN($D4344)+FIND($D4344,$F4344)+1,FIND(" ",$F4344,LEN(D4344)+FIND(D4344,F4344)+1)-(LEN($D4344)+FIND($D4344,$F4344)+1))</f>
        <v>sra</v>
      </c>
      <c r="H4344" s="18" t="str">
        <f t="shared" si="406"/>
        <v>srv srvlnrelgrepnm lnrelgrepnm polcdist05 $controls4</v>
      </c>
      <c r="I4344" s="18">
        <f t="shared" si="409"/>
        <v>0</v>
      </c>
      <c r="J4344" s="18" t="str">
        <f t="shared" si="410"/>
        <v>NA</v>
      </c>
      <c r="K4344" s="18" t="str">
        <f t="shared" si="407"/>
        <v>srv srvlnrelgrepnm lnrelgrepnm polcdist05 $controls4</v>
      </c>
      <c r="L4344" s="1" t="str">
        <f t="shared" si="408"/>
        <v>Yes</v>
      </c>
    </row>
    <row r="4345" spans="1:12" x14ac:dyDescent="0.3">
      <c r="A4345" s="1" t="str">
        <f>VLOOKUP(B4345,DownloadedFiles!$B$2:$C$821,2,)</f>
        <v>hdl:1902.1/22158</v>
      </c>
      <c r="B4345" s="1" t="s">
        <v>2488</v>
      </c>
      <c r="C4345" s="1" t="s">
        <v>6416</v>
      </c>
      <c r="D4345" s="1" t="s">
        <v>766</v>
      </c>
      <c r="E4345" s="1" t="str">
        <f>VLOOKUP(D4345,StataFunctions!$E$2:$G$260,3,)</f>
        <v>Logistic regression</v>
      </c>
      <c r="F4345" s="18" t="s">
        <v>4905</v>
      </c>
      <c r="G4345" s="18" t="str">
        <f t="shared" si="411"/>
        <v>sra</v>
      </c>
      <c r="H4345" s="18" t="str">
        <f t="shared" si="406"/>
        <v>srv srvlnrelgrepnm lnrelgrepnm polsim $controls4</v>
      </c>
      <c r="I4345" s="18">
        <f t="shared" si="409"/>
        <v>0</v>
      </c>
      <c r="J4345" s="18" t="str">
        <f t="shared" si="410"/>
        <v>NA</v>
      </c>
      <c r="K4345" s="18" t="str">
        <f t="shared" si="407"/>
        <v>srv srvlnrelgrepnm lnrelgrepnm polsim $controls4</v>
      </c>
      <c r="L4345" s="1" t="str">
        <f t="shared" si="408"/>
        <v>Yes</v>
      </c>
    </row>
    <row r="4346" spans="1:12" ht="28.8" x14ac:dyDescent="0.3">
      <c r="A4346" s="1" t="str">
        <f>VLOOKUP(B4346,DownloadedFiles!$B$2:$C$821,2,)</f>
        <v>hdl:1902.1/22158</v>
      </c>
      <c r="B4346" s="1" t="s">
        <v>2488</v>
      </c>
      <c r="C4346" s="1" t="s">
        <v>6416</v>
      </c>
      <c r="D4346" s="1" t="s">
        <v>766</v>
      </c>
      <c r="E4346" s="1" t="str">
        <f>VLOOKUP(D4346,StataFunctions!$E$2:$G$260,3,)</f>
        <v>Logistic regression</v>
      </c>
      <c r="F4346" s="18" t="s">
        <v>4908</v>
      </c>
      <c r="G4346" s="18" t="str">
        <f t="shared" si="411"/>
        <v>sra</v>
      </c>
      <c r="H4346" s="18" t="str">
        <f t="shared" si="406"/>
        <v>srv srvlnrelgrepnm lnrelgrepnm polsim $controls4</v>
      </c>
      <c r="I4346" s="18">
        <f t="shared" si="409"/>
        <v>0</v>
      </c>
      <c r="J4346" s="18" t="str">
        <f t="shared" si="410"/>
        <v>NA</v>
      </c>
      <c r="K4346" s="18" t="str">
        <f t="shared" si="407"/>
        <v>srv srvlnrelgrepnm lnrelgrepnm polsim $controls4</v>
      </c>
      <c r="L4346" s="1" t="str">
        <f t="shared" si="408"/>
        <v>Yes</v>
      </c>
    </row>
    <row r="4347" spans="1:12" ht="28.8" x14ac:dyDescent="0.3">
      <c r="A4347" s="1" t="str">
        <f>VLOOKUP(B4347,DownloadedFiles!$B$2:$C$821,2,)</f>
        <v>hdl:1902.1/22158</v>
      </c>
      <c r="B4347" s="1" t="s">
        <v>2488</v>
      </c>
      <c r="C4347" s="1" t="s">
        <v>6416</v>
      </c>
      <c r="D4347" s="1" t="s">
        <v>766</v>
      </c>
      <c r="E4347" s="1" t="str">
        <f>VLOOKUP(D4347,StataFunctions!$E$2:$G$260,3,)</f>
        <v>Logistic regression</v>
      </c>
      <c r="F4347" s="18" t="s">
        <v>4934</v>
      </c>
      <c r="G4347" s="18" t="str">
        <f t="shared" si="411"/>
        <v>sra</v>
      </c>
      <c r="H4347" s="18" t="str">
        <f t="shared" si="406"/>
        <v>srv srvlnrelgrepnm lnrelgrepnm polsim $controls4 lbendist borderorcoast ehinduntnlstsh</v>
      </c>
      <c r="I4347" s="18">
        <f t="shared" si="409"/>
        <v>0</v>
      </c>
      <c r="J4347" s="18" t="str">
        <f t="shared" si="410"/>
        <v>NA</v>
      </c>
      <c r="K4347" s="18" t="str">
        <f t="shared" si="407"/>
        <v>srv srvlnrelgrepnm lnrelgrepnm polsim $controls4 lbendist borderorcoast ehinduntnlstsh</v>
      </c>
      <c r="L4347" s="1" t="str">
        <f t="shared" si="408"/>
        <v>Yes</v>
      </c>
    </row>
    <row r="4348" spans="1:12" ht="28.8" x14ac:dyDescent="0.3">
      <c r="A4348" s="1" t="str">
        <f>VLOOKUP(B4348,DownloadedFiles!$B$2:$C$821,2,)</f>
        <v>hdl:1902.1/22158</v>
      </c>
      <c r="B4348" s="1" t="s">
        <v>2488</v>
      </c>
      <c r="C4348" s="1" t="s">
        <v>6416</v>
      </c>
      <c r="D4348" s="1" t="s">
        <v>766</v>
      </c>
      <c r="E4348" s="1" t="str">
        <f>VLOOKUP(D4348,StataFunctions!$E$2:$G$260,3,)</f>
        <v>Logistic regression</v>
      </c>
      <c r="F4348" s="18" t="s">
        <v>4933</v>
      </c>
      <c r="G4348" s="18" t="str">
        <f t="shared" si="411"/>
        <v>sra</v>
      </c>
      <c r="H4348" s="18" t="str">
        <f t="shared" si="406"/>
        <v>srv srvlnrelgrepnm lnrelgrepnm polsim $controls4 lbendist borderorcoast ergnlpartysh</v>
      </c>
      <c r="I4348" s="18">
        <f t="shared" si="409"/>
        <v>0</v>
      </c>
      <c r="J4348" s="18" t="str">
        <f t="shared" si="410"/>
        <v>NA</v>
      </c>
      <c r="K4348" s="18" t="str">
        <f t="shared" si="407"/>
        <v>srv srvlnrelgrepnm lnrelgrepnm polsim $controls4 lbendist borderorcoast ergnlpartysh</v>
      </c>
      <c r="L4348" s="1" t="str">
        <f t="shared" si="408"/>
        <v>Yes</v>
      </c>
    </row>
    <row r="4349" spans="1:12" ht="28.8" x14ac:dyDescent="0.3">
      <c r="A4349" s="1" t="str">
        <f>VLOOKUP(B4349,DownloadedFiles!$B$2:$C$821,2,)</f>
        <v>hdl:1902.1/22158</v>
      </c>
      <c r="B4349" s="1" t="s">
        <v>2488</v>
      </c>
      <c r="C4349" s="1" t="s">
        <v>6416</v>
      </c>
      <c r="D4349" s="1" t="s">
        <v>766</v>
      </c>
      <c r="E4349" s="1" t="str">
        <f>VLOOKUP(D4349,StataFunctions!$E$2:$G$260,3,)</f>
        <v>Logistic regression</v>
      </c>
      <c r="F4349" s="18" t="s">
        <v>4936</v>
      </c>
      <c r="G4349" s="18" t="str">
        <f t="shared" si="411"/>
        <v>sra</v>
      </c>
      <c r="H4349" s="18" t="str">
        <f t="shared" si="406"/>
        <v>srv srvlnrelgrepnm lnrelgrepnm polsim $controls4 lbomdist odailies engdailies</v>
      </c>
      <c r="I4349" s="18">
        <f t="shared" si="409"/>
        <v>0</v>
      </c>
      <c r="J4349" s="18" t="str">
        <f t="shared" si="410"/>
        <v>NA</v>
      </c>
      <c r="K4349" s="18" t="str">
        <f t="shared" si="407"/>
        <v>srv srvlnrelgrepnm lnrelgrepnm polsim $controls4 lbomdist odailies engdailies</v>
      </c>
      <c r="L4349" s="1" t="str">
        <f t="shared" si="408"/>
        <v>Yes</v>
      </c>
    </row>
    <row r="4350" spans="1:12" x14ac:dyDescent="0.3">
      <c r="A4350" s="1" t="str">
        <f>VLOOKUP(B4350,DownloadedFiles!$B$2:$C$821,2,)</f>
        <v>doi:10.7910/DVN/24800</v>
      </c>
      <c r="B4350" s="1" t="s">
        <v>2529</v>
      </c>
      <c r="C4350" s="1" t="s">
        <v>6419</v>
      </c>
      <c r="D4350" s="1" t="s">
        <v>674</v>
      </c>
      <c r="E4350" s="1" t="str">
        <f>VLOOKUP(D4350,StataFunctions!$E$2:$G$260,3,)</f>
        <v>Probit regression</v>
      </c>
      <c r="F4350" s="18" t="s">
        <v>4946</v>
      </c>
      <c r="G4350" s="18" t="str">
        <f t="shared" si="411"/>
        <v>election</v>
      </c>
      <c r="H4350" s="18" t="str">
        <f t="shared" si="406"/>
        <v>c.c1 c.extv i.ingroup i.inbias c.extv#c.c1 c.extv#i.ingroup</v>
      </c>
      <c r="I4350" s="18">
        <f t="shared" si="409"/>
        <v>0</v>
      </c>
      <c r="J4350" s="18" t="str">
        <f t="shared" si="410"/>
        <v>NA</v>
      </c>
      <c r="K4350" s="18" t="str">
        <f t="shared" si="407"/>
        <v>c.c1 c.extv i.ingroup i.inbias c.extv#c.c1 c.extv#i.ingroup</v>
      </c>
      <c r="L4350" s="1" t="str">
        <f t="shared" si="408"/>
        <v>Yes</v>
      </c>
    </row>
    <row r="4351" spans="1:12" x14ac:dyDescent="0.3">
      <c r="A4351" s="1" t="str">
        <f>VLOOKUP(B4351,DownloadedFiles!$B$2:$C$821,2,)</f>
        <v>doi:10.7910/DVN/24800</v>
      </c>
      <c r="B4351" s="1" t="s">
        <v>2529</v>
      </c>
      <c r="C4351" s="1" t="s">
        <v>6420</v>
      </c>
      <c r="D4351" s="1" t="s">
        <v>654</v>
      </c>
      <c r="E4351" s="1" t="str">
        <f>VLOOKUP(D4351,StataFunctions!$E$2:$G$260,3,)</f>
        <v>Linear Regression</v>
      </c>
      <c r="F4351" s="18" t="s">
        <v>4939</v>
      </c>
      <c r="G4351" s="18" t="str">
        <f t="shared" si="411"/>
        <v>c2</v>
      </c>
      <c r="H4351" s="18" t="str">
        <f t="shared" si="406"/>
        <v>c.c1 c.tv ingroup c.prop_retained_in c.prop_retained_out</v>
      </c>
      <c r="I4351" s="18">
        <f t="shared" si="409"/>
        <v>0</v>
      </c>
      <c r="J4351" s="18" t="str">
        <f t="shared" si="410"/>
        <v>NA</v>
      </c>
      <c r="K4351" s="18" t="str">
        <f t="shared" si="407"/>
        <v>c.c1 c.tv ingroup c.prop_retained_in c.prop_retained_out</v>
      </c>
      <c r="L4351" s="1" t="str">
        <f t="shared" si="408"/>
        <v>Yes</v>
      </c>
    </row>
    <row r="4352" spans="1:12" x14ac:dyDescent="0.3">
      <c r="A4352" s="1" t="str">
        <f>VLOOKUP(B4352,DownloadedFiles!$B$2:$C$821,2,)</f>
        <v>doi:10.7910/DVN/24800</v>
      </c>
      <c r="B4352" s="1" t="s">
        <v>2529</v>
      </c>
      <c r="C4352" s="1" t="s">
        <v>6420</v>
      </c>
      <c r="D4352" s="1" t="s">
        <v>654</v>
      </c>
      <c r="E4352" s="1" t="str">
        <f>VLOOKUP(D4352,StataFunctions!$E$2:$G$260,3,)</f>
        <v>Linear Regression</v>
      </c>
      <c r="F4352" s="18" t="s">
        <v>4939</v>
      </c>
      <c r="G4352" s="18" t="str">
        <f t="shared" si="411"/>
        <v>c2</v>
      </c>
      <c r="H4352" s="18" t="str">
        <f t="shared" si="406"/>
        <v>c.c1 c.tv ingroup c.prop_retained_in c.prop_retained_out</v>
      </c>
      <c r="I4352" s="18">
        <f t="shared" si="409"/>
        <v>0</v>
      </c>
      <c r="J4352" s="18" t="str">
        <f t="shared" si="410"/>
        <v>NA</v>
      </c>
      <c r="K4352" s="18" t="str">
        <f t="shared" si="407"/>
        <v>c.c1 c.tv ingroup c.prop_retained_in c.prop_retained_out</v>
      </c>
      <c r="L4352" s="1" t="str">
        <f t="shared" si="408"/>
        <v>Yes</v>
      </c>
    </row>
    <row r="4353" spans="1:12" x14ac:dyDescent="0.3">
      <c r="A4353" s="1" t="str">
        <f>VLOOKUP(B4353,DownloadedFiles!$B$2:$C$821,2,)</f>
        <v>doi:10.7910/DVN/24800</v>
      </c>
      <c r="B4353" s="1" t="s">
        <v>2529</v>
      </c>
      <c r="C4353" s="1" t="s">
        <v>6418</v>
      </c>
      <c r="D4353" s="1" t="s">
        <v>654</v>
      </c>
      <c r="E4353" s="1" t="str">
        <f>VLOOKUP(D4353,StataFunctions!$E$2:$G$260,3,)</f>
        <v>Linear Regression</v>
      </c>
      <c r="F4353" s="18" t="s">
        <v>2766</v>
      </c>
      <c r="G4353" s="18" t="str">
        <f t="shared" si="411"/>
        <v>c1</v>
      </c>
      <c r="H4353" s="18" t="str">
        <f t="shared" si="406"/>
        <v>c.tv i.baseline i.outgroup c.tv#i.baseline c.tv#i.outgroup</v>
      </c>
      <c r="I4353" s="18">
        <f t="shared" si="409"/>
        <v>0</v>
      </c>
      <c r="J4353" s="18" t="str">
        <f t="shared" si="410"/>
        <v>NA</v>
      </c>
      <c r="K4353" s="18" t="str">
        <f t="shared" si="407"/>
        <v>c.tv i.baseline i.outgroup c.tv#i.baseline c.tv#i.outgroup</v>
      </c>
      <c r="L4353" s="1" t="str">
        <f t="shared" si="408"/>
        <v>Yes</v>
      </c>
    </row>
    <row r="4354" spans="1:12" x14ac:dyDescent="0.3">
      <c r="A4354" s="1" t="str">
        <f>VLOOKUP(B4354,DownloadedFiles!$B$2:$C$821,2,)</f>
        <v>doi:10.7910/DVN/24800</v>
      </c>
      <c r="B4354" s="1" t="s">
        <v>2529</v>
      </c>
      <c r="C4354" s="1" t="s">
        <v>6418</v>
      </c>
      <c r="D4354" s="1" t="s">
        <v>654</v>
      </c>
      <c r="E4354" s="1" t="str">
        <f>VLOOKUP(D4354,StataFunctions!$E$2:$G$260,3,)</f>
        <v>Linear Regression</v>
      </c>
      <c r="F4354" s="18" t="s">
        <v>2766</v>
      </c>
      <c r="G4354" s="18" t="str">
        <f t="shared" si="411"/>
        <v>c1</v>
      </c>
      <c r="H4354" s="18" t="str">
        <f t="shared" ref="H4354:H4417" si="412">TRIM(MID(F4354,FIND(G4354,F4354)+LEN(G4354)+1,IFERROR(FIND(",",F4354),LEN(F4354)+1)-(FIND(G4354,F4354)+LEN(G4354)+1)))</f>
        <v>c.tv i.baseline i.outgroup c.tv#i.baseline c.tv#i.outgroup</v>
      </c>
      <c r="I4354" s="18">
        <f t="shared" si="409"/>
        <v>0</v>
      </c>
      <c r="J4354" s="18" t="str">
        <f t="shared" si="410"/>
        <v>NA</v>
      </c>
      <c r="K4354" s="18" t="str">
        <f t="shared" ref="K4354:K4417" si="413">IF(I4354=0,H4354,MID(H4354,1,FIND(J4354,H4354)-4))</f>
        <v>c.tv i.baseline i.outgroup c.tv#i.baseline c.tv#i.outgroup</v>
      </c>
      <c r="L4354" s="1" t="str">
        <f t="shared" ref="L4354:L4417" si="414">IFERROR(IF(FIND("///",F4354)&gt;0,"No",0),"Yes")</f>
        <v>Yes</v>
      </c>
    </row>
    <row r="4355" spans="1:12" x14ac:dyDescent="0.3">
      <c r="A4355" s="1" t="str">
        <f>VLOOKUP(B4355,DownloadedFiles!$B$2:$C$821,2,)</f>
        <v>doi:10.7910/DVN/24800</v>
      </c>
      <c r="B4355" s="1" t="s">
        <v>2529</v>
      </c>
      <c r="C4355" s="1" t="s">
        <v>6418</v>
      </c>
      <c r="D4355" s="1" t="s">
        <v>654</v>
      </c>
      <c r="E4355" s="1" t="str">
        <f>VLOOKUP(D4355,StataFunctions!$E$2:$G$260,3,)</f>
        <v>Linear Regression</v>
      </c>
      <c r="F4355" s="18" t="s">
        <v>4940</v>
      </c>
      <c r="G4355" s="18" t="str">
        <f t="shared" si="411"/>
        <v>c1</v>
      </c>
      <c r="H4355" s="18" t="str">
        <f t="shared" si="412"/>
        <v>c.tv i.baseline i.outgroup c.tv#i.baseline c.tv#i.outgroup</v>
      </c>
      <c r="I4355" s="18">
        <f t="shared" si="409"/>
        <v>0</v>
      </c>
      <c r="J4355" s="18" t="str">
        <f t="shared" si="410"/>
        <v>NA</v>
      </c>
      <c r="K4355" s="18" t="str">
        <f t="shared" si="413"/>
        <v>c.tv i.baseline i.outgroup c.tv#i.baseline c.tv#i.outgroup</v>
      </c>
      <c r="L4355" s="1" t="str">
        <f t="shared" si="414"/>
        <v>Yes</v>
      </c>
    </row>
    <row r="4356" spans="1:12" x14ac:dyDescent="0.3">
      <c r="A4356" s="1" t="str">
        <f>VLOOKUP(B4356,DownloadedFiles!$B$2:$C$821,2,)</f>
        <v>doi:10.7910/DVN/24800</v>
      </c>
      <c r="B4356" s="1" t="s">
        <v>2529</v>
      </c>
      <c r="C4356" s="1" t="s">
        <v>6418</v>
      </c>
      <c r="D4356" s="1" t="s">
        <v>654</v>
      </c>
      <c r="E4356" s="1" t="str">
        <f>VLOOKUP(D4356,StataFunctions!$E$2:$G$260,3,)</f>
        <v>Linear Regression</v>
      </c>
      <c r="F4356" s="18" t="s">
        <v>4940</v>
      </c>
      <c r="G4356" s="18" t="str">
        <f t="shared" si="411"/>
        <v>c1</v>
      </c>
      <c r="H4356" s="18" t="str">
        <f t="shared" si="412"/>
        <v>c.tv i.baseline i.outgroup c.tv#i.baseline c.tv#i.outgroup</v>
      </c>
      <c r="I4356" s="18">
        <f t="shared" si="409"/>
        <v>0</v>
      </c>
      <c r="J4356" s="18" t="str">
        <f t="shared" si="410"/>
        <v>NA</v>
      </c>
      <c r="K4356" s="18" t="str">
        <f t="shared" si="413"/>
        <v>c.tv i.baseline i.outgroup c.tv#i.baseline c.tv#i.outgroup</v>
      </c>
      <c r="L4356" s="1" t="str">
        <f t="shared" si="414"/>
        <v>Yes</v>
      </c>
    </row>
    <row r="4357" spans="1:12" x14ac:dyDescent="0.3">
      <c r="A4357" s="1" t="str">
        <f>VLOOKUP(B4357,DownloadedFiles!$B$2:$C$821,2,)</f>
        <v>doi:10.7910/DVN/24800</v>
      </c>
      <c r="B4357" s="1" t="s">
        <v>2529</v>
      </c>
      <c r="C4357" s="1" t="s">
        <v>6418</v>
      </c>
      <c r="D4357" s="1" t="s">
        <v>686</v>
      </c>
      <c r="E4357" s="1" t="str">
        <f>VLOOKUP(D4357,StataFunctions!$E$2:$G$260,3,)</f>
        <v>Tobit regression</v>
      </c>
      <c r="F4357" s="18" t="s">
        <v>4941</v>
      </c>
      <c r="G4357" s="18" t="str">
        <f t="shared" si="411"/>
        <v>c1</v>
      </c>
      <c r="H4357" s="18" t="str">
        <f t="shared" si="412"/>
        <v>c.tv i.baseline i.outgroup c.tv#i.baseline c.tv#i.outgroup</v>
      </c>
      <c r="I4357" s="18">
        <f t="shared" si="409"/>
        <v>0</v>
      </c>
      <c r="J4357" s="18" t="str">
        <f t="shared" si="410"/>
        <v>NA</v>
      </c>
      <c r="K4357" s="18" t="str">
        <f t="shared" si="413"/>
        <v>c.tv i.baseline i.outgroup c.tv#i.baseline c.tv#i.outgroup</v>
      </c>
      <c r="L4357" s="1" t="str">
        <f t="shared" si="414"/>
        <v>Yes</v>
      </c>
    </row>
    <row r="4358" spans="1:12" x14ac:dyDescent="0.3">
      <c r="A4358" s="1" t="str">
        <f>VLOOKUP(B4358,DownloadedFiles!$B$2:$C$821,2,)</f>
        <v>doi:10.7910/DVN/24800</v>
      </c>
      <c r="B4358" s="1" t="s">
        <v>2529</v>
      </c>
      <c r="C4358" s="1" t="s">
        <v>6418</v>
      </c>
      <c r="D4358" s="1" t="s">
        <v>686</v>
      </c>
      <c r="E4358" s="1" t="str">
        <f>VLOOKUP(D4358,StataFunctions!$E$2:$G$260,3,)</f>
        <v>Tobit regression</v>
      </c>
      <c r="F4358" s="18" t="s">
        <v>4941</v>
      </c>
      <c r="G4358" s="18" t="str">
        <f t="shared" si="411"/>
        <v>c1</v>
      </c>
      <c r="H4358" s="18" t="str">
        <f t="shared" si="412"/>
        <v>c.tv i.baseline i.outgroup c.tv#i.baseline c.tv#i.outgroup</v>
      </c>
      <c r="I4358" s="18">
        <f t="shared" si="409"/>
        <v>0</v>
      </c>
      <c r="J4358" s="18" t="str">
        <f t="shared" si="410"/>
        <v>NA</v>
      </c>
      <c r="K4358" s="18" t="str">
        <f t="shared" si="413"/>
        <v>c.tv i.baseline i.outgroup c.tv#i.baseline c.tv#i.outgroup</v>
      </c>
      <c r="L4358" s="1" t="str">
        <f t="shared" si="414"/>
        <v>Yes</v>
      </c>
    </row>
    <row r="4359" spans="1:12" x14ac:dyDescent="0.3">
      <c r="A4359" s="1" t="str">
        <f>VLOOKUP(B4359,DownloadedFiles!$B$2:$C$821,2,)</f>
        <v>doi:10.7910/DVN/24800</v>
      </c>
      <c r="B4359" s="1" t="s">
        <v>2529</v>
      </c>
      <c r="C4359" s="1" t="s">
        <v>6418</v>
      </c>
      <c r="D4359" s="1" t="s">
        <v>686</v>
      </c>
      <c r="E4359" s="1" t="str">
        <f>VLOOKUP(D4359,StataFunctions!$E$2:$G$260,3,)</f>
        <v>Tobit regression</v>
      </c>
      <c r="F4359" s="18" t="s">
        <v>4942</v>
      </c>
      <c r="G4359" s="18" t="str">
        <f t="shared" si="411"/>
        <v>c1</v>
      </c>
      <c r="H4359" s="18" t="str">
        <f t="shared" si="412"/>
        <v>c.tv i.baseline i.outgroup c.tv#i.baseline c.tv#i.outgroup i.round</v>
      </c>
      <c r="I4359" s="18">
        <f t="shared" si="409"/>
        <v>0</v>
      </c>
      <c r="J4359" s="18" t="str">
        <f t="shared" si="410"/>
        <v>NA</v>
      </c>
      <c r="K4359" s="18" t="str">
        <f t="shared" si="413"/>
        <v>c.tv i.baseline i.outgroup c.tv#i.baseline c.tv#i.outgroup i.round</v>
      </c>
      <c r="L4359" s="1" t="str">
        <f t="shared" si="414"/>
        <v>Yes</v>
      </c>
    </row>
    <row r="4360" spans="1:12" x14ac:dyDescent="0.3">
      <c r="A4360" s="1" t="str">
        <f>VLOOKUP(B4360,DownloadedFiles!$B$2:$C$821,2,)</f>
        <v>doi:10.7910/DVN/24800</v>
      </c>
      <c r="B4360" s="1" t="s">
        <v>2529</v>
      </c>
      <c r="C4360" s="1" t="s">
        <v>6418</v>
      </c>
      <c r="D4360" s="1" t="s">
        <v>686</v>
      </c>
      <c r="E4360" s="1" t="str">
        <f>VLOOKUP(D4360,StataFunctions!$E$2:$G$260,3,)</f>
        <v>Tobit regression</v>
      </c>
      <c r="F4360" s="18" t="s">
        <v>4942</v>
      </c>
      <c r="G4360" s="18" t="str">
        <f t="shared" si="411"/>
        <v>c1</v>
      </c>
      <c r="H4360" s="18" t="str">
        <f t="shared" si="412"/>
        <v>c.tv i.baseline i.outgroup c.tv#i.baseline c.tv#i.outgroup i.round</v>
      </c>
      <c r="I4360" s="18">
        <f t="shared" ref="I4360:I4423" si="415">IFERROR(IF(FIND(" if ",H4360)&gt;0,1,0),0)</f>
        <v>0</v>
      </c>
      <c r="J4360" s="18" t="str">
        <f t="shared" ref="J4360:J4423" si="416">IFERROR(MID(H4360,FIND(" if ",H4360)+3,LEN(H4360)+1),"NA")</f>
        <v>NA</v>
      </c>
      <c r="K4360" s="18" t="str">
        <f t="shared" si="413"/>
        <v>c.tv i.baseline i.outgroup c.tv#i.baseline c.tv#i.outgroup i.round</v>
      </c>
      <c r="L4360" s="1" t="str">
        <f t="shared" si="414"/>
        <v>Yes</v>
      </c>
    </row>
    <row r="4361" spans="1:12" x14ac:dyDescent="0.3">
      <c r="A4361" s="1" t="str">
        <f>VLOOKUP(B4361,DownloadedFiles!$B$2:$C$821,2,)</f>
        <v>doi:10.7910/DVN/24800</v>
      </c>
      <c r="B4361" s="1" t="s">
        <v>2529</v>
      </c>
      <c r="C4361" s="1" t="s">
        <v>6418</v>
      </c>
      <c r="D4361" s="1" t="s">
        <v>781</v>
      </c>
      <c r="E4361" s="1" t="str">
        <f>VLOOKUP(D4361,StataFunctions!$E$2:$G$260,3,)</f>
        <v>Regression on panel data</v>
      </c>
      <c r="F4361" s="18" t="s">
        <v>4943</v>
      </c>
      <c r="G4361" s="18" t="str">
        <f t="shared" si="411"/>
        <v>c.c1</v>
      </c>
      <c r="H4361" s="18" t="str">
        <f t="shared" si="412"/>
        <v>c.tv i.baseline i.outgroup c.tv#i.baseline c.tv#i.outgroup i.round</v>
      </c>
      <c r="I4361" s="18">
        <f t="shared" si="415"/>
        <v>0</v>
      </c>
      <c r="J4361" s="18" t="str">
        <f t="shared" si="416"/>
        <v>NA</v>
      </c>
      <c r="K4361" s="18" t="str">
        <f t="shared" si="413"/>
        <v>c.tv i.baseline i.outgroup c.tv#i.baseline c.tv#i.outgroup i.round</v>
      </c>
      <c r="L4361" s="1" t="str">
        <f t="shared" si="414"/>
        <v>Yes</v>
      </c>
    </row>
    <row r="4362" spans="1:12" x14ac:dyDescent="0.3">
      <c r="A4362" s="1" t="str">
        <f>VLOOKUP(B4362,DownloadedFiles!$B$2:$C$821,2,)</f>
        <v>doi:10.7910/DVN/24800</v>
      </c>
      <c r="B4362" s="1" t="s">
        <v>2529</v>
      </c>
      <c r="C4362" s="1" t="s">
        <v>6418</v>
      </c>
      <c r="D4362" s="1" t="s">
        <v>674</v>
      </c>
      <c r="E4362" s="1" t="str">
        <f>VLOOKUP(D4362,StataFunctions!$E$2:$G$260,3,)</f>
        <v>Probit regression</v>
      </c>
      <c r="F4362" s="18" t="s">
        <v>2767</v>
      </c>
      <c r="G4362" s="18" t="str">
        <f t="shared" si="411"/>
        <v>election</v>
      </c>
      <c r="H4362" s="18" t="str">
        <f t="shared" si="412"/>
        <v>extv c1 extvc1</v>
      </c>
      <c r="I4362" s="18">
        <f t="shared" si="415"/>
        <v>0</v>
      </c>
      <c r="J4362" s="18" t="str">
        <f t="shared" si="416"/>
        <v>NA</v>
      </c>
      <c r="K4362" s="18" t="str">
        <f t="shared" si="413"/>
        <v>extv c1 extvc1</v>
      </c>
      <c r="L4362" s="1" t="str">
        <f t="shared" si="414"/>
        <v>Yes</v>
      </c>
    </row>
    <row r="4363" spans="1:12" ht="28.8" x14ac:dyDescent="0.3">
      <c r="A4363" s="1" t="str">
        <f>VLOOKUP(B4363,DownloadedFiles!$B$2:$C$821,2,)</f>
        <v>doi:10.7910/DVN/24800</v>
      </c>
      <c r="B4363" s="1" t="s">
        <v>2529</v>
      </c>
      <c r="C4363" s="1" t="s">
        <v>6418</v>
      </c>
      <c r="D4363" s="1" t="s">
        <v>654</v>
      </c>
      <c r="E4363" s="1" t="str">
        <f>VLOOKUP(D4363,StataFunctions!$E$2:$G$260,3,)</f>
        <v>Linear Regression</v>
      </c>
      <c r="F4363" s="18" t="s">
        <v>2764</v>
      </c>
      <c r="G4363" s="18" t="str">
        <f t="shared" si="411"/>
        <v>electiondecision</v>
      </c>
      <c r="H4363" s="18" t="str">
        <f t="shared" si="412"/>
        <v>ingroup exlowtype inlowtype if(ingroup~~=0)</v>
      </c>
      <c r="I4363" s="18">
        <f t="shared" si="415"/>
        <v>0</v>
      </c>
      <c r="J4363" s="18" t="str">
        <f t="shared" si="416"/>
        <v>NA</v>
      </c>
      <c r="K4363" s="18" t="str">
        <f t="shared" si="413"/>
        <v>ingroup exlowtype inlowtype if(ingroup~~=0)</v>
      </c>
      <c r="L4363" s="1" t="str">
        <f t="shared" si="414"/>
        <v>Yes</v>
      </c>
    </row>
    <row r="4364" spans="1:12" ht="28.8" x14ac:dyDescent="0.3">
      <c r="A4364" s="1" t="str">
        <f>VLOOKUP(B4364,DownloadedFiles!$B$2:$C$821,2,)</f>
        <v>doi:10.7910/DVN/24800</v>
      </c>
      <c r="B4364" s="1" t="s">
        <v>2529</v>
      </c>
      <c r="C4364" s="1" t="s">
        <v>6418</v>
      </c>
      <c r="D4364" s="1" t="s">
        <v>654</v>
      </c>
      <c r="E4364" s="1" t="str">
        <f>VLOOKUP(D4364,StataFunctions!$E$2:$G$260,3,)</f>
        <v>Linear Regression</v>
      </c>
      <c r="F4364" s="18" t="s">
        <v>2765</v>
      </c>
      <c r="G4364" s="18" t="str">
        <f t="shared" si="411"/>
        <v>electiondecision</v>
      </c>
      <c r="H4364" s="18" t="str">
        <f t="shared" si="412"/>
        <v>ingroup exlowtype inlowtype if(ingroup~~=1)</v>
      </c>
      <c r="I4364" s="18">
        <f t="shared" si="415"/>
        <v>0</v>
      </c>
      <c r="J4364" s="18" t="str">
        <f t="shared" si="416"/>
        <v>NA</v>
      </c>
      <c r="K4364" s="18" t="str">
        <f t="shared" si="413"/>
        <v>ingroup exlowtype inlowtype if(ingroup~~=1)</v>
      </c>
      <c r="L4364" s="1" t="str">
        <f t="shared" si="414"/>
        <v>Yes</v>
      </c>
    </row>
    <row r="4365" spans="1:12" ht="28.8" x14ac:dyDescent="0.3">
      <c r="A4365" s="1" t="str">
        <f>VLOOKUP(B4365,DownloadedFiles!$B$2:$C$821,2,)</f>
        <v>doi:10.7910/DVN/24800</v>
      </c>
      <c r="B4365" s="1" t="s">
        <v>2529</v>
      </c>
      <c r="C4365" s="1" t="s">
        <v>6418</v>
      </c>
      <c r="D4365" s="1" t="s">
        <v>654</v>
      </c>
      <c r="E4365" s="1" t="str">
        <f>VLOOKUP(D4365,StataFunctions!$E$2:$G$260,3,)</f>
        <v>Linear Regression</v>
      </c>
      <c r="F4365" s="18" t="s">
        <v>4937</v>
      </c>
      <c r="G4365" s="18" t="str">
        <f t="shared" si="411"/>
        <v>electiondecision</v>
      </c>
      <c r="H4365" s="18" t="str">
        <f t="shared" si="412"/>
        <v>ingroup exlowtype lowc1 inlowtype inlowc1 inlowtypelowc1 if(ingroup~~=0)</v>
      </c>
      <c r="I4365" s="18">
        <f t="shared" si="415"/>
        <v>0</v>
      </c>
      <c r="J4365" s="18" t="str">
        <f t="shared" si="416"/>
        <v>NA</v>
      </c>
      <c r="K4365" s="18" t="str">
        <f t="shared" si="413"/>
        <v>ingroup exlowtype lowc1 inlowtype inlowc1 inlowtypelowc1 if(ingroup~~=0)</v>
      </c>
      <c r="L4365" s="1" t="str">
        <f t="shared" si="414"/>
        <v>Yes</v>
      </c>
    </row>
    <row r="4366" spans="1:12" ht="28.8" x14ac:dyDescent="0.3">
      <c r="A4366" s="1" t="str">
        <f>VLOOKUP(B4366,DownloadedFiles!$B$2:$C$821,2,)</f>
        <v>doi:10.7910/DVN/24800</v>
      </c>
      <c r="B4366" s="1" t="s">
        <v>2529</v>
      </c>
      <c r="C4366" s="1" t="s">
        <v>6418</v>
      </c>
      <c r="D4366" s="1" t="s">
        <v>654</v>
      </c>
      <c r="E4366" s="1" t="str">
        <f>VLOOKUP(D4366,StataFunctions!$E$2:$G$260,3,)</f>
        <v>Linear Regression</v>
      </c>
      <c r="F4366" s="18" t="s">
        <v>4938</v>
      </c>
      <c r="G4366" s="18" t="str">
        <f t="shared" si="411"/>
        <v>electiondecision</v>
      </c>
      <c r="H4366" s="18" t="str">
        <f t="shared" si="412"/>
        <v>ingroup exlowtype lowc1 inlowtype inlowc1 inlowtypelowc1 if(ingroup~~=1)</v>
      </c>
      <c r="I4366" s="18">
        <f t="shared" si="415"/>
        <v>0</v>
      </c>
      <c r="J4366" s="18" t="str">
        <f t="shared" si="416"/>
        <v>NA</v>
      </c>
      <c r="K4366" s="18" t="str">
        <f t="shared" si="413"/>
        <v>ingroup exlowtype lowc1 inlowtype inlowc1 inlowtypelowc1 if(ingroup~~=1)</v>
      </c>
      <c r="L4366" s="1" t="str">
        <f t="shared" si="414"/>
        <v>Yes</v>
      </c>
    </row>
    <row r="4367" spans="1:12" x14ac:dyDescent="0.3">
      <c r="A4367" s="1" t="str">
        <f>VLOOKUP(B4367,DownloadedFiles!$B$2:$C$821,2,)</f>
        <v>doi:10.7910/DVN/24800</v>
      </c>
      <c r="B4367" s="1" t="s">
        <v>2529</v>
      </c>
      <c r="C4367" s="1" t="s">
        <v>6418</v>
      </c>
      <c r="D4367" s="1" t="s">
        <v>654</v>
      </c>
      <c r="E4367" s="1" t="str">
        <f>VLOOKUP(D4367,StataFunctions!$E$2:$G$260,3,)</f>
        <v>Linear Regression</v>
      </c>
      <c r="F4367" s="18" t="s">
        <v>6615</v>
      </c>
      <c r="G4367" s="18" t="str">
        <f t="shared" si="411"/>
        <v>redc1</v>
      </c>
      <c r="H4367" s="18" t="str">
        <f t="shared" si="412"/>
        <v>redtv redround* mdtv mdround*</v>
      </c>
      <c r="I4367" s="18">
        <f t="shared" si="415"/>
        <v>0</v>
      </c>
      <c r="J4367" s="18" t="str">
        <f t="shared" si="416"/>
        <v>NA</v>
      </c>
      <c r="K4367" s="18" t="str">
        <f t="shared" si="413"/>
        <v>redtv redround* mdtv mdround*</v>
      </c>
      <c r="L4367" s="1" t="str">
        <f t="shared" si="414"/>
        <v>Yes</v>
      </c>
    </row>
    <row r="4368" spans="1:12" x14ac:dyDescent="0.3">
      <c r="A4368" s="1" t="str">
        <f>VLOOKUP(B4368,DownloadedFiles!$B$2:$C$821,2,)</f>
        <v>doi:10.7910/DVN/24800</v>
      </c>
      <c r="B4368" s="1" t="s">
        <v>2529</v>
      </c>
      <c r="C4368" s="1" t="s">
        <v>6418</v>
      </c>
      <c r="D4368" s="1" t="s">
        <v>781</v>
      </c>
      <c r="E4368" s="1" t="str">
        <f>VLOOKUP(D4368,StataFunctions!$E$2:$G$260,3,)</f>
        <v>Regression on panel data</v>
      </c>
      <c r="F4368" s="18" t="s">
        <v>4944</v>
      </c>
      <c r="G4368" s="18" t="str">
        <f t="shared" si="411"/>
        <v>c1</v>
      </c>
      <c r="H4368" s="18" t="str">
        <f t="shared" si="412"/>
        <v>tv baseline outgroup c.tv#i.baseline c.tv#i.outgroup i.round</v>
      </c>
      <c r="I4368" s="18">
        <f t="shared" si="415"/>
        <v>0</v>
      </c>
      <c r="J4368" s="18" t="str">
        <f t="shared" si="416"/>
        <v>NA</v>
      </c>
      <c r="K4368" s="18" t="str">
        <f t="shared" si="413"/>
        <v>tv baseline outgroup c.tv#i.baseline c.tv#i.outgroup i.round</v>
      </c>
      <c r="L4368" s="1" t="str">
        <f t="shared" si="414"/>
        <v>Yes</v>
      </c>
    </row>
    <row r="4369" spans="1:12" x14ac:dyDescent="0.3">
      <c r="A4369" s="1" t="str">
        <f>VLOOKUP(B4369,DownloadedFiles!$B$2:$C$821,2,)</f>
        <v>doi:10.7910/DVN/24800</v>
      </c>
      <c r="B4369" s="1" t="s">
        <v>2529</v>
      </c>
      <c r="C4369" s="1" t="s">
        <v>6418</v>
      </c>
      <c r="D4369" s="1" t="s">
        <v>1517</v>
      </c>
      <c r="E4369" s="1" t="str">
        <f>VLOOKUP(D4369,StataFunctions!$E$2:$G$260,3,)</f>
        <v>Random-effects tobit models</v>
      </c>
      <c r="F4369" s="18" t="s">
        <v>4945</v>
      </c>
      <c r="G4369" s="18" t="str">
        <f t="shared" si="411"/>
        <v>c1</v>
      </c>
      <c r="H4369" s="18" t="str">
        <f t="shared" si="412"/>
        <v>tv baseline outgroup c.tv#i.baseline c.tv#i.outgroup i.round</v>
      </c>
      <c r="I4369" s="18">
        <f t="shared" si="415"/>
        <v>0</v>
      </c>
      <c r="J4369" s="18" t="str">
        <f t="shared" si="416"/>
        <v>NA</v>
      </c>
      <c r="K4369" s="18" t="str">
        <f t="shared" si="413"/>
        <v>tv baseline outgroup c.tv#i.baseline c.tv#i.outgroup i.round</v>
      </c>
      <c r="L4369" s="1" t="str">
        <f t="shared" si="414"/>
        <v>Yes</v>
      </c>
    </row>
    <row r="4370" spans="1:12" x14ac:dyDescent="0.3">
      <c r="A4370" s="1" t="str">
        <f>VLOOKUP(B4370,DownloadedFiles!$B$2:$C$821,2,)</f>
        <v>doi:10.7910/DVN/24800</v>
      </c>
      <c r="B4370" s="1" t="s">
        <v>2529</v>
      </c>
      <c r="C4370" s="1" t="s">
        <v>6418</v>
      </c>
      <c r="D4370" s="1" t="s">
        <v>1517</v>
      </c>
      <c r="E4370" s="1" t="str">
        <f>VLOOKUP(D4370,StataFunctions!$E$2:$G$260,3,)</f>
        <v>Random-effects tobit models</v>
      </c>
      <c r="F4370" s="18" t="s">
        <v>4945</v>
      </c>
      <c r="G4370" s="18" t="str">
        <f t="shared" si="411"/>
        <v>c1</v>
      </c>
      <c r="H4370" s="18" t="str">
        <f t="shared" si="412"/>
        <v>tv baseline outgroup c.tv#i.baseline c.tv#i.outgroup i.round</v>
      </c>
      <c r="I4370" s="18">
        <f t="shared" si="415"/>
        <v>0</v>
      </c>
      <c r="J4370" s="18" t="str">
        <f t="shared" si="416"/>
        <v>NA</v>
      </c>
      <c r="K4370" s="18" t="str">
        <f t="shared" si="413"/>
        <v>tv baseline outgroup c.tv#i.baseline c.tv#i.outgroup i.round</v>
      </c>
      <c r="L4370" s="1" t="str">
        <f t="shared" si="414"/>
        <v>Yes</v>
      </c>
    </row>
    <row r="4371" spans="1:12" x14ac:dyDescent="0.3">
      <c r="A4371" s="1" t="str">
        <f>VLOOKUP(B4371,DownloadedFiles!$B$2:$C$821,2,)</f>
        <v>doi:10.7910/DVN/24800</v>
      </c>
      <c r="B4371" s="1" t="s">
        <v>2529</v>
      </c>
      <c r="C4371" s="1" t="s">
        <v>6418</v>
      </c>
      <c r="D4371" s="1" t="s">
        <v>781</v>
      </c>
      <c r="E4371" s="1" t="str">
        <f>VLOOKUP(D4371,StataFunctions!$E$2:$G$260,3,)</f>
        <v>Regression on panel data</v>
      </c>
      <c r="F4371" s="18" t="s">
        <v>6505</v>
      </c>
      <c r="G4371" s="18" t="str">
        <f t="shared" si="411"/>
        <v>c1</v>
      </c>
      <c r="H4371" s="18" t="str">
        <f t="shared" si="412"/>
        <v>tv i.round if(baseline==1)</v>
      </c>
      <c r="I4371" s="18">
        <f t="shared" si="415"/>
        <v>0</v>
      </c>
      <c r="J4371" s="18" t="str">
        <f t="shared" si="416"/>
        <v>NA</v>
      </c>
      <c r="K4371" s="18" t="str">
        <f t="shared" si="413"/>
        <v>tv i.round if(baseline==1)</v>
      </c>
      <c r="L4371" s="1" t="str">
        <f t="shared" si="414"/>
        <v>Yes</v>
      </c>
    </row>
    <row r="4372" spans="1:12" x14ac:dyDescent="0.3">
      <c r="A4372" s="1" t="str">
        <f>VLOOKUP(B4372,DownloadedFiles!$B$2:$C$821,2,)</f>
        <v>doi:10.7910/DVN/24800</v>
      </c>
      <c r="B4372" s="1" t="s">
        <v>2529</v>
      </c>
      <c r="C4372" s="1" t="s">
        <v>6418</v>
      </c>
      <c r="D4372" s="1" t="s">
        <v>781</v>
      </c>
      <c r="E4372" s="1" t="str">
        <f>VLOOKUP(D4372,StataFunctions!$E$2:$G$260,3,)</f>
        <v>Regression on panel data</v>
      </c>
      <c r="F4372" s="18" t="s">
        <v>7141</v>
      </c>
      <c r="G4372" s="18" t="str">
        <f t="shared" si="411"/>
        <v>c1</v>
      </c>
      <c r="H4372" s="18" t="str">
        <f t="shared" si="412"/>
        <v>tv i.round if(ingroup==1)</v>
      </c>
      <c r="I4372" s="18">
        <f t="shared" si="415"/>
        <v>0</v>
      </c>
      <c r="J4372" s="18" t="str">
        <f t="shared" si="416"/>
        <v>NA</v>
      </c>
      <c r="K4372" s="18" t="str">
        <f t="shared" si="413"/>
        <v>tv i.round if(ingroup==1)</v>
      </c>
      <c r="L4372" s="1" t="str">
        <f t="shared" si="414"/>
        <v>Yes</v>
      </c>
    </row>
    <row r="4373" spans="1:12" x14ac:dyDescent="0.3">
      <c r="A4373" s="1" t="str">
        <f>VLOOKUP(B4373,DownloadedFiles!$B$2:$C$821,2,)</f>
        <v>doi:10.7910/DVN/24800</v>
      </c>
      <c r="B4373" s="1" t="s">
        <v>2529</v>
      </c>
      <c r="C4373" s="1" t="s">
        <v>6418</v>
      </c>
      <c r="D4373" s="1" t="s">
        <v>781</v>
      </c>
      <c r="E4373" s="1" t="str">
        <f>VLOOKUP(D4373,StataFunctions!$E$2:$G$260,3,)</f>
        <v>Regression on panel data</v>
      </c>
      <c r="F4373" s="18" t="s">
        <v>6502</v>
      </c>
      <c r="G4373" s="18" t="str">
        <f t="shared" si="411"/>
        <v>c1</v>
      </c>
      <c r="H4373" s="18" t="str">
        <f t="shared" si="412"/>
        <v>tv i.round if(outgroup==1)</v>
      </c>
      <c r="I4373" s="18">
        <f t="shared" si="415"/>
        <v>0</v>
      </c>
      <c r="J4373" s="18" t="str">
        <f t="shared" si="416"/>
        <v>NA</v>
      </c>
      <c r="K4373" s="18" t="str">
        <f t="shared" si="413"/>
        <v>tv i.round if(outgroup==1)</v>
      </c>
      <c r="L4373" s="1" t="str">
        <f t="shared" si="414"/>
        <v>Yes</v>
      </c>
    </row>
    <row r="4374" spans="1:12" x14ac:dyDescent="0.3">
      <c r="A4374" s="1" t="str">
        <f>VLOOKUP(B4374,DownloadedFiles!$B$2:$C$821,2,)</f>
        <v>doi:10.7910/DVN/24800</v>
      </c>
      <c r="B4374" s="1" t="s">
        <v>2529</v>
      </c>
      <c r="C4374" s="1" t="s">
        <v>6418</v>
      </c>
      <c r="D4374" s="1" t="s">
        <v>654</v>
      </c>
      <c r="E4374" s="1" t="str">
        <f>VLOOKUP(D4374,StataFunctions!$E$2:$G$260,3,)</f>
        <v>Linear Regression</v>
      </c>
      <c r="F4374" s="18" t="s">
        <v>6878</v>
      </c>
      <c r="G4374" s="18" t="str">
        <f t="shared" si="411"/>
        <v>c1</v>
      </c>
      <c r="H4374" s="18" t="str">
        <f t="shared" si="412"/>
        <v>tv if(ingroup==`i')</v>
      </c>
      <c r="I4374" s="18">
        <f t="shared" si="415"/>
        <v>0</v>
      </c>
      <c r="J4374" s="18" t="str">
        <f t="shared" si="416"/>
        <v>NA</v>
      </c>
      <c r="K4374" s="18" t="str">
        <f t="shared" si="413"/>
        <v>tv if(ingroup==`i')</v>
      </c>
      <c r="L4374" s="1" t="str">
        <f t="shared" si="414"/>
        <v>Yes</v>
      </c>
    </row>
    <row r="4375" spans="1:12" x14ac:dyDescent="0.3">
      <c r="A4375" s="1" t="str">
        <f>VLOOKUP(B4375,DownloadedFiles!$B$2:$C$821,2,)</f>
        <v>doi:10.7910/DVN/24800</v>
      </c>
      <c r="B4375" s="1" t="s">
        <v>2529</v>
      </c>
      <c r="C4375" s="1" t="s">
        <v>6418</v>
      </c>
      <c r="D4375" s="1" t="s">
        <v>781</v>
      </c>
      <c r="E4375" s="1" t="str">
        <f>VLOOKUP(D4375,StataFunctions!$E$2:$G$260,3,)</f>
        <v>Regression on panel data</v>
      </c>
      <c r="F4375" s="18" t="s">
        <v>7088</v>
      </c>
      <c r="G4375" s="18" t="str">
        <f t="shared" si="411"/>
        <v>c1</v>
      </c>
      <c r="H4375" s="18" t="str">
        <f t="shared" si="412"/>
        <v>tv round* if(ingroup==`i')</v>
      </c>
      <c r="I4375" s="18">
        <f t="shared" si="415"/>
        <v>0</v>
      </c>
      <c r="J4375" s="18" t="str">
        <f t="shared" si="416"/>
        <v>NA</v>
      </c>
      <c r="K4375" s="18" t="str">
        <f t="shared" si="413"/>
        <v>tv round* if(ingroup==`i')</v>
      </c>
      <c r="L4375" s="1" t="str">
        <f t="shared" si="414"/>
        <v>Yes</v>
      </c>
    </row>
    <row r="4376" spans="1:12" ht="28.8" x14ac:dyDescent="0.3">
      <c r="A4376" s="1" t="str">
        <f>VLOOKUP(B4376,DownloadedFiles!$B$2:$C$821,2,)</f>
        <v>doi:10.7910/DVN/24800</v>
      </c>
      <c r="B4376" s="1" t="s">
        <v>2530</v>
      </c>
      <c r="C4376" s="1" t="s">
        <v>6418</v>
      </c>
      <c r="D4376" s="1" t="s">
        <v>654</v>
      </c>
      <c r="E4376" s="1" t="str">
        <f>VLOOKUP(D4376,StataFunctions!$E$2:$G$260,3,)</f>
        <v>Linear Regression</v>
      </c>
      <c r="F4376" s="18" t="s">
        <v>6504</v>
      </c>
      <c r="G4376" s="18" t="str">
        <f t="shared" si="411"/>
        <v>c1</v>
      </c>
      <c r="H4376" s="18" t="str">
        <f t="shared" si="412"/>
        <v>c.tv i.baseline i.outgroup c.tv#i.baseline c.tv#i.outgroup</v>
      </c>
      <c r="I4376" s="18">
        <f t="shared" si="415"/>
        <v>0</v>
      </c>
      <c r="J4376" s="18" t="str">
        <f t="shared" si="416"/>
        <v>NA</v>
      </c>
      <c r="K4376" s="18" t="str">
        <f t="shared" si="413"/>
        <v>c.tv i.baseline i.outgroup c.tv#i.baseline c.tv#i.outgroup</v>
      </c>
      <c r="L4376" s="1" t="str">
        <f t="shared" si="414"/>
        <v>Yes</v>
      </c>
    </row>
    <row r="4377" spans="1:12" x14ac:dyDescent="0.3">
      <c r="A4377" s="1" t="str">
        <f>VLOOKUP(B4377,DownloadedFiles!$B$2:$C$821,2,)</f>
        <v>doi:10.7910/DVN/24800</v>
      </c>
      <c r="B4377" s="1" t="s">
        <v>2530</v>
      </c>
      <c r="C4377" s="1" t="s">
        <v>6418</v>
      </c>
      <c r="D4377" s="1" t="s">
        <v>654</v>
      </c>
      <c r="E4377" s="1" t="str">
        <f>VLOOKUP(D4377,StataFunctions!$E$2:$G$260,3,)</f>
        <v>Linear Regression</v>
      </c>
      <c r="F4377" s="18" t="s">
        <v>2766</v>
      </c>
      <c r="G4377" s="18" t="str">
        <f t="shared" si="411"/>
        <v>c1</v>
      </c>
      <c r="H4377" s="18" t="str">
        <f t="shared" si="412"/>
        <v>c.tv i.baseline i.outgroup c.tv#i.baseline c.tv#i.outgroup</v>
      </c>
      <c r="I4377" s="18">
        <f t="shared" si="415"/>
        <v>0</v>
      </c>
      <c r="J4377" s="18" t="str">
        <f t="shared" si="416"/>
        <v>NA</v>
      </c>
      <c r="K4377" s="18" t="str">
        <f t="shared" si="413"/>
        <v>c.tv i.baseline i.outgroup c.tv#i.baseline c.tv#i.outgroup</v>
      </c>
      <c r="L4377" s="1" t="str">
        <f t="shared" si="414"/>
        <v>Yes</v>
      </c>
    </row>
    <row r="4378" spans="1:12" ht="28.8" x14ac:dyDescent="0.3">
      <c r="A4378" s="1" t="str">
        <f>VLOOKUP(B4378,DownloadedFiles!$B$2:$C$821,2,)</f>
        <v>doi:10.7910/DVN/24800</v>
      </c>
      <c r="B4378" s="1" t="s">
        <v>2530</v>
      </c>
      <c r="C4378" s="1" t="s">
        <v>6418</v>
      </c>
      <c r="D4378" s="1" t="s">
        <v>654</v>
      </c>
      <c r="E4378" s="1" t="str">
        <f>VLOOKUP(D4378,StataFunctions!$E$2:$G$260,3,)</f>
        <v>Linear Regression</v>
      </c>
      <c r="F4378" s="18" t="s">
        <v>2768</v>
      </c>
      <c r="G4378" s="18" t="str">
        <f t="shared" si="411"/>
        <v>c1</v>
      </c>
      <c r="H4378" s="18" t="str">
        <f t="shared" si="412"/>
        <v>c.tv i.baseline i.outgroup c.tv#i.baseline c.tv#i.outgroup</v>
      </c>
      <c r="I4378" s="18">
        <f t="shared" si="415"/>
        <v>0</v>
      </c>
      <c r="J4378" s="18" t="str">
        <f t="shared" si="416"/>
        <v>NA</v>
      </c>
      <c r="K4378" s="18" t="str">
        <f t="shared" si="413"/>
        <v>c.tv i.baseline i.outgroup c.tv#i.baseline c.tv#i.outgroup</v>
      </c>
      <c r="L4378" s="1" t="str">
        <f t="shared" si="414"/>
        <v>Yes</v>
      </c>
    </row>
    <row r="4379" spans="1:12" ht="28.8" x14ac:dyDescent="0.3">
      <c r="A4379" s="1" t="str">
        <f>VLOOKUP(B4379,DownloadedFiles!$B$2:$C$821,2,)</f>
        <v>doi:10.7910/DVN/24800</v>
      </c>
      <c r="B4379" s="1" t="s">
        <v>2530</v>
      </c>
      <c r="C4379" s="1" t="s">
        <v>6418</v>
      </c>
      <c r="D4379" s="1" t="s">
        <v>686</v>
      </c>
      <c r="E4379" s="1" t="str">
        <f>VLOOKUP(D4379,StataFunctions!$E$2:$G$260,3,)</f>
        <v>Tobit regression</v>
      </c>
      <c r="F4379" s="18" t="s">
        <v>2769</v>
      </c>
      <c r="G4379" s="18" t="str">
        <f t="shared" si="411"/>
        <v>c1</v>
      </c>
      <c r="H4379" s="18" t="str">
        <f t="shared" si="412"/>
        <v>c.tv i.baseline i.outgroup c.tv#i.baseline c.tv#i.outgroup</v>
      </c>
      <c r="I4379" s="18">
        <f t="shared" si="415"/>
        <v>0</v>
      </c>
      <c r="J4379" s="18" t="str">
        <f t="shared" si="416"/>
        <v>NA</v>
      </c>
      <c r="K4379" s="18" t="str">
        <f t="shared" si="413"/>
        <v>c.tv i.baseline i.outgroup c.tv#i.baseline c.tv#i.outgroup</v>
      </c>
      <c r="L4379" s="1" t="str">
        <f t="shared" si="414"/>
        <v>Yes</v>
      </c>
    </row>
    <row r="4380" spans="1:12" ht="28.8" x14ac:dyDescent="0.3">
      <c r="A4380" s="1" t="str">
        <f>VLOOKUP(B4380,DownloadedFiles!$B$2:$C$821,2,)</f>
        <v>doi:10.7910/DVN/24800</v>
      </c>
      <c r="B4380" s="1" t="s">
        <v>2530</v>
      </c>
      <c r="C4380" s="1" t="s">
        <v>6418</v>
      </c>
      <c r="D4380" s="1" t="s">
        <v>686</v>
      </c>
      <c r="E4380" s="1" t="str">
        <f>VLOOKUP(D4380,StataFunctions!$E$2:$G$260,3,)</f>
        <v>Tobit regression</v>
      </c>
      <c r="F4380" s="18" t="s">
        <v>2769</v>
      </c>
      <c r="G4380" s="18" t="str">
        <f t="shared" si="411"/>
        <v>c1</v>
      </c>
      <c r="H4380" s="18" t="str">
        <f t="shared" si="412"/>
        <v>c.tv i.baseline i.outgroup c.tv#i.baseline c.tv#i.outgroup</v>
      </c>
      <c r="I4380" s="18">
        <f t="shared" si="415"/>
        <v>0</v>
      </c>
      <c r="J4380" s="18" t="str">
        <f t="shared" si="416"/>
        <v>NA</v>
      </c>
      <c r="K4380" s="18" t="str">
        <f t="shared" si="413"/>
        <v>c.tv i.baseline i.outgroup c.tv#i.baseline c.tv#i.outgroup</v>
      </c>
      <c r="L4380" s="1" t="str">
        <f t="shared" si="414"/>
        <v>Yes</v>
      </c>
    </row>
    <row r="4381" spans="1:12" ht="28.8" x14ac:dyDescent="0.3">
      <c r="A4381" s="1" t="str">
        <f>VLOOKUP(B4381,DownloadedFiles!$B$2:$C$821,2,)</f>
        <v>doi:10.7910/DVN/24800</v>
      </c>
      <c r="B4381" s="1" t="s">
        <v>2530</v>
      </c>
      <c r="C4381" s="1" t="s">
        <v>6418</v>
      </c>
      <c r="D4381" s="1" t="s">
        <v>686</v>
      </c>
      <c r="E4381" s="1" t="str">
        <f>VLOOKUP(D4381,StataFunctions!$E$2:$G$260,3,)</f>
        <v>Tobit regression</v>
      </c>
      <c r="F4381" s="18" t="s">
        <v>4947</v>
      </c>
      <c r="G4381" s="18" t="str">
        <f t="shared" si="411"/>
        <v>c1</v>
      </c>
      <c r="H4381" s="18" t="str">
        <f t="shared" si="412"/>
        <v>c.tv i.baseline i.outgroup c.tv#i.baseline c.tv#i.outgroup i.round</v>
      </c>
      <c r="I4381" s="18">
        <f t="shared" si="415"/>
        <v>0</v>
      </c>
      <c r="J4381" s="18" t="str">
        <f t="shared" si="416"/>
        <v>NA</v>
      </c>
      <c r="K4381" s="18" t="str">
        <f t="shared" si="413"/>
        <v>c.tv i.baseline i.outgroup c.tv#i.baseline c.tv#i.outgroup i.round</v>
      </c>
      <c r="L4381" s="1" t="str">
        <f t="shared" si="414"/>
        <v>Yes</v>
      </c>
    </row>
    <row r="4382" spans="1:12" ht="28.8" x14ac:dyDescent="0.3">
      <c r="A4382" s="1" t="str">
        <f>VLOOKUP(B4382,DownloadedFiles!$B$2:$C$821,2,)</f>
        <v>doi:10.7910/DVN/24800</v>
      </c>
      <c r="B4382" s="1" t="s">
        <v>2530</v>
      </c>
      <c r="C4382" s="1" t="s">
        <v>6418</v>
      </c>
      <c r="D4382" s="1" t="s">
        <v>686</v>
      </c>
      <c r="E4382" s="1" t="str">
        <f>VLOOKUP(D4382,StataFunctions!$E$2:$G$260,3,)</f>
        <v>Tobit regression</v>
      </c>
      <c r="F4382" s="18" t="s">
        <v>4947</v>
      </c>
      <c r="G4382" s="18" t="str">
        <f t="shared" si="411"/>
        <v>c1</v>
      </c>
      <c r="H4382" s="18" t="str">
        <f t="shared" si="412"/>
        <v>c.tv i.baseline i.outgroup c.tv#i.baseline c.tv#i.outgroup i.round</v>
      </c>
      <c r="I4382" s="18">
        <f t="shared" si="415"/>
        <v>0</v>
      </c>
      <c r="J4382" s="18" t="str">
        <f t="shared" si="416"/>
        <v>NA</v>
      </c>
      <c r="K4382" s="18" t="str">
        <f t="shared" si="413"/>
        <v>c.tv i.baseline i.outgroup c.tv#i.baseline c.tv#i.outgroup i.round</v>
      </c>
      <c r="L4382" s="1" t="str">
        <f t="shared" si="414"/>
        <v>Yes</v>
      </c>
    </row>
    <row r="4383" spans="1:12" ht="28.8" x14ac:dyDescent="0.3">
      <c r="A4383" s="1" t="str">
        <f>VLOOKUP(B4383,DownloadedFiles!$B$2:$C$821,2,)</f>
        <v>doi:10.7910/DVN/24800</v>
      </c>
      <c r="B4383" s="1" t="s">
        <v>2530</v>
      </c>
      <c r="C4383" s="1" t="s">
        <v>6418</v>
      </c>
      <c r="D4383" s="1" t="s">
        <v>781</v>
      </c>
      <c r="E4383" s="1" t="str">
        <f>VLOOKUP(D4383,StataFunctions!$E$2:$G$260,3,)</f>
        <v>Regression on panel data</v>
      </c>
      <c r="F4383" s="18" t="s">
        <v>2770</v>
      </c>
      <c r="G4383" s="18" t="str">
        <f t="shared" si="411"/>
        <v>c.c1</v>
      </c>
      <c r="H4383" s="18" t="str">
        <f t="shared" si="412"/>
        <v>c.tv i.baseline i.outgroup c.tv#i.baseline c.tv#i.outgroup i.round</v>
      </c>
      <c r="I4383" s="18">
        <f t="shared" si="415"/>
        <v>0</v>
      </c>
      <c r="J4383" s="18" t="str">
        <f t="shared" si="416"/>
        <v>NA</v>
      </c>
      <c r="K4383" s="18" t="str">
        <f t="shared" si="413"/>
        <v>c.tv i.baseline i.outgroup c.tv#i.baseline c.tv#i.outgroup i.round</v>
      </c>
      <c r="L4383" s="1" t="str">
        <f t="shared" si="414"/>
        <v>Yes</v>
      </c>
    </row>
    <row r="4384" spans="1:12" ht="28.8" x14ac:dyDescent="0.3">
      <c r="A4384" s="1" t="str">
        <f>VLOOKUP(B4384,DownloadedFiles!$B$2:$C$821,2,)</f>
        <v>doi:10.7910/DVN/24800</v>
      </c>
      <c r="B4384" s="1" t="s">
        <v>2530</v>
      </c>
      <c r="C4384" s="1" t="s">
        <v>6418</v>
      </c>
      <c r="D4384" s="1" t="s">
        <v>654</v>
      </c>
      <c r="E4384" s="1" t="str">
        <f>VLOOKUP(D4384,StataFunctions!$E$2:$G$260,3,)</f>
        <v>Linear Regression</v>
      </c>
      <c r="F4384" s="18" t="s">
        <v>7422</v>
      </c>
      <c r="G4384" s="18" t="str">
        <f t="shared" si="411"/>
        <v>c1</v>
      </c>
      <c r="H4384" s="18" t="str">
        <f t="shared" si="412"/>
        <v>c.tv i.baseline i.outgroup c.tv#i.baseline c.tv#i.outgroup mat V = e(V)</v>
      </c>
      <c r="I4384" s="18">
        <f t="shared" si="415"/>
        <v>0</v>
      </c>
      <c r="J4384" s="18" t="str">
        <f t="shared" si="416"/>
        <v>NA</v>
      </c>
      <c r="K4384" s="18" t="str">
        <f t="shared" si="413"/>
        <v>c.tv i.baseline i.outgroup c.tv#i.baseline c.tv#i.outgroup mat V = e(V)</v>
      </c>
      <c r="L4384" s="1" t="str">
        <f t="shared" si="414"/>
        <v>Yes</v>
      </c>
    </row>
    <row r="4385" spans="1:12" ht="28.8" x14ac:dyDescent="0.3">
      <c r="A4385" s="1" t="str">
        <f>VLOOKUP(B4385,DownloadedFiles!$B$2:$C$821,2,)</f>
        <v>doi:10.7910/DVN/24800</v>
      </c>
      <c r="B4385" s="1" t="s">
        <v>2530</v>
      </c>
      <c r="C4385" s="1" t="s">
        <v>6418</v>
      </c>
      <c r="D4385" s="1" t="s">
        <v>781</v>
      </c>
      <c r="E4385" s="1" t="str">
        <f>VLOOKUP(D4385,StataFunctions!$E$2:$G$260,3,)</f>
        <v>Regression on panel data</v>
      </c>
      <c r="F4385" s="18" t="s">
        <v>2771</v>
      </c>
      <c r="G4385" s="18" t="str">
        <f t="shared" si="411"/>
        <v>c1</v>
      </c>
      <c r="H4385" s="18" t="str">
        <f t="shared" si="412"/>
        <v>tv baseline outgroup c.tv#i.baseline c.tv#i.outgroup i.round</v>
      </c>
      <c r="I4385" s="18">
        <f t="shared" si="415"/>
        <v>0</v>
      </c>
      <c r="J4385" s="18" t="str">
        <f t="shared" si="416"/>
        <v>NA</v>
      </c>
      <c r="K4385" s="18" t="str">
        <f t="shared" si="413"/>
        <v>tv baseline outgroup c.tv#i.baseline c.tv#i.outgroup i.round</v>
      </c>
      <c r="L4385" s="1" t="str">
        <f t="shared" si="414"/>
        <v>Yes</v>
      </c>
    </row>
    <row r="4386" spans="1:12" ht="28.8" x14ac:dyDescent="0.3">
      <c r="A4386" s="1" t="str">
        <f>VLOOKUP(B4386,DownloadedFiles!$B$2:$C$821,2,)</f>
        <v>doi:10.7910/DVN/24800</v>
      </c>
      <c r="B4386" s="1" t="s">
        <v>2530</v>
      </c>
      <c r="C4386" s="1" t="s">
        <v>6418</v>
      </c>
      <c r="D4386" s="1" t="s">
        <v>1517</v>
      </c>
      <c r="E4386" s="1" t="str">
        <f>VLOOKUP(D4386,StataFunctions!$E$2:$G$260,3,)</f>
        <v>Random-effects tobit models</v>
      </c>
      <c r="F4386" s="18" t="s">
        <v>2772</v>
      </c>
      <c r="G4386" s="18" t="str">
        <f t="shared" si="411"/>
        <v>c1</v>
      </c>
      <c r="H4386" s="18" t="str">
        <f t="shared" si="412"/>
        <v>tv baseline outgroup c.tv#i.baseline c.tv#i.outgroup i.round</v>
      </c>
      <c r="I4386" s="18">
        <f t="shared" si="415"/>
        <v>0</v>
      </c>
      <c r="J4386" s="18" t="str">
        <f t="shared" si="416"/>
        <v>NA</v>
      </c>
      <c r="K4386" s="18" t="str">
        <f t="shared" si="413"/>
        <v>tv baseline outgroup c.tv#i.baseline c.tv#i.outgroup i.round</v>
      </c>
      <c r="L4386" s="1" t="str">
        <f t="shared" si="414"/>
        <v>Yes</v>
      </c>
    </row>
    <row r="4387" spans="1:12" ht="28.8" x14ac:dyDescent="0.3">
      <c r="A4387" s="1" t="str">
        <f>VLOOKUP(B4387,DownloadedFiles!$B$2:$C$821,2,)</f>
        <v>doi:10.7910/DVN/24800</v>
      </c>
      <c r="B4387" s="1" t="s">
        <v>2530</v>
      </c>
      <c r="C4387" s="1" t="s">
        <v>6418</v>
      </c>
      <c r="D4387" s="1" t="s">
        <v>1517</v>
      </c>
      <c r="E4387" s="1" t="str">
        <f>VLOOKUP(D4387,StataFunctions!$E$2:$G$260,3,)</f>
        <v>Random-effects tobit models</v>
      </c>
      <c r="F4387" s="18" t="s">
        <v>2772</v>
      </c>
      <c r="G4387" s="18" t="str">
        <f t="shared" si="411"/>
        <v>c1</v>
      </c>
      <c r="H4387" s="18" t="str">
        <f t="shared" si="412"/>
        <v>tv baseline outgroup c.tv#i.baseline c.tv#i.outgroup i.round</v>
      </c>
      <c r="I4387" s="18">
        <f t="shared" si="415"/>
        <v>0</v>
      </c>
      <c r="J4387" s="18" t="str">
        <f t="shared" si="416"/>
        <v>NA</v>
      </c>
      <c r="K4387" s="18" t="str">
        <f t="shared" si="413"/>
        <v>tv baseline outgroup c.tv#i.baseline c.tv#i.outgroup i.round</v>
      </c>
      <c r="L4387" s="1" t="str">
        <f t="shared" si="414"/>
        <v>Yes</v>
      </c>
    </row>
    <row r="4388" spans="1:12" ht="28.8" x14ac:dyDescent="0.3">
      <c r="A4388" s="1" t="str">
        <f>VLOOKUP(B4388,DownloadedFiles!$B$2:$C$821,2,)</f>
        <v>doi:10.7910/DVN/24800</v>
      </c>
      <c r="B4388" s="1" t="s">
        <v>2530</v>
      </c>
      <c r="C4388" s="1" t="s">
        <v>6418</v>
      </c>
      <c r="D4388" s="1" t="s">
        <v>781</v>
      </c>
      <c r="E4388" s="1" t="str">
        <f>VLOOKUP(D4388,StataFunctions!$E$2:$G$260,3,)</f>
        <v>Regression on panel data</v>
      </c>
      <c r="F4388" s="18" t="s">
        <v>7143</v>
      </c>
      <c r="G4388" s="18" t="str">
        <f t="shared" si="411"/>
        <v>c1</v>
      </c>
      <c r="H4388" s="18" t="str">
        <f t="shared" si="412"/>
        <v>tv i.round if(baseline==1)</v>
      </c>
      <c r="I4388" s="18">
        <f t="shared" si="415"/>
        <v>0</v>
      </c>
      <c r="J4388" s="18" t="str">
        <f t="shared" si="416"/>
        <v>NA</v>
      </c>
      <c r="K4388" s="18" t="str">
        <f t="shared" si="413"/>
        <v>tv i.round if(baseline==1)</v>
      </c>
      <c r="L4388" s="1" t="str">
        <f t="shared" si="414"/>
        <v>Yes</v>
      </c>
    </row>
    <row r="4389" spans="1:12" ht="28.8" x14ac:dyDescent="0.3">
      <c r="A4389" s="1" t="str">
        <f>VLOOKUP(B4389,DownloadedFiles!$B$2:$C$821,2,)</f>
        <v>doi:10.7910/DVN/24800</v>
      </c>
      <c r="B4389" s="1" t="s">
        <v>2530</v>
      </c>
      <c r="C4389" s="1" t="s">
        <v>6418</v>
      </c>
      <c r="D4389" s="1" t="s">
        <v>781</v>
      </c>
      <c r="E4389" s="1" t="str">
        <f>VLOOKUP(D4389,StataFunctions!$E$2:$G$260,3,)</f>
        <v>Regression on panel data</v>
      </c>
      <c r="F4389" s="18" t="s">
        <v>7142</v>
      </c>
      <c r="G4389" s="18" t="str">
        <f t="shared" si="411"/>
        <v>c1</v>
      </c>
      <c r="H4389" s="18" t="str">
        <f t="shared" si="412"/>
        <v>tv i.round if(ingroup==1)</v>
      </c>
      <c r="I4389" s="18">
        <f t="shared" si="415"/>
        <v>0</v>
      </c>
      <c r="J4389" s="18" t="str">
        <f t="shared" si="416"/>
        <v>NA</v>
      </c>
      <c r="K4389" s="18" t="str">
        <f t="shared" si="413"/>
        <v>tv i.round if(ingroup==1)</v>
      </c>
      <c r="L4389" s="1" t="str">
        <f t="shared" si="414"/>
        <v>Yes</v>
      </c>
    </row>
    <row r="4390" spans="1:12" ht="28.8" x14ac:dyDescent="0.3">
      <c r="A4390" s="1" t="str">
        <f>VLOOKUP(B4390,DownloadedFiles!$B$2:$C$821,2,)</f>
        <v>doi:10.7910/DVN/24800</v>
      </c>
      <c r="B4390" s="1" t="s">
        <v>2530</v>
      </c>
      <c r="C4390" s="1" t="s">
        <v>6418</v>
      </c>
      <c r="D4390" s="1" t="s">
        <v>781</v>
      </c>
      <c r="E4390" s="1" t="str">
        <f>VLOOKUP(D4390,StataFunctions!$E$2:$G$260,3,)</f>
        <v>Regression on panel data</v>
      </c>
      <c r="F4390" s="18" t="s">
        <v>6503</v>
      </c>
      <c r="G4390" s="18" t="str">
        <f t="shared" si="411"/>
        <v>c1</v>
      </c>
      <c r="H4390" s="18" t="str">
        <f t="shared" si="412"/>
        <v>tv i.round if(outgroup==1)</v>
      </c>
      <c r="I4390" s="18">
        <f t="shared" si="415"/>
        <v>0</v>
      </c>
      <c r="J4390" s="18" t="str">
        <f t="shared" si="416"/>
        <v>NA</v>
      </c>
      <c r="K4390" s="18" t="str">
        <f t="shared" si="413"/>
        <v>tv i.round if(outgroup==1)</v>
      </c>
      <c r="L4390" s="1" t="str">
        <f t="shared" si="414"/>
        <v>Yes</v>
      </c>
    </row>
    <row r="4391" spans="1:12" x14ac:dyDescent="0.3">
      <c r="A4391" s="1" t="str">
        <f>VLOOKUP(B4391,DownloadedFiles!$B$2:$C$821,2,)</f>
        <v>doi:10.7910/DVN/24800</v>
      </c>
      <c r="B4391" s="1" t="s">
        <v>2530</v>
      </c>
      <c r="C4391" s="1" t="s">
        <v>6418</v>
      </c>
      <c r="D4391" s="1" t="s">
        <v>654</v>
      </c>
      <c r="E4391" s="1" t="str">
        <f>VLOOKUP(D4391,StataFunctions!$E$2:$G$260,3,)</f>
        <v>Linear Regression</v>
      </c>
      <c r="F4391" s="18" t="s">
        <v>6878</v>
      </c>
      <c r="G4391" s="18" t="str">
        <f t="shared" si="411"/>
        <v>c1</v>
      </c>
      <c r="H4391" s="18" t="str">
        <f t="shared" si="412"/>
        <v>tv if(ingroup==`i')</v>
      </c>
      <c r="I4391" s="18">
        <f t="shared" si="415"/>
        <v>0</v>
      </c>
      <c r="J4391" s="18" t="str">
        <f t="shared" si="416"/>
        <v>NA</v>
      </c>
      <c r="K4391" s="18" t="str">
        <f t="shared" si="413"/>
        <v>tv if(ingroup==`i')</v>
      </c>
      <c r="L4391" s="1" t="str">
        <f t="shared" si="414"/>
        <v>Yes</v>
      </c>
    </row>
    <row r="4392" spans="1:12" x14ac:dyDescent="0.3">
      <c r="A4392" s="1" t="str">
        <f>VLOOKUP(B4392,DownloadedFiles!$B$2:$C$821,2,)</f>
        <v>doi:10.7910/DVN/J2FA5R</v>
      </c>
      <c r="B4392" s="1" t="s">
        <v>1922</v>
      </c>
      <c r="C4392" s="1" t="s">
        <v>698</v>
      </c>
      <c r="D4392" s="1" t="s">
        <v>654</v>
      </c>
      <c r="E4392" s="1" t="str">
        <f>VLOOKUP(D4392,StataFunctions!$E$2:$G$260,3,)</f>
        <v>Linear Regression</v>
      </c>
      <c r="F4392" s="18" t="s">
        <v>6879</v>
      </c>
      <c r="G4392" s="18" t="str">
        <f t="shared" si="411"/>
        <v>r_NSDAP_NOV1932_p</v>
      </c>
      <c r="H4392" s="18" t="str">
        <f t="shared" si="412"/>
        <v>`religion_lasso' `vDS'</v>
      </c>
      <c r="I4392" s="18">
        <f t="shared" si="415"/>
        <v>0</v>
      </c>
      <c r="J4392" s="18" t="str">
        <f t="shared" si="416"/>
        <v>NA</v>
      </c>
      <c r="K4392" s="18" t="str">
        <f t="shared" si="413"/>
        <v>`religion_lasso' `vDS'</v>
      </c>
      <c r="L4392" s="1" t="str">
        <f t="shared" si="414"/>
        <v>Yes</v>
      </c>
    </row>
    <row r="4393" spans="1:12" x14ac:dyDescent="0.3">
      <c r="A4393" s="1" t="str">
        <f>VLOOKUP(B4393,DownloadedFiles!$B$2:$C$821,2,)</f>
        <v>doi:10.7910/DVN/J2FA5R</v>
      </c>
      <c r="B4393" s="1" t="s">
        <v>1923</v>
      </c>
      <c r="C4393" s="1" t="s">
        <v>698</v>
      </c>
      <c r="D4393" s="1" t="s">
        <v>699</v>
      </c>
      <c r="E4393" s="1" t="str">
        <f>VLOOKUP(D4393,StataFunctions!$E$2:$G$260,3,)</f>
        <v>Linear regression</v>
      </c>
      <c r="F4393" s="18" t="s">
        <v>8592</v>
      </c>
      <c r="G4393" s="18" t="str">
        <f t="shared" si="411"/>
        <v>`x</v>
      </c>
      <c r="H4393" s="18" t="str">
        <f t="shared" si="412"/>
        <v>`controls if `touse"</v>
      </c>
      <c r="I4393" s="18">
        <f t="shared" si="415"/>
        <v>1</v>
      </c>
      <c r="J4393" s="18" t="str">
        <f t="shared" si="416"/>
        <v xml:space="preserve"> `touse"</v>
      </c>
      <c r="K4393" s="18" t="str">
        <f t="shared" si="413"/>
        <v>`controls</v>
      </c>
      <c r="L4393" s="1" t="str">
        <f t="shared" si="414"/>
        <v>Yes</v>
      </c>
    </row>
    <row r="4394" spans="1:12" ht="57.6" x14ac:dyDescent="0.3">
      <c r="A4394" s="1" t="str">
        <f>VLOOKUP(B4394,DownloadedFiles!$B$2:$C$821,2,)</f>
        <v>doi:10.7910/DVN/29095</v>
      </c>
      <c r="B4394" s="1" t="s">
        <v>2599</v>
      </c>
      <c r="C4394" s="1" t="s">
        <v>6421</v>
      </c>
      <c r="D4394" s="1" t="s">
        <v>654</v>
      </c>
      <c r="E4394" s="1" t="str">
        <f>VLOOKUP(D4394,StataFunctions!$E$2:$G$260,3,)</f>
        <v>Linear Regression</v>
      </c>
      <c r="F4394" s="18" t="s">
        <v>7916</v>
      </c>
      <c r="G4394" s="18" t="str">
        <f t="shared" si="411"/>
        <v>levy_dummy</v>
      </c>
      <c r="H4394" s="18" t="str">
        <f t="shared" si="412"/>
        <v>AYP_Not_Met_2 FY_2-FY_9 Millage_Real Per_Pupil_Value Total_Expend Instruction_Expend PctEnrollBlack PctEnrollHisp LEP_PctEnroll EconDisad_PctEnroll Disabled_PctEnroll Ln_Enroll2 if FY&lt;2012</v>
      </c>
      <c r="I4394" s="18">
        <f t="shared" si="415"/>
        <v>1</v>
      </c>
      <c r="J4394" s="18" t="str">
        <f t="shared" si="416"/>
        <v xml:space="preserve"> FY&lt;2012</v>
      </c>
      <c r="K4394" s="18" t="str">
        <f t="shared" si="413"/>
        <v>AYP_Not_Met_2 FY_2-FY_9 Millage_Real Per_Pupil_Value Total_Expend Instruction_Expend PctEnrollBlack PctEnrollHisp LEP_PctEnroll EconDisad_PctEnroll Disabled_PctEnroll Ln_Enroll2</v>
      </c>
      <c r="L4394" s="1" t="str">
        <f t="shared" si="414"/>
        <v>Yes</v>
      </c>
    </row>
    <row r="4395" spans="1:12" ht="57.6" x14ac:dyDescent="0.3">
      <c r="A4395" s="1" t="str">
        <f>VLOOKUP(B4395,DownloadedFiles!$B$2:$C$821,2,)</f>
        <v>doi:10.7910/DVN/29095</v>
      </c>
      <c r="B4395" s="1" t="s">
        <v>2599</v>
      </c>
      <c r="C4395" s="1" t="s">
        <v>6421</v>
      </c>
      <c r="D4395" s="1" t="s">
        <v>781</v>
      </c>
      <c r="E4395" s="1" t="str">
        <f>VLOOKUP(D4395,StataFunctions!$E$2:$G$260,3,)</f>
        <v>Regression on panel data</v>
      </c>
      <c r="F4395" s="18" t="s">
        <v>7208</v>
      </c>
      <c r="G4395" s="18" t="str">
        <f t="shared" si="411"/>
        <v>levy_dummy</v>
      </c>
      <c r="H4395" s="18" t="str">
        <f t="shared" si="412"/>
        <v>AYP_Not_Met_2 FY_2-FY_9 Millage_Real Per_Pupil_Value Total_Expend Instruction_Expend PctEnrollBlack PctEnrollHisp LEP_PctEnroll EconDisad_PctEnroll Disabled_PctEnroll Ln_Enroll2 DesigFE2-DesigFE6 if FY&lt;2012</v>
      </c>
      <c r="I4395" s="18">
        <f t="shared" si="415"/>
        <v>1</v>
      </c>
      <c r="J4395" s="18" t="str">
        <f t="shared" si="416"/>
        <v xml:space="preserve"> FY&lt;2012</v>
      </c>
      <c r="K4395" s="18" t="str">
        <f t="shared" si="413"/>
        <v>AYP_Not_Met_2 FY_2-FY_9 Millage_Real Per_Pupil_Value Total_Expend Instruction_Expend PctEnrollBlack PctEnrollHisp LEP_PctEnroll EconDisad_PctEnroll Disabled_PctEnroll Ln_Enroll2 DesigFE2-DesigFE6</v>
      </c>
      <c r="L4395" s="1" t="str">
        <f t="shared" si="414"/>
        <v>Yes</v>
      </c>
    </row>
    <row r="4396" spans="1:12" ht="72" x14ac:dyDescent="0.3">
      <c r="A4396" s="1" t="str">
        <f>VLOOKUP(B4396,DownloadedFiles!$B$2:$C$821,2,)</f>
        <v>doi:10.7910/DVN/29095</v>
      </c>
      <c r="B4396" s="1" t="s">
        <v>2599</v>
      </c>
      <c r="C4396" s="1" t="s">
        <v>6421</v>
      </c>
      <c r="D4396" s="1" t="s">
        <v>654</v>
      </c>
      <c r="E4396" s="1" t="str">
        <f>VLOOKUP(D4396,StataFunctions!$E$2:$G$260,3,)</f>
        <v>Linear Regression</v>
      </c>
      <c r="F4396" s="18" t="s">
        <v>7917</v>
      </c>
      <c r="G4396" s="18" t="str">
        <f t="shared" si="411"/>
        <v>levy_dummy</v>
      </c>
      <c r="H4396" s="18" t="str">
        <f t="shared" si="412"/>
        <v>AYP_Not_Met_2 FY_2-FY_9 Millage_Real Per_Pupil_Value Total_Expend Instruction_Expend PctEnrollBlack PctEnrollHisp LEP_PctEnroll EconDisad_PctEnroll Disabled_PctEnroll Ln_Enroll2 household_privateenrollment_prc housing_own_percent if FY&lt;2012</v>
      </c>
      <c r="I4396" s="18">
        <f t="shared" si="415"/>
        <v>1</v>
      </c>
      <c r="J4396" s="18" t="str">
        <f t="shared" si="416"/>
        <v xml:space="preserve"> FY&lt;2012</v>
      </c>
      <c r="K4396" s="18" t="str">
        <f t="shared" si="413"/>
        <v>AYP_Not_Met_2 FY_2-FY_9 Millage_Real Per_Pupil_Value Total_Expend Instruction_Expend PctEnrollBlack PctEnrollHisp LEP_PctEnroll EconDisad_PctEnroll Disabled_PctEnroll Ln_Enroll2 household_privateenrollment_prc housing_own_percent</v>
      </c>
      <c r="L4396" s="1" t="str">
        <f t="shared" si="414"/>
        <v>Yes</v>
      </c>
    </row>
    <row r="4397" spans="1:12" ht="72" x14ac:dyDescent="0.3">
      <c r="A4397" s="1" t="str">
        <f>VLOOKUP(B4397,DownloadedFiles!$B$2:$C$821,2,)</f>
        <v>doi:10.7910/DVN/29095</v>
      </c>
      <c r="B4397" s="1" t="s">
        <v>2599</v>
      </c>
      <c r="C4397" s="1" t="s">
        <v>6421</v>
      </c>
      <c r="D4397" s="1" t="s">
        <v>654</v>
      </c>
      <c r="E4397" s="1" t="str">
        <f>VLOOKUP(D4397,StataFunctions!$E$2:$G$260,3,)</f>
        <v>Linear Regression</v>
      </c>
      <c r="F4397" s="18" t="s">
        <v>7918</v>
      </c>
      <c r="G4397" s="18" t="str">
        <f t="shared" si="411"/>
        <v>levy_dummy</v>
      </c>
      <c r="H4397" s="18" t="str">
        <f t="shared" si="412"/>
        <v>AYP_Not_Met_2 FY_2-FY_9 Millage_Real Per_Pupil_Value Total_Expend Instruction_Expend PctEnrollBlack PctEnrollHisp LEP_PctEnroll EconDisad_PctEnroll Disabled_PctEnroll Ln_Enroll2 household_privateenrollment_prc housing_own_percent DesigFE2-DesigFE6 if FY&lt;2012</v>
      </c>
      <c r="I4397" s="18">
        <f t="shared" si="415"/>
        <v>1</v>
      </c>
      <c r="J4397" s="18" t="str">
        <f t="shared" si="416"/>
        <v xml:space="preserve"> FY&lt;2012</v>
      </c>
      <c r="K4397" s="18" t="str">
        <f t="shared" si="413"/>
        <v>AYP_Not_Met_2 FY_2-FY_9 Millage_Real Per_Pupil_Value Total_Expend Instruction_Expend PctEnrollBlack PctEnrollHisp LEP_PctEnroll EconDisad_PctEnroll Disabled_PctEnroll Ln_Enroll2 household_privateenrollment_prc housing_own_percent DesigFE2-DesigFE6</v>
      </c>
      <c r="L4397" s="1" t="str">
        <f t="shared" si="414"/>
        <v>Yes</v>
      </c>
    </row>
    <row r="4398" spans="1:12" x14ac:dyDescent="0.3">
      <c r="A4398" s="1" t="str">
        <f>VLOOKUP(B4398,DownloadedFiles!$B$2:$C$821,2,)</f>
        <v>hdl:1902.1/21992</v>
      </c>
      <c r="B4398" s="1" t="s">
        <v>801</v>
      </c>
      <c r="C4398" s="1" t="s">
        <v>698</v>
      </c>
      <c r="D4398" s="1" t="s">
        <v>766</v>
      </c>
      <c r="E4398" s="1" t="str">
        <f>VLOOKUP(D4398,StataFunctions!$E$2:$G$260,3,)</f>
        <v>Logistic regression</v>
      </c>
      <c r="F4398" s="18" t="s">
        <v>803</v>
      </c>
      <c r="G4398" s="18" t="str">
        <f t="shared" si="411"/>
        <v>attended</v>
      </c>
      <c r="H4398" s="18" t="str">
        <f t="shared" si="412"/>
        <v>newsletter facebook female fivemiles fouryears</v>
      </c>
      <c r="I4398" s="18">
        <f t="shared" si="415"/>
        <v>0</v>
      </c>
      <c r="J4398" s="18" t="str">
        <f t="shared" si="416"/>
        <v>NA</v>
      </c>
      <c r="K4398" s="18" t="str">
        <f t="shared" si="413"/>
        <v>newsletter facebook female fivemiles fouryears</v>
      </c>
      <c r="L4398" s="1" t="str">
        <f t="shared" si="414"/>
        <v>Yes</v>
      </c>
    </row>
    <row r="4399" spans="1:12" x14ac:dyDescent="0.3">
      <c r="A4399" s="1" t="str">
        <f>VLOOKUP(B4399,DownloadedFiles!$B$2:$C$821,2,)</f>
        <v>hdl:1902.1/21992</v>
      </c>
      <c r="B4399" s="1" t="s">
        <v>801</v>
      </c>
      <c r="C4399" s="1" t="s">
        <v>698</v>
      </c>
      <c r="D4399" s="1" t="s">
        <v>766</v>
      </c>
      <c r="E4399" s="1" t="str">
        <f>VLOOKUP(D4399,StataFunctions!$E$2:$G$260,3,)</f>
        <v>Logistic regression</v>
      </c>
      <c r="F4399" s="18" t="s">
        <v>802</v>
      </c>
      <c r="G4399" s="18" t="str">
        <f t="shared" si="411"/>
        <v>intended</v>
      </c>
      <c r="H4399" s="18" t="str">
        <f t="shared" si="412"/>
        <v>newsletter facebook female fivemiles fouryears</v>
      </c>
      <c r="I4399" s="18">
        <f t="shared" si="415"/>
        <v>0</v>
      </c>
      <c r="J4399" s="18" t="str">
        <f t="shared" si="416"/>
        <v>NA</v>
      </c>
      <c r="K4399" s="18" t="str">
        <f t="shared" si="413"/>
        <v>newsletter facebook female fivemiles fouryears</v>
      </c>
      <c r="L4399" s="1" t="str">
        <f t="shared" si="414"/>
        <v>Yes</v>
      </c>
    </row>
    <row r="4400" spans="1:12" ht="28.8" x14ac:dyDescent="0.3">
      <c r="A4400" s="1" t="str">
        <f>VLOOKUP(B4400,DownloadedFiles!$B$2:$C$821,2,)</f>
        <v>hdl:1902.1/21992</v>
      </c>
      <c r="B4400" s="1" t="s">
        <v>801</v>
      </c>
      <c r="C4400" s="1" t="s">
        <v>698</v>
      </c>
      <c r="D4400" s="1" t="s">
        <v>699</v>
      </c>
      <c r="E4400" s="1" t="str">
        <f>VLOOKUP(D4400,StataFunctions!$E$2:$G$260,3,)</f>
        <v>Linear regression</v>
      </c>
      <c r="F4400" s="18" t="s">
        <v>805</v>
      </c>
      <c r="G4400" s="18" t="str">
        <f t="shared" si="411"/>
        <v>attended</v>
      </c>
      <c r="H4400" s="18" t="str">
        <f t="shared" si="412"/>
        <v>newsletter facebook female fivemiles fouryears</v>
      </c>
      <c r="I4400" s="18">
        <f t="shared" si="415"/>
        <v>0</v>
      </c>
      <c r="J4400" s="18" t="str">
        <f t="shared" si="416"/>
        <v>NA</v>
      </c>
      <c r="K4400" s="18" t="str">
        <f t="shared" si="413"/>
        <v>newsletter facebook female fivemiles fouryears</v>
      </c>
      <c r="L4400" s="1" t="str">
        <f t="shared" si="414"/>
        <v>Yes</v>
      </c>
    </row>
    <row r="4401" spans="1:12" ht="28.8" x14ac:dyDescent="0.3">
      <c r="A4401" s="1" t="str">
        <f>VLOOKUP(B4401,DownloadedFiles!$B$2:$C$821,2,)</f>
        <v>hdl:1902.1/21992</v>
      </c>
      <c r="B4401" s="1" t="s">
        <v>801</v>
      </c>
      <c r="C4401" s="1" t="s">
        <v>698</v>
      </c>
      <c r="D4401" s="1" t="s">
        <v>699</v>
      </c>
      <c r="E4401" s="1" t="str">
        <f>VLOOKUP(D4401,StataFunctions!$E$2:$G$260,3,)</f>
        <v>Linear regression</v>
      </c>
      <c r="F4401" s="18" t="s">
        <v>804</v>
      </c>
      <c r="G4401" s="18" t="str">
        <f t="shared" si="411"/>
        <v>intended</v>
      </c>
      <c r="H4401" s="18" t="str">
        <f t="shared" si="412"/>
        <v>newsletter facebook female fivemiles fouryears</v>
      </c>
      <c r="I4401" s="18">
        <f t="shared" si="415"/>
        <v>0</v>
      </c>
      <c r="J4401" s="18" t="str">
        <f t="shared" si="416"/>
        <v>NA</v>
      </c>
      <c r="K4401" s="18" t="str">
        <f t="shared" si="413"/>
        <v>newsletter facebook female fivemiles fouryears</v>
      </c>
      <c r="L4401" s="1" t="str">
        <f t="shared" si="414"/>
        <v>Yes</v>
      </c>
    </row>
    <row r="4402" spans="1:12" ht="28.8" x14ac:dyDescent="0.3">
      <c r="A4402" s="1" t="str">
        <f>VLOOKUP(B4402,DownloadedFiles!$B$2:$C$821,2,)</f>
        <v>hdl:1902.1/21992</v>
      </c>
      <c r="B4402" s="1" t="s">
        <v>801</v>
      </c>
      <c r="C4402" s="1" t="s">
        <v>698</v>
      </c>
      <c r="D4402" s="1" t="s">
        <v>766</v>
      </c>
      <c r="E4402" s="1" t="str">
        <f>VLOOKUP(D4402,StataFunctions!$E$2:$G$260,3,)</f>
        <v>Logistic regression</v>
      </c>
      <c r="F4402" s="18" t="s">
        <v>939</v>
      </c>
      <c r="G4402" s="18" t="str">
        <f t="shared" si="411"/>
        <v>reported_attended</v>
      </c>
      <c r="H4402" s="18" t="str">
        <f t="shared" si="412"/>
        <v>newsletter facebook female previous_attend vote_10 young unemployed democrat if surveyrespondent==1</v>
      </c>
      <c r="I4402" s="18">
        <f t="shared" si="415"/>
        <v>1</v>
      </c>
      <c r="J4402" s="18" t="str">
        <f t="shared" si="416"/>
        <v xml:space="preserve"> surveyrespondent==1</v>
      </c>
      <c r="K4402" s="18" t="str">
        <f t="shared" si="413"/>
        <v>newsletter facebook female previous_attend vote_10 young unemployed democrat</v>
      </c>
      <c r="L4402" s="1" t="str">
        <f t="shared" si="414"/>
        <v>Yes</v>
      </c>
    </row>
    <row r="4403" spans="1:12" ht="28.8" x14ac:dyDescent="0.3">
      <c r="A4403" s="1" t="str">
        <f>VLOOKUP(B4403,DownloadedFiles!$B$2:$C$821,2,)</f>
        <v>hdl:1902.1/21992</v>
      </c>
      <c r="B4403" s="1" t="s">
        <v>801</v>
      </c>
      <c r="C4403" s="1" t="s">
        <v>698</v>
      </c>
      <c r="D4403" s="1" t="s">
        <v>699</v>
      </c>
      <c r="E4403" s="1" t="str">
        <f>VLOOKUP(D4403,StataFunctions!$E$2:$G$260,3,)</f>
        <v>Linear regression</v>
      </c>
      <c r="F4403" s="18" t="s">
        <v>1056</v>
      </c>
      <c r="G4403" s="18" t="str">
        <f t="shared" si="411"/>
        <v>reported_attended</v>
      </c>
      <c r="H4403" s="18" t="str">
        <f t="shared" si="412"/>
        <v>newsletter facebook female previous_attend vote_10 young unemployed democrat if surveyrespondent==1</v>
      </c>
      <c r="I4403" s="18">
        <f t="shared" si="415"/>
        <v>1</v>
      </c>
      <c r="J4403" s="18" t="str">
        <f t="shared" si="416"/>
        <v xml:space="preserve"> surveyrespondent==1</v>
      </c>
      <c r="K4403" s="18" t="str">
        <f t="shared" si="413"/>
        <v>newsletter facebook female previous_attend vote_10 young unemployed democrat</v>
      </c>
      <c r="L4403" s="1" t="str">
        <f t="shared" si="414"/>
        <v>Yes</v>
      </c>
    </row>
    <row r="4404" spans="1:12" ht="43.2" x14ac:dyDescent="0.3">
      <c r="A4404" s="1" t="str">
        <f>VLOOKUP(B4404,DownloadedFiles!$B$2:$C$821,2,)</f>
        <v>hdl:1902.1/21815</v>
      </c>
      <c r="B4404" s="1" t="s">
        <v>886</v>
      </c>
      <c r="C4404" s="1" t="s">
        <v>698</v>
      </c>
      <c r="D4404" s="1" t="s">
        <v>887</v>
      </c>
      <c r="E4404" s="1" t="str">
        <f>VLOOKUP(D4404,StataFunctions!$E$2:$G$260,3,)</f>
        <v>Ordered logistic regression</v>
      </c>
      <c r="F4404" s="18" t="s">
        <v>989</v>
      </c>
      <c r="G4404" s="18" t="str">
        <f t="shared" si="411"/>
        <v>bigintst</v>
      </c>
      <c r="H4404" s="18" t="str">
        <f t="shared" si="412"/>
        <v>psize10g countp30_small reduc age male firstgen pctinus langspan mexican prican cuban CentralAmerican watchnew readpapr relyeng</v>
      </c>
      <c r="I4404" s="18">
        <f t="shared" si="415"/>
        <v>0</v>
      </c>
      <c r="J4404" s="18" t="str">
        <f t="shared" si="416"/>
        <v>NA</v>
      </c>
      <c r="K4404" s="18" t="str">
        <f t="shared" si="413"/>
        <v>psize10g countp30_small reduc age male firstgen pctinus langspan mexican prican cuban CentralAmerican watchnew readpapr relyeng</v>
      </c>
      <c r="L4404" s="1" t="str">
        <f t="shared" si="414"/>
        <v>Yes</v>
      </c>
    </row>
    <row r="4405" spans="1:12" ht="43.2" x14ac:dyDescent="0.3">
      <c r="A4405" s="1" t="str">
        <f>VLOOKUP(B4405,DownloadedFiles!$B$2:$C$821,2,)</f>
        <v>hdl:1902.1/21815</v>
      </c>
      <c r="B4405" s="1" t="s">
        <v>886</v>
      </c>
      <c r="C4405" s="1" t="s">
        <v>698</v>
      </c>
      <c r="D4405" s="1" t="s">
        <v>887</v>
      </c>
      <c r="E4405" s="1" t="str">
        <f>VLOOKUP(D4405,StataFunctions!$E$2:$G$260,3,)</f>
        <v>Ordered logistic regression</v>
      </c>
      <c r="F4405" s="18" t="s">
        <v>991</v>
      </c>
      <c r="G4405" s="18" t="str">
        <f t="shared" si="411"/>
        <v>complic</v>
      </c>
      <c r="H4405" s="18" t="str">
        <f t="shared" si="412"/>
        <v>psize10g countp30_small reduc age male firstgen pctinus langspan mexican prican cuban CentralAmerican watchnew readpapr relyeng</v>
      </c>
      <c r="I4405" s="18">
        <f t="shared" si="415"/>
        <v>0</v>
      </c>
      <c r="J4405" s="18" t="str">
        <f t="shared" si="416"/>
        <v>NA</v>
      </c>
      <c r="K4405" s="18" t="str">
        <f t="shared" si="413"/>
        <v>psize10g countp30_small reduc age male firstgen pctinus langspan mexican prican cuban CentralAmerican watchnew readpapr relyeng</v>
      </c>
      <c r="L4405" s="1" t="str">
        <f t="shared" si="414"/>
        <v>Yes</v>
      </c>
    </row>
    <row r="4406" spans="1:12" ht="43.2" x14ac:dyDescent="0.3">
      <c r="A4406" s="1" t="str">
        <f>VLOOKUP(B4406,DownloadedFiles!$B$2:$C$821,2,)</f>
        <v>hdl:1902.1/21815</v>
      </c>
      <c r="B4406" s="1" t="s">
        <v>886</v>
      </c>
      <c r="C4406" s="1" t="s">
        <v>698</v>
      </c>
      <c r="D4406" s="1" t="s">
        <v>887</v>
      </c>
      <c r="E4406" s="1" t="str">
        <f>VLOOKUP(D4406,StataFunctions!$E$2:$G$260,3,)</f>
        <v>Ordered logistic regression</v>
      </c>
      <c r="F4406" s="18" t="s">
        <v>993</v>
      </c>
      <c r="G4406" s="18" t="str">
        <f t="shared" si="411"/>
        <v>govtrust</v>
      </c>
      <c r="H4406" s="18" t="str">
        <f t="shared" si="412"/>
        <v>psize10g countp30_small reduc age male firstgen pctinus langspan mexican prican cuban CentralAmerican watchnew readpapr relyeng</v>
      </c>
      <c r="I4406" s="18">
        <f t="shared" si="415"/>
        <v>0</v>
      </c>
      <c r="J4406" s="18" t="str">
        <f t="shared" si="416"/>
        <v>NA</v>
      </c>
      <c r="K4406" s="18" t="str">
        <f t="shared" si="413"/>
        <v>psize10g countp30_small reduc age male firstgen pctinus langspan mexican prican cuban CentralAmerican watchnew readpapr relyeng</v>
      </c>
      <c r="L4406" s="1" t="str">
        <f t="shared" si="414"/>
        <v>Yes</v>
      </c>
    </row>
    <row r="4407" spans="1:12" ht="43.2" x14ac:dyDescent="0.3">
      <c r="A4407" s="1" t="str">
        <f>VLOOKUP(B4407,DownloadedFiles!$B$2:$C$821,2,)</f>
        <v>hdl:1902.1/21815</v>
      </c>
      <c r="B4407" s="1" t="s">
        <v>886</v>
      </c>
      <c r="C4407" s="1" t="s">
        <v>698</v>
      </c>
      <c r="D4407" s="1" t="s">
        <v>887</v>
      </c>
      <c r="E4407" s="1" t="str">
        <f>VLOOKUP(D4407,StataFunctions!$E$2:$G$260,3,)</f>
        <v>Ordered logistic regression</v>
      </c>
      <c r="F4407" s="18" t="s">
        <v>992</v>
      </c>
      <c r="G4407" s="18" t="str">
        <f t="shared" si="411"/>
        <v>nocontac</v>
      </c>
      <c r="H4407" s="18" t="str">
        <f t="shared" si="412"/>
        <v>psize10g countp30_small reduc age male firstgen pctinus langspan mexican prican cuban CentralAmerican watchnew readpapr relyeng</v>
      </c>
      <c r="I4407" s="18">
        <f t="shared" si="415"/>
        <v>0</v>
      </c>
      <c r="J4407" s="18" t="str">
        <f t="shared" si="416"/>
        <v>NA</v>
      </c>
      <c r="K4407" s="18" t="str">
        <f t="shared" si="413"/>
        <v>psize10g countp30_small reduc age male firstgen pctinus langspan mexican prican cuban CentralAmerican watchnew readpapr relyeng</v>
      </c>
      <c r="L4407" s="1" t="str">
        <f t="shared" si="414"/>
        <v>Yes</v>
      </c>
    </row>
    <row r="4408" spans="1:12" ht="43.2" x14ac:dyDescent="0.3">
      <c r="A4408" s="1" t="str">
        <f>VLOOKUP(B4408,DownloadedFiles!$B$2:$C$821,2,)</f>
        <v>hdl:1902.1/21815</v>
      </c>
      <c r="B4408" s="1" t="s">
        <v>886</v>
      </c>
      <c r="C4408" s="1" t="s">
        <v>698</v>
      </c>
      <c r="D4408" s="1" t="s">
        <v>887</v>
      </c>
      <c r="E4408" s="1" t="str">
        <f>VLOOKUP(D4408,StataFunctions!$E$2:$G$260,3,)</f>
        <v>Ordered logistic regression</v>
      </c>
      <c r="F4408" s="18" t="s">
        <v>990</v>
      </c>
      <c r="G4408" s="18" t="str">
        <f t="shared" ref="G4408:G4471" si="417">MID($F4408,LEN($D4408)+FIND($D4408,$F4408)+1,FIND(" ",$F4408,LEN(D4408)+FIND(D4408,F4408)+1)-(LEN($D4408)+FIND($D4408,$F4408)+1))</f>
        <v>sayso</v>
      </c>
      <c r="H4408" s="18" t="str">
        <f t="shared" si="412"/>
        <v>psize10g countp30_small reduc age male firstgen pctinus langspan mexican prican cuban CentralAmerican watchnew readpapr relyeng</v>
      </c>
      <c r="I4408" s="18">
        <f t="shared" si="415"/>
        <v>0</v>
      </c>
      <c r="J4408" s="18" t="str">
        <f t="shared" si="416"/>
        <v>NA</v>
      </c>
      <c r="K4408" s="18" t="str">
        <f t="shared" si="413"/>
        <v>psize10g countp30_small reduc age male firstgen pctinus langspan mexican prican cuban CentralAmerican watchnew readpapr relyeng</v>
      </c>
      <c r="L4408" s="1" t="str">
        <f t="shared" si="414"/>
        <v>Yes</v>
      </c>
    </row>
    <row r="4409" spans="1:12" ht="43.2" x14ac:dyDescent="0.3">
      <c r="A4409" s="1" t="str">
        <f>VLOOKUP(B4409,DownloadedFiles!$B$2:$C$821,2,)</f>
        <v>hdl:1902.1/21815</v>
      </c>
      <c r="B4409" s="1" t="s">
        <v>886</v>
      </c>
      <c r="C4409" s="1" t="s">
        <v>698</v>
      </c>
      <c r="D4409" s="1" t="s">
        <v>887</v>
      </c>
      <c r="E4409" s="1" t="str">
        <f>VLOOKUP(D4409,StataFunctions!$E$2:$G$260,3,)</f>
        <v>Ordered logistic regression</v>
      </c>
      <c r="F4409" s="18" t="s">
        <v>969</v>
      </c>
      <c r="G4409" s="18" t="str">
        <f t="shared" si="417"/>
        <v>bigintst</v>
      </c>
      <c r="H4409" s="18" t="str">
        <f t="shared" si="412"/>
        <v>psize10g countp30_small reduc age male firstgen pctinus langspan mexican prican cuban dominican salvadoran watchnew readpapr relyeng if bef_feb14==0</v>
      </c>
      <c r="I4409" s="18">
        <f t="shared" si="415"/>
        <v>1</v>
      </c>
      <c r="J4409" s="18" t="str">
        <f t="shared" si="416"/>
        <v xml:space="preserve"> bef_feb14==0</v>
      </c>
      <c r="K4409" s="18" t="str">
        <f t="shared" si="413"/>
        <v>psize10g countp30_small reduc age male firstgen pctinus langspan mexican prican cuban dominican salvadoran watchnew readpapr relyeng</v>
      </c>
      <c r="L4409" s="1" t="str">
        <f t="shared" si="414"/>
        <v>Yes</v>
      </c>
    </row>
    <row r="4410" spans="1:12" ht="43.2" x14ac:dyDescent="0.3">
      <c r="A4410" s="1" t="str">
        <f>VLOOKUP(B4410,DownloadedFiles!$B$2:$C$821,2,)</f>
        <v>hdl:1902.1/21815</v>
      </c>
      <c r="B4410" s="1" t="s">
        <v>886</v>
      </c>
      <c r="C4410" s="1" t="s">
        <v>698</v>
      </c>
      <c r="D4410" s="1" t="s">
        <v>887</v>
      </c>
      <c r="E4410" s="1" t="str">
        <f>VLOOKUP(D4410,StataFunctions!$E$2:$G$260,3,)</f>
        <v>Ordered logistic regression</v>
      </c>
      <c r="F4410" s="18" t="s">
        <v>971</v>
      </c>
      <c r="G4410" s="18" t="str">
        <f t="shared" si="417"/>
        <v>complic</v>
      </c>
      <c r="H4410" s="18" t="str">
        <f t="shared" si="412"/>
        <v>psize10g countp30_small reduc age male firstgen pctinus langspan mexican prican cuban dominican salvadoran watchnew readpapr relyeng if bef_feb14==0</v>
      </c>
      <c r="I4410" s="18">
        <f t="shared" si="415"/>
        <v>1</v>
      </c>
      <c r="J4410" s="18" t="str">
        <f t="shared" si="416"/>
        <v xml:space="preserve"> bef_feb14==0</v>
      </c>
      <c r="K4410" s="18" t="str">
        <f t="shared" si="413"/>
        <v>psize10g countp30_small reduc age male firstgen pctinus langspan mexican prican cuban dominican salvadoran watchnew readpapr relyeng</v>
      </c>
      <c r="L4410" s="1" t="str">
        <f t="shared" si="414"/>
        <v>Yes</v>
      </c>
    </row>
    <row r="4411" spans="1:12" ht="43.2" x14ac:dyDescent="0.3">
      <c r="A4411" s="1" t="str">
        <f>VLOOKUP(B4411,DownloadedFiles!$B$2:$C$821,2,)</f>
        <v>hdl:1902.1/21815</v>
      </c>
      <c r="B4411" s="1" t="s">
        <v>886</v>
      </c>
      <c r="C4411" s="1" t="s">
        <v>698</v>
      </c>
      <c r="D4411" s="1" t="s">
        <v>887</v>
      </c>
      <c r="E4411" s="1" t="str">
        <f>VLOOKUP(D4411,StataFunctions!$E$2:$G$260,3,)</f>
        <v>Ordered logistic regression</v>
      </c>
      <c r="F4411" s="18" t="s">
        <v>973</v>
      </c>
      <c r="G4411" s="18" t="str">
        <f t="shared" si="417"/>
        <v>govtrust</v>
      </c>
      <c r="H4411" s="18" t="str">
        <f t="shared" si="412"/>
        <v>psize10g countp30_small reduc age male firstgen pctinus langspan mexican prican cuban dominican salvadoran watchnew readpapr relyeng if bef_feb14==0</v>
      </c>
      <c r="I4411" s="18">
        <f t="shared" si="415"/>
        <v>1</v>
      </c>
      <c r="J4411" s="18" t="str">
        <f t="shared" si="416"/>
        <v xml:space="preserve"> bef_feb14==0</v>
      </c>
      <c r="K4411" s="18" t="str">
        <f t="shared" si="413"/>
        <v>psize10g countp30_small reduc age male firstgen pctinus langspan mexican prican cuban dominican salvadoran watchnew readpapr relyeng</v>
      </c>
      <c r="L4411" s="1" t="str">
        <f t="shared" si="414"/>
        <v>Yes</v>
      </c>
    </row>
    <row r="4412" spans="1:12" ht="43.2" x14ac:dyDescent="0.3">
      <c r="A4412" s="1" t="str">
        <f>VLOOKUP(B4412,DownloadedFiles!$B$2:$C$821,2,)</f>
        <v>hdl:1902.1/21815</v>
      </c>
      <c r="B4412" s="1" t="s">
        <v>886</v>
      </c>
      <c r="C4412" s="1" t="s">
        <v>698</v>
      </c>
      <c r="D4412" s="1" t="s">
        <v>887</v>
      </c>
      <c r="E4412" s="1" t="str">
        <f>VLOOKUP(D4412,StataFunctions!$E$2:$G$260,3,)</f>
        <v>Ordered logistic regression</v>
      </c>
      <c r="F4412" s="18" t="s">
        <v>972</v>
      </c>
      <c r="G4412" s="18" t="str">
        <f t="shared" si="417"/>
        <v>nocontac</v>
      </c>
      <c r="H4412" s="18" t="str">
        <f t="shared" si="412"/>
        <v>psize10g countp30_small reduc age male firstgen pctinus langspan mexican prican cuban dominican salvadoran watchnew readpapr relyeng if bef_feb14==0</v>
      </c>
      <c r="I4412" s="18">
        <f t="shared" si="415"/>
        <v>1</v>
      </c>
      <c r="J4412" s="18" t="str">
        <f t="shared" si="416"/>
        <v xml:space="preserve"> bef_feb14==0</v>
      </c>
      <c r="K4412" s="18" t="str">
        <f t="shared" si="413"/>
        <v>psize10g countp30_small reduc age male firstgen pctinus langspan mexican prican cuban dominican salvadoran watchnew readpapr relyeng</v>
      </c>
      <c r="L4412" s="1" t="str">
        <f t="shared" si="414"/>
        <v>Yes</v>
      </c>
    </row>
    <row r="4413" spans="1:12" ht="43.2" x14ac:dyDescent="0.3">
      <c r="A4413" s="1" t="str">
        <f>VLOOKUP(B4413,DownloadedFiles!$B$2:$C$821,2,)</f>
        <v>hdl:1902.1/21815</v>
      </c>
      <c r="B4413" s="1" t="s">
        <v>886</v>
      </c>
      <c r="C4413" s="1" t="s">
        <v>698</v>
      </c>
      <c r="D4413" s="1" t="s">
        <v>887</v>
      </c>
      <c r="E4413" s="1" t="str">
        <f>VLOOKUP(D4413,StataFunctions!$E$2:$G$260,3,)</f>
        <v>Ordered logistic regression</v>
      </c>
      <c r="F4413" s="18" t="s">
        <v>970</v>
      </c>
      <c r="G4413" s="18" t="str">
        <f t="shared" si="417"/>
        <v>sayso</v>
      </c>
      <c r="H4413" s="18" t="str">
        <f t="shared" si="412"/>
        <v>psize10g countp30_small reduc age male firstgen pctinus langspan mexican prican cuban dominican salvadoran watchnew readpapr relyeng if bef_feb14==0</v>
      </c>
      <c r="I4413" s="18">
        <f t="shared" si="415"/>
        <v>1</v>
      </c>
      <c r="J4413" s="18" t="str">
        <f t="shared" si="416"/>
        <v xml:space="preserve"> bef_feb14==0</v>
      </c>
      <c r="K4413" s="18" t="str">
        <f t="shared" si="413"/>
        <v>psize10g countp30_small reduc age male firstgen pctinus langspan mexican prican cuban dominican salvadoran watchnew readpapr relyeng</v>
      </c>
      <c r="L4413" s="1" t="str">
        <f t="shared" si="414"/>
        <v>Yes</v>
      </c>
    </row>
    <row r="4414" spans="1:12" ht="43.2" x14ac:dyDescent="0.3">
      <c r="A4414" s="1" t="str">
        <f>VLOOKUP(B4414,DownloadedFiles!$B$2:$C$821,2,)</f>
        <v>hdl:1902.1/21815</v>
      </c>
      <c r="B4414" s="1" t="s">
        <v>886</v>
      </c>
      <c r="C4414" s="1" t="s">
        <v>698</v>
      </c>
      <c r="D4414" s="1" t="s">
        <v>887</v>
      </c>
      <c r="E4414" s="1" t="str">
        <f>VLOOKUP(D4414,StataFunctions!$E$2:$G$260,3,)</f>
        <v>Ordered logistic regression</v>
      </c>
      <c r="F4414" s="18" t="s">
        <v>943</v>
      </c>
      <c r="G4414" s="18" t="str">
        <f t="shared" si="417"/>
        <v>bigintst</v>
      </c>
      <c r="H4414" s="18" t="str">
        <f t="shared" si="412"/>
        <v>psize10g countp30_small reduc age male firstgen pctinus langspan mexican prican cuban dominican salvadoran watchnew readpapr relyeng</v>
      </c>
      <c r="I4414" s="18">
        <f t="shared" si="415"/>
        <v>0</v>
      </c>
      <c r="J4414" s="18" t="str">
        <f t="shared" si="416"/>
        <v>NA</v>
      </c>
      <c r="K4414" s="18" t="str">
        <f t="shared" si="413"/>
        <v>psize10g countp30_small reduc age male firstgen pctinus langspan mexican prican cuban dominican salvadoran watchnew readpapr relyeng</v>
      </c>
      <c r="L4414" s="1" t="str">
        <f t="shared" si="414"/>
        <v>Yes</v>
      </c>
    </row>
    <row r="4415" spans="1:12" ht="43.2" x14ac:dyDescent="0.3">
      <c r="A4415" s="1" t="str">
        <f>VLOOKUP(B4415,DownloadedFiles!$B$2:$C$821,2,)</f>
        <v>hdl:1902.1/21815</v>
      </c>
      <c r="B4415" s="1" t="s">
        <v>886</v>
      </c>
      <c r="C4415" s="1" t="s">
        <v>698</v>
      </c>
      <c r="D4415" s="1" t="s">
        <v>887</v>
      </c>
      <c r="E4415" s="1" t="str">
        <f>VLOOKUP(D4415,StataFunctions!$E$2:$G$260,3,)</f>
        <v>Ordered logistic regression</v>
      </c>
      <c r="F4415" s="18" t="s">
        <v>948</v>
      </c>
      <c r="G4415" s="18" t="str">
        <f t="shared" si="417"/>
        <v>bigintst</v>
      </c>
      <c r="H4415" s="18" t="str">
        <f t="shared" si="412"/>
        <v>psize10g countp30_small reduc age male firstgen pctinus langspan mexican prican cuban dominican salvadoran watchnew readpapr relyeng</v>
      </c>
      <c r="I4415" s="18">
        <f t="shared" si="415"/>
        <v>0</v>
      </c>
      <c r="J4415" s="18" t="str">
        <f t="shared" si="416"/>
        <v>NA</v>
      </c>
      <c r="K4415" s="18" t="str">
        <f t="shared" si="413"/>
        <v>psize10g countp30_small reduc age male firstgen pctinus langspan mexican prican cuban dominican salvadoran watchnew readpapr relyeng</v>
      </c>
      <c r="L4415" s="1" t="str">
        <f t="shared" si="414"/>
        <v>Yes</v>
      </c>
    </row>
    <row r="4416" spans="1:12" ht="43.2" x14ac:dyDescent="0.3">
      <c r="A4416" s="1" t="str">
        <f>VLOOKUP(B4416,DownloadedFiles!$B$2:$C$821,2,)</f>
        <v>hdl:1902.1/21815</v>
      </c>
      <c r="B4416" s="1" t="s">
        <v>886</v>
      </c>
      <c r="C4416" s="1" t="s">
        <v>698</v>
      </c>
      <c r="D4416" s="1" t="s">
        <v>887</v>
      </c>
      <c r="E4416" s="1" t="str">
        <f>VLOOKUP(D4416,StataFunctions!$E$2:$G$260,3,)</f>
        <v>Ordered logistic regression</v>
      </c>
      <c r="F4416" s="18" t="s">
        <v>945</v>
      </c>
      <c r="G4416" s="18" t="str">
        <f t="shared" si="417"/>
        <v>complic</v>
      </c>
      <c r="H4416" s="18" t="str">
        <f t="shared" si="412"/>
        <v>psize10g countp30_small reduc age male firstgen pctinus langspan mexican prican cuban dominican salvadoran watchnew readpapr relyeng</v>
      </c>
      <c r="I4416" s="18">
        <f t="shared" si="415"/>
        <v>0</v>
      </c>
      <c r="J4416" s="18" t="str">
        <f t="shared" si="416"/>
        <v>NA</v>
      </c>
      <c r="K4416" s="18" t="str">
        <f t="shared" si="413"/>
        <v>psize10g countp30_small reduc age male firstgen pctinus langspan mexican prican cuban dominican salvadoran watchnew readpapr relyeng</v>
      </c>
      <c r="L4416" s="1" t="str">
        <f t="shared" si="414"/>
        <v>Yes</v>
      </c>
    </row>
    <row r="4417" spans="1:12" ht="43.2" x14ac:dyDescent="0.3">
      <c r="A4417" s="1" t="str">
        <f>VLOOKUP(B4417,DownloadedFiles!$B$2:$C$821,2,)</f>
        <v>hdl:1902.1/21815</v>
      </c>
      <c r="B4417" s="1" t="s">
        <v>886</v>
      </c>
      <c r="C4417" s="1" t="s">
        <v>698</v>
      </c>
      <c r="D4417" s="1" t="s">
        <v>887</v>
      </c>
      <c r="E4417" s="1" t="str">
        <f>VLOOKUP(D4417,StataFunctions!$E$2:$G$260,3,)</f>
        <v>Ordered logistic regression</v>
      </c>
      <c r="F4417" s="18" t="s">
        <v>890</v>
      </c>
      <c r="G4417" s="18" t="str">
        <f t="shared" si="417"/>
        <v>complic</v>
      </c>
      <c r="H4417" s="18" t="str">
        <f t="shared" si="412"/>
        <v>psize10g countp30_small reduc age male firstgen pctinus langspan mexican prican cuban dominican salvadoran watchnew readpapr relyeng</v>
      </c>
      <c r="I4417" s="18">
        <f t="shared" si="415"/>
        <v>0</v>
      </c>
      <c r="J4417" s="18" t="str">
        <f t="shared" si="416"/>
        <v>NA</v>
      </c>
      <c r="K4417" s="18" t="str">
        <f t="shared" si="413"/>
        <v>psize10g countp30_small reduc age male firstgen pctinus langspan mexican prican cuban dominican salvadoran watchnew readpapr relyeng</v>
      </c>
      <c r="L4417" s="1" t="str">
        <f t="shared" si="414"/>
        <v>Yes</v>
      </c>
    </row>
    <row r="4418" spans="1:12" ht="43.2" x14ac:dyDescent="0.3">
      <c r="A4418" s="1" t="str">
        <f>VLOOKUP(B4418,DownloadedFiles!$B$2:$C$821,2,)</f>
        <v>hdl:1902.1/21815</v>
      </c>
      <c r="B4418" s="1" t="s">
        <v>886</v>
      </c>
      <c r="C4418" s="1" t="s">
        <v>698</v>
      </c>
      <c r="D4418" s="1" t="s">
        <v>887</v>
      </c>
      <c r="E4418" s="1" t="str">
        <f>VLOOKUP(D4418,StataFunctions!$E$2:$G$260,3,)</f>
        <v>Ordered logistic regression</v>
      </c>
      <c r="F4418" s="18" t="s">
        <v>947</v>
      </c>
      <c r="G4418" s="18" t="str">
        <f t="shared" si="417"/>
        <v>govtrust</v>
      </c>
      <c r="H4418" s="18" t="str">
        <f t="shared" ref="H4418:H4481" si="418">TRIM(MID(F4418,FIND(G4418,F4418)+LEN(G4418)+1,IFERROR(FIND(",",F4418),LEN(F4418)+1)-(FIND(G4418,F4418)+LEN(G4418)+1)))</f>
        <v>psize10g countp30_small reduc age male firstgen pctinus langspan mexican prican cuban dominican salvadoran watchnew readpapr relyeng</v>
      </c>
      <c r="I4418" s="18">
        <f t="shared" si="415"/>
        <v>0</v>
      </c>
      <c r="J4418" s="18" t="str">
        <f t="shared" si="416"/>
        <v>NA</v>
      </c>
      <c r="K4418" s="18" t="str">
        <f t="shared" ref="K4418:K4481" si="419">IF(I4418=0,H4418,MID(H4418,1,FIND(J4418,H4418)-4))</f>
        <v>psize10g countp30_small reduc age male firstgen pctinus langspan mexican prican cuban dominican salvadoran watchnew readpapr relyeng</v>
      </c>
      <c r="L4418" s="1" t="str">
        <f t="shared" ref="L4418:L4481" si="420">IFERROR(IF(FIND("///",F4418)&gt;0,"No",0),"Yes")</f>
        <v>Yes</v>
      </c>
    </row>
    <row r="4419" spans="1:12" ht="43.2" x14ac:dyDescent="0.3">
      <c r="A4419" s="1" t="str">
        <f>VLOOKUP(B4419,DownloadedFiles!$B$2:$C$821,2,)</f>
        <v>hdl:1902.1/21815</v>
      </c>
      <c r="B4419" s="1" t="s">
        <v>886</v>
      </c>
      <c r="C4419" s="1" t="s">
        <v>698</v>
      </c>
      <c r="D4419" s="1" t="s">
        <v>887</v>
      </c>
      <c r="E4419" s="1" t="str">
        <f>VLOOKUP(D4419,StataFunctions!$E$2:$G$260,3,)</f>
        <v>Ordered logistic regression</v>
      </c>
      <c r="F4419" s="18" t="s">
        <v>946</v>
      </c>
      <c r="G4419" s="18" t="str">
        <f t="shared" si="417"/>
        <v>nocontac</v>
      </c>
      <c r="H4419" s="18" t="str">
        <f t="shared" si="418"/>
        <v>psize10g countp30_small reduc age male firstgen pctinus langspan mexican prican cuban dominican salvadoran watchnew readpapr relyeng</v>
      </c>
      <c r="I4419" s="18">
        <f t="shared" si="415"/>
        <v>0</v>
      </c>
      <c r="J4419" s="18" t="str">
        <f t="shared" si="416"/>
        <v>NA</v>
      </c>
      <c r="K4419" s="18" t="str">
        <f t="shared" si="419"/>
        <v>psize10g countp30_small reduc age male firstgen pctinus langspan mexican prican cuban dominican salvadoran watchnew readpapr relyeng</v>
      </c>
      <c r="L4419" s="1" t="str">
        <f t="shared" si="420"/>
        <v>Yes</v>
      </c>
    </row>
    <row r="4420" spans="1:12" ht="43.2" x14ac:dyDescent="0.3">
      <c r="A4420" s="1" t="str">
        <f>VLOOKUP(B4420,DownloadedFiles!$B$2:$C$821,2,)</f>
        <v>hdl:1902.1/21815</v>
      </c>
      <c r="B4420" s="1" t="s">
        <v>886</v>
      </c>
      <c r="C4420" s="1" t="s">
        <v>698</v>
      </c>
      <c r="D4420" s="1" t="s">
        <v>887</v>
      </c>
      <c r="E4420" s="1" t="str">
        <f>VLOOKUP(D4420,StataFunctions!$E$2:$G$260,3,)</f>
        <v>Ordered logistic regression</v>
      </c>
      <c r="F4420" s="18" t="s">
        <v>944</v>
      </c>
      <c r="G4420" s="18" t="str">
        <f t="shared" si="417"/>
        <v>sayso</v>
      </c>
      <c r="H4420" s="18" t="str">
        <f t="shared" si="418"/>
        <v>psize10g countp30_small reduc age male firstgen pctinus langspan mexican prican cuban dominican salvadoran watchnew readpapr relyeng</v>
      </c>
      <c r="I4420" s="18">
        <f t="shared" si="415"/>
        <v>0</v>
      </c>
      <c r="J4420" s="18" t="str">
        <f t="shared" si="416"/>
        <v>NA</v>
      </c>
      <c r="K4420" s="18" t="str">
        <f t="shared" si="419"/>
        <v>psize10g countp30_small reduc age male firstgen pctinus langspan mexican prican cuban dominican salvadoran watchnew readpapr relyeng</v>
      </c>
      <c r="L4420" s="1" t="str">
        <f t="shared" si="420"/>
        <v>Yes</v>
      </c>
    </row>
    <row r="4421" spans="1:12" ht="43.2" x14ac:dyDescent="0.3">
      <c r="A4421" s="1" t="str">
        <f>VLOOKUP(B4421,DownloadedFiles!$B$2:$C$821,2,)</f>
        <v>hdl:1902.1/21815</v>
      </c>
      <c r="B4421" s="1" t="s">
        <v>886</v>
      </c>
      <c r="C4421" s="1" t="s">
        <v>698</v>
      </c>
      <c r="D4421" s="1" t="s">
        <v>887</v>
      </c>
      <c r="E4421" s="1" t="str">
        <f>VLOOKUP(D4421,StataFunctions!$E$2:$G$260,3,)</f>
        <v>Ordered logistic regression</v>
      </c>
      <c r="F4421" s="18" t="s">
        <v>889</v>
      </c>
      <c r="G4421" s="18" t="str">
        <f t="shared" si="417"/>
        <v>sayso</v>
      </c>
      <c r="H4421" s="18" t="str">
        <f t="shared" si="418"/>
        <v>psize10g countp30_small reduc age male firstgen pctinus langspan mexican prican cuban dominican salvadoran watchnew readpapr relyeng</v>
      </c>
      <c r="I4421" s="18">
        <f t="shared" si="415"/>
        <v>0</v>
      </c>
      <c r="J4421" s="18" t="str">
        <f t="shared" si="416"/>
        <v>NA</v>
      </c>
      <c r="K4421" s="18" t="str">
        <f t="shared" si="419"/>
        <v>psize10g countp30_small reduc age male firstgen pctinus langspan mexican prican cuban dominican salvadoran watchnew readpapr relyeng</v>
      </c>
      <c r="L4421" s="1" t="str">
        <f t="shared" si="420"/>
        <v>Yes</v>
      </c>
    </row>
    <row r="4422" spans="1:12" ht="43.2" x14ac:dyDescent="0.3">
      <c r="A4422" s="1" t="str">
        <f>VLOOKUP(B4422,DownloadedFiles!$B$2:$C$821,2,)</f>
        <v>hdl:1902.1/21815</v>
      </c>
      <c r="B4422" s="1" t="s">
        <v>886</v>
      </c>
      <c r="C4422" s="1" t="s">
        <v>698</v>
      </c>
      <c r="D4422" s="1" t="s">
        <v>887</v>
      </c>
      <c r="E4422" s="1" t="str">
        <f>VLOOKUP(D4422,StataFunctions!$E$2:$G$260,3,)</f>
        <v>Ordered logistic regression</v>
      </c>
      <c r="F4422" s="18" t="s">
        <v>974</v>
      </c>
      <c r="G4422" s="18" t="str">
        <f t="shared" si="417"/>
        <v>bigintst</v>
      </c>
      <c r="H4422" s="18" t="str">
        <f t="shared" si="418"/>
        <v>psize10g countp30_small reduc age male firstgen pctinus langspan mexican prican cuban dominican salvadoran watchnew readpapr relyeng firstgen_psmall</v>
      </c>
      <c r="I4422" s="18">
        <f t="shared" si="415"/>
        <v>0</v>
      </c>
      <c r="J4422" s="18" t="str">
        <f t="shared" si="416"/>
        <v>NA</v>
      </c>
      <c r="K4422" s="18" t="str">
        <f t="shared" si="419"/>
        <v>psize10g countp30_small reduc age male firstgen pctinus langspan mexican prican cuban dominican salvadoran watchnew readpapr relyeng firstgen_psmall</v>
      </c>
      <c r="L4422" s="1" t="str">
        <f t="shared" si="420"/>
        <v>Yes</v>
      </c>
    </row>
    <row r="4423" spans="1:12" ht="43.2" x14ac:dyDescent="0.3">
      <c r="A4423" s="1" t="str">
        <f>VLOOKUP(B4423,DownloadedFiles!$B$2:$C$821,2,)</f>
        <v>hdl:1902.1/21815</v>
      </c>
      <c r="B4423" s="1" t="s">
        <v>886</v>
      </c>
      <c r="C4423" s="1" t="s">
        <v>698</v>
      </c>
      <c r="D4423" s="1" t="s">
        <v>887</v>
      </c>
      <c r="E4423" s="1" t="str">
        <f>VLOOKUP(D4423,StataFunctions!$E$2:$G$260,3,)</f>
        <v>Ordered logistic regression</v>
      </c>
      <c r="F4423" s="18" t="s">
        <v>976</v>
      </c>
      <c r="G4423" s="18" t="str">
        <f t="shared" si="417"/>
        <v>complic</v>
      </c>
      <c r="H4423" s="18" t="str">
        <f t="shared" si="418"/>
        <v>psize10g countp30_small reduc age male firstgen pctinus langspan mexican prican cuban dominican salvadoran watchnew readpapr relyeng firstgen_psmall</v>
      </c>
      <c r="I4423" s="18">
        <f t="shared" si="415"/>
        <v>0</v>
      </c>
      <c r="J4423" s="18" t="str">
        <f t="shared" si="416"/>
        <v>NA</v>
      </c>
      <c r="K4423" s="18" t="str">
        <f t="shared" si="419"/>
        <v>psize10g countp30_small reduc age male firstgen pctinus langspan mexican prican cuban dominican salvadoran watchnew readpapr relyeng firstgen_psmall</v>
      </c>
      <c r="L4423" s="1" t="str">
        <f t="shared" si="420"/>
        <v>Yes</v>
      </c>
    </row>
    <row r="4424" spans="1:12" ht="43.2" x14ac:dyDescent="0.3">
      <c r="A4424" s="1" t="str">
        <f>VLOOKUP(B4424,DownloadedFiles!$B$2:$C$821,2,)</f>
        <v>hdl:1902.1/21815</v>
      </c>
      <c r="B4424" s="1" t="s">
        <v>886</v>
      </c>
      <c r="C4424" s="1" t="s">
        <v>698</v>
      </c>
      <c r="D4424" s="1" t="s">
        <v>887</v>
      </c>
      <c r="E4424" s="1" t="str">
        <f>VLOOKUP(D4424,StataFunctions!$E$2:$G$260,3,)</f>
        <v>Ordered logistic regression</v>
      </c>
      <c r="F4424" s="18" t="s">
        <v>978</v>
      </c>
      <c r="G4424" s="18" t="str">
        <f t="shared" si="417"/>
        <v>govtrust</v>
      </c>
      <c r="H4424" s="18" t="str">
        <f t="shared" si="418"/>
        <v>psize10g countp30_small reduc age male firstgen pctinus langspan mexican prican cuban dominican salvadoran watchnew readpapr relyeng firstgen_psmall</v>
      </c>
      <c r="I4424" s="18">
        <f t="shared" ref="I4424:I4487" si="421">IFERROR(IF(FIND(" if ",H4424)&gt;0,1,0),0)</f>
        <v>0</v>
      </c>
      <c r="J4424" s="18" t="str">
        <f t="shared" ref="J4424:J4487" si="422">IFERROR(MID(H4424,FIND(" if ",H4424)+3,LEN(H4424)+1),"NA")</f>
        <v>NA</v>
      </c>
      <c r="K4424" s="18" t="str">
        <f t="shared" si="419"/>
        <v>psize10g countp30_small reduc age male firstgen pctinus langspan mexican prican cuban dominican salvadoran watchnew readpapr relyeng firstgen_psmall</v>
      </c>
      <c r="L4424" s="1" t="str">
        <f t="shared" si="420"/>
        <v>Yes</v>
      </c>
    </row>
    <row r="4425" spans="1:12" ht="43.2" x14ac:dyDescent="0.3">
      <c r="A4425" s="1" t="str">
        <f>VLOOKUP(B4425,DownloadedFiles!$B$2:$C$821,2,)</f>
        <v>hdl:1902.1/21815</v>
      </c>
      <c r="B4425" s="1" t="s">
        <v>886</v>
      </c>
      <c r="C4425" s="1" t="s">
        <v>698</v>
      </c>
      <c r="D4425" s="1" t="s">
        <v>887</v>
      </c>
      <c r="E4425" s="1" t="str">
        <f>VLOOKUP(D4425,StataFunctions!$E$2:$G$260,3,)</f>
        <v>Ordered logistic regression</v>
      </c>
      <c r="F4425" s="18" t="s">
        <v>977</v>
      </c>
      <c r="G4425" s="18" t="str">
        <f t="shared" si="417"/>
        <v>nocontac</v>
      </c>
      <c r="H4425" s="18" t="str">
        <f t="shared" si="418"/>
        <v>psize10g countp30_small reduc age male firstgen pctinus langspan mexican prican cuban dominican salvadoran watchnew readpapr relyeng firstgen_psmall</v>
      </c>
      <c r="I4425" s="18">
        <f t="shared" si="421"/>
        <v>0</v>
      </c>
      <c r="J4425" s="18" t="str">
        <f t="shared" si="422"/>
        <v>NA</v>
      </c>
      <c r="K4425" s="18" t="str">
        <f t="shared" si="419"/>
        <v>psize10g countp30_small reduc age male firstgen pctinus langspan mexican prican cuban dominican salvadoran watchnew readpapr relyeng firstgen_psmall</v>
      </c>
      <c r="L4425" s="1" t="str">
        <f t="shared" si="420"/>
        <v>Yes</v>
      </c>
    </row>
    <row r="4426" spans="1:12" ht="43.2" x14ac:dyDescent="0.3">
      <c r="A4426" s="1" t="str">
        <f>VLOOKUP(B4426,DownloadedFiles!$B$2:$C$821,2,)</f>
        <v>hdl:1902.1/21815</v>
      </c>
      <c r="B4426" s="1" t="s">
        <v>886</v>
      </c>
      <c r="C4426" s="1" t="s">
        <v>698</v>
      </c>
      <c r="D4426" s="1" t="s">
        <v>887</v>
      </c>
      <c r="E4426" s="1" t="str">
        <f>VLOOKUP(D4426,StataFunctions!$E$2:$G$260,3,)</f>
        <v>Ordered logistic regression</v>
      </c>
      <c r="F4426" s="18" t="s">
        <v>975</v>
      </c>
      <c r="G4426" s="18" t="str">
        <f t="shared" si="417"/>
        <v>sayso</v>
      </c>
      <c r="H4426" s="18" t="str">
        <f t="shared" si="418"/>
        <v>psize10g countp30_small reduc age male firstgen pctinus langspan mexican prican cuban dominican salvadoran watchnew readpapr relyeng firstgen_psmall</v>
      </c>
      <c r="I4426" s="18">
        <f t="shared" si="421"/>
        <v>0</v>
      </c>
      <c r="J4426" s="18" t="str">
        <f t="shared" si="422"/>
        <v>NA</v>
      </c>
      <c r="K4426" s="18" t="str">
        <f t="shared" si="419"/>
        <v>psize10g countp30_small reduc age male firstgen pctinus langspan mexican prican cuban dominican salvadoran watchnew readpapr relyeng firstgen_psmall</v>
      </c>
      <c r="L4426" s="1" t="str">
        <f t="shared" si="420"/>
        <v>Yes</v>
      </c>
    </row>
    <row r="4427" spans="1:12" ht="43.2" x14ac:dyDescent="0.3">
      <c r="A4427" s="1" t="str">
        <f>VLOOKUP(B4427,DownloadedFiles!$B$2:$C$821,2,)</f>
        <v>hdl:1902.1/21815</v>
      </c>
      <c r="B4427" s="1" t="s">
        <v>886</v>
      </c>
      <c r="C4427" s="1" t="s">
        <v>698</v>
      </c>
      <c r="D4427" s="1" t="s">
        <v>887</v>
      </c>
      <c r="E4427" s="1" t="str">
        <f>VLOOKUP(D4427,StataFunctions!$E$2:$G$260,3,)</f>
        <v>Ordered logistic regression</v>
      </c>
      <c r="F4427" s="18" t="s">
        <v>949</v>
      </c>
      <c r="G4427" s="18" t="str">
        <f t="shared" si="417"/>
        <v>bigintst</v>
      </c>
      <c r="H4427" s="18" t="str">
        <f t="shared" si="418"/>
        <v>psize10g countp30_small reduc age male firstgen pctinus langspan mexican prican cuban dominican salvadoran watchnew readpapr relyeng hhinc</v>
      </c>
      <c r="I4427" s="18">
        <f t="shared" si="421"/>
        <v>0</v>
      </c>
      <c r="J4427" s="18" t="str">
        <f t="shared" si="422"/>
        <v>NA</v>
      </c>
      <c r="K4427" s="18" t="str">
        <f t="shared" si="419"/>
        <v>psize10g countp30_small reduc age male firstgen pctinus langspan mexican prican cuban dominican salvadoran watchnew readpapr relyeng hhinc</v>
      </c>
      <c r="L4427" s="1" t="str">
        <f t="shared" si="420"/>
        <v>Yes</v>
      </c>
    </row>
    <row r="4428" spans="1:12" ht="43.2" x14ac:dyDescent="0.3">
      <c r="A4428" s="1" t="str">
        <f>VLOOKUP(B4428,DownloadedFiles!$B$2:$C$821,2,)</f>
        <v>hdl:1902.1/21815</v>
      </c>
      <c r="B4428" s="1" t="s">
        <v>886</v>
      </c>
      <c r="C4428" s="1" t="s">
        <v>698</v>
      </c>
      <c r="D4428" s="1" t="s">
        <v>887</v>
      </c>
      <c r="E4428" s="1" t="str">
        <f>VLOOKUP(D4428,StataFunctions!$E$2:$G$260,3,)</f>
        <v>Ordered logistic regression</v>
      </c>
      <c r="F4428" s="18" t="s">
        <v>951</v>
      </c>
      <c r="G4428" s="18" t="str">
        <f t="shared" si="417"/>
        <v>complic</v>
      </c>
      <c r="H4428" s="18" t="str">
        <f t="shared" si="418"/>
        <v>psize10g countp30_small reduc age male firstgen pctinus langspan mexican prican cuban dominican salvadoran watchnew readpapr relyeng hhinc</v>
      </c>
      <c r="I4428" s="18">
        <f t="shared" si="421"/>
        <v>0</v>
      </c>
      <c r="J4428" s="18" t="str">
        <f t="shared" si="422"/>
        <v>NA</v>
      </c>
      <c r="K4428" s="18" t="str">
        <f t="shared" si="419"/>
        <v>psize10g countp30_small reduc age male firstgen pctinus langspan mexican prican cuban dominican salvadoran watchnew readpapr relyeng hhinc</v>
      </c>
      <c r="L4428" s="1" t="str">
        <f t="shared" si="420"/>
        <v>Yes</v>
      </c>
    </row>
    <row r="4429" spans="1:12" ht="43.2" x14ac:dyDescent="0.3">
      <c r="A4429" s="1" t="str">
        <f>VLOOKUP(B4429,DownloadedFiles!$B$2:$C$821,2,)</f>
        <v>hdl:1902.1/21815</v>
      </c>
      <c r="B4429" s="1" t="s">
        <v>886</v>
      </c>
      <c r="C4429" s="1" t="s">
        <v>698</v>
      </c>
      <c r="D4429" s="1" t="s">
        <v>887</v>
      </c>
      <c r="E4429" s="1" t="str">
        <f>VLOOKUP(D4429,StataFunctions!$E$2:$G$260,3,)</f>
        <v>Ordered logistic regression</v>
      </c>
      <c r="F4429" s="18" t="s">
        <v>953</v>
      </c>
      <c r="G4429" s="18" t="str">
        <f t="shared" si="417"/>
        <v>govtrust</v>
      </c>
      <c r="H4429" s="18" t="str">
        <f t="shared" si="418"/>
        <v>psize10g countp30_small reduc age male firstgen pctinus langspan mexican prican cuban dominican salvadoran watchnew readpapr relyeng hhinc</v>
      </c>
      <c r="I4429" s="18">
        <f t="shared" si="421"/>
        <v>0</v>
      </c>
      <c r="J4429" s="18" t="str">
        <f t="shared" si="422"/>
        <v>NA</v>
      </c>
      <c r="K4429" s="18" t="str">
        <f t="shared" si="419"/>
        <v>psize10g countp30_small reduc age male firstgen pctinus langspan mexican prican cuban dominican salvadoran watchnew readpapr relyeng hhinc</v>
      </c>
      <c r="L4429" s="1" t="str">
        <f t="shared" si="420"/>
        <v>Yes</v>
      </c>
    </row>
    <row r="4430" spans="1:12" ht="43.2" x14ac:dyDescent="0.3">
      <c r="A4430" s="1" t="str">
        <f>VLOOKUP(B4430,DownloadedFiles!$B$2:$C$821,2,)</f>
        <v>hdl:1902.1/21815</v>
      </c>
      <c r="B4430" s="1" t="s">
        <v>886</v>
      </c>
      <c r="C4430" s="1" t="s">
        <v>698</v>
      </c>
      <c r="D4430" s="1" t="s">
        <v>887</v>
      </c>
      <c r="E4430" s="1" t="str">
        <f>VLOOKUP(D4430,StataFunctions!$E$2:$G$260,3,)</f>
        <v>Ordered logistic regression</v>
      </c>
      <c r="F4430" s="18" t="s">
        <v>952</v>
      </c>
      <c r="G4430" s="18" t="str">
        <f t="shared" si="417"/>
        <v>nocontac</v>
      </c>
      <c r="H4430" s="18" t="str">
        <f t="shared" si="418"/>
        <v>psize10g countp30_small reduc age male firstgen pctinus langspan mexican prican cuban dominican salvadoran watchnew readpapr relyeng hhinc</v>
      </c>
      <c r="I4430" s="18">
        <f t="shared" si="421"/>
        <v>0</v>
      </c>
      <c r="J4430" s="18" t="str">
        <f t="shared" si="422"/>
        <v>NA</v>
      </c>
      <c r="K4430" s="18" t="str">
        <f t="shared" si="419"/>
        <v>psize10g countp30_small reduc age male firstgen pctinus langspan mexican prican cuban dominican salvadoran watchnew readpapr relyeng hhinc</v>
      </c>
      <c r="L4430" s="1" t="str">
        <f t="shared" si="420"/>
        <v>Yes</v>
      </c>
    </row>
    <row r="4431" spans="1:12" ht="43.2" x14ac:dyDescent="0.3">
      <c r="A4431" s="1" t="str">
        <f>VLOOKUP(B4431,DownloadedFiles!$B$2:$C$821,2,)</f>
        <v>hdl:1902.1/21815</v>
      </c>
      <c r="B4431" s="1" t="s">
        <v>886</v>
      </c>
      <c r="C4431" s="1" t="s">
        <v>698</v>
      </c>
      <c r="D4431" s="1" t="s">
        <v>887</v>
      </c>
      <c r="E4431" s="1" t="str">
        <f>VLOOKUP(D4431,StataFunctions!$E$2:$G$260,3,)</f>
        <v>Ordered logistic regression</v>
      </c>
      <c r="F4431" s="18" t="s">
        <v>950</v>
      </c>
      <c r="G4431" s="18" t="str">
        <f t="shared" si="417"/>
        <v>sayso</v>
      </c>
      <c r="H4431" s="18" t="str">
        <f t="shared" si="418"/>
        <v>psize10g countp30_small reduc age male firstgen pctinus langspan mexican prican cuban dominican salvadoran watchnew readpapr relyeng hhinc</v>
      </c>
      <c r="I4431" s="18">
        <f t="shared" si="421"/>
        <v>0</v>
      </c>
      <c r="J4431" s="18" t="str">
        <f t="shared" si="422"/>
        <v>NA</v>
      </c>
      <c r="K4431" s="18" t="str">
        <f t="shared" si="419"/>
        <v>psize10g countp30_small reduc age male firstgen pctinus langspan mexican prican cuban dominican salvadoran watchnew readpapr relyeng hhinc</v>
      </c>
      <c r="L4431" s="1" t="str">
        <f t="shared" si="420"/>
        <v>Yes</v>
      </c>
    </row>
    <row r="4432" spans="1:12" ht="43.2" x14ac:dyDescent="0.3">
      <c r="A4432" s="1" t="str">
        <f>VLOOKUP(B4432,DownloadedFiles!$B$2:$C$821,2,)</f>
        <v>hdl:1902.1/21815</v>
      </c>
      <c r="B4432" s="1" t="s">
        <v>886</v>
      </c>
      <c r="C4432" s="1" t="s">
        <v>698</v>
      </c>
      <c r="D4432" s="1" t="s">
        <v>887</v>
      </c>
      <c r="E4432" s="1" t="str">
        <f>VLOOKUP(D4432,StataFunctions!$E$2:$G$260,3,)</f>
        <v>Ordered logistic regression</v>
      </c>
      <c r="F4432" s="18" t="s">
        <v>964</v>
      </c>
      <c r="G4432" s="18" t="str">
        <f t="shared" si="417"/>
        <v>bigintst</v>
      </c>
      <c r="H4432" s="18" t="str">
        <f t="shared" si="418"/>
        <v>psize10g countp30_small reduc age male firstgen pctinus langspan mexican prican cuban dominican salvadoran watchnew readpapr relyeng latdisc2</v>
      </c>
      <c r="I4432" s="18">
        <f t="shared" si="421"/>
        <v>0</v>
      </c>
      <c r="J4432" s="18" t="str">
        <f t="shared" si="422"/>
        <v>NA</v>
      </c>
      <c r="K4432" s="18" t="str">
        <f t="shared" si="419"/>
        <v>psize10g countp30_small reduc age male firstgen pctinus langspan mexican prican cuban dominican salvadoran watchnew readpapr relyeng latdisc2</v>
      </c>
      <c r="L4432" s="1" t="str">
        <f t="shared" si="420"/>
        <v>Yes</v>
      </c>
    </row>
    <row r="4433" spans="1:12" ht="43.2" x14ac:dyDescent="0.3">
      <c r="A4433" s="1" t="str">
        <f>VLOOKUP(B4433,DownloadedFiles!$B$2:$C$821,2,)</f>
        <v>hdl:1902.1/21815</v>
      </c>
      <c r="B4433" s="1" t="s">
        <v>886</v>
      </c>
      <c r="C4433" s="1" t="s">
        <v>698</v>
      </c>
      <c r="D4433" s="1" t="s">
        <v>887</v>
      </c>
      <c r="E4433" s="1" t="str">
        <f>VLOOKUP(D4433,StataFunctions!$E$2:$G$260,3,)</f>
        <v>Ordered logistic regression</v>
      </c>
      <c r="F4433" s="18" t="s">
        <v>966</v>
      </c>
      <c r="G4433" s="18" t="str">
        <f t="shared" si="417"/>
        <v>complic</v>
      </c>
      <c r="H4433" s="18" t="str">
        <f t="shared" si="418"/>
        <v>psize10g countp30_small reduc age male firstgen pctinus langspan mexican prican cuban dominican salvadoran watchnew readpapr relyeng latdisc2</v>
      </c>
      <c r="I4433" s="18">
        <f t="shared" si="421"/>
        <v>0</v>
      </c>
      <c r="J4433" s="18" t="str">
        <f t="shared" si="422"/>
        <v>NA</v>
      </c>
      <c r="K4433" s="18" t="str">
        <f t="shared" si="419"/>
        <v>psize10g countp30_small reduc age male firstgen pctinus langspan mexican prican cuban dominican salvadoran watchnew readpapr relyeng latdisc2</v>
      </c>
      <c r="L4433" s="1" t="str">
        <f t="shared" si="420"/>
        <v>Yes</v>
      </c>
    </row>
    <row r="4434" spans="1:12" ht="43.2" x14ac:dyDescent="0.3">
      <c r="A4434" s="1" t="str">
        <f>VLOOKUP(B4434,DownloadedFiles!$B$2:$C$821,2,)</f>
        <v>hdl:1902.1/21815</v>
      </c>
      <c r="B4434" s="1" t="s">
        <v>886</v>
      </c>
      <c r="C4434" s="1" t="s">
        <v>698</v>
      </c>
      <c r="D4434" s="1" t="s">
        <v>887</v>
      </c>
      <c r="E4434" s="1" t="str">
        <f>VLOOKUP(D4434,StataFunctions!$E$2:$G$260,3,)</f>
        <v>Ordered logistic regression</v>
      </c>
      <c r="F4434" s="18" t="s">
        <v>968</v>
      </c>
      <c r="G4434" s="18" t="str">
        <f t="shared" si="417"/>
        <v>govtrust</v>
      </c>
      <c r="H4434" s="18" t="str">
        <f t="shared" si="418"/>
        <v>psize10g countp30_small reduc age male firstgen pctinus langspan mexican prican cuban dominican salvadoran watchnew readpapr relyeng latdisc2</v>
      </c>
      <c r="I4434" s="18">
        <f t="shared" si="421"/>
        <v>0</v>
      </c>
      <c r="J4434" s="18" t="str">
        <f t="shared" si="422"/>
        <v>NA</v>
      </c>
      <c r="K4434" s="18" t="str">
        <f t="shared" si="419"/>
        <v>psize10g countp30_small reduc age male firstgen pctinus langspan mexican prican cuban dominican salvadoran watchnew readpapr relyeng latdisc2</v>
      </c>
      <c r="L4434" s="1" t="str">
        <f t="shared" si="420"/>
        <v>Yes</v>
      </c>
    </row>
    <row r="4435" spans="1:12" ht="43.2" x14ac:dyDescent="0.3">
      <c r="A4435" s="1" t="str">
        <f>VLOOKUP(B4435,DownloadedFiles!$B$2:$C$821,2,)</f>
        <v>hdl:1902.1/21815</v>
      </c>
      <c r="B4435" s="1" t="s">
        <v>886</v>
      </c>
      <c r="C4435" s="1" t="s">
        <v>698</v>
      </c>
      <c r="D4435" s="1" t="s">
        <v>887</v>
      </c>
      <c r="E4435" s="1" t="str">
        <f>VLOOKUP(D4435,StataFunctions!$E$2:$G$260,3,)</f>
        <v>Ordered logistic regression</v>
      </c>
      <c r="F4435" s="18" t="s">
        <v>967</v>
      </c>
      <c r="G4435" s="18" t="str">
        <f t="shared" si="417"/>
        <v>nocontac</v>
      </c>
      <c r="H4435" s="18" t="str">
        <f t="shared" si="418"/>
        <v>psize10g countp30_small reduc age male firstgen pctinus langspan mexican prican cuban dominican salvadoran watchnew readpapr relyeng latdisc2</v>
      </c>
      <c r="I4435" s="18">
        <f t="shared" si="421"/>
        <v>0</v>
      </c>
      <c r="J4435" s="18" t="str">
        <f t="shared" si="422"/>
        <v>NA</v>
      </c>
      <c r="K4435" s="18" t="str">
        <f t="shared" si="419"/>
        <v>psize10g countp30_small reduc age male firstgen pctinus langspan mexican prican cuban dominican salvadoran watchnew readpapr relyeng latdisc2</v>
      </c>
      <c r="L4435" s="1" t="str">
        <f t="shared" si="420"/>
        <v>Yes</v>
      </c>
    </row>
    <row r="4436" spans="1:12" ht="43.2" x14ac:dyDescent="0.3">
      <c r="A4436" s="1" t="str">
        <f>VLOOKUP(B4436,DownloadedFiles!$B$2:$C$821,2,)</f>
        <v>hdl:1902.1/21815</v>
      </c>
      <c r="B4436" s="1" t="s">
        <v>886</v>
      </c>
      <c r="C4436" s="1" t="s">
        <v>698</v>
      </c>
      <c r="D4436" s="1" t="s">
        <v>887</v>
      </c>
      <c r="E4436" s="1" t="str">
        <f>VLOOKUP(D4436,StataFunctions!$E$2:$G$260,3,)</f>
        <v>Ordered logistic regression</v>
      </c>
      <c r="F4436" s="18" t="s">
        <v>965</v>
      </c>
      <c r="G4436" s="18" t="str">
        <f t="shared" si="417"/>
        <v>sayso</v>
      </c>
      <c r="H4436" s="18" t="str">
        <f t="shared" si="418"/>
        <v>psize10g countp30_small reduc age male firstgen pctinus langspan mexican prican cuban dominican salvadoran watchnew readpapr relyeng latdisc2</v>
      </c>
      <c r="I4436" s="18">
        <f t="shared" si="421"/>
        <v>0</v>
      </c>
      <c r="J4436" s="18" t="str">
        <f t="shared" si="422"/>
        <v>NA</v>
      </c>
      <c r="K4436" s="18" t="str">
        <f t="shared" si="419"/>
        <v>psize10g countp30_small reduc age male firstgen pctinus langspan mexican prican cuban dominican salvadoran watchnew readpapr relyeng latdisc2</v>
      </c>
      <c r="L4436" s="1" t="str">
        <f t="shared" si="420"/>
        <v>Yes</v>
      </c>
    </row>
    <row r="4437" spans="1:12" ht="43.2" x14ac:dyDescent="0.3">
      <c r="A4437" s="1" t="str">
        <f>VLOOKUP(B4437,DownloadedFiles!$B$2:$C$821,2,)</f>
        <v>hdl:1902.1/21815</v>
      </c>
      <c r="B4437" s="1" t="s">
        <v>886</v>
      </c>
      <c r="C4437" s="1" t="s">
        <v>698</v>
      </c>
      <c r="D4437" s="1" t="s">
        <v>887</v>
      </c>
      <c r="E4437" s="1" t="str">
        <f>VLOOKUP(D4437,StataFunctions!$E$2:$G$260,3,)</f>
        <v>Ordered logistic regression</v>
      </c>
      <c r="F4437" s="18" t="s">
        <v>979</v>
      </c>
      <c r="G4437" s="18" t="str">
        <f t="shared" si="417"/>
        <v>bigintst</v>
      </c>
      <c r="H4437" s="18" t="str">
        <f t="shared" si="418"/>
        <v>psize10g countp30_small reduc age male firstgen pctinus langspan mexican prican cuban dominican salvadoran watchnew readpapr relyeng linkfate linkfate_pbig</v>
      </c>
      <c r="I4437" s="18">
        <f t="shared" si="421"/>
        <v>0</v>
      </c>
      <c r="J4437" s="18" t="str">
        <f t="shared" si="422"/>
        <v>NA</v>
      </c>
      <c r="K4437" s="18" t="str">
        <f t="shared" si="419"/>
        <v>psize10g countp30_small reduc age male firstgen pctinus langspan mexican prican cuban dominican salvadoran watchnew readpapr relyeng linkfate linkfate_pbig</v>
      </c>
      <c r="L4437" s="1" t="str">
        <f t="shared" si="420"/>
        <v>Yes</v>
      </c>
    </row>
    <row r="4438" spans="1:12" ht="43.2" x14ac:dyDescent="0.3">
      <c r="A4438" s="1" t="str">
        <f>VLOOKUP(B4438,DownloadedFiles!$B$2:$C$821,2,)</f>
        <v>hdl:1902.1/21815</v>
      </c>
      <c r="B4438" s="1" t="s">
        <v>886</v>
      </c>
      <c r="C4438" s="1" t="s">
        <v>698</v>
      </c>
      <c r="D4438" s="1" t="s">
        <v>887</v>
      </c>
      <c r="E4438" s="1" t="str">
        <f>VLOOKUP(D4438,StataFunctions!$E$2:$G$260,3,)</f>
        <v>Ordered logistic regression</v>
      </c>
      <c r="F4438" s="18" t="s">
        <v>981</v>
      </c>
      <c r="G4438" s="18" t="str">
        <f t="shared" si="417"/>
        <v>complic</v>
      </c>
      <c r="H4438" s="18" t="str">
        <f t="shared" si="418"/>
        <v>psize10g countp30_small reduc age male firstgen pctinus langspan mexican prican cuban dominican salvadoran watchnew readpapr relyeng linkfate linkfate_pbig</v>
      </c>
      <c r="I4438" s="18">
        <f t="shared" si="421"/>
        <v>0</v>
      </c>
      <c r="J4438" s="18" t="str">
        <f t="shared" si="422"/>
        <v>NA</v>
      </c>
      <c r="K4438" s="18" t="str">
        <f t="shared" si="419"/>
        <v>psize10g countp30_small reduc age male firstgen pctinus langspan mexican prican cuban dominican salvadoran watchnew readpapr relyeng linkfate linkfate_pbig</v>
      </c>
      <c r="L4438" s="1" t="str">
        <f t="shared" si="420"/>
        <v>Yes</v>
      </c>
    </row>
    <row r="4439" spans="1:12" ht="43.2" x14ac:dyDescent="0.3">
      <c r="A4439" s="1" t="str">
        <f>VLOOKUP(B4439,DownloadedFiles!$B$2:$C$821,2,)</f>
        <v>hdl:1902.1/21815</v>
      </c>
      <c r="B4439" s="1" t="s">
        <v>886</v>
      </c>
      <c r="C4439" s="1" t="s">
        <v>698</v>
      </c>
      <c r="D4439" s="1" t="s">
        <v>887</v>
      </c>
      <c r="E4439" s="1" t="str">
        <f>VLOOKUP(D4439,StataFunctions!$E$2:$G$260,3,)</f>
        <v>Ordered logistic regression</v>
      </c>
      <c r="F4439" s="18" t="s">
        <v>983</v>
      </c>
      <c r="G4439" s="18" t="str">
        <f t="shared" si="417"/>
        <v>govtrust</v>
      </c>
      <c r="H4439" s="18" t="str">
        <f t="shared" si="418"/>
        <v>psize10g countp30_small reduc age male firstgen pctinus langspan mexican prican cuban dominican salvadoran watchnew readpapr relyeng linkfate linkfate_pbig</v>
      </c>
      <c r="I4439" s="18">
        <f t="shared" si="421"/>
        <v>0</v>
      </c>
      <c r="J4439" s="18" t="str">
        <f t="shared" si="422"/>
        <v>NA</v>
      </c>
      <c r="K4439" s="18" t="str">
        <f t="shared" si="419"/>
        <v>psize10g countp30_small reduc age male firstgen pctinus langspan mexican prican cuban dominican salvadoran watchnew readpapr relyeng linkfate linkfate_pbig</v>
      </c>
      <c r="L4439" s="1" t="str">
        <f t="shared" si="420"/>
        <v>Yes</v>
      </c>
    </row>
    <row r="4440" spans="1:12" ht="43.2" x14ac:dyDescent="0.3">
      <c r="A4440" s="1" t="str">
        <f>VLOOKUP(B4440,DownloadedFiles!$B$2:$C$821,2,)</f>
        <v>hdl:1902.1/21815</v>
      </c>
      <c r="B4440" s="1" t="s">
        <v>886</v>
      </c>
      <c r="C4440" s="1" t="s">
        <v>698</v>
      </c>
      <c r="D4440" s="1" t="s">
        <v>887</v>
      </c>
      <c r="E4440" s="1" t="str">
        <f>VLOOKUP(D4440,StataFunctions!$E$2:$G$260,3,)</f>
        <v>Ordered logistic regression</v>
      </c>
      <c r="F4440" s="18" t="s">
        <v>982</v>
      </c>
      <c r="G4440" s="18" t="str">
        <f t="shared" si="417"/>
        <v>nocontac</v>
      </c>
      <c r="H4440" s="18" t="str">
        <f t="shared" si="418"/>
        <v>psize10g countp30_small reduc age male firstgen pctinus langspan mexican prican cuban dominican salvadoran watchnew readpapr relyeng linkfate linkfate_pbig</v>
      </c>
      <c r="I4440" s="18">
        <f t="shared" si="421"/>
        <v>0</v>
      </c>
      <c r="J4440" s="18" t="str">
        <f t="shared" si="422"/>
        <v>NA</v>
      </c>
      <c r="K4440" s="18" t="str">
        <f t="shared" si="419"/>
        <v>psize10g countp30_small reduc age male firstgen pctinus langspan mexican prican cuban dominican salvadoran watchnew readpapr relyeng linkfate linkfate_pbig</v>
      </c>
      <c r="L4440" s="1" t="str">
        <f t="shared" si="420"/>
        <v>Yes</v>
      </c>
    </row>
    <row r="4441" spans="1:12" ht="43.2" x14ac:dyDescent="0.3">
      <c r="A4441" s="1" t="str">
        <f>VLOOKUP(B4441,DownloadedFiles!$B$2:$C$821,2,)</f>
        <v>hdl:1902.1/21815</v>
      </c>
      <c r="B4441" s="1" t="s">
        <v>886</v>
      </c>
      <c r="C4441" s="1" t="s">
        <v>698</v>
      </c>
      <c r="D4441" s="1" t="s">
        <v>887</v>
      </c>
      <c r="E4441" s="1" t="str">
        <f>VLOOKUP(D4441,StataFunctions!$E$2:$G$260,3,)</f>
        <v>Ordered logistic regression</v>
      </c>
      <c r="F4441" s="18" t="s">
        <v>980</v>
      </c>
      <c r="G4441" s="18" t="str">
        <f t="shared" si="417"/>
        <v>sayso</v>
      </c>
      <c r="H4441" s="18" t="str">
        <f t="shared" si="418"/>
        <v>psize10g countp30_small reduc age male firstgen pctinus langspan mexican prican cuban dominican salvadoran watchnew readpapr relyeng linkfate linkfate_pbig</v>
      </c>
      <c r="I4441" s="18">
        <f t="shared" si="421"/>
        <v>0</v>
      </c>
      <c r="J4441" s="18" t="str">
        <f t="shared" si="422"/>
        <v>NA</v>
      </c>
      <c r="K4441" s="18" t="str">
        <f t="shared" si="419"/>
        <v>psize10g countp30_small reduc age male firstgen pctinus langspan mexican prican cuban dominican salvadoran watchnew readpapr relyeng linkfate linkfate_pbig</v>
      </c>
      <c r="L4441" s="1" t="str">
        <f t="shared" si="420"/>
        <v>Yes</v>
      </c>
    </row>
    <row r="4442" spans="1:12" ht="43.2" x14ac:dyDescent="0.3">
      <c r="A4442" s="1" t="str">
        <f>VLOOKUP(B4442,DownloadedFiles!$B$2:$C$821,2,)</f>
        <v>hdl:1902.1/21815</v>
      </c>
      <c r="B4442" s="1" t="s">
        <v>886</v>
      </c>
      <c r="C4442" s="1" t="s">
        <v>698</v>
      </c>
      <c r="D4442" s="1" t="s">
        <v>887</v>
      </c>
      <c r="E4442" s="1" t="str">
        <f>VLOOKUP(D4442,StataFunctions!$E$2:$G$260,3,)</f>
        <v>Ordered logistic regression</v>
      </c>
      <c r="F4442" s="18" t="s">
        <v>984</v>
      </c>
      <c r="G4442" s="18" t="str">
        <f t="shared" si="417"/>
        <v>bigintst</v>
      </c>
      <c r="H4442" s="18" t="str">
        <f t="shared" si="418"/>
        <v>psize10g countp30_small reduc age male firstgen pctinus langspan mexican prican cuban dominican salvadoran watchnew readpapr relyeng linkfate linkfate_psmall</v>
      </c>
      <c r="I4442" s="18">
        <f t="shared" si="421"/>
        <v>0</v>
      </c>
      <c r="J4442" s="18" t="str">
        <f t="shared" si="422"/>
        <v>NA</v>
      </c>
      <c r="K4442" s="18" t="str">
        <f t="shared" si="419"/>
        <v>psize10g countp30_small reduc age male firstgen pctinus langspan mexican prican cuban dominican salvadoran watchnew readpapr relyeng linkfate linkfate_psmall</v>
      </c>
      <c r="L4442" s="1" t="str">
        <f t="shared" si="420"/>
        <v>Yes</v>
      </c>
    </row>
    <row r="4443" spans="1:12" ht="43.2" x14ac:dyDescent="0.3">
      <c r="A4443" s="1" t="str">
        <f>VLOOKUP(B4443,DownloadedFiles!$B$2:$C$821,2,)</f>
        <v>hdl:1902.1/21815</v>
      </c>
      <c r="B4443" s="1" t="s">
        <v>886</v>
      </c>
      <c r="C4443" s="1" t="s">
        <v>698</v>
      </c>
      <c r="D4443" s="1" t="s">
        <v>887</v>
      </c>
      <c r="E4443" s="1" t="str">
        <f>VLOOKUP(D4443,StataFunctions!$E$2:$G$260,3,)</f>
        <v>Ordered logistic regression</v>
      </c>
      <c r="F4443" s="18" t="s">
        <v>986</v>
      </c>
      <c r="G4443" s="18" t="str">
        <f t="shared" si="417"/>
        <v>complic</v>
      </c>
      <c r="H4443" s="18" t="str">
        <f t="shared" si="418"/>
        <v>psize10g countp30_small reduc age male firstgen pctinus langspan mexican prican cuban dominican salvadoran watchnew readpapr relyeng linkfate linkfate_psmall</v>
      </c>
      <c r="I4443" s="18">
        <f t="shared" si="421"/>
        <v>0</v>
      </c>
      <c r="J4443" s="18" t="str">
        <f t="shared" si="422"/>
        <v>NA</v>
      </c>
      <c r="K4443" s="18" t="str">
        <f t="shared" si="419"/>
        <v>psize10g countp30_small reduc age male firstgen pctinus langspan mexican prican cuban dominican salvadoran watchnew readpapr relyeng linkfate linkfate_psmall</v>
      </c>
      <c r="L4443" s="1" t="str">
        <f t="shared" si="420"/>
        <v>Yes</v>
      </c>
    </row>
    <row r="4444" spans="1:12" ht="43.2" x14ac:dyDescent="0.3">
      <c r="A4444" s="1" t="str">
        <f>VLOOKUP(B4444,DownloadedFiles!$B$2:$C$821,2,)</f>
        <v>hdl:1902.1/21815</v>
      </c>
      <c r="B4444" s="1" t="s">
        <v>886</v>
      </c>
      <c r="C4444" s="1" t="s">
        <v>698</v>
      </c>
      <c r="D4444" s="1" t="s">
        <v>887</v>
      </c>
      <c r="E4444" s="1" t="str">
        <f>VLOOKUP(D4444,StataFunctions!$E$2:$G$260,3,)</f>
        <v>Ordered logistic regression</v>
      </c>
      <c r="F4444" s="18" t="s">
        <v>988</v>
      </c>
      <c r="G4444" s="18" t="str">
        <f t="shared" si="417"/>
        <v>govtrust</v>
      </c>
      <c r="H4444" s="18" t="str">
        <f t="shared" si="418"/>
        <v>psize10g countp30_small reduc age male firstgen pctinus langspan mexican prican cuban dominican salvadoran watchnew readpapr relyeng linkfate linkfate_psmall</v>
      </c>
      <c r="I4444" s="18">
        <f t="shared" si="421"/>
        <v>0</v>
      </c>
      <c r="J4444" s="18" t="str">
        <f t="shared" si="422"/>
        <v>NA</v>
      </c>
      <c r="K4444" s="18" t="str">
        <f t="shared" si="419"/>
        <v>psize10g countp30_small reduc age male firstgen pctinus langspan mexican prican cuban dominican salvadoran watchnew readpapr relyeng linkfate linkfate_psmall</v>
      </c>
      <c r="L4444" s="1" t="str">
        <f t="shared" si="420"/>
        <v>Yes</v>
      </c>
    </row>
    <row r="4445" spans="1:12" ht="43.2" x14ac:dyDescent="0.3">
      <c r="A4445" s="1" t="str">
        <f>VLOOKUP(B4445,DownloadedFiles!$B$2:$C$821,2,)</f>
        <v>hdl:1902.1/21815</v>
      </c>
      <c r="B4445" s="1" t="s">
        <v>886</v>
      </c>
      <c r="C4445" s="1" t="s">
        <v>698</v>
      </c>
      <c r="D4445" s="1" t="s">
        <v>887</v>
      </c>
      <c r="E4445" s="1" t="str">
        <f>VLOOKUP(D4445,StataFunctions!$E$2:$G$260,3,)</f>
        <v>Ordered logistic regression</v>
      </c>
      <c r="F4445" s="18" t="s">
        <v>987</v>
      </c>
      <c r="G4445" s="18" t="str">
        <f t="shared" si="417"/>
        <v>nocontac</v>
      </c>
      <c r="H4445" s="18" t="str">
        <f t="shared" si="418"/>
        <v>psize10g countp30_small reduc age male firstgen pctinus langspan mexican prican cuban dominican salvadoran watchnew readpapr relyeng linkfate linkfate_psmall</v>
      </c>
      <c r="I4445" s="18">
        <f t="shared" si="421"/>
        <v>0</v>
      </c>
      <c r="J4445" s="18" t="str">
        <f t="shared" si="422"/>
        <v>NA</v>
      </c>
      <c r="K4445" s="18" t="str">
        <f t="shared" si="419"/>
        <v>psize10g countp30_small reduc age male firstgen pctinus langspan mexican prican cuban dominican salvadoran watchnew readpapr relyeng linkfate linkfate_psmall</v>
      </c>
      <c r="L4445" s="1" t="str">
        <f t="shared" si="420"/>
        <v>Yes</v>
      </c>
    </row>
    <row r="4446" spans="1:12" ht="43.2" x14ac:dyDescent="0.3">
      <c r="A4446" s="1" t="str">
        <f>VLOOKUP(B4446,DownloadedFiles!$B$2:$C$821,2,)</f>
        <v>hdl:1902.1/21815</v>
      </c>
      <c r="B4446" s="1" t="s">
        <v>886</v>
      </c>
      <c r="C4446" s="1" t="s">
        <v>698</v>
      </c>
      <c r="D4446" s="1" t="s">
        <v>887</v>
      </c>
      <c r="E4446" s="1" t="str">
        <f>VLOOKUP(D4446,StataFunctions!$E$2:$G$260,3,)</f>
        <v>Ordered logistic regression</v>
      </c>
      <c r="F4446" s="18" t="s">
        <v>985</v>
      </c>
      <c r="G4446" s="18" t="str">
        <f t="shared" si="417"/>
        <v>sayso</v>
      </c>
      <c r="H4446" s="18" t="str">
        <f t="shared" si="418"/>
        <v>psize10g countp30_small reduc age male firstgen pctinus langspan mexican prican cuban dominican salvadoran watchnew readpapr relyeng linkfate linkfate_psmall</v>
      </c>
      <c r="I4446" s="18">
        <f t="shared" si="421"/>
        <v>0</v>
      </c>
      <c r="J4446" s="18" t="str">
        <f t="shared" si="422"/>
        <v>NA</v>
      </c>
      <c r="K4446" s="18" t="str">
        <f t="shared" si="419"/>
        <v>psize10g countp30_small reduc age male firstgen pctinus langspan mexican prican cuban dominican salvadoran watchnew readpapr relyeng linkfate linkfate_psmall</v>
      </c>
      <c r="L4446" s="1" t="str">
        <f t="shared" si="420"/>
        <v>Yes</v>
      </c>
    </row>
    <row r="4447" spans="1:12" ht="43.2" x14ac:dyDescent="0.3">
      <c r="A4447" s="1" t="str">
        <f>VLOOKUP(B4447,DownloadedFiles!$B$2:$C$821,2,)</f>
        <v>hdl:1902.1/21815</v>
      </c>
      <c r="B4447" s="1" t="s">
        <v>886</v>
      </c>
      <c r="C4447" s="1" t="s">
        <v>698</v>
      </c>
      <c r="D4447" s="1" t="s">
        <v>887</v>
      </c>
      <c r="E4447" s="1" t="str">
        <f>VLOOKUP(D4447,StataFunctions!$E$2:$G$260,3,)</f>
        <v>Ordered logistic regression</v>
      </c>
      <c r="F4447" s="18" t="s">
        <v>959</v>
      </c>
      <c r="G4447" s="18" t="str">
        <f t="shared" si="417"/>
        <v>bigintst</v>
      </c>
      <c r="H4447" s="18" t="str">
        <f t="shared" si="418"/>
        <v>psize10g countp30_small reduc age male firstgen pctinus langspan mexican prican cuban dominican salvadoran watchnew readpapr relyeng partyid7</v>
      </c>
      <c r="I4447" s="18">
        <f t="shared" si="421"/>
        <v>0</v>
      </c>
      <c r="J4447" s="18" t="str">
        <f t="shared" si="422"/>
        <v>NA</v>
      </c>
      <c r="K4447" s="18" t="str">
        <f t="shared" si="419"/>
        <v>psize10g countp30_small reduc age male firstgen pctinus langspan mexican prican cuban dominican salvadoran watchnew readpapr relyeng partyid7</v>
      </c>
      <c r="L4447" s="1" t="str">
        <f t="shared" si="420"/>
        <v>Yes</v>
      </c>
    </row>
    <row r="4448" spans="1:12" ht="43.2" x14ac:dyDescent="0.3">
      <c r="A4448" s="1" t="str">
        <f>VLOOKUP(B4448,DownloadedFiles!$B$2:$C$821,2,)</f>
        <v>hdl:1902.1/21815</v>
      </c>
      <c r="B4448" s="1" t="s">
        <v>886</v>
      </c>
      <c r="C4448" s="1" t="s">
        <v>698</v>
      </c>
      <c r="D4448" s="1" t="s">
        <v>887</v>
      </c>
      <c r="E4448" s="1" t="str">
        <f>VLOOKUP(D4448,StataFunctions!$E$2:$G$260,3,)</f>
        <v>Ordered logistic regression</v>
      </c>
      <c r="F4448" s="18" t="s">
        <v>961</v>
      </c>
      <c r="G4448" s="18" t="str">
        <f t="shared" si="417"/>
        <v>complic</v>
      </c>
      <c r="H4448" s="18" t="str">
        <f t="shared" si="418"/>
        <v>psize10g countp30_small reduc age male firstgen pctinus langspan mexican prican cuban dominican salvadoran watchnew readpapr relyeng partyid7</v>
      </c>
      <c r="I4448" s="18">
        <f t="shared" si="421"/>
        <v>0</v>
      </c>
      <c r="J4448" s="18" t="str">
        <f t="shared" si="422"/>
        <v>NA</v>
      </c>
      <c r="K4448" s="18" t="str">
        <f t="shared" si="419"/>
        <v>psize10g countp30_small reduc age male firstgen pctinus langspan mexican prican cuban dominican salvadoran watchnew readpapr relyeng partyid7</v>
      </c>
      <c r="L4448" s="1" t="str">
        <f t="shared" si="420"/>
        <v>Yes</v>
      </c>
    </row>
    <row r="4449" spans="1:12" ht="43.2" x14ac:dyDescent="0.3">
      <c r="A4449" s="1" t="str">
        <f>VLOOKUP(B4449,DownloadedFiles!$B$2:$C$821,2,)</f>
        <v>hdl:1902.1/21815</v>
      </c>
      <c r="B4449" s="1" t="s">
        <v>886</v>
      </c>
      <c r="C4449" s="1" t="s">
        <v>698</v>
      </c>
      <c r="D4449" s="1" t="s">
        <v>887</v>
      </c>
      <c r="E4449" s="1" t="str">
        <f>VLOOKUP(D4449,StataFunctions!$E$2:$G$260,3,)</f>
        <v>Ordered logistic regression</v>
      </c>
      <c r="F4449" s="18" t="s">
        <v>963</v>
      </c>
      <c r="G4449" s="18" t="str">
        <f t="shared" si="417"/>
        <v>govtrust</v>
      </c>
      <c r="H4449" s="18" t="str">
        <f t="shared" si="418"/>
        <v>psize10g countp30_small reduc age male firstgen pctinus langspan mexican prican cuban dominican salvadoran watchnew readpapr relyeng partyid7</v>
      </c>
      <c r="I4449" s="18">
        <f t="shared" si="421"/>
        <v>0</v>
      </c>
      <c r="J4449" s="18" t="str">
        <f t="shared" si="422"/>
        <v>NA</v>
      </c>
      <c r="K4449" s="18" t="str">
        <f t="shared" si="419"/>
        <v>psize10g countp30_small reduc age male firstgen pctinus langspan mexican prican cuban dominican salvadoran watchnew readpapr relyeng partyid7</v>
      </c>
      <c r="L4449" s="1" t="str">
        <f t="shared" si="420"/>
        <v>Yes</v>
      </c>
    </row>
    <row r="4450" spans="1:12" ht="43.2" x14ac:dyDescent="0.3">
      <c r="A4450" s="1" t="str">
        <f>VLOOKUP(B4450,DownloadedFiles!$B$2:$C$821,2,)</f>
        <v>hdl:1902.1/21815</v>
      </c>
      <c r="B4450" s="1" t="s">
        <v>886</v>
      </c>
      <c r="C4450" s="1" t="s">
        <v>698</v>
      </c>
      <c r="D4450" s="1" t="s">
        <v>887</v>
      </c>
      <c r="E4450" s="1" t="str">
        <f>VLOOKUP(D4450,StataFunctions!$E$2:$G$260,3,)</f>
        <v>Ordered logistic regression</v>
      </c>
      <c r="F4450" s="18" t="s">
        <v>962</v>
      </c>
      <c r="G4450" s="18" t="str">
        <f t="shared" si="417"/>
        <v>nocontac</v>
      </c>
      <c r="H4450" s="18" t="str">
        <f t="shared" si="418"/>
        <v>psize10g countp30_small reduc age male firstgen pctinus langspan mexican prican cuban dominican salvadoran watchnew readpapr relyeng partyid7</v>
      </c>
      <c r="I4450" s="18">
        <f t="shared" si="421"/>
        <v>0</v>
      </c>
      <c r="J4450" s="18" t="str">
        <f t="shared" si="422"/>
        <v>NA</v>
      </c>
      <c r="K4450" s="18" t="str">
        <f t="shared" si="419"/>
        <v>psize10g countp30_small reduc age male firstgen pctinus langspan mexican prican cuban dominican salvadoran watchnew readpapr relyeng partyid7</v>
      </c>
      <c r="L4450" s="1" t="str">
        <f t="shared" si="420"/>
        <v>Yes</v>
      </c>
    </row>
    <row r="4451" spans="1:12" ht="43.2" x14ac:dyDescent="0.3">
      <c r="A4451" s="1" t="str">
        <f>VLOOKUP(B4451,DownloadedFiles!$B$2:$C$821,2,)</f>
        <v>hdl:1902.1/21815</v>
      </c>
      <c r="B4451" s="1" t="s">
        <v>886</v>
      </c>
      <c r="C4451" s="1" t="s">
        <v>698</v>
      </c>
      <c r="D4451" s="1" t="s">
        <v>887</v>
      </c>
      <c r="E4451" s="1" t="str">
        <f>VLOOKUP(D4451,StataFunctions!$E$2:$G$260,3,)</f>
        <v>Ordered logistic regression</v>
      </c>
      <c r="F4451" s="18" t="s">
        <v>960</v>
      </c>
      <c r="G4451" s="18" t="str">
        <f t="shared" si="417"/>
        <v>sayso</v>
      </c>
      <c r="H4451" s="18" t="str">
        <f t="shared" si="418"/>
        <v>psize10g countp30_small reduc age male firstgen pctinus langspan mexican prican cuban dominican salvadoran watchnew readpapr relyeng partyid7</v>
      </c>
      <c r="I4451" s="18">
        <f t="shared" si="421"/>
        <v>0</v>
      </c>
      <c r="J4451" s="18" t="str">
        <f t="shared" si="422"/>
        <v>NA</v>
      </c>
      <c r="K4451" s="18" t="str">
        <f t="shared" si="419"/>
        <v>psize10g countp30_small reduc age male firstgen pctinus langspan mexican prican cuban dominican salvadoran watchnew readpapr relyeng partyid7</v>
      </c>
      <c r="L4451" s="1" t="str">
        <f t="shared" si="420"/>
        <v>Yes</v>
      </c>
    </row>
    <row r="4452" spans="1:12" ht="43.2" x14ac:dyDescent="0.3">
      <c r="A4452" s="1" t="str">
        <f>VLOOKUP(B4452,DownloadedFiles!$B$2:$C$821,2,)</f>
        <v>hdl:1902.1/21815</v>
      </c>
      <c r="B4452" s="1" t="s">
        <v>886</v>
      </c>
      <c r="C4452" s="1" t="s">
        <v>698</v>
      </c>
      <c r="D4452" s="1" t="s">
        <v>654</v>
      </c>
      <c r="E4452" s="1" t="str">
        <f>VLOOKUP(D4452,StataFunctions!$E$2:$G$260,3,)</f>
        <v>Linear Regression</v>
      </c>
      <c r="F4452" s="18" t="s">
        <v>1043</v>
      </c>
      <c r="G4452" s="18" t="str">
        <f t="shared" si="417"/>
        <v>bigintst</v>
      </c>
      <c r="H4452" s="18" t="str">
        <f t="shared" si="418"/>
        <v>psize10g countp30_small reduc age male firstgen pctinus langspan mexican prican cuban dominican salvadoran watchnew readpapr relyeng pbig_relyeng</v>
      </c>
      <c r="I4452" s="18">
        <f t="shared" si="421"/>
        <v>0</v>
      </c>
      <c r="J4452" s="18" t="str">
        <f t="shared" si="422"/>
        <v>NA</v>
      </c>
      <c r="K4452" s="18" t="str">
        <f t="shared" si="419"/>
        <v>psize10g countp30_small reduc age male firstgen pctinus langspan mexican prican cuban dominican salvadoran watchnew readpapr relyeng pbig_relyeng</v>
      </c>
      <c r="L4452" s="1" t="str">
        <f t="shared" si="420"/>
        <v>Yes</v>
      </c>
    </row>
    <row r="4453" spans="1:12" ht="43.2" x14ac:dyDescent="0.3">
      <c r="A4453" s="1" t="str">
        <f>VLOOKUP(B4453,DownloadedFiles!$B$2:$C$821,2,)</f>
        <v>hdl:1902.1/21815</v>
      </c>
      <c r="B4453" s="1" t="s">
        <v>886</v>
      </c>
      <c r="C4453" s="1" t="s">
        <v>698</v>
      </c>
      <c r="D4453" s="1" t="s">
        <v>654</v>
      </c>
      <c r="E4453" s="1" t="str">
        <f>VLOOKUP(D4453,StataFunctions!$E$2:$G$260,3,)</f>
        <v>Linear Regression</v>
      </c>
      <c r="F4453" s="18" t="s">
        <v>1045</v>
      </c>
      <c r="G4453" s="18" t="str">
        <f t="shared" si="417"/>
        <v>complic</v>
      </c>
      <c r="H4453" s="18" t="str">
        <f t="shared" si="418"/>
        <v>psize10g countp30_small reduc age male firstgen pctinus langspan mexican prican cuban dominican salvadoran watchnew readpapr relyeng pbig_relyeng</v>
      </c>
      <c r="I4453" s="18">
        <f t="shared" si="421"/>
        <v>0</v>
      </c>
      <c r="J4453" s="18" t="str">
        <f t="shared" si="422"/>
        <v>NA</v>
      </c>
      <c r="K4453" s="18" t="str">
        <f t="shared" si="419"/>
        <v>psize10g countp30_small reduc age male firstgen pctinus langspan mexican prican cuban dominican salvadoran watchnew readpapr relyeng pbig_relyeng</v>
      </c>
      <c r="L4453" s="1" t="str">
        <f t="shared" si="420"/>
        <v>Yes</v>
      </c>
    </row>
    <row r="4454" spans="1:12" ht="43.2" x14ac:dyDescent="0.3">
      <c r="A4454" s="1" t="str">
        <f>VLOOKUP(B4454,DownloadedFiles!$B$2:$C$821,2,)</f>
        <v>hdl:1902.1/21815</v>
      </c>
      <c r="B4454" s="1" t="s">
        <v>886</v>
      </c>
      <c r="C4454" s="1" t="s">
        <v>698</v>
      </c>
      <c r="D4454" s="1" t="s">
        <v>654</v>
      </c>
      <c r="E4454" s="1" t="str">
        <f>VLOOKUP(D4454,StataFunctions!$E$2:$G$260,3,)</f>
        <v>Linear Regression</v>
      </c>
      <c r="F4454" s="18" t="s">
        <v>1047</v>
      </c>
      <c r="G4454" s="18" t="str">
        <f t="shared" si="417"/>
        <v>govtrust</v>
      </c>
      <c r="H4454" s="18" t="str">
        <f t="shared" si="418"/>
        <v>psize10g countp30_small reduc age male firstgen pctinus langspan mexican prican cuban dominican salvadoran watchnew readpapr relyeng pbig_relyeng</v>
      </c>
      <c r="I4454" s="18">
        <f t="shared" si="421"/>
        <v>0</v>
      </c>
      <c r="J4454" s="18" t="str">
        <f t="shared" si="422"/>
        <v>NA</v>
      </c>
      <c r="K4454" s="18" t="str">
        <f t="shared" si="419"/>
        <v>psize10g countp30_small reduc age male firstgen pctinus langspan mexican prican cuban dominican salvadoran watchnew readpapr relyeng pbig_relyeng</v>
      </c>
      <c r="L4454" s="1" t="str">
        <f t="shared" si="420"/>
        <v>Yes</v>
      </c>
    </row>
    <row r="4455" spans="1:12" ht="43.2" x14ac:dyDescent="0.3">
      <c r="A4455" s="1" t="str">
        <f>VLOOKUP(B4455,DownloadedFiles!$B$2:$C$821,2,)</f>
        <v>hdl:1902.1/21815</v>
      </c>
      <c r="B4455" s="1" t="s">
        <v>886</v>
      </c>
      <c r="C4455" s="1" t="s">
        <v>698</v>
      </c>
      <c r="D4455" s="1" t="s">
        <v>654</v>
      </c>
      <c r="E4455" s="1" t="str">
        <f>VLOOKUP(D4455,StataFunctions!$E$2:$G$260,3,)</f>
        <v>Linear Regression</v>
      </c>
      <c r="F4455" s="18" t="s">
        <v>1046</v>
      </c>
      <c r="G4455" s="18" t="str">
        <f t="shared" si="417"/>
        <v>nocontac</v>
      </c>
      <c r="H4455" s="18" t="str">
        <f t="shared" si="418"/>
        <v>psize10g countp30_small reduc age male firstgen pctinus langspan mexican prican cuban dominican salvadoran watchnew readpapr relyeng pbig_relyeng</v>
      </c>
      <c r="I4455" s="18">
        <f t="shared" si="421"/>
        <v>0</v>
      </c>
      <c r="J4455" s="18" t="str">
        <f t="shared" si="422"/>
        <v>NA</v>
      </c>
      <c r="K4455" s="18" t="str">
        <f t="shared" si="419"/>
        <v>psize10g countp30_small reduc age male firstgen pctinus langspan mexican prican cuban dominican salvadoran watchnew readpapr relyeng pbig_relyeng</v>
      </c>
      <c r="L4455" s="1" t="str">
        <f t="shared" si="420"/>
        <v>Yes</v>
      </c>
    </row>
    <row r="4456" spans="1:12" ht="43.2" x14ac:dyDescent="0.3">
      <c r="A4456" s="1" t="str">
        <f>VLOOKUP(B4456,DownloadedFiles!$B$2:$C$821,2,)</f>
        <v>hdl:1902.1/21815</v>
      </c>
      <c r="B4456" s="1" t="s">
        <v>886</v>
      </c>
      <c r="C4456" s="1" t="s">
        <v>698</v>
      </c>
      <c r="D4456" s="1" t="s">
        <v>654</v>
      </c>
      <c r="E4456" s="1" t="str">
        <f>VLOOKUP(D4456,StataFunctions!$E$2:$G$260,3,)</f>
        <v>Linear Regression</v>
      </c>
      <c r="F4456" s="18" t="s">
        <v>1044</v>
      </c>
      <c r="G4456" s="18" t="str">
        <f t="shared" si="417"/>
        <v>sayso</v>
      </c>
      <c r="H4456" s="18" t="str">
        <f t="shared" si="418"/>
        <v>psize10g countp30_small reduc age male firstgen pctinus langspan mexican prican cuban dominican salvadoran watchnew readpapr relyeng pbig_relyeng</v>
      </c>
      <c r="I4456" s="18">
        <f t="shared" si="421"/>
        <v>0</v>
      </c>
      <c r="J4456" s="18" t="str">
        <f t="shared" si="422"/>
        <v>NA</v>
      </c>
      <c r="K4456" s="18" t="str">
        <f t="shared" si="419"/>
        <v>psize10g countp30_small reduc age male firstgen pctinus langspan mexican prican cuban dominican salvadoran watchnew readpapr relyeng pbig_relyeng</v>
      </c>
      <c r="L4456" s="1" t="str">
        <f t="shared" si="420"/>
        <v>Yes</v>
      </c>
    </row>
    <row r="4457" spans="1:12" ht="43.2" x14ac:dyDescent="0.3">
      <c r="A4457" s="1" t="str">
        <f>VLOOKUP(B4457,DownloadedFiles!$B$2:$C$821,2,)</f>
        <v>hdl:1902.1/21815</v>
      </c>
      <c r="B4457" s="1" t="s">
        <v>886</v>
      </c>
      <c r="C4457" s="1" t="s">
        <v>698</v>
      </c>
      <c r="D4457" s="1" t="s">
        <v>654</v>
      </c>
      <c r="E4457" s="1" t="str">
        <f>VLOOKUP(D4457,StataFunctions!$E$2:$G$260,3,)</f>
        <v>Linear Regression</v>
      </c>
      <c r="F4457" s="18" t="s">
        <v>1048</v>
      </c>
      <c r="G4457" s="18" t="str">
        <f t="shared" si="417"/>
        <v>bigintst</v>
      </c>
      <c r="H4457" s="18" t="str">
        <f t="shared" si="418"/>
        <v>psize10g countp30_small reduc age male firstgen pctinus langspan mexican prican cuban dominican salvadoran watchnew readpapr relyeng psmall_relyeng</v>
      </c>
      <c r="I4457" s="18">
        <f t="shared" si="421"/>
        <v>0</v>
      </c>
      <c r="J4457" s="18" t="str">
        <f t="shared" si="422"/>
        <v>NA</v>
      </c>
      <c r="K4457" s="18" t="str">
        <f t="shared" si="419"/>
        <v>psize10g countp30_small reduc age male firstgen pctinus langspan mexican prican cuban dominican salvadoran watchnew readpapr relyeng psmall_relyeng</v>
      </c>
      <c r="L4457" s="1" t="str">
        <f t="shared" si="420"/>
        <v>Yes</v>
      </c>
    </row>
    <row r="4458" spans="1:12" ht="43.2" x14ac:dyDescent="0.3">
      <c r="A4458" s="1" t="str">
        <f>VLOOKUP(B4458,DownloadedFiles!$B$2:$C$821,2,)</f>
        <v>hdl:1902.1/21815</v>
      </c>
      <c r="B4458" s="1" t="s">
        <v>886</v>
      </c>
      <c r="C4458" s="1" t="s">
        <v>698</v>
      </c>
      <c r="D4458" s="1" t="s">
        <v>654</v>
      </c>
      <c r="E4458" s="1" t="str">
        <f>VLOOKUP(D4458,StataFunctions!$E$2:$G$260,3,)</f>
        <v>Linear Regression</v>
      </c>
      <c r="F4458" s="18" t="s">
        <v>1050</v>
      </c>
      <c r="G4458" s="18" t="str">
        <f t="shared" si="417"/>
        <v>complic</v>
      </c>
      <c r="H4458" s="18" t="str">
        <f t="shared" si="418"/>
        <v>psize10g countp30_small reduc age male firstgen pctinus langspan mexican prican cuban dominican salvadoran watchnew readpapr relyeng psmall_relyeng</v>
      </c>
      <c r="I4458" s="18">
        <f t="shared" si="421"/>
        <v>0</v>
      </c>
      <c r="J4458" s="18" t="str">
        <f t="shared" si="422"/>
        <v>NA</v>
      </c>
      <c r="K4458" s="18" t="str">
        <f t="shared" si="419"/>
        <v>psize10g countp30_small reduc age male firstgen pctinus langspan mexican prican cuban dominican salvadoran watchnew readpapr relyeng psmall_relyeng</v>
      </c>
      <c r="L4458" s="1" t="str">
        <f t="shared" si="420"/>
        <v>Yes</v>
      </c>
    </row>
    <row r="4459" spans="1:12" ht="43.2" x14ac:dyDescent="0.3">
      <c r="A4459" s="1" t="str">
        <f>VLOOKUP(B4459,DownloadedFiles!$B$2:$C$821,2,)</f>
        <v>hdl:1902.1/21815</v>
      </c>
      <c r="B4459" s="1" t="s">
        <v>886</v>
      </c>
      <c r="C4459" s="1" t="s">
        <v>698</v>
      </c>
      <c r="D4459" s="1" t="s">
        <v>654</v>
      </c>
      <c r="E4459" s="1" t="str">
        <f>VLOOKUP(D4459,StataFunctions!$E$2:$G$260,3,)</f>
        <v>Linear Regression</v>
      </c>
      <c r="F4459" s="18" t="s">
        <v>1052</v>
      </c>
      <c r="G4459" s="18" t="str">
        <f t="shared" si="417"/>
        <v>govtrust</v>
      </c>
      <c r="H4459" s="18" t="str">
        <f t="shared" si="418"/>
        <v>psize10g countp30_small reduc age male firstgen pctinus langspan mexican prican cuban dominican salvadoran watchnew readpapr relyeng psmall_relyeng</v>
      </c>
      <c r="I4459" s="18">
        <f t="shared" si="421"/>
        <v>0</v>
      </c>
      <c r="J4459" s="18" t="str">
        <f t="shared" si="422"/>
        <v>NA</v>
      </c>
      <c r="K4459" s="18" t="str">
        <f t="shared" si="419"/>
        <v>psize10g countp30_small reduc age male firstgen pctinus langspan mexican prican cuban dominican salvadoran watchnew readpapr relyeng psmall_relyeng</v>
      </c>
      <c r="L4459" s="1" t="str">
        <f t="shared" si="420"/>
        <v>Yes</v>
      </c>
    </row>
    <row r="4460" spans="1:12" ht="43.2" x14ac:dyDescent="0.3">
      <c r="A4460" s="1" t="str">
        <f>VLOOKUP(B4460,DownloadedFiles!$B$2:$C$821,2,)</f>
        <v>hdl:1902.1/21815</v>
      </c>
      <c r="B4460" s="1" t="s">
        <v>886</v>
      </c>
      <c r="C4460" s="1" t="s">
        <v>698</v>
      </c>
      <c r="D4460" s="1" t="s">
        <v>654</v>
      </c>
      <c r="E4460" s="1" t="str">
        <f>VLOOKUP(D4460,StataFunctions!$E$2:$G$260,3,)</f>
        <v>Linear Regression</v>
      </c>
      <c r="F4460" s="18" t="s">
        <v>1051</v>
      </c>
      <c r="G4460" s="18" t="str">
        <f t="shared" si="417"/>
        <v>nocontac</v>
      </c>
      <c r="H4460" s="18" t="str">
        <f t="shared" si="418"/>
        <v>psize10g countp30_small reduc age male firstgen pctinus langspan mexican prican cuban dominican salvadoran watchnew readpapr relyeng psmall_relyeng</v>
      </c>
      <c r="I4460" s="18">
        <f t="shared" si="421"/>
        <v>0</v>
      </c>
      <c r="J4460" s="18" t="str">
        <f t="shared" si="422"/>
        <v>NA</v>
      </c>
      <c r="K4460" s="18" t="str">
        <f t="shared" si="419"/>
        <v>psize10g countp30_small reduc age male firstgen pctinus langspan mexican prican cuban dominican salvadoran watchnew readpapr relyeng psmall_relyeng</v>
      </c>
      <c r="L4460" s="1" t="str">
        <f t="shared" si="420"/>
        <v>Yes</v>
      </c>
    </row>
    <row r="4461" spans="1:12" ht="43.2" x14ac:dyDescent="0.3">
      <c r="A4461" s="1" t="str">
        <f>VLOOKUP(B4461,DownloadedFiles!$B$2:$C$821,2,)</f>
        <v>hdl:1902.1/21815</v>
      </c>
      <c r="B4461" s="1" t="s">
        <v>886</v>
      </c>
      <c r="C4461" s="1" t="s">
        <v>698</v>
      </c>
      <c r="D4461" s="1" t="s">
        <v>654</v>
      </c>
      <c r="E4461" s="1" t="str">
        <f>VLOOKUP(D4461,StataFunctions!$E$2:$G$260,3,)</f>
        <v>Linear Regression</v>
      </c>
      <c r="F4461" s="18" t="s">
        <v>1049</v>
      </c>
      <c r="G4461" s="18" t="str">
        <f t="shared" si="417"/>
        <v>sayso</v>
      </c>
      <c r="H4461" s="18" t="str">
        <f t="shared" si="418"/>
        <v>psize10g countp30_small reduc age male firstgen pctinus langspan mexican prican cuban dominican salvadoran watchnew readpapr relyeng psmall_relyeng</v>
      </c>
      <c r="I4461" s="18">
        <f t="shared" si="421"/>
        <v>0</v>
      </c>
      <c r="J4461" s="18" t="str">
        <f t="shared" si="422"/>
        <v>NA</v>
      </c>
      <c r="K4461" s="18" t="str">
        <f t="shared" si="419"/>
        <v>psize10g countp30_small reduc age male firstgen pctinus langspan mexican prican cuban dominican salvadoran watchnew readpapr relyeng psmall_relyeng</v>
      </c>
      <c r="L4461" s="1" t="str">
        <f t="shared" si="420"/>
        <v>Yes</v>
      </c>
    </row>
    <row r="4462" spans="1:12" ht="43.2" x14ac:dyDescent="0.3">
      <c r="A4462" s="1" t="str">
        <f>VLOOKUP(B4462,DownloadedFiles!$B$2:$C$821,2,)</f>
        <v>hdl:1902.1/21815</v>
      </c>
      <c r="B4462" s="1" t="s">
        <v>886</v>
      </c>
      <c r="C4462" s="1" t="s">
        <v>698</v>
      </c>
      <c r="D4462" s="1" t="s">
        <v>887</v>
      </c>
      <c r="E4462" s="1" t="str">
        <f>VLOOKUP(D4462,StataFunctions!$E$2:$G$260,3,)</f>
        <v>Ordered logistic regression</v>
      </c>
      <c r="F4462" s="18" t="s">
        <v>954</v>
      </c>
      <c r="G4462" s="18" t="str">
        <f t="shared" si="417"/>
        <v>bigintst</v>
      </c>
      <c r="H4462" s="18" t="str">
        <f t="shared" si="418"/>
        <v>psize10g countp30_small reduc age male firstgen pctinus langspan mexican prican cuban dominican salvadoran watchnew readpapr relyeng2 hhinc2</v>
      </c>
      <c r="I4462" s="18">
        <f t="shared" si="421"/>
        <v>0</v>
      </c>
      <c r="J4462" s="18" t="str">
        <f t="shared" si="422"/>
        <v>NA</v>
      </c>
      <c r="K4462" s="18" t="str">
        <f t="shared" si="419"/>
        <v>psize10g countp30_small reduc age male firstgen pctinus langspan mexican prican cuban dominican salvadoran watchnew readpapr relyeng2 hhinc2</v>
      </c>
      <c r="L4462" s="1" t="str">
        <f t="shared" si="420"/>
        <v>Yes</v>
      </c>
    </row>
    <row r="4463" spans="1:12" ht="43.2" x14ac:dyDescent="0.3">
      <c r="A4463" s="1" t="str">
        <f>VLOOKUP(B4463,DownloadedFiles!$B$2:$C$821,2,)</f>
        <v>hdl:1902.1/21815</v>
      </c>
      <c r="B4463" s="1" t="s">
        <v>886</v>
      </c>
      <c r="C4463" s="1" t="s">
        <v>698</v>
      </c>
      <c r="D4463" s="1" t="s">
        <v>887</v>
      </c>
      <c r="E4463" s="1" t="str">
        <f>VLOOKUP(D4463,StataFunctions!$E$2:$G$260,3,)</f>
        <v>Ordered logistic regression</v>
      </c>
      <c r="F4463" s="18" t="s">
        <v>956</v>
      </c>
      <c r="G4463" s="18" t="str">
        <f t="shared" si="417"/>
        <v>complic</v>
      </c>
      <c r="H4463" s="18" t="str">
        <f t="shared" si="418"/>
        <v>psize10g countp30_small reduc age male firstgen pctinus langspan mexican prican cuban dominican salvadoran watchnew readpapr relyeng2 hhinc2</v>
      </c>
      <c r="I4463" s="18">
        <f t="shared" si="421"/>
        <v>0</v>
      </c>
      <c r="J4463" s="18" t="str">
        <f t="shared" si="422"/>
        <v>NA</v>
      </c>
      <c r="K4463" s="18" t="str">
        <f t="shared" si="419"/>
        <v>psize10g countp30_small reduc age male firstgen pctinus langspan mexican prican cuban dominican salvadoran watchnew readpapr relyeng2 hhinc2</v>
      </c>
      <c r="L4463" s="1" t="str">
        <f t="shared" si="420"/>
        <v>Yes</v>
      </c>
    </row>
    <row r="4464" spans="1:12" ht="43.2" x14ac:dyDescent="0.3">
      <c r="A4464" s="1" t="str">
        <f>VLOOKUP(B4464,DownloadedFiles!$B$2:$C$821,2,)</f>
        <v>hdl:1902.1/21815</v>
      </c>
      <c r="B4464" s="1" t="s">
        <v>886</v>
      </c>
      <c r="C4464" s="1" t="s">
        <v>698</v>
      </c>
      <c r="D4464" s="1" t="s">
        <v>887</v>
      </c>
      <c r="E4464" s="1" t="str">
        <f>VLOOKUP(D4464,StataFunctions!$E$2:$G$260,3,)</f>
        <v>Ordered logistic regression</v>
      </c>
      <c r="F4464" s="18" t="s">
        <v>958</v>
      </c>
      <c r="G4464" s="18" t="str">
        <f t="shared" si="417"/>
        <v>govtrust</v>
      </c>
      <c r="H4464" s="18" t="str">
        <f t="shared" si="418"/>
        <v>psize10g countp30_small reduc age male firstgen pctinus langspan mexican prican cuban dominican salvadoran watchnew readpapr relyeng2 hhinc2</v>
      </c>
      <c r="I4464" s="18">
        <f t="shared" si="421"/>
        <v>0</v>
      </c>
      <c r="J4464" s="18" t="str">
        <f t="shared" si="422"/>
        <v>NA</v>
      </c>
      <c r="K4464" s="18" t="str">
        <f t="shared" si="419"/>
        <v>psize10g countp30_small reduc age male firstgen pctinus langspan mexican prican cuban dominican salvadoran watchnew readpapr relyeng2 hhinc2</v>
      </c>
      <c r="L4464" s="1" t="str">
        <f t="shared" si="420"/>
        <v>Yes</v>
      </c>
    </row>
    <row r="4465" spans="1:12" ht="43.2" x14ac:dyDescent="0.3">
      <c r="A4465" s="1" t="str">
        <f>VLOOKUP(B4465,DownloadedFiles!$B$2:$C$821,2,)</f>
        <v>hdl:1902.1/21815</v>
      </c>
      <c r="B4465" s="1" t="s">
        <v>886</v>
      </c>
      <c r="C4465" s="1" t="s">
        <v>698</v>
      </c>
      <c r="D4465" s="1" t="s">
        <v>887</v>
      </c>
      <c r="E4465" s="1" t="str">
        <f>VLOOKUP(D4465,StataFunctions!$E$2:$G$260,3,)</f>
        <v>Ordered logistic regression</v>
      </c>
      <c r="F4465" s="18" t="s">
        <v>957</v>
      </c>
      <c r="G4465" s="18" t="str">
        <f t="shared" si="417"/>
        <v>nocontac</v>
      </c>
      <c r="H4465" s="18" t="str">
        <f t="shared" si="418"/>
        <v>psize10g countp30_small reduc age male firstgen pctinus langspan mexican prican cuban dominican salvadoran watchnew readpapr relyeng2 hhinc2</v>
      </c>
      <c r="I4465" s="18">
        <f t="shared" si="421"/>
        <v>0</v>
      </c>
      <c r="J4465" s="18" t="str">
        <f t="shared" si="422"/>
        <v>NA</v>
      </c>
      <c r="K4465" s="18" t="str">
        <f t="shared" si="419"/>
        <v>psize10g countp30_small reduc age male firstgen pctinus langspan mexican prican cuban dominican salvadoran watchnew readpapr relyeng2 hhinc2</v>
      </c>
      <c r="L4465" s="1" t="str">
        <f t="shared" si="420"/>
        <v>Yes</v>
      </c>
    </row>
    <row r="4466" spans="1:12" ht="43.2" x14ac:dyDescent="0.3">
      <c r="A4466" s="1" t="str">
        <f>VLOOKUP(B4466,DownloadedFiles!$B$2:$C$821,2,)</f>
        <v>hdl:1902.1/21815</v>
      </c>
      <c r="B4466" s="1" t="s">
        <v>886</v>
      </c>
      <c r="C4466" s="1" t="s">
        <v>698</v>
      </c>
      <c r="D4466" s="1" t="s">
        <v>887</v>
      </c>
      <c r="E4466" s="1" t="str">
        <f>VLOOKUP(D4466,StataFunctions!$E$2:$G$260,3,)</f>
        <v>Ordered logistic regression</v>
      </c>
      <c r="F4466" s="18" t="s">
        <v>955</v>
      </c>
      <c r="G4466" s="18" t="str">
        <f t="shared" si="417"/>
        <v>sayso</v>
      </c>
      <c r="H4466" s="18" t="str">
        <f t="shared" si="418"/>
        <v>psize10g countp30_small reduc age male firstgen pctinus langspan mexican prican cuban dominican salvadoran watchnew readpapr relyeng2 hhinc2</v>
      </c>
      <c r="I4466" s="18">
        <f t="shared" si="421"/>
        <v>0</v>
      </c>
      <c r="J4466" s="18" t="str">
        <f t="shared" si="422"/>
        <v>NA</v>
      </c>
      <c r="K4466" s="18" t="str">
        <f t="shared" si="419"/>
        <v>psize10g countp30_small reduc age male firstgen pctinus langspan mexican prican cuban dominican salvadoran watchnew readpapr relyeng2 hhinc2</v>
      </c>
      <c r="L4466" s="1" t="str">
        <f t="shared" si="420"/>
        <v>Yes</v>
      </c>
    </row>
    <row r="4467" spans="1:12" ht="43.2" x14ac:dyDescent="0.3">
      <c r="A4467" s="1" t="str">
        <f>VLOOKUP(B4467,DownloadedFiles!$B$2:$C$821,2,)</f>
        <v>doi:10.7910/DVN/TVZQG6</v>
      </c>
      <c r="B4467" s="1" t="s">
        <v>1825</v>
      </c>
      <c r="C4467" s="1" t="s">
        <v>698</v>
      </c>
      <c r="D4467" s="1" t="s">
        <v>8534</v>
      </c>
      <c r="E4467" s="1" t="s">
        <v>799</v>
      </c>
      <c r="F4467" s="18" t="s">
        <v>8488</v>
      </c>
      <c r="G4467" s="18" t="str">
        <f t="shared" si="417"/>
        <v>mean3</v>
      </c>
      <c r="H4467" s="18" t="str">
        <f t="shared" si="418"/>
        <v>$f $cvar dict (dictXremit remit=distwremit dictXdistwremit) if s==1</v>
      </c>
      <c r="I4467" s="18">
        <f t="shared" si="421"/>
        <v>1</v>
      </c>
      <c r="J4467" s="18" t="str">
        <f t="shared" si="422"/>
        <v xml:space="preserve"> s==1</v>
      </c>
      <c r="K4467" s="18" t="str">
        <f t="shared" si="419"/>
        <v>$f $cvar dict (dictXremit remit=distwremit dictXdistwremit)</v>
      </c>
      <c r="L4467" s="1" t="str">
        <f t="shared" si="420"/>
        <v>Yes</v>
      </c>
    </row>
    <row r="4468" spans="1:12" ht="28.8" x14ac:dyDescent="0.3">
      <c r="A4468" s="1" t="str">
        <f>VLOOKUP(B4468,DownloadedFiles!$B$2:$C$821,2,)</f>
        <v>doi:10.7910/DVN/TVZQG6</v>
      </c>
      <c r="B4468" s="1" t="s">
        <v>1825</v>
      </c>
      <c r="C4468" s="1" t="s">
        <v>698</v>
      </c>
      <c r="D4468" s="1" t="s">
        <v>8534</v>
      </c>
      <c r="E4468" s="1" t="s">
        <v>799</v>
      </c>
      <c r="F4468" s="18" t="s">
        <v>8487</v>
      </c>
      <c r="G4468" s="18" t="str">
        <f t="shared" si="417"/>
        <v>mean3</v>
      </c>
      <c r="H4468" s="18" t="str">
        <f t="shared" si="418"/>
        <v>$f $cvar dict dictXremit remit if s==1</v>
      </c>
      <c r="I4468" s="18">
        <f t="shared" si="421"/>
        <v>1</v>
      </c>
      <c r="J4468" s="18" t="str">
        <f t="shared" si="422"/>
        <v xml:space="preserve"> s==1</v>
      </c>
      <c r="K4468" s="18" t="str">
        <f t="shared" si="419"/>
        <v>$f $cvar dict dictXremit remit</v>
      </c>
      <c r="L4468" s="1" t="str">
        <f t="shared" si="420"/>
        <v>Yes</v>
      </c>
    </row>
    <row r="4469" spans="1:12" x14ac:dyDescent="0.3">
      <c r="A4469" s="1" t="str">
        <f>VLOOKUP(B4469,DownloadedFiles!$B$2:$C$821,2,)</f>
        <v>doi:10.7910/DVN/TVZQG6</v>
      </c>
      <c r="B4469" s="1" t="s">
        <v>1825</v>
      </c>
      <c r="C4469" s="1" t="s">
        <v>698</v>
      </c>
      <c r="D4469" s="1" t="s">
        <v>654</v>
      </c>
      <c r="E4469" s="1" t="str">
        <f>VLOOKUP(D4469,StataFunctions!$E$2:$G$260,3,)</f>
        <v>Linear Regression</v>
      </c>
      <c r="F4469" s="18" t="s">
        <v>6795</v>
      </c>
      <c r="G4469" s="18" t="str">
        <f t="shared" si="417"/>
        <v>$y</v>
      </c>
      <c r="H4469" s="18" t="str">
        <f t="shared" si="418"/>
        <v>$f remit $cvar distwremit /* main estimating sample */</v>
      </c>
      <c r="I4469" s="18">
        <f t="shared" si="421"/>
        <v>0</v>
      </c>
      <c r="J4469" s="18" t="str">
        <f t="shared" si="422"/>
        <v>NA</v>
      </c>
      <c r="K4469" s="18" t="str">
        <f t="shared" si="419"/>
        <v>$f remit $cvar distwremit /* main estimating sample */</v>
      </c>
      <c r="L4469" s="1" t="str">
        <f t="shared" si="420"/>
        <v>Yes</v>
      </c>
    </row>
    <row r="4470" spans="1:12" x14ac:dyDescent="0.3">
      <c r="A4470" s="1" t="str">
        <f>VLOOKUP(B4470,DownloadedFiles!$B$2:$C$821,2,)</f>
        <v>doi:10.7910/DVN/TVZQG6</v>
      </c>
      <c r="B4470" s="1" t="s">
        <v>1825</v>
      </c>
      <c r="C4470" s="1" t="s">
        <v>698</v>
      </c>
      <c r="D4470" s="1" t="s">
        <v>654</v>
      </c>
      <c r="E4470" s="1" t="str">
        <f>VLOOKUP(D4470,StataFunctions!$E$2:$G$260,3,)</f>
        <v>Linear Regression</v>
      </c>
      <c r="F4470" s="18" t="s">
        <v>6794</v>
      </c>
      <c r="G4470" s="18" t="str">
        <f t="shared" si="417"/>
        <v>$y</v>
      </c>
      <c r="H4470" s="18" t="str">
        <f t="shared" si="418"/>
        <v>$tempcvar mean_*</v>
      </c>
      <c r="I4470" s="18">
        <f t="shared" si="421"/>
        <v>0</v>
      </c>
      <c r="J4470" s="18" t="str">
        <f t="shared" si="422"/>
        <v>NA</v>
      </c>
      <c r="K4470" s="18" t="str">
        <f t="shared" si="419"/>
        <v>$tempcvar mean_*</v>
      </c>
      <c r="L4470" s="1" t="str">
        <f t="shared" si="420"/>
        <v>Yes</v>
      </c>
    </row>
    <row r="4471" spans="1:12" x14ac:dyDescent="0.3">
      <c r="A4471" s="1" t="str">
        <f>VLOOKUP(B4471,DownloadedFiles!$B$2:$C$821,2,)</f>
        <v>doi:10.7910/DVN/TVZQG6</v>
      </c>
      <c r="B4471" s="1" t="s">
        <v>1825</v>
      </c>
      <c r="C4471" s="1" t="s">
        <v>698</v>
      </c>
      <c r="D4471" s="1" t="s">
        <v>1202</v>
      </c>
      <c r="E4471" s="1" t="str">
        <f>VLOOKUP(D4471,StataFunctions!$E$2:$G$260,3,)</f>
        <v>Regression with Newey–West standard errors</v>
      </c>
      <c r="F4471" s="18" t="s">
        <v>6611</v>
      </c>
      <c r="G4471" s="18" t="str">
        <f t="shared" si="417"/>
        <v>$y</v>
      </c>
      <c r="H4471" s="18" t="str">
        <f t="shared" si="418"/>
        <v>i.cow i.period $cvar dict dictXremit remit if s==1</v>
      </c>
      <c r="I4471" s="18">
        <f t="shared" si="421"/>
        <v>1</v>
      </c>
      <c r="J4471" s="18" t="str">
        <f t="shared" si="422"/>
        <v xml:space="preserve"> s==1</v>
      </c>
      <c r="K4471" s="18" t="str">
        <f t="shared" si="419"/>
        <v>i.cow i.period $cvar dict dictXremit remit</v>
      </c>
      <c r="L4471" s="1" t="str">
        <f t="shared" si="420"/>
        <v>Yes</v>
      </c>
    </row>
    <row r="4472" spans="1:12" x14ac:dyDescent="0.3">
      <c r="A4472" s="1" t="str">
        <f>VLOOKUP(B4472,DownloadedFiles!$B$2:$C$821,2,)</f>
        <v>doi:10.7910/DVN/TVZQG6</v>
      </c>
      <c r="B4472" s="1" t="s">
        <v>1825</v>
      </c>
      <c r="C4472" s="1" t="s">
        <v>698</v>
      </c>
      <c r="D4472" s="1" t="s">
        <v>654</v>
      </c>
      <c r="E4472" s="1" t="str">
        <f>VLOOKUP(D4472,StataFunctions!$E$2:$G$260,3,)</f>
        <v>Linear Regression</v>
      </c>
      <c r="F4472" s="18" t="s">
        <v>8228</v>
      </c>
      <c r="G4472" s="18" t="str">
        <f t="shared" ref="G4472:G4535" si="423">MID($F4472,LEN($D4472)+FIND($D4472,$F4472)+1,FIND(" ",$F4472,LEN(D4472)+FIND(D4472,F4472)+1)-(LEN($D4472)+FIND($D4472,$F4472)+1))</f>
        <v>remit</v>
      </c>
      <c r="H4472" s="18" t="str">
        <f t="shared" si="418"/>
        <v>i.cow i.period $cvar distwremit if s==1</v>
      </c>
      <c r="I4472" s="18">
        <f t="shared" si="421"/>
        <v>1</v>
      </c>
      <c r="J4472" s="18" t="str">
        <f t="shared" si="422"/>
        <v xml:space="preserve"> s==1</v>
      </c>
      <c r="K4472" s="18" t="str">
        <f t="shared" si="419"/>
        <v>i.cow i.period $cvar distwremit</v>
      </c>
      <c r="L4472" s="1" t="str">
        <f t="shared" si="420"/>
        <v>Yes</v>
      </c>
    </row>
    <row r="4473" spans="1:12" ht="28.8" x14ac:dyDescent="0.3">
      <c r="A4473" s="1" t="str">
        <f>VLOOKUP(B4473,DownloadedFiles!$B$2:$C$821,2,)</f>
        <v>doi:10.7910/DVN/TVZQG6</v>
      </c>
      <c r="B4473" s="1" t="s">
        <v>1825</v>
      </c>
      <c r="C4473" s="1" t="s">
        <v>698</v>
      </c>
      <c r="D4473" s="1" t="s">
        <v>654</v>
      </c>
      <c r="E4473" s="1" t="str">
        <f>VLOOKUP(D4473,StataFunctions!$E$2:$G$260,3,)</f>
        <v>Linear Regression</v>
      </c>
      <c r="F4473" s="18" t="s">
        <v>8230</v>
      </c>
      <c r="G4473" s="18" t="str">
        <f t="shared" si="423"/>
        <v>remit</v>
      </c>
      <c r="H4473" s="18" t="str">
        <f t="shared" si="418"/>
        <v>i.cow i.period $cvar distwremit if s==1 &amp; dict==0</v>
      </c>
      <c r="I4473" s="18">
        <f t="shared" si="421"/>
        <v>1</v>
      </c>
      <c r="J4473" s="18" t="str">
        <f t="shared" si="422"/>
        <v xml:space="preserve"> s==1 &amp; dict==0</v>
      </c>
      <c r="K4473" s="18" t="str">
        <f t="shared" si="419"/>
        <v>i.cow i.period $cvar distwremit</v>
      </c>
      <c r="L4473" s="1" t="str">
        <f t="shared" si="420"/>
        <v>Yes</v>
      </c>
    </row>
    <row r="4474" spans="1:12" ht="28.8" x14ac:dyDescent="0.3">
      <c r="A4474" s="1" t="str">
        <f>VLOOKUP(B4474,DownloadedFiles!$B$2:$C$821,2,)</f>
        <v>doi:10.7910/DVN/TVZQG6</v>
      </c>
      <c r="B4474" s="1" t="s">
        <v>1825</v>
      </c>
      <c r="C4474" s="1" t="s">
        <v>698</v>
      </c>
      <c r="D4474" s="1" t="s">
        <v>654</v>
      </c>
      <c r="E4474" s="1" t="str">
        <f>VLOOKUP(D4474,StataFunctions!$E$2:$G$260,3,)</f>
        <v>Linear Regression</v>
      </c>
      <c r="F4474" s="18" t="s">
        <v>8229</v>
      </c>
      <c r="G4474" s="18" t="str">
        <f t="shared" si="423"/>
        <v>remit</v>
      </c>
      <c r="H4474" s="18" t="str">
        <f t="shared" si="418"/>
        <v>i.cow i.period $cvar distwremit if s==1 &amp; dict==1</v>
      </c>
      <c r="I4474" s="18">
        <f t="shared" si="421"/>
        <v>1</v>
      </c>
      <c r="J4474" s="18" t="str">
        <f t="shared" si="422"/>
        <v xml:space="preserve"> s==1 &amp; dict==1</v>
      </c>
      <c r="K4474" s="18" t="str">
        <f t="shared" si="419"/>
        <v>i.cow i.period $cvar distwremit</v>
      </c>
      <c r="L4474" s="1" t="str">
        <f t="shared" si="420"/>
        <v>Yes</v>
      </c>
    </row>
    <row r="4475" spans="1:12" x14ac:dyDescent="0.3">
      <c r="A4475" s="1" t="str">
        <f>VLOOKUP(B4475,DownloadedFiles!$B$2:$C$821,2,)</f>
        <v>doi:10.7910/DVN/TVZQG6</v>
      </c>
      <c r="B4475" s="1" t="s">
        <v>1825</v>
      </c>
      <c r="C4475" s="1" t="s">
        <v>698</v>
      </c>
      <c r="D4475" s="1" t="s">
        <v>654</v>
      </c>
      <c r="E4475" s="1" t="str">
        <f>VLOOKUP(D4475,StataFunctions!$E$2:$G$260,3,)</f>
        <v>Linear Regression</v>
      </c>
      <c r="F4475" s="18" t="s">
        <v>8231</v>
      </c>
      <c r="G4475" s="18" t="str">
        <f t="shared" si="423"/>
        <v>remit</v>
      </c>
      <c r="H4475" s="18" t="str">
        <f t="shared" si="418"/>
        <v>i.cow i.period $cvar distwremit if s==1 &amp; dict==1</v>
      </c>
      <c r="I4475" s="18">
        <f t="shared" si="421"/>
        <v>1</v>
      </c>
      <c r="J4475" s="18" t="str">
        <f t="shared" si="422"/>
        <v xml:space="preserve"> s==1 &amp; dict==1</v>
      </c>
      <c r="K4475" s="18" t="str">
        <f t="shared" si="419"/>
        <v>i.cow i.period $cvar distwremit</v>
      </c>
      <c r="L4475" s="1" t="str">
        <f t="shared" si="420"/>
        <v>Yes</v>
      </c>
    </row>
    <row r="4476" spans="1:12" x14ac:dyDescent="0.3">
      <c r="A4476" s="1" t="str">
        <f>VLOOKUP(B4476,DownloadedFiles!$B$2:$C$821,2,)</f>
        <v>doi:10.7910/DVN/TVZQG6</v>
      </c>
      <c r="B4476" s="1" t="s">
        <v>1825</v>
      </c>
      <c r="C4476" s="1" t="s">
        <v>698</v>
      </c>
      <c r="D4476" s="1" t="s">
        <v>781</v>
      </c>
      <c r="E4476" s="1" t="str">
        <f>VLOOKUP(D4476,StataFunctions!$E$2:$G$260,3,)</f>
        <v>Regression on panel data</v>
      </c>
      <c r="F4476" s="18" t="s">
        <v>6826</v>
      </c>
      <c r="G4476" s="18" t="str">
        <f t="shared" si="423"/>
        <v>$y</v>
      </c>
      <c r="H4476" s="18" t="str">
        <f t="shared" si="418"/>
        <v>i.period $cvar remit dict if s==1</v>
      </c>
      <c r="I4476" s="18">
        <f t="shared" si="421"/>
        <v>1</v>
      </c>
      <c r="J4476" s="18" t="str">
        <f t="shared" si="422"/>
        <v xml:space="preserve"> s==1</v>
      </c>
      <c r="K4476" s="18" t="str">
        <f t="shared" si="419"/>
        <v>i.period $cvar remit dict</v>
      </c>
      <c r="L4476" s="1" t="str">
        <f t="shared" si="420"/>
        <v>Yes</v>
      </c>
    </row>
    <row r="4477" spans="1:12" x14ac:dyDescent="0.3">
      <c r="A4477" s="1" t="str">
        <f>VLOOKUP(B4477,DownloadedFiles!$B$2:$C$821,2,)</f>
        <v>doi:10.7910/DVN/TVZQG6</v>
      </c>
      <c r="B4477" s="1" t="s">
        <v>1825</v>
      </c>
      <c r="C4477" s="1" t="s">
        <v>698</v>
      </c>
      <c r="D4477" s="1" t="s">
        <v>781</v>
      </c>
      <c r="E4477" s="1" t="str">
        <f>VLOOKUP(D4477,StataFunctions!$E$2:$G$260,3,)</f>
        <v>Regression on panel data</v>
      </c>
      <c r="F4477" s="18" t="s">
        <v>7209</v>
      </c>
      <c r="G4477" s="18" t="str">
        <f t="shared" si="423"/>
        <v>$y</v>
      </c>
      <c r="H4477" s="18" t="str">
        <f t="shared" si="418"/>
        <v>i.period $cvar remit dict if s==1</v>
      </c>
      <c r="I4477" s="18">
        <f t="shared" si="421"/>
        <v>1</v>
      </c>
      <c r="J4477" s="18" t="str">
        <f t="shared" si="422"/>
        <v xml:space="preserve"> s==1</v>
      </c>
      <c r="K4477" s="18" t="str">
        <f t="shared" si="419"/>
        <v>i.period $cvar remit dict</v>
      </c>
      <c r="L4477" s="1" t="str">
        <f t="shared" si="420"/>
        <v>Yes</v>
      </c>
    </row>
    <row r="4478" spans="1:12" x14ac:dyDescent="0.3">
      <c r="A4478" s="1" t="str">
        <f>VLOOKUP(B4478,DownloadedFiles!$B$2:$C$821,2,)</f>
        <v>doi:10.7910/DVN/TVZQG6</v>
      </c>
      <c r="B4478" s="1" t="s">
        <v>1825</v>
      </c>
      <c r="C4478" s="1" t="s">
        <v>698</v>
      </c>
      <c r="D4478" s="1" t="s">
        <v>781</v>
      </c>
      <c r="E4478" s="1" t="str">
        <f>VLOOKUP(D4478,StataFunctions!$E$2:$G$260,3,)</f>
        <v>Regression on panel data</v>
      </c>
      <c r="F4478" s="18" t="s">
        <v>7210</v>
      </c>
      <c r="G4478" s="18" t="str">
        <f t="shared" si="423"/>
        <v>$y</v>
      </c>
      <c r="H4478" s="18" t="str">
        <f t="shared" si="418"/>
        <v>i.period remit $cvar dict dictXremit if s==1</v>
      </c>
      <c r="I4478" s="18">
        <f t="shared" si="421"/>
        <v>1</v>
      </c>
      <c r="J4478" s="18" t="str">
        <f t="shared" si="422"/>
        <v xml:space="preserve"> s==1</v>
      </c>
      <c r="K4478" s="18" t="str">
        <f t="shared" si="419"/>
        <v>i.period remit $cvar dict dictXremit</v>
      </c>
      <c r="L4478" s="1" t="str">
        <f t="shared" si="420"/>
        <v>Yes</v>
      </c>
    </row>
    <row r="4479" spans="1:12" ht="28.8" x14ac:dyDescent="0.3">
      <c r="A4479" s="1" t="str">
        <f>VLOOKUP(B4479,DownloadedFiles!$B$2:$C$821,2,)</f>
        <v>doi:10.7910/DVN/NC06GQ</v>
      </c>
      <c r="B4479" s="1" t="s">
        <v>2252</v>
      </c>
      <c r="C4479" s="1" t="s">
        <v>4952</v>
      </c>
      <c r="D4479" s="1" t="s">
        <v>887</v>
      </c>
      <c r="E4479" s="1" t="str">
        <f>VLOOKUP(D4479,StataFunctions!$E$2:$G$260,3,)</f>
        <v>Ordered logistic regression</v>
      </c>
      <c r="F4479" s="18" t="s">
        <v>4953</v>
      </c>
      <c r="G4479" s="18" t="str">
        <f t="shared" si="423"/>
        <v>assn</v>
      </c>
      <c r="H4479" s="18" t="str">
        <f t="shared" si="418"/>
        <v>i.assem_assoc lngdp lnpop polity2 civilwar injud iswar INGO_uia i.year</v>
      </c>
      <c r="I4479" s="18">
        <f t="shared" si="421"/>
        <v>0</v>
      </c>
      <c r="J4479" s="18" t="str">
        <f t="shared" si="422"/>
        <v>NA</v>
      </c>
      <c r="K4479" s="18" t="str">
        <f t="shared" si="419"/>
        <v>i.assem_assoc lngdp lnpop polity2 civilwar injud iswar INGO_uia i.year</v>
      </c>
      <c r="L4479" s="1" t="str">
        <f t="shared" si="420"/>
        <v>Yes</v>
      </c>
    </row>
    <row r="4480" spans="1:12" ht="28.8" x14ac:dyDescent="0.3">
      <c r="A4480" s="1" t="str">
        <f>VLOOKUP(B4480,DownloadedFiles!$B$2:$C$821,2,)</f>
        <v>doi:10.7910/DVN/NC06GQ</v>
      </c>
      <c r="B4480" s="1" t="s">
        <v>2252</v>
      </c>
      <c r="C4480" s="1" t="s">
        <v>4948</v>
      </c>
      <c r="D4480" s="1" t="s">
        <v>887</v>
      </c>
      <c r="E4480" s="1" t="str">
        <f>VLOOKUP(D4480,StataFunctions!$E$2:$G$260,3,)</f>
        <v>Ordered logistic regression</v>
      </c>
      <c r="F4480" s="18" t="s">
        <v>4949</v>
      </c>
      <c r="G4480" s="18" t="str">
        <f t="shared" si="423"/>
        <v>elecsd</v>
      </c>
      <c r="H4480" s="18" t="str">
        <f t="shared" si="418"/>
        <v>i.polpart lngdp lnpop polity2 civilwar injud iswar INGO_uia i.year</v>
      </c>
      <c r="I4480" s="18">
        <f t="shared" si="421"/>
        <v>0</v>
      </c>
      <c r="J4480" s="18" t="str">
        <f t="shared" si="422"/>
        <v>NA</v>
      </c>
      <c r="K4480" s="18" t="str">
        <f t="shared" si="419"/>
        <v>i.polpart lngdp lnpop polity2 civilwar injud iswar INGO_uia i.year</v>
      </c>
      <c r="L4480" s="1" t="str">
        <f t="shared" si="420"/>
        <v>Yes</v>
      </c>
    </row>
    <row r="4481" spans="1:12" ht="28.8" x14ac:dyDescent="0.3">
      <c r="A4481" s="1" t="str">
        <f>VLOOKUP(B4481,DownloadedFiles!$B$2:$C$821,2,)</f>
        <v>doi:10.7910/DVN/NC06GQ</v>
      </c>
      <c r="B4481" s="1" t="s">
        <v>2252</v>
      </c>
      <c r="C4481" s="1" t="s">
        <v>4954</v>
      </c>
      <c r="D4481" s="1" t="s">
        <v>887</v>
      </c>
      <c r="E4481" s="1" t="str">
        <f>VLOOKUP(D4481,StataFunctions!$E$2:$G$260,3,)</f>
        <v>Ordered logistic regression</v>
      </c>
      <c r="F4481" s="18" t="s">
        <v>4955</v>
      </c>
      <c r="G4481" s="18" t="str">
        <f t="shared" si="423"/>
        <v>relfre</v>
      </c>
      <c r="H4481" s="18" t="str">
        <f t="shared" si="418"/>
        <v>i.relig polity2 lngdp lnpop iswar civilwar injud INGO_uia i.year</v>
      </c>
      <c r="I4481" s="18">
        <f t="shared" si="421"/>
        <v>0</v>
      </c>
      <c r="J4481" s="18" t="str">
        <f t="shared" si="422"/>
        <v>NA</v>
      </c>
      <c r="K4481" s="18" t="str">
        <f t="shared" si="419"/>
        <v>i.relig polity2 lngdp lnpop iswar civilwar injud INGO_uia i.year</v>
      </c>
      <c r="L4481" s="1" t="str">
        <f t="shared" si="420"/>
        <v>Yes</v>
      </c>
    </row>
    <row r="4482" spans="1:12" ht="28.8" x14ac:dyDescent="0.3">
      <c r="A4482" s="1" t="str">
        <f>VLOOKUP(B4482,DownloadedFiles!$B$2:$C$821,2,)</f>
        <v>doi:10.7910/DVN/NC06GQ</v>
      </c>
      <c r="B4482" s="1" t="s">
        <v>2252</v>
      </c>
      <c r="C4482" s="1" t="s">
        <v>4950</v>
      </c>
      <c r="D4482" s="1" t="s">
        <v>887</v>
      </c>
      <c r="E4482" s="1" t="str">
        <f>VLOOKUP(D4482,StataFunctions!$E$2:$G$260,3,)</f>
        <v>Ordered logistic regression</v>
      </c>
      <c r="F4482" s="18" t="s">
        <v>4951</v>
      </c>
      <c r="G4482" s="18" t="str">
        <f t="shared" si="423"/>
        <v>worker</v>
      </c>
      <c r="H4482" s="18" t="str">
        <f t="shared" ref="H4482:H4545" si="424">TRIM(MID(F4482,FIND(G4482,F4482)+LEN(G4482)+1,IFERROR(FIND(",",F4482),LEN(F4482)+1)-(FIND(G4482,F4482)+LEN(G4482)+1)))</f>
        <v>i.tradeun_strike lngdp lnpop polity2 civilwar injud iswar INGO_uia i.year</v>
      </c>
      <c r="I4482" s="18">
        <f t="shared" si="421"/>
        <v>0</v>
      </c>
      <c r="J4482" s="18" t="str">
        <f t="shared" si="422"/>
        <v>NA</v>
      </c>
      <c r="K4482" s="18" t="str">
        <f t="shared" ref="K4482:K4545" si="425">IF(I4482=0,H4482,MID(H4482,1,FIND(J4482,H4482)-4))</f>
        <v>i.tradeun_strike lngdp lnpop polity2 civilwar injud iswar INGO_uia i.year</v>
      </c>
      <c r="L4482" s="1" t="str">
        <f t="shared" ref="L4482:L4545" si="426">IFERROR(IF(FIND("///",F4482)&gt;0,"No",0),"Yes")</f>
        <v>Yes</v>
      </c>
    </row>
    <row r="4483" spans="1:12" ht="28.8" x14ac:dyDescent="0.3">
      <c r="A4483" s="1" t="str">
        <f>VLOOKUP(B4483,DownloadedFiles!$B$2:$C$821,2,)</f>
        <v>doi:10.7910/DVN/NC06GQ</v>
      </c>
      <c r="B4483" s="1" t="s">
        <v>2253</v>
      </c>
      <c r="C4483" s="1" t="s">
        <v>4952</v>
      </c>
      <c r="D4483" s="1" t="s">
        <v>887</v>
      </c>
      <c r="E4483" s="1" t="str">
        <f>VLOOKUP(D4483,StataFunctions!$E$2:$G$260,3,)</f>
        <v>Ordered logistic regression</v>
      </c>
      <c r="F4483" s="18" t="s">
        <v>4958</v>
      </c>
      <c r="G4483" s="18" t="str">
        <f t="shared" si="423"/>
        <v>assn</v>
      </c>
      <c r="H4483" s="18" t="str">
        <f t="shared" si="424"/>
        <v>assem_assoc polity2 lngdp lnpop iswar civilwar injud INGO_uia i.year</v>
      </c>
      <c r="I4483" s="18">
        <f t="shared" si="421"/>
        <v>0</v>
      </c>
      <c r="J4483" s="18" t="str">
        <f t="shared" si="422"/>
        <v>NA</v>
      </c>
      <c r="K4483" s="18" t="str">
        <f t="shared" si="425"/>
        <v>assem_assoc polity2 lngdp lnpop iswar civilwar injud INGO_uia i.year</v>
      </c>
      <c r="L4483" s="1" t="str">
        <f t="shared" si="426"/>
        <v>Yes</v>
      </c>
    </row>
    <row r="4484" spans="1:12" ht="28.8" x14ac:dyDescent="0.3">
      <c r="A4484" s="1" t="str">
        <f>VLOOKUP(B4484,DownloadedFiles!$B$2:$C$821,2,)</f>
        <v>doi:10.7910/DVN/NC06GQ</v>
      </c>
      <c r="B4484" s="1" t="s">
        <v>2253</v>
      </c>
      <c r="C4484" s="1" t="s">
        <v>4962</v>
      </c>
      <c r="D4484" s="1" t="s">
        <v>887</v>
      </c>
      <c r="E4484" s="1" t="str">
        <f>VLOOKUP(D4484,StataFunctions!$E$2:$G$260,3,)</f>
        <v>Ordered logistic regression</v>
      </c>
      <c r="F4484" s="18" t="s">
        <v>4963</v>
      </c>
      <c r="G4484" s="18" t="str">
        <f t="shared" si="423"/>
        <v>move</v>
      </c>
      <c r="H4484" s="18" t="str">
        <f t="shared" si="424"/>
        <v>libmov polity2 lngdp lnpop iswar civilwar injud INGO_uia i.year</v>
      </c>
      <c r="I4484" s="18">
        <f t="shared" si="421"/>
        <v>0</v>
      </c>
      <c r="J4484" s="18" t="str">
        <f t="shared" si="422"/>
        <v>NA</v>
      </c>
      <c r="K4484" s="18" t="str">
        <f t="shared" si="425"/>
        <v>libmov polity2 lngdp lnpop iswar civilwar injud INGO_uia i.year</v>
      </c>
      <c r="L4484" s="1" t="str">
        <f t="shared" si="426"/>
        <v>Yes</v>
      </c>
    </row>
    <row r="4485" spans="1:12" ht="28.8" x14ac:dyDescent="0.3">
      <c r="A4485" s="1" t="str">
        <f>VLOOKUP(B4485,DownloadedFiles!$B$2:$C$821,2,)</f>
        <v>doi:10.7910/DVN/NC06GQ</v>
      </c>
      <c r="B4485" s="1" t="s">
        <v>2253</v>
      </c>
      <c r="C4485" s="1" t="s">
        <v>4948</v>
      </c>
      <c r="D4485" s="1" t="s">
        <v>887</v>
      </c>
      <c r="E4485" s="1" t="str">
        <f>VLOOKUP(D4485,StataFunctions!$E$2:$G$260,3,)</f>
        <v>Ordered logistic regression</v>
      </c>
      <c r="F4485" s="18" t="s">
        <v>4956</v>
      </c>
      <c r="G4485" s="18" t="str">
        <f t="shared" si="423"/>
        <v>elecsd</v>
      </c>
      <c r="H4485" s="18" t="str">
        <f t="shared" si="424"/>
        <v>polpart polity2 lngdp lnpop iswar civilwar injud INGO_uia i.year</v>
      </c>
      <c r="I4485" s="18">
        <f t="shared" si="421"/>
        <v>0</v>
      </c>
      <c r="J4485" s="18" t="str">
        <f t="shared" si="422"/>
        <v>NA</v>
      </c>
      <c r="K4485" s="18" t="str">
        <f t="shared" si="425"/>
        <v>polpart polity2 lngdp lnpop iswar civilwar injud INGO_uia i.year</v>
      </c>
      <c r="L4485" s="1" t="str">
        <f t="shared" si="426"/>
        <v>Yes</v>
      </c>
    </row>
    <row r="4486" spans="1:12" ht="28.8" x14ac:dyDescent="0.3">
      <c r="A4486" s="1" t="str">
        <f>VLOOKUP(B4486,DownloadedFiles!$B$2:$C$821,2,)</f>
        <v>doi:10.7910/DVN/NC06GQ</v>
      </c>
      <c r="B4486" s="1" t="s">
        <v>2253</v>
      </c>
      <c r="C4486" s="1" t="s">
        <v>4960</v>
      </c>
      <c r="D4486" s="1" t="s">
        <v>887</v>
      </c>
      <c r="E4486" s="1" t="str">
        <f>VLOOKUP(D4486,StataFunctions!$E$2:$G$260,3,)</f>
        <v>Ordered logistic regression</v>
      </c>
      <c r="F4486" s="18" t="s">
        <v>4961</v>
      </c>
      <c r="G4486" s="18" t="str">
        <f t="shared" si="423"/>
        <v>speech</v>
      </c>
      <c r="H4486" s="18" t="str">
        <f t="shared" si="424"/>
        <v>press_express polity2 lngdp lnpop iswar civilwar injud INGO_uia i.year</v>
      </c>
      <c r="I4486" s="18">
        <f t="shared" si="421"/>
        <v>0</v>
      </c>
      <c r="J4486" s="18" t="str">
        <f t="shared" si="422"/>
        <v>NA</v>
      </c>
      <c r="K4486" s="18" t="str">
        <f t="shared" si="425"/>
        <v>press_express polity2 lngdp lnpop iswar civilwar injud INGO_uia i.year</v>
      </c>
      <c r="L4486" s="1" t="str">
        <f t="shared" si="426"/>
        <v>Yes</v>
      </c>
    </row>
    <row r="4487" spans="1:12" ht="28.8" x14ac:dyDescent="0.3">
      <c r="A4487" s="1" t="str">
        <f>VLOOKUP(B4487,DownloadedFiles!$B$2:$C$821,2,)</f>
        <v>doi:10.7910/DVN/NC06GQ</v>
      </c>
      <c r="B4487" s="1" t="s">
        <v>2253</v>
      </c>
      <c r="C4487" s="1" t="s">
        <v>4954</v>
      </c>
      <c r="D4487" s="1" t="s">
        <v>887</v>
      </c>
      <c r="E4487" s="1" t="str">
        <f>VLOOKUP(D4487,StataFunctions!$E$2:$G$260,3,)</f>
        <v>Ordered logistic regression</v>
      </c>
      <c r="F4487" s="18" t="s">
        <v>4959</v>
      </c>
      <c r="G4487" s="18" t="str">
        <f t="shared" si="423"/>
        <v>relfre</v>
      </c>
      <c r="H4487" s="18" t="str">
        <f t="shared" si="424"/>
        <v>relig polity2 lngdp lnpop iswar civilwar injud INGO_uia i.year</v>
      </c>
      <c r="I4487" s="18">
        <f t="shared" si="421"/>
        <v>0</v>
      </c>
      <c r="J4487" s="18" t="str">
        <f t="shared" si="422"/>
        <v>NA</v>
      </c>
      <c r="K4487" s="18" t="str">
        <f t="shared" si="425"/>
        <v>relig polity2 lngdp lnpop iswar civilwar injud INGO_uia i.year</v>
      </c>
      <c r="L4487" s="1" t="str">
        <f t="shared" si="426"/>
        <v>Yes</v>
      </c>
    </row>
    <row r="4488" spans="1:12" ht="28.8" x14ac:dyDescent="0.3">
      <c r="A4488" s="1" t="str">
        <f>VLOOKUP(B4488,DownloadedFiles!$B$2:$C$821,2,)</f>
        <v>doi:10.7910/DVN/NC06GQ</v>
      </c>
      <c r="B4488" s="1" t="s">
        <v>2253</v>
      </c>
      <c r="C4488" s="1" t="s">
        <v>4950</v>
      </c>
      <c r="D4488" s="1" t="s">
        <v>887</v>
      </c>
      <c r="E4488" s="1" t="str">
        <f>VLOOKUP(D4488,StataFunctions!$E$2:$G$260,3,)</f>
        <v>Ordered logistic regression</v>
      </c>
      <c r="F4488" s="18" t="s">
        <v>4957</v>
      </c>
      <c r="G4488" s="18" t="str">
        <f t="shared" si="423"/>
        <v>worker</v>
      </c>
      <c r="H4488" s="18" t="str">
        <f t="shared" si="424"/>
        <v>tradeun_strike polity2 lngdp lnpop iswar civilwar injud INGO_uia i.year</v>
      </c>
      <c r="I4488" s="18">
        <f t="shared" ref="I4488:I4551" si="427">IFERROR(IF(FIND(" if ",H4488)&gt;0,1,0),0)</f>
        <v>0</v>
      </c>
      <c r="J4488" s="18" t="str">
        <f t="shared" ref="J4488:J4551" si="428">IFERROR(MID(H4488,FIND(" if ",H4488)+3,LEN(H4488)+1),"NA")</f>
        <v>NA</v>
      </c>
      <c r="K4488" s="18" t="str">
        <f t="shared" si="425"/>
        <v>tradeun_strike polity2 lngdp lnpop iswar civilwar injud INGO_uia i.year</v>
      </c>
      <c r="L4488" s="1" t="str">
        <f t="shared" si="426"/>
        <v>Yes</v>
      </c>
    </row>
    <row r="4489" spans="1:12" x14ac:dyDescent="0.3">
      <c r="A4489" s="1" t="str">
        <f>VLOOKUP(B4489,DownloadedFiles!$B$2:$C$821,2,)</f>
        <v>hdl:1902.1/21008</v>
      </c>
      <c r="B4489" s="1" t="s">
        <v>2477</v>
      </c>
      <c r="C4489" s="1" t="s">
        <v>6424</v>
      </c>
      <c r="D4489" s="1" t="s">
        <v>699</v>
      </c>
      <c r="E4489" s="1" t="str">
        <f>VLOOKUP(D4489,StataFunctions!$E$2:$G$260,3,)</f>
        <v>Linear regression</v>
      </c>
      <c r="F4489" s="18" t="s">
        <v>4971</v>
      </c>
      <c r="G4489" s="18" t="str">
        <f t="shared" si="423"/>
        <v>current</v>
      </c>
      <c r="H4489" s="18" t="str">
        <f t="shared" si="424"/>
        <v>govDISTANCE gov DISTANCE previous y2006</v>
      </c>
      <c r="I4489" s="18">
        <f t="shared" si="427"/>
        <v>0</v>
      </c>
      <c r="J4489" s="18" t="str">
        <f t="shared" si="428"/>
        <v>NA</v>
      </c>
      <c r="K4489" s="18" t="str">
        <f t="shared" si="425"/>
        <v>govDISTANCE gov DISTANCE previous y2006</v>
      </c>
      <c r="L4489" s="1" t="str">
        <f t="shared" si="426"/>
        <v>Yes</v>
      </c>
    </row>
    <row r="4490" spans="1:12" x14ac:dyDescent="0.3">
      <c r="A4490" s="1" t="str">
        <f>VLOOKUP(B4490,DownloadedFiles!$B$2:$C$821,2,)</f>
        <v>hdl:1902.1/21008</v>
      </c>
      <c r="B4490" s="1" t="s">
        <v>2477</v>
      </c>
      <c r="C4490" s="1" t="s">
        <v>6424</v>
      </c>
      <c r="D4490" s="1" t="s">
        <v>699</v>
      </c>
      <c r="E4490" s="1" t="str">
        <f>VLOOKUP(D4490,StataFunctions!$E$2:$G$260,3,)</f>
        <v>Linear regression</v>
      </c>
      <c r="F4490" s="18" t="s">
        <v>7340</v>
      </c>
      <c r="G4490" s="18" t="str">
        <f t="shared" si="423"/>
        <v>current</v>
      </c>
      <c r="H4490" s="18" t="str">
        <f t="shared" si="424"/>
        <v>govP2P gov P2P previous y2006 if OPTOUT==0</v>
      </c>
      <c r="I4490" s="18">
        <f t="shared" si="427"/>
        <v>1</v>
      </c>
      <c r="J4490" s="18" t="str">
        <f t="shared" si="428"/>
        <v xml:space="preserve"> OPTOUT==0</v>
      </c>
      <c r="K4490" s="18" t="str">
        <f t="shared" si="425"/>
        <v>govP2P gov P2P previous y2006</v>
      </c>
      <c r="L4490" s="1" t="str">
        <f t="shared" si="426"/>
        <v>Yes</v>
      </c>
    </row>
    <row r="4491" spans="1:12" x14ac:dyDescent="0.3">
      <c r="A4491" s="1" t="str">
        <f>VLOOKUP(B4491,DownloadedFiles!$B$2:$C$821,2,)</f>
        <v>hdl:1902.1/21008</v>
      </c>
      <c r="B4491" s="1" t="s">
        <v>2477</v>
      </c>
      <c r="C4491" s="1" t="s">
        <v>6424</v>
      </c>
      <c r="D4491" s="1" t="s">
        <v>699</v>
      </c>
      <c r="E4491" s="1" t="str">
        <f>VLOOKUP(D4491,StataFunctions!$E$2:$G$260,3,)</f>
        <v>Linear regression</v>
      </c>
      <c r="F4491" s="18" t="s">
        <v>7341</v>
      </c>
      <c r="G4491" s="18" t="str">
        <f t="shared" si="423"/>
        <v>current</v>
      </c>
      <c r="H4491" s="18" t="str">
        <f t="shared" si="424"/>
        <v>govP2P gov P2P previous y2006 if senate==0</v>
      </c>
      <c r="I4491" s="18">
        <f t="shared" si="427"/>
        <v>1</v>
      </c>
      <c r="J4491" s="18" t="str">
        <f t="shared" si="428"/>
        <v xml:space="preserve"> senate==0</v>
      </c>
      <c r="K4491" s="18" t="str">
        <f t="shared" si="425"/>
        <v>govP2P gov P2P previous y2006</v>
      </c>
      <c r="L4491" s="1" t="str">
        <f t="shared" si="426"/>
        <v>Yes</v>
      </c>
    </row>
    <row r="4492" spans="1:12" x14ac:dyDescent="0.3">
      <c r="A4492" s="1" t="str">
        <f>VLOOKUP(B4492,DownloadedFiles!$B$2:$C$821,2,)</f>
        <v>hdl:1902.1/21008</v>
      </c>
      <c r="B4492" s="1" t="s">
        <v>2477</v>
      </c>
      <c r="C4492" s="1" t="s">
        <v>6424</v>
      </c>
      <c r="D4492" s="1" t="s">
        <v>1128</v>
      </c>
      <c r="E4492" s="1" t="str">
        <f>VLOOKUP(D4492,StataFunctions!$E$2:$G$260,3,)</f>
        <v>Quantile regression</v>
      </c>
      <c r="F4492" s="18" t="s">
        <v>7294</v>
      </c>
      <c r="G4492" s="18" t="str">
        <f t="shared" si="423"/>
        <v>current</v>
      </c>
      <c r="H4492" s="18" t="str">
        <f t="shared" si="424"/>
        <v>govP2P gov P2P previous y2006</v>
      </c>
      <c r="I4492" s="18">
        <f t="shared" si="427"/>
        <v>0</v>
      </c>
      <c r="J4492" s="18" t="str">
        <f t="shared" si="428"/>
        <v>NA</v>
      </c>
      <c r="K4492" s="18" t="str">
        <f t="shared" si="425"/>
        <v>govP2P gov P2P previous y2006</v>
      </c>
      <c r="L4492" s="1" t="str">
        <f t="shared" si="426"/>
        <v>Yes</v>
      </c>
    </row>
    <row r="4493" spans="1:12" x14ac:dyDescent="0.3">
      <c r="A4493" s="1" t="str">
        <f>VLOOKUP(B4493,DownloadedFiles!$B$2:$C$821,2,)</f>
        <v>hdl:1902.1/21008</v>
      </c>
      <c r="B4493" s="1" t="s">
        <v>2477</v>
      </c>
      <c r="C4493" s="1" t="s">
        <v>6424</v>
      </c>
      <c r="D4493" s="1" t="s">
        <v>699</v>
      </c>
      <c r="E4493" s="1" t="str">
        <f>VLOOKUP(D4493,StataFunctions!$E$2:$G$260,3,)</f>
        <v>Linear regression</v>
      </c>
      <c r="F4493" s="18" t="s">
        <v>7339</v>
      </c>
      <c r="G4493" s="18" t="str">
        <f t="shared" si="423"/>
        <v>current</v>
      </c>
      <c r="H4493" s="18" t="str">
        <f t="shared" si="424"/>
        <v>govP2P gov P2P previous y2006</v>
      </c>
      <c r="I4493" s="18">
        <f t="shared" si="427"/>
        <v>0</v>
      </c>
      <c r="J4493" s="18" t="str">
        <f t="shared" si="428"/>
        <v>NA</v>
      </c>
      <c r="K4493" s="18" t="str">
        <f t="shared" si="425"/>
        <v>govP2P gov P2P previous y2006</v>
      </c>
      <c r="L4493" s="1" t="str">
        <f t="shared" si="426"/>
        <v>Yes</v>
      </c>
    </row>
    <row r="4494" spans="1:12" x14ac:dyDescent="0.3">
      <c r="A4494" s="1" t="str">
        <f>VLOOKUP(B4494,DownloadedFiles!$B$2:$C$821,2,)</f>
        <v>hdl:1902.1/21008</v>
      </c>
      <c r="B4494" s="1" t="s">
        <v>2477</v>
      </c>
      <c r="C4494" s="1" t="s">
        <v>6424</v>
      </c>
      <c r="D4494" s="1" t="s">
        <v>699</v>
      </c>
      <c r="E4494" s="1" t="str">
        <f>VLOOKUP(D4494,StataFunctions!$E$2:$G$260,3,)</f>
        <v>Linear regression</v>
      </c>
      <c r="F4494" s="18" t="s">
        <v>7554</v>
      </c>
      <c r="G4494" s="18" t="str">
        <f t="shared" si="423"/>
        <v>current</v>
      </c>
      <c r="H4494" s="18" t="str">
        <f t="shared" si="424"/>
        <v>govP2P gov P2P previous y2006</v>
      </c>
      <c r="I4494" s="18">
        <f t="shared" si="427"/>
        <v>0</v>
      </c>
      <c r="J4494" s="18" t="str">
        <f t="shared" si="428"/>
        <v>NA</v>
      </c>
      <c r="K4494" s="18" t="str">
        <f t="shared" si="425"/>
        <v>govP2P gov P2P previous y2006</v>
      </c>
      <c r="L4494" s="1" t="str">
        <f t="shared" si="426"/>
        <v>Yes</v>
      </c>
    </row>
    <row r="4495" spans="1:12" x14ac:dyDescent="0.3">
      <c r="A4495" s="1" t="str">
        <f>VLOOKUP(B4495,DownloadedFiles!$B$2:$C$821,2,)</f>
        <v>hdl:1902.1/21008</v>
      </c>
      <c r="B4495" s="1" t="s">
        <v>2477</v>
      </c>
      <c r="C4495" s="1" t="s">
        <v>6424</v>
      </c>
      <c r="D4495" s="1" t="s">
        <v>699</v>
      </c>
      <c r="E4495" s="1" t="str">
        <f>VLOOKUP(D4495,StataFunctions!$E$2:$G$260,3,)</f>
        <v>Linear regression</v>
      </c>
      <c r="F4495" s="18" t="s">
        <v>4970</v>
      </c>
      <c r="G4495" s="18" t="str">
        <f t="shared" si="423"/>
        <v>P2P</v>
      </c>
      <c r="H4495" s="18" t="str">
        <f t="shared" si="424"/>
        <v>years exminister female</v>
      </c>
      <c r="I4495" s="18">
        <f t="shared" si="427"/>
        <v>0</v>
      </c>
      <c r="J4495" s="18" t="str">
        <f t="shared" si="428"/>
        <v>NA</v>
      </c>
      <c r="K4495" s="18" t="str">
        <f t="shared" si="425"/>
        <v>years exminister female</v>
      </c>
      <c r="L4495" s="1" t="str">
        <f t="shared" si="426"/>
        <v>Yes</v>
      </c>
    </row>
    <row r="4496" spans="1:12" ht="86.4" x14ac:dyDescent="0.3">
      <c r="A4496" s="1" t="str">
        <f>VLOOKUP(B4496,DownloadedFiles!$B$2:$C$821,2,)</f>
        <v>doi:10.7910/DVN/J2FA5R</v>
      </c>
      <c r="B4496" s="1" t="s">
        <v>1925</v>
      </c>
      <c r="C4496" s="1" t="s">
        <v>6425</v>
      </c>
      <c r="D4496" s="1" t="s">
        <v>1272</v>
      </c>
      <c r="E4496" s="1" t="str">
        <f>VLOOKUP(D4496,StataFunctions!$E$2:$G$260,3,)</f>
        <v>Conditional (fixed-effects) logistic regression</v>
      </c>
      <c r="F4496" s="18" t="s">
        <v>8088</v>
      </c>
      <c r="G4496" s="18" t="str">
        <f t="shared" si="423"/>
        <v>Pass</v>
      </c>
      <c r="H4496" s="18" t="str">
        <f t="shared" si="424"/>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I4496" s="18">
        <f t="shared" si="427"/>
        <v>0</v>
      </c>
      <c r="J4496" s="18" t="str">
        <f t="shared" si="428"/>
        <v>NA</v>
      </c>
      <c r="K4496" s="18" t="str">
        <f t="shared" si="425"/>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L4496" s="1" t="str">
        <f t="shared" si="426"/>
        <v>Yes</v>
      </c>
    </row>
    <row r="4497" spans="1:12" ht="72" x14ac:dyDescent="0.3">
      <c r="A4497" s="1" t="str">
        <f>VLOOKUP(B4497,DownloadedFiles!$B$2:$C$821,2,)</f>
        <v>doi:10.7910/DVN/J2FA5R</v>
      </c>
      <c r="B4497" s="1" t="s">
        <v>1925</v>
      </c>
      <c r="C4497" s="1" t="s">
        <v>6425</v>
      </c>
      <c r="D4497" s="1" t="s">
        <v>654</v>
      </c>
      <c r="E4497" s="1" t="str">
        <f>VLOOKUP(D4497,StataFunctions!$E$2:$G$260,3,)</f>
        <v>Linear Regression</v>
      </c>
      <c r="F4497" s="18" t="s">
        <v>8110</v>
      </c>
      <c r="G4497" s="18" t="str">
        <f t="shared" si="423"/>
        <v>Pass</v>
      </c>
      <c r="H4497" s="18" t="str">
        <f t="shared" si="424"/>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I4497" s="18">
        <f t="shared" si="427"/>
        <v>0</v>
      </c>
      <c r="J4497" s="18" t="str">
        <f t="shared" si="428"/>
        <v>NA</v>
      </c>
      <c r="K4497" s="18" t="str">
        <f t="shared" si="425"/>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L4497" s="1" t="str">
        <f t="shared" si="426"/>
        <v>Yes</v>
      </c>
    </row>
    <row r="4498" spans="1:12" ht="72" x14ac:dyDescent="0.3">
      <c r="A4498" s="1" t="str">
        <f>VLOOKUP(B4498,DownloadedFiles!$B$2:$C$821,2,)</f>
        <v>doi:10.7910/DVN/J2FA5R</v>
      </c>
      <c r="B4498" s="1" t="s">
        <v>1925</v>
      </c>
      <c r="C4498" s="1" t="s">
        <v>6425</v>
      </c>
      <c r="D4498" s="1" t="s">
        <v>781</v>
      </c>
      <c r="E4498" s="1" t="str">
        <f>VLOOKUP(D4498,StataFunctions!$E$2:$G$260,3,)</f>
        <v>Regression on panel data</v>
      </c>
      <c r="F4498" s="18" t="s">
        <v>7224</v>
      </c>
      <c r="G4498" s="18" t="str">
        <f t="shared" si="423"/>
        <v>Pass</v>
      </c>
      <c r="H4498" s="18" t="str">
        <f t="shared" si="424"/>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I4498" s="18">
        <f t="shared" si="427"/>
        <v>0</v>
      </c>
      <c r="J4498" s="18" t="str">
        <f t="shared" si="428"/>
        <v>NA</v>
      </c>
      <c r="K4498" s="18" t="str">
        <f t="shared" si="425"/>
        <v>AYP_Not_Met_2 AYP_Not_Met_2_Feb_March AYP_Not_Met_2_May AYP_Not_Met_2_August May Feb_March August i.FY Millage_Real Per_Pupil_Value Total_Expend Instruction_Expend PctEnrollBlack PctEnrollHisp LEP_PctEnroll EconDisad_PctEnroll Disabled_PctEnroll Ln_Enroll2 Mills i.Designation</v>
      </c>
      <c r="L4498" s="1" t="str">
        <f t="shared" si="426"/>
        <v>Yes</v>
      </c>
    </row>
    <row r="4499" spans="1:12" x14ac:dyDescent="0.3">
      <c r="A4499" s="1" t="str">
        <f>VLOOKUP(B4499,DownloadedFiles!$B$2:$C$821,2,)</f>
        <v>doi:10.7910/DVN/J2FA5R</v>
      </c>
      <c r="B4499" s="1" t="s">
        <v>1925</v>
      </c>
      <c r="C4499" s="1" t="s">
        <v>6425</v>
      </c>
      <c r="D4499" s="1" t="s">
        <v>654</v>
      </c>
      <c r="E4499" s="1" t="str">
        <f>VLOOKUP(D4499,StataFunctions!$E$2:$G$260,3,)</f>
        <v>Linear Regression</v>
      </c>
      <c r="F4499" s="18" t="s">
        <v>4973</v>
      </c>
      <c r="G4499" s="18" t="str">
        <f t="shared" si="423"/>
        <v>Pass</v>
      </c>
      <c r="H4499" s="18" t="str">
        <f t="shared" si="424"/>
        <v>AYP_Not_Met_2 Gain i.FY</v>
      </c>
      <c r="I4499" s="18">
        <f t="shared" si="427"/>
        <v>0</v>
      </c>
      <c r="J4499" s="18" t="str">
        <f t="shared" si="428"/>
        <v>NA</v>
      </c>
      <c r="K4499" s="18" t="str">
        <f t="shared" si="425"/>
        <v>AYP_Not_Met_2 Gain i.FY</v>
      </c>
      <c r="L4499" s="1" t="str">
        <f t="shared" si="426"/>
        <v>Yes</v>
      </c>
    </row>
    <row r="4500" spans="1:12" ht="57.6" x14ac:dyDescent="0.3">
      <c r="A4500" s="1" t="str">
        <f>VLOOKUP(B4500,DownloadedFiles!$B$2:$C$821,2,)</f>
        <v>doi:10.7910/DVN/J2FA5R</v>
      </c>
      <c r="B4500" s="1" t="s">
        <v>1925</v>
      </c>
      <c r="C4500" s="1" t="s">
        <v>6425</v>
      </c>
      <c r="D4500" s="1" t="s">
        <v>1272</v>
      </c>
      <c r="E4500" s="1" t="str">
        <f>VLOOKUP(D4500,StataFunctions!$E$2:$G$260,3,)</f>
        <v>Conditional (fixed-effects) logistic regression</v>
      </c>
      <c r="F4500" s="18" t="s">
        <v>8082</v>
      </c>
      <c r="G4500" s="18" t="str">
        <f t="shared" si="423"/>
        <v>Pass</v>
      </c>
      <c r="H4500" s="18" t="str">
        <f t="shared" si="424"/>
        <v>AYP_Not_Met_2 Gain i.FY Millage_Real Per_Pupil_Value Total_Expend Instruction_Expend PctEnrollBlack PctEnrollHisp LEP_PctEnroll EconDisad_PctEnroll Disabled_PctEnroll Ln_Enroll2 Mills</v>
      </c>
      <c r="I4500" s="18">
        <f t="shared" si="427"/>
        <v>0</v>
      </c>
      <c r="J4500" s="18" t="str">
        <f t="shared" si="428"/>
        <v>NA</v>
      </c>
      <c r="K4500" s="18" t="str">
        <f t="shared" si="425"/>
        <v>AYP_Not_Met_2 Gain i.FY Millage_Real Per_Pupil_Value Total_Expend Instruction_Expend PctEnrollBlack PctEnrollHisp LEP_PctEnroll EconDisad_PctEnroll Disabled_PctEnroll Ln_Enroll2 Mills</v>
      </c>
      <c r="L4500" s="1" t="str">
        <f t="shared" si="426"/>
        <v>Yes</v>
      </c>
    </row>
    <row r="4501" spans="1:12" ht="72" x14ac:dyDescent="0.3">
      <c r="A4501" s="1" t="str">
        <f>VLOOKUP(B4501,DownloadedFiles!$B$2:$C$821,2,)</f>
        <v>doi:10.7910/DVN/J2FA5R</v>
      </c>
      <c r="B4501" s="1" t="s">
        <v>1925</v>
      </c>
      <c r="C4501" s="1" t="s">
        <v>6425</v>
      </c>
      <c r="D4501" s="1" t="s">
        <v>654</v>
      </c>
      <c r="E4501" s="1" t="str">
        <f>VLOOKUP(D4501,StataFunctions!$E$2:$G$260,3,)</f>
        <v>Linear Regression</v>
      </c>
      <c r="F4501" s="18" t="s">
        <v>8101</v>
      </c>
      <c r="G4501" s="18" t="str">
        <f t="shared" si="423"/>
        <v>Pass</v>
      </c>
      <c r="H4501" s="18" t="str">
        <f t="shared" si="424"/>
        <v>AYP_Not_Met_2 Gain i.FY Millage_Real Per_Pupil_Value Total_Expend Instruction_Expend PctEnrollBlack PctEnrollHisp LEP_PctEnroll EconDisad_PctEnroll Disabled_PctEnroll Ln_Enroll2 Mills household_privateenrollment_perc housing_own_percent i.Designation</v>
      </c>
      <c r="I4501" s="18">
        <f t="shared" si="427"/>
        <v>0</v>
      </c>
      <c r="J4501" s="18" t="str">
        <f t="shared" si="428"/>
        <v>NA</v>
      </c>
      <c r="K4501" s="18" t="str">
        <f t="shared" si="425"/>
        <v>AYP_Not_Met_2 Gain i.FY Millage_Real Per_Pupil_Value Total_Expend Instruction_Expend PctEnrollBlack PctEnrollHisp LEP_PctEnroll EconDisad_PctEnroll Disabled_PctEnroll Ln_Enroll2 Mills household_privateenrollment_perc housing_own_percent i.Designation</v>
      </c>
      <c r="L4501" s="1" t="str">
        <f t="shared" si="426"/>
        <v>Yes</v>
      </c>
    </row>
    <row r="4502" spans="1:12" ht="57.6" x14ac:dyDescent="0.3">
      <c r="A4502" s="1" t="str">
        <f>VLOOKUP(B4502,DownloadedFiles!$B$2:$C$821,2,)</f>
        <v>doi:10.7910/DVN/J2FA5R</v>
      </c>
      <c r="B4502" s="1" t="s">
        <v>1925</v>
      </c>
      <c r="C4502" s="1" t="s">
        <v>6425</v>
      </c>
      <c r="D4502" s="1" t="s">
        <v>781</v>
      </c>
      <c r="E4502" s="1" t="str">
        <f>VLOOKUP(D4502,StataFunctions!$E$2:$G$260,3,)</f>
        <v>Regression on panel data</v>
      </c>
      <c r="F4502" s="18" t="s">
        <v>7215</v>
      </c>
      <c r="G4502" s="18" t="str">
        <f t="shared" si="423"/>
        <v>Pass</v>
      </c>
      <c r="H4502" s="18" t="str">
        <f t="shared" si="424"/>
        <v>AYP_Not_Met_2 Gain i.FY Millage_Real Per_Pupil_Value Total_Expend Instruction_Expend PctEnrollBlack PctEnrollHisp LEP_PctEnroll EconDisad_PctEnroll Disabled_PctEnroll Ln_Enroll2 Mills i.Designation</v>
      </c>
      <c r="I4502" s="18">
        <f t="shared" si="427"/>
        <v>0</v>
      </c>
      <c r="J4502" s="18" t="str">
        <f t="shared" si="428"/>
        <v>NA</v>
      </c>
      <c r="K4502" s="18" t="str">
        <f t="shared" si="425"/>
        <v>AYP_Not_Met_2 Gain i.FY Millage_Real Per_Pupil_Value Total_Expend Instruction_Expend PctEnrollBlack PctEnrollHisp LEP_PctEnroll EconDisad_PctEnroll Disabled_PctEnroll Ln_Enroll2 Mills i.Designation</v>
      </c>
      <c r="L4502" s="1" t="str">
        <f t="shared" si="426"/>
        <v>Yes</v>
      </c>
    </row>
    <row r="4503" spans="1:12" x14ac:dyDescent="0.3">
      <c r="A4503" s="1" t="str">
        <f>VLOOKUP(B4503,DownloadedFiles!$B$2:$C$821,2,)</f>
        <v>doi:10.7910/DVN/J2FA5R</v>
      </c>
      <c r="B4503" s="1" t="s">
        <v>1925</v>
      </c>
      <c r="C4503" s="1" t="s">
        <v>6425</v>
      </c>
      <c r="D4503" s="1" t="s">
        <v>674</v>
      </c>
      <c r="E4503" s="1" t="str">
        <f>VLOOKUP(D4503,StataFunctions!$E$2:$G$260,3,)</f>
        <v>Probit regression</v>
      </c>
      <c r="F4503" s="18" t="s">
        <v>8091</v>
      </c>
      <c r="G4503" s="18" t="str">
        <f t="shared" si="423"/>
        <v>Pass</v>
      </c>
      <c r="H4503" s="18" t="str">
        <f t="shared" si="424"/>
        <v>AYP_Not_Met_2 i.FY</v>
      </c>
      <c r="I4503" s="18">
        <f t="shared" si="427"/>
        <v>0</v>
      </c>
      <c r="J4503" s="18" t="str">
        <f t="shared" si="428"/>
        <v>NA</v>
      </c>
      <c r="K4503" s="18" t="str">
        <f t="shared" si="425"/>
        <v>AYP_Not_Met_2 i.FY</v>
      </c>
      <c r="L4503" s="1" t="str">
        <f t="shared" si="426"/>
        <v>Yes</v>
      </c>
    </row>
    <row r="4504" spans="1:12" x14ac:dyDescent="0.3">
      <c r="A4504" s="1" t="str">
        <f>VLOOKUP(B4504,DownloadedFiles!$B$2:$C$821,2,)</f>
        <v>doi:10.7910/DVN/J2FA5R</v>
      </c>
      <c r="B4504" s="1" t="s">
        <v>1925</v>
      </c>
      <c r="C4504" s="1" t="s">
        <v>6425</v>
      </c>
      <c r="D4504" s="1" t="s">
        <v>654</v>
      </c>
      <c r="E4504" s="1" t="str">
        <f>VLOOKUP(D4504,StataFunctions!$E$2:$G$260,3,)</f>
        <v>Linear Regression</v>
      </c>
      <c r="F4504" s="18" t="s">
        <v>4972</v>
      </c>
      <c r="G4504" s="18" t="str">
        <f t="shared" si="423"/>
        <v>Pass</v>
      </c>
      <c r="H4504" s="18" t="str">
        <f t="shared" si="424"/>
        <v>AYP_Not_Met_2 i.FY</v>
      </c>
      <c r="I4504" s="18">
        <f t="shared" si="427"/>
        <v>0</v>
      </c>
      <c r="J4504" s="18" t="str">
        <f t="shared" si="428"/>
        <v>NA</v>
      </c>
      <c r="K4504" s="18" t="str">
        <f t="shared" si="425"/>
        <v>AYP_Not_Met_2 i.FY</v>
      </c>
      <c r="L4504" s="1" t="str">
        <f t="shared" si="426"/>
        <v>Yes</v>
      </c>
    </row>
    <row r="4505" spans="1:12" ht="57.6" x14ac:dyDescent="0.3">
      <c r="A4505" s="1" t="str">
        <f>VLOOKUP(B4505,DownloadedFiles!$B$2:$C$821,2,)</f>
        <v>doi:10.7910/DVN/J2FA5R</v>
      </c>
      <c r="B4505" s="1" t="s">
        <v>1925</v>
      </c>
      <c r="C4505" s="1" t="s">
        <v>6425</v>
      </c>
      <c r="D4505" s="1" t="s">
        <v>654</v>
      </c>
      <c r="E4505" s="1" t="str">
        <f>VLOOKUP(D4505,StataFunctions!$E$2:$G$260,3,)</f>
        <v>Linear Regression</v>
      </c>
      <c r="F4505" s="18" t="s">
        <v>8099</v>
      </c>
      <c r="G4505" s="18" t="str">
        <f t="shared" si="423"/>
        <v>Pass</v>
      </c>
      <c r="H4505" s="18" t="str">
        <f t="shared" si="424"/>
        <v>AYP_Not_Met_2 i.FY Gain Millage_Real Per_Pupil_Value Total_Expend Instruction_Expend PctEnrollBlack PctEnrollHisp LEP_PctEnroll EconDisad_PctEnroll Disabled_PctEnroll Ln_Enroll2</v>
      </c>
      <c r="I4505" s="18">
        <f t="shared" si="427"/>
        <v>0</v>
      </c>
      <c r="J4505" s="18" t="str">
        <f t="shared" si="428"/>
        <v>NA</v>
      </c>
      <c r="K4505" s="18" t="str">
        <f t="shared" si="425"/>
        <v>AYP_Not_Met_2 i.FY Gain Millage_Real Per_Pupil_Value Total_Expend Instruction_Expend PctEnrollBlack PctEnrollHisp LEP_PctEnroll EconDisad_PctEnroll Disabled_PctEnroll Ln_Enroll2</v>
      </c>
      <c r="L4505" s="1" t="str">
        <f t="shared" si="426"/>
        <v>Yes</v>
      </c>
    </row>
    <row r="4506" spans="1:12" ht="72" x14ac:dyDescent="0.3">
      <c r="A4506" s="1" t="str">
        <f>VLOOKUP(B4506,DownloadedFiles!$B$2:$C$821,2,)</f>
        <v>doi:10.7910/DVN/J2FA5R</v>
      </c>
      <c r="B4506" s="1" t="s">
        <v>1925</v>
      </c>
      <c r="C4506" s="1" t="s">
        <v>6425</v>
      </c>
      <c r="D4506" s="1" t="s">
        <v>654</v>
      </c>
      <c r="E4506" s="1" t="str">
        <f>VLOOKUP(D4506,StataFunctions!$E$2:$G$260,3,)</f>
        <v>Linear Regression</v>
      </c>
      <c r="F4506" s="18" t="s">
        <v>8100</v>
      </c>
      <c r="G4506" s="18" t="str">
        <f t="shared" si="423"/>
        <v>Pass</v>
      </c>
      <c r="H4506" s="18" t="str">
        <f t="shared" si="424"/>
        <v>AYP_Not_Met_2 i.FY Gain Millage_Real Per_Pupil_Value Total_Expend Instruction_Expend PctEnrollBlack PctEnrollHisp LEP_PctEnroll EconDisad_PctEnroll Disabled_PctEnroll Ln_Enroll2 Mills household_privateenrollment_perc housing_own_percent</v>
      </c>
      <c r="I4506" s="18">
        <f t="shared" si="427"/>
        <v>0</v>
      </c>
      <c r="J4506" s="18" t="str">
        <f t="shared" si="428"/>
        <v>NA</v>
      </c>
      <c r="K4506" s="18" t="str">
        <f t="shared" si="425"/>
        <v>AYP_Not_Met_2 i.FY Gain Millage_Real Per_Pupil_Value Total_Expend Instruction_Expend PctEnrollBlack PctEnrollHisp LEP_PctEnroll EconDisad_PctEnroll Disabled_PctEnroll Ln_Enroll2 Mills household_privateenrollment_perc housing_own_percent</v>
      </c>
      <c r="L4506" s="1" t="str">
        <f t="shared" si="426"/>
        <v>Yes</v>
      </c>
    </row>
    <row r="4507" spans="1:12" ht="57.6" x14ac:dyDescent="0.3">
      <c r="A4507" s="1" t="str">
        <f>VLOOKUP(B4507,DownloadedFiles!$B$2:$C$821,2,)</f>
        <v>doi:10.7910/DVN/J2FA5R</v>
      </c>
      <c r="B4507" s="1" t="s">
        <v>1925</v>
      </c>
      <c r="C4507" s="1" t="s">
        <v>6425</v>
      </c>
      <c r="D4507" s="1" t="s">
        <v>674</v>
      </c>
      <c r="E4507" s="1" t="str">
        <f>VLOOKUP(D4507,StataFunctions!$E$2:$G$260,3,)</f>
        <v>Probit regression</v>
      </c>
      <c r="F4507" s="18" t="s">
        <v>8092</v>
      </c>
      <c r="G4507" s="18" t="str">
        <f t="shared" si="423"/>
        <v>Pass</v>
      </c>
      <c r="H4507" s="18" t="str">
        <f t="shared" si="424"/>
        <v>AYP_Not_Met_2 i.FY Millage_Real Per_Pupil_Value Total_Expend Instruction_Expend PctEnrollBlack PctEnrollHisp LEP_PctEnroll EconDisad_PctEnroll Disabled_PctEnroll Ln_Enroll2</v>
      </c>
      <c r="I4507" s="18">
        <f t="shared" si="427"/>
        <v>0</v>
      </c>
      <c r="J4507" s="18" t="str">
        <f t="shared" si="428"/>
        <v>NA</v>
      </c>
      <c r="K4507" s="18" t="str">
        <f t="shared" si="425"/>
        <v>AYP_Not_Met_2 i.FY Millage_Real Per_Pupil_Value Total_Expend Instruction_Expend PctEnrollBlack PctEnrollHisp LEP_PctEnroll EconDisad_PctEnroll Disabled_PctEnroll Ln_Enroll2</v>
      </c>
      <c r="L4507" s="1" t="str">
        <f t="shared" si="426"/>
        <v>Yes</v>
      </c>
    </row>
    <row r="4508" spans="1:12" ht="57.6" x14ac:dyDescent="0.3">
      <c r="A4508" s="1" t="str">
        <f>VLOOKUP(B4508,DownloadedFiles!$B$2:$C$821,2,)</f>
        <v>doi:10.7910/DVN/J2FA5R</v>
      </c>
      <c r="B4508" s="1" t="s">
        <v>1925</v>
      </c>
      <c r="C4508" s="1" t="s">
        <v>6425</v>
      </c>
      <c r="D4508" s="1" t="s">
        <v>654</v>
      </c>
      <c r="E4508" s="1" t="str">
        <f>VLOOKUP(D4508,StataFunctions!$E$2:$G$260,3,)</f>
        <v>Linear Regression</v>
      </c>
      <c r="F4508" s="18" t="s">
        <v>8020</v>
      </c>
      <c r="G4508" s="18" t="str">
        <f t="shared" si="423"/>
        <v>Mills</v>
      </c>
      <c r="H4508" s="18" t="str">
        <f t="shared" si="424"/>
        <v>AYP_Not_Met_2 i.FY Millage_Real Per_Pupil_Value Total_Expend Instruction_Expend PctEnrollBlack PctEnrollHisp LEP_PctEnroll EconDisad_PctEnroll Disabled_PctEnroll Ln_Enroll2</v>
      </c>
      <c r="I4508" s="18">
        <f t="shared" si="427"/>
        <v>0</v>
      </c>
      <c r="J4508" s="18" t="str">
        <f t="shared" si="428"/>
        <v>NA</v>
      </c>
      <c r="K4508" s="18" t="str">
        <f t="shared" si="425"/>
        <v>AYP_Not_Met_2 i.FY Millage_Real Per_Pupil_Value Total_Expend Instruction_Expend PctEnrollBlack PctEnrollHisp LEP_PctEnroll EconDisad_PctEnroll Disabled_PctEnroll Ln_Enroll2</v>
      </c>
      <c r="L4508" s="1" t="str">
        <f t="shared" si="426"/>
        <v>Yes</v>
      </c>
    </row>
    <row r="4509" spans="1:12" ht="57.6" x14ac:dyDescent="0.3">
      <c r="A4509" s="1" t="str">
        <f>VLOOKUP(B4509,DownloadedFiles!$B$2:$C$821,2,)</f>
        <v>doi:10.7910/DVN/J2FA5R</v>
      </c>
      <c r="B4509" s="1" t="s">
        <v>1925</v>
      </c>
      <c r="C4509" s="1" t="s">
        <v>6425</v>
      </c>
      <c r="D4509" s="1" t="s">
        <v>654</v>
      </c>
      <c r="E4509" s="1" t="str">
        <f>VLOOKUP(D4509,StataFunctions!$E$2:$G$260,3,)</f>
        <v>Linear Regression</v>
      </c>
      <c r="F4509" s="18" t="s">
        <v>8096</v>
      </c>
      <c r="G4509" s="18" t="str">
        <f t="shared" si="423"/>
        <v>Pass</v>
      </c>
      <c r="H4509" s="18" t="str">
        <f t="shared" si="424"/>
        <v>AYP_Not_Met_2 i.FY Millage_Real Per_Pupil_Value Total_Expend Instruction_Expend PctEnrollBlack PctEnrollHisp LEP_PctEnroll EconDisad_PctEnroll Disabled_PctEnroll Ln_Enroll2</v>
      </c>
      <c r="I4509" s="18">
        <f t="shared" si="427"/>
        <v>0</v>
      </c>
      <c r="J4509" s="18" t="str">
        <f t="shared" si="428"/>
        <v>NA</v>
      </c>
      <c r="K4509" s="18" t="str">
        <f t="shared" si="425"/>
        <v>AYP_Not_Met_2 i.FY Millage_Real Per_Pupil_Value Total_Expend Instruction_Expend PctEnrollBlack PctEnrollHisp LEP_PctEnroll EconDisad_PctEnroll Disabled_PctEnroll Ln_Enroll2</v>
      </c>
      <c r="L4509" s="1" t="str">
        <f t="shared" si="426"/>
        <v>Yes</v>
      </c>
    </row>
    <row r="4510" spans="1:12" ht="72" x14ac:dyDescent="0.3">
      <c r="A4510" s="1" t="str">
        <f>VLOOKUP(B4510,DownloadedFiles!$B$2:$C$821,2,)</f>
        <v>doi:10.7910/DVN/J2FA5R</v>
      </c>
      <c r="B4510" s="1" t="s">
        <v>1925</v>
      </c>
      <c r="C4510" s="1" t="s">
        <v>6425</v>
      </c>
      <c r="D4510" s="1" t="s">
        <v>654</v>
      </c>
      <c r="E4510" s="1" t="str">
        <f>VLOOKUP(D4510,StataFunctions!$E$2:$G$260,3,)</f>
        <v>Linear Regression</v>
      </c>
      <c r="F4510" s="18" t="s">
        <v>8021</v>
      </c>
      <c r="G4510" s="18" t="str">
        <f t="shared" si="423"/>
        <v>Mills</v>
      </c>
      <c r="H4510" s="18" t="str">
        <f t="shared" si="424"/>
        <v>AYP_Not_Met_2 i.FY Millage_Real Per_Pupil_Value Total_Expend Instruction_Expend PctEnrollBlack PctEnrollHisp LEP_PctEnroll EconDisad_PctEnroll Disabled_PctEnroll Ln_Enroll2 household_privateenrollment_perc housing_own_percent</v>
      </c>
      <c r="I4510" s="18">
        <f t="shared" si="427"/>
        <v>0</v>
      </c>
      <c r="J4510" s="18" t="str">
        <f t="shared" si="428"/>
        <v>NA</v>
      </c>
      <c r="K4510" s="18" t="str">
        <f t="shared" si="425"/>
        <v>AYP_Not_Met_2 i.FY Millage_Real Per_Pupil_Value Total_Expend Instruction_Expend PctEnrollBlack PctEnrollHisp LEP_PctEnroll EconDisad_PctEnroll Disabled_PctEnroll Ln_Enroll2 household_privateenrollment_perc housing_own_percent</v>
      </c>
      <c r="L4510" s="1" t="str">
        <f t="shared" si="426"/>
        <v>Yes</v>
      </c>
    </row>
    <row r="4511" spans="1:12" ht="72" x14ac:dyDescent="0.3">
      <c r="A4511" s="1" t="str">
        <f>VLOOKUP(B4511,DownloadedFiles!$B$2:$C$821,2,)</f>
        <v>doi:10.7910/DVN/J2FA5R</v>
      </c>
      <c r="B4511" s="1" t="s">
        <v>1925</v>
      </c>
      <c r="C4511" s="1" t="s">
        <v>6425</v>
      </c>
      <c r="D4511" s="1" t="s">
        <v>654</v>
      </c>
      <c r="E4511" s="1" t="str">
        <f>VLOOKUP(D4511,StataFunctions!$E$2:$G$260,3,)</f>
        <v>Linear Regression</v>
      </c>
      <c r="F4511" s="18" t="s">
        <v>8022</v>
      </c>
      <c r="G4511" s="18" t="str">
        <f t="shared" si="423"/>
        <v>Mills</v>
      </c>
      <c r="H4511" s="18" t="str">
        <f t="shared" si="424"/>
        <v>AYP_Not_Met_2 i.FY Millage_Real Per_Pupil_Value Total_Expend Instruction_Expend PctEnrollBlack PctEnrollHisp LEP_PctEnroll EconDisad_PctEnroll Disabled_PctEnroll Ln_Enroll2 household_privateenrollment_perc housing_own_percent i.Designation</v>
      </c>
      <c r="I4511" s="18">
        <f t="shared" si="427"/>
        <v>0</v>
      </c>
      <c r="J4511" s="18" t="str">
        <f t="shared" si="428"/>
        <v>NA</v>
      </c>
      <c r="K4511" s="18" t="str">
        <f t="shared" si="425"/>
        <v>AYP_Not_Met_2 i.FY Millage_Real Per_Pupil_Value Total_Expend Instruction_Expend PctEnrollBlack PctEnrollHisp LEP_PctEnroll EconDisad_PctEnroll Disabled_PctEnroll Ln_Enroll2 household_privateenrollment_perc housing_own_percent i.Designation</v>
      </c>
      <c r="L4511" s="1" t="str">
        <f t="shared" si="426"/>
        <v>Yes</v>
      </c>
    </row>
    <row r="4512" spans="1:12" ht="57.6" x14ac:dyDescent="0.3">
      <c r="A4512" s="1" t="str">
        <f>VLOOKUP(B4512,DownloadedFiles!$B$2:$C$821,2,)</f>
        <v>doi:10.7910/DVN/J2FA5R</v>
      </c>
      <c r="B4512" s="1" t="s">
        <v>1925</v>
      </c>
      <c r="C4512" s="1" t="s">
        <v>6425</v>
      </c>
      <c r="D4512" s="1" t="s">
        <v>781</v>
      </c>
      <c r="E4512" s="1" t="str">
        <f>VLOOKUP(D4512,StataFunctions!$E$2:$G$260,3,)</f>
        <v>Regression on panel data</v>
      </c>
      <c r="F4512" s="18" t="s">
        <v>7225</v>
      </c>
      <c r="G4512" s="18" t="str">
        <f t="shared" si="423"/>
        <v>Mills</v>
      </c>
      <c r="H4512" s="18" t="str">
        <f t="shared" si="424"/>
        <v>AYP_Not_Met_2 i.FY Millage_Real Per_Pupil_Value Total_Expend Instruction_Expend PctEnrollBlack PctEnrollHisp LEP_PctEnroll EconDisad_PctEnroll Disabled_PctEnroll Ln_Enroll2 i.Designation</v>
      </c>
      <c r="I4512" s="18">
        <f t="shared" si="427"/>
        <v>0</v>
      </c>
      <c r="J4512" s="18" t="str">
        <f t="shared" si="428"/>
        <v>NA</v>
      </c>
      <c r="K4512" s="18" t="str">
        <f t="shared" si="425"/>
        <v>AYP_Not_Met_2 i.FY Millage_Real Per_Pupil_Value Total_Expend Instruction_Expend PctEnrollBlack PctEnrollHisp LEP_PctEnroll EconDisad_PctEnroll Disabled_PctEnroll Ln_Enroll2 i.Designation</v>
      </c>
      <c r="L4512" s="1" t="str">
        <f t="shared" si="426"/>
        <v>Yes</v>
      </c>
    </row>
    <row r="4513" spans="1:12" ht="72" x14ac:dyDescent="0.3">
      <c r="A4513" s="1" t="str">
        <f>VLOOKUP(B4513,DownloadedFiles!$B$2:$C$821,2,)</f>
        <v>doi:10.7910/DVN/J2FA5R</v>
      </c>
      <c r="B4513" s="1" t="s">
        <v>1925</v>
      </c>
      <c r="C4513" s="1" t="s">
        <v>6425</v>
      </c>
      <c r="D4513" s="1" t="s">
        <v>674</v>
      </c>
      <c r="E4513" s="1" t="str">
        <f>VLOOKUP(D4513,StataFunctions!$E$2:$G$260,3,)</f>
        <v>Probit regression</v>
      </c>
      <c r="F4513" s="18" t="s">
        <v>8093</v>
      </c>
      <c r="G4513" s="18" t="str">
        <f t="shared" si="423"/>
        <v>Pass</v>
      </c>
      <c r="H4513" s="18" t="str">
        <f t="shared" si="424"/>
        <v>AYP_Not_Met_2 i.FY Millage_Real Per_Pupil_Value Total_Expend Instruction_Expend PctEnrollBlack PctEnrollHisp LEP_PctEnroll EconDisad_PctEnroll Disabled_PctEnroll Ln_Enroll2 Mills household_privateenrollment_perc housing_own_percent</v>
      </c>
      <c r="I4513" s="18">
        <f t="shared" si="427"/>
        <v>0</v>
      </c>
      <c r="J4513" s="18" t="str">
        <f t="shared" si="428"/>
        <v>NA</v>
      </c>
      <c r="K4513" s="18" t="str">
        <f t="shared" si="425"/>
        <v>AYP_Not_Met_2 i.FY Millage_Real Per_Pupil_Value Total_Expend Instruction_Expend PctEnrollBlack PctEnrollHisp LEP_PctEnroll EconDisad_PctEnroll Disabled_PctEnroll Ln_Enroll2 Mills household_privateenrollment_perc housing_own_percent</v>
      </c>
      <c r="L4513" s="1" t="str">
        <f t="shared" si="426"/>
        <v>Yes</v>
      </c>
    </row>
    <row r="4514" spans="1:12" ht="72" x14ac:dyDescent="0.3">
      <c r="A4514" s="1" t="str">
        <f>VLOOKUP(B4514,DownloadedFiles!$B$2:$C$821,2,)</f>
        <v>doi:10.7910/DVN/J2FA5R</v>
      </c>
      <c r="B4514" s="1" t="s">
        <v>1925</v>
      </c>
      <c r="C4514" s="1" t="s">
        <v>6425</v>
      </c>
      <c r="D4514" s="1" t="s">
        <v>654</v>
      </c>
      <c r="E4514" s="1" t="str">
        <f>VLOOKUP(D4514,StataFunctions!$E$2:$G$260,3,)</f>
        <v>Linear Regression</v>
      </c>
      <c r="F4514" s="18" t="s">
        <v>8097</v>
      </c>
      <c r="G4514" s="18" t="str">
        <f t="shared" si="423"/>
        <v>Pass</v>
      </c>
      <c r="H4514" s="18" t="str">
        <f t="shared" si="424"/>
        <v>AYP_Not_Met_2 i.FY Millage_Real Per_Pupil_Value Total_Expend Instruction_Expend PctEnrollBlack PctEnrollHisp LEP_PctEnroll EconDisad_PctEnroll Disabled_PctEnroll Ln_Enroll2 Mills household_privateenrollment_perc housing_own_percent</v>
      </c>
      <c r="I4514" s="18">
        <f t="shared" si="427"/>
        <v>0</v>
      </c>
      <c r="J4514" s="18" t="str">
        <f t="shared" si="428"/>
        <v>NA</v>
      </c>
      <c r="K4514" s="18" t="str">
        <f t="shared" si="425"/>
        <v>AYP_Not_Met_2 i.FY Millage_Real Per_Pupil_Value Total_Expend Instruction_Expend PctEnrollBlack PctEnrollHisp LEP_PctEnroll EconDisad_PctEnroll Disabled_PctEnroll Ln_Enroll2 Mills household_privateenrollment_perc housing_own_percent</v>
      </c>
      <c r="L4514" s="1" t="str">
        <f t="shared" si="426"/>
        <v>Yes</v>
      </c>
    </row>
    <row r="4515" spans="1:12" ht="72" x14ac:dyDescent="0.3">
      <c r="A4515" s="1" t="str">
        <f>VLOOKUP(B4515,DownloadedFiles!$B$2:$C$821,2,)</f>
        <v>doi:10.7910/DVN/J2FA5R</v>
      </c>
      <c r="B4515" s="1" t="s">
        <v>1925</v>
      </c>
      <c r="C4515" s="1" t="s">
        <v>6425</v>
      </c>
      <c r="D4515" s="1" t="s">
        <v>674</v>
      </c>
      <c r="E4515" s="1" t="str">
        <f>VLOOKUP(D4515,StataFunctions!$E$2:$G$260,3,)</f>
        <v>Probit regression</v>
      </c>
      <c r="F4515" s="18" t="s">
        <v>8094</v>
      </c>
      <c r="G4515" s="18" t="str">
        <f t="shared" si="423"/>
        <v>Pass</v>
      </c>
      <c r="H4515" s="18" t="str">
        <f t="shared" si="424"/>
        <v>AYP_Not_Met_2 i.FY Millage_Real Per_Pupil_Value Total_Expend Instruction_Expend PctEnrollBlack PctEnrollHisp LEP_PctEnroll EconDisad_PctEnroll Disabled_PctEnroll Ln_Enroll2 Mills household_privateenrollment_perc housing_own_percent i.Designation</v>
      </c>
      <c r="I4515" s="18">
        <f t="shared" si="427"/>
        <v>0</v>
      </c>
      <c r="J4515" s="18" t="str">
        <f t="shared" si="428"/>
        <v>NA</v>
      </c>
      <c r="K4515" s="18" t="str">
        <f t="shared" si="425"/>
        <v>AYP_Not_Met_2 i.FY Millage_Real Per_Pupil_Value Total_Expend Instruction_Expend PctEnrollBlack PctEnrollHisp LEP_PctEnroll EconDisad_PctEnroll Disabled_PctEnroll Ln_Enroll2 Mills household_privateenrollment_perc housing_own_percent i.Designation</v>
      </c>
      <c r="L4515" s="1" t="str">
        <f t="shared" si="426"/>
        <v>Yes</v>
      </c>
    </row>
    <row r="4516" spans="1:12" ht="72" x14ac:dyDescent="0.3">
      <c r="A4516" s="1" t="str">
        <f>VLOOKUP(B4516,DownloadedFiles!$B$2:$C$821,2,)</f>
        <v>doi:10.7910/DVN/J2FA5R</v>
      </c>
      <c r="B4516" s="1" t="s">
        <v>1925</v>
      </c>
      <c r="C4516" s="1" t="s">
        <v>6425</v>
      </c>
      <c r="D4516" s="1" t="s">
        <v>654</v>
      </c>
      <c r="E4516" s="1" t="str">
        <f>VLOOKUP(D4516,StataFunctions!$E$2:$G$260,3,)</f>
        <v>Linear Regression</v>
      </c>
      <c r="F4516" s="18" t="s">
        <v>8098</v>
      </c>
      <c r="G4516" s="18" t="str">
        <f t="shared" si="423"/>
        <v>Pass</v>
      </c>
      <c r="H4516" s="18" t="str">
        <f t="shared" si="424"/>
        <v>AYP_Not_Met_2 i.FY Millage_Real Per_Pupil_Value Total_Expend Instruction_Expend PctEnrollBlack PctEnrollHisp LEP_PctEnroll EconDisad_PctEnroll Disabled_PctEnroll Ln_Enroll2 Mills household_privateenrollment_perc housing_own_percent i.Designation</v>
      </c>
      <c r="I4516" s="18">
        <f t="shared" si="427"/>
        <v>0</v>
      </c>
      <c r="J4516" s="18" t="str">
        <f t="shared" si="428"/>
        <v>NA</v>
      </c>
      <c r="K4516" s="18" t="str">
        <f t="shared" si="425"/>
        <v>AYP_Not_Met_2 i.FY Millage_Real Per_Pupil_Value Total_Expend Instruction_Expend PctEnrollBlack PctEnrollHisp LEP_PctEnroll EconDisad_PctEnroll Disabled_PctEnroll Ln_Enroll2 Mills household_privateenrollment_perc housing_own_percent i.Designation</v>
      </c>
      <c r="L4516" s="1" t="str">
        <f t="shared" si="426"/>
        <v>Yes</v>
      </c>
    </row>
    <row r="4517" spans="1:12" ht="57.6" x14ac:dyDescent="0.3">
      <c r="A4517" s="1" t="str">
        <f>VLOOKUP(B4517,DownloadedFiles!$B$2:$C$821,2,)</f>
        <v>doi:10.7910/DVN/J2FA5R</v>
      </c>
      <c r="B4517" s="1" t="s">
        <v>1925</v>
      </c>
      <c r="C4517" s="1" t="s">
        <v>6425</v>
      </c>
      <c r="D4517" s="1" t="s">
        <v>1272</v>
      </c>
      <c r="E4517" s="1" t="str">
        <f>VLOOKUP(D4517,StataFunctions!$E$2:$G$260,3,)</f>
        <v>Conditional (fixed-effects) logistic regression</v>
      </c>
      <c r="F4517" s="18" t="s">
        <v>8081</v>
      </c>
      <c r="G4517" s="18" t="str">
        <f t="shared" si="423"/>
        <v>Pass</v>
      </c>
      <c r="H4517" s="18" t="str">
        <f t="shared" si="424"/>
        <v>AYP_Not_Met_2 i.FY Millage_Real Per_Pupil_Value Total_Expend Instruction_Expend PctEnrollBlack PctEnrollHisp LEP_PctEnroll EconDisad_PctEnroll Disabled_PctEnroll Ln_Enroll2 Mills i.Designation</v>
      </c>
      <c r="I4517" s="18">
        <f t="shared" si="427"/>
        <v>0</v>
      </c>
      <c r="J4517" s="18" t="str">
        <f t="shared" si="428"/>
        <v>NA</v>
      </c>
      <c r="K4517" s="18" t="str">
        <f t="shared" si="425"/>
        <v>AYP_Not_Met_2 i.FY Millage_Real Per_Pupil_Value Total_Expend Instruction_Expend PctEnrollBlack PctEnrollHisp LEP_PctEnroll EconDisad_PctEnroll Disabled_PctEnroll Ln_Enroll2 Mills i.Designation</v>
      </c>
      <c r="L4517" s="1" t="str">
        <f t="shared" si="426"/>
        <v>Yes</v>
      </c>
    </row>
    <row r="4518" spans="1:12" ht="57.6" x14ac:dyDescent="0.3">
      <c r="A4518" s="1" t="str">
        <f>VLOOKUP(B4518,DownloadedFiles!$B$2:$C$821,2,)</f>
        <v>doi:10.7910/DVN/J2FA5R</v>
      </c>
      <c r="B4518" s="1" t="s">
        <v>1925</v>
      </c>
      <c r="C4518" s="1" t="s">
        <v>6425</v>
      </c>
      <c r="D4518" s="1" t="s">
        <v>781</v>
      </c>
      <c r="E4518" s="1" t="str">
        <f>VLOOKUP(D4518,StataFunctions!$E$2:$G$260,3,)</f>
        <v>Regression on panel data</v>
      </c>
      <c r="F4518" s="18" t="s">
        <v>7214</v>
      </c>
      <c r="G4518" s="18" t="str">
        <f t="shared" si="423"/>
        <v>Pass</v>
      </c>
      <c r="H4518" s="18" t="str">
        <f t="shared" si="424"/>
        <v>AYP_Not_Met_2 i.FY Millage_Real Per_Pupil_Value Total_Expend Instruction_Expend PctEnrollBlack PctEnrollHisp LEP_PctEnroll EconDisad_PctEnroll Disabled_PctEnroll Ln_Enroll2 Mills i.Designation</v>
      </c>
      <c r="I4518" s="18">
        <f t="shared" si="427"/>
        <v>0</v>
      </c>
      <c r="J4518" s="18" t="str">
        <f t="shared" si="428"/>
        <v>NA</v>
      </c>
      <c r="K4518" s="18" t="str">
        <f t="shared" si="425"/>
        <v>AYP_Not_Met_2 i.FY Millage_Real Per_Pupil_Value Total_Expend Instruction_Expend PctEnrollBlack PctEnrollHisp LEP_PctEnroll EconDisad_PctEnroll Disabled_PctEnroll Ln_Enroll2 Mills i.Designation</v>
      </c>
      <c r="L4518" s="1" t="str">
        <f t="shared" si="426"/>
        <v>Yes</v>
      </c>
    </row>
    <row r="4519" spans="1:12" ht="57.6" x14ac:dyDescent="0.3">
      <c r="A4519" s="1" t="str">
        <f>VLOOKUP(B4519,DownloadedFiles!$B$2:$C$821,2,)</f>
        <v>doi:10.7910/DVN/J2FA5R</v>
      </c>
      <c r="B4519" s="1" t="s">
        <v>1925</v>
      </c>
      <c r="C4519" s="1" t="s">
        <v>6425</v>
      </c>
      <c r="D4519" s="1" t="s">
        <v>674</v>
      </c>
      <c r="E4519" s="1" t="str">
        <f>VLOOKUP(D4519,StataFunctions!$E$2:$G$260,3,)</f>
        <v>Probit regression</v>
      </c>
      <c r="F4519" s="18" t="s">
        <v>8095</v>
      </c>
      <c r="G4519" s="18" t="str">
        <f t="shared" si="423"/>
        <v>Pass</v>
      </c>
      <c r="H4519" s="18" t="str">
        <f t="shared" si="424"/>
        <v>AYP_Not_Met_2 i.FY Millage_Real Per_Pupil_Value Total_Expend Instruction_Expend PctEnrollBlack PctEnrollHisp LEP_PctEnroll EconDisad_PctEnroll Disabled_PctEnroll Ln_Enroll2 Mills i.Designation i.Dist_IRN</v>
      </c>
      <c r="I4519" s="18">
        <f t="shared" si="427"/>
        <v>0</v>
      </c>
      <c r="J4519" s="18" t="str">
        <f t="shared" si="428"/>
        <v>NA</v>
      </c>
      <c r="K4519" s="18" t="str">
        <f t="shared" si="425"/>
        <v>AYP_Not_Met_2 i.FY Millage_Real Per_Pupil_Value Total_Expend Instruction_Expend PctEnrollBlack PctEnrollHisp LEP_PctEnroll EconDisad_PctEnroll Disabled_PctEnroll Ln_Enroll2 Mills i.Designation i.Dist_IRN</v>
      </c>
      <c r="L4519" s="1" t="str">
        <f t="shared" si="426"/>
        <v>Yes</v>
      </c>
    </row>
    <row r="4520" spans="1:12" ht="72" x14ac:dyDescent="0.3">
      <c r="A4520" s="1" t="str">
        <f>VLOOKUP(B4520,DownloadedFiles!$B$2:$C$821,2,)</f>
        <v>doi:10.7910/DVN/J2FA5R</v>
      </c>
      <c r="B4520" s="1" t="s">
        <v>1925</v>
      </c>
      <c r="C4520" s="1" t="s">
        <v>6425</v>
      </c>
      <c r="D4520" s="1" t="s">
        <v>654</v>
      </c>
      <c r="E4520" s="1" t="str">
        <f>VLOOKUP(D4520,StataFunctions!$E$2:$G$260,3,)</f>
        <v>Linear Regression</v>
      </c>
      <c r="F4520" s="18" t="s">
        <v>8109</v>
      </c>
      <c r="G4520" s="18" t="str">
        <f t="shared" si="423"/>
        <v>Pass</v>
      </c>
      <c r="H4520" s="18" t="str">
        <f t="shared" si="424"/>
        <v>AYP_Not_Met_2 Months_Since_Info Month_AYP_Inter i.FY Millage_Real Per_Pupil_Value Total_Expend Instruction_Expend PctEnrollBlack PctEnrollHisp LEP_PctEnroll EconDisad_PctEnroll Disabled_PctEnroll Ln_Enroll2 Mills household_privateenrollment_perc housing_own_percent i.Designation</v>
      </c>
      <c r="I4520" s="18">
        <f t="shared" si="427"/>
        <v>0</v>
      </c>
      <c r="J4520" s="18" t="str">
        <f t="shared" si="428"/>
        <v>NA</v>
      </c>
      <c r="K4520" s="18" t="str">
        <f t="shared" si="425"/>
        <v>AYP_Not_Met_2 Months_Since_Info Month_AYP_Inter i.FY Millage_Real Per_Pupil_Value Total_Expend Instruction_Expend PctEnrollBlack PctEnrollHisp LEP_PctEnroll EconDisad_PctEnroll Disabled_PctEnroll Ln_Enroll2 Mills household_privateenrollment_perc housing_own_percent i.Designation</v>
      </c>
      <c r="L4520" s="1" t="str">
        <f t="shared" si="426"/>
        <v>Yes</v>
      </c>
    </row>
    <row r="4521" spans="1:12" ht="72" x14ac:dyDescent="0.3">
      <c r="A4521" s="1" t="str">
        <f>VLOOKUP(B4521,DownloadedFiles!$B$2:$C$821,2,)</f>
        <v>doi:10.7910/DVN/J2FA5R</v>
      </c>
      <c r="B4521" s="1" t="s">
        <v>1925</v>
      </c>
      <c r="C4521" s="1" t="s">
        <v>6425</v>
      </c>
      <c r="D4521" s="1" t="s">
        <v>781</v>
      </c>
      <c r="E4521" s="1" t="str">
        <f>VLOOKUP(D4521,StataFunctions!$E$2:$G$260,3,)</f>
        <v>Regression on panel data</v>
      </c>
      <c r="F4521" s="18" t="s">
        <v>7223</v>
      </c>
      <c r="G4521" s="18" t="str">
        <f t="shared" si="423"/>
        <v>Pass</v>
      </c>
      <c r="H4521" s="18" t="str">
        <f t="shared" si="424"/>
        <v>AYP_Not_Met_2 Months_Since_Info Month_AYP_Inter i.FY Millage_Real Per_Pupil_Value Total_Expend Instruction_Expend PctEnrollBlack PctEnrollHisp LEP_PctEnroll EconDisad_PctEnroll Disabled_PctEnroll Ln_Enroll2 Mills i.Designation</v>
      </c>
      <c r="I4521" s="18">
        <f t="shared" si="427"/>
        <v>0</v>
      </c>
      <c r="J4521" s="18" t="str">
        <f t="shared" si="428"/>
        <v>NA</v>
      </c>
      <c r="K4521" s="18" t="str">
        <f t="shared" si="425"/>
        <v>AYP_Not_Met_2 Months_Since_Info Month_AYP_Inter i.FY Millage_Real Per_Pupil_Value Total_Expend Instruction_Expend PctEnrollBlack PctEnrollHisp LEP_PctEnroll EconDisad_PctEnroll Disabled_PctEnroll Ln_Enroll2 Mills i.Designation</v>
      </c>
      <c r="L4521" s="1" t="str">
        <f t="shared" si="426"/>
        <v>Yes</v>
      </c>
    </row>
    <row r="4522" spans="1:12" ht="72" x14ac:dyDescent="0.3">
      <c r="A4522" s="1" t="str">
        <f>VLOOKUP(B4522,DownloadedFiles!$B$2:$C$821,2,)</f>
        <v>doi:10.7910/DVN/J2FA5R</v>
      </c>
      <c r="B4522" s="1" t="s">
        <v>1925</v>
      </c>
      <c r="C4522" s="1" t="s">
        <v>6425</v>
      </c>
      <c r="D4522" s="1" t="s">
        <v>654</v>
      </c>
      <c r="E4522" s="1" t="str">
        <f>VLOOKUP(D4522,StataFunctions!$E$2:$G$260,3,)</f>
        <v>Linear Regression</v>
      </c>
      <c r="F4522" s="18" t="s">
        <v>8107</v>
      </c>
      <c r="G4522" s="18" t="str">
        <f t="shared" si="423"/>
        <v>Pass</v>
      </c>
      <c r="H4522" s="18" t="str">
        <f t="shared" si="424"/>
        <v>AYP_Not_Met_2 Year_FE1-Year_FE8 Millage_Real Per_Pupil_Value Total_Expend Instruction_Expend PctEnrollBlack PctEnrollHisp LEP_PctEnroll EconDisad_PctEnroll Disabled_PctEnroll Ln_Enroll2 Mills household_privateenrollment_perc housing_own_percent i.Designation if Month&gt;8</v>
      </c>
      <c r="I4522" s="18">
        <f t="shared" si="427"/>
        <v>1</v>
      </c>
      <c r="J4522" s="18" t="str">
        <f t="shared" si="428"/>
        <v xml:space="preserve"> Month&gt;8</v>
      </c>
      <c r="K4522" s="18" t="str">
        <f t="shared" si="425"/>
        <v>AYP_Not_Met_2 Year_FE1-Year_FE8 Millage_Real Per_Pupil_Value Total_Expend Instruction_Expend PctEnrollBlack PctEnrollHisp LEP_PctEnroll EconDisad_PctEnroll Disabled_PctEnroll Ln_Enroll2 Mills household_privateenrollment_perc housing_own_percent i.Designation</v>
      </c>
      <c r="L4522" s="1" t="str">
        <f t="shared" si="426"/>
        <v>Yes</v>
      </c>
    </row>
    <row r="4523" spans="1:12" ht="72" x14ac:dyDescent="0.3">
      <c r="A4523" s="1" t="str">
        <f>VLOOKUP(B4523,DownloadedFiles!$B$2:$C$821,2,)</f>
        <v>doi:10.7910/DVN/J2FA5R</v>
      </c>
      <c r="B4523" s="1" t="s">
        <v>1925</v>
      </c>
      <c r="C4523" s="1" t="s">
        <v>6425</v>
      </c>
      <c r="D4523" s="1" t="s">
        <v>654</v>
      </c>
      <c r="E4523" s="1" t="str">
        <f>VLOOKUP(D4523,StataFunctions!$E$2:$G$260,3,)</f>
        <v>Linear Regression</v>
      </c>
      <c r="F4523" s="18" t="s">
        <v>8106</v>
      </c>
      <c r="G4523" s="18" t="str">
        <f t="shared" si="423"/>
        <v>Pass</v>
      </c>
      <c r="H4523" s="18" t="str">
        <f t="shared" si="424"/>
        <v>AYP_Not_Met_2 Year_FE2-Year_FE8 Millage_Real Per_Pupil_Value Total_Expend Instruction_Expend PctEnrollBlack PctEnrollHisp LEP_PctEnroll EconDisad_PctEnroll Disabled_PctEnroll Ln_Enroll2 Mills household_privateenrollment_perc housing_own_percent i.Designation if Month&lt;=8</v>
      </c>
      <c r="I4523" s="18">
        <f t="shared" si="427"/>
        <v>1</v>
      </c>
      <c r="J4523" s="18" t="str">
        <f t="shared" si="428"/>
        <v xml:space="preserve"> Month&lt;=8</v>
      </c>
      <c r="K4523" s="18" t="str">
        <f t="shared" si="425"/>
        <v>AYP_Not_Met_2 Year_FE2-Year_FE8 Millage_Real Per_Pupil_Value Total_Expend Instruction_Expend PctEnrollBlack PctEnrollHisp LEP_PctEnroll EconDisad_PctEnroll Disabled_PctEnroll Ln_Enroll2 Mills household_privateenrollment_perc housing_own_percent i.Designation</v>
      </c>
      <c r="L4523" s="1" t="str">
        <f t="shared" si="426"/>
        <v>Yes</v>
      </c>
    </row>
    <row r="4524" spans="1:12" ht="72" x14ac:dyDescent="0.3">
      <c r="A4524" s="1" t="str">
        <f>VLOOKUP(B4524,DownloadedFiles!$B$2:$C$821,2,)</f>
        <v>doi:10.7910/DVN/J2FA5R</v>
      </c>
      <c r="B4524" s="1" t="s">
        <v>1925</v>
      </c>
      <c r="C4524" s="1" t="s">
        <v>6425</v>
      </c>
      <c r="D4524" s="1" t="s">
        <v>1272</v>
      </c>
      <c r="E4524" s="1" t="str">
        <f>VLOOKUP(D4524,StataFunctions!$E$2:$G$260,3,)</f>
        <v>Conditional (fixed-effects) logistic regression</v>
      </c>
      <c r="F4524" s="18" t="s">
        <v>8087</v>
      </c>
      <c r="G4524" s="18" t="str">
        <f t="shared" si="423"/>
        <v>Pass</v>
      </c>
      <c r="H4524" s="18" t="str">
        <f t="shared" si="424"/>
        <v>AYP_Not_Met_Early AYP_Not_Met_2 Early_Month i.FY Millage_Real Per_Pupil_Value Total_Expend Instruction_Expend PctEnrollBlack PctEnrollHisp LEP_PctEnroll EconDisad_PctEnroll Disabled_PctEnroll Ln_Enroll2 Mills i.Designation</v>
      </c>
      <c r="I4524" s="18">
        <f t="shared" si="427"/>
        <v>0</v>
      </c>
      <c r="J4524" s="18" t="str">
        <f t="shared" si="428"/>
        <v>NA</v>
      </c>
      <c r="K4524" s="18" t="str">
        <f t="shared" si="425"/>
        <v>AYP_Not_Met_Early AYP_Not_Met_2 Early_Month i.FY Millage_Real Per_Pupil_Value Total_Expend Instruction_Expend PctEnrollBlack PctEnrollHisp LEP_PctEnroll EconDisad_PctEnroll Disabled_PctEnroll Ln_Enroll2 Mills i.Designation</v>
      </c>
      <c r="L4524" s="1" t="str">
        <f t="shared" si="426"/>
        <v>Yes</v>
      </c>
    </row>
    <row r="4525" spans="1:12" ht="86.4" x14ac:dyDescent="0.3">
      <c r="A4525" s="1" t="str">
        <f>VLOOKUP(B4525,DownloadedFiles!$B$2:$C$821,2,)</f>
        <v>doi:10.7910/DVN/J2FA5R</v>
      </c>
      <c r="B4525" s="1" t="s">
        <v>1925</v>
      </c>
      <c r="C4525" s="1" t="s">
        <v>6425</v>
      </c>
      <c r="D4525" s="1" t="s">
        <v>654</v>
      </c>
      <c r="E4525" s="1" t="str">
        <f>VLOOKUP(D4525,StataFunctions!$E$2:$G$260,3,)</f>
        <v>Linear Regression</v>
      </c>
      <c r="F4525" s="18" t="s">
        <v>8108</v>
      </c>
      <c r="G4525" s="18" t="str">
        <f t="shared" si="423"/>
        <v>Pass</v>
      </c>
      <c r="H4525" s="18" t="str">
        <f t="shared" si="424"/>
        <v>AYP_Not_Met_Early AYP_Not_Met_2 Early_Month Year_FE1-Year_FE8 Millage_Real Per_Pupil_Value Total_Expend Instruction_Expend PctEnrollBlack PctEnrollHisp LEP_PctEnroll EconDisad_PctEnroll Disabled_PctEnroll Ln_Enroll2 Mills household_privateenrollment_perc housing_own_percent i.Designation</v>
      </c>
      <c r="I4525" s="18">
        <f t="shared" si="427"/>
        <v>0</v>
      </c>
      <c r="J4525" s="18" t="str">
        <f t="shared" si="428"/>
        <v>NA</v>
      </c>
      <c r="K4525" s="18" t="str">
        <f t="shared" si="425"/>
        <v>AYP_Not_Met_Early AYP_Not_Met_2 Early_Month Year_FE1-Year_FE8 Millage_Real Per_Pupil_Value Total_Expend Instruction_Expend PctEnrollBlack PctEnrollHisp LEP_PctEnroll EconDisad_PctEnroll Disabled_PctEnroll Ln_Enroll2 Mills household_privateenrollment_perc housing_own_percent i.Designation</v>
      </c>
      <c r="L4525" s="1" t="str">
        <f t="shared" si="426"/>
        <v>Yes</v>
      </c>
    </row>
    <row r="4526" spans="1:12" ht="72" x14ac:dyDescent="0.3">
      <c r="A4526" s="1" t="str">
        <f>VLOOKUP(B4526,DownloadedFiles!$B$2:$C$821,2,)</f>
        <v>doi:10.7910/DVN/J2FA5R</v>
      </c>
      <c r="B4526" s="1" t="s">
        <v>1925</v>
      </c>
      <c r="C4526" s="1" t="s">
        <v>6425</v>
      </c>
      <c r="D4526" s="1" t="s">
        <v>781</v>
      </c>
      <c r="E4526" s="1" t="str">
        <f>VLOOKUP(D4526,StataFunctions!$E$2:$G$260,3,)</f>
        <v>Regression on panel data</v>
      </c>
      <c r="F4526" s="18" t="s">
        <v>7220</v>
      </c>
      <c r="G4526" s="18" t="str">
        <f t="shared" si="423"/>
        <v>Pass</v>
      </c>
      <c r="H4526" s="18" t="str">
        <f t="shared" si="424"/>
        <v>AYP_Not_Met_Early AYP_Not_Met_2 Early_Month Year_FE1-Year_FE8 Millage_Real Per_Pupil_Value Total_Expend Instruction_Expend PctEnrollBlack PctEnrollHisp LEP_PctEnroll EconDisad_PctEnroll Disabled_PctEnroll Ln_Enroll2 Mills i.Designation</v>
      </c>
      <c r="I4526" s="18">
        <f t="shared" si="427"/>
        <v>0</v>
      </c>
      <c r="J4526" s="18" t="str">
        <f t="shared" si="428"/>
        <v>NA</v>
      </c>
      <c r="K4526" s="18" t="str">
        <f t="shared" si="425"/>
        <v>AYP_Not_Met_Early AYP_Not_Met_2 Early_Month Year_FE1-Year_FE8 Millage_Real Per_Pupil_Value Total_Expend Instruction_Expend PctEnrollBlack PctEnrollHisp LEP_PctEnroll EconDisad_PctEnroll Disabled_PctEnroll Ln_Enroll2 Mills i.Designation</v>
      </c>
      <c r="L4526" s="1" t="str">
        <f t="shared" si="426"/>
        <v>Yes</v>
      </c>
    </row>
    <row r="4527" spans="1:12" ht="72" x14ac:dyDescent="0.3">
      <c r="A4527" s="1" t="str">
        <f>VLOOKUP(B4527,DownloadedFiles!$B$2:$C$821,2,)</f>
        <v>doi:10.7910/DVN/J2FA5R</v>
      </c>
      <c r="B4527" s="1" t="s">
        <v>1925</v>
      </c>
      <c r="C4527" s="1" t="s">
        <v>6425</v>
      </c>
      <c r="D4527" s="1" t="s">
        <v>654</v>
      </c>
      <c r="E4527" s="1" t="str">
        <f>VLOOKUP(D4527,StataFunctions!$E$2:$G$260,3,)</f>
        <v>Linear Regression</v>
      </c>
      <c r="F4527" s="18" t="s">
        <v>8105</v>
      </c>
      <c r="G4527" s="18" t="str">
        <f t="shared" si="423"/>
        <v>Pass</v>
      </c>
      <c r="H4527" s="18" t="str">
        <f t="shared" si="424"/>
        <v>First_Fail AYP_Not_Met_Not_First i.FY Millage_Real Per_Pupil_Value Total_Expend Instruction_Expend PctEnrollBlack PctEnrollHisp LEP_PctEnroll EconDisad_PctEnroll Disabled_PctEnroll Ln_Enroll2 Mills household_privateenrollment_perc housing_own_percent i.Designation</v>
      </c>
      <c r="I4527" s="18">
        <f t="shared" si="427"/>
        <v>0</v>
      </c>
      <c r="J4527" s="18" t="str">
        <f t="shared" si="428"/>
        <v>NA</v>
      </c>
      <c r="K4527" s="18" t="str">
        <f t="shared" si="425"/>
        <v>First_Fail AYP_Not_Met_Not_First i.FY Millage_Real Per_Pupil_Value Total_Expend Instruction_Expend PctEnrollBlack PctEnrollHisp LEP_PctEnroll EconDisad_PctEnroll Disabled_PctEnroll Ln_Enroll2 Mills household_privateenrollment_perc housing_own_percent i.Designation</v>
      </c>
      <c r="L4527" s="1" t="str">
        <f t="shared" si="426"/>
        <v>Yes</v>
      </c>
    </row>
    <row r="4528" spans="1:12" ht="57.6" x14ac:dyDescent="0.3">
      <c r="A4528" s="1" t="str">
        <f>VLOOKUP(B4528,DownloadedFiles!$B$2:$C$821,2,)</f>
        <v>doi:10.7910/DVN/J2FA5R</v>
      </c>
      <c r="B4528" s="1" t="s">
        <v>1925</v>
      </c>
      <c r="C4528" s="1" t="s">
        <v>6425</v>
      </c>
      <c r="D4528" s="1" t="s">
        <v>1272</v>
      </c>
      <c r="E4528" s="1" t="str">
        <f>VLOOKUP(D4528,StataFunctions!$E$2:$G$260,3,)</f>
        <v>Conditional (fixed-effects) logistic regression</v>
      </c>
      <c r="F4528" s="18" t="s">
        <v>8086</v>
      </c>
      <c r="G4528" s="18" t="str">
        <f t="shared" si="423"/>
        <v>Pass</v>
      </c>
      <c r="H4528" s="18" t="str">
        <f t="shared" si="424"/>
        <v>First_Fail AYP_Not_Met_Not_First i.FY Millage_Real Per_Pupil_Value Total_Expend Instruction_Expend PctEnrollBlack PctEnrollHisp LEP_PctEnroll EconDisad_PctEnroll Disabled_PctEnroll Ln_Enroll2 Mills i.Designation</v>
      </c>
      <c r="I4528" s="18">
        <f t="shared" si="427"/>
        <v>0</v>
      </c>
      <c r="J4528" s="18" t="str">
        <f t="shared" si="428"/>
        <v>NA</v>
      </c>
      <c r="K4528" s="18" t="str">
        <f t="shared" si="425"/>
        <v>First_Fail AYP_Not_Met_Not_First i.FY Millage_Real Per_Pupil_Value Total_Expend Instruction_Expend PctEnrollBlack PctEnrollHisp LEP_PctEnroll EconDisad_PctEnroll Disabled_PctEnroll Ln_Enroll2 Mills i.Designation</v>
      </c>
      <c r="L4528" s="1" t="str">
        <f t="shared" si="426"/>
        <v>Yes</v>
      </c>
    </row>
    <row r="4529" spans="1:12" ht="57.6" x14ac:dyDescent="0.3">
      <c r="A4529" s="1" t="str">
        <f>VLOOKUP(B4529,DownloadedFiles!$B$2:$C$821,2,)</f>
        <v>doi:10.7910/DVN/J2FA5R</v>
      </c>
      <c r="B4529" s="1" t="s">
        <v>1925</v>
      </c>
      <c r="C4529" s="1" t="s">
        <v>6425</v>
      </c>
      <c r="D4529" s="1" t="s">
        <v>781</v>
      </c>
      <c r="E4529" s="1" t="str">
        <f>VLOOKUP(D4529,StataFunctions!$E$2:$G$260,3,)</f>
        <v>Regression on panel data</v>
      </c>
      <c r="F4529" s="18" t="s">
        <v>7219</v>
      </c>
      <c r="G4529" s="18" t="str">
        <f t="shared" si="423"/>
        <v>Pass</v>
      </c>
      <c r="H4529" s="18" t="str">
        <f t="shared" si="424"/>
        <v>First_Fail AYP_Not_Met_Not_First i.FY Millage_Real Per_Pupil_Value Total_Expend Instruction_Expend PctEnrollBlack PctEnrollHisp LEP_PctEnroll EconDisad_PctEnroll Disabled_PctEnroll Ln_Enroll2 Mills i.Designation</v>
      </c>
      <c r="I4529" s="18">
        <f t="shared" si="427"/>
        <v>0</v>
      </c>
      <c r="J4529" s="18" t="str">
        <f t="shared" si="428"/>
        <v>NA</v>
      </c>
      <c r="K4529" s="18" t="str">
        <f t="shared" si="425"/>
        <v>First_Fail AYP_Not_Met_Not_First i.FY Millage_Real Per_Pupil_Value Total_Expend Instruction_Expend PctEnrollBlack PctEnrollHisp LEP_PctEnroll EconDisad_PctEnroll Disabled_PctEnroll Ln_Enroll2 Mills i.Designation</v>
      </c>
      <c r="L4529" s="1" t="str">
        <f t="shared" si="426"/>
        <v>Yes</v>
      </c>
    </row>
    <row r="4530" spans="1:12" ht="72" x14ac:dyDescent="0.3">
      <c r="A4530" s="1" t="str">
        <f>VLOOKUP(B4530,DownloadedFiles!$B$2:$C$821,2,)</f>
        <v>doi:10.7910/DVN/J2FA5R</v>
      </c>
      <c r="B4530" s="1" t="s">
        <v>1925</v>
      </c>
      <c r="C4530" s="1" t="s">
        <v>6425</v>
      </c>
      <c r="D4530" s="1" t="s">
        <v>654</v>
      </c>
      <c r="E4530" s="1" t="str">
        <f>VLOOKUP(D4530,StataFunctions!$E$2:$G$260,3,)</f>
        <v>Linear Regression</v>
      </c>
      <c r="F4530" s="18" t="s">
        <v>8104</v>
      </c>
      <c r="G4530" s="18" t="str">
        <f t="shared" si="423"/>
        <v>Pass</v>
      </c>
      <c r="H4530" s="18" t="str">
        <f t="shared" si="424"/>
        <v>First_Fail i.FY Millage_Real Per_Pupil_Value Total_Expend Instruction_Expend PctEnrollBlack PctEnrollHisp LEP_PctEnroll EconDisad_PctEnroll Disabled_PctEnroll Ln_Enroll2 Mills household_privateenrollment_perc housing_own_percent i.Designation</v>
      </c>
      <c r="I4530" s="18">
        <f t="shared" si="427"/>
        <v>0</v>
      </c>
      <c r="J4530" s="18" t="str">
        <f t="shared" si="428"/>
        <v>NA</v>
      </c>
      <c r="K4530" s="18" t="str">
        <f t="shared" si="425"/>
        <v>First_Fail i.FY Millage_Real Per_Pupil_Value Total_Expend Instruction_Expend PctEnrollBlack PctEnrollHisp LEP_PctEnroll EconDisad_PctEnroll Disabled_PctEnroll Ln_Enroll2 Mills household_privateenrollment_perc housing_own_percent i.Designation</v>
      </c>
      <c r="L4530" s="1" t="str">
        <f t="shared" si="426"/>
        <v>Yes</v>
      </c>
    </row>
    <row r="4531" spans="1:12" ht="57.6" x14ac:dyDescent="0.3">
      <c r="A4531" s="1" t="str">
        <f>VLOOKUP(B4531,DownloadedFiles!$B$2:$C$821,2,)</f>
        <v>doi:10.7910/DVN/J2FA5R</v>
      </c>
      <c r="B4531" s="1" t="s">
        <v>1925</v>
      </c>
      <c r="C4531" s="1" t="s">
        <v>6425</v>
      </c>
      <c r="D4531" s="1" t="s">
        <v>1272</v>
      </c>
      <c r="E4531" s="1" t="str">
        <f>VLOOKUP(D4531,StataFunctions!$E$2:$G$260,3,)</f>
        <v>Conditional (fixed-effects) logistic regression</v>
      </c>
      <c r="F4531" s="18" t="s">
        <v>8085</v>
      </c>
      <c r="G4531" s="18" t="str">
        <f t="shared" si="423"/>
        <v>Pass</v>
      </c>
      <c r="H4531" s="18" t="str">
        <f t="shared" si="424"/>
        <v>First_Fail i.FY Millage_Real Per_Pupil_Value Total_Expend Instruction_Expend PctEnrollBlack PctEnrollHisp LEP_PctEnroll EconDisad_PctEnroll Disabled_PctEnroll Ln_Enroll2 Mills i.Designation</v>
      </c>
      <c r="I4531" s="18">
        <f t="shared" si="427"/>
        <v>0</v>
      </c>
      <c r="J4531" s="18" t="str">
        <f t="shared" si="428"/>
        <v>NA</v>
      </c>
      <c r="K4531" s="18" t="str">
        <f t="shared" si="425"/>
        <v>First_Fail i.FY Millage_Real Per_Pupil_Value Total_Expend Instruction_Expend PctEnrollBlack PctEnrollHisp LEP_PctEnroll EconDisad_PctEnroll Disabled_PctEnroll Ln_Enroll2 Mills i.Designation</v>
      </c>
      <c r="L4531" s="1" t="str">
        <f t="shared" si="426"/>
        <v>Yes</v>
      </c>
    </row>
    <row r="4532" spans="1:12" ht="57.6" x14ac:dyDescent="0.3">
      <c r="A4532" s="1" t="str">
        <f>VLOOKUP(B4532,DownloadedFiles!$B$2:$C$821,2,)</f>
        <v>doi:10.7910/DVN/J2FA5R</v>
      </c>
      <c r="B4532" s="1" t="s">
        <v>1925</v>
      </c>
      <c r="C4532" s="1" t="s">
        <v>6425</v>
      </c>
      <c r="D4532" s="1" t="s">
        <v>781</v>
      </c>
      <c r="E4532" s="1" t="str">
        <f>VLOOKUP(D4532,StataFunctions!$E$2:$G$260,3,)</f>
        <v>Regression on panel data</v>
      </c>
      <c r="F4532" s="18" t="s">
        <v>7218</v>
      </c>
      <c r="G4532" s="18" t="str">
        <f t="shared" si="423"/>
        <v>Pass</v>
      </c>
      <c r="H4532" s="18" t="str">
        <f t="shared" si="424"/>
        <v>First_Fail i.FY Millage_Real Per_Pupil_Value Total_Expend Instruction_Expend PctEnrollBlack PctEnrollHisp LEP_PctEnroll EconDisad_PctEnroll Disabled_PctEnroll Ln_Enroll2 Mills i.Designation</v>
      </c>
      <c r="I4532" s="18">
        <f t="shared" si="427"/>
        <v>0</v>
      </c>
      <c r="J4532" s="18" t="str">
        <f t="shared" si="428"/>
        <v>NA</v>
      </c>
      <c r="K4532" s="18" t="str">
        <f t="shared" si="425"/>
        <v>First_Fail i.FY Millage_Real Per_Pupil_Value Total_Expend Instruction_Expend PctEnrollBlack PctEnrollHisp LEP_PctEnroll EconDisad_PctEnroll Disabled_PctEnroll Ln_Enroll2 Mills i.Designation</v>
      </c>
      <c r="L4532" s="1" t="str">
        <f t="shared" si="426"/>
        <v>Yes</v>
      </c>
    </row>
    <row r="4533" spans="1:12" ht="57.6" x14ac:dyDescent="0.3">
      <c r="A4533" s="1" t="str">
        <f>VLOOKUP(B4533,DownloadedFiles!$B$2:$C$821,2,)</f>
        <v>doi:10.7910/DVN/J2FA5R</v>
      </c>
      <c r="B4533" s="1" t="s">
        <v>1925</v>
      </c>
      <c r="C4533" s="1" t="s">
        <v>6425</v>
      </c>
      <c r="D4533" s="1" t="s">
        <v>1272</v>
      </c>
      <c r="E4533" s="1" t="str">
        <f>VLOOKUP(D4533,StataFunctions!$E$2:$G$260,3,)</f>
        <v>Conditional (fixed-effects) logistic regression</v>
      </c>
      <c r="F4533" s="18" t="s">
        <v>8090</v>
      </c>
      <c r="G4533" s="18" t="str">
        <f t="shared" si="423"/>
        <v>Pass</v>
      </c>
      <c r="H4533" s="18" t="str">
        <f t="shared" si="424"/>
        <v>Future_Fail AYP_Not_Met_2 i.FY Millage_Real Per_Pupil_Value Total_Expend Instruction_Expend PctEnrollBlack PctEnrollHisp LEP_PctEnroll EconDisad_PctEnroll Disabled_PctEnroll Ln_Enroll2 Mills i.Designation</v>
      </c>
      <c r="I4533" s="18">
        <f t="shared" si="427"/>
        <v>0</v>
      </c>
      <c r="J4533" s="18" t="str">
        <f t="shared" si="428"/>
        <v>NA</v>
      </c>
      <c r="K4533" s="18" t="str">
        <f t="shared" si="425"/>
        <v>Future_Fail AYP_Not_Met_2 i.FY Millage_Real Per_Pupil_Value Total_Expend Instruction_Expend PctEnrollBlack PctEnrollHisp LEP_PctEnroll EconDisad_PctEnroll Disabled_PctEnroll Ln_Enroll2 Mills i.Designation</v>
      </c>
      <c r="L4533" s="1" t="str">
        <f t="shared" si="426"/>
        <v>Yes</v>
      </c>
    </row>
    <row r="4534" spans="1:12" ht="57.6" x14ac:dyDescent="0.3">
      <c r="A4534" s="1" t="str">
        <f>VLOOKUP(B4534,DownloadedFiles!$B$2:$C$821,2,)</f>
        <v>doi:10.7910/DVN/J2FA5R</v>
      </c>
      <c r="B4534" s="1" t="s">
        <v>1925</v>
      </c>
      <c r="C4534" s="1" t="s">
        <v>6425</v>
      </c>
      <c r="D4534" s="1" t="s">
        <v>781</v>
      </c>
      <c r="E4534" s="1" t="str">
        <f>VLOOKUP(D4534,StataFunctions!$E$2:$G$260,3,)</f>
        <v>Regression on panel data</v>
      </c>
      <c r="F4534" s="18" t="s">
        <v>7222</v>
      </c>
      <c r="G4534" s="18" t="str">
        <f t="shared" si="423"/>
        <v>Pass</v>
      </c>
      <c r="H4534" s="18" t="str">
        <f t="shared" si="424"/>
        <v>Future_Fail AYP_Not_Met_2 i.FY Millage_Real Per_Pupil_Value Total_Expend Instruction_Expend PctEnrollBlack PctEnrollHisp LEP_PctEnroll EconDisad_PctEnroll Disabled_PctEnroll Ln_Enroll2 Mills i.Designation</v>
      </c>
      <c r="I4534" s="18">
        <f t="shared" si="427"/>
        <v>0</v>
      </c>
      <c r="J4534" s="18" t="str">
        <f t="shared" si="428"/>
        <v>NA</v>
      </c>
      <c r="K4534" s="18" t="str">
        <f t="shared" si="425"/>
        <v>Future_Fail AYP_Not_Met_2 i.FY Millage_Real Per_Pupil_Value Total_Expend Instruction_Expend PctEnrollBlack PctEnrollHisp LEP_PctEnroll EconDisad_PctEnroll Disabled_PctEnroll Ln_Enroll2 Mills i.Designation</v>
      </c>
      <c r="L4534" s="1" t="str">
        <f t="shared" si="426"/>
        <v>Yes</v>
      </c>
    </row>
    <row r="4535" spans="1:12" ht="57.6" x14ac:dyDescent="0.3">
      <c r="A4535" s="1" t="str">
        <f>VLOOKUP(B4535,DownloadedFiles!$B$2:$C$821,2,)</f>
        <v>doi:10.7910/DVN/J2FA5R</v>
      </c>
      <c r="B4535" s="1" t="s">
        <v>1925</v>
      </c>
      <c r="C4535" s="1" t="s">
        <v>6425</v>
      </c>
      <c r="D4535" s="1" t="s">
        <v>1272</v>
      </c>
      <c r="E4535" s="1" t="str">
        <f>VLOOKUP(D4535,StataFunctions!$E$2:$G$260,3,)</f>
        <v>Conditional (fixed-effects) logistic regression</v>
      </c>
      <c r="F4535" s="18" t="s">
        <v>8089</v>
      </c>
      <c r="G4535" s="18" t="str">
        <f t="shared" si="423"/>
        <v>Pass</v>
      </c>
      <c r="H4535" s="18" t="str">
        <f t="shared" si="424"/>
        <v>Future_Fail i.FY Millage_Real Per_Pupil_Value Total_Expend Instruction_Expend PctEnrollBlack PctEnrollHisp LEP_PctEnroll EconDisad_PctEnroll Disabled_PctEnroll Ln_Enroll2 Mills i.Designation</v>
      </c>
      <c r="I4535" s="18">
        <f t="shared" si="427"/>
        <v>0</v>
      </c>
      <c r="J4535" s="18" t="str">
        <f t="shared" si="428"/>
        <v>NA</v>
      </c>
      <c r="K4535" s="18" t="str">
        <f t="shared" si="425"/>
        <v>Future_Fail i.FY Millage_Real Per_Pupil_Value Total_Expend Instruction_Expend PctEnrollBlack PctEnrollHisp LEP_PctEnroll EconDisad_PctEnroll Disabled_PctEnroll Ln_Enroll2 Mills i.Designation</v>
      </c>
      <c r="L4535" s="1" t="str">
        <f t="shared" si="426"/>
        <v>Yes</v>
      </c>
    </row>
    <row r="4536" spans="1:12" ht="57.6" x14ac:dyDescent="0.3">
      <c r="A4536" s="1" t="str">
        <f>VLOOKUP(B4536,DownloadedFiles!$B$2:$C$821,2,)</f>
        <v>doi:10.7910/DVN/J2FA5R</v>
      </c>
      <c r="B4536" s="1" t="s">
        <v>1925</v>
      </c>
      <c r="C4536" s="1" t="s">
        <v>6425</v>
      </c>
      <c r="D4536" s="1" t="s">
        <v>781</v>
      </c>
      <c r="E4536" s="1" t="str">
        <f>VLOOKUP(D4536,StataFunctions!$E$2:$G$260,3,)</f>
        <v>Regression on panel data</v>
      </c>
      <c r="F4536" s="18" t="s">
        <v>7221</v>
      </c>
      <c r="G4536" s="18" t="str">
        <f t="shared" ref="G4536:G4599" si="429">MID($F4536,LEN($D4536)+FIND($D4536,$F4536)+1,FIND(" ",$F4536,LEN(D4536)+FIND(D4536,F4536)+1)-(LEN($D4536)+FIND($D4536,$F4536)+1))</f>
        <v>Pass</v>
      </c>
      <c r="H4536" s="18" t="str">
        <f t="shared" si="424"/>
        <v>Future_Fail i.FY Millage_Real Per_Pupil_Value Total_Expend Instruction_Expend PctEnrollBlack PctEnrollHisp LEP_PctEnroll EconDisad_PctEnroll Disabled_PctEnroll Ln_Enroll2 Mills i.Designation</v>
      </c>
      <c r="I4536" s="18">
        <f t="shared" si="427"/>
        <v>0</v>
      </c>
      <c r="J4536" s="18" t="str">
        <f t="shared" si="428"/>
        <v>NA</v>
      </c>
      <c r="K4536" s="18" t="str">
        <f t="shared" si="425"/>
        <v>Future_Fail i.FY Millage_Real Per_Pupil_Value Total_Expend Instruction_Expend PctEnrollBlack PctEnrollHisp LEP_PctEnroll EconDisad_PctEnroll Disabled_PctEnroll Ln_Enroll2 Mills i.Designation</v>
      </c>
      <c r="L4536" s="1" t="str">
        <f t="shared" si="426"/>
        <v>Yes</v>
      </c>
    </row>
    <row r="4537" spans="1:12" ht="72" x14ac:dyDescent="0.3">
      <c r="A4537" s="1" t="str">
        <f>VLOOKUP(B4537,DownloadedFiles!$B$2:$C$821,2,)</f>
        <v>doi:10.7910/DVN/J2FA5R</v>
      </c>
      <c r="B4537" s="1" t="s">
        <v>1925</v>
      </c>
      <c r="C4537" s="1" t="s">
        <v>6425</v>
      </c>
      <c r="D4537" s="1" t="s">
        <v>654</v>
      </c>
      <c r="E4537" s="1" t="str">
        <f>VLOOKUP(D4537,StataFunctions!$E$2:$G$260,3,)</f>
        <v>Linear Regression</v>
      </c>
      <c r="F4537" s="18" t="s">
        <v>8103</v>
      </c>
      <c r="G4537" s="18" t="str">
        <f t="shared" si="429"/>
        <v>Pass</v>
      </c>
      <c r="H4537" s="18" t="str">
        <f t="shared" si="424"/>
        <v>Last_Year_Fail AYP_Not_Met_2 i.FY Millage_Real Per_Pupil_Value Total_Expend Instruction_Expend PctEnrollBlack PctEnrollHisp LEP_PctEnroll EconDisad_PctEnroll Disabled_PctEnroll Ln_Enroll2 Mills household_privateenrollment_perc housing_own_percent i.Designation</v>
      </c>
      <c r="I4537" s="18">
        <f t="shared" si="427"/>
        <v>0</v>
      </c>
      <c r="J4537" s="18" t="str">
        <f t="shared" si="428"/>
        <v>NA</v>
      </c>
      <c r="K4537" s="18" t="str">
        <f t="shared" si="425"/>
        <v>Last_Year_Fail AYP_Not_Met_2 i.FY Millage_Real Per_Pupil_Value Total_Expend Instruction_Expend PctEnrollBlack PctEnrollHisp LEP_PctEnroll EconDisad_PctEnroll Disabled_PctEnroll Ln_Enroll2 Mills household_privateenrollment_perc housing_own_percent i.Designation</v>
      </c>
      <c r="L4537" s="1" t="str">
        <f t="shared" si="426"/>
        <v>Yes</v>
      </c>
    </row>
    <row r="4538" spans="1:12" ht="57.6" x14ac:dyDescent="0.3">
      <c r="A4538" s="1" t="str">
        <f>VLOOKUP(B4538,DownloadedFiles!$B$2:$C$821,2,)</f>
        <v>doi:10.7910/DVN/J2FA5R</v>
      </c>
      <c r="B4538" s="1" t="s">
        <v>1925</v>
      </c>
      <c r="C4538" s="1" t="s">
        <v>6425</v>
      </c>
      <c r="D4538" s="1" t="s">
        <v>1272</v>
      </c>
      <c r="E4538" s="1" t="str">
        <f>VLOOKUP(D4538,StataFunctions!$E$2:$G$260,3,)</f>
        <v>Conditional (fixed-effects) logistic regression</v>
      </c>
      <c r="F4538" s="18" t="s">
        <v>8084</v>
      </c>
      <c r="G4538" s="18" t="str">
        <f t="shared" si="429"/>
        <v>Pass</v>
      </c>
      <c r="H4538" s="18" t="str">
        <f t="shared" si="424"/>
        <v>Last_Year_Fail AYP_Not_Met_2 i.FY Millage_Real Per_Pupil_Value Total_Expend Instruction_Expend PctEnrollBlack PctEnrollHisp LEP_PctEnroll EconDisad_PctEnroll Disabled_PctEnroll Ln_Enroll2 Mills i.Designation</v>
      </c>
      <c r="I4538" s="18">
        <f t="shared" si="427"/>
        <v>0</v>
      </c>
      <c r="J4538" s="18" t="str">
        <f t="shared" si="428"/>
        <v>NA</v>
      </c>
      <c r="K4538" s="18" t="str">
        <f t="shared" si="425"/>
        <v>Last_Year_Fail AYP_Not_Met_2 i.FY Millage_Real Per_Pupil_Value Total_Expend Instruction_Expend PctEnrollBlack PctEnrollHisp LEP_PctEnroll EconDisad_PctEnroll Disabled_PctEnroll Ln_Enroll2 Mills i.Designation</v>
      </c>
      <c r="L4538" s="1" t="str">
        <f t="shared" si="426"/>
        <v>Yes</v>
      </c>
    </row>
    <row r="4539" spans="1:12" ht="57.6" x14ac:dyDescent="0.3">
      <c r="A4539" s="1" t="str">
        <f>VLOOKUP(B4539,DownloadedFiles!$B$2:$C$821,2,)</f>
        <v>doi:10.7910/DVN/J2FA5R</v>
      </c>
      <c r="B4539" s="1" t="s">
        <v>1925</v>
      </c>
      <c r="C4539" s="1" t="s">
        <v>6425</v>
      </c>
      <c r="D4539" s="1" t="s">
        <v>781</v>
      </c>
      <c r="E4539" s="1" t="str">
        <f>VLOOKUP(D4539,StataFunctions!$E$2:$G$260,3,)</f>
        <v>Regression on panel data</v>
      </c>
      <c r="F4539" s="18" t="s">
        <v>7217</v>
      </c>
      <c r="G4539" s="18" t="str">
        <f t="shared" si="429"/>
        <v>Pass</v>
      </c>
      <c r="H4539" s="18" t="str">
        <f t="shared" si="424"/>
        <v>Last_Year_Fail AYP_Not_Met_2 i.FY Millage_Real Per_Pupil_Value Total_Expend Instruction_Expend PctEnrollBlack PctEnrollHisp LEP_PctEnroll EconDisad_PctEnroll Disabled_PctEnroll Ln_Enroll2 Mills i.Designation</v>
      </c>
      <c r="I4539" s="18">
        <f t="shared" si="427"/>
        <v>0</v>
      </c>
      <c r="J4539" s="18" t="str">
        <f t="shared" si="428"/>
        <v>NA</v>
      </c>
      <c r="K4539" s="18" t="str">
        <f t="shared" si="425"/>
        <v>Last_Year_Fail AYP_Not_Met_2 i.FY Millage_Real Per_Pupil_Value Total_Expend Instruction_Expend PctEnrollBlack PctEnrollHisp LEP_PctEnroll EconDisad_PctEnroll Disabled_PctEnroll Ln_Enroll2 Mills i.Designation</v>
      </c>
      <c r="L4539" s="1" t="str">
        <f t="shared" si="426"/>
        <v>Yes</v>
      </c>
    </row>
    <row r="4540" spans="1:12" ht="72" x14ac:dyDescent="0.3">
      <c r="A4540" s="1" t="str">
        <f>VLOOKUP(B4540,DownloadedFiles!$B$2:$C$821,2,)</f>
        <v>doi:10.7910/DVN/J2FA5R</v>
      </c>
      <c r="B4540" s="1" t="s">
        <v>1925</v>
      </c>
      <c r="C4540" s="1" t="s">
        <v>6425</v>
      </c>
      <c r="D4540" s="1" t="s">
        <v>654</v>
      </c>
      <c r="E4540" s="1" t="str">
        <f>VLOOKUP(D4540,StataFunctions!$E$2:$G$260,3,)</f>
        <v>Linear Regression</v>
      </c>
      <c r="F4540" s="18" t="s">
        <v>8102</v>
      </c>
      <c r="G4540" s="18" t="str">
        <f t="shared" si="429"/>
        <v>Pass</v>
      </c>
      <c r="H4540" s="18" t="str">
        <f t="shared" si="424"/>
        <v>Last_Year_Fail i.FY Millage_Real Per_Pupil_Value Total_Expend Instruction_Expend PctEnrollBlack PctEnrollHisp LEP_PctEnroll EconDisad_PctEnroll Disabled_PctEnroll Ln_Enroll2 Mills household_privateenrollment_perc housing_own_percent i.Designation</v>
      </c>
      <c r="I4540" s="18">
        <f t="shared" si="427"/>
        <v>0</v>
      </c>
      <c r="J4540" s="18" t="str">
        <f t="shared" si="428"/>
        <v>NA</v>
      </c>
      <c r="K4540" s="18" t="str">
        <f t="shared" si="425"/>
        <v>Last_Year_Fail i.FY Millage_Real Per_Pupil_Value Total_Expend Instruction_Expend PctEnrollBlack PctEnrollHisp LEP_PctEnroll EconDisad_PctEnroll Disabled_PctEnroll Ln_Enroll2 Mills household_privateenrollment_perc housing_own_percent i.Designation</v>
      </c>
      <c r="L4540" s="1" t="str">
        <f t="shared" si="426"/>
        <v>Yes</v>
      </c>
    </row>
    <row r="4541" spans="1:12" ht="57.6" x14ac:dyDescent="0.3">
      <c r="A4541" s="1" t="str">
        <f>VLOOKUP(B4541,DownloadedFiles!$B$2:$C$821,2,)</f>
        <v>doi:10.7910/DVN/J2FA5R</v>
      </c>
      <c r="B4541" s="1" t="s">
        <v>1925</v>
      </c>
      <c r="C4541" s="1" t="s">
        <v>6425</v>
      </c>
      <c r="D4541" s="1" t="s">
        <v>1272</v>
      </c>
      <c r="E4541" s="1" t="str">
        <f>VLOOKUP(D4541,StataFunctions!$E$2:$G$260,3,)</f>
        <v>Conditional (fixed-effects) logistic regression</v>
      </c>
      <c r="F4541" s="18" t="s">
        <v>8083</v>
      </c>
      <c r="G4541" s="18" t="str">
        <f t="shared" si="429"/>
        <v>Pass</v>
      </c>
      <c r="H4541" s="18" t="str">
        <f t="shared" si="424"/>
        <v>Last_Year_Fail i.FY Millage_Real Per_Pupil_Value Total_Expend Instruction_Expend PctEnrollBlack PctEnrollHisp LEP_PctEnroll EconDisad_PctEnroll Disabled_PctEnroll Ln_Enroll2 Mills i.Designation</v>
      </c>
      <c r="I4541" s="18">
        <f t="shared" si="427"/>
        <v>0</v>
      </c>
      <c r="J4541" s="18" t="str">
        <f t="shared" si="428"/>
        <v>NA</v>
      </c>
      <c r="K4541" s="18" t="str">
        <f t="shared" si="425"/>
        <v>Last_Year_Fail i.FY Millage_Real Per_Pupil_Value Total_Expend Instruction_Expend PctEnrollBlack PctEnrollHisp LEP_PctEnroll EconDisad_PctEnroll Disabled_PctEnroll Ln_Enroll2 Mills i.Designation</v>
      </c>
      <c r="L4541" s="1" t="str">
        <f t="shared" si="426"/>
        <v>Yes</v>
      </c>
    </row>
    <row r="4542" spans="1:12" ht="57.6" x14ac:dyDescent="0.3">
      <c r="A4542" s="1" t="str">
        <f>VLOOKUP(B4542,DownloadedFiles!$B$2:$C$821,2,)</f>
        <v>doi:10.7910/DVN/J2FA5R</v>
      </c>
      <c r="B4542" s="1" t="s">
        <v>1925</v>
      </c>
      <c r="C4542" s="1" t="s">
        <v>6425</v>
      </c>
      <c r="D4542" s="1" t="s">
        <v>781</v>
      </c>
      <c r="E4542" s="1" t="str">
        <f>VLOOKUP(D4542,StataFunctions!$E$2:$G$260,3,)</f>
        <v>Regression on panel data</v>
      </c>
      <c r="F4542" s="18" t="s">
        <v>7216</v>
      </c>
      <c r="G4542" s="18" t="str">
        <f t="shared" si="429"/>
        <v>Pass</v>
      </c>
      <c r="H4542" s="18" t="str">
        <f t="shared" si="424"/>
        <v>Last_Year_Fail i.FY Millage_Real Per_Pupil_Value Total_Expend Instruction_Expend PctEnrollBlack PctEnrollHisp LEP_PctEnroll EconDisad_PctEnroll Disabled_PctEnroll Ln_Enroll2 Mills i.Designation</v>
      </c>
      <c r="I4542" s="18">
        <f t="shared" si="427"/>
        <v>0</v>
      </c>
      <c r="J4542" s="18" t="str">
        <f t="shared" si="428"/>
        <v>NA</v>
      </c>
      <c r="K4542" s="18" t="str">
        <f t="shared" si="425"/>
        <v>Last_Year_Fail i.FY Millage_Real Per_Pupil_Value Total_Expend Instruction_Expend PctEnrollBlack PctEnrollHisp LEP_PctEnroll EconDisad_PctEnroll Disabled_PctEnroll Ln_Enroll2 Mills i.Designation</v>
      </c>
      <c r="L4542" s="1" t="str">
        <f t="shared" si="426"/>
        <v>Yes</v>
      </c>
    </row>
    <row r="4543" spans="1:12" ht="57.6" x14ac:dyDescent="0.3">
      <c r="A4543" s="1" t="str">
        <f>VLOOKUP(B4543,DownloadedFiles!$B$2:$C$821,2,)</f>
        <v>doi:10.7910/DVN/4LZXTY</v>
      </c>
      <c r="B4543" s="1" t="s">
        <v>2290</v>
      </c>
      <c r="C4543" s="1" t="s">
        <v>6423</v>
      </c>
      <c r="D4543" s="1" t="s">
        <v>781</v>
      </c>
      <c r="E4543" s="1" t="str">
        <f>VLOOKUP(D4543,StataFunctions!$E$2:$G$260,3,)</f>
        <v>Regression on panel data</v>
      </c>
      <c r="F4543" s="18" t="s">
        <v>4964</v>
      </c>
      <c r="G4543" s="18" t="str">
        <f t="shared" si="429"/>
        <v>dgepercap_cpi</v>
      </c>
      <c r="H4543" s="18" t="str">
        <f t="shared" si="424"/>
        <v>H_citytract_NHW_i diversityinterp pctblkpopinterp pctasianpopinterp pctlatinopopinterp medinc_cpi pctlocalgovworker_100 pctrentersinterp pctover65 pctcollegegradinterp logpop if totaltracts&gt;1 &amp; dgepercap_cpi~~=0</v>
      </c>
      <c r="I4543" s="18">
        <f t="shared" si="427"/>
        <v>1</v>
      </c>
      <c r="J4543" s="18" t="str">
        <f t="shared" si="428"/>
        <v xml:space="preserve"> totaltracts&gt;1 &amp; dgepercap_cpi~~=0</v>
      </c>
      <c r="K4543" s="18" t="str">
        <f t="shared" si="425"/>
        <v>H_citytract_NHW_i diversityinterp pctblkpopinterp pctasianpopinterp pctlatinopopinterp medinc_cpi pctlocalgovworker_100 pctrentersinterp pctover65 pctcollegegradinterp logpop</v>
      </c>
      <c r="L4543" s="1" t="str">
        <f t="shared" si="426"/>
        <v>Yes</v>
      </c>
    </row>
    <row r="4544" spans="1:12" ht="57.6" x14ac:dyDescent="0.3">
      <c r="A4544" s="1" t="str">
        <f>VLOOKUP(B4544,DownloadedFiles!$B$2:$C$821,2,)</f>
        <v>doi:10.7910/DVN/4LZXTY</v>
      </c>
      <c r="B4544" s="1" t="s">
        <v>2290</v>
      </c>
      <c r="C4544" s="1" t="s">
        <v>6423</v>
      </c>
      <c r="D4544" s="1" t="s">
        <v>781</v>
      </c>
      <c r="E4544" s="1" t="str">
        <f>VLOOKUP(D4544,StataFunctions!$E$2:$G$260,3,)</f>
        <v>Regression on panel data</v>
      </c>
      <c r="F4544" s="18" t="s">
        <v>4964</v>
      </c>
      <c r="G4544" s="18" t="str">
        <f t="shared" si="429"/>
        <v>dgepercap_cpi</v>
      </c>
      <c r="H4544" s="18" t="str">
        <f t="shared" si="424"/>
        <v>H_citytract_NHW_i diversityinterp pctblkpopinterp pctasianpopinterp pctlatinopopinterp medinc_cpi pctlocalgovworker_100 pctrentersinterp pctover65 pctcollegegradinterp logpop if totaltracts&gt;1 &amp; dgepercap_cpi~~=0</v>
      </c>
      <c r="I4544" s="18">
        <f t="shared" si="427"/>
        <v>1</v>
      </c>
      <c r="J4544" s="18" t="str">
        <f t="shared" si="428"/>
        <v xml:space="preserve"> totaltracts&gt;1 &amp; dgepercap_cpi~~=0</v>
      </c>
      <c r="K4544" s="18" t="str">
        <f t="shared" si="425"/>
        <v>H_citytract_NHW_i diversityinterp pctblkpopinterp pctasianpopinterp pctlatinopopinterp medinc_cpi pctlocalgovworker_100 pctrentersinterp pctover65 pctcollegegradinterp logpop</v>
      </c>
      <c r="L4544" s="1" t="str">
        <f t="shared" si="426"/>
        <v>Yes</v>
      </c>
    </row>
    <row r="4545" spans="1:12" ht="57.6" x14ac:dyDescent="0.3">
      <c r="A4545" s="1" t="str">
        <f>VLOOKUP(B4545,DownloadedFiles!$B$2:$C$821,2,)</f>
        <v>doi:10.7910/DVN/4LZXTY</v>
      </c>
      <c r="B4545" s="1" t="s">
        <v>2290</v>
      </c>
      <c r="C4545" s="1" t="s">
        <v>6423</v>
      </c>
      <c r="D4545" s="1" t="s">
        <v>781</v>
      </c>
      <c r="E4545" s="1" t="str">
        <f>VLOOKUP(D4545,StataFunctions!$E$2:$G$260,3,)</f>
        <v>Regression on panel data</v>
      </c>
      <c r="F4545" s="18" t="s">
        <v>4964</v>
      </c>
      <c r="G4545" s="18" t="str">
        <f t="shared" si="429"/>
        <v>dgepercap_cpi</v>
      </c>
      <c r="H4545" s="18" t="str">
        <f t="shared" si="424"/>
        <v>H_citytract_NHW_i diversityinterp pctblkpopinterp pctasianpopinterp pctlatinopopinterp medinc_cpi pctlocalgovworker_100 pctrentersinterp pctover65 pctcollegegradinterp logpop if totaltracts&gt;1 &amp; dgepercap_cpi~~=0</v>
      </c>
      <c r="I4545" s="18">
        <f t="shared" si="427"/>
        <v>1</v>
      </c>
      <c r="J4545" s="18" t="str">
        <f t="shared" si="428"/>
        <v xml:space="preserve"> totaltracts&gt;1 &amp; dgepercap_cpi~~=0</v>
      </c>
      <c r="K4545" s="18" t="str">
        <f t="shared" si="425"/>
        <v>H_citytract_NHW_i diversityinterp pctblkpopinterp pctasianpopinterp pctlatinopopinterp medinc_cpi pctlocalgovworker_100 pctrentersinterp pctover65 pctcollegegradinterp logpop</v>
      </c>
      <c r="L4545" s="1" t="str">
        <f t="shared" si="426"/>
        <v>Yes</v>
      </c>
    </row>
    <row r="4546" spans="1:12" ht="72" x14ac:dyDescent="0.3">
      <c r="A4546" s="1" t="str">
        <f>VLOOKUP(B4546,DownloadedFiles!$B$2:$C$821,2,)</f>
        <v>doi:10.7910/DVN/4LZXTY</v>
      </c>
      <c r="B4546" s="1" t="s">
        <v>2290</v>
      </c>
      <c r="C4546" s="1" t="s">
        <v>6423</v>
      </c>
      <c r="D4546" s="1" t="s">
        <v>781</v>
      </c>
      <c r="E4546" s="1" t="str">
        <f>VLOOKUP(D4546,StataFunctions!$E$2:$G$260,3,)</f>
        <v>Regression on panel data</v>
      </c>
      <c r="F4546" s="18" t="s">
        <v>4969</v>
      </c>
      <c r="G4546" s="18" t="str">
        <f t="shared" si="429"/>
        <v>genrevownpercap_cpi</v>
      </c>
      <c r="H4546" s="18" t="str">
        <f t="shared" ref="H4546:H4609" si="430">TRIM(MID(F4546,FIND(G4546,F4546)+LEN(G4546)+1,IFERROR(FIND(",",F4546),LEN(F4546)+1)-(FIND(G4546,F4546)+LEN(G4546)+1)))</f>
        <v>H_citytract_NHW_i diversityinterp pctblkpopinterp pctasianpopinterp pctlatinopopinterp medinc_cpi pctlocalgovworker_100 pctrentersinterp pctover65 pctcollegegradinterp logpop if totaltracts&gt;1 &amp; genrevownpercap_cpi ~~=0</v>
      </c>
      <c r="I4546" s="18">
        <f t="shared" si="427"/>
        <v>1</v>
      </c>
      <c r="J4546" s="18" t="str">
        <f t="shared" si="428"/>
        <v xml:space="preserve"> totaltracts&gt;1 &amp; genrevownpercap_cpi ~~=0</v>
      </c>
      <c r="K4546" s="18" t="str">
        <f t="shared" ref="K4546:K4609" si="431">IF(I4546=0,H4546,MID(H4546,1,FIND(J4546,H4546)-4))</f>
        <v>H_citytract_NHW_i diversityinterp pctblkpopinterp pctasianpopinterp pctlatinopopinterp medinc_cpi pctlocalgovworker_100 pctrentersinterp pctover65 pctcollegegradinterp logpop</v>
      </c>
      <c r="L4546" s="1" t="str">
        <f t="shared" ref="L4546:L4609" si="432">IFERROR(IF(FIND("///",F4546)&gt;0,"No",0),"Yes")</f>
        <v>Yes</v>
      </c>
    </row>
    <row r="4547" spans="1:12" ht="72" x14ac:dyDescent="0.3">
      <c r="A4547" s="1" t="str">
        <f>VLOOKUP(B4547,DownloadedFiles!$B$2:$C$821,2,)</f>
        <v>doi:10.7910/DVN/4LZXTY</v>
      </c>
      <c r="B4547" s="1" t="s">
        <v>2290</v>
      </c>
      <c r="C4547" s="1" t="s">
        <v>6423</v>
      </c>
      <c r="D4547" s="1" t="s">
        <v>781</v>
      </c>
      <c r="E4547" s="1" t="str">
        <f>VLOOKUP(D4547,StataFunctions!$E$2:$G$260,3,)</f>
        <v>Regression on panel data</v>
      </c>
      <c r="F4547" s="18" t="s">
        <v>4969</v>
      </c>
      <c r="G4547" s="18" t="str">
        <f t="shared" si="429"/>
        <v>genrevownpercap_cpi</v>
      </c>
      <c r="H4547" s="18" t="str">
        <f t="shared" si="430"/>
        <v>H_citytract_NHW_i diversityinterp pctblkpopinterp pctasianpopinterp pctlatinopopinterp medinc_cpi pctlocalgovworker_100 pctrentersinterp pctover65 pctcollegegradinterp logpop if totaltracts&gt;1 &amp; genrevownpercap_cpi ~~=0</v>
      </c>
      <c r="I4547" s="18">
        <f t="shared" si="427"/>
        <v>1</v>
      </c>
      <c r="J4547" s="18" t="str">
        <f t="shared" si="428"/>
        <v xml:space="preserve"> totaltracts&gt;1 &amp; genrevownpercap_cpi ~~=0</v>
      </c>
      <c r="K4547" s="18" t="str">
        <f t="shared" si="431"/>
        <v>H_citytract_NHW_i diversityinterp pctblkpopinterp pctasianpopinterp pctlatinopopinterp medinc_cpi pctlocalgovworker_100 pctrentersinterp pctover65 pctcollegegradinterp logpop</v>
      </c>
      <c r="L4547" s="1" t="str">
        <f t="shared" si="432"/>
        <v>Yes</v>
      </c>
    </row>
    <row r="4548" spans="1:12" ht="72" x14ac:dyDescent="0.3">
      <c r="A4548" s="1" t="str">
        <f>VLOOKUP(B4548,DownloadedFiles!$B$2:$C$821,2,)</f>
        <v>doi:10.7910/DVN/4LZXTY</v>
      </c>
      <c r="B4548" s="1" t="s">
        <v>2290</v>
      </c>
      <c r="C4548" s="1" t="s">
        <v>6423</v>
      </c>
      <c r="D4548" s="1" t="s">
        <v>781</v>
      </c>
      <c r="E4548" s="1" t="str">
        <f>VLOOKUP(D4548,StataFunctions!$E$2:$G$260,3,)</f>
        <v>Regression on panel data</v>
      </c>
      <c r="F4548" s="18" t="s">
        <v>4965</v>
      </c>
      <c r="G4548" s="18" t="str">
        <f t="shared" si="429"/>
        <v>highwayspercapNC_cpi</v>
      </c>
      <c r="H4548" s="18" t="str">
        <f t="shared" si="430"/>
        <v>H_citytract_NHW_i diversityinterp pctblkpopinterp pctasianpopinterp pctlatinopopinterp medinc_cpi pctlocalgovworker_100 pctrentersinterp pctover65 pctcollegegradinterp logpop if totaltracts&gt;1 &amp; highwayspercapNC_cpi~~=0</v>
      </c>
      <c r="I4548" s="18">
        <f t="shared" si="427"/>
        <v>1</v>
      </c>
      <c r="J4548" s="18" t="str">
        <f t="shared" si="428"/>
        <v xml:space="preserve"> totaltracts&gt;1 &amp; highwayspercapNC_cpi~~=0</v>
      </c>
      <c r="K4548" s="18" t="str">
        <f t="shared" si="431"/>
        <v>H_citytract_NHW_i diversityinterp pctblkpopinterp pctasianpopinterp pctlatinopopinterp medinc_cpi pctlocalgovworker_100 pctrentersinterp pctover65 pctcollegegradinterp logpop</v>
      </c>
      <c r="L4548" s="1" t="str">
        <f t="shared" si="432"/>
        <v>Yes</v>
      </c>
    </row>
    <row r="4549" spans="1:12" ht="72" x14ac:dyDescent="0.3">
      <c r="A4549" s="1" t="str">
        <f>VLOOKUP(B4549,DownloadedFiles!$B$2:$C$821,2,)</f>
        <v>doi:10.7910/DVN/4LZXTY</v>
      </c>
      <c r="B4549" s="1" t="s">
        <v>2290</v>
      </c>
      <c r="C4549" s="1" t="s">
        <v>6423</v>
      </c>
      <c r="D4549" s="1" t="s">
        <v>781</v>
      </c>
      <c r="E4549" s="1" t="str">
        <f>VLOOKUP(D4549,StataFunctions!$E$2:$G$260,3,)</f>
        <v>Regression on panel data</v>
      </c>
      <c r="F4549" s="18" t="s">
        <v>4965</v>
      </c>
      <c r="G4549" s="18" t="str">
        <f t="shared" si="429"/>
        <v>highwayspercapNC_cpi</v>
      </c>
      <c r="H4549" s="18" t="str">
        <f t="shared" si="430"/>
        <v>H_citytract_NHW_i diversityinterp pctblkpopinterp pctasianpopinterp pctlatinopopinterp medinc_cpi pctlocalgovworker_100 pctrentersinterp pctover65 pctcollegegradinterp logpop if totaltracts&gt;1 &amp; highwayspercapNC_cpi~~=0</v>
      </c>
      <c r="I4549" s="18">
        <f t="shared" si="427"/>
        <v>1</v>
      </c>
      <c r="J4549" s="18" t="str">
        <f t="shared" si="428"/>
        <v xml:space="preserve"> totaltracts&gt;1 &amp; highwayspercapNC_cpi~~=0</v>
      </c>
      <c r="K4549" s="18" t="str">
        <f t="shared" si="431"/>
        <v>H_citytract_NHW_i diversityinterp pctblkpopinterp pctasianpopinterp pctlatinopopinterp medinc_cpi pctlocalgovworker_100 pctrentersinterp pctover65 pctcollegegradinterp logpop</v>
      </c>
      <c r="L4549" s="1" t="str">
        <f t="shared" si="432"/>
        <v>Yes</v>
      </c>
    </row>
    <row r="4550" spans="1:12" ht="57.6" x14ac:dyDescent="0.3">
      <c r="A4550" s="1" t="str">
        <f>VLOOKUP(B4550,DownloadedFiles!$B$2:$C$821,2,)</f>
        <v>doi:10.7910/DVN/4LZXTY</v>
      </c>
      <c r="B4550" s="1" t="s">
        <v>2290</v>
      </c>
      <c r="C4550" s="1" t="s">
        <v>6423</v>
      </c>
      <c r="D4550" s="1" t="s">
        <v>781</v>
      </c>
      <c r="E4550" s="1" t="str">
        <f>VLOOKUP(D4550,StataFunctions!$E$2:$G$260,3,)</f>
        <v>Regression on panel data</v>
      </c>
      <c r="F4550" s="18" t="s">
        <v>7213</v>
      </c>
      <c r="G4550" s="18" t="str">
        <f t="shared" si="429"/>
        <v>parkspercapNC_cpi</v>
      </c>
      <c r="H4550" s="18" t="str">
        <f t="shared" si="430"/>
        <v>H_citytract_NHW_i diversityinterp pctblkpopinterp pctasianpopinterp pctlatinopopinterp medinc_cpi pctlocalgovworker_100 pctrentersinterp pctover65 pctcollegegradinterp logpop if totaltracts&gt;1 &amp; parkspercapNC_cpi~~=0</v>
      </c>
      <c r="I4550" s="18">
        <f t="shared" si="427"/>
        <v>1</v>
      </c>
      <c r="J4550" s="18" t="str">
        <f t="shared" si="428"/>
        <v xml:space="preserve"> totaltracts&gt;1 &amp; parkspercapNC_cpi~~=0</v>
      </c>
      <c r="K4550" s="18" t="str">
        <f t="shared" si="431"/>
        <v>H_citytract_NHW_i diversityinterp pctblkpopinterp pctasianpopinterp pctlatinopopinterp medinc_cpi pctlocalgovworker_100 pctrentersinterp pctover65 pctcollegegradinterp logpop</v>
      </c>
      <c r="L4550" s="1" t="str">
        <f t="shared" si="432"/>
        <v>Yes</v>
      </c>
    </row>
    <row r="4551" spans="1:12" ht="57.6" x14ac:dyDescent="0.3">
      <c r="A4551" s="1" t="str">
        <f>VLOOKUP(B4551,DownloadedFiles!$B$2:$C$821,2,)</f>
        <v>doi:10.7910/DVN/4LZXTY</v>
      </c>
      <c r="B4551" s="1" t="s">
        <v>2290</v>
      </c>
      <c r="C4551" s="1" t="s">
        <v>6423</v>
      </c>
      <c r="D4551" s="1" t="s">
        <v>781</v>
      </c>
      <c r="E4551" s="1" t="str">
        <f>VLOOKUP(D4551,StataFunctions!$E$2:$G$260,3,)</f>
        <v>Regression on panel data</v>
      </c>
      <c r="F4551" s="18" t="s">
        <v>7213</v>
      </c>
      <c r="G4551" s="18" t="str">
        <f t="shared" si="429"/>
        <v>parkspercapNC_cpi</v>
      </c>
      <c r="H4551" s="18" t="str">
        <f t="shared" si="430"/>
        <v>H_citytract_NHW_i diversityinterp pctblkpopinterp pctasianpopinterp pctlatinopopinterp medinc_cpi pctlocalgovworker_100 pctrentersinterp pctover65 pctcollegegradinterp logpop if totaltracts&gt;1 &amp; parkspercapNC_cpi~~=0</v>
      </c>
      <c r="I4551" s="18">
        <f t="shared" si="427"/>
        <v>1</v>
      </c>
      <c r="J4551" s="18" t="str">
        <f t="shared" si="428"/>
        <v xml:space="preserve"> totaltracts&gt;1 &amp; parkspercapNC_cpi~~=0</v>
      </c>
      <c r="K4551" s="18" t="str">
        <f t="shared" si="431"/>
        <v>H_citytract_NHW_i diversityinterp pctblkpopinterp pctasianpopinterp pctlatinopopinterp medinc_cpi pctlocalgovworker_100 pctrentersinterp pctover65 pctcollegegradinterp logpop</v>
      </c>
      <c r="L4551" s="1" t="str">
        <f t="shared" si="432"/>
        <v>Yes</v>
      </c>
    </row>
    <row r="4552" spans="1:12" ht="72" x14ac:dyDescent="0.3">
      <c r="A4552" s="1" t="str">
        <f>VLOOKUP(B4552,DownloadedFiles!$B$2:$C$821,2,)</f>
        <v>doi:10.7910/DVN/4LZXTY</v>
      </c>
      <c r="B4552" s="1" t="s">
        <v>2290</v>
      </c>
      <c r="C4552" s="1" t="s">
        <v>6423</v>
      </c>
      <c r="D4552" s="1" t="s">
        <v>781</v>
      </c>
      <c r="E4552" s="1" t="str">
        <f>VLOOKUP(D4552,StataFunctions!$E$2:$G$260,3,)</f>
        <v>Regression on panel data</v>
      </c>
      <c r="F4552" s="18" t="s">
        <v>4966</v>
      </c>
      <c r="G4552" s="18" t="str">
        <f t="shared" si="429"/>
        <v>policepercapNC_cpi</v>
      </c>
      <c r="H4552" s="18" t="str">
        <f t="shared" si="430"/>
        <v>H_citytract_NHW_i diversityinterp pctblkpopinterp pctasianpopinterp pctlatinopopinterp medinc_cpi pctlocalgovworker_100 pctrentersinterp pctover65 pctcollegegradinterp logpop if totaltracts&gt;1 &amp; policepercapNC_cpi~~=0</v>
      </c>
      <c r="I4552" s="18">
        <f t="shared" ref="I4552:I4615" si="433">IFERROR(IF(FIND(" if ",H4552)&gt;0,1,0),0)</f>
        <v>1</v>
      </c>
      <c r="J4552" s="18" t="str">
        <f t="shared" ref="J4552:J4615" si="434">IFERROR(MID(H4552,FIND(" if ",H4552)+3,LEN(H4552)+1),"NA")</f>
        <v xml:space="preserve"> totaltracts&gt;1 &amp; policepercapNC_cpi~~=0</v>
      </c>
      <c r="K4552" s="18" t="str">
        <f t="shared" si="431"/>
        <v>H_citytract_NHW_i diversityinterp pctblkpopinterp pctasianpopinterp pctlatinopopinterp medinc_cpi pctlocalgovworker_100 pctrentersinterp pctover65 pctcollegegradinterp logpop</v>
      </c>
      <c r="L4552" s="1" t="str">
        <f t="shared" si="432"/>
        <v>Yes</v>
      </c>
    </row>
    <row r="4553" spans="1:12" ht="72" x14ac:dyDescent="0.3">
      <c r="A4553" s="1" t="str">
        <f>VLOOKUP(B4553,DownloadedFiles!$B$2:$C$821,2,)</f>
        <v>doi:10.7910/DVN/4LZXTY</v>
      </c>
      <c r="B4553" s="1" t="s">
        <v>2290</v>
      </c>
      <c r="C4553" s="1" t="s">
        <v>6423</v>
      </c>
      <c r="D4553" s="1" t="s">
        <v>781</v>
      </c>
      <c r="E4553" s="1" t="str">
        <f>VLOOKUP(D4553,StataFunctions!$E$2:$G$260,3,)</f>
        <v>Regression on panel data</v>
      </c>
      <c r="F4553" s="18" t="s">
        <v>4966</v>
      </c>
      <c r="G4553" s="18" t="str">
        <f t="shared" si="429"/>
        <v>policepercapNC_cpi</v>
      </c>
      <c r="H4553" s="18" t="str">
        <f t="shared" si="430"/>
        <v>H_citytract_NHW_i diversityinterp pctblkpopinterp pctasianpopinterp pctlatinopopinterp medinc_cpi pctlocalgovworker_100 pctrentersinterp pctover65 pctcollegegradinterp logpop if totaltracts&gt;1 &amp; policepercapNC_cpi~~=0</v>
      </c>
      <c r="I4553" s="18">
        <f t="shared" si="433"/>
        <v>1</v>
      </c>
      <c r="J4553" s="18" t="str">
        <f t="shared" si="434"/>
        <v xml:space="preserve"> totaltracts&gt;1 &amp; policepercapNC_cpi~~=0</v>
      </c>
      <c r="K4553" s="18" t="str">
        <f t="shared" si="431"/>
        <v>H_citytract_NHW_i diversityinterp pctblkpopinterp pctasianpopinterp pctlatinopopinterp medinc_cpi pctlocalgovworker_100 pctrentersinterp pctover65 pctcollegegradinterp logpop</v>
      </c>
      <c r="L4553" s="1" t="str">
        <f t="shared" si="432"/>
        <v>Yes</v>
      </c>
    </row>
    <row r="4554" spans="1:12" ht="72" x14ac:dyDescent="0.3">
      <c r="A4554" s="1" t="str">
        <f>VLOOKUP(B4554,DownloadedFiles!$B$2:$C$821,2,)</f>
        <v>doi:10.7910/DVN/4LZXTY</v>
      </c>
      <c r="B4554" s="1" t="s">
        <v>2290</v>
      </c>
      <c r="C4554" s="1" t="s">
        <v>6423</v>
      </c>
      <c r="D4554" s="1" t="s">
        <v>781</v>
      </c>
      <c r="E4554" s="1" t="str">
        <f>VLOOKUP(D4554,StataFunctions!$E$2:$G$260,3,)</f>
        <v>Regression on panel data</v>
      </c>
      <c r="F4554" s="18" t="s">
        <v>4967</v>
      </c>
      <c r="G4554" s="18" t="str">
        <f t="shared" si="429"/>
        <v>sewerspercapNC_cpi</v>
      </c>
      <c r="H4554" s="18" t="str">
        <f t="shared" si="430"/>
        <v>H_citytract_NHW_i diversityinterp pctblkpopinterp pctasianpopinterp pctlatinopopinterp medinc_cpi pctlocalgovworker_100 pctrentersinterp pctover65 pctcollegegradinterp logpop if totaltracts&gt;1 &amp; sewerspercapNC_cpi~~=0</v>
      </c>
      <c r="I4554" s="18">
        <f t="shared" si="433"/>
        <v>1</v>
      </c>
      <c r="J4554" s="18" t="str">
        <f t="shared" si="434"/>
        <v xml:space="preserve"> totaltracts&gt;1 &amp; sewerspercapNC_cpi~~=0</v>
      </c>
      <c r="K4554" s="18" t="str">
        <f t="shared" si="431"/>
        <v>H_citytract_NHW_i diversityinterp pctblkpopinterp pctasianpopinterp pctlatinopopinterp medinc_cpi pctlocalgovworker_100 pctrentersinterp pctover65 pctcollegegradinterp logpop</v>
      </c>
      <c r="L4554" s="1" t="str">
        <f t="shared" si="432"/>
        <v>Yes</v>
      </c>
    </row>
    <row r="4555" spans="1:12" ht="72" x14ac:dyDescent="0.3">
      <c r="A4555" s="1" t="str">
        <f>VLOOKUP(B4555,DownloadedFiles!$B$2:$C$821,2,)</f>
        <v>doi:10.7910/DVN/4LZXTY</v>
      </c>
      <c r="B4555" s="1" t="s">
        <v>2290</v>
      </c>
      <c r="C4555" s="1" t="s">
        <v>6423</v>
      </c>
      <c r="D4555" s="1" t="s">
        <v>781</v>
      </c>
      <c r="E4555" s="1" t="str">
        <f>VLOOKUP(D4555,StataFunctions!$E$2:$G$260,3,)</f>
        <v>Regression on panel data</v>
      </c>
      <c r="F4555" s="18" t="s">
        <v>4967</v>
      </c>
      <c r="G4555" s="18" t="str">
        <f t="shared" si="429"/>
        <v>sewerspercapNC_cpi</v>
      </c>
      <c r="H4555" s="18" t="str">
        <f t="shared" si="430"/>
        <v>H_citytract_NHW_i diversityinterp pctblkpopinterp pctasianpopinterp pctlatinopopinterp medinc_cpi pctlocalgovworker_100 pctrentersinterp pctover65 pctcollegegradinterp logpop if totaltracts&gt;1 &amp; sewerspercapNC_cpi~~=0</v>
      </c>
      <c r="I4555" s="18">
        <f t="shared" si="433"/>
        <v>1</v>
      </c>
      <c r="J4555" s="18" t="str">
        <f t="shared" si="434"/>
        <v xml:space="preserve"> totaltracts&gt;1 &amp; sewerspercapNC_cpi~~=0</v>
      </c>
      <c r="K4555" s="18" t="str">
        <f t="shared" si="431"/>
        <v>H_citytract_NHW_i diversityinterp pctblkpopinterp pctasianpopinterp pctlatinopopinterp medinc_cpi pctlocalgovworker_100 pctrentersinterp pctover65 pctcollegegradinterp logpop</v>
      </c>
      <c r="L4555" s="1" t="str">
        <f t="shared" si="432"/>
        <v>Yes</v>
      </c>
    </row>
    <row r="4556" spans="1:12" ht="72" x14ac:dyDescent="0.3">
      <c r="A4556" s="1" t="str">
        <f>VLOOKUP(B4556,DownloadedFiles!$B$2:$C$821,2,)</f>
        <v>doi:10.7910/DVN/4LZXTY</v>
      </c>
      <c r="B4556" s="1" t="s">
        <v>2290</v>
      </c>
      <c r="C4556" s="1" t="s">
        <v>6423</v>
      </c>
      <c r="D4556" s="1" t="s">
        <v>781</v>
      </c>
      <c r="E4556" s="1" t="str">
        <f>VLOOKUP(D4556,StataFunctions!$E$2:$G$260,3,)</f>
        <v>Regression on panel data</v>
      </c>
      <c r="F4556" s="18" t="s">
        <v>4968</v>
      </c>
      <c r="G4556" s="18" t="str">
        <f t="shared" si="429"/>
        <v>welfhoushealthNC_cpi</v>
      </c>
      <c r="H4556" s="18" t="str">
        <f t="shared" si="430"/>
        <v>H_citytract_NHW_i diversityinterp pctblkpopinterp pctasianpopinterp pctlatinopopinterp medinc_cpi pctlocalgovworker_100 pctrentersinterp pctover65 pctcollegegradinterp logpop if totaltracts&gt;1 &amp; welfhoushealthNC_cpi~~=0</v>
      </c>
      <c r="I4556" s="18">
        <f t="shared" si="433"/>
        <v>1</v>
      </c>
      <c r="J4556" s="18" t="str">
        <f t="shared" si="434"/>
        <v xml:space="preserve"> totaltracts&gt;1 &amp; welfhoushealthNC_cpi~~=0</v>
      </c>
      <c r="K4556" s="18" t="str">
        <f t="shared" si="431"/>
        <v>H_citytract_NHW_i diversityinterp pctblkpopinterp pctasianpopinterp pctlatinopopinterp medinc_cpi pctlocalgovworker_100 pctrentersinterp pctover65 pctcollegegradinterp logpop</v>
      </c>
      <c r="L4556" s="1" t="str">
        <f t="shared" si="432"/>
        <v>Yes</v>
      </c>
    </row>
    <row r="4557" spans="1:12" ht="72" x14ac:dyDescent="0.3">
      <c r="A4557" s="1" t="str">
        <f>VLOOKUP(B4557,DownloadedFiles!$B$2:$C$821,2,)</f>
        <v>doi:10.7910/DVN/4LZXTY</v>
      </c>
      <c r="B4557" s="1" t="s">
        <v>2290</v>
      </c>
      <c r="C4557" s="1" t="s">
        <v>6423</v>
      </c>
      <c r="D4557" s="1" t="s">
        <v>781</v>
      </c>
      <c r="E4557" s="1" t="str">
        <f>VLOOKUP(D4557,StataFunctions!$E$2:$G$260,3,)</f>
        <v>Regression on panel data</v>
      </c>
      <c r="F4557" s="18" t="s">
        <v>4968</v>
      </c>
      <c r="G4557" s="18" t="str">
        <f t="shared" si="429"/>
        <v>welfhoushealthNC_cpi</v>
      </c>
      <c r="H4557" s="18" t="str">
        <f t="shared" si="430"/>
        <v>H_citytract_NHW_i diversityinterp pctblkpopinterp pctasianpopinterp pctlatinopopinterp medinc_cpi pctlocalgovworker_100 pctrentersinterp pctover65 pctcollegegradinterp logpop if totaltracts&gt;1 &amp; welfhoushealthNC_cpi~~=0</v>
      </c>
      <c r="I4557" s="18">
        <f t="shared" si="433"/>
        <v>1</v>
      </c>
      <c r="J4557" s="18" t="str">
        <f t="shared" si="434"/>
        <v xml:space="preserve"> totaltracts&gt;1 &amp; welfhoushealthNC_cpi~~=0</v>
      </c>
      <c r="K4557" s="18" t="str">
        <f t="shared" si="431"/>
        <v>H_citytract_NHW_i diversityinterp pctblkpopinterp pctasianpopinterp pctlatinopopinterp medinc_cpi pctlocalgovworker_100 pctrentersinterp pctover65 pctcollegegradinterp logpop</v>
      </c>
      <c r="L4557" s="1" t="str">
        <f t="shared" si="432"/>
        <v>Yes</v>
      </c>
    </row>
    <row r="4558" spans="1:12" ht="57.6" x14ac:dyDescent="0.3">
      <c r="A4558" s="1" t="str">
        <f>VLOOKUP(B4558,DownloadedFiles!$B$2:$C$821,2,)</f>
        <v>doi:10.7910/DVN/4LZXTY</v>
      </c>
      <c r="B4558" s="1" t="s">
        <v>2290</v>
      </c>
      <c r="C4558" s="1" t="s">
        <v>6423</v>
      </c>
      <c r="D4558" s="1" t="s">
        <v>781</v>
      </c>
      <c r="E4558" s="1" t="str">
        <f>VLOOKUP(D4558,StataFunctions!$E$2:$G$260,3,)</f>
        <v>Regression on panel data</v>
      </c>
      <c r="F4558" s="18" t="s">
        <v>7212</v>
      </c>
      <c r="G4558" s="18" t="str">
        <f t="shared" si="429"/>
        <v>dgepercap_cpi</v>
      </c>
      <c r="H4558" s="18" t="str">
        <f t="shared" si="430"/>
        <v>H_citytract_NHW_i diversityinterp pctblkpopinterp pctasianpopinterp pctlatinopopinterp medinc_cpi pctlocalgovworker_100 pctrentersinterp pctover65 pctcollegegradinterp logpop ideology_fill if totaltracts&gt;1 &amp; dgepercap_cpi~~=0</v>
      </c>
      <c r="I4558" s="18">
        <f t="shared" si="433"/>
        <v>1</v>
      </c>
      <c r="J4558" s="18" t="str">
        <f t="shared" si="434"/>
        <v xml:space="preserve"> totaltracts&gt;1 &amp; dgepercap_cpi~~=0</v>
      </c>
      <c r="K4558" s="18" t="str">
        <f t="shared" si="431"/>
        <v>H_citytract_NHW_i diversityinterp pctblkpopinterp pctasianpopinterp pctlatinopopinterp medinc_cpi pctlocalgovworker_100 pctrentersinterp pctover65 pctcollegegradinterp logpop ideology_fill</v>
      </c>
      <c r="L4558" s="1" t="str">
        <f t="shared" si="432"/>
        <v>Yes</v>
      </c>
    </row>
    <row r="4559" spans="1:12" ht="72" x14ac:dyDescent="0.3">
      <c r="A4559" s="1" t="str">
        <f>VLOOKUP(B4559,DownloadedFiles!$B$2:$C$821,2,)</f>
        <v>doi:10.7910/DVN/4LZXTY</v>
      </c>
      <c r="B4559" s="1" t="s">
        <v>2290</v>
      </c>
      <c r="C4559" s="1" t="s">
        <v>6423</v>
      </c>
      <c r="D4559" s="1" t="s">
        <v>781</v>
      </c>
      <c r="E4559" s="1" t="str">
        <f>VLOOKUP(D4559,StataFunctions!$E$2:$G$260,3,)</f>
        <v>Regression on panel data</v>
      </c>
      <c r="F4559" s="18" t="s">
        <v>7211</v>
      </c>
      <c r="G4559" s="18" t="str">
        <f t="shared" si="429"/>
        <v>dgepercap_cpi</v>
      </c>
      <c r="H4559" s="18" t="str">
        <f t="shared" si="430"/>
        <v>H_citytract_NHW_i pctblkpopinterp pctasianpopinterp pctlatinopopinterp chng5pctblk chng5pctlatino chng5pctasian medinc_cpi pctlocalgovworker_100 pctrentersinterp pctover65 pctcollegegradinterp logpop if totaltracts&gt;1 &amp; dgepercap_cpi~~=0</v>
      </c>
      <c r="I4559" s="18">
        <f t="shared" si="433"/>
        <v>1</v>
      </c>
      <c r="J4559" s="18" t="str">
        <f t="shared" si="434"/>
        <v xml:space="preserve"> totaltracts&gt;1 &amp; dgepercap_cpi~~=0</v>
      </c>
      <c r="K4559" s="18" t="str">
        <f t="shared" si="431"/>
        <v>H_citytract_NHW_i pctblkpopinterp pctasianpopinterp pctlatinopopinterp chng5pctblk chng5pctlatino chng5pctasian medinc_cpi pctlocalgovworker_100 pctrentersinterp pctover65 pctcollegegradinterp logpop</v>
      </c>
      <c r="L4559" s="1" t="str">
        <f t="shared" si="432"/>
        <v>Yes</v>
      </c>
    </row>
    <row r="4560" spans="1:12" x14ac:dyDescent="0.3">
      <c r="A4560" s="1" t="str">
        <f>VLOOKUP(B4560,DownloadedFiles!$B$2:$C$821,2,)</f>
        <v>doi:10.7910/DVN/WOI8EU</v>
      </c>
      <c r="B4560" s="1" t="s">
        <v>2162</v>
      </c>
      <c r="C4560" s="1" t="s">
        <v>698</v>
      </c>
      <c r="D4560" s="1" t="s">
        <v>654</v>
      </c>
      <c r="E4560" s="1" t="str">
        <f>VLOOKUP(D4560,StataFunctions!$E$2:$G$260,3,)</f>
        <v>Linear Regression</v>
      </c>
      <c r="F4560" s="18" t="s">
        <v>5013</v>
      </c>
      <c r="G4560" s="18" t="str">
        <f t="shared" si="429"/>
        <v>dv1</v>
      </c>
      <c r="H4560" s="18" t="str">
        <f t="shared" si="430"/>
        <v>caste_match if hindu_respondent==0 &amp; religion_treat==0</v>
      </c>
      <c r="I4560" s="18">
        <f t="shared" si="433"/>
        <v>1</v>
      </c>
      <c r="J4560" s="18" t="str">
        <f t="shared" si="434"/>
        <v xml:space="preserve"> hindu_respondent==0 &amp; religion_treat==0</v>
      </c>
      <c r="K4560" s="18" t="str">
        <f t="shared" si="431"/>
        <v>caste_match</v>
      </c>
      <c r="L4560" s="1" t="str">
        <f t="shared" si="432"/>
        <v>Yes</v>
      </c>
    </row>
    <row r="4561" spans="1:12" x14ac:dyDescent="0.3">
      <c r="A4561" s="1" t="str">
        <f>VLOOKUP(B4561,DownloadedFiles!$B$2:$C$821,2,)</f>
        <v>doi:10.7910/DVN/WOI8EU</v>
      </c>
      <c r="B4561" s="1" t="s">
        <v>2162</v>
      </c>
      <c r="C4561" s="1" t="s">
        <v>698</v>
      </c>
      <c r="D4561" s="1" t="s">
        <v>654</v>
      </c>
      <c r="E4561" s="1" t="str">
        <f>VLOOKUP(D4561,StataFunctions!$E$2:$G$260,3,)</f>
        <v>Linear Regression</v>
      </c>
      <c r="F4561" s="18" t="s">
        <v>5011</v>
      </c>
      <c r="G4561" s="18" t="str">
        <f t="shared" si="429"/>
        <v>dv1</v>
      </c>
      <c r="H4561" s="18" t="str">
        <f t="shared" si="430"/>
        <v>caste_match if hindu_respondent==1 &amp; religion_treat==1</v>
      </c>
      <c r="I4561" s="18">
        <f t="shared" si="433"/>
        <v>1</v>
      </c>
      <c r="J4561" s="18" t="str">
        <f t="shared" si="434"/>
        <v xml:space="preserve"> hindu_respondent==1 &amp; religion_treat==1</v>
      </c>
      <c r="K4561" s="18" t="str">
        <f t="shared" si="431"/>
        <v>caste_match</v>
      </c>
      <c r="L4561" s="1" t="str">
        <f t="shared" si="432"/>
        <v>Yes</v>
      </c>
    </row>
    <row r="4562" spans="1:12" ht="28.8" x14ac:dyDescent="0.3">
      <c r="A4562" s="1" t="str">
        <f>VLOOKUP(B4562,DownloadedFiles!$B$2:$C$821,2,)</f>
        <v>doi:10.7910/DVN/WOI8EU</v>
      </c>
      <c r="B4562" s="1" t="s">
        <v>2162</v>
      </c>
      <c r="C4562" s="1" t="s">
        <v>698</v>
      </c>
      <c r="D4562" s="1" t="s">
        <v>787</v>
      </c>
      <c r="E4562" s="1" t="str">
        <f>VLOOKUP(D4562,StataFunctions!$E$2:$G$260,3,)</f>
        <v>Multinomial (polytomous) logistic regression</v>
      </c>
      <c r="F4562" s="18" t="s">
        <v>4976</v>
      </c>
      <c r="G4562" s="18" t="str">
        <f t="shared" si="429"/>
        <v>treat_cat</v>
      </c>
      <c r="H4562" s="18" t="str">
        <f t="shared" si="430"/>
        <v>college_education2 age education_years income hindu_respondent female_gender born_mumbai marathi_speaking</v>
      </c>
      <c r="I4562" s="18">
        <f t="shared" si="433"/>
        <v>0</v>
      </c>
      <c r="J4562" s="18" t="str">
        <f t="shared" si="434"/>
        <v>NA</v>
      </c>
      <c r="K4562" s="18" t="str">
        <f t="shared" si="431"/>
        <v>college_education2 age education_years income hindu_respondent female_gender born_mumbai marathi_speaking</v>
      </c>
      <c r="L4562" s="1" t="str">
        <f t="shared" si="432"/>
        <v>Yes</v>
      </c>
    </row>
    <row r="4563" spans="1:12" ht="28.8" x14ac:dyDescent="0.3">
      <c r="A4563" s="1" t="str">
        <f>VLOOKUP(B4563,DownloadedFiles!$B$2:$C$821,2,)</f>
        <v>doi:10.7910/DVN/WOI8EU</v>
      </c>
      <c r="B4563" s="1" t="s">
        <v>2162</v>
      </c>
      <c r="C4563" s="1" t="s">
        <v>698</v>
      </c>
      <c r="D4563" s="1" t="s">
        <v>654</v>
      </c>
      <c r="E4563" s="1" t="str">
        <f>VLOOKUP(D4563,StataFunctions!$E$2:$G$260,3,)</f>
        <v>Linear Regression</v>
      </c>
      <c r="F4563" s="18" t="s">
        <v>4974</v>
      </c>
      <c r="G4563" s="18" t="str">
        <f t="shared" si="429"/>
        <v>religion_treat</v>
      </c>
      <c r="H4563" s="18" t="str">
        <f t="shared" si="430"/>
        <v>college_education2 age education_years income hindu_respondent female_gender born_mumbai marathi_speaking</v>
      </c>
      <c r="I4563" s="18">
        <f t="shared" si="433"/>
        <v>0</v>
      </c>
      <c r="J4563" s="18" t="str">
        <f t="shared" si="434"/>
        <v>NA</v>
      </c>
      <c r="K4563" s="18" t="str">
        <f t="shared" si="431"/>
        <v>college_education2 age education_years income hindu_respondent female_gender born_mumbai marathi_speaking</v>
      </c>
      <c r="L4563" s="1" t="str">
        <f t="shared" si="432"/>
        <v>Yes</v>
      </c>
    </row>
    <row r="4564" spans="1:12" ht="28.8" x14ac:dyDescent="0.3">
      <c r="A4564" s="1" t="str">
        <f>VLOOKUP(B4564,DownloadedFiles!$B$2:$C$821,2,)</f>
        <v>doi:10.7910/DVN/WOI8EU</v>
      </c>
      <c r="B4564" s="1" t="s">
        <v>2162</v>
      </c>
      <c r="C4564" s="1" t="s">
        <v>698</v>
      </c>
      <c r="D4564" s="1" t="s">
        <v>654</v>
      </c>
      <c r="E4564" s="1" t="str">
        <f>VLOOKUP(D4564,StataFunctions!$E$2:$G$260,3,)</f>
        <v>Linear Regression</v>
      </c>
      <c r="F4564" s="18" t="s">
        <v>4975</v>
      </c>
      <c r="G4564" s="18" t="str">
        <f t="shared" si="429"/>
        <v>skill_treat</v>
      </c>
      <c r="H4564" s="18" t="str">
        <f t="shared" si="430"/>
        <v>college_education2 age education_years income hindu_respondent female_gender born_mumbai marathi_speaking</v>
      </c>
      <c r="I4564" s="18">
        <f t="shared" si="433"/>
        <v>0</v>
      </c>
      <c r="J4564" s="18" t="str">
        <f t="shared" si="434"/>
        <v>NA</v>
      </c>
      <c r="K4564" s="18" t="str">
        <f t="shared" si="431"/>
        <v>college_education2 age education_years income hindu_respondent female_gender born_mumbai marathi_speaking</v>
      </c>
      <c r="L4564" s="1" t="str">
        <f t="shared" si="432"/>
        <v>Yes</v>
      </c>
    </row>
    <row r="4565" spans="1:12" x14ac:dyDescent="0.3">
      <c r="A4565" s="1" t="str">
        <f>VLOOKUP(B4565,DownloadedFiles!$B$2:$C$821,2,)</f>
        <v>doi:10.7910/DVN/WOI8EU</v>
      </c>
      <c r="B4565" s="1" t="s">
        <v>2162</v>
      </c>
      <c r="C4565" s="1" t="s">
        <v>698</v>
      </c>
      <c r="D4565" s="1" t="s">
        <v>654</v>
      </c>
      <c r="E4565" s="1" t="str">
        <f>VLOOKUP(D4565,StataFunctions!$E$2:$G$260,3,)</f>
        <v>Linear Regression</v>
      </c>
      <c r="F4565" s="18" t="s">
        <v>5010</v>
      </c>
      <c r="G4565" s="18" t="str">
        <f t="shared" si="429"/>
        <v>dv1</v>
      </c>
      <c r="H4565" s="18" t="str">
        <f t="shared" si="430"/>
        <v>high_caste_hindu_treat if hindu_respondent==1</v>
      </c>
      <c r="I4565" s="18">
        <f t="shared" si="433"/>
        <v>1</v>
      </c>
      <c r="J4565" s="18" t="str">
        <f t="shared" si="434"/>
        <v xml:space="preserve"> hindu_respondent==1</v>
      </c>
      <c r="K4565" s="18" t="str">
        <f t="shared" si="431"/>
        <v>high_caste_hindu_treat</v>
      </c>
      <c r="L4565" s="1" t="str">
        <f t="shared" si="432"/>
        <v>Yes</v>
      </c>
    </row>
    <row r="4566" spans="1:12" x14ac:dyDescent="0.3">
      <c r="A4566" s="1" t="str">
        <f>VLOOKUP(B4566,DownloadedFiles!$B$2:$C$821,2,)</f>
        <v>doi:10.7910/DVN/WOI8EU</v>
      </c>
      <c r="B4566" s="1" t="s">
        <v>2162</v>
      </c>
      <c r="C4566" s="1" t="s">
        <v>698</v>
      </c>
      <c r="D4566" s="1" t="s">
        <v>654</v>
      </c>
      <c r="E4566" s="1" t="str">
        <f>VLOOKUP(D4566,StataFunctions!$E$2:$G$260,3,)</f>
        <v>Linear Regression</v>
      </c>
      <c r="F4566" s="18" t="s">
        <v>5012</v>
      </c>
      <c r="G4566" s="18" t="str">
        <f t="shared" si="429"/>
        <v>dv1</v>
      </c>
      <c r="H4566" s="18" t="str">
        <f t="shared" si="430"/>
        <v>high_caste_muslim_treat if hindu_respondent==0</v>
      </c>
      <c r="I4566" s="18">
        <f t="shared" si="433"/>
        <v>1</v>
      </c>
      <c r="J4566" s="18" t="str">
        <f t="shared" si="434"/>
        <v xml:space="preserve"> hindu_respondent==0</v>
      </c>
      <c r="K4566" s="18" t="str">
        <f t="shared" si="431"/>
        <v>high_caste_muslim_treat</v>
      </c>
      <c r="L4566" s="1" t="str">
        <f t="shared" si="432"/>
        <v>Yes</v>
      </c>
    </row>
    <row r="4567" spans="1:12" ht="28.8" x14ac:dyDescent="0.3">
      <c r="A4567" s="1" t="str">
        <f>VLOOKUP(B4567,DownloadedFiles!$B$2:$C$821,2,)</f>
        <v>doi:10.7910/DVN/WOI8EU</v>
      </c>
      <c r="B4567" s="1" t="s">
        <v>2162</v>
      </c>
      <c r="C4567" s="1" t="s">
        <v>698</v>
      </c>
      <c r="D4567" s="1" t="s">
        <v>654</v>
      </c>
      <c r="E4567" s="1" t="str">
        <f>VLOOKUP(D4567,StataFunctions!$E$2:$G$260,3,)</f>
        <v>Linear Regression</v>
      </c>
      <c r="F4567" s="18" t="s">
        <v>5008</v>
      </c>
      <c r="G4567" s="18" t="str">
        <f t="shared" si="429"/>
        <v>dv1</v>
      </c>
      <c r="H4567" s="18" t="str">
        <f t="shared" si="430"/>
        <v>i.religion_treat##c.religious_strength_praying $controls1 if hindu_respondent==0</v>
      </c>
      <c r="I4567" s="18">
        <f t="shared" si="433"/>
        <v>1</v>
      </c>
      <c r="J4567" s="18" t="str">
        <f t="shared" si="434"/>
        <v xml:space="preserve"> hindu_respondent==0</v>
      </c>
      <c r="K4567" s="18" t="str">
        <f t="shared" si="431"/>
        <v>i.religion_treat##c.religious_strength_praying $controls1</v>
      </c>
      <c r="L4567" s="1" t="str">
        <f t="shared" si="432"/>
        <v>Yes</v>
      </c>
    </row>
    <row r="4568" spans="1:12" ht="28.8" x14ac:dyDescent="0.3">
      <c r="A4568" s="1" t="str">
        <f>VLOOKUP(B4568,DownloadedFiles!$B$2:$C$821,2,)</f>
        <v>doi:10.7910/DVN/WOI8EU</v>
      </c>
      <c r="B4568" s="1" t="s">
        <v>2162</v>
      </c>
      <c r="C4568" s="1" t="s">
        <v>698</v>
      </c>
      <c r="D4568" s="1" t="s">
        <v>654</v>
      </c>
      <c r="E4568" s="1" t="str">
        <f>VLOOKUP(D4568,StataFunctions!$E$2:$G$260,3,)</f>
        <v>Linear Regression</v>
      </c>
      <c r="F4568" s="18" t="s">
        <v>5009</v>
      </c>
      <c r="G4568" s="18" t="str">
        <f t="shared" si="429"/>
        <v>dv1</v>
      </c>
      <c r="H4568" s="18" t="str">
        <f t="shared" si="430"/>
        <v>i.religion_treat##c.religious_strength_praying $controls1 if hindu_respondent==1</v>
      </c>
      <c r="I4568" s="18">
        <f t="shared" si="433"/>
        <v>1</v>
      </c>
      <c r="J4568" s="18" t="str">
        <f t="shared" si="434"/>
        <v xml:space="preserve"> hindu_respondent==1</v>
      </c>
      <c r="K4568" s="18" t="str">
        <f t="shared" si="431"/>
        <v>i.religion_treat##c.religious_strength_praying $controls1</v>
      </c>
      <c r="L4568" s="1" t="str">
        <f t="shared" si="432"/>
        <v>Yes</v>
      </c>
    </row>
    <row r="4569" spans="1:12" x14ac:dyDescent="0.3">
      <c r="A4569" s="1" t="str">
        <f>VLOOKUP(B4569,DownloadedFiles!$B$2:$C$821,2,)</f>
        <v>doi:10.7910/DVN/WOI8EU</v>
      </c>
      <c r="B4569" s="1" t="s">
        <v>2162</v>
      </c>
      <c r="C4569" s="1" t="s">
        <v>698</v>
      </c>
      <c r="D4569" s="1" t="s">
        <v>654</v>
      </c>
      <c r="E4569" s="1" t="str">
        <f>VLOOKUP(D4569,StataFunctions!$E$2:$G$260,3,)</f>
        <v>Linear Regression</v>
      </c>
      <c r="F4569" s="18" t="s">
        <v>4978</v>
      </c>
      <c r="G4569" s="18" t="str">
        <f t="shared" si="429"/>
        <v>dv1</v>
      </c>
      <c r="H4569" s="18" t="str">
        <f t="shared" si="430"/>
        <v>i.skill_treat##i.income_dummy $controls2</v>
      </c>
      <c r="I4569" s="18">
        <f t="shared" si="433"/>
        <v>0</v>
      </c>
      <c r="J4569" s="18" t="str">
        <f t="shared" si="434"/>
        <v>NA</v>
      </c>
      <c r="K4569" s="18" t="str">
        <f t="shared" si="431"/>
        <v>i.skill_treat##i.income_dummy $controls2</v>
      </c>
      <c r="L4569" s="1" t="str">
        <f t="shared" si="432"/>
        <v>Yes</v>
      </c>
    </row>
    <row r="4570" spans="1:12" ht="28.8" x14ac:dyDescent="0.3">
      <c r="A4570" s="1" t="str">
        <f>VLOOKUP(B4570,DownloadedFiles!$B$2:$C$821,2,)</f>
        <v>doi:10.7910/DVN/WOI8EU</v>
      </c>
      <c r="B4570" s="1" t="s">
        <v>2162</v>
      </c>
      <c r="C4570" s="1" t="s">
        <v>698</v>
      </c>
      <c r="D4570" s="1" t="s">
        <v>654</v>
      </c>
      <c r="E4570" s="1" t="str">
        <f>VLOOKUP(D4570,StataFunctions!$E$2:$G$260,3,)</f>
        <v>Linear Regression</v>
      </c>
      <c r="F4570" s="18" t="s">
        <v>4986</v>
      </c>
      <c r="G4570" s="18" t="str">
        <f t="shared" si="429"/>
        <v>dv1</v>
      </c>
      <c r="H4570" s="18" t="str">
        <f t="shared" si="430"/>
        <v>i.skill_treat##i.religion_treat $controls1 if hindu_respondent==0</v>
      </c>
      <c r="I4570" s="18">
        <f t="shared" si="433"/>
        <v>1</v>
      </c>
      <c r="J4570" s="18" t="str">
        <f t="shared" si="434"/>
        <v xml:space="preserve"> hindu_respondent==0</v>
      </c>
      <c r="K4570" s="18" t="str">
        <f t="shared" si="431"/>
        <v>i.skill_treat##i.religion_treat $controls1</v>
      </c>
      <c r="L4570" s="1" t="str">
        <f t="shared" si="432"/>
        <v>Yes</v>
      </c>
    </row>
    <row r="4571" spans="1:12" ht="28.8" x14ac:dyDescent="0.3">
      <c r="A4571" s="1" t="str">
        <f>VLOOKUP(B4571,DownloadedFiles!$B$2:$C$821,2,)</f>
        <v>doi:10.7910/DVN/WOI8EU</v>
      </c>
      <c r="B4571" s="1" t="s">
        <v>2162</v>
      </c>
      <c r="C4571" s="1" t="s">
        <v>698</v>
      </c>
      <c r="D4571" s="1" t="s">
        <v>654</v>
      </c>
      <c r="E4571" s="1" t="str">
        <f>VLOOKUP(D4571,StataFunctions!$E$2:$G$260,3,)</f>
        <v>Linear Regression</v>
      </c>
      <c r="F4571" s="18" t="s">
        <v>4984</v>
      </c>
      <c r="G4571" s="18" t="str">
        <f t="shared" si="429"/>
        <v>dv1</v>
      </c>
      <c r="H4571" s="18" t="str">
        <f t="shared" si="430"/>
        <v>i.skill_treat##i.religion_treat $controls1 if hindu_respondent==1</v>
      </c>
      <c r="I4571" s="18">
        <f t="shared" si="433"/>
        <v>1</v>
      </c>
      <c r="J4571" s="18" t="str">
        <f t="shared" si="434"/>
        <v xml:space="preserve"> hindu_respondent==1</v>
      </c>
      <c r="K4571" s="18" t="str">
        <f t="shared" si="431"/>
        <v>i.skill_treat##i.religion_treat $controls1</v>
      </c>
      <c r="L4571" s="1" t="str">
        <f t="shared" si="432"/>
        <v>Yes</v>
      </c>
    </row>
    <row r="4572" spans="1:12" x14ac:dyDescent="0.3">
      <c r="A4572" s="1" t="str">
        <f>VLOOKUP(B4572,DownloadedFiles!$B$2:$C$821,2,)</f>
        <v>doi:10.7910/DVN/WOI8EU</v>
      </c>
      <c r="B4572" s="1" t="s">
        <v>2162</v>
      </c>
      <c r="C4572" s="1" t="s">
        <v>698</v>
      </c>
      <c r="D4572" s="1" t="s">
        <v>654</v>
      </c>
      <c r="E4572" s="1" t="str">
        <f>VLOOKUP(D4572,StataFunctions!$E$2:$G$260,3,)</f>
        <v>Linear Regression</v>
      </c>
      <c r="F4572" s="18" t="s">
        <v>5014</v>
      </c>
      <c r="G4572" s="18" t="str">
        <f t="shared" si="429"/>
        <v>dv1</v>
      </c>
      <c r="H4572" s="18" t="str">
        <f t="shared" si="430"/>
        <v>public_goods_av $controls1</v>
      </c>
      <c r="I4572" s="18">
        <f t="shared" si="433"/>
        <v>0</v>
      </c>
      <c r="J4572" s="18" t="str">
        <f t="shared" si="434"/>
        <v>NA</v>
      </c>
      <c r="K4572" s="18" t="str">
        <f t="shared" si="431"/>
        <v>public_goods_av $controls1</v>
      </c>
      <c r="L4572" s="1" t="str">
        <f t="shared" si="432"/>
        <v>Yes</v>
      </c>
    </row>
    <row r="4573" spans="1:12" x14ac:dyDescent="0.3">
      <c r="A4573" s="1" t="str">
        <f>VLOOKUP(B4573,DownloadedFiles!$B$2:$C$821,2,)</f>
        <v>doi:10.7910/DVN/WOI8EU</v>
      </c>
      <c r="B4573" s="1" t="s">
        <v>2162</v>
      </c>
      <c r="C4573" s="1" t="s">
        <v>698</v>
      </c>
      <c r="D4573" s="1" t="s">
        <v>654</v>
      </c>
      <c r="E4573" s="1" t="str">
        <f>VLOOKUP(D4573,StataFunctions!$E$2:$G$260,3,)</f>
        <v>Linear Regression</v>
      </c>
      <c r="F4573" s="18" t="s">
        <v>4999</v>
      </c>
      <c r="G4573" s="18" t="str">
        <f t="shared" si="429"/>
        <v>dv1</v>
      </c>
      <c r="H4573" s="18" t="str">
        <f t="shared" si="430"/>
        <v>religion_treat if hindu_respondent==0</v>
      </c>
      <c r="I4573" s="18">
        <f t="shared" si="433"/>
        <v>1</v>
      </c>
      <c r="J4573" s="18" t="str">
        <f t="shared" si="434"/>
        <v xml:space="preserve"> hindu_respondent==0</v>
      </c>
      <c r="K4573" s="18" t="str">
        <f t="shared" si="431"/>
        <v>religion_treat</v>
      </c>
      <c r="L4573" s="1" t="str">
        <f t="shared" si="432"/>
        <v>Yes</v>
      </c>
    </row>
    <row r="4574" spans="1:12" x14ac:dyDescent="0.3">
      <c r="A4574" s="1" t="str">
        <f>VLOOKUP(B4574,DownloadedFiles!$B$2:$C$821,2,)</f>
        <v>doi:10.7910/DVN/WOI8EU</v>
      </c>
      <c r="B4574" s="1" t="s">
        <v>2162</v>
      </c>
      <c r="C4574" s="1" t="s">
        <v>698</v>
      </c>
      <c r="D4574" s="1" t="s">
        <v>654</v>
      </c>
      <c r="E4574" s="1" t="str">
        <f>VLOOKUP(D4574,StataFunctions!$E$2:$G$260,3,)</f>
        <v>Linear Regression</v>
      </c>
      <c r="F4574" s="18" t="s">
        <v>5000</v>
      </c>
      <c r="G4574" s="18" t="str">
        <f t="shared" si="429"/>
        <v>dv1</v>
      </c>
      <c r="H4574" s="18" t="str">
        <f t="shared" si="430"/>
        <v>religion_treat if hindu_respondent==1</v>
      </c>
      <c r="I4574" s="18">
        <f t="shared" si="433"/>
        <v>1</v>
      </c>
      <c r="J4574" s="18" t="str">
        <f t="shared" si="434"/>
        <v xml:space="preserve"> hindu_respondent==1</v>
      </c>
      <c r="K4574" s="18" t="str">
        <f t="shared" si="431"/>
        <v>religion_treat</v>
      </c>
      <c r="L4574" s="1" t="str">
        <f t="shared" si="432"/>
        <v>Yes</v>
      </c>
    </row>
    <row r="4575" spans="1:12" x14ac:dyDescent="0.3">
      <c r="A4575" s="1" t="str">
        <f>VLOOKUP(B4575,DownloadedFiles!$B$2:$C$821,2,)</f>
        <v>doi:10.7910/DVN/WOI8EU</v>
      </c>
      <c r="B4575" s="1" t="s">
        <v>2162</v>
      </c>
      <c r="C4575" s="1" t="s">
        <v>698</v>
      </c>
      <c r="D4575" s="1" t="s">
        <v>674</v>
      </c>
      <c r="E4575" s="1" t="str">
        <f>VLOOKUP(D4575,StataFunctions!$E$2:$G$260,3,)</f>
        <v>Probit regression</v>
      </c>
      <c r="F4575" s="18" t="s">
        <v>5006</v>
      </c>
      <c r="G4575" s="18" t="str">
        <f t="shared" si="429"/>
        <v>dv1</v>
      </c>
      <c r="H4575" s="18" t="str">
        <f t="shared" si="430"/>
        <v>religion_treat $controls1 if hindu_respondent==0</v>
      </c>
      <c r="I4575" s="18">
        <f t="shared" si="433"/>
        <v>1</v>
      </c>
      <c r="J4575" s="18" t="str">
        <f t="shared" si="434"/>
        <v xml:space="preserve"> hindu_respondent==0</v>
      </c>
      <c r="K4575" s="18" t="str">
        <f t="shared" si="431"/>
        <v>religion_treat $controls1</v>
      </c>
      <c r="L4575" s="1" t="str">
        <f t="shared" si="432"/>
        <v>Yes</v>
      </c>
    </row>
    <row r="4576" spans="1:12" x14ac:dyDescent="0.3">
      <c r="A4576" s="1" t="str">
        <f>VLOOKUP(B4576,DownloadedFiles!$B$2:$C$821,2,)</f>
        <v>doi:10.7910/DVN/WOI8EU</v>
      </c>
      <c r="B4576" s="1" t="s">
        <v>2162</v>
      </c>
      <c r="C4576" s="1" t="s">
        <v>698</v>
      </c>
      <c r="D4576" s="1" t="s">
        <v>654</v>
      </c>
      <c r="E4576" s="1" t="str">
        <f>VLOOKUP(D4576,StataFunctions!$E$2:$G$260,3,)</f>
        <v>Linear Regression</v>
      </c>
      <c r="F4576" s="18" t="s">
        <v>4981</v>
      </c>
      <c r="G4576" s="18" t="str">
        <f t="shared" si="429"/>
        <v>dv1</v>
      </c>
      <c r="H4576" s="18" t="str">
        <f t="shared" si="430"/>
        <v>religion_treat $controls1 if hindu_respondent==0</v>
      </c>
      <c r="I4576" s="18">
        <f t="shared" si="433"/>
        <v>1</v>
      </c>
      <c r="J4576" s="18" t="str">
        <f t="shared" si="434"/>
        <v xml:space="preserve"> hindu_respondent==0</v>
      </c>
      <c r="K4576" s="18" t="str">
        <f t="shared" si="431"/>
        <v>religion_treat $controls1</v>
      </c>
      <c r="L4576" s="1" t="str">
        <f t="shared" si="432"/>
        <v>Yes</v>
      </c>
    </row>
    <row r="4577" spans="1:12" x14ac:dyDescent="0.3">
      <c r="A4577" s="1" t="str">
        <f>VLOOKUP(B4577,DownloadedFiles!$B$2:$C$821,2,)</f>
        <v>doi:10.7910/DVN/WOI8EU</v>
      </c>
      <c r="B4577" s="1" t="s">
        <v>2162</v>
      </c>
      <c r="C4577" s="1" t="s">
        <v>698</v>
      </c>
      <c r="D4577" s="1" t="s">
        <v>654</v>
      </c>
      <c r="E4577" s="1" t="str">
        <f>VLOOKUP(D4577,StataFunctions!$E$2:$G$260,3,)</f>
        <v>Linear Regression</v>
      </c>
      <c r="F4577" s="18" t="s">
        <v>4991</v>
      </c>
      <c r="G4577" s="18" t="str">
        <f t="shared" si="429"/>
        <v>dv3</v>
      </c>
      <c r="H4577" s="18" t="str">
        <f t="shared" si="430"/>
        <v>religion_treat $controls1 if hindu_respondent==0</v>
      </c>
      <c r="I4577" s="18">
        <f t="shared" si="433"/>
        <v>1</v>
      </c>
      <c r="J4577" s="18" t="str">
        <f t="shared" si="434"/>
        <v xml:space="preserve"> hindu_respondent==0</v>
      </c>
      <c r="K4577" s="18" t="str">
        <f t="shared" si="431"/>
        <v>religion_treat $controls1</v>
      </c>
      <c r="L4577" s="1" t="str">
        <f t="shared" si="432"/>
        <v>Yes</v>
      </c>
    </row>
    <row r="4578" spans="1:12" ht="28.8" x14ac:dyDescent="0.3">
      <c r="A4578" s="1" t="str">
        <f>VLOOKUP(B4578,DownloadedFiles!$B$2:$C$821,2,)</f>
        <v>doi:10.7910/DVN/WOI8EU</v>
      </c>
      <c r="B4578" s="1" t="s">
        <v>2162</v>
      </c>
      <c r="C4578" s="1" t="s">
        <v>698</v>
      </c>
      <c r="D4578" s="1" t="s">
        <v>654</v>
      </c>
      <c r="E4578" s="1" t="str">
        <f>VLOOKUP(D4578,StataFunctions!$E$2:$G$260,3,)</f>
        <v>Linear Regression</v>
      </c>
      <c r="F4578" s="18" t="s">
        <v>4988</v>
      </c>
      <c r="G4578" s="18" t="str">
        <f t="shared" si="429"/>
        <v>dv1</v>
      </c>
      <c r="H4578" s="18" t="str">
        <f t="shared" si="430"/>
        <v>religion_treat $controls1 if hindu_respondent==0 &amp; politically_engaged==0</v>
      </c>
      <c r="I4578" s="18">
        <f t="shared" si="433"/>
        <v>1</v>
      </c>
      <c r="J4578" s="18" t="str">
        <f t="shared" si="434"/>
        <v xml:space="preserve"> hindu_respondent==0 &amp; politically_engaged==0</v>
      </c>
      <c r="K4578" s="18" t="str">
        <f t="shared" si="431"/>
        <v>religion_treat $controls1</v>
      </c>
      <c r="L4578" s="1" t="str">
        <f t="shared" si="432"/>
        <v>Yes</v>
      </c>
    </row>
    <row r="4579" spans="1:12" ht="28.8" x14ac:dyDescent="0.3">
      <c r="A4579" s="1" t="str">
        <f>VLOOKUP(B4579,DownloadedFiles!$B$2:$C$821,2,)</f>
        <v>doi:10.7910/DVN/WOI8EU</v>
      </c>
      <c r="B4579" s="1" t="s">
        <v>2162</v>
      </c>
      <c r="C4579" s="1" t="s">
        <v>698</v>
      </c>
      <c r="D4579" s="1" t="s">
        <v>654</v>
      </c>
      <c r="E4579" s="1" t="str">
        <f>VLOOKUP(D4579,StataFunctions!$E$2:$G$260,3,)</f>
        <v>Linear Regression</v>
      </c>
      <c r="F4579" s="18" t="s">
        <v>4987</v>
      </c>
      <c r="G4579" s="18" t="str">
        <f t="shared" si="429"/>
        <v>dv1</v>
      </c>
      <c r="H4579" s="18" t="str">
        <f t="shared" si="430"/>
        <v>religion_treat $controls1 if hindu_respondent==0 &amp; politically_engaged==1</v>
      </c>
      <c r="I4579" s="18">
        <f t="shared" si="433"/>
        <v>1</v>
      </c>
      <c r="J4579" s="18" t="str">
        <f t="shared" si="434"/>
        <v xml:space="preserve"> hindu_respondent==0 &amp; politically_engaged==1</v>
      </c>
      <c r="K4579" s="18" t="str">
        <f t="shared" si="431"/>
        <v>religion_treat $controls1</v>
      </c>
      <c r="L4579" s="1" t="str">
        <f t="shared" si="432"/>
        <v>Yes</v>
      </c>
    </row>
    <row r="4580" spans="1:12" x14ac:dyDescent="0.3">
      <c r="A4580" s="1" t="str">
        <f>VLOOKUP(B4580,DownloadedFiles!$B$2:$C$821,2,)</f>
        <v>doi:10.7910/DVN/WOI8EU</v>
      </c>
      <c r="B4580" s="1" t="s">
        <v>2162</v>
      </c>
      <c r="C4580" s="1" t="s">
        <v>698</v>
      </c>
      <c r="D4580" s="1" t="s">
        <v>674</v>
      </c>
      <c r="E4580" s="1" t="str">
        <f>VLOOKUP(D4580,StataFunctions!$E$2:$G$260,3,)</f>
        <v>Probit regression</v>
      </c>
      <c r="F4580" s="18" t="s">
        <v>5007</v>
      </c>
      <c r="G4580" s="18" t="str">
        <f t="shared" si="429"/>
        <v>dv1</v>
      </c>
      <c r="H4580" s="18" t="str">
        <f t="shared" si="430"/>
        <v>religion_treat $controls1 if hindu_respondent==1</v>
      </c>
      <c r="I4580" s="18">
        <f t="shared" si="433"/>
        <v>1</v>
      </c>
      <c r="J4580" s="18" t="str">
        <f t="shared" si="434"/>
        <v xml:space="preserve"> hindu_respondent==1</v>
      </c>
      <c r="K4580" s="18" t="str">
        <f t="shared" si="431"/>
        <v>religion_treat $controls1</v>
      </c>
      <c r="L4580" s="1" t="str">
        <f t="shared" si="432"/>
        <v>Yes</v>
      </c>
    </row>
    <row r="4581" spans="1:12" x14ac:dyDescent="0.3">
      <c r="A4581" s="1" t="str">
        <f>VLOOKUP(B4581,DownloadedFiles!$B$2:$C$821,2,)</f>
        <v>doi:10.7910/DVN/WOI8EU</v>
      </c>
      <c r="B4581" s="1" t="s">
        <v>2162</v>
      </c>
      <c r="C4581" s="1" t="s">
        <v>698</v>
      </c>
      <c r="D4581" s="1" t="s">
        <v>654</v>
      </c>
      <c r="E4581" s="1" t="str">
        <f>VLOOKUP(D4581,StataFunctions!$E$2:$G$260,3,)</f>
        <v>Linear Regression</v>
      </c>
      <c r="F4581" s="18" t="s">
        <v>4982</v>
      </c>
      <c r="G4581" s="18" t="str">
        <f t="shared" si="429"/>
        <v>dv1</v>
      </c>
      <c r="H4581" s="18" t="str">
        <f t="shared" si="430"/>
        <v>religion_treat $controls1 if hindu_respondent==1</v>
      </c>
      <c r="I4581" s="18">
        <f t="shared" si="433"/>
        <v>1</v>
      </c>
      <c r="J4581" s="18" t="str">
        <f t="shared" si="434"/>
        <v xml:space="preserve"> hindu_respondent==1</v>
      </c>
      <c r="K4581" s="18" t="str">
        <f t="shared" si="431"/>
        <v>religion_treat $controls1</v>
      </c>
      <c r="L4581" s="1" t="str">
        <f t="shared" si="432"/>
        <v>Yes</v>
      </c>
    </row>
    <row r="4582" spans="1:12" x14ac:dyDescent="0.3">
      <c r="A4582" s="1" t="str">
        <f>VLOOKUP(B4582,DownloadedFiles!$B$2:$C$821,2,)</f>
        <v>doi:10.7910/DVN/WOI8EU</v>
      </c>
      <c r="B4582" s="1" t="s">
        <v>2162</v>
      </c>
      <c r="C4582" s="1" t="s">
        <v>698</v>
      </c>
      <c r="D4582" s="1" t="s">
        <v>654</v>
      </c>
      <c r="E4582" s="1" t="str">
        <f>VLOOKUP(D4582,StataFunctions!$E$2:$G$260,3,)</f>
        <v>Linear Regression</v>
      </c>
      <c r="F4582" s="18" t="s">
        <v>4992</v>
      </c>
      <c r="G4582" s="18" t="str">
        <f t="shared" si="429"/>
        <v>dv3</v>
      </c>
      <c r="H4582" s="18" t="str">
        <f t="shared" si="430"/>
        <v>religion_treat $controls1 if hindu_respondent==1</v>
      </c>
      <c r="I4582" s="18">
        <f t="shared" si="433"/>
        <v>1</v>
      </c>
      <c r="J4582" s="18" t="str">
        <f t="shared" si="434"/>
        <v xml:space="preserve"> hindu_respondent==1</v>
      </c>
      <c r="K4582" s="18" t="str">
        <f t="shared" si="431"/>
        <v>religion_treat $controls1</v>
      </c>
      <c r="L4582" s="1" t="str">
        <f t="shared" si="432"/>
        <v>Yes</v>
      </c>
    </row>
    <row r="4583" spans="1:12" ht="28.8" x14ac:dyDescent="0.3">
      <c r="A4583" s="1" t="str">
        <f>VLOOKUP(B4583,DownloadedFiles!$B$2:$C$821,2,)</f>
        <v>doi:10.7910/DVN/WOI8EU</v>
      </c>
      <c r="B4583" s="1" t="s">
        <v>2162</v>
      </c>
      <c r="C4583" s="1" t="s">
        <v>698</v>
      </c>
      <c r="D4583" s="1" t="s">
        <v>654</v>
      </c>
      <c r="E4583" s="1" t="str">
        <f>VLOOKUP(D4583,StataFunctions!$E$2:$G$260,3,)</f>
        <v>Linear Regression</v>
      </c>
      <c r="F4583" s="18" t="s">
        <v>4990</v>
      </c>
      <c r="G4583" s="18" t="str">
        <f t="shared" si="429"/>
        <v>dv1</v>
      </c>
      <c r="H4583" s="18" t="str">
        <f t="shared" si="430"/>
        <v>religion_treat $controls1 if hindu_respondent==1 &amp; politically_engaged==0</v>
      </c>
      <c r="I4583" s="18">
        <f t="shared" si="433"/>
        <v>1</v>
      </c>
      <c r="J4583" s="18" t="str">
        <f t="shared" si="434"/>
        <v xml:space="preserve"> hindu_respondent==1 &amp; politically_engaged==0</v>
      </c>
      <c r="K4583" s="18" t="str">
        <f t="shared" si="431"/>
        <v>religion_treat $controls1</v>
      </c>
      <c r="L4583" s="1" t="str">
        <f t="shared" si="432"/>
        <v>Yes</v>
      </c>
    </row>
    <row r="4584" spans="1:12" ht="28.8" x14ac:dyDescent="0.3">
      <c r="A4584" s="1" t="str">
        <f>VLOOKUP(B4584,DownloadedFiles!$B$2:$C$821,2,)</f>
        <v>doi:10.7910/DVN/WOI8EU</v>
      </c>
      <c r="B4584" s="1" t="s">
        <v>2162</v>
      </c>
      <c r="C4584" s="1" t="s">
        <v>698</v>
      </c>
      <c r="D4584" s="1" t="s">
        <v>654</v>
      </c>
      <c r="E4584" s="1" t="str">
        <f>VLOOKUP(D4584,StataFunctions!$E$2:$G$260,3,)</f>
        <v>Linear Regression</v>
      </c>
      <c r="F4584" s="18" t="s">
        <v>4989</v>
      </c>
      <c r="G4584" s="18" t="str">
        <f t="shared" si="429"/>
        <v>dv1</v>
      </c>
      <c r="H4584" s="18" t="str">
        <f t="shared" si="430"/>
        <v>religion_treat $controls1 if hindu_respondent==1 &amp; politically_engaged==1</v>
      </c>
      <c r="I4584" s="18">
        <f t="shared" si="433"/>
        <v>1</v>
      </c>
      <c r="J4584" s="18" t="str">
        <f t="shared" si="434"/>
        <v xml:space="preserve"> hindu_respondent==1 &amp; politically_engaged==1</v>
      </c>
      <c r="K4584" s="18" t="str">
        <f t="shared" si="431"/>
        <v>religion_treat $controls1</v>
      </c>
      <c r="L4584" s="1" t="str">
        <f t="shared" si="432"/>
        <v>Yes</v>
      </c>
    </row>
    <row r="4585" spans="1:12" x14ac:dyDescent="0.3">
      <c r="A4585" s="1" t="str">
        <f>VLOOKUP(B4585,DownloadedFiles!$B$2:$C$821,2,)</f>
        <v>doi:10.7910/DVN/WOI8EU</v>
      </c>
      <c r="B4585" s="1" t="s">
        <v>2162</v>
      </c>
      <c r="C4585" s="1" t="s">
        <v>698</v>
      </c>
      <c r="D4585" s="1" t="s">
        <v>654</v>
      </c>
      <c r="E4585" s="1" t="str">
        <f>VLOOKUP(D4585,StataFunctions!$E$2:$G$260,3,)</f>
        <v>Linear Regression</v>
      </c>
      <c r="F4585" s="18" t="s">
        <v>4995</v>
      </c>
      <c r="G4585" s="18" t="str">
        <f t="shared" si="429"/>
        <v>dv1</v>
      </c>
      <c r="H4585" s="18" t="str">
        <f t="shared" si="430"/>
        <v>skill_treat if hindu_respondent==0</v>
      </c>
      <c r="I4585" s="18">
        <f t="shared" si="433"/>
        <v>1</v>
      </c>
      <c r="J4585" s="18" t="str">
        <f t="shared" si="434"/>
        <v xml:space="preserve"> hindu_respondent==0</v>
      </c>
      <c r="K4585" s="18" t="str">
        <f t="shared" si="431"/>
        <v>skill_treat</v>
      </c>
      <c r="L4585" s="1" t="str">
        <f t="shared" si="432"/>
        <v>Yes</v>
      </c>
    </row>
    <row r="4586" spans="1:12" x14ac:dyDescent="0.3">
      <c r="A4586" s="1" t="str">
        <f>VLOOKUP(B4586,DownloadedFiles!$B$2:$C$821,2,)</f>
        <v>doi:10.7910/DVN/WOI8EU</v>
      </c>
      <c r="B4586" s="1" t="s">
        <v>2162</v>
      </c>
      <c r="C4586" s="1" t="s">
        <v>698</v>
      </c>
      <c r="D4586" s="1" t="s">
        <v>654</v>
      </c>
      <c r="E4586" s="1" t="str">
        <f>VLOOKUP(D4586,StataFunctions!$E$2:$G$260,3,)</f>
        <v>Linear Regression</v>
      </c>
      <c r="F4586" s="18" t="s">
        <v>4996</v>
      </c>
      <c r="G4586" s="18" t="str">
        <f t="shared" si="429"/>
        <v>dv1</v>
      </c>
      <c r="H4586" s="18" t="str">
        <f t="shared" si="430"/>
        <v>skill_treat if hindu_respondent==1</v>
      </c>
      <c r="I4586" s="18">
        <f t="shared" si="433"/>
        <v>1</v>
      </c>
      <c r="J4586" s="18" t="str">
        <f t="shared" si="434"/>
        <v xml:space="preserve"> hindu_respondent==1</v>
      </c>
      <c r="K4586" s="18" t="str">
        <f t="shared" si="431"/>
        <v>skill_treat</v>
      </c>
      <c r="L4586" s="1" t="str">
        <f t="shared" si="432"/>
        <v>Yes</v>
      </c>
    </row>
    <row r="4587" spans="1:12" x14ac:dyDescent="0.3">
      <c r="A4587" s="1" t="str">
        <f>VLOOKUP(B4587,DownloadedFiles!$B$2:$C$821,2,)</f>
        <v>doi:10.7910/DVN/WOI8EU</v>
      </c>
      <c r="B4587" s="1" t="s">
        <v>2162</v>
      </c>
      <c r="C4587" s="1" t="s">
        <v>698</v>
      </c>
      <c r="D4587" s="1" t="s">
        <v>654</v>
      </c>
      <c r="E4587" s="1" t="str">
        <f>VLOOKUP(D4587,StataFunctions!$E$2:$G$260,3,)</f>
        <v>Linear Regression</v>
      </c>
      <c r="F4587" s="18" t="s">
        <v>4997</v>
      </c>
      <c r="G4587" s="18" t="str">
        <f t="shared" si="429"/>
        <v>dv1</v>
      </c>
      <c r="H4587" s="18" t="str">
        <f t="shared" si="430"/>
        <v>skill_treat if income_dummy==0</v>
      </c>
      <c r="I4587" s="18">
        <f t="shared" si="433"/>
        <v>1</v>
      </c>
      <c r="J4587" s="18" t="str">
        <f t="shared" si="434"/>
        <v xml:space="preserve"> income_dummy==0</v>
      </c>
      <c r="K4587" s="18" t="str">
        <f t="shared" si="431"/>
        <v>skill_treat</v>
      </c>
      <c r="L4587" s="1" t="str">
        <f t="shared" si="432"/>
        <v>Yes</v>
      </c>
    </row>
    <row r="4588" spans="1:12" x14ac:dyDescent="0.3">
      <c r="A4588" s="1" t="str">
        <f>VLOOKUP(B4588,DownloadedFiles!$B$2:$C$821,2,)</f>
        <v>doi:10.7910/DVN/WOI8EU</v>
      </c>
      <c r="B4588" s="1" t="s">
        <v>2162</v>
      </c>
      <c r="C4588" s="1" t="s">
        <v>698</v>
      </c>
      <c r="D4588" s="1" t="s">
        <v>654</v>
      </c>
      <c r="E4588" s="1" t="str">
        <f>VLOOKUP(D4588,StataFunctions!$E$2:$G$260,3,)</f>
        <v>Linear Regression</v>
      </c>
      <c r="F4588" s="18" t="s">
        <v>4998</v>
      </c>
      <c r="G4588" s="18" t="str">
        <f t="shared" si="429"/>
        <v>dv1</v>
      </c>
      <c r="H4588" s="18" t="str">
        <f t="shared" si="430"/>
        <v>skill_treat if income_dummy==1</v>
      </c>
      <c r="I4588" s="18">
        <f t="shared" si="433"/>
        <v>1</v>
      </c>
      <c r="J4588" s="18" t="str">
        <f t="shared" si="434"/>
        <v xml:space="preserve"> income_dummy==1</v>
      </c>
      <c r="K4588" s="18" t="str">
        <f t="shared" si="431"/>
        <v>skill_treat</v>
      </c>
      <c r="L4588" s="1" t="str">
        <f t="shared" si="432"/>
        <v>Yes</v>
      </c>
    </row>
    <row r="4589" spans="1:12" x14ac:dyDescent="0.3">
      <c r="A4589" s="1" t="str">
        <f>VLOOKUP(B4589,DownloadedFiles!$B$2:$C$821,2,)</f>
        <v>doi:10.7910/DVN/WOI8EU</v>
      </c>
      <c r="B4589" s="1" t="s">
        <v>2162</v>
      </c>
      <c r="C4589" s="1" t="s">
        <v>698</v>
      </c>
      <c r="D4589" s="1" t="s">
        <v>654</v>
      </c>
      <c r="E4589" s="1" t="str">
        <f>VLOOKUP(D4589,StataFunctions!$E$2:$G$260,3,)</f>
        <v>Linear Regression</v>
      </c>
      <c r="F4589" s="18" t="s">
        <v>4994</v>
      </c>
      <c r="G4589" s="18" t="str">
        <f t="shared" si="429"/>
        <v>dv1</v>
      </c>
      <c r="H4589" s="18" t="str">
        <f t="shared" si="430"/>
        <v>skill_treat</v>
      </c>
      <c r="I4589" s="18">
        <f t="shared" si="433"/>
        <v>0</v>
      </c>
      <c r="J4589" s="18" t="str">
        <f t="shared" si="434"/>
        <v>NA</v>
      </c>
      <c r="K4589" s="18" t="str">
        <f t="shared" si="431"/>
        <v>skill_treat</v>
      </c>
      <c r="L4589" s="1" t="str">
        <f t="shared" si="432"/>
        <v>Yes</v>
      </c>
    </row>
    <row r="4590" spans="1:12" x14ac:dyDescent="0.3">
      <c r="A4590" s="1" t="str">
        <f>VLOOKUP(B4590,DownloadedFiles!$B$2:$C$821,2,)</f>
        <v>doi:10.7910/DVN/WOI8EU</v>
      </c>
      <c r="B4590" s="1" t="s">
        <v>2162</v>
      </c>
      <c r="C4590" s="1" t="s">
        <v>698</v>
      </c>
      <c r="D4590" s="1" t="s">
        <v>674</v>
      </c>
      <c r="E4590" s="1" t="str">
        <f>VLOOKUP(D4590,StataFunctions!$E$2:$G$260,3,)</f>
        <v>Probit regression</v>
      </c>
      <c r="F4590" s="18" t="s">
        <v>5002</v>
      </c>
      <c r="G4590" s="18" t="str">
        <f t="shared" si="429"/>
        <v>dv1</v>
      </c>
      <c r="H4590" s="18" t="str">
        <f t="shared" si="430"/>
        <v>skill_treat $controls1 if hindu_respondent==0</v>
      </c>
      <c r="I4590" s="18">
        <f t="shared" si="433"/>
        <v>1</v>
      </c>
      <c r="J4590" s="18" t="str">
        <f t="shared" si="434"/>
        <v xml:space="preserve"> hindu_respondent==0</v>
      </c>
      <c r="K4590" s="18" t="str">
        <f t="shared" si="431"/>
        <v>skill_treat $controls1</v>
      </c>
      <c r="L4590" s="1" t="str">
        <f t="shared" si="432"/>
        <v>Yes</v>
      </c>
    </row>
    <row r="4591" spans="1:12" x14ac:dyDescent="0.3">
      <c r="A4591" s="1" t="str">
        <f>VLOOKUP(B4591,DownloadedFiles!$B$2:$C$821,2,)</f>
        <v>doi:10.7910/DVN/WOI8EU</v>
      </c>
      <c r="B4591" s="1" t="s">
        <v>2162</v>
      </c>
      <c r="C4591" s="1" t="s">
        <v>698</v>
      </c>
      <c r="D4591" s="1" t="s">
        <v>674</v>
      </c>
      <c r="E4591" s="1" t="str">
        <f>VLOOKUP(D4591,StataFunctions!$E$2:$G$260,3,)</f>
        <v>Probit regression</v>
      </c>
      <c r="F4591" s="18" t="s">
        <v>5003</v>
      </c>
      <c r="G4591" s="18" t="str">
        <f t="shared" si="429"/>
        <v>dv1</v>
      </c>
      <c r="H4591" s="18" t="str">
        <f t="shared" si="430"/>
        <v>skill_treat $controls1 if hindu_respondent==1</v>
      </c>
      <c r="I4591" s="18">
        <f t="shared" si="433"/>
        <v>1</v>
      </c>
      <c r="J4591" s="18" t="str">
        <f t="shared" si="434"/>
        <v xml:space="preserve"> hindu_respondent==1</v>
      </c>
      <c r="K4591" s="18" t="str">
        <f t="shared" si="431"/>
        <v>skill_treat $controls1</v>
      </c>
      <c r="L4591" s="1" t="str">
        <f t="shared" si="432"/>
        <v>Yes</v>
      </c>
    </row>
    <row r="4592" spans="1:12" x14ac:dyDescent="0.3">
      <c r="A4592" s="1" t="str">
        <f>VLOOKUP(B4592,DownloadedFiles!$B$2:$C$821,2,)</f>
        <v>doi:10.7910/DVN/WOI8EU</v>
      </c>
      <c r="B4592" s="1" t="s">
        <v>2162</v>
      </c>
      <c r="C4592" s="1" t="s">
        <v>698</v>
      </c>
      <c r="D4592" s="1" t="s">
        <v>674</v>
      </c>
      <c r="E4592" s="1" t="str">
        <f>VLOOKUP(D4592,StataFunctions!$E$2:$G$260,3,)</f>
        <v>Probit regression</v>
      </c>
      <c r="F4592" s="18" t="s">
        <v>5001</v>
      </c>
      <c r="G4592" s="18" t="str">
        <f t="shared" si="429"/>
        <v>dv1</v>
      </c>
      <c r="H4592" s="18" t="str">
        <f t="shared" si="430"/>
        <v>skill_treat $controls1</v>
      </c>
      <c r="I4592" s="18">
        <f t="shared" si="433"/>
        <v>0</v>
      </c>
      <c r="J4592" s="18" t="str">
        <f t="shared" si="434"/>
        <v>NA</v>
      </c>
      <c r="K4592" s="18" t="str">
        <f t="shared" si="431"/>
        <v>skill_treat $controls1</v>
      </c>
      <c r="L4592" s="1" t="str">
        <f t="shared" si="432"/>
        <v>Yes</v>
      </c>
    </row>
    <row r="4593" spans="1:12" x14ac:dyDescent="0.3">
      <c r="A4593" s="1" t="str">
        <f>VLOOKUP(B4593,DownloadedFiles!$B$2:$C$821,2,)</f>
        <v>doi:10.7910/DVN/WOI8EU</v>
      </c>
      <c r="B4593" s="1" t="s">
        <v>2162</v>
      </c>
      <c r="C4593" s="1" t="s">
        <v>698</v>
      </c>
      <c r="D4593" s="1" t="s">
        <v>654</v>
      </c>
      <c r="E4593" s="1" t="str">
        <f>VLOOKUP(D4593,StataFunctions!$E$2:$G$260,3,)</f>
        <v>Linear Regression</v>
      </c>
      <c r="F4593" s="18" t="s">
        <v>4977</v>
      </c>
      <c r="G4593" s="18" t="str">
        <f t="shared" si="429"/>
        <v>dv1</v>
      </c>
      <c r="H4593" s="18" t="str">
        <f t="shared" si="430"/>
        <v>skill_treat $controls1</v>
      </c>
      <c r="I4593" s="18">
        <f t="shared" si="433"/>
        <v>0</v>
      </c>
      <c r="J4593" s="18" t="str">
        <f t="shared" si="434"/>
        <v>NA</v>
      </c>
      <c r="K4593" s="18" t="str">
        <f t="shared" si="431"/>
        <v>skill_treat $controls1</v>
      </c>
      <c r="L4593" s="1" t="str">
        <f t="shared" si="432"/>
        <v>Yes</v>
      </c>
    </row>
    <row r="4594" spans="1:12" x14ac:dyDescent="0.3">
      <c r="A4594" s="1" t="str">
        <f>VLOOKUP(B4594,DownloadedFiles!$B$2:$C$821,2,)</f>
        <v>doi:10.7910/DVN/WOI8EU</v>
      </c>
      <c r="B4594" s="1" t="s">
        <v>2162</v>
      </c>
      <c r="C4594" s="1" t="s">
        <v>698</v>
      </c>
      <c r="D4594" s="1" t="s">
        <v>674</v>
      </c>
      <c r="E4594" s="1" t="str">
        <f>VLOOKUP(D4594,StataFunctions!$E$2:$G$260,3,)</f>
        <v>Probit regression</v>
      </c>
      <c r="F4594" s="18" t="s">
        <v>5004</v>
      </c>
      <c r="G4594" s="18" t="str">
        <f t="shared" si="429"/>
        <v>dv1</v>
      </c>
      <c r="H4594" s="18" t="str">
        <f t="shared" si="430"/>
        <v>skill_treat $controls2 if income_dummy==0</v>
      </c>
      <c r="I4594" s="18">
        <f t="shared" si="433"/>
        <v>1</v>
      </c>
      <c r="J4594" s="18" t="str">
        <f t="shared" si="434"/>
        <v xml:space="preserve"> income_dummy==0</v>
      </c>
      <c r="K4594" s="18" t="str">
        <f t="shared" si="431"/>
        <v>skill_treat $controls2</v>
      </c>
      <c r="L4594" s="1" t="str">
        <f t="shared" si="432"/>
        <v>Yes</v>
      </c>
    </row>
    <row r="4595" spans="1:12" x14ac:dyDescent="0.3">
      <c r="A4595" s="1" t="str">
        <f>VLOOKUP(B4595,DownloadedFiles!$B$2:$C$821,2,)</f>
        <v>doi:10.7910/DVN/WOI8EU</v>
      </c>
      <c r="B4595" s="1" t="s">
        <v>2162</v>
      </c>
      <c r="C4595" s="1" t="s">
        <v>698</v>
      </c>
      <c r="D4595" s="1" t="s">
        <v>654</v>
      </c>
      <c r="E4595" s="1" t="str">
        <f>VLOOKUP(D4595,StataFunctions!$E$2:$G$260,3,)</f>
        <v>Linear Regression</v>
      </c>
      <c r="F4595" s="18" t="s">
        <v>4980</v>
      </c>
      <c r="G4595" s="18" t="str">
        <f t="shared" si="429"/>
        <v>dv2</v>
      </c>
      <c r="H4595" s="18" t="str">
        <f t="shared" si="430"/>
        <v>skill_treat $controls2 if income_dummy==0</v>
      </c>
      <c r="I4595" s="18">
        <f t="shared" si="433"/>
        <v>1</v>
      </c>
      <c r="J4595" s="18" t="str">
        <f t="shared" si="434"/>
        <v xml:space="preserve"> income_dummy==0</v>
      </c>
      <c r="K4595" s="18" t="str">
        <f t="shared" si="431"/>
        <v>skill_treat $controls2</v>
      </c>
      <c r="L4595" s="1" t="str">
        <f t="shared" si="432"/>
        <v>Yes</v>
      </c>
    </row>
    <row r="4596" spans="1:12" x14ac:dyDescent="0.3">
      <c r="A4596" s="1" t="str">
        <f>VLOOKUP(B4596,DownloadedFiles!$B$2:$C$821,2,)</f>
        <v>doi:10.7910/DVN/WOI8EU</v>
      </c>
      <c r="B4596" s="1" t="s">
        <v>2162</v>
      </c>
      <c r="C4596" s="1" t="s">
        <v>698</v>
      </c>
      <c r="D4596" s="1" t="s">
        <v>674</v>
      </c>
      <c r="E4596" s="1" t="str">
        <f>VLOOKUP(D4596,StataFunctions!$E$2:$G$260,3,)</f>
        <v>Probit regression</v>
      </c>
      <c r="F4596" s="18" t="s">
        <v>5005</v>
      </c>
      <c r="G4596" s="18" t="str">
        <f t="shared" si="429"/>
        <v>dv1</v>
      </c>
      <c r="H4596" s="18" t="str">
        <f t="shared" si="430"/>
        <v>skill_treat $controls2 if income_dummy==1</v>
      </c>
      <c r="I4596" s="18">
        <f t="shared" si="433"/>
        <v>1</v>
      </c>
      <c r="J4596" s="18" t="str">
        <f t="shared" si="434"/>
        <v xml:space="preserve"> income_dummy==1</v>
      </c>
      <c r="K4596" s="18" t="str">
        <f t="shared" si="431"/>
        <v>skill_treat $controls2</v>
      </c>
      <c r="L4596" s="1" t="str">
        <f t="shared" si="432"/>
        <v>Yes</v>
      </c>
    </row>
    <row r="4597" spans="1:12" x14ac:dyDescent="0.3">
      <c r="A4597" s="1" t="str">
        <f>VLOOKUP(B4597,DownloadedFiles!$B$2:$C$821,2,)</f>
        <v>doi:10.7910/DVN/WOI8EU</v>
      </c>
      <c r="B4597" s="1" t="s">
        <v>2162</v>
      </c>
      <c r="C4597" s="1" t="s">
        <v>698</v>
      </c>
      <c r="D4597" s="1" t="s">
        <v>654</v>
      </c>
      <c r="E4597" s="1" t="str">
        <f>VLOOKUP(D4597,StataFunctions!$E$2:$G$260,3,)</f>
        <v>Linear Regression</v>
      </c>
      <c r="F4597" s="18" t="s">
        <v>4979</v>
      </c>
      <c r="G4597" s="18" t="str">
        <f t="shared" si="429"/>
        <v>dv2</v>
      </c>
      <c r="H4597" s="18" t="str">
        <f t="shared" si="430"/>
        <v>skill_treat $controls2 if income_dummy==1</v>
      </c>
      <c r="I4597" s="18">
        <f t="shared" si="433"/>
        <v>1</v>
      </c>
      <c r="J4597" s="18" t="str">
        <f t="shared" si="434"/>
        <v xml:space="preserve"> income_dummy==1</v>
      </c>
      <c r="K4597" s="18" t="str">
        <f t="shared" si="431"/>
        <v>skill_treat $controls2</v>
      </c>
      <c r="L4597" s="1" t="str">
        <f t="shared" si="432"/>
        <v>Yes</v>
      </c>
    </row>
    <row r="4598" spans="1:12" x14ac:dyDescent="0.3">
      <c r="A4598" s="1" t="str">
        <f>VLOOKUP(B4598,DownloadedFiles!$B$2:$C$821,2,)</f>
        <v>doi:10.7910/DVN/WOI8EU</v>
      </c>
      <c r="B4598" s="1" t="s">
        <v>2162</v>
      </c>
      <c r="C4598" s="1" t="s">
        <v>698</v>
      </c>
      <c r="D4598" s="1" t="s">
        <v>654</v>
      </c>
      <c r="E4598" s="1" t="str">
        <f>VLOOKUP(D4598,StataFunctions!$E$2:$G$260,3,)</f>
        <v>Linear Regression</v>
      </c>
      <c r="F4598" s="18" t="s">
        <v>4993</v>
      </c>
      <c r="G4598" s="18" t="str">
        <f t="shared" si="429"/>
        <v>dv1</v>
      </c>
      <c r="H4598" s="18" t="str">
        <f t="shared" si="430"/>
        <v>skill_treat income incomexskill</v>
      </c>
      <c r="I4598" s="18">
        <f t="shared" si="433"/>
        <v>0</v>
      </c>
      <c r="J4598" s="18" t="str">
        <f t="shared" si="434"/>
        <v>NA</v>
      </c>
      <c r="K4598" s="18" t="str">
        <f t="shared" si="431"/>
        <v>skill_treat income incomexskill</v>
      </c>
      <c r="L4598" s="1" t="str">
        <f t="shared" si="432"/>
        <v>Yes</v>
      </c>
    </row>
    <row r="4599" spans="1:12" x14ac:dyDescent="0.3">
      <c r="A4599" s="1" t="str">
        <f>VLOOKUP(B4599,DownloadedFiles!$B$2:$C$821,2,)</f>
        <v>doi:10.7910/DVN/WOI8EU</v>
      </c>
      <c r="B4599" s="1" t="s">
        <v>2162</v>
      </c>
      <c r="C4599" s="1" t="s">
        <v>698</v>
      </c>
      <c r="D4599" s="1" t="s">
        <v>654</v>
      </c>
      <c r="E4599" s="1" t="str">
        <f>VLOOKUP(D4599,StataFunctions!$E$2:$G$260,3,)</f>
        <v>Linear Regression</v>
      </c>
      <c r="F4599" s="18" t="s">
        <v>4985</v>
      </c>
      <c r="G4599" s="18" t="str">
        <f t="shared" si="429"/>
        <v>dv1</v>
      </c>
      <c r="H4599" s="18" t="str">
        <f t="shared" si="430"/>
        <v>skill_treat religion_treat $controls1 if hindu_respondent==0</v>
      </c>
      <c r="I4599" s="18">
        <f t="shared" si="433"/>
        <v>1</v>
      </c>
      <c r="J4599" s="18" t="str">
        <f t="shared" si="434"/>
        <v xml:space="preserve"> hindu_respondent==0</v>
      </c>
      <c r="K4599" s="18" t="str">
        <f t="shared" si="431"/>
        <v>skill_treat religion_treat $controls1</v>
      </c>
      <c r="L4599" s="1" t="str">
        <f t="shared" si="432"/>
        <v>Yes</v>
      </c>
    </row>
    <row r="4600" spans="1:12" x14ac:dyDescent="0.3">
      <c r="A4600" s="1" t="str">
        <f>VLOOKUP(B4600,DownloadedFiles!$B$2:$C$821,2,)</f>
        <v>doi:10.7910/DVN/WOI8EU</v>
      </c>
      <c r="B4600" s="1" t="s">
        <v>2162</v>
      </c>
      <c r="C4600" s="1" t="s">
        <v>698</v>
      </c>
      <c r="D4600" s="1" t="s">
        <v>654</v>
      </c>
      <c r="E4600" s="1" t="str">
        <f>VLOOKUP(D4600,StataFunctions!$E$2:$G$260,3,)</f>
        <v>Linear Regression</v>
      </c>
      <c r="F4600" s="18" t="s">
        <v>4983</v>
      </c>
      <c r="G4600" s="18" t="str">
        <f t="shared" ref="G4600:G4663" si="435">MID($F4600,LEN($D4600)+FIND($D4600,$F4600)+1,FIND(" ",$F4600,LEN(D4600)+FIND(D4600,F4600)+1)-(LEN($D4600)+FIND($D4600,$F4600)+1))</f>
        <v>dv1</v>
      </c>
      <c r="H4600" s="18" t="str">
        <f t="shared" si="430"/>
        <v>skill_treat religion_treat $controls1 if hindu_respondent==1</v>
      </c>
      <c r="I4600" s="18">
        <f t="shared" si="433"/>
        <v>1</v>
      </c>
      <c r="J4600" s="18" t="str">
        <f t="shared" si="434"/>
        <v xml:space="preserve"> hindu_respondent==1</v>
      </c>
      <c r="K4600" s="18" t="str">
        <f t="shared" si="431"/>
        <v>skill_treat religion_treat $controls1</v>
      </c>
      <c r="L4600" s="1" t="str">
        <f t="shared" si="432"/>
        <v>Yes</v>
      </c>
    </row>
    <row r="4601" spans="1:12" x14ac:dyDescent="0.3">
      <c r="A4601" s="1" t="str">
        <f>VLOOKUP(B4601,DownloadedFiles!$B$2:$C$821,2,)</f>
        <v>doi:10.7910/DVN/WOI8EU</v>
      </c>
      <c r="B4601" s="1" t="s">
        <v>2161</v>
      </c>
      <c r="C4601" s="1" t="s">
        <v>2816</v>
      </c>
      <c r="D4601" s="1" t="s">
        <v>674</v>
      </c>
      <c r="E4601" s="1" t="str">
        <f>VLOOKUP(D4601,StataFunctions!$E$2:$G$260,3,)</f>
        <v>Probit regression</v>
      </c>
      <c r="F4601" s="18" t="s">
        <v>5019</v>
      </c>
      <c r="G4601" s="18" t="str">
        <f t="shared" si="435"/>
        <v>dv1</v>
      </c>
      <c r="H4601" s="18" t="str">
        <f t="shared" si="430"/>
        <v>muslim_respondent</v>
      </c>
      <c r="I4601" s="18">
        <f t="shared" si="433"/>
        <v>0</v>
      </c>
      <c r="J4601" s="18" t="str">
        <f t="shared" si="434"/>
        <v>NA</v>
      </c>
      <c r="K4601" s="18" t="str">
        <f t="shared" si="431"/>
        <v>muslim_respondent</v>
      </c>
      <c r="L4601" s="1" t="str">
        <f t="shared" si="432"/>
        <v>Yes</v>
      </c>
    </row>
    <row r="4602" spans="1:12" x14ac:dyDescent="0.3">
      <c r="A4602" s="1" t="str">
        <f>VLOOKUP(B4602,DownloadedFiles!$B$2:$C$821,2,)</f>
        <v>doi:10.7910/DVN/WOI8EU</v>
      </c>
      <c r="B4602" s="1" t="s">
        <v>2161</v>
      </c>
      <c r="C4602" s="1" t="s">
        <v>2816</v>
      </c>
      <c r="D4602" s="1" t="s">
        <v>674</v>
      </c>
      <c r="E4602" s="1" t="str">
        <f>VLOOKUP(D4602,StataFunctions!$E$2:$G$260,3,)</f>
        <v>Probit regression</v>
      </c>
      <c r="F4602" s="18" t="s">
        <v>5021</v>
      </c>
      <c r="G4602" s="18" t="str">
        <f t="shared" si="435"/>
        <v>dv3</v>
      </c>
      <c r="H4602" s="18" t="str">
        <f t="shared" si="430"/>
        <v>muslim_respondent</v>
      </c>
      <c r="I4602" s="18">
        <f t="shared" si="433"/>
        <v>0</v>
      </c>
      <c r="J4602" s="18" t="str">
        <f t="shared" si="434"/>
        <v>NA</v>
      </c>
      <c r="K4602" s="18" t="str">
        <f t="shared" si="431"/>
        <v>muslim_respondent</v>
      </c>
      <c r="L4602" s="1" t="str">
        <f t="shared" si="432"/>
        <v>Yes</v>
      </c>
    </row>
    <row r="4603" spans="1:12" x14ac:dyDescent="0.3">
      <c r="A4603" s="1" t="str">
        <f>VLOOKUP(B4603,DownloadedFiles!$B$2:$C$821,2,)</f>
        <v>doi:10.7910/DVN/WOI8EU</v>
      </c>
      <c r="B4603" s="1" t="s">
        <v>2161</v>
      </c>
      <c r="C4603" s="1" t="s">
        <v>2816</v>
      </c>
      <c r="D4603" s="1" t="s">
        <v>654</v>
      </c>
      <c r="E4603" s="1" t="str">
        <f>VLOOKUP(D4603,StataFunctions!$E$2:$G$260,3,)</f>
        <v>Linear Regression</v>
      </c>
      <c r="F4603" s="18" t="s">
        <v>5015</v>
      </c>
      <c r="G4603" s="18" t="str">
        <f t="shared" si="435"/>
        <v>dv1</v>
      </c>
      <c r="H4603" s="18" t="str">
        <f t="shared" si="430"/>
        <v>muslim_respondent</v>
      </c>
      <c r="I4603" s="18">
        <f t="shared" si="433"/>
        <v>0</v>
      </c>
      <c r="J4603" s="18" t="str">
        <f t="shared" si="434"/>
        <v>NA</v>
      </c>
      <c r="K4603" s="18" t="str">
        <f t="shared" si="431"/>
        <v>muslim_respondent</v>
      </c>
      <c r="L4603" s="1" t="str">
        <f t="shared" si="432"/>
        <v>Yes</v>
      </c>
    </row>
    <row r="4604" spans="1:12" x14ac:dyDescent="0.3">
      <c r="A4604" s="1" t="str">
        <f>VLOOKUP(B4604,DownloadedFiles!$B$2:$C$821,2,)</f>
        <v>doi:10.7910/DVN/WOI8EU</v>
      </c>
      <c r="B4604" s="1" t="s">
        <v>2161</v>
      </c>
      <c r="C4604" s="1" t="s">
        <v>2816</v>
      </c>
      <c r="D4604" s="1" t="s">
        <v>654</v>
      </c>
      <c r="E4604" s="1" t="str">
        <f>VLOOKUP(D4604,StataFunctions!$E$2:$G$260,3,)</f>
        <v>Linear Regression</v>
      </c>
      <c r="F4604" s="18" t="s">
        <v>5017</v>
      </c>
      <c r="G4604" s="18" t="str">
        <f t="shared" si="435"/>
        <v>dv2</v>
      </c>
      <c r="H4604" s="18" t="str">
        <f t="shared" si="430"/>
        <v>muslim_respondent</v>
      </c>
      <c r="I4604" s="18">
        <f t="shared" si="433"/>
        <v>0</v>
      </c>
      <c r="J4604" s="18" t="str">
        <f t="shared" si="434"/>
        <v>NA</v>
      </c>
      <c r="K4604" s="18" t="str">
        <f t="shared" si="431"/>
        <v>muslim_respondent</v>
      </c>
      <c r="L4604" s="1" t="str">
        <f t="shared" si="432"/>
        <v>Yes</v>
      </c>
    </row>
    <row r="4605" spans="1:12" x14ac:dyDescent="0.3">
      <c r="A4605" s="1" t="str">
        <f>VLOOKUP(B4605,DownloadedFiles!$B$2:$C$821,2,)</f>
        <v>doi:10.7910/DVN/WOI8EU</v>
      </c>
      <c r="B4605" s="1" t="s">
        <v>2161</v>
      </c>
      <c r="C4605" s="1" t="s">
        <v>2816</v>
      </c>
      <c r="D4605" s="1" t="s">
        <v>674</v>
      </c>
      <c r="E4605" s="1" t="str">
        <f>VLOOKUP(D4605,StataFunctions!$E$2:$G$260,3,)</f>
        <v>Probit regression</v>
      </c>
      <c r="F4605" s="18" t="s">
        <v>5020</v>
      </c>
      <c r="G4605" s="18" t="str">
        <f t="shared" si="435"/>
        <v>dv1</v>
      </c>
      <c r="H4605" s="18" t="str">
        <f t="shared" si="430"/>
        <v>muslim_respondent gender born_mumbai age income</v>
      </c>
      <c r="I4605" s="18">
        <f t="shared" si="433"/>
        <v>0</v>
      </c>
      <c r="J4605" s="18" t="str">
        <f t="shared" si="434"/>
        <v>NA</v>
      </c>
      <c r="K4605" s="18" t="str">
        <f t="shared" si="431"/>
        <v>muslim_respondent gender born_mumbai age income</v>
      </c>
      <c r="L4605" s="1" t="str">
        <f t="shared" si="432"/>
        <v>Yes</v>
      </c>
    </row>
    <row r="4606" spans="1:12" x14ac:dyDescent="0.3">
      <c r="A4606" s="1" t="str">
        <f>VLOOKUP(B4606,DownloadedFiles!$B$2:$C$821,2,)</f>
        <v>doi:10.7910/DVN/WOI8EU</v>
      </c>
      <c r="B4606" s="1" t="s">
        <v>2161</v>
      </c>
      <c r="C4606" s="1" t="s">
        <v>2816</v>
      </c>
      <c r="D4606" s="1" t="s">
        <v>674</v>
      </c>
      <c r="E4606" s="1" t="str">
        <f>VLOOKUP(D4606,StataFunctions!$E$2:$G$260,3,)</f>
        <v>Probit regression</v>
      </c>
      <c r="F4606" s="18" t="s">
        <v>5022</v>
      </c>
      <c r="G4606" s="18" t="str">
        <f t="shared" si="435"/>
        <v>dv3</v>
      </c>
      <c r="H4606" s="18" t="str">
        <f t="shared" si="430"/>
        <v>muslim_respondent gender born_mumbai age income</v>
      </c>
      <c r="I4606" s="18">
        <f t="shared" si="433"/>
        <v>0</v>
      </c>
      <c r="J4606" s="18" t="str">
        <f t="shared" si="434"/>
        <v>NA</v>
      </c>
      <c r="K4606" s="18" t="str">
        <f t="shared" si="431"/>
        <v>muslim_respondent gender born_mumbai age income</v>
      </c>
      <c r="L4606" s="1" t="str">
        <f t="shared" si="432"/>
        <v>Yes</v>
      </c>
    </row>
    <row r="4607" spans="1:12" x14ac:dyDescent="0.3">
      <c r="A4607" s="1" t="str">
        <f>VLOOKUP(B4607,DownloadedFiles!$B$2:$C$821,2,)</f>
        <v>doi:10.7910/DVN/WOI8EU</v>
      </c>
      <c r="B4607" s="1" t="s">
        <v>2161</v>
      </c>
      <c r="C4607" s="1" t="s">
        <v>2816</v>
      </c>
      <c r="D4607" s="1" t="s">
        <v>654</v>
      </c>
      <c r="E4607" s="1" t="str">
        <f>VLOOKUP(D4607,StataFunctions!$E$2:$G$260,3,)</f>
        <v>Linear Regression</v>
      </c>
      <c r="F4607" s="18" t="s">
        <v>5016</v>
      </c>
      <c r="G4607" s="18" t="str">
        <f t="shared" si="435"/>
        <v>dv1</v>
      </c>
      <c r="H4607" s="18" t="str">
        <f t="shared" si="430"/>
        <v>muslim_respondent gender born_mumbai age income</v>
      </c>
      <c r="I4607" s="18">
        <f t="shared" si="433"/>
        <v>0</v>
      </c>
      <c r="J4607" s="18" t="str">
        <f t="shared" si="434"/>
        <v>NA</v>
      </c>
      <c r="K4607" s="18" t="str">
        <f t="shared" si="431"/>
        <v>muslim_respondent gender born_mumbai age income</v>
      </c>
      <c r="L4607" s="1" t="str">
        <f t="shared" si="432"/>
        <v>Yes</v>
      </c>
    </row>
    <row r="4608" spans="1:12" x14ac:dyDescent="0.3">
      <c r="A4608" s="1" t="str">
        <f>VLOOKUP(B4608,DownloadedFiles!$B$2:$C$821,2,)</f>
        <v>doi:10.7910/DVN/WOI8EU</v>
      </c>
      <c r="B4608" s="1" t="s">
        <v>2161</v>
      </c>
      <c r="C4608" s="1" t="s">
        <v>2816</v>
      </c>
      <c r="D4608" s="1" t="s">
        <v>654</v>
      </c>
      <c r="E4608" s="1" t="str">
        <f>VLOOKUP(D4608,StataFunctions!$E$2:$G$260,3,)</f>
        <v>Linear Regression</v>
      </c>
      <c r="F4608" s="18" t="s">
        <v>5018</v>
      </c>
      <c r="G4608" s="18" t="str">
        <f t="shared" si="435"/>
        <v>dv2</v>
      </c>
      <c r="H4608" s="18" t="str">
        <f t="shared" si="430"/>
        <v>muslim_respondent gender born_mumbai age income</v>
      </c>
      <c r="I4608" s="18">
        <f t="shared" si="433"/>
        <v>0</v>
      </c>
      <c r="J4608" s="18" t="str">
        <f t="shared" si="434"/>
        <v>NA</v>
      </c>
      <c r="K4608" s="18" t="str">
        <f t="shared" si="431"/>
        <v>muslim_respondent gender born_mumbai age income</v>
      </c>
      <c r="L4608" s="1" t="str">
        <f t="shared" si="432"/>
        <v>Yes</v>
      </c>
    </row>
    <row r="4609" spans="1:12" ht="28.8" x14ac:dyDescent="0.3">
      <c r="A4609" s="1" t="str">
        <f>VLOOKUP(B4609,DownloadedFiles!$B$2:$C$821,2,)</f>
        <v>hdl:1902.1/22346</v>
      </c>
      <c r="B4609" s="1" t="s">
        <v>2561</v>
      </c>
      <c r="C4609" s="1" t="s">
        <v>698</v>
      </c>
      <c r="D4609" s="1" t="s">
        <v>766</v>
      </c>
      <c r="E4609" s="1" t="str">
        <f>VLOOKUP(D4609,StataFunctions!$E$2:$G$260,3,)</f>
        <v>Logistic regression</v>
      </c>
      <c r="F4609" s="18" t="s">
        <v>5040</v>
      </c>
      <c r="G4609" s="18" t="str">
        <f t="shared" si="435"/>
        <v>angercand</v>
      </c>
      <c r="H4609" s="18" t="str">
        <f t="shared" si="430"/>
        <v>idcomplexity educ male white age south urban attend evangelical if miss==0</v>
      </c>
      <c r="I4609" s="18">
        <f t="shared" si="433"/>
        <v>1</v>
      </c>
      <c r="J4609" s="18" t="str">
        <f t="shared" si="434"/>
        <v xml:space="preserve"> miss==0</v>
      </c>
      <c r="K4609" s="18" t="str">
        <f t="shared" si="431"/>
        <v>idcomplexity educ male white age south urban attend evangelical</v>
      </c>
      <c r="L4609" s="1" t="str">
        <f t="shared" si="432"/>
        <v>Yes</v>
      </c>
    </row>
    <row r="4610" spans="1:12" ht="28.8" x14ac:dyDescent="0.3">
      <c r="A4610" s="1" t="str">
        <f>VLOOKUP(B4610,DownloadedFiles!$B$2:$C$821,2,)</f>
        <v>hdl:1902.1/22346</v>
      </c>
      <c r="B4610" s="1" t="s">
        <v>2561</v>
      </c>
      <c r="C4610" s="1" t="s">
        <v>698</v>
      </c>
      <c r="D4610" s="1" t="s">
        <v>654</v>
      </c>
      <c r="E4610" s="1" t="str">
        <f>VLOOKUP(D4610,StataFunctions!$E$2:$G$260,3,)</f>
        <v>Linear Regression</v>
      </c>
      <c r="F4610" s="18" t="s">
        <v>5036</v>
      </c>
      <c r="G4610" s="18" t="str">
        <f t="shared" si="435"/>
        <v>issuestr2</v>
      </c>
      <c r="H4610" s="18" t="str">
        <f t="shared" ref="H4610:H4673" si="436">TRIM(MID(F4610,FIND(G4610,F4610)+LEN(G4610)+1,IFERROR(FIND(",",F4610),LEN(F4610)+1)-(FIND(G4610,F4610)+LEN(G4610)+1)))</f>
        <v>idcomplexity educ male white age south urban attend evangelical if miss==0</v>
      </c>
      <c r="I4610" s="18">
        <f t="shared" si="433"/>
        <v>1</v>
      </c>
      <c r="J4610" s="18" t="str">
        <f t="shared" si="434"/>
        <v xml:space="preserve"> miss==0</v>
      </c>
      <c r="K4610" s="18" t="str">
        <f t="shared" ref="K4610:K4673" si="437">IF(I4610=0,H4610,MID(H4610,1,FIND(J4610,H4610)-4))</f>
        <v>idcomplexity educ male white age south urban attend evangelical</v>
      </c>
      <c r="L4610" s="1" t="str">
        <f t="shared" ref="L4610:L4673" si="438">IFERROR(IF(FIND("///",F4610)&gt;0,"No",0),"Yes")</f>
        <v>Yes</v>
      </c>
    </row>
    <row r="4611" spans="1:12" ht="28.8" x14ac:dyDescent="0.3">
      <c r="A4611" s="1" t="str">
        <f>VLOOKUP(B4611,DownloadedFiles!$B$2:$C$821,2,)</f>
        <v>hdl:1902.1/22346</v>
      </c>
      <c r="B4611" s="1" t="s">
        <v>2561</v>
      </c>
      <c r="C4611" s="1" t="s">
        <v>698</v>
      </c>
      <c r="D4611" s="1" t="s">
        <v>654</v>
      </c>
      <c r="E4611" s="1" t="str">
        <f>VLOOKUP(D4611,StataFunctions!$E$2:$G$260,3,)</f>
        <v>Linear Regression</v>
      </c>
      <c r="F4611" s="18" t="s">
        <v>5038</v>
      </c>
      <c r="G4611" s="18" t="str">
        <f t="shared" si="435"/>
        <v>likebias</v>
      </c>
      <c r="H4611" s="18" t="str">
        <f t="shared" si="436"/>
        <v>idcomplexity educ male white age south urban attend evangelical if miss==0</v>
      </c>
      <c r="I4611" s="18">
        <f t="shared" si="433"/>
        <v>1</v>
      </c>
      <c r="J4611" s="18" t="str">
        <f t="shared" si="434"/>
        <v xml:space="preserve"> miss==0</v>
      </c>
      <c r="K4611" s="18" t="str">
        <f t="shared" si="437"/>
        <v>idcomplexity educ male white age south urban attend evangelical</v>
      </c>
      <c r="L4611" s="1" t="str">
        <f t="shared" si="438"/>
        <v>Yes</v>
      </c>
    </row>
    <row r="4612" spans="1:12" ht="28.8" x14ac:dyDescent="0.3">
      <c r="A4612" s="1" t="str">
        <f>VLOOKUP(B4612,DownloadedFiles!$B$2:$C$821,2,)</f>
        <v>hdl:1902.1/22346</v>
      </c>
      <c r="B4612" s="1" t="s">
        <v>2561</v>
      </c>
      <c r="C4612" s="1" t="s">
        <v>698</v>
      </c>
      <c r="D4612" s="1" t="s">
        <v>654</v>
      </c>
      <c r="E4612" s="1" t="str">
        <f>VLOOKUP(D4612,StataFunctions!$E$2:$G$260,3,)</f>
        <v>Linear Regression</v>
      </c>
      <c r="F4612" s="18" t="s">
        <v>5039</v>
      </c>
      <c r="G4612" s="18" t="str">
        <f t="shared" si="435"/>
        <v>pastactiv</v>
      </c>
      <c r="H4612" s="18" t="str">
        <f t="shared" si="436"/>
        <v>idcomplexity educ male white age south urban attend evangelical if miss==0</v>
      </c>
      <c r="I4612" s="18">
        <f t="shared" si="433"/>
        <v>1</v>
      </c>
      <c r="J4612" s="18" t="str">
        <f t="shared" si="434"/>
        <v xml:space="preserve"> miss==0</v>
      </c>
      <c r="K4612" s="18" t="str">
        <f t="shared" si="437"/>
        <v>idcomplexity educ male white age south urban attend evangelical</v>
      </c>
      <c r="L4612" s="1" t="str">
        <f t="shared" si="438"/>
        <v>Yes</v>
      </c>
    </row>
    <row r="4613" spans="1:12" ht="28.8" x14ac:dyDescent="0.3">
      <c r="A4613" s="1" t="str">
        <f>VLOOKUP(B4613,DownloadedFiles!$B$2:$C$821,2,)</f>
        <v>hdl:1902.1/22346</v>
      </c>
      <c r="B4613" s="1" t="s">
        <v>2561</v>
      </c>
      <c r="C4613" s="1" t="s">
        <v>698</v>
      </c>
      <c r="D4613" s="1" t="s">
        <v>654</v>
      </c>
      <c r="E4613" s="1" t="str">
        <f>VLOOKUP(D4613,StataFunctions!$E$2:$G$260,3,)</f>
        <v>Linear Regression</v>
      </c>
      <c r="F4613" s="18" t="s">
        <v>5037</v>
      </c>
      <c r="G4613" s="18" t="str">
        <f t="shared" si="435"/>
        <v>thermbias</v>
      </c>
      <c r="H4613" s="18" t="str">
        <f t="shared" si="436"/>
        <v>idcomplexity educ male white age south urban attend evangelical if miss==0</v>
      </c>
      <c r="I4613" s="18">
        <f t="shared" si="433"/>
        <v>1</v>
      </c>
      <c r="J4613" s="18" t="str">
        <f t="shared" si="434"/>
        <v xml:space="preserve"> miss==0</v>
      </c>
      <c r="K4613" s="18" t="str">
        <f t="shared" si="437"/>
        <v>idcomplexity educ male white age south urban attend evangelical</v>
      </c>
      <c r="L4613" s="1" t="str">
        <f t="shared" si="438"/>
        <v>Yes</v>
      </c>
    </row>
    <row r="4614" spans="1:12" ht="28.8" x14ac:dyDescent="0.3">
      <c r="A4614" s="1" t="str">
        <f>VLOOKUP(B4614,DownloadedFiles!$B$2:$C$821,2,)</f>
        <v>hdl:1902.1/22346</v>
      </c>
      <c r="B4614" s="1" t="s">
        <v>2561</v>
      </c>
      <c r="C4614" s="1" t="s">
        <v>698</v>
      </c>
      <c r="D4614" s="1" t="s">
        <v>766</v>
      </c>
      <c r="E4614" s="1" t="str">
        <f>VLOOKUP(D4614,StataFunctions!$E$2:$G$260,3,)</f>
        <v>Logistic regression</v>
      </c>
      <c r="F4614" s="18" t="s">
        <v>5029</v>
      </c>
      <c r="G4614" s="18" t="str">
        <f t="shared" si="435"/>
        <v>angercand</v>
      </c>
      <c r="H4614" s="18" t="str">
        <f t="shared" si="436"/>
        <v>idcomplexity issuestr2 educ male white age south urban attend evangelical if miss==0</v>
      </c>
      <c r="I4614" s="18">
        <f t="shared" si="433"/>
        <v>1</v>
      </c>
      <c r="J4614" s="18" t="str">
        <f t="shared" si="434"/>
        <v xml:space="preserve"> miss==0</v>
      </c>
      <c r="K4614" s="18" t="str">
        <f t="shared" si="437"/>
        <v>idcomplexity issuestr2 educ male white age south urban attend evangelical</v>
      </c>
      <c r="L4614" s="1" t="str">
        <f t="shared" si="438"/>
        <v>Yes</v>
      </c>
    </row>
    <row r="4615" spans="1:12" ht="28.8" x14ac:dyDescent="0.3">
      <c r="A4615" s="1" t="str">
        <f>VLOOKUP(B4615,DownloadedFiles!$B$2:$C$821,2,)</f>
        <v>hdl:1902.1/22346</v>
      </c>
      <c r="B4615" s="1" t="s">
        <v>2561</v>
      </c>
      <c r="C4615" s="1" t="s">
        <v>698</v>
      </c>
      <c r="D4615" s="1" t="s">
        <v>654</v>
      </c>
      <c r="E4615" s="1" t="str">
        <f>VLOOKUP(D4615,StataFunctions!$E$2:$G$260,3,)</f>
        <v>Linear Regression</v>
      </c>
      <c r="F4615" s="18" t="s">
        <v>5025</v>
      </c>
      <c r="G4615" s="18" t="str">
        <f t="shared" si="435"/>
        <v>likebias</v>
      </c>
      <c r="H4615" s="18" t="str">
        <f t="shared" si="436"/>
        <v>idcomplexity issuestr2 educ male white age south urban attend evangelical if miss==0</v>
      </c>
      <c r="I4615" s="18">
        <f t="shared" si="433"/>
        <v>1</v>
      </c>
      <c r="J4615" s="18" t="str">
        <f t="shared" si="434"/>
        <v xml:space="preserve"> miss==0</v>
      </c>
      <c r="K4615" s="18" t="str">
        <f t="shared" si="437"/>
        <v>idcomplexity issuestr2 educ male white age south urban attend evangelical</v>
      </c>
      <c r="L4615" s="1" t="str">
        <f t="shared" si="438"/>
        <v>Yes</v>
      </c>
    </row>
    <row r="4616" spans="1:12" ht="28.8" x14ac:dyDescent="0.3">
      <c r="A4616" s="1" t="str">
        <f>VLOOKUP(B4616,DownloadedFiles!$B$2:$C$821,2,)</f>
        <v>hdl:1902.1/22346</v>
      </c>
      <c r="B4616" s="1" t="s">
        <v>2561</v>
      </c>
      <c r="C4616" s="1" t="s">
        <v>698</v>
      </c>
      <c r="D4616" s="1" t="s">
        <v>654</v>
      </c>
      <c r="E4616" s="1" t="str">
        <f>VLOOKUP(D4616,StataFunctions!$E$2:$G$260,3,)</f>
        <v>Linear Regression</v>
      </c>
      <c r="F4616" s="18" t="s">
        <v>5027</v>
      </c>
      <c r="G4616" s="18" t="str">
        <f t="shared" si="435"/>
        <v>pastactiv</v>
      </c>
      <c r="H4616" s="18" t="str">
        <f t="shared" si="436"/>
        <v>idcomplexity issuestr2 educ male white age south urban attend evangelical if miss==0</v>
      </c>
      <c r="I4616" s="18">
        <f t="shared" ref="I4616:I4679" si="439">IFERROR(IF(FIND(" if ",H4616)&gt;0,1,0),0)</f>
        <v>1</v>
      </c>
      <c r="J4616" s="18" t="str">
        <f t="shared" ref="J4616:J4679" si="440">IFERROR(MID(H4616,FIND(" if ",H4616)+3,LEN(H4616)+1),"NA")</f>
        <v xml:space="preserve"> miss==0</v>
      </c>
      <c r="K4616" s="18" t="str">
        <f t="shared" si="437"/>
        <v>idcomplexity issuestr2 educ male white age south urban attend evangelical</v>
      </c>
      <c r="L4616" s="1" t="str">
        <f t="shared" si="438"/>
        <v>Yes</v>
      </c>
    </row>
    <row r="4617" spans="1:12" ht="28.8" x14ac:dyDescent="0.3">
      <c r="A4617" s="1" t="str">
        <f>VLOOKUP(B4617,DownloadedFiles!$B$2:$C$821,2,)</f>
        <v>hdl:1902.1/22346</v>
      </c>
      <c r="B4617" s="1" t="s">
        <v>2561</v>
      </c>
      <c r="C4617" s="1" t="s">
        <v>698</v>
      </c>
      <c r="D4617" s="1" t="s">
        <v>654</v>
      </c>
      <c r="E4617" s="1" t="str">
        <f>VLOOKUP(D4617,StataFunctions!$E$2:$G$260,3,)</f>
        <v>Linear Regression</v>
      </c>
      <c r="F4617" s="18" t="s">
        <v>5023</v>
      </c>
      <c r="G4617" s="18" t="str">
        <f t="shared" si="435"/>
        <v>thermbias</v>
      </c>
      <c r="H4617" s="18" t="str">
        <f t="shared" si="436"/>
        <v>idcomplexity issuestr2 educ male white age south urban attend evangelical if miss==0</v>
      </c>
      <c r="I4617" s="18">
        <f t="shared" si="439"/>
        <v>1</v>
      </c>
      <c r="J4617" s="18" t="str">
        <f t="shared" si="440"/>
        <v xml:space="preserve"> miss==0</v>
      </c>
      <c r="K4617" s="18" t="str">
        <f t="shared" si="437"/>
        <v>idcomplexity issuestr2 educ male white age south urban attend evangelical</v>
      </c>
      <c r="L4617" s="1" t="str">
        <f t="shared" si="438"/>
        <v>Yes</v>
      </c>
    </row>
    <row r="4618" spans="1:12" ht="28.8" x14ac:dyDescent="0.3">
      <c r="A4618" s="1" t="str">
        <f>VLOOKUP(B4618,DownloadedFiles!$B$2:$C$821,2,)</f>
        <v>hdl:1902.1/22346</v>
      </c>
      <c r="B4618" s="1" t="s">
        <v>2561</v>
      </c>
      <c r="C4618" s="1" t="s">
        <v>698</v>
      </c>
      <c r="D4618" s="1" t="s">
        <v>766</v>
      </c>
      <c r="E4618" s="1" t="str">
        <f>VLOOKUP(D4618,StataFunctions!$E$2:$G$260,3,)</f>
        <v>Logistic regression</v>
      </c>
      <c r="F4618" s="18" t="s">
        <v>5034</v>
      </c>
      <c r="G4618" s="18" t="str">
        <f t="shared" si="435"/>
        <v>angercand</v>
      </c>
      <c r="H4618" s="18" t="str">
        <f t="shared" si="436"/>
        <v>idcomplexity pidstr issuestr2 educ male white age south urban attend evangelical if miss==0</v>
      </c>
      <c r="I4618" s="18">
        <f t="shared" si="439"/>
        <v>1</v>
      </c>
      <c r="J4618" s="18" t="str">
        <f t="shared" si="440"/>
        <v xml:space="preserve"> miss==0</v>
      </c>
      <c r="K4618" s="18" t="str">
        <f t="shared" si="437"/>
        <v>idcomplexity pidstr issuestr2 educ male white age south urban attend evangelical</v>
      </c>
      <c r="L4618" s="1" t="str">
        <f t="shared" si="438"/>
        <v>Yes</v>
      </c>
    </row>
    <row r="4619" spans="1:12" ht="28.8" x14ac:dyDescent="0.3">
      <c r="A4619" s="1" t="str">
        <f>VLOOKUP(B4619,DownloadedFiles!$B$2:$C$821,2,)</f>
        <v>hdl:1902.1/22346</v>
      </c>
      <c r="B4619" s="1" t="s">
        <v>2561</v>
      </c>
      <c r="C4619" s="1" t="s">
        <v>698</v>
      </c>
      <c r="D4619" s="1" t="s">
        <v>654</v>
      </c>
      <c r="E4619" s="1" t="str">
        <f>VLOOKUP(D4619,StataFunctions!$E$2:$G$260,3,)</f>
        <v>Linear Regression</v>
      </c>
      <c r="F4619" s="18" t="s">
        <v>5032</v>
      </c>
      <c r="G4619" s="18" t="str">
        <f t="shared" si="435"/>
        <v>likebias</v>
      </c>
      <c r="H4619" s="18" t="str">
        <f t="shared" si="436"/>
        <v>idcomplexity pidstr issuestr2 educ male white age south urban attend evangelical if miss==0</v>
      </c>
      <c r="I4619" s="18">
        <f t="shared" si="439"/>
        <v>1</v>
      </c>
      <c r="J4619" s="18" t="str">
        <f t="shared" si="440"/>
        <v xml:space="preserve"> miss==0</v>
      </c>
      <c r="K4619" s="18" t="str">
        <f t="shared" si="437"/>
        <v>idcomplexity pidstr issuestr2 educ male white age south urban attend evangelical</v>
      </c>
      <c r="L4619" s="1" t="str">
        <f t="shared" si="438"/>
        <v>Yes</v>
      </c>
    </row>
    <row r="4620" spans="1:12" ht="28.8" x14ac:dyDescent="0.3">
      <c r="A4620" s="1" t="str">
        <f>VLOOKUP(B4620,DownloadedFiles!$B$2:$C$821,2,)</f>
        <v>hdl:1902.1/22346</v>
      </c>
      <c r="B4620" s="1" t="s">
        <v>2561</v>
      </c>
      <c r="C4620" s="1" t="s">
        <v>698</v>
      </c>
      <c r="D4620" s="1" t="s">
        <v>654</v>
      </c>
      <c r="E4620" s="1" t="str">
        <f>VLOOKUP(D4620,StataFunctions!$E$2:$G$260,3,)</f>
        <v>Linear Regression</v>
      </c>
      <c r="F4620" s="18" t="s">
        <v>5033</v>
      </c>
      <c r="G4620" s="18" t="str">
        <f t="shared" si="435"/>
        <v>pastactiv</v>
      </c>
      <c r="H4620" s="18" t="str">
        <f t="shared" si="436"/>
        <v>idcomplexity pidstr issuestr2 educ male white age south urban attend evangelical if miss==0</v>
      </c>
      <c r="I4620" s="18">
        <f t="shared" si="439"/>
        <v>1</v>
      </c>
      <c r="J4620" s="18" t="str">
        <f t="shared" si="440"/>
        <v xml:space="preserve"> miss==0</v>
      </c>
      <c r="K4620" s="18" t="str">
        <f t="shared" si="437"/>
        <v>idcomplexity pidstr issuestr2 educ male white age south urban attend evangelical</v>
      </c>
      <c r="L4620" s="1" t="str">
        <f t="shared" si="438"/>
        <v>Yes</v>
      </c>
    </row>
    <row r="4621" spans="1:12" ht="28.8" x14ac:dyDescent="0.3">
      <c r="A4621" s="1" t="str">
        <f>VLOOKUP(B4621,DownloadedFiles!$B$2:$C$821,2,)</f>
        <v>hdl:1902.1/22346</v>
      </c>
      <c r="B4621" s="1" t="s">
        <v>2561</v>
      </c>
      <c r="C4621" s="1" t="s">
        <v>698</v>
      </c>
      <c r="D4621" s="1" t="s">
        <v>654</v>
      </c>
      <c r="E4621" s="1" t="str">
        <f>VLOOKUP(D4621,StataFunctions!$E$2:$G$260,3,)</f>
        <v>Linear Regression</v>
      </c>
      <c r="F4621" s="18" t="s">
        <v>5031</v>
      </c>
      <c r="G4621" s="18" t="str">
        <f t="shared" si="435"/>
        <v>thermbias</v>
      </c>
      <c r="H4621" s="18" t="str">
        <f t="shared" si="436"/>
        <v>idcomplexity pidstr issuestr2 educ male white age south urban attend evangelical if miss==0</v>
      </c>
      <c r="I4621" s="18">
        <f t="shared" si="439"/>
        <v>1</v>
      </c>
      <c r="J4621" s="18" t="str">
        <f t="shared" si="440"/>
        <v xml:space="preserve"> miss==0</v>
      </c>
      <c r="K4621" s="18" t="str">
        <f t="shared" si="437"/>
        <v>idcomplexity pidstr issuestr2 educ male white age south urban attend evangelical</v>
      </c>
      <c r="L4621" s="1" t="str">
        <f t="shared" si="438"/>
        <v>Yes</v>
      </c>
    </row>
    <row r="4622" spans="1:12" ht="28.8" x14ac:dyDescent="0.3">
      <c r="A4622" s="1" t="str">
        <f>VLOOKUP(B4622,DownloadedFiles!$B$2:$C$821,2,)</f>
        <v>hdl:1902.1/22346</v>
      </c>
      <c r="B4622" s="1" t="s">
        <v>2561</v>
      </c>
      <c r="C4622" s="1" t="s">
        <v>698</v>
      </c>
      <c r="D4622" s="1" t="s">
        <v>766</v>
      </c>
      <c r="E4622" s="1" t="str">
        <f>VLOOKUP(D4622,StataFunctions!$E$2:$G$260,3,)</f>
        <v>Logistic regression</v>
      </c>
      <c r="F4622" s="18" t="s">
        <v>5035</v>
      </c>
      <c r="G4622" s="18" t="str">
        <f t="shared" si="435"/>
        <v>angercand</v>
      </c>
      <c r="H4622" s="18" t="str">
        <f t="shared" si="436"/>
        <v>idcomplexity pidstr issuestr2 educ male white age south urban attend evangelical if miss==0 &amp; year==1992</v>
      </c>
      <c r="I4622" s="18">
        <f t="shared" si="439"/>
        <v>1</v>
      </c>
      <c r="J4622" s="18" t="str">
        <f t="shared" si="440"/>
        <v xml:space="preserve"> miss==0 &amp; year==1992</v>
      </c>
      <c r="K4622" s="18" t="str">
        <f t="shared" si="437"/>
        <v>idcomplexity pidstr issuestr2 educ male white age south urban attend evangelical</v>
      </c>
      <c r="L4622" s="1" t="str">
        <f t="shared" si="438"/>
        <v>Yes</v>
      </c>
    </row>
    <row r="4623" spans="1:12" ht="28.8" x14ac:dyDescent="0.3">
      <c r="A4623" s="1" t="str">
        <f>VLOOKUP(B4623,DownloadedFiles!$B$2:$C$821,2,)</f>
        <v>hdl:1902.1/22346</v>
      </c>
      <c r="B4623" s="1" t="s">
        <v>2561</v>
      </c>
      <c r="C4623" s="1" t="s">
        <v>698</v>
      </c>
      <c r="D4623" s="1" t="s">
        <v>766</v>
      </c>
      <c r="E4623" s="1" t="str">
        <f>VLOOKUP(D4623,StataFunctions!$E$2:$G$260,3,)</f>
        <v>Logistic regression</v>
      </c>
      <c r="F4623" s="18" t="s">
        <v>5030</v>
      </c>
      <c r="G4623" s="18" t="str">
        <f t="shared" si="435"/>
        <v>angercand</v>
      </c>
      <c r="H4623" s="18" t="str">
        <f t="shared" si="436"/>
        <v>pidstr ideostr issuestr2 educ male white age south urban attend evangelical if miss==0</v>
      </c>
      <c r="I4623" s="18">
        <f t="shared" si="439"/>
        <v>1</v>
      </c>
      <c r="J4623" s="18" t="str">
        <f t="shared" si="440"/>
        <v xml:space="preserve"> miss==0</v>
      </c>
      <c r="K4623" s="18" t="str">
        <f t="shared" si="437"/>
        <v>pidstr ideostr issuestr2 educ male white age south urban attend evangelical</v>
      </c>
      <c r="L4623" s="1" t="str">
        <f t="shared" si="438"/>
        <v>Yes</v>
      </c>
    </row>
    <row r="4624" spans="1:12" ht="28.8" x14ac:dyDescent="0.3">
      <c r="A4624" s="1" t="str">
        <f>VLOOKUP(B4624,DownloadedFiles!$B$2:$C$821,2,)</f>
        <v>hdl:1902.1/22346</v>
      </c>
      <c r="B4624" s="1" t="s">
        <v>2561</v>
      </c>
      <c r="C4624" s="1" t="s">
        <v>698</v>
      </c>
      <c r="D4624" s="1" t="s">
        <v>654</v>
      </c>
      <c r="E4624" s="1" t="str">
        <f>VLOOKUP(D4624,StataFunctions!$E$2:$G$260,3,)</f>
        <v>Linear Regression</v>
      </c>
      <c r="F4624" s="18" t="s">
        <v>5026</v>
      </c>
      <c r="G4624" s="18" t="str">
        <f t="shared" si="435"/>
        <v>likebias</v>
      </c>
      <c r="H4624" s="18" t="str">
        <f t="shared" si="436"/>
        <v>pidstr ideostr issuestr2 educ male white age south urban attend evangelical if miss==0</v>
      </c>
      <c r="I4624" s="18">
        <f t="shared" si="439"/>
        <v>1</v>
      </c>
      <c r="J4624" s="18" t="str">
        <f t="shared" si="440"/>
        <v xml:space="preserve"> miss==0</v>
      </c>
      <c r="K4624" s="18" t="str">
        <f t="shared" si="437"/>
        <v>pidstr ideostr issuestr2 educ male white age south urban attend evangelical</v>
      </c>
      <c r="L4624" s="1" t="str">
        <f t="shared" si="438"/>
        <v>Yes</v>
      </c>
    </row>
    <row r="4625" spans="1:12" ht="28.8" x14ac:dyDescent="0.3">
      <c r="A4625" s="1" t="str">
        <f>VLOOKUP(B4625,DownloadedFiles!$B$2:$C$821,2,)</f>
        <v>hdl:1902.1/22346</v>
      </c>
      <c r="B4625" s="1" t="s">
        <v>2561</v>
      </c>
      <c r="C4625" s="1" t="s">
        <v>698</v>
      </c>
      <c r="D4625" s="1" t="s">
        <v>654</v>
      </c>
      <c r="E4625" s="1" t="str">
        <f>VLOOKUP(D4625,StataFunctions!$E$2:$G$260,3,)</f>
        <v>Linear Regression</v>
      </c>
      <c r="F4625" s="18" t="s">
        <v>5028</v>
      </c>
      <c r="G4625" s="18" t="str">
        <f t="shared" si="435"/>
        <v>pastactiv</v>
      </c>
      <c r="H4625" s="18" t="str">
        <f t="shared" si="436"/>
        <v>pidstr ideostr issuestr2 educ male white age south urban attend evangelical if miss==0</v>
      </c>
      <c r="I4625" s="18">
        <f t="shared" si="439"/>
        <v>1</v>
      </c>
      <c r="J4625" s="18" t="str">
        <f t="shared" si="440"/>
        <v xml:space="preserve"> miss==0</v>
      </c>
      <c r="K4625" s="18" t="str">
        <f t="shared" si="437"/>
        <v>pidstr ideostr issuestr2 educ male white age south urban attend evangelical</v>
      </c>
      <c r="L4625" s="1" t="str">
        <f t="shared" si="438"/>
        <v>Yes</v>
      </c>
    </row>
    <row r="4626" spans="1:12" ht="28.8" x14ac:dyDescent="0.3">
      <c r="A4626" s="1" t="str">
        <f>VLOOKUP(B4626,DownloadedFiles!$B$2:$C$821,2,)</f>
        <v>hdl:1902.1/22346</v>
      </c>
      <c r="B4626" s="1" t="s">
        <v>2561</v>
      </c>
      <c r="C4626" s="1" t="s">
        <v>698</v>
      </c>
      <c r="D4626" s="1" t="s">
        <v>654</v>
      </c>
      <c r="E4626" s="1" t="str">
        <f>VLOOKUP(D4626,StataFunctions!$E$2:$G$260,3,)</f>
        <v>Linear Regression</v>
      </c>
      <c r="F4626" s="18" t="s">
        <v>5024</v>
      </c>
      <c r="G4626" s="18" t="str">
        <f t="shared" si="435"/>
        <v>thermbias</v>
      </c>
      <c r="H4626" s="18" t="str">
        <f t="shared" si="436"/>
        <v>pidstr ideostr issuestr2 educ male white age south urban attend evangelical if miss==0</v>
      </c>
      <c r="I4626" s="18">
        <f t="shared" si="439"/>
        <v>1</v>
      </c>
      <c r="J4626" s="18" t="str">
        <f t="shared" si="440"/>
        <v xml:space="preserve"> miss==0</v>
      </c>
      <c r="K4626" s="18" t="str">
        <f t="shared" si="437"/>
        <v>pidstr ideostr issuestr2 educ male white age south urban attend evangelical</v>
      </c>
      <c r="L4626" s="1" t="str">
        <f t="shared" si="438"/>
        <v>Yes</v>
      </c>
    </row>
    <row r="4627" spans="1:12" ht="28.8" x14ac:dyDescent="0.3">
      <c r="A4627" s="1" t="str">
        <f>VLOOKUP(B4627,DownloadedFiles!$B$2:$C$821,2,)</f>
        <v>hdl:1902.1/18366</v>
      </c>
      <c r="B4627" s="1" t="s">
        <v>2422</v>
      </c>
      <c r="C4627" s="1" t="s">
        <v>698</v>
      </c>
      <c r="D4627" s="1" t="s">
        <v>766</v>
      </c>
      <c r="E4627" s="1" t="str">
        <f>VLOOKUP(D4627,StataFunctions!$E$2:$G$260,3,)</f>
        <v>Logistic regression</v>
      </c>
      <c r="F4627" s="18" t="s">
        <v>7600</v>
      </c>
      <c r="G4627" s="18" t="str">
        <f t="shared" si="435"/>
        <v>dv</v>
      </c>
      <c r="H4627" s="18" t="str">
        <f t="shared" si="436"/>
        <v>lag_dv issue_linkage_structure agreement_importance qmv publicity lngdp foreignpolicy euro new_ms presidency parl_scrut</v>
      </c>
      <c r="I4627" s="18">
        <f t="shared" si="439"/>
        <v>0</v>
      </c>
      <c r="J4627" s="18" t="str">
        <f t="shared" si="440"/>
        <v>NA</v>
      </c>
      <c r="K4627" s="18" t="str">
        <f t="shared" si="437"/>
        <v>lag_dv issue_linkage_structure agreement_importance qmv publicity lngdp foreignpolicy euro new_ms presidency parl_scrut</v>
      </c>
      <c r="L4627" s="1" t="str">
        <f t="shared" si="438"/>
        <v>Yes</v>
      </c>
    </row>
    <row r="4628" spans="1:12" ht="28.8" x14ac:dyDescent="0.3">
      <c r="A4628" s="1" t="str">
        <f>VLOOKUP(B4628,DownloadedFiles!$B$2:$C$821,2,)</f>
        <v>hdl:1902.1/18366</v>
      </c>
      <c r="B4628" s="1" t="s">
        <v>2422</v>
      </c>
      <c r="C4628" s="1" t="s">
        <v>698</v>
      </c>
      <c r="D4628" s="1" t="s">
        <v>887</v>
      </c>
      <c r="E4628" s="1" t="str">
        <f>VLOOKUP(D4628,StataFunctions!$E$2:$G$260,3,)</f>
        <v>Ordered logistic regression</v>
      </c>
      <c r="F4628" s="18" t="s">
        <v>7620</v>
      </c>
      <c r="G4628" s="18" t="str">
        <f t="shared" si="435"/>
        <v>dv</v>
      </c>
      <c r="H4628" s="18" t="str">
        <f t="shared" si="436"/>
        <v>lag_dv issue_linkage_structure agreement_importance qmv publicity lngdp foreignpolicy euro new_ms presidency parl_scrut</v>
      </c>
      <c r="I4628" s="18">
        <f t="shared" si="439"/>
        <v>0</v>
      </c>
      <c r="J4628" s="18" t="str">
        <f t="shared" si="440"/>
        <v>NA</v>
      </c>
      <c r="K4628" s="18" t="str">
        <f t="shared" si="437"/>
        <v>lag_dv issue_linkage_structure agreement_importance qmv publicity lngdp foreignpolicy euro new_ms presidency parl_scrut</v>
      </c>
      <c r="L4628" s="1" t="str">
        <f t="shared" si="438"/>
        <v>Yes</v>
      </c>
    </row>
    <row r="4629" spans="1:12" ht="28.8" x14ac:dyDescent="0.3">
      <c r="A4629" s="1" t="str">
        <f>VLOOKUP(B4629,DownloadedFiles!$B$2:$C$821,2,)</f>
        <v>hdl:1902.1/18366</v>
      </c>
      <c r="B4629" s="1" t="s">
        <v>2422</v>
      </c>
      <c r="C4629" s="1" t="s">
        <v>698</v>
      </c>
      <c r="D4629" s="1" t="s">
        <v>766</v>
      </c>
      <c r="E4629" s="1" t="str">
        <f>VLOOKUP(D4629,StataFunctions!$E$2:$G$260,3,)</f>
        <v>Logistic regression</v>
      </c>
      <c r="F4629" s="18" t="s">
        <v>7602</v>
      </c>
      <c r="G4629" s="18" t="str">
        <f t="shared" si="435"/>
        <v>dv</v>
      </c>
      <c r="H4629" s="18" t="str">
        <f t="shared" si="436"/>
        <v>lag_dv issue_linkage_structure agreement_importance qmv publicity lngdp pillarii pillariii euro new_ms presidency parl_scrut</v>
      </c>
      <c r="I4629" s="18">
        <f t="shared" si="439"/>
        <v>0</v>
      </c>
      <c r="J4629" s="18" t="str">
        <f t="shared" si="440"/>
        <v>NA</v>
      </c>
      <c r="K4629" s="18" t="str">
        <f t="shared" si="437"/>
        <v>lag_dv issue_linkage_structure agreement_importance qmv publicity lngdp pillarii pillariii euro new_ms presidency parl_scrut</v>
      </c>
      <c r="L4629" s="1" t="str">
        <f t="shared" si="438"/>
        <v>Yes</v>
      </c>
    </row>
    <row r="4630" spans="1:12" ht="28.8" x14ac:dyDescent="0.3">
      <c r="A4630" s="1" t="str">
        <f>VLOOKUP(B4630,DownloadedFiles!$B$2:$C$821,2,)</f>
        <v>hdl:1902.1/18366</v>
      </c>
      <c r="B4630" s="1" t="s">
        <v>2422</v>
      </c>
      <c r="C4630" s="1" t="s">
        <v>698</v>
      </c>
      <c r="D4630" s="1" t="s">
        <v>887</v>
      </c>
      <c r="E4630" s="1" t="str">
        <f>VLOOKUP(D4630,StataFunctions!$E$2:$G$260,3,)</f>
        <v>Ordered logistic regression</v>
      </c>
      <c r="F4630" s="18" t="s">
        <v>7622</v>
      </c>
      <c r="G4630" s="18" t="str">
        <f t="shared" si="435"/>
        <v>dv</v>
      </c>
      <c r="H4630" s="18" t="str">
        <f t="shared" si="436"/>
        <v>lag_dv issue_linkage_structure agreement_importance qmv publicity lngdp pillarii pillariii euro new_ms presidency parl_scrut</v>
      </c>
      <c r="I4630" s="18">
        <f t="shared" si="439"/>
        <v>0</v>
      </c>
      <c r="J4630" s="18" t="str">
        <f t="shared" si="440"/>
        <v>NA</v>
      </c>
      <c r="K4630" s="18" t="str">
        <f t="shared" si="437"/>
        <v>lag_dv issue_linkage_structure agreement_importance qmv publicity lngdp pillarii pillariii euro new_ms presidency parl_scrut</v>
      </c>
      <c r="L4630" s="1" t="str">
        <f t="shared" si="438"/>
        <v>Yes</v>
      </c>
    </row>
    <row r="4631" spans="1:12" ht="43.2" x14ac:dyDescent="0.3">
      <c r="A4631" s="1" t="str">
        <f>VLOOKUP(B4631,DownloadedFiles!$B$2:$C$821,2,)</f>
        <v>hdl:1902.1/18366</v>
      </c>
      <c r="B4631" s="1" t="s">
        <v>2422</v>
      </c>
      <c r="C4631" s="1" t="s">
        <v>698</v>
      </c>
      <c r="D4631" s="1" t="s">
        <v>766</v>
      </c>
      <c r="E4631" s="1" t="str">
        <f>VLOOKUP(D4631,StataFunctions!$E$2:$G$260,3,)</f>
        <v>Logistic regression</v>
      </c>
      <c r="F4631" s="18" t="s">
        <v>7601</v>
      </c>
      <c r="G4631" s="18" t="str">
        <f t="shared" si="435"/>
        <v>dv</v>
      </c>
      <c r="H4631" s="18" t="str">
        <f t="shared" si="436"/>
        <v>lag_dv issue_linkage_structure agreement_importance qmv publicity voting_power foreignpolicy euro new_ms presidency parl_scrut</v>
      </c>
      <c r="I4631" s="18">
        <f t="shared" si="439"/>
        <v>0</v>
      </c>
      <c r="J4631" s="18" t="str">
        <f t="shared" si="440"/>
        <v>NA</v>
      </c>
      <c r="K4631" s="18" t="str">
        <f t="shared" si="437"/>
        <v>lag_dv issue_linkage_structure agreement_importance qmv publicity voting_power foreignpolicy euro new_ms presidency parl_scrut</v>
      </c>
      <c r="L4631" s="1" t="str">
        <f t="shared" si="438"/>
        <v>Yes</v>
      </c>
    </row>
    <row r="4632" spans="1:12" ht="28.8" x14ac:dyDescent="0.3">
      <c r="A4632" s="1" t="str">
        <f>VLOOKUP(B4632,DownloadedFiles!$B$2:$C$821,2,)</f>
        <v>hdl:1902.1/18366</v>
      </c>
      <c r="B4632" s="1" t="s">
        <v>2422</v>
      </c>
      <c r="C4632" s="1" t="s">
        <v>698</v>
      </c>
      <c r="D4632" s="1" t="s">
        <v>887</v>
      </c>
      <c r="E4632" s="1" t="str">
        <f>VLOOKUP(D4632,StataFunctions!$E$2:$G$260,3,)</f>
        <v>Ordered logistic regression</v>
      </c>
      <c r="F4632" s="18" t="s">
        <v>7621</v>
      </c>
      <c r="G4632" s="18" t="str">
        <f t="shared" si="435"/>
        <v>dv</v>
      </c>
      <c r="H4632" s="18" t="str">
        <f t="shared" si="436"/>
        <v>lag_dv issue_linkage_structure agreement_importance qmv publicity voting_power foreignpolicy euro new_ms presidency parl_scrut</v>
      </c>
      <c r="I4632" s="18">
        <f t="shared" si="439"/>
        <v>0</v>
      </c>
      <c r="J4632" s="18" t="str">
        <f t="shared" si="440"/>
        <v>NA</v>
      </c>
      <c r="K4632" s="18" t="str">
        <f t="shared" si="437"/>
        <v>lag_dv issue_linkage_structure agreement_importance qmv publicity voting_power foreignpolicy euro new_ms presidency parl_scrut</v>
      </c>
      <c r="L4632" s="1" t="str">
        <f t="shared" si="438"/>
        <v>Yes</v>
      </c>
    </row>
    <row r="4633" spans="1:12" ht="43.2" x14ac:dyDescent="0.3">
      <c r="A4633" s="1" t="str">
        <f>VLOOKUP(B4633,DownloadedFiles!$B$2:$C$821,2,)</f>
        <v>hdl:1902.1/18366</v>
      </c>
      <c r="B4633" s="1" t="s">
        <v>2422</v>
      </c>
      <c r="C4633" s="1" t="s">
        <v>698</v>
      </c>
      <c r="D4633" s="1" t="s">
        <v>766</v>
      </c>
      <c r="E4633" s="1" t="str">
        <f>VLOOKUP(D4633,StataFunctions!$E$2:$G$260,3,)</f>
        <v>Logistic regression</v>
      </c>
      <c r="F4633" s="18" t="s">
        <v>7603</v>
      </c>
      <c r="G4633" s="18" t="str">
        <f t="shared" si="435"/>
        <v>dv</v>
      </c>
      <c r="H4633" s="18" t="str">
        <f t="shared" si="436"/>
        <v>lag_dv issue_linkage_structure agreement_importance qmv publicity voting_power pillarii pillariii euro new_ms presidency parl_scrut</v>
      </c>
      <c r="I4633" s="18">
        <f t="shared" si="439"/>
        <v>0</v>
      </c>
      <c r="J4633" s="18" t="str">
        <f t="shared" si="440"/>
        <v>NA</v>
      </c>
      <c r="K4633" s="18" t="str">
        <f t="shared" si="437"/>
        <v>lag_dv issue_linkage_structure agreement_importance qmv publicity voting_power pillarii pillariii euro new_ms presidency parl_scrut</v>
      </c>
      <c r="L4633" s="1" t="str">
        <f t="shared" si="438"/>
        <v>Yes</v>
      </c>
    </row>
    <row r="4634" spans="1:12" ht="28.8" x14ac:dyDescent="0.3">
      <c r="A4634" s="1" t="str">
        <f>VLOOKUP(B4634,DownloadedFiles!$B$2:$C$821,2,)</f>
        <v>hdl:1902.1/18366</v>
      </c>
      <c r="B4634" s="1" t="s">
        <v>2422</v>
      </c>
      <c r="C4634" s="1" t="s">
        <v>698</v>
      </c>
      <c r="D4634" s="1" t="s">
        <v>887</v>
      </c>
      <c r="E4634" s="1" t="str">
        <f>VLOOKUP(D4634,StataFunctions!$E$2:$G$260,3,)</f>
        <v>Ordered logistic regression</v>
      </c>
      <c r="F4634" s="18" t="s">
        <v>7623</v>
      </c>
      <c r="G4634" s="18" t="str">
        <f t="shared" si="435"/>
        <v>dv</v>
      </c>
      <c r="H4634" s="18" t="str">
        <f t="shared" si="436"/>
        <v>lag_dv issue_linkage_structure agreement_importance qmv publicity voting_power pillarii pillariii euro new_ms presidency parl_scrut</v>
      </c>
      <c r="I4634" s="18">
        <f t="shared" si="439"/>
        <v>0</v>
      </c>
      <c r="J4634" s="18" t="str">
        <f t="shared" si="440"/>
        <v>NA</v>
      </c>
      <c r="K4634" s="18" t="str">
        <f t="shared" si="437"/>
        <v>lag_dv issue_linkage_structure agreement_importance qmv publicity voting_power pillarii pillariii euro new_ms presidency parl_scrut</v>
      </c>
      <c r="L4634" s="1" t="str">
        <f t="shared" si="438"/>
        <v>Yes</v>
      </c>
    </row>
    <row r="4635" spans="1:12" ht="43.2" x14ac:dyDescent="0.3">
      <c r="A4635" s="1" t="str">
        <f>VLOOKUP(B4635,DownloadedFiles!$B$2:$C$821,2,)</f>
        <v>hdl:1902.1/18366</v>
      </c>
      <c r="B4635" s="1" t="s">
        <v>2422</v>
      </c>
      <c r="C4635" s="1" t="s">
        <v>698</v>
      </c>
      <c r="D4635" s="1" t="s">
        <v>766</v>
      </c>
      <c r="E4635" s="1" t="str">
        <f>VLOOKUP(D4635,StataFunctions!$E$2:$G$260,3,)</f>
        <v>Logistic regression</v>
      </c>
      <c r="F4635" s="18" t="s">
        <v>7604</v>
      </c>
      <c r="G4635" s="18" t="str">
        <f t="shared" si="435"/>
        <v>dv</v>
      </c>
      <c r="H4635" s="18" t="str">
        <f t="shared" si="436"/>
        <v>lag_dv_alt0 issue_linkage_structure agreement_importance qmv publicity lngdp foreignpolicy euro new_ms presidency parl_scrut</v>
      </c>
      <c r="I4635" s="18">
        <f t="shared" si="439"/>
        <v>0</v>
      </c>
      <c r="J4635" s="18" t="str">
        <f t="shared" si="440"/>
        <v>NA</v>
      </c>
      <c r="K4635" s="18" t="str">
        <f t="shared" si="437"/>
        <v>lag_dv_alt0 issue_linkage_structure agreement_importance qmv publicity lngdp foreignpolicy euro new_ms presidency parl_scrut</v>
      </c>
      <c r="L4635" s="1" t="str">
        <f t="shared" si="438"/>
        <v>Yes</v>
      </c>
    </row>
    <row r="4636" spans="1:12" ht="43.2" x14ac:dyDescent="0.3">
      <c r="A4636" s="1" t="str">
        <f>VLOOKUP(B4636,DownloadedFiles!$B$2:$C$821,2,)</f>
        <v>hdl:1902.1/18366</v>
      </c>
      <c r="B4636" s="1" t="s">
        <v>2422</v>
      </c>
      <c r="C4636" s="1" t="s">
        <v>698</v>
      </c>
      <c r="D4636" s="1" t="s">
        <v>766</v>
      </c>
      <c r="E4636" s="1" t="str">
        <f>VLOOKUP(D4636,StataFunctions!$E$2:$G$260,3,)</f>
        <v>Logistic regression</v>
      </c>
      <c r="F4636" s="18" t="s">
        <v>7612</v>
      </c>
      <c r="G4636" s="18" t="str">
        <f t="shared" si="435"/>
        <v>dv</v>
      </c>
      <c r="H4636" s="18" t="str">
        <f t="shared" si="436"/>
        <v>lag_dv_alt0 issue_linkage_structure agreement_importance qmv publicity lngdp pillarii pillariii euro new_ms presidency parl_scrut</v>
      </c>
      <c r="I4636" s="18">
        <f t="shared" si="439"/>
        <v>0</v>
      </c>
      <c r="J4636" s="18" t="str">
        <f t="shared" si="440"/>
        <v>NA</v>
      </c>
      <c r="K4636" s="18" t="str">
        <f t="shared" si="437"/>
        <v>lag_dv_alt0 issue_linkage_structure agreement_importance qmv publicity lngdp pillarii pillariii euro new_ms presidency parl_scrut</v>
      </c>
      <c r="L4636" s="1" t="str">
        <f t="shared" si="438"/>
        <v>Yes</v>
      </c>
    </row>
    <row r="4637" spans="1:12" ht="43.2" x14ac:dyDescent="0.3">
      <c r="A4637" s="1" t="str">
        <f>VLOOKUP(B4637,DownloadedFiles!$B$2:$C$821,2,)</f>
        <v>hdl:1902.1/18366</v>
      </c>
      <c r="B4637" s="1" t="s">
        <v>2422</v>
      </c>
      <c r="C4637" s="1" t="s">
        <v>698</v>
      </c>
      <c r="D4637" s="1" t="s">
        <v>766</v>
      </c>
      <c r="E4637" s="1" t="str">
        <f>VLOOKUP(D4637,StataFunctions!$E$2:$G$260,3,)</f>
        <v>Logistic regression</v>
      </c>
      <c r="F4637" s="18" t="s">
        <v>7608</v>
      </c>
      <c r="G4637" s="18" t="str">
        <f t="shared" si="435"/>
        <v>dv</v>
      </c>
      <c r="H4637" s="18" t="str">
        <f t="shared" si="436"/>
        <v>lag_dv_alt0 issue_linkage_structure agreement_importance qmv publicity voting_power foreignpolicy euro new_ms presidency parl_scrut</v>
      </c>
      <c r="I4637" s="18">
        <f t="shared" si="439"/>
        <v>0</v>
      </c>
      <c r="J4637" s="18" t="str">
        <f t="shared" si="440"/>
        <v>NA</v>
      </c>
      <c r="K4637" s="18" t="str">
        <f t="shared" si="437"/>
        <v>lag_dv_alt0 issue_linkage_structure agreement_importance qmv publicity voting_power foreignpolicy euro new_ms presidency parl_scrut</v>
      </c>
      <c r="L4637" s="1" t="str">
        <f t="shared" si="438"/>
        <v>Yes</v>
      </c>
    </row>
    <row r="4638" spans="1:12" ht="43.2" x14ac:dyDescent="0.3">
      <c r="A4638" s="1" t="str">
        <f>VLOOKUP(B4638,DownloadedFiles!$B$2:$C$821,2,)</f>
        <v>hdl:1902.1/18366</v>
      </c>
      <c r="B4638" s="1" t="s">
        <v>2422</v>
      </c>
      <c r="C4638" s="1" t="s">
        <v>698</v>
      </c>
      <c r="D4638" s="1" t="s">
        <v>766</v>
      </c>
      <c r="E4638" s="1" t="str">
        <f>VLOOKUP(D4638,StataFunctions!$E$2:$G$260,3,)</f>
        <v>Logistic regression</v>
      </c>
      <c r="F4638" s="18" t="s">
        <v>7616</v>
      </c>
      <c r="G4638" s="18" t="str">
        <f t="shared" si="435"/>
        <v>dv</v>
      </c>
      <c r="H4638" s="18" t="str">
        <f t="shared" si="436"/>
        <v>lag_dv_alt0 issue_linkage_structure agreement_importance qmv publicity voting_power pillarii pillariii euro new_ms presidency parl_scrut</v>
      </c>
      <c r="I4638" s="18">
        <f t="shared" si="439"/>
        <v>0</v>
      </c>
      <c r="J4638" s="18" t="str">
        <f t="shared" si="440"/>
        <v>NA</v>
      </c>
      <c r="K4638" s="18" t="str">
        <f t="shared" si="437"/>
        <v>lag_dv_alt0 issue_linkage_structure agreement_importance qmv publicity voting_power pillarii pillariii euro new_ms presidency parl_scrut</v>
      </c>
      <c r="L4638" s="1" t="str">
        <f t="shared" si="438"/>
        <v>Yes</v>
      </c>
    </row>
    <row r="4639" spans="1:12" ht="43.2" x14ac:dyDescent="0.3">
      <c r="A4639" s="1" t="str">
        <f>VLOOKUP(B4639,DownloadedFiles!$B$2:$C$821,2,)</f>
        <v>hdl:1902.1/18366</v>
      </c>
      <c r="B4639" s="1" t="s">
        <v>2422</v>
      </c>
      <c r="C4639" s="1" t="s">
        <v>698</v>
      </c>
      <c r="D4639" s="1" t="s">
        <v>766</v>
      </c>
      <c r="E4639" s="1" t="str">
        <f>VLOOKUP(D4639,StataFunctions!$E$2:$G$260,3,)</f>
        <v>Logistic regression</v>
      </c>
      <c r="F4639" s="18" t="s">
        <v>7605</v>
      </c>
      <c r="G4639" s="18" t="str">
        <f t="shared" si="435"/>
        <v>dv</v>
      </c>
      <c r="H4639" s="18" t="str">
        <f t="shared" si="436"/>
        <v>lag_dv_alt1 issue_linkage_structure agreement_importance qmv publicity lngdp foreignpolicy euro new_ms presidency parl_scrut</v>
      </c>
      <c r="I4639" s="18">
        <f t="shared" si="439"/>
        <v>0</v>
      </c>
      <c r="J4639" s="18" t="str">
        <f t="shared" si="440"/>
        <v>NA</v>
      </c>
      <c r="K4639" s="18" t="str">
        <f t="shared" si="437"/>
        <v>lag_dv_alt1 issue_linkage_structure agreement_importance qmv publicity lngdp foreignpolicy euro new_ms presidency parl_scrut</v>
      </c>
      <c r="L4639" s="1" t="str">
        <f t="shared" si="438"/>
        <v>Yes</v>
      </c>
    </row>
    <row r="4640" spans="1:12" ht="43.2" x14ac:dyDescent="0.3">
      <c r="A4640" s="1" t="str">
        <f>VLOOKUP(B4640,DownloadedFiles!$B$2:$C$821,2,)</f>
        <v>hdl:1902.1/18366</v>
      </c>
      <c r="B4640" s="1" t="s">
        <v>2422</v>
      </c>
      <c r="C4640" s="1" t="s">
        <v>698</v>
      </c>
      <c r="D4640" s="1" t="s">
        <v>766</v>
      </c>
      <c r="E4640" s="1" t="str">
        <f>VLOOKUP(D4640,StataFunctions!$E$2:$G$260,3,)</f>
        <v>Logistic regression</v>
      </c>
      <c r="F4640" s="18" t="s">
        <v>7613</v>
      </c>
      <c r="G4640" s="18" t="str">
        <f t="shared" si="435"/>
        <v>dv</v>
      </c>
      <c r="H4640" s="18" t="str">
        <f t="shared" si="436"/>
        <v>lag_dv_alt1 issue_linkage_structure agreement_importance qmv publicity lngdp pillarii pillariii euro new_ms presidency parl_scrut</v>
      </c>
      <c r="I4640" s="18">
        <f t="shared" si="439"/>
        <v>0</v>
      </c>
      <c r="J4640" s="18" t="str">
        <f t="shared" si="440"/>
        <v>NA</v>
      </c>
      <c r="K4640" s="18" t="str">
        <f t="shared" si="437"/>
        <v>lag_dv_alt1 issue_linkage_structure agreement_importance qmv publicity lngdp pillarii pillariii euro new_ms presidency parl_scrut</v>
      </c>
      <c r="L4640" s="1" t="str">
        <f t="shared" si="438"/>
        <v>Yes</v>
      </c>
    </row>
    <row r="4641" spans="1:12" ht="43.2" x14ac:dyDescent="0.3">
      <c r="A4641" s="1" t="str">
        <f>VLOOKUP(B4641,DownloadedFiles!$B$2:$C$821,2,)</f>
        <v>hdl:1902.1/18366</v>
      </c>
      <c r="B4641" s="1" t="s">
        <v>2422</v>
      </c>
      <c r="C4641" s="1" t="s">
        <v>698</v>
      </c>
      <c r="D4641" s="1" t="s">
        <v>766</v>
      </c>
      <c r="E4641" s="1" t="str">
        <f>VLOOKUP(D4641,StataFunctions!$E$2:$G$260,3,)</f>
        <v>Logistic regression</v>
      </c>
      <c r="F4641" s="18" t="s">
        <v>7609</v>
      </c>
      <c r="G4641" s="18" t="str">
        <f t="shared" si="435"/>
        <v>dv</v>
      </c>
      <c r="H4641" s="18" t="str">
        <f t="shared" si="436"/>
        <v>lag_dv_alt1 issue_linkage_structure agreement_importance qmv publicity voting_power foreignpolicy euro new_ms presidency parl_scrut</v>
      </c>
      <c r="I4641" s="18">
        <f t="shared" si="439"/>
        <v>0</v>
      </c>
      <c r="J4641" s="18" t="str">
        <f t="shared" si="440"/>
        <v>NA</v>
      </c>
      <c r="K4641" s="18" t="str">
        <f t="shared" si="437"/>
        <v>lag_dv_alt1 issue_linkage_structure agreement_importance qmv publicity voting_power foreignpolicy euro new_ms presidency parl_scrut</v>
      </c>
      <c r="L4641" s="1" t="str">
        <f t="shared" si="438"/>
        <v>Yes</v>
      </c>
    </row>
    <row r="4642" spans="1:12" ht="43.2" x14ac:dyDescent="0.3">
      <c r="A4642" s="1" t="str">
        <f>VLOOKUP(B4642,DownloadedFiles!$B$2:$C$821,2,)</f>
        <v>hdl:1902.1/18366</v>
      </c>
      <c r="B4642" s="1" t="s">
        <v>2422</v>
      </c>
      <c r="C4642" s="1" t="s">
        <v>698</v>
      </c>
      <c r="D4642" s="1" t="s">
        <v>766</v>
      </c>
      <c r="E4642" s="1" t="str">
        <f>VLOOKUP(D4642,StataFunctions!$E$2:$G$260,3,)</f>
        <v>Logistic regression</v>
      </c>
      <c r="F4642" s="18" t="s">
        <v>7617</v>
      </c>
      <c r="G4642" s="18" t="str">
        <f t="shared" si="435"/>
        <v>dv</v>
      </c>
      <c r="H4642" s="18" t="str">
        <f t="shared" si="436"/>
        <v>lag_dv_alt1 issue_linkage_structure agreement_importance qmv publicity voting_power pillarii pillariii euro new_ms presidency parl_scrut</v>
      </c>
      <c r="I4642" s="18">
        <f t="shared" si="439"/>
        <v>0</v>
      </c>
      <c r="J4642" s="18" t="str">
        <f t="shared" si="440"/>
        <v>NA</v>
      </c>
      <c r="K4642" s="18" t="str">
        <f t="shared" si="437"/>
        <v>lag_dv_alt1 issue_linkage_structure agreement_importance qmv publicity voting_power pillarii pillariii euro new_ms presidency parl_scrut</v>
      </c>
      <c r="L4642" s="1" t="str">
        <f t="shared" si="438"/>
        <v>Yes</v>
      </c>
    </row>
    <row r="4643" spans="1:12" ht="43.2" x14ac:dyDescent="0.3">
      <c r="A4643" s="1" t="str">
        <f>VLOOKUP(B4643,DownloadedFiles!$B$2:$C$821,2,)</f>
        <v>hdl:1902.1/18366</v>
      </c>
      <c r="B4643" s="1" t="s">
        <v>2422</v>
      </c>
      <c r="C4643" s="1" t="s">
        <v>698</v>
      </c>
      <c r="D4643" s="1" t="s">
        <v>766</v>
      </c>
      <c r="E4643" s="1" t="str">
        <f>VLOOKUP(D4643,StataFunctions!$E$2:$G$260,3,)</f>
        <v>Logistic regression</v>
      </c>
      <c r="F4643" s="18" t="s">
        <v>7606</v>
      </c>
      <c r="G4643" s="18" t="str">
        <f t="shared" si="435"/>
        <v>dv</v>
      </c>
      <c r="H4643" s="18" t="str">
        <f t="shared" si="436"/>
        <v>lag_dv_alt2 issue_linkage_structure agreement_importance qmv publicity lngdp foreignpolicy euro new_ms presidency parl_scrut</v>
      </c>
      <c r="I4643" s="18">
        <f t="shared" si="439"/>
        <v>0</v>
      </c>
      <c r="J4643" s="18" t="str">
        <f t="shared" si="440"/>
        <v>NA</v>
      </c>
      <c r="K4643" s="18" t="str">
        <f t="shared" si="437"/>
        <v>lag_dv_alt2 issue_linkage_structure agreement_importance qmv publicity lngdp foreignpolicy euro new_ms presidency parl_scrut</v>
      </c>
      <c r="L4643" s="1" t="str">
        <f t="shared" si="438"/>
        <v>Yes</v>
      </c>
    </row>
    <row r="4644" spans="1:12" ht="43.2" x14ac:dyDescent="0.3">
      <c r="A4644" s="1" t="str">
        <f>VLOOKUP(B4644,DownloadedFiles!$B$2:$C$821,2,)</f>
        <v>hdl:1902.1/18366</v>
      </c>
      <c r="B4644" s="1" t="s">
        <v>2422</v>
      </c>
      <c r="C4644" s="1" t="s">
        <v>698</v>
      </c>
      <c r="D4644" s="1" t="s">
        <v>766</v>
      </c>
      <c r="E4644" s="1" t="str">
        <f>VLOOKUP(D4644,StataFunctions!$E$2:$G$260,3,)</f>
        <v>Logistic regression</v>
      </c>
      <c r="F4644" s="18" t="s">
        <v>7614</v>
      </c>
      <c r="G4644" s="18" t="str">
        <f t="shared" si="435"/>
        <v>dv</v>
      </c>
      <c r="H4644" s="18" t="str">
        <f t="shared" si="436"/>
        <v>lag_dv_alt2 issue_linkage_structure agreement_importance qmv publicity lngdp pillarii pillariii euro new_ms presidency parl_scrut</v>
      </c>
      <c r="I4644" s="18">
        <f t="shared" si="439"/>
        <v>0</v>
      </c>
      <c r="J4644" s="18" t="str">
        <f t="shared" si="440"/>
        <v>NA</v>
      </c>
      <c r="K4644" s="18" t="str">
        <f t="shared" si="437"/>
        <v>lag_dv_alt2 issue_linkage_structure agreement_importance qmv publicity lngdp pillarii pillariii euro new_ms presidency parl_scrut</v>
      </c>
      <c r="L4644" s="1" t="str">
        <f t="shared" si="438"/>
        <v>Yes</v>
      </c>
    </row>
    <row r="4645" spans="1:12" ht="43.2" x14ac:dyDescent="0.3">
      <c r="A4645" s="1" t="str">
        <f>VLOOKUP(B4645,DownloadedFiles!$B$2:$C$821,2,)</f>
        <v>hdl:1902.1/18366</v>
      </c>
      <c r="B4645" s="1" t="s">
        <v>2422</v>
      </c>
      <c r="C4645" s="1" t="s">
        <v>698</v>
      </c>
      <c r="D4645" s="1" t="s">
        <v>766</v>
      </c>
      <c r="E4645" s="1" t="str">
        <f>VLOOKUP(D4645,StataFunctions!$E$2:$G$260,3,)</f>
        <v>Logistic regression</v>
      </c>
      <c r="F4645" s="18" t="s">
        <v>7610</v>
      </c>
      <c r="G4645" s="18" t="str">
        <f t="shared" si="435"/>
        <v>dv</v>
      </c>
      <c r="H4645" s="18" t="str">
        <f t="shared" si="436"/>
        <v>lag_dv_alt2 issue_linkage_structure agreement_importance qmv publicity voting_power foreignpolicy euro new_ms presidency parl_scrut</v>
      </c>
      <c r="I4645" s="18">
        <f t="shared" si="439"/>
        <v>0</v>
      </c>
      <c r="J4645" s="18" t="str">
        <f t="shared" si="440"/>
        <v>NA</v>
      </c>
      <c r="K4645" s="18" t="str">
        <f t="shared" si="437"/>
        <v>lag_dv_alt2 issue_linkage_structure agreement_importance qmv publicity voting_power foreignpolicy euro new_ms presidency parl_scrut</v>
      </c>
      <c r="L4645" s="1" t="str">
        <f t="shared" si="438"/>
        <v>Yes</v>
      </c>
    </row>
    <row r="4646" spans="1:12" ht="43.2" x14ac:dyDescent="0.3">
      <c r="A4646" s="1" t="str">
        <f>VLOOKUP(B4646,DownloadedFiles!$B$2:$C$821,2,)</f>
        <v>hdl:1902.1/18366</v>
      </c>
      <c r="B4646" s="1" t="s">
        <v>2422</v>
      </c>
      <c r="C4646" s="1" t="s">
        <v>698</v>
      </c>
      <c r="D4646" s="1" t="s">
        <v>766</v>
      </c>
      <c r="E4646" s="1" t="str">
        <f>VLOOKUP(D4646,StataFunctions!$E$2:$G$260,3,)</f>
        <v>Logistic regression</v>
      </c>
      <c r="F4646" s="18" t="s">
        <v>7618</v>
      </c>
      <c r="G4646" s="18" t="str">
        <f t="shared" si="435"/>
        <v>dv</v>
      </c>
      <c r="H4646" s="18" t="str">
        <f t="shared" si="436"/>
        <v>lag_dv_alt2 issue_linkage_structure agreement_importance qmv publicity voting_power pillarii pillariii euro new_ms presidency parl_scrut</v>
      </c>
      <c r="I4646" s="18">
        <f t="shared" si="439"/>
        <v>0</v>
      </c>
      <c r="J4646" s="18" t="str">
        <f t="shared" si="440"/>
        <v>NA</v>
      </c>
      <c r="K4646" s="18" t="str">
        <f t="shared" si="437"/>
        <v>lag_dv_alt2 issue_linkage_structure agreement_importance qmv publicity voting_power pillarii pillariii euro new_ms presidency parl_scrut</v>
      </c>
      <c r="L4646" s="1" t="str">
        <f t="shared" si="438"/>
        <v>Yes</v>
      </c>
    </row>
    <row r="4647" spans="1:12" ht="43.2" x14ac:dyDescent="0.3">
      <c r="A4647" s="1" t="str">
        <f>VLOOKUP(B4647,DownloadedFiles!$B$2:$C$821,2,)</f>
        <v>hdl:1902.1/18366</v>
      </c>
      <c r="B4647" s="1" t="s">
        <v>2422</v>
      </c>
      <c r="C4647" s="1" t="s">
        <v>698</v>
      </c>
      <c r="D4647" s="1" t="s">
        <v>766</v>
      </c>
      <c r="E4647" s="1" t="str">
        <f>VLOOKUP(D4647,StataFunctions!$E$2:$G$260,3,)</f>
        <v>Logistic regression</v>
      </c>
      <c r="F4647" s="18" t="s">
        <v>7607</v>
      </c>
      <c r="G4647" s="18" t="str">
        <f t="shared" si="435"/>
        <v>dv</v>
      </c>
      <c r="H4647" s="18" t="str">
        <f t="shared" si="436"/>
        <v>lag_dv_alt3 issue_linkage_structure agreement_importance qmv publicity lngdp foreignpolicy euro new_ms presidency parl_scrut</v>
      </c>
      <c r="I4647" s="18">
        <f t="shared" si="439"/>
        <v>0</v>
      </c>
      <c r="J4647" s="18" t="str">
        <f t="shared" si="440"/>
        <v>NA</v>
      </c>
      <c r="K4647" s="18" t="str">
        <f t="shared" si="437"/>
        <v>lag_dv_alt3 issue_linkage_structure agreement_importance qmv publicity lngdp foreignpolicy euro new_ms presidency parl_scrut</v>
      </c>
      <c r="L4647" s="1" t="str">
        <f t="shared" si="438"/>
        <v>Yes</v>
      </c>
    </row>
    <row r="4648" spans="1:12" ht="43.2" x14ac:dyDescent="0.3">
      <c r="A4648" s="1" t="str">
        <f>VLOOKUP(B4648,DownloadedFiles!$B$2:$C$821,2,)</f>
        <v>hdl:1902.1/18366</v>
      </c>
      <c r="B4648" s="1" t="s">
        <v>2422</v>
      </c>
      <c r="C4648" s="1" t="s">
        <v>698</v>
      </c>
      <c r="D4648" s="1" t="s">
        <v>766</v>
      </c>
      <c r="E4648" s="1" t="str">
        <f>VLOOKUP(D4648,StataFunctions!$E$2:$G$260,3,)</f>
        <v>Logistic regression</v>
      </c>
      <c r="F4648" s="18" t="s">
        <v>7615</v>
      </c>
      <c r="G4648" s="18" t="str">
        <f t="shared" si="435"/>
        <v>dv</v>
      </c>
      <c r="H4648" s="18" t="str">
        <f t="shared" si="436"/>
        <v>lag_dv_alt3 issue_linkage_structure agreement_importance qmv publicity lngdp pillarii pillariii euro new_ms presidency parl_scrut</v>
      </c>
      <c r="I4648" s="18">
        <f t="shared" si="439"/>
        <v>0</v>
      </c>
      <c r="J4648" s="18" t="str">
        <f t="shared" si="440"/>
        <v>NA</v>
      </c>
      <c r="K4648" s="18" t="str">
        <f t="shared" si="437"/>
        <v>lag_dv_alt3 issue_linkage_structure agreement_importance qmv publicity lngdp pillarii pillariii euro new_ms presidency parl_scrut</v>
      </c>
      <c r="L4648" s="1" t="str">
        <f t="shared" si="438"/>
        <v>Yes</v>
      </c>
    </row>
    <row r="4649" spans="1:12" ht="43.2" x14ac:dyDescent="0.3">
      <c r="A4649" s="1" t="str">
        <f>VLOOKUP(B4649,DownloadedFiles!$B$2:$C$821,2,)</f>
        <v>hdl:1902.1/18366</v>
      </c>
      <c r="B4649" s="1" t="s">
        <v>2422</v>
      </c>
      <c r="C4649" s="1" t="s">
        <v>698</v>
      </c>
      <c r="D4649" s="1" t="s">
        <v>766</v>
      </c>
      <c r="E4649" s="1" t="str">
        <f>VLOOKUP(D4649,StataFunctions!$E$2:$G$260,3,)</f>
        <v>Logistic regression</v>
      </c>
      <c r="F4649" s="18" t="s">
        <v>7611</v>
      </c>
      <c r="G4649" s="18" t="str">
        <f t="shared" si="435"/>
        <v>dv</v>
      </c>
      <c r="H4649" s="18" t="str">
        <f t="shared" si="436"/>
        <v>lag_dv_alt3 issue_linkage_structure agreement_importance qmv publicity voting_power foreignpolicy euro new_ms presidency parl_scrut</v>
      </c>
      <c r="I4649" s="18">
        <f t="shared" si="439"/>
        <v>0</v>
      </c>
      <c r="J4649" s="18" t="str">
        <f t="shared" si="440"/>
        <v>NA</v>
      </c>
      <c r="K4649" s="18" t="str">
        <f t="shared" si="437"/>
        <v>lag_dv_alt3 issue_linkage_structure agreement_importance qmv publicity voting_power foreignpolicy euro new_ms presidency parl_scrut</v>
      </c>
      <c r="L4649" s="1" t="str">
        <f t="shared" si="438"/>
        <v>Yes</v>
      </c>
    </row>
    <row r="4650" spans="1:12" ht="43.2" x14ac:dyDescent="0.3">
      <c r="A4650" s="1" t="str">
        <f>VLOOKUP(B4650,DownloadedFiles!$B$2:$C$821,2,)</f>
        <v>hdl:1902.1/18366</v>
      </c>
      <c r="B4650" s="1" t="s">
        <v>2422</v>
      </c>
      <c r="C4650" s="1" t="s">
        <v>698</v>
      </c>
      <c r="D4650" s="1" t="s">
        <v>766</v>
      </c>
      <c r="E4650" s="1" t="str">
        <f>VLOOKUP(D4650,StataFunctions!$E$2:$G$260,3,)</f>
        <v>Logistic regression</v>
      </c>
      <c r="F4650" s="18" t="s">
        <v>7619</v>
      </c>
      <c r="G4650" s="18" t="str">
        <f t="shared" si="435"/>
        <v>dv</v>
      </c>
      <c r="H4650" s="18" t="str">
        <f t="shared" si="436"/>
        <v>lag_dv_alt3 issue_linkage_structure agreement_importance qmv publicity voting_power pillarii pillariii euro new_ms presidency parl_scrut</v>
      </c>
      <c r="I4650" s="18">
        <f t="shared" si="439"/>
        <v>0</v>
      </c>
      <c r="J4650" s="18" t="str">
        <f t="shared" si="440"/>
        <v>NA</v>
      </c>
      <c r="K4650" s="18" t="str">
        <f t="shared" si="437"/>
        <v>lag_dv_alt3 issue_linkage_structure agreement_importance qmv publicity voting_power pillarii pillariii euro new_ms presidency parl_scrut</v>
      </c>
      <c r="L4650" s="1" t="str">
        <f t="shared" si="438"/>
        <v>Yes</v>
      </c>
    </row>
    <row r="4651" spans="1:12" x14ac:dyDescent="0.3">
      <c r="A4651" s="1" t="str">
        <f>VLOOKUP(B4651,DownloadedFiles!$B$2:$C$821,2,)</f>
        <v>doi:10.7910/DVN/H13U6G</v>
      </c>
      <c r="B4651" s="1" t="s">
        <v>1885</v>
      </c>
      <c r="C4651" s="1" t="s">
        <v>6426</v>
      </c>
      <c r="D4651" s="1" t="s">
        <v>766</v>
      </c>
      <c r="E4651" s="1" t="str">
        <f>VLOOKUP(D4651,StataFunctions!$E$2:$G$260,3,)</f>
        <v>Logistic regression</v>
      </c>
      <c r="F4651" s="18" t="s">
        <v>5041</v>
      </c>
      <c r="G4651" s="18" t="str">
        <f t="shared" si="435"/>
        <v>exile</v>
      </c>
      <c r="H4651" s="18" t="str">
        <f t="shared" si="436"/>
        <v>i.year if culpable==1</v>
      </c>
      <c r="I4651" s="18">
        <f t="shared" si="439"/>
        <v>1</v>
      </c>
      <c r="J4651" s="18" t="str">
        <f t="shared" si="440"/>
        <v xml:space="preserve"> culpable==1</v>
      </c>
      <c r="K4651" s="18" t="str">
        <f t="shared" si="437"/>
        <v>i.year</v>
      </c>
      <c r="L4651" s="1" t="str">
        <f t="shared" si="438"/>
        <v>Yes</v>
      </c>
    </row>
    <row r="4652" spans="1:12" x14ac:dyDescent="0.3">
      <c r="A4652" s="1" t="str">
        <f>VLOOKUP(B4652,DownloadedFiles!$B$2:$C$821,2,)</f>
        <v>doi:10.7910/DVN/PLLBQJ</v>
      </c>
      <c r="B4652" s="1" t="s">
        <v>2014</v>
      </c>
      <c r="C4652" s="1" t="s">
        <v>2807</v>
      </c>
      <c r="D4652" s="1" t="s">
        <v>654</v>
      </c>
      <c r="E4652" s="1" t="str">
        <f>VLOOKUP(D4652,StataFunctions!$E$2:$G$260,3,)</f>
        <v>Linear Regression</v>
      </c>
      <c r="F4652" s="18" t="s">
        <v>5042</v>
      </c>
      <c r="G4652" s="18" t="str">
        <f t="shared" si="435"/>
        <v>EV</v>
      </c>
      <c r="H4652" s="18" t="str">
        <f t="shared" si="436"/>
        <v>i.year i.ccode</v>
      </c>
      <c r="I4652" s="18">
        <f t="shared" si="439"/>
        <v>0</v>
      </c>
      <c r="J4652" s="18" t="str">
        <f t="shared" si="440"/>
        <v>NA</v>
      </c>
      <c r="K4652" s="18" t="str">
        <f t="shared" si="437"/>
        <v>i.year i.ccode</v>
      </c>
      <c r="L4652" s="1" t="str">
        <f t="shared" si="438"/>
        <v>Yes</v>
      </c>
    </row>
    <row r="4653" spans="1:12" ht="57.6" x14ac:dyDescent="0.3">
      <c r="A4653" s="1" t="str">
        <f>VLOOKUP(B4653,DownloadedFiles!$B$2:$C$821,2,)</f>
        <v>doi:10.7910/DVN/BLXMCY</v>
      </c>
      <c r="B4653" s="1" t="s">
        <v>2279</v>
      </c>
      <c r="C4653" s="1" t="s">
        <v>6427</v>
      </c>
      <c r="D4653" s="1" t="s">
        <v>1602</v>
      </c>
      <c r="E4653" s="1" t="str">
        <f>VLOOKUP(D4653,StataFunctions!$E$2:$G$260,3,)</f>
        <v>Random-effects and population-averaged probit models</v>
      </c>
      <c r="F4653" s="18" t="s">
        <v>7138</v>
      </c>
      <c r="G4653" s="18" t="str">
        <f t="shared" si="435"/>
        <v>turnout2</v>
      </c>
      <c r="H4653" s="18" t="str">
        <f t="shared" si="436"/>
        <v>c.cas30 i.low_interest c.cas30##i.low_interest casualty_sum female married income college pres_approve presyr white age strong_party economy_good unemployed mistake_iraq unemployment median1000 pctwhite lnpop</v>
      </c>
      <c r="I4653" s="18">
        <f t="shared" si="439"/>
        <v>0</v>
      </c>
      <c r="J4653" s="18" t="str">
        <f t="shared" si="440"/>
        <v>NA</v>
      </c>
      <c r="K4653" s="18" t="str">
        <f t="shared" si="437"/>
        <v>c.cas30 i.low_interest c.cas30##i.low_interest casualty_sum female married income college pres_approve presyr white age strong_party economy_good unemployed mistake_iraq unemployment median1000 pctwhite lnpop</v>
      </c>
      <c r="L4653" s="1" t="str">
        <f t="shared" si="438"/>
        <v>Yes</v>
      </c>
    </row>
    <row r="4654" spans="1:12" ht="57.6" x14ac:dyDescent="0.3">
      <c r="A4654" s="1" t="str">
        <f>VLOOKUP(B4654,DownloadedFiles!$B$2:$C$821,2,)</f>
        <v>doi:10.7910/DVN/BLXMCY</v>
      </c>
      <c r="B4654" s="1" t="s">
        <v>2279</v>
      </c>
      <c r="C4654" s="1" t="s">
        <v>6427</v>
      </c>
      <c r="D4654" s="1" t="s">
        <v>1602</v>
      </c>
      <c r="E4654" s="1" t="str">
        <f>VLOOKUP(D4654,StataFunctions!$E$2:$G$260,3,)</f>
        <v>Random-effects and population-averaged probit models</v>
      </c>
      <c r="F4654" s="18" t="s">
        <v>7139</v>
      </c>
      <c r="G4654" s="18" t="str">
        <f t="shared" si="435"/>
        <v>turnout2</v>
      </c>
      <c r="H4654" s="18" t="str">
        <f t="shared" si="436"/>
        <v>c.cas60 i.low_interest c.cas60##i.low_interest c.casualty_sum female married income college white pres_approve presyr age strong_party economy_good unemployed mistake_iraq unemployment median1000 pctwhite lnpop</v>
      </c>
      <c r="I4654" s="18">
        <f t="shared" si="439"/>
        <v>0</v>
      </c>
      <c r="J4654" s="18" t="str">
        <f t="shared" si="440"/>
        <v>NA</v>
      </c>
      <c r="K4654" s="18" t="str">
        <f t="shared" si="437"/>
        <v>c.cas60 i.low_interest c.cas60##i.low_interest c.casualty_sum female married income college white pres_approve presyr age strong_party economy_good unemployed mistake_iraq unemployment median1000 pctwhite lnpop</v>
      </c>
      <c r="L4654" s="1" t="str">
        <f t="shared" si="438"/>
        <v>Yes</v>
      </c>
    </row>
    <row r="4655" spans="1:12" ht="72" x14ac:dyDescent="0.3">
      <c r="A4655" s="1" t="str">
        <f>VLOOKUP(B4655,DownloadedFiles!$B$2:$C$821,2,)</f>
        <v>doi:10.7910/DVN/BLXMCY</v>
      </c>
      <c r="B4655" s="1" t="s">
        <v>2279</v>
      </c>
      <c r="C4655" s="1" t="s">
        <v>6427</v>
      </c>
      <c r="D4655" s="1" t="s">
        <v>1602</v>
      </c>
      <c r="E4655" s="1" t="str">
        <f>VLOOKUP(D4655,StataFunctions!$E$2:$G$260,3,)</f>
        <v>Random-effects and population-averaged probit models</v>
      </c>
      <c r="F4655" s="18" t="s">
        <v>7140</v>
      </c>
      <c r="G4655" s="18" t="str">
        <f t="shared" si="435"/>
        <v>turnout2</v>
      </c>
      <c r="H4655" s="18" t="str">
        <f t="shared" si="436"/>
        <v>c.casualty_sum i.independent c.casualty_sum##i.independent low_interest female married income age college white strong_party pres_approve presyr strong_party economy_good unemployed mistake_iraq unemployment median1000 pctwhite lnpop</v>
      </c>
      <c r="I4655" s="18">
        <f t="shared" si="439"/>
        <v>0</v>
      </c>
      <c r="J4655" s="18" t="str">
        <f t="shared" si="440"/>
        <v>NA</v>
      </c>
      <c r="K4655" s="18" t="str">
        <f t="shared" si="437"/>
        <v>c.casualty_sum i.independent c.casualty_sum##i.independent low_interest female married income age college white strong_party pres_approve presyr strong_party economy_good unemployed mistake_iraq unemployment median1000 pctwhite lnpop</v>
      </c>
      <c r="L4655" s="1" t="str">
        <f t="shared" si="438"/>
        <v>Yes</v>
      </c>
    </row>
    <row r="4656" spans="1:12" ht="57.6" x14ac:dyDescent="0.3">
      <c r="A4656" s="1" t="str">
        <f>VLOOKUP(B4656,DownloadedFiles!$B$2:$C$821,2,)</f>
        <v>doi:10.7910/DVN/BLXMCY</v>
      </c>
      <c r="B4656" s="1" t="s">
        <v>2279</v>
      </c>
      <c r="C4656" s="1" t="s">
        <v>6427</v>
      </c>
      <c r="D4656" s="1" t="s">
        <v>1602</v>
      </c>
      <c r="E4656" s="1" t="str">
        <f>VLOOKUP(D4656,StataFunctions!$E$2:$G$260,3,)</f>
        <v>Random-effects and population-averaged probit models</v>
      </c>
      <c r="F4656" s="18" t="s">
        <v>7137</v>
      </c>
      <c r="G4656" s="18" t="str">
        <f t="shared" si="435"/>
        <v>turnout2</v>
      </c>
      <c r="H4656" s="18" t="str">
        <f t="shared" si="436"/>
        <v>c.casualty_sum i.low_interest c.casualty_sum##i.low_interest female married income age college white pres_approve presyr strong_party economy_good unemployed mistake_iraq unemployment median1000 pctwhite lnpop</v>
      </c>
      <c r="I4656" s="18">
        <f t="shared" si="439"/>
        <v>0</v>
      </c>
      <c r="J4656" s="18" t="str">
        <f t="shared" si="440"/>
        <v>NA</v>
      </c>
      <c r="K4656" s="18" t="str">
        <f t="shared" si="437"/>
        <v>c.casualty_sum i.low_interest c.casualty_sum##i.low_interest female married income age college white pres_approve presyr strong_party economy_good unemployed mistake_iraq unemployment median1000 pctwhite lnpop</v>
      </c>
      <c r="L4656" s="1" t="str">
        <f t="shared" si="438"/>
        <v>Yes</v>
      </c>
    </row>
    <row r="4657" spans="1:12" ht="28.8" x14ac:dyDescent="0.3">
      <c r="A4657" s="1" t="str">
        <f>VLOOKUP(B4657,DownloadedFiles!$B$2:$C$821,2,)</f>
        <v>doi:10.7910/DVN/4XI0UG</v>
      </c>
      <c r="B4657" s="1" t="s">
        <v>1902</v>
      </c>
      <c r="C4657" s="1" t="s">
        <v>698</v>
      </c>
      <c r="D4657" s="1" t="s">
        <v>781</v>
      </c>
      <c r="E4657" s="1" t="str">
        <f>VLOOKUP(D4657,StataFunctions!$E$2:$G$260,3,)</f>
        <v>Regression on panel data</v>
      </c>
      <c r="F4657" s="18" t="s">
        <v>7226</v>
      </c>
      <c r="G4657" s="18" t="str">
        <f t="shared" si="435"/>
        <v>voteswoninc</v>
      </c>
      <c r="H4657" s="18" t="str">
        <f t="shared" si="436"/>
        <v>votesinclag gdpgrowthlag winstability tradegdp if electionround==1</v>
      </c>
      <c r="I4657" s="18">
        <f t="shared" si="439"/>
        <v>1</v>
      </c>
      <c r="J4657" s="18" t="str">
        <f t="shared" si="440"/>
        <v xml:space="preserve"> electionround==1</v>
      </c>
      <c r="K4657" s="18" t="str">
        <f t="shared" si="437"/>
        <v>votesinclag gdpgrowthlag winstability tradegdp</v>
      </c>
      <c r="L4657" s="1" t="str">
        <f t="shared" si="438"/>
        <v>Yes</v>
      </c>
    </row>
    <row r="4658" spans="1:12" ht="28.8" x14ac:dyDescent="0.3">
      <c r="A4658" s="1" t="str">
        <f>VLOOKUP(B4658,DownloadedFiles!$B$2:$C$821,2,)</f>
        <v>doi:10.7910/DVN/4XI0UG</v>
      </c>
      <c r="B4658" s="1" t="s">
        <v>1902</v>
      </c>
      <c r="C4658" s="1" t="s">
        <v>698</v>
      </c>
      <c r="D4658" s="1" t="s">
        <v>781</v>
      </c>
      <c r="E4658" s="1" t="str">
        <f>VLOOKUP(D4658,StataFunctions!$E$2:$G$260,3,)</f>
        <v>Regression on panel data</v>
      </c>
      <c r="F4658" s="18" t="s">
        <v>7227</v>
      </c>
      <c r="G4658" s="18" t="str">
        <f t="shared" si="435"/>
        <v>voteswoninc</v>
      </c>
      <c r="H4658" s="18" t="str">
        <f t="shared" si="436"/>
        <v>votesinclag gdpgrowthlag winstability tradegdp if electionround==2</v>
      </c>
      <c r="I4658" s="18">
        <f t="shared" si="439"/>
        <v>1</v>
      </c>
      <c r="J4658" s="18" t="str">
        <f t="shared" si="440"/>
        <v xml:space="preserve"> electionround==2</v>
      </c>
      <c r="K4658" s="18" t="str">
        <f t="shared" si="437"/>
        <v>votesinclag gdpgrowthlag winstability tradegdp</v>
      </c>
      <c r="L4658" s="1" t="str">
        <f t="shared" si="438"/>
        <v>Yes</v>
      </c>
    </row>
    <row r="4659" spans="1:12" ht="28.8" x14ac:dyDescent="0.3">
      <c r="A4659" s="1" t="str">
        <f>VLOOKUP(B4659,DownloadedFiles!$B$2:$C$821,2,)</f>
        <v>doi:10.7910/DVN/4XI0UG</v>
      </c>
      <c r="B4659" s="1" t="s">
        <v>1903</v>
      </c>
      <c r="C4659" s="1" t="s">
        <v>698</v>
      </c>
      <c r="D4659" s="1" t="s">
        <v>781</v>
      </c>
      <c r="E4659" s="1" t="str">
        <f>VLOOKUP(D4659,StataFunctions!$E$2:$G$260,3,)</f>
        <v>Regression on panel data</v>
      </c>
      <c r="F4659" s="18" t="s">
        <v>5046</v>
      </c>
      <c r="G4659" s="18" t="str">
        <f t="shared" si="435"/>
        <v>voteincparfirst</v>
      </c>
      <c r="H4659" s="18" t="str">
        <f t="shared" si="436"/>
        <v>gdpgrowthlag voteinclagged tradegdp winstability freedommedia gdplag_freedomMedia</v>
      </c>
      <c r="I4659" s="18">
        <f t="shared" si="439"/>
        <v>0</v>
      </c>
      <c r="J4659" s="18" t="str">
        <f t="shared" si="440"/>
        <v>NA</v>
      </c>
      <c r="K4659" s="18" t="str">
        <f t="shared" si="437"/>
        <v>gdpgrowthlag voteinclagged tradegdp winstability freedommedia gdplag_freedomMedia</v>
      </c>
      <c r="L4659" s="1" t="str">
        <f t="shared" si="438"/>
        <v>Yes</v>
      </c>
    </row>
    <row r="4660" spans="1:12" ht="28.8" x14ac:dyDescent="0.3">
      <c r="A4660" s="1" t="str">
        <f>VLOOKUP(B4660,DownloadedFiles!$B$2:$C$821,2,)</f>
        <v>doi:10.7910/DVN/4XI0UG</v>
      </c>
      <c r="B4660" s="1" t="s">
        <v>1903</v>
      </c>
      <c r="C4660" s="1" t="s">
        <v>698</v>
      </c>
      <c r="D4660" s="1" t="s">
        <v>781</v>
      </c>
      <c r="E4660" s="1" t="str">
        <f>VLOOKUP(D4660,StataFunctions!$E$2:$G$260,3,)</f>
        <v>Regression on panel data</v>
      </c>
      <c r="F4660" s="18" t="s">
        <v>5047</v>
      </c>
      <c r="G4660" s="18" t="str">
        <f t="shared" si="435"/>
        <v>voteincparfirst</v>
      </c>
      <c r="H4660" s="18" t="str">
        <f t="shared" si="436"/>
        <v>gdpgrowthlag voteinclagged tradegdp winstability majleg gdplag_majleg</v>
      </c>
      <c r="I4660" s="18">
        <f t="shared" si="439"/>
        <v>0</v>
      </c>
      <c r="J4660" s="18" t="str">
        <f t="shared" si="440"/>
        <v>NA</v>
      </c>
      <c r="K4660" s="18" t="str">
        <f t="shared" si="437"/>
        <v>gdpgrowthlag voteinclagged tradegdp winstability majleg gdplag_majleg</v>
      </c>
      <c r="L4660" s="1" t="str">
        <f t="shared" si="438"/>
        <v>Yes</v>
      </c>
    </row>
    <row r="4661" spans="1:12" ht="28.8" x14ac:dyDescent="0.3">
      <c r="A4661" s="1" t="str">
        <f>VLOOKUP(B4661,DownloadedFiles!$B$2:$C$821,2,)</f>
        <v>doi:10.7910/DVN/4XI0UG</v>
      </c>
      <c r="B4661" s="1" t="s">
        <v>1903</v>
      </c>
      <c r="C4661" s="1" t="s">
        <v>698</v>
      </c>
      <c r="D4661" s="1" t="s">
        <v>781</v>
      </c>
      <c r="E4661" s="1" t="str">
        <f>VLOOKUP(D4661,StataFunctions!$E$2:$G$260,3,)</f>
        <v>Regression on panel data</v>
      </c>
      <c r="F4661" s="18" t="s">
        <v>5043</v>
      </c>
      <c r="G4661" s="18" t="str">
        <f t="shared" si="435"/>
        <v>voteincparfirst</v>
      </c>
      <c r="H4661" s="18" t="str">
        <f t="shared" si="436"/>
        <v>gdpgrowthlag voteinclagged winstability tradegdp concurrentordinal gdplag_concurord</v>
      </c>
      <c r="I4661" s="18">
        <f t="shared" si="439"/>
        <v>0</v>
      </c>
      <c r="J4661" s="18" t="str">
        <f t="shared" si="440"/>
        <v>NA</v>
      </c>
      <c r="K4661" s="18" t="str">
        <f t="shared" si="437"/>
        <v>gdpgrowthlag voteinclagged winstability tradegdp concurrentordinal gdplag_concurord</v>
      </c>
      <c r="L4661" s="1" t="str">
        <f t="shared" si="438"/>
        <v>Yes</v>
      </c>
    </row>
    <row r="4662" spans="1:12" ht="28.8" x14ac:dyDescent="0.3">
      <c r="A4662" s="1" t="str">
        <f>VLOOKUP(B4662,DownloadedFiles!$B$2:$C$821,2,)</f>
        <v>doi:10.7910/DVN/4XI0UG</v>
      </c>
      <c r="B4662" s="1" t="s">
        <v>1903</v>
      </c>
      <c r="C4662" s="1" t="s">
        <v>698</v>
      </c>
      <c r="D4662" s="1" t="s">
        <v>781</v>
      </c>
      <c r="E4662" s="1" t="str">
        <f>VLOOKUP(D4662,StataFunctions!$E$2:$G$260,3,)</f>
        <v>Regression on panel data</v>
      </c>
      <c r="F4662" s="18" t="s">
        <v>5044</v>
      </c>
      <c r="G4662" s="18" t="str">
        <f t="shared" si="435"/>
        <v>voteincparfirst</v>
      </c>
      <c r="H4662" s="18" t="str">
        <f t="shared" si="436"/>
        <v>gdpgrowthlag voteinclagged winstability tradegdp sharedrule gdplag_sharedrule</v>
      </c>
      <c r="I4662" s="18">
        <f t="shared" si="439"/>
        <v>0</v>
      </c>
      <c r="J4662" s="18" t="str">
        <f t="shared" si="440"/>
        <v>NA</v>
      </c>
      <c r="K4662" s="18" t="str">
        <f t="shared" si="437"/>
        <v>gdpgrowthlag voteinclagged winstability tradegdp sharedrule gdplag_sharedrule</v>
      </c>
      <c r="L4662" s="1" t="str">
        <f t="shared" si="438"/>
        <v>Yes</v>
      </c>
    </row>
    <row r="4663" spans="1:12" ht="28.8" x14ac:dyDescent="0.3">
      <c r="A4663" s="1" t="str">
        <f>VLOOKUP(B4663,DownloadedFiles!$B$2:$C$821,2,)</f>
        <v>doi:10.7910/DVN/4XI0UG</v>
      </c>
      <c r="B4663" s="1" t="s">
        <v>1903</v>
      </c>
      <c r="C4663" s="1" t="s">
        <v>698</v>
      </c>
      <c r="D4663" s="1" t="s">
        <v>781</v>
      </c>
      <c r="E4663" s="1" t="str">
        <f>VLOOKUP(D4663,StataFunctions!$E$2:$G$260,3,)</f>
        <v>Regression on panel data</v>
      </c>
      <c r="F4663" s="18" t="s">
        <v>5045</v>
      </c>
      <c r="G4663" s="18" t="str">
        <f t="shared" si="435"/>
        <v>voteincparfirst</v>
      </c>
      <c r="H4663" s="18" t="str">
        <f t="shared" si="436"/>
        <v>gdpgrowthlag voteinclagged winstability tradegdp termlimited gdplag_termlimit</v>
      </c>
      <c r="I4663" s="18">
        <f t="shared" si="439"/>
        <v>0</v>
      </c>
      <c r="J4663" s="18" t="str">
        <f t="shared" si="440"/>
        <v>NA</v>
      </c>
      <c r="K4663" s="18" t="str">
        <f t="shared" si="437"/>
        <v>gdpgrowthlag voteinclagged winstability tradegdp termlimited gdplag_termlimit</v>
      </c>
      <c r="L4663" s="1" t="str">
        <f t="shared" si="438"/>
        <v>Yes</v>
      </c>
    </row>
    <row r="4664" spans="1:12" ht="28.8" x14ac:dyDescent="0.3">
      <c r="A4664" s="1" t="str">
        <f>VLOOKUP(B4664,DownloadedFiles!$B$2:$C$821,2,)</f>
        <v>doi:10.7910/DVN/4XI0UG</v>
      </c>
      <c r="B4664" s="1" t="s">
        <v>1903</v>
      </c>
      <c r="C4664" s="1" t="s">
        <v>698</v>
      </c>
      <c r="D4664" s="1" t="s">
        <v>781</v>
      </c>
      <c r="E4664" s="1" t="str">
        <f>VLOOKUP(D4664,StataFunctions!$E$2:$G$260,3,)</f>
        <v>Regression on panel data</v>
      </c>
      <c r="F4664" s="18" t="s">
        <v>5048</v>
      </c>
      <c r="G4664" s="18" t="str">
        <f t="shared" ref="G4664:G4727" si="441">MID($F4664,LEN($D4664)+FIND($D4664,$F4664)+1,FIND(" ",$F4664,LEN(D4664)+FIND(D4664,F4664)+1)-(LEN($D4664)+FIND($D4664,$F4664)+1))</f>
        <v>voteincparfirst</v>
      </c>
      <c r="H4664" s="18" t="str">
        <f t="shared" si="436"/>
        <v>gdpgrowthlag winstability voteinclagged tradegdp negretlegpow gdplag_Negretto</v>
      </c>
      <c r="I4664" s="18">
        <f t="shared" si="439"/>
        <v>0</v>
      </c>
      <c r="J4664" s="18" t="str">
        <f t="shared" si="440"/>
        <v>NA</v>
      </c>
      <c r="K4664" s="18" t="str">
        <f t="shared" si="437"/>
        <v>gdpgrowthlag winstability voteinclagged tradegdp negretlegpow gdplag_Negretto</v>
      </c>
      <c r="L4664" s="1" t="str">
        <f t="shared" si="438"/>
        <v>Yes</v>
      </c>
    </row>
    <row r="4665" spans="1:12" ht="28.8" x14ac:dyDescent="0.3">
      <c r="A4665" s="1" t="str">
        <f>VLOOKUP(B4665,DownloadedFiles!$B$2:$C$821,2,)</f>
        <v>doi:10.7910/DVN/TVZQG6</v>
      </c>
      <c r="B4665" s="1" t="s">
        <v>1826</v>
      </c>
      <c r="C4665" s="1" t="s">
        <v>698</v>
      </c>
      <c r="D4665" s="1" t="s">
        <v>806</v>
      </c>
      <c r="E4665" s="1" t="str">
        <f>VLOOKUP(D4665,StataFunctions!$E$2:$G$260,3,)</f>
        <v>Fixed-effects Logistic Regression</v>
      </c>
      <c r="F4665" s="18" t="s">
        <v>6817</v>
      </c>
      <c r="G4665" s="18" t="str">
        <f t="shared" si="441"/>
        <v>refused_party</v>
      </c>
      <c r="H4665" s="18" t="str">
        <f t="shared" si="436"/>
        <v>district_oppose cellphone urban lage education wealth male employment if close==1</v>
      </c>
      <c r="I4665" s="18">
        <f t="shared" si="439"/>
        <v>1</v>
      </c>
      <c r="J4665" s="18" t="str">
        <f t="shared" si="440"/>
        <v xml:space="preserve"> close==1</v>
      </c>
      <c r="K4665" s="18" t="str">
        <f t="shared" si="437"/>
        <v>district_oppose cellphone urban lage education wealth male employment</v>
      </c>
      <c r="L4665" s="1" t="str">
        <f t="shared" si="438"/>
        <v>Yes</v>
      </c>
    </row>
    <row r="4666" spans="1:12" ht="28.8" x14ac:dyDescent="0.3">
      <c r="A4666" s="1" t="str">
        <f>VLOOKUP(B4666,DownloadedFiles!$B$2:$C$821,2,)</f>
        <v>doi:10.7910/DVN/TVZQG6</v>
      </c>
      <c r="B4666" s="1" t="s">
        <v>1826</v>
      </c>
      <c r="C4666" s="1" t="s">
        <v>698</v>
      </c>
      <c r="D4666" s="1" t="s">
        <v>806</v>
      </c>
      <c r="E4666" s="1" t="str">
        <f>VLOOKUP(D4666,StataFunctions!$E$2:$G$260,3,)</f>
        <v>Fixed-effects Logistic Regression</v>
      </c>
      <c r="F4666" s="18" t="s">
        <v>6816</v>
      </c>
      <c r="G4666" s="18" t="str">
        <f t="shared" si="441"/>
        <v>refused_vote</v>
      </c>
      <c r="H4666" s="18" t="str">
        <f t="shared" si="436"/>
        <v>district_oppose cellphone urban lage education wealth male employment if close==1</v>
      </c>
      <c r="I4666" s="18">
        <f t="shared" si="439"/>
        <v>1</v>
      </c>
      <c r="J4666" s="18" t="str">
        <f t="shared" si="440"/>
        <v xml:space="preserve"> close==1</v>
      </c>
      <c r="K4666" s="18" t="str">
        <f t="shared" si="437"/>
        <v>district_oppose cellphone urban lage education wealth male employment</v>
      </c>
      <c r="L4666" s="1" t="str">
        <f t="shared" si="438"/>
        <v>Yes</v>
      </c>
    </row>
    <row r="4667" spans="1:12" ht="28.8" x14ac:dyDescent="0.3">
      <c r="A4667" s="1" t="str">
        <f>VLOOKUP(B4667,DownloadedFiles!$B$2:$C$821,2,)</f>
        <v>doi:10.7910/DVN/TVZQG6</v>
      </c>
      <c r="B4667" s="1" t="s">
        <v>1826</v>
      </c>
      <c r="C4667" s="1" t="s">
        <v>698</v>
      </c>
      <c r="D4667" s="1" t="s">
        <v>806</v>
      </c>
      <c r="E4667" s="1" t="str">
        <f>VLOOKUP(D4667,StataFunctions!$E$2:$G$260,3,)</f>
        <v>Fixed-effects Logistic Regression</v>
      </c>
      <c r="F4667" s="18" t="s">
        <v>6815</v>
      </c>
      <c r="G4667" s="18" t="str">
        <f t="shared" si="441"/>
        <v>refused_vote</v>
      </c>
      <c r="H4667" s="18" t="str">
        <f t="shared" si="436"/>
        <v>district_oppose close cellphone urban lage education wealth male employment</v>
      </c>
      <c r="I4667" s="18">
        <f t="shared" si="439"/>
        <v>0</v>
      </c>
      <c r="J4667" s="18" t="str">
        <f t="shared" si="440"/>
        <v>NA</v>
      </c>
      <c r="K4667" s="18" t="str">
        <f t="shared" si="437"/>
        <v>district_oppose close cellphone urban lage education wealth male employment</v>
      </c>
      <c r="L4667" s="1" t="str">
        <f t="shared" si="438"/>
        <v>Yes</v>
      </c>
    </row>
    <row r="4668" spans="1:12" x14ac:dyDescent="0.3">
      <c r="A4668" s="1" t="str">
        <f>VLOOKUP(B4668,DownloadedFiles!$B$2:$C$821,2,)</f>
        <v>doi:10.7910/DVN/TVZQG6</v>
      </c>
      <c r="B4668" s="1" t="s">
        <v>1826</v>
      </c>
      <c r="C4668" s="1" t="s">
        <v>2817</v>
      </c>
      <c r="D4668" s="1" t="s">
        <v>766</v>
      </c>
      <c r="E4668" s="1" t="str">
        <f>VLOOKUP(D4668,StataFunctions!$E$2:$G$260,3,)</f>
        <v>Logistic regression</v>
      </c>
      <c r="F4668" s="18" t="s">
        <v>8165</v>
      </c>
      <c r="G4668" s="18" t="str">
        <f t="shared" si="441"/>
        <v>protest01</v>
      </c>
      <c r="H4668" s="18" t="str">
        <f t="shared" si="436"/>
        <v>i.Q79 i.region remit $cvar if GWF_regime==1</v>
      </c>
      <c r="I4668" s="18">
        <f t="shared" si="439"/>
        <v>1</v>
      </c>
      <c r="J4668" s="18" t="str">
        <f t="shared" si="440"/>
        <v xml:space="preserve"> GWF_regime==1</v>
      </c>
      <c r="K4668" s="18" t="str">
        <f t="shared" si="437"/>
        <v>i.Q79 i.region remit $cvar</v>
      </c>
      <c r="L4668" s="1" t="str">
        <f t="shared" si="438"/>
        <v>Yes</v>
      </c>
    </row>
    <row r="4669" spans="1:12" ht="28.8" x14ac:dyDescent="0.3">
      <c r="A4669" s="1" t="str">
        <f>VLOOKUP(B4669,DownloadedFiles!$B$2:$C$821,2,)</f>
        <v>doi:10.7910/DVN/TVZQG6</v>
      </c>
      <c r="B4669" s="1" t="s">
        <v>1826</v>
      </c>
      <c r="C4669" s="1" t="s">
        <v>2817</v>
      </c>
      <c r="D4669" s="1" t="s">
        <v>766</v>
      </c>
      <c r="E4669" s="1" t="str">
        <f>VLOOKUP(D4669,StataFunctions!$E$2:$G$260,3,)</f>
        <v>Logistic regression</v>
      </c>
      <c r="F4669" s="18" t="s">
        <v>8168</v>
      </c>
      <c r="G4669" s="18" t="str">
        <f t="shared" si="441"/>
        <v>protest01</v>
      </c>
      <c r="H4669" s="18" t="str">
        <f t="shared" si="436"/>
        <v>i.region i.groupFE remit $cvar if rmean_progov&lt;.5 &amp; q79~~=1000</v>
      </c>
      <c r="I4669" s="18">
        <f t="shared" si="439"/>
        <v>1</v>
      </c>
      <c r="J4669" s="18" t="str">
        <f t="shared" si="440"/>
        <v xml:space="preserve"> rmean_progov&lt;.5 &amp; q79~~=1000</v>
      </c>
      <c r="K4669" s="18" t="str">
        <f t="shared" si="437"/>
        <v>i.region i.groupFE remit $cvar</v>
      </c>
      <c r="L4669" s="1" t="str">
        <f t="shared" si="438"/>
        <v>Yes</v>
      </c>
    </row>
    <row r="4670" spans="1:12" ht="28.8" x14ac:dyDescent="0.3">
      <c r="A4670" s="1" t="str">
        <f>VLOOKUP(B4670,DownloadedFiles!$B$2:$C$821,2,)</f>
        <v>doi:10.7910/DVN/TVZQG6</v>
      </c>
      <c r="B4670" s="1" t="s">
        <v>1826</v>
      </c>
      <c r="C4670" s="1" t="s">
        <v>2817</v>
      </c>
      <c r="D4670" s="1" t="s">
        <v>766</v>
      </c>
      <c r="E4670" s="1" t="str">
        <f>VLOOKUP(D4670,StataFunctions!$E$2:$G$260,3,)</f>
        <v>Logistic regression</v>
      </c>
      <c r="F4670" s="18" t="s">
        <v>8169</v>
      </c>
      <c r="G4670" s="18" t="str">
        <f t="shared" si="441"/>
        <v>protest01</v>
      </c>
      <c r="H4670" s="18" t="str">
        <f t="shared" si="436"/>
        <v>i.region i.groupFE remit $cvar if rmean_progov&gt;.5 &amp; q79~~=1000</v>
      </c>
      <c r="I4670" s="18">
        <f t="shared" si="439"/>
        <v>1</v>
      </c>
      <c r="J4670" s="18" t="str">
        <f t="shared" si="440"/>
        <v xml:space="preserve"> rmean_progov&gt;.5 &amp; q79~~=1000</v>
      </c>
      <c r="K4670" s="18" t="str">
        <f t="shared" si="437"/>
        <v>i.region i.groupFE remit $cvar</v>
      </c>
      <c r="L4670" s="1" t="str">
        <f t="shared" si="438"/>
        <v>Yes</v>
      </c>
    </row>
    <row r="4671" spans="1:12" ht="28.8" x14ac:dyDescent="0.3">
      <c r="A4671" s="1" t="str">
        <f>VLOOKUP(B4671,DownloadedFiles!$B$2:$C$821,2,)</f>
        <v>doi:10.7910/DVN/TVZQG6</v>
      </c>
      <c r="B4671" s="1" t="s">
        <v>1826</v>
      </c>
      <c r="C4671" s="1" t="s">
        <v>2817</v>
      </c>
      <c r="D4671" s="1" t="s">
        <v>766</v>
      </c>
      <c r="E4671" s="1" t="str">
        <f>VLOOKUP(D4671,StataFunctions!$E$2:$G$260,3,)</f>
        <v>Logistic regression</v>
      </c>
      <c r="F4671" s="18" t="s">
        <v>8166</v>
      </c>
      <c r="G4671" s="18" t="str">
        <f t="shared" si="441"/>
        <v>protest01</v>
      </c>
      <c r="H4671" s="18" t="str">
        <f t="shared" si="436"/>
        <v>i.region i.groupFE remitXincreg remit $cvar if GWF_regime==1</v>
      </c>
      <c r="I4671" s="18">
        <f t="shared" si="439"/>
        <v>1</v>
      </c>
      <c r="J4671" s="18" t="str">
        <f t="shared" si="440"/>
        <v xml:space="preserve"> GWF_regime==1</v>
      </c>
      <c r="K4671" s="18" t="str">
        <f t="shared" si="437"/>
        <v>i.region i.groupFE remitXincreg remit $cvar</v>
      </c>
      <c r="L4671" s="1" t="str">
        <f t="shared" si="438"/>
        <v>Yes</v>
      </c>
    </row>
    <row r="4672" spans="1:12" ht="28.8" x14ac:dyDescent="0.3">
      <c r="A4672" s="1" t="str">
        <f>VLOOKUP(B4672,DownloadedFiles!$B$2:$C$821,2,)</f>
        <v>doi:10.7910/DVN/TVZQG6</v>
      </c>
      <c r="B4672" s="1" t="s">
        <v>1826</v>
      </c>
      <c r="C4672" s="1" t="s">
        <v>2817</v>
      </c>
      <c r="D4672" s="1" t="s">
        <v>766</v>
      </c>
      <c r="E4672" s="1" t="str">
        <f>VLOOKUP(D4672,StataFunctions!$E$2:$G$260,3,)</f>
        <v>Logistic regression</v>
      </c>
      <c r="F4672" s="18" t="s">
        <v>8167</v>
      </c>
      <c r="G4672" s="18" t="str">
        <f t="shared" si="441"/>
        <v>protest01</v>
      </c>
      <c r="H4672" s="18" t="str">
        <f t="shared" si="436"/>
        <v>i.region i.groupFE remitXincreg remit $cvar if GWF_regime==1 &amp; q79~~=1000</v>
      </c>
      <c r="I4672" s="18">
        <f t="shared" si="439"/>
        <v>1</v>
      </c>
      <c r="J4672" s="18" t="str">
        <f t="shared" si="440"/>
        <v xml:space="preserve"> GWF_regime==1 &amp; q79~~=1000</v>
      </c>
      <c r="K4672" s="18" t="str">
        <f t="shared" si="437"/>
        <v>i.region i.groupFE remitXincreg remit $cvar</v>
      </c>
      <c r="L4672" s="1" t="str">
        <f t="shared" si="438"/>
        <v>Yes</v>
      </c>
    </row>
    <row r="4673" spans="1:12" ht="28.8" x14ac:dyDescent="0.3">
      <c r="A4673" s="1" t="str">
        <f>VLOOKUP(B4673,DownloadedFiles!$B$2:$C$821,2,)</f>
        <v>doi:10.7910/DVN/TVZQG6</v>
      </c>
      <c r="B4673" s="1" t="s">
        <v>1826</v>
      </c>
      <c r="C4673" s="1" t="s">
        <v>2817</v>
      </c>
      <c r="D4673" s="1" t="s">
        <v>1599</v>
      </c>
      <c r="E4673" s="1" t="str">
        <f>VLOOKUP(D4673,StataFunctions!$E$2:$G$260,3,)</f>
        <v xml:space="preserve">Random-effects ordered logistic models </v>
      </c>
      <c r="F4673" s="18" t="s">
        <v>6824</v>
      </c>
      <c r="G4673" s="18" t="str">
        <f t="shared" si="441"/>
        <v>protest</v>
      </c>
      <c r="H4673" s="18" t="str">
        <f t="shared" si="436"/>
        <v>mean_progov remit $cvar if mean_progov&lt;.5</v>
      </c>
      <c r="I4673" s="18">
        <f t="shared" si="439"/>
        <v>1</v>
      </c>
      <c r="J4673" s="18" t="str">
        <f t="shared" si="440"/>
        <v xml:space="preserve"> mean_progov&lt;.5</v>
      </c>
      <c r="K4673" s="18" t="str">
        <f t="shared" si="437"/>
        <v>mean_progov remit $cvar</v>
      </c>
      <c r="L4673" s="1" t="str">
        <f t="shared" si="438"/>
        <v>Yes</v>
      </c>
    </row>
    <row r="4674" spans="1:12" ht="28.8" x14ac:dyDescent="0.3">
      <c r="A4674" s="1" t="str">
        <f>VLOOKUP(B4674,DownloadedFiles!$B$2:$C$821,2,)</f>
        <v>doi:10.7910/DVN/TVZQG6</v>
      </c>
      <c r="B4674" s="1" t="s">
        <v>1826</v>
      </c>
      <c r="C4674" s="1" t="s">
        <v>2817</v>
      </c>
      <c r="D4674" s="1" t="s">
        <v>1599</v>
      </c>
      <c r="E4674" s="1" t="str">
        <f>VLOOKUP(D4674,StataFunctions!$E$2:$G$260,3,)</f>
        <v xml:space="preserve">Random-effects ordered logistic models </v>
      </c>
      <c r="F4674" s="18" t="s">
        <v>6825</v>
      </c>
      <c r="G4674" s="18" t="str">
        <f t="shared" si="441"/>
        <v>protest</v>
      </c>
      <c r="H4674" s="18" t="str">
        <f t="shared" ref="H4674:H4737" si="442">TRIM(MID(F4674,FIND(G4674,F4674)+LEN(G4674)+1,IFERROR(FIND(",",F4674),LEN(F4674)+1)-(FIND(G4674,F4674)+LEN(G4674)+1)))</f>
        <v>mean_progov remit $cvar if mean_progov&gt;.5</v>
      </c>
      <c r="I4674" s="18">
        <f t="shared" si="439"/>
        <v>1</v>
      </c>
      <c r="J4674" s="18" t="str">
        <f t="shared" si="440"/>
        <v xml:space="preserve"> mean_progov&gt;.5</v>
      </c>
      <c r="K4674" s="18" t="str">
        <f t="shared" ref="K4674:K4737" si="443">IF(I4674=0,H4674,MID(H4674,1,FIND(J4674,H4674)-4))</f>
        <v>mean_progov remit $cvar</v>
      </c>
      <c r="L4674" s="1" t="str">
        <f t="shared" ref="L4674:L4737" si="444">IFERROR(IF(FIND("///",F4674)&gt;0,"No",0),"Yes")</f>
        <v>Yes</v>
      </c>
    </row>
    <row r="4675" spans="1:12" ht="28.8" x14ac:dyDescent="0.3">
      <c r="A4675" s="1" t="str">
        <f>VLOOKUP(B4675,DownloadedFiles!$B$2:$C$821,2,)</f>
        <v>doi:10.7910/DVN/TVZQG6</v>
      </c>
      <c r="B4675" s="1" t="s">
        <v>1826</v>
      </c>
      <c r="C4675" s="1" t="s">
        <v>2817</v>
      </c>
      <c r="D4675" s="1" t="s">
        <v>806</v>
      </c>
      <c r="E4675" s="1" t="str">
        <f>VLOOKUP(D4675,StataFunctions!$E$2:$G$260,3,)</f>
        <v>Fixed-effects Logistic Regression</v>
      </c>
      <c r="F4675" s="18" t="s">
        <v>7132</v>
      </c>
      <c r="G4675" s="18" t="str">
        <f t="shared" si="441"/>
        <v>protest01</v>
      </c>
      <c r="H4675" s="18" t="str">
        <f t="shared" si="442"/>
        <v>mean_progov remitXpro remit $cvar if (GWF_regime==1)</v>
      </c>
      <c r="I4675" s="18">
        <f t="shared" si="439"/>
        <v>1</v>
      </c>
      <c r="J4675" s="18" t="str">
        <f t="shared" si="440"/>
        <v xml:space="preserve"> (GWF_regime==1)</v>
      </c>
      <c r="K4675" s="18" t="str">
        <f t="shared" si="443"/>
        <v>mean_progov remitXpro remit $cvar</v>
      </c>
      <c r="L4675" s="1" t="str">
        <f t="shared" si="444"/>
        <v>Yes</v>
      </c>
    </row>
    <row r="4676" spans="1:12" x14ac:dyDescent="0.3">
      <c r="A4676" s="1" t="str">
        <f>VLOOKUP(B4676,DownloadedFiles!$B$2:$C$821,2,)</f>
        <v>doi:10.7910/DVN/TVZQG6</v>
      </c>
      <c r="B4676" s="1" t="s">
        <v>1826</v>
      </c>
      <c r="C4676" s="1" t="s">
        <v>698</v>
      </c>
      <c r="D4676" s="1" t="s">
        <v>766</v>
      </c>
      <c r="E4676" s="1" t="str">
        <f>VLOOKUP(D4676,StataFunctions!$E$2:$G$260,3,)</f>
        <v>Logistic regression</v>
      </c>
      <c r="F4676" s="18" t="s">
        <v>6594</v>
      </c>
      <c r="G4676" s="18" t="str">
        <f t="shared" si="441"/>
        <v>refused_vote</v>
      </c>
      <c r="H4676" s="18" t="str">
        <f t="shared" si="442"/>
        <v>oppose</v>
      </c>
      <c r="I4676" s="18">
        <f t="shared" si="439"/>
        <v>0</v>
      </c>
      <c r="J4676" s="18" t="str">
        <f t="shared" si="440"/>
        <v>NA</v>
      </c>
      <c r="K4676" s="18" t="str">
        <f t="shared" si="443"/>
        <v>oppose</v>
      </c>
      <c r="L4676" s="1" t="str">
        <f t="shared" si="444"/>
        <v>Yes</v>
      </c>
    </row>
    <row r="4677" spans="1:12" x14ac:dyDescent="0.3">
      <c r="A4677" s="1" t="str">
        <f>VLOOKUP(B4677,DownloadedFiles!$B$2:$C$821,2,)</f>
        <v>doi:10.7910/DVN/TVZQG6</v>
      </c>
      <c r="B4677" s="1" t="s">
        <v>1826</v>
      </c>
      <c r="C4677" s="1" t="s">
        <v>698</v>
      </c>
      <c r="D4677" s="1" t="s">
        <v>806</v>
      </c>
      <c r="E4677" s="1" t="str">
        <f>VLOOKUP(D4677,StataFunctions!$E$2:$G$260,3,)</f>
        <v>Fixed-effects Logistic Regression</v>
      </c>
      <c r="F4677" s="18" t="s">
        <v>6818</v>
      </c>
      <c r="G4677" s="18" t="str">
        <f t="shared" si="441"/>
        <v>free</v>
      </c>
      <c r="H4677" s="18" t="str">
        <f t="shared" si="442"/>
        <v>oppose</v>
      </c>
      <c r="I4677" s="18">
        <f t="shared" si="439"/>
        <v>0</v>
      </c>
      <c r="J4677" s="18" t="str">
        <f t="shared" si="440"/>
        <v>NA</v>
      </c>
      <c r="K4677" s="18" t="str">
        <f t="shared" si="443"/>
        <v>oppose</v>
      </c>
      <c r="L4677" s="1" t="str">
        <f t="shared" si="444"/>
        <v>Yes</v>
      </c>
    </row>
    <row r="4678" spans="1:12" ht="28.8" x14ac:dyDescent="0.3">
      <c r="A4678" s="1" t="str">
        <f>VLOOKUP(B4678,DownloadedFiles!$B$2:$C$821,2,)</f>
        <v>doi:10.7910/DVN/TVZQG6</v>
      </c>
      <c r="B4678" s="1" t="s">
        <v>1826</v>
      </c>
      <c r="C4678" s="1" t="s">
        <v>698</v>
      </c>
      <c r="D4678" s="1" t="s">
        <v>806</v>
      </c>
      <c r="E4678" s="1" t="str">
        <f>VLOOKUP(D4678,StataFunctions!$E$2:$G$260,3,)</f>
        <v>Fixed-effects Logistic Regression</v>
      </c>
      <c r="F4678" s="18" t="s">
        <v>6814</v>
      </c>
      <c r="G4678" s="18" t="str">
        <f t="shared" si="441"/>
        <v>refused_vote</v>
      </c>
      <c r="H4678" s="18" t="str">
        <f t="shared" si="442"/>
        <v>oppose cellphone urban lage education wealth male employment if close==1</v>
      </c>
      <c r="I4678" s="18">
        <f t="shared" si="439"/>
        <v>1</v>
      </c>
      <c r="J4678" s="18" t="str">
        <f t="shared" si="440"/>
        <v xml:space="preserve"> close==1</v>
      </c>
      <c r="K4678" s="18" t="str">
        <f t="shared" si="443"/>
        <v>oppose cellphone urban lage education wealth male employment</v>
      </c>
      <c r="L4678" s="1" t="str">
        <f t="shared" si="444"/>
        <v>Yes</v>
      </c>
    </row>
    <row r="4679" spans="1:12" x14ac:dyDescent="0.3">
      <c r="A4679" s="1" t="str">
        <f>VLOOKUP(B4679,DownloadedFiles!$B$2:$C$821,2,)</f>
        <v>doi:10.7910/DVN/TVZQG6</v>
      </c>
      <c r="B4679" s="1" t="s">
        <v>1826</v>
      </c>
      <c r="C4679" s="1" t="s">
        <v>698</v>
      </c>
      <c r="D4679" s="1" t="s">
        <v>766</v>
      </c>
      <c r="E4679" s="1" t="str">
        <f>VLOOKUP(D4679,StataFunctions!$E$2:$G$260,3,)</f>
        <v>Logistic regression</v>
      </c>
      <c r="F4679" s="18" t="s">
        <v>6595</v>
      </c>
      <c r="G4679" s="18" t="str">
        <f t="shared" si="441"/>
        <v>refused_vote</v>
      </c>
      <c r="H4679" s="18" t="str">
        <f t="shared" si="442"/>
        <v>oppose close</v>
      </c>
      <c r="I4679" s="18">
        <f t="shared" si="439"/>
        <v>0</v>
      </c>
      <c r="J4679" s="18" t="str">
        <f t="shared" si="440"/>
        <v>NA</v>
      </c>
      <c r="K4679" s="18" t="str">
        <f t="shared" si="443"/>
        <v>oppose close</v>
      </c>
      <c r="L4679" s="1" t="str">
        <f t="shared" si="444"/>
        <v>Yes</v>
      </c>
    </row>
    <row r="4680" spans="1:12" ht="28.8" x14ac:dyDescent="0.3">
      <c r="A4680" s="1" t="str">
        <f>VLOOKUP(B4680,DownloadedFiles!$B$2:$C$821,2,)</f>
        <v>doi:10.7910/DVN/TVZQG6</v>
      </c>
      <c r="B4680" s="1" t="s">
        <v>1826</v>
      </c>
      <c r="C4680" s="1" t="s">
        <v>698</v>
      </c>
      <c r="D4680" s="1" t="s">
        <v>806</v>
      </c>
      <c r="E4680" s="1" t="str">
        <f>VLOOKUP(D4680,StataFunctions!$E$2:$G$260,3,)</f>
        <v>Fixed-effects Logistic Regression</v>
      </c>
      <c r="F4680" s="18" t="s">
        <v>6819</v>
      </c>
      <c r="G4680" s="18" t="str">
        <f t="shared" si="441"/>
        <v>free</v>
      </c>
      <c r="H4680" s="18" t="str">
        <f t="shared" si="442"/>
        <v>oppose close cellphone urban lage education wealth male employment</v>
      </c>
      <c r="I4680" s="18">
        <f t="shared" ref="I4680:I4743" si="445">IFERROR(IF(FIND(" if ",H4680)&gt;0,1,0),0)</f>
        <v>0</v>
      </c>
      <c r="J4680" s="18" t="str">
        <f t="shared" ref="J4680:J4743" si="446">IFERROR(MID(H4680,FIND(" if ",H4680)+3,LEN(H4680)+1),"NA")</f>
        <v>NA</v>
      </c>
      <c r="K4680" s="18" t="str">
        <f t="shared" si="443"/>
        <v>oppose close cellphone urban lage education wealth male employment</v>
      </c>
      <c r="L4680" s="1" t="str">
        <f t="shared" si="444"/>
        <v>Yes</v>
      </c>
    </row>
    <row r="4681" spans="1:12" ht="28.8" x14ac:dyDescent="0.3">
      <c r="A4681" s="1" t="str">
        <f>VLOOKUP(B4681,DownloadedFiles!$B$2:$C$821,2,)</f>
        <v>doi:10.7910/DVN/TVZQG6</v>
      </c>
      <c r="B4681" s="1" t="s">
        <v>1826</v>
      </c>
      <c r="C4681" s="1" t="s">
        <v>698</v>
      </c>
      <c r="D4681" s="1" t="s">
        <v>806</v>
      </c>
      <c r="E4681" s="1" t="str">
        <f>VLOOKUP(D4681,StataFunctions!$E$2:$G$260,3,)</f>
        <v>Fixed-effects Logistic Regression</v>
      </c>
      <c r="F4681" s="18" t="s">
        <v>6813</v>
      </c>
      <c r="G4681" s="18" t="str">
        <f t="shared" si="441"/>
        <v>refused_vote</v>
      </c>
      <c r="H4681" s="18" t="str">
        <f t="shared" si="442"/>
        <v>oppose close cellphone urban lage education wealth male employment</v>
      </c>
      <c r="I4681" s="18">
        <f t="shared" si="445"/>
        <v>0</v>
      </c>
      <c r="J4681" s="18" t="str">
        <f t="shared" si="446"/>
        <v>NA</v>
      </c>
      <c r="K4681" s="18" t="str">
        <f t="shared" si="443"/>
        <v>oppose close cellphone urban lage education wealth male employment</v>
      </c>
      <c r="L4681" s="1" t="str">
        <f t="shared" si="444"/>
        <v>Yes</v>
      </c>
    </row>
    <row r="4682" spans="1:12" x14ac:dyDescent="0.3">
      <c r="A4682" s="1" t="str">
        <f>VLOOKUP(B4682,DownloadedFiles!$B$2:$C$821,2,)</f>
        <v>doi:10.7910/DVN/TVZQG6</v>
      </c>
      <c r="B4682" s="1" t="s">
        <v>1826</v>
      </c>
      <c r="C4682" s="1" t="s">
        <v>2817</v>
      </c>
      <c r="D4682" s="1" t="s">
        <v>1272</v>
      </c>
      <c r="E4682" s="1" t="str">
        <f>VLOOKUP(D4682,StataFunctions!$E$2:$G$260,3,)</f>
        <v>Conditional (fixed-effects) logistic regression</v>
      </c>
      <c r="F4682" s="18" t="s">
        <v>8157</v>
      </c>
      <c r="G4682" s="18" t="str">
        <f t="shared" si="441"/>
        <v>protest01</v>
      </c>
      <c r="H4682" s="18" t="str">
        <f t="shared" si="442"/>
        <v>remit if mean_progov&lt;.5</v>
      </c>
      <c r="I4682" s="18">
        <f t="shared" si="445"/>
        <v>1</v>
      </c>
      <c r="J4682" s="18" t="str">
        <f t="shared" si="446"/>
        <v xml:space="preserve"> mean_progov&lt;.5</v>
      </c>
      <c r="K4682" s="18" t="str">
        <f t="shared" si="443"/>
        <v>remit</v>
      </c>
      <c r="L4682" s="1" t="str">
        <f t="shared" si="444"/>
        <v>Yes</v>
      </c>
    </row>
    <row r="4683" spans="1:12" x14ac:dyDescent="0.3">
      <c r="A4683" s="1" t="str">
        <f>VLOOKUP(B4683,DownloadedFiles!$B$2:$C$821,2,)</f>
        <v>doi:10.7910/DVN/TVZQG6</v>
      </c>
      <c r="B4683" s="1" t="s">
        <v>1826</v>
      </c>
      <c r="C4683" s="1" t="s">
        <v>2817</v>
      </c>
      <c r="D4683" s="1" t="s">
        <v>1272</v>
      </c>
      <c r="E4683" s="1" t="str">
        <f>VLOOKUP(D4683,StataFunctions!$E$2:$G$260,3,)</f>
        <v>Conditional (fixed-effects) logistic regression</v>
      </c>
      <c r="F4683" s="18" t="s">
        <v>8158</v>
      </c>
      <c r="G4683" s="18" t="str">
        <f t="shared" si="441"/>
        <v>protest01</v>
      </c>
      <c r="H4683" s="18" t="str">
        <f t="shared" si="442"/>
        <v>remit if mean_progov&gt;.5</v>
      </c>
      <c r="I4683" s="18">
        <f t="shared" si="445"/>
        <v>1</v>
      </c>
      <c r="J4683" s="18" t="str">
        <f t="shared" si="446"/>
        <v xml:space="preserve"> mean_progov&gt;.5</v>
      </c>
      <c r="K4683" s="18" t="str">
        <f t="shared" si="443"/>
        <v>remit</v>
      </c>
      <c r="L4683" s="1" t="str">
        <f t="shared" si="444"/>
        <v>Yes</v>
      </c>
    </row>
    <row r="4684" spans="1:12" x14ac:dyDescent="0.3">
      <c r="A4684" s="1" t="str">
        <f>VLOOKUP(B4684,DownloadedFiles!$B$2:$C$821,2,)</f>
        <v>doi:10.7910/DVN/TVZQG6</v>
      </c>
      <c r="B4684" s="1" t="s">
        <v>1826</v>
      </c>
      <c r="C4684" s="1" t="s">
        <v>2817</v>
      </c>
      <c r="D4684" s="1" t="s">
        <v>1272</v>
      </c>
      <c r="E4684" s="1" t="str">
        <f>VLOOKUP(D4684,StataFunctions!$E$2:$G$260,3,)</f>
        <v>Conditional (fixed-effects) logistic regression</v>
      </c>
      <c r="F4684" s="18" t="s">
        <v>8151</v>
      </c>
      <c r="G4684" s="18" t="str">
        <f t="shared" si="441"/>
        <v>protest01</v>
      </c>
      <c r="H4684" s="18" t="str">
        <f t="shared" si="442"/>
        <v>remit if rmean_progov&lt;.5</v>
      </c>
      <c r="I4684" s="18">
        <f t="shared" si="445"/>
        <v>1</v>
      </c>
      <c r="J4684" s="18" t="str">
        <f t="shared" si="446"/>
        <v xml:space="preserve"> rmean_progov&lt;.5</v>
      </c>
      <c r="K4684" s="18" t="str">
        <f t="shared" si="443"/>
        <v>remit</v>
      </c>
      <c r="L4684" s="1" t="str">
        <f t="shared" si="444"/>
        <v>Yes</v>
      </c>
    </row>
    <row r="4685" spans="1:12" x14ac:dyDescent="0.3">
      <c r="A4685" s="1" t="str">
        <f>VLOOKUP(B4685,DownloadedFiles!$B$2:$C$821,2,)</f>
        <v>doi:10.7910/DVN/TVZQG6</v>
      </c>
      <c r="B4685" s="1" t="s">
        <v>1826</v>
      </c>
      <c r="C4685" s="1" t="s">
        <v>2817</v>
      </c>
      <c r="D4685" s="1" t="s">
        <v>1272</v>
      </c>
      <c r="E4685" s="1" t="str">
        <f>VLOOKUP(D4685,StataFunctions!$E$2:$G$260,3,)</f>
        <v>Conditional (fixed-effects) logistic regression</v>
      </c>
      <c r="F4685" s="18" t="s">
        <v>8152</v>
      </c>
      <c r="G4685" s="18" t="str">
        <f t="shared" si="441"/>
        <v>protest01</v>
      </c>
      <c r="H4685" s="18" t="str">
        <f t="shared" si="442"/>
        <v>remit if rmean_progov&gt;.5</v>
      </c>
      <c r="I4685" s="18">
        <f t="shared" si="445"/>
        <v>1</v>
      </c>
      <c r="J4685" s="18" t="str">
        <f t="shared" si="446"/>
        <v xml:space="preserve"> rmean_progov&gt;.5</v>
      </c>
      <c r="K4685" s="18" t="str">
        <f t="shared" si="443"/>
        <v>remit</v>
      </c>
      <c r="L4685" s="1" t="str">
        <f t="shared" si="444"/>
        <v>Yes</v>
      </c>
    </row>
    <row r="4686" spans="1:12" ht="28.8" x14ac:dyDescent="0.3">
      <c r="A4686" s="1" t="str">
        <f>VLOOKUP(B4686,DownloadedFiles!$B$2:$C$821,2,)</f>
        <v>doi:10.7910/DVN/TVZQG6</v>
      </c>
      <c r="B4686" s="1" t="s">
        <v>1826</v>
      </c>
      <c r="C4686" s="1" t="s">
        <v>698</v>
      </c>
      <c r="D4686" s="1" t="s">
        <v>1272</v>
      </c>
      <c r="E4686" s="1" t="str">
        <f>VLOOKUP(D4686,StataFunctions!$E$2:$G$260,3,)</f>
        <v>Conditional (fixed-effects) logistic regression</v>
      </c>
      <c r="F4686" s="18" t="s">
        <v>8147</v>
      </c>
      <c r="G4686" s="18" t="str">
        <f t="shared" si="441"/>
        <v>protest01</v>
      </c>
      <c r="H4686" s="18" t="str">
        <f t="shared" si="442"/>
        <v>remit $cvar if (GWF_regime==1)</v>
      </c>
      <c r="I4686" s="18">
        <f t="shared" si="445"/>
        <v>1</v>
      </c>
      <c r="J4686" s="18" t="str">
        <f t="shared" si="446"/>
        <v xml:space="preserve"> (GWF_regime==1)</v>
      </c>
      <c r="K4686" s="18" t="str">
        <f t="shared" si="443"/>
        <v>remit $cvar</v>
      </c>
      <c r="L4686" s="1" t="str">
        <f t="shared" si="444"/>
        <v>Yes</v>
      </c>
    </row>
    <row r="4687" spans="1:12" ht="28.8" x14ac:dyDescent="0.3">
      <c r="A4687" s="1" t="str">
        <f>VLOOKUP(B4687,DownloadedFiles!$B$2:$C$821,2,)</f>
        <v>doi:10.7910/DVN/TVZQG6</v>
      </c>
      <c r="B4687" s="1" t="s">
        <v>1826</v>
      </c>
      <c r="C4687" s="1" t="s">
        <v>2817</v>
      </c>
      <c r="D4687" s="1" t="s">
        <v>806</v>
      </c>
      <c r="E4687" s="1" t="str">
        <f>VLOOKUP(D4687,StataFunctions!$E$2:$G$260,3,)</f>
        <v>Fixed-effects Logistic Regression</v>
      </c>
      <c r="F4687" s="18" t="s">
        <v>7130</v>
      </c>
      <c r="G4687" s="18" t="str">
        <f t="shared" si="441"/>
        <v>protest01</v>
      </c>
      <c r="H4687" s="18" t="str">
        <f t="shared" si="442"/>
        <v>remit $cvar if (rmean_progov&lt;.5)</v>
      </c>
      <c r="I4687" s="18">
        <f t="shared" si="445"/>
        <v>1</v>
      </c>
      <c r="J4687" s="18" t="str">
        <f t="shared" si="446"/>
        <v xml:space="preserve"> (rmean_progov&lt;.5)</v>
      </c>
      <c r="K4687" s="18" t="str">
        <f t="shared" si="443"/>
        <v>remit $cvar</v>
      </c>
      <c r="L4687" s="1" t="str">
        <f t="shared" si="444"/>
        <v>Yes</v>
      </c>
    </row>
    <row r="4688" spans="1:12" ht="28.8" x14ac:dyDescent="0.3">
      <c r="A4688" s="1" t="str">
        <f>VLOOKUP(B4688,DownloadedFiles!$B$2:$C$821,2,)</f>
        <v>doi:10.7910/DVN/TVZQG6</v>
      </c>
      <c r="B4688" s="1" t="s">
        <v>1826</v>
      </c>
      <c r="C4688" s="1" t="s">
        <v>2817</v>
      </c>
      <c r="D4688" s="1" t="s">
        <v>806</v>
      </c>
      <c r="E4688" s="1" t="str">
        <f>VLOOKUP(D4688,StataFunctions!$E$2:$G$260,3,)</f>
        <v>Fixed-effects Logistic Regression</v>
      </c>
      <c r="F4688" s="18" t="s">
        <v>7131</v>
      </c>
      <c r="G4688" s="18" t="str">
        <f t="shared" si="441"/>
        <v>protest01</v>
      </c>
      <c r="H4688" s="18" t="str">
        <f t="shared" si="442"/>
        <v>remit $cvar if (rmean_progov&gt;.5)</v>
      </c>
      <c r="I4688" s="18">
        <f t="shared" si="445"/>
        <v>1</v>
      </c>
      <c r="J4688" s="18" t="str">
        <f t="shared" si="446"/>
        <v xml:space="preserve"> (rmean_progov&gt;.5)</v>
      </c>
      <c r="K4688" s="18" t="str">
        <f t="shared" si="443"/>
        <v>remit $cvar</v>
      </c>
      <c r="L4688" s="1" t="str">
        <f t="shared" si="444"/>
        <v>Yes</v>
      </c>
    </row>
    <row r="4689" spans="1:12" x14ac:dyDescent="0.3">
      <c r="A4689" s="1" t="str">
        <f>VLOOKUP(B4689,DownloadedFiles!$B$2:$C$821,2,)</f>
        <v>doi:10.7910/DVN/TVZQG6</v>
      </c>
      <c r="B4689" s="1" t="s">
        <v>1826</v>
      </c>
      <c r="C4689" s="1" t="s">
        <v>2817</v>
      </c>
      <c r="D4689" s="1" t="s">
        <v>1272</v>
      </c>
      <c r="E4689" s="1" t="str">
        <f>VLOOKUP(D4689,StataFunctions!$E$2:$G$260,3,)</f>
        <v>Conditional (fixed-effects) logistic regression</v>
      </c>
      <c r="F4689" s="18" t="s">
        <v>5049</v>
      </c>
      <c r="G4689" s="18" t="str">
        <f t="shared" si="441"/>
        <v>protest01</v>
      </c>
      <c r="H4689" s="18" t="str">
        <f t="shared" si="442"/>
        <v>remit $cvar if GWF_regime==1</v>
      </c>
      <c r="I4689" s="18">
        <f t="shared" si="445"/>
        <v>1</v>
      </c>
      <c r="J4689" s="18" t="str">
        <f t="shared" si="446"/>
        <v xml:space="preserve"> GWF_regime==1</v>
      </c>
      <c r="K4689" s="18" t="str">
        <f t="shared" si="443"/>
        <v>remit $cvar</v>
      </c>
      <c r="L4689" s="1" t="str">
        <f t="shared" si="444"/>
        <v>Yes</v>
      </c>
    </row>
    <row r="4690" spans="1:12" ht="28.8" x14ac:dyDescent="0.3">
      <c r="A4690" s="1" t="str">
        <f>VLOOKUP(B4690,DownloadedFiles!$B$2:$C$821,2,)</f>
        <v>doi:10.7910/DVN/TVZQG6</v>
      </c>
      <c r="B4690" s="1" t="s">
        <v>1826</v>
      </c>
      <c r="C4690" s="1" t="s">
        <v>2817</v>
      </c>
      <c r="D4690" s="1" t="s">
        <v>806</v>
      </c>
      <c r="E4690" s="1" t="str">
        <f>VLOOKUP(D4690,StataFunctions!$E$2:$G$260,3,)</f>
        <v>Fixed-effects Logistic Regression</v>
      </c>
      <c r="F4690" s="18" t="s">
        <v>7133</v>
      </c>
      <c r="G4690" s="18" t="str">
        <f t="shared" si="441"/>
        <v>protest01</v>
      </c>
      <c r="H4690" s="18" t="str">
        <f t="shared" si="442"/>
        <v>remit $cvar if mean_progov&lt;.5</v>
      </c>
      <c r="I4690" s="18">
        <f t="shared" si="445"/>
        <v>1</v>
      </c>
      <c r="J4690" s="18" t="str">
        <f t="shared" si="446"/>
        <v xml:space="preserve"> mean_progov&lt;.5</v>
      </c>
      <c r="K4690" s="18" t="str">
        <f t="shared" si="443"/>
        <v>remit $cvar</v>
      </c>
      <c r="L4690" s="1" t="str">
        <f t="shared" si="444"/>
        <v>Yes</v>
      </c>
    </row>
    <row r="4691" spans="1:12" ht="28.8" x14ac:dyDescent="0.3">
      <c r="A4691" s="1" t="str">
        <f>VLOOKUP(B4691,DownloadedFiles!$B$2:$C$821,2,)</f>
        <v>doi:10.7910/DVN/TVZQG6</v>
      </c>
      <c r="B4691" s="1" t="s">
        <v>1826</v>
      </c>
      <c r="C4691" s="1" t="s">
        <v>2817</v>
      </c>
      <c r="D4691" s="1" t="s">
        <v>1272</v>
      </c>
      <c r="E4691" s="1" t="str">
        <f>VLOOKUP(D4691,StataFunctions!$E$2:$G$260,3,)</f>
        <v>Conditional (fixed-effects) logistic regression</v>
      </c>
      <c r="F4691" s="18" t="s">
        <v>6582</v>
      </c>
      <c r="G4691" s="18" t="str">
        <f t="shared" si="441"/>
        <v>protest01</v>
      </c>
      <c r="H4691" s="18" t="str">
        <f t="shared" si="442"/>
        <v>remit $cvar if mean_progov&lt;=r(mean)-r(sd)</v>
      </c>
      <c r="I4691" s="18">
        <f t="shared" si="445"/>
        <v>1</v>
      </c>
      <c r="J4691" s="18" t="str">
        <f t="shared" si="446"/>
        <v xml:space="preserve"> mean_progov&lt;=r(mean)-r(sd)</v>
      </c>
      <c r="K4691" s="18" t="str">
        <f t="shared" si="443"/>
        <v>remit $cvar</v>
      </c>
      <c r="L4691" s="1" t="str">
        <f t="shared" si="444"/>
        <v>Yes</v>
      </c>
    </row>
    <row r="4692" spans="1:12" ht="28.8" x14ac:dyDescent="0.3">
      <c r="A4692" s="1" t="str">
        <f>VLOOKUP(B4692,DownloadedFiles!$B$2:$C$821,2,)</f>
        <v>doi:10.7910/DVN/TVZQG6</v>
      </c>
      <c r="B4692" s="1" t="s">
        <v>1826</v>
      </c>
      <c r="C4692" s="1" t="s">
        <v>2817</v>
      </c>
      <c r="D4692" s="1" t="s">
        <v>1272</v>
      </c>
      <c r="E4692" s="1" t="str">
        <f>VLOOKUP(D4692,StataFunctions!$E$2:$G$260,3,)</f>
        <v>Conditional (fixed-effects) logistic regression</v>
      </c>
      <c r="F4692" s="18" t="s">
        <v>6585</v>
      </c>
      <c r="G4692" s="18" t="str">
        <f t="shared" si="441"/>
        <v>protest01</v>
      </c>
      <c r="H4692" s="18" t="str">
        <f t="shared" si="442"/>
        <v>remit $cvar if mean_progov&lt;=r(p25)</v>
      </c>
      <c r="I4692" s="18">
        <f t="shared" si="445"/>
        <v>1</v>
      </c>
      <c r="J4692" s="18" t="str">
        <f t="shared" si="446"/>
        <v xml:space="preserve"> mean_progov&lt;=r(p25)</v>
      </c>
      <c r="K4692" s="18" t="str">
        <f t="shared" si="443"/>
        <v>remit $cvar</v>
      </c>
      <c r="L4692" s="1" t="str">
        <f t="shared" si="444"/>
        <v>Yes</v>
      </c>
    </row>
    <row r="4693" spans="1:12" ht="28.8" x14ac:dyDescent="0.3">
      <c r="A4693" s="1" t="str">
        <f>VLOOKUP(B4693,DownloadedFiles!$B$2:$C$821,2,)</f>
        <v>doi:10.7910/DVN/TVZQG6</v>
      </c>
      <c r="B4693" s="1" t="s">
        <v>1826</v>
      </c>
      <c r="C4693" s="1" t="s">
        <v>2817</v>
      </c>
      <c r="D4693" s="1" t="s">
        <v>806</v>
      </c>
      <c r="E4693" s="1" t="str">
        <f>VLOOKUP(D4693,StataFunctions!$E$2:$G$260,3,)</f>
        <v>Fixed-effects Logistic Regression</v>
      </c>
      <c r="F4693" s="18" t="s">
        <v>7134</v>
      </c>
      <c r="G4693" s="18" t="str">
        <f t="shared" si="441"/>
        <v>protest01</v>
      </c>
      <c r="H4693" s="18" t="str">
        <f t="shared" si="442"/>
        <v>remit $cvar if mean_progov&gt;.5</v>
      </c>
      <c r="I4693" s="18">
        <f t="shared" si="445"/>
        <v>1</v>
      </c>
      <c r="J4693" s="18" t="str">
        <f t="shared" si="446"/>
        <v xml:space="preserve"> mean_progov&gt;.5</v>
      </c>
      <c r="K4693" s="18" t="str">
        <f t="shared" si="443"/>
        <v>remit $cvar</v>
      </c>
      <c r="L4693" s="1" t="str">
        <f t="shared" si="444"/>
        <v>Yes</v>
      </c>
    </row>
    <row r="4694" spans="1:12" ht="28.8" x14ac:dyDescent="0.3">
      <c r="A4694" s="1" t="str">
        <f>VLOOKUP(B4694,DownloadedFiles!$B$2:$C$821,2,)</f>
        <v>doi:10.7910/DVN/TVZQG6</v>
      </c>
      <c r="B4694" s="1" t="s">
        <v>1826</v>
      </c>
      <c r="C4694" s="1" t="s">
        <v>2817</v>
      </c>
      <c r="D4694" s="1" t="s">
        <v>1272</v>
      </c>
      <c r="E4694" s="1" t="str">
        <f>VLOOKUP(D4694,StataFunctions!$E$2:$G$260,3,)</f>
        <v>Conditional (fixed-effects) logistic regression</v>
      </c>
      <c r="F4694" s="18" t="s">
        <v>6583</v>
      </c>
      <c r="G4694" s="18" t="str">
        <f t="shared" si="441"/>
        <v>protest01</v>
      </c>
      <c r="H4694" s="18" t="str">
        <f t="shared" si="442"/>
        <v>remit $cvar if mean_progov&gt;=r(mean)+r(sd)</v>
      </c>
      <c r="I4694" s="18">
        <f t="shared" si="445"/>
        <v>1</v>
      </c>
      <c r="J4694" s="18" t="str">
        <f t="shared" si="446"/>
        <v xml:space="preserve"> mean_progov&gt;=r(mean)+r(sd)</v>
      </c>
      <c r="K4694" s="18" t="str">
        <f t="shared" si="443"/>
        <v>remit $cvar</v>
      </c>
      <c r="L4694" s="1" t="str">
        <f t="shared" si="444"/>
        <v>Yes</v>
      </c>
    </row>
    <row r="4695" spans="1:12" ht="28.8" x14ac:dyDescent="0.3">
      <c r="A4695" s="1" t="str">
        <f>VLOOKUP(B4695,DownloadedFiles!$B$2:$C$821,2,)</f>
        <v>doi:10.7910/DVN/TVZQG6</v>
      </c>
      <c r="B4695" s="1" t="s">
        <v>1826</v>
      </c>
      <c r="C4695" s="1" t="s">
        <v>2817</v>
      </c>
      <c r="D4695" s="1" t="s">
        <v>1272</v>
      </c>
      <c r="E4695" s="1" t="str">
        <f>VLOOKUP(D4695,StataFunctions!$E$2:$G$260,3,)</f>
        <v>Conditional (fixed-effects) logistic regression</v>
      </c>
      <c r="F4695" s="18" t="s">
        <v>6586</v>
      </c>
      <c r="G4695" s="18" t="str">
        <f t="shared" si="441"/>
        <v>protest01</v>
      </c>
      <c r="H4695" s="18" t="str">
        <f t="shared" si="442"/>
        <v>remit $cvar if mean_progov&gt;=r(p75)</v>
      </c>
      <c r="I4695" s="18">
        <f t="shared" si="445"/>
        <v>1</v>
      </c>
      <c r="J4695" s="18" t="str">
        <f t="shared" si="446"/>
        <v xml:space="preserve"> mean_progov&gt;=r(p75)</v>
      </c>
      <c r="K4695" s="18" t="str">
        <f t="shared" si="443"/>
        <v>remit $cvar</v>
      </c>
      <c r="L4695" s="1" t="str">
        <f t="shared" si="444"/>
        <v>Yes</v>
      </c>
    </row>
    <row r="4696" spans="1:12" ht="28.8" x14ac:dyDescent="0.3">
      <c r="A4696" s="1" t="str">
        <f>VLOOKUP(B4696,DownloadedFiles!$B$2:$C$821,2,)</f>
        <v>doi:10.7910/DVN/TVZQG6</v>
      </c>
      <c r="B4696" s="1" t="s">
        <v>1826</v>
      </c>
      <c r="C4696" s="1" t="s">
        <v>2817</v>
      </c>
      <c r="D4696" s="1" t="s">
        <v>1272</v>
      </c>
      <c r="E4696" s="1" t="str">
        <f>VLOOKUP(D4696,StataFunctions!$E$2:$G$260,3,)</f>
        <v>Conditional (fixed-effects) logistic regression</v>
      </c>
      <c r="F4696" s="18" t="s">
        <v>6581</v>
      </c>
      <c r="G4696" s="18" t="str">
        <f t="shared" si="441"/>
        <v>protest01</v>
      </c>
      <c r="H4696" s="18" t="str">
        <f t="shared" si="442"/>
        <v>remit $cvar if mean_progov&gt;r(mean)-r(sd) &amp; mean_progov&lt;r(mean)+r(sd)</v>
      </c>
      <c r="I4696" s="18">
        <f t="shared" si="445"/>
        <v>1</v>
      </c>
      <c r="J4696" s="18" t="str">
        <f t="shared" si="446"/>
        <v xml:space="preserve"> mean_progov&gt;r(mean)-r(sd) &amp; mean_progov&lt;r(mean)+r(sd)</v>
      </c>
      <c r="K4696" s="18" t="str">
        <f t="shared" si="443"/>
        <v>remit $cvar</v>
      </c>
      <c r="L4696" s="1" t="str">
        <f t="shared" si="444"/>
        <v>Yes</v>
      </c>
    </row>
    <row r="4697" spans="1:12" ht="28.8" x14ac:dyDescent="0.3">
      <c r="A4697" s="1" t="str">
        <f>VLOOKUP(B4697,DownloadedFiles!$B$2:$C$821,2,)</f>
        <v>doi:10.7910/DVN/TVZQG6</v>
      </c>
      <c r="B4697" s="1" t="s">
        <v>1826</v>
      </c>
      <c r="C4697" s="1" t="s">
        <v>2817</v>
      </c>
      <c r="D4697" s="1" t="s">
        <v>1272</v>
      </c>
      <c r="E4697" s="1" t="str">
        <f>VLOOKUP(D4697,StataFunctions!$E$2:$G$260,3,)</f>
        <v>Conditional (fixed-effects) logistic regression</v>
      </c>
      <c r="F4697" s="18" t="s">
        <v>6584</v>
      </c>
      <c r="G4697" s="18" t="str">
        <f t="shared" si="441"/>
        <v>protest01</v>
      </c>
      <c r="H4697" s="18" t="str">
        <f t="shared" si="442"/>
        <v>remit $cvar if mean_progov&gt;r(p25) &amp; mean_progov&lt;r(p75)</v>
      </c>
      <c r="I4697" s="18">
        <f t="shared" si="445"/>
        <v>1</v>
      </c>
      <c r="J4697" s="18" t="str">
        <f t="shared" si="446"/>
        <v xml:space="preserve"> mean_progov&gt;r(p25) &amp; mean_progov&lt;r(p75)</v>
      </c>
      <c r="K4697" s="18" t="str">
        <f t="shared" si="443"/>
        <v>remit $cvar</v>
      </c>
      <c r="L4697" s="1" t="str">
        <f t="shared" si="444"/>
        <v>Yes</v>
      </c>
    </row>
    <row r="4698" spans="1:12" ht="28.8" x14ac:dyDescent="0.3">
      <c r="A4698" s="1" t="str">
        <f>VLOOKUP(B4698,DownloadedFiles!$B$2:$C$821,2,)</f>
        <v>doi:10.7910/DVN/TVZQG6</v>
      </c>
      <c r="B4698" s="1" t="s">
        <v>1826</v>
      </c>
      <c r="C4698" s="1" t="s">
        <v>2817</v>
      </c>
      <c r="D4698" s="1" t="s">
        <v>1272</v>
      </c>
      <c r="E4698" s="1" t="str">
        <f>VLOOKUP(D4698,StataFunctions!$E$2:$G$260,3,)</f>
        <v>Conditional (fixed-effects) logistic regression</v>
      </c>
      <c r="F4698" s="18" t="s">
        <v>6573</v>
      </c>
      <c r="G4698" s="18" t="str">
        <f t="shared" si="441"/>
        <v>protest01</v>
      </c>
      <c r="H4698" s="18" t="str">
        <f t="shared" si="442"/>
        <v>remit $cvar if rmean_progov&lt;=r(mean)-r(sd)</v>
      </c>
      <c r="I4698" s="18">
        <f t="shared" si="445"/>
        <v>1</v>
      </c>
      <c r="J4698" s="18" t="str">
        <f t="shared" si="446"/>
        <v xml:space="preserve"> rmean_progov&lt;=r(mean)-r(sd)</v>
      </c>
      <c r="K4698" s="18" t="str">
        <f t="shared" si="443"/>
        <v>remit $cvar</v>
      </c>
      <c r="L4698" s="1" t="str">
        <f t="shared" si="444"/>
        <v>Yes</v>
      </c>
    </row>
    <row r="4699" spans="1:12" ht="28.8" x14ac:dyDescent="0.3">
      <c r="A4699" s="1" t="str">
        <f>VLOOKUP(B4699,DownloadedFiles!$B$2:$C$821,2,)</f>
        <v>doi:10.7910/DVN/TVZQG6</v>
      </c>
      <c r="B4699" s="1" t="s">
        <v>1826</v>
      </c>
      <c r="C4699" s="1" t="s">
        <v>2817</v>
      </c>
      <c r="D4699" s="1" t="s">
        <v>1272</v>
      </c>
      <c r="E4699" s="1" t="str">
        <f>VLOOKUP(D4699,StataFunctions!$E$2:$G$260,3,)</f>
        <v>Conditional (fixed-effects) logistic regression</v>
      </c>
      <c r="F4699" s="18" t="s">
        <v>6576</v>
      </c>
      <c r="G4699" s="18" t="str">
        <f t="shared" si="441"/>
        <v>protest01</v>
      </c>
      <c r="H4699" s="18" t="str">
        <f t="shared" si="442"/>
        <v>remit $cvar if rmean_progov&lt;=r(p25)</v>
      </c>
      <c r="I4699" s="18">
        <f t="shared" si="445"/>
        <v>1</v>
      </c>
      <c r="J4699" s="18" t="str">
        <f t="shared" si="446"/>
        <v xml:space="preserve"> rmean_progov&lt;=r(p25)</v>
      </c>
      <c r="K4699" s="18" t="str">
        <f t="shared" si="443"/>
        <v>remit $cvar</v>
      </c>
      <c r="L4699" s="1" t="str">
        <f t="shared" si="444"/>
        <v>Yes</v>
      </c>
    </row>
    <row r="4700" spans="1:12" ht="28.8" x14ac:dyDescent="0.3">
      <c r="A4700" s="1" t="str">
        <f>VLOOKUP(B4700,DownloadedFiles!$B$2:$C$821,2,)</f>
        <v>doi:10.7910/DVN/TVZQG6</v>
      </c>
      <c r="B4700" s="1" t="s">
        <v>1826</v>
      </c>
      <c r="C4700" s="1" t="s">
        <v>2817</v>
      </c>
      <c r="D4700" s="1" t="s">
        <v>1272</v>
      </c>
      <c r="E4700" s="1" t="str">
        <f>VLOOKUP(D4700,StataFunctions!$E$2:$G$260,3,)</f>
        <v>Conditional (fixed-effects) logistic regression</v>
      </c>
      <c r="F4700" s="18" t="s">
        <v>6574</v>
      </c>
      <c r="G4700" s="18" t="str">
        <f t="shared" si="441"/>
        <v>protest01</v>
      </c>
      <c r="H4700" s="18" t="str">
        <f t="shared" si="442"/>
        <v>remit $cvar if rmean_progov&gt;=r(mean)+r(sd)</v>
      </c>
      <c r="I4700" s="18">
        <f t="shared" si="445"/>
        <v>1</v>
      </c>
      <c r="J4700" s="18" t="str">
        <f t="shared" si="446"/>
        <v xml:space="preserve"> rmean_progov&gt;=r(mean)+r(sd)</v>
      </c>
      <c r="K4700" s="18" t="str">
        <f t="shared" si="443"/>
        <v>remit $cvar</v>
      </c>
      <c r="L4700" s="1" t="str">
        <f t="shared" si="444"/>
        <v>Yes</v>
      </c>
    </row>
    <row r="4701" spans="1:12" ht="28.8" x14ac:dyDescent="0.3">
      <c r="A4701" s="1" t="str">
        <f>VLOOKUP(B4701,DownloadedFiles!$B$2:$C$821,2,)</f>
        <v>doi:10.7910/DVN/TVZQG6</v>
      </c>
      <c r="B4701" s="1" t="s">
        <v>1826</v>
      </c>
      <c r="C4701" s="1" t="s">
        <v>2817</v>
      </c>
      <c r="D4701" s="1" t="s">
        <v>1272</v>
      </c>
      <c r="E4701" s="1" t="str">
        <f>VLOOKUP(D4701,StataFunctions!$E$2:$G$260,3,)</f>
        <v>Conditional (fixed-effects) logistic regression</v>
      </c>
      <c r="F4701" s="18" t="s">
        <v>6577</v>
      </c>
      <c r="G4701" s="18" t="str">
        <f t="shared" si="441"/>
        <v>protest01</v>
      </c>
      <c r="H4701" s="18" t="str">
        <f t="shared" si="442"/>
        <v>remit $cvar if rmean_progov&gt;=r(p75)</v>
      </c>
      <c r="I4701" s="18">
        <f t="shared" si="445"/>
        <v>1</v>
      </c>
      <c r="J4701" s="18" t="str">
        <f t="shared" si="446"/>
        <v xml:space="preserve"> rmean_progov&gt;=r(p75)</v>
      </c>
      <c r="K4701" s="18" t="str">
        <f t="shared" si="443"/>
        <v>remit $cvar</v>
      </c>
      <c r="L4701" s="1" t="str">
        <f t="shared" si="444"/>
        <v>Yes</v>
      </c>
    </row>
    <row r="4702" spans="1:12" ht="28.8" x14ac:dyDescent="0.3">
      <c r="A4702" s="1" t="str">
        <f>VLOOKUP(B4702,DownloadedFiles!$B$2:$C$821,2,)</f>
        <v>doi:10.7910/DVN/TVZQG6</v>
      </c>
      <c r="B4702" s="1" t="s">
        <v>1826</v>
      </c>
      <c r="C4702" s="1" t="s">
        <v>2817</v>
      </c>
      <c r="D4702" s="1" t="s">
        <v>1272</v>
      </c>
      <c r="E4702" s="1" t="str">
        <f>VLOOKUP(D4702,StataFunctions!$E$2:$G$260,3,)</f>
        <v>Conditional (fixed-effects) logistic regression</v>
      </c>
      <c r="F4702" s="18" t="s">
        <v>6572</v>
      </c>
      <c r="G4702" s="18" t="str">
        <f t="shared" si="441"/>
        <v>protest01</v>
      </c>
      <c r="H4702" s="18" t="str">
        <f t="shared" si="442"/>
        <v>remit $cvar if rmean_progov&gt;r(mean)-r(sd) &amp; rmean_progov&lt;r(mean)+r(sd)</v>
      </c>
      <c r="I4702" s="18">
        <f t="shared" si="445"/>
        <v>1</v>
      </c>
      <c r="J4702" s="18" t="str">
        <f t="shared" si="446"/>
        <v xml:space="preserve"> rmean_progov&gt;r(mean)-r(sd) &amp; rmean_progov&lt;r(mean)+r(sd)</v>
      </c>
      <c r="K4702" s="18" t="str">
        <f t="shared" si="443"/>
        <v>remit $cvar</v>
      </c>
      <c r="L4702" s="1" t="str">
        <f t="shared" si="444"/>
        <v>Yes</v>
      </c>
    </row>
    <row r="4703" spans="1:12" ht="28.8" x14ac:dyDescent="0.3">
      <c r="A4703" s="1" t="str">
        <f>VLOOKUP(B4703,DownloadedFiles!$B$2:$C$821,2,)</f>
        <v>doi:10.7910/DVN/TVZQG6</v>
      </c>
      <c r="B4703" s="1" t="s">
        <v>1826</v>
      </c>
      <c r="C4703" s="1" t="s">
        <v>2817</v>
      </c>
      <c r="D4703" s="1" t="s">
        <v>1272</v>
      </c>
      <c r="E4703" s="1" t="str">
        <f>VLOOKUP(D4703,StataFunctions!$E$2:$G$260,3,)</f>
        <v>Conditional (fixed-effects) logistic regression</v>
      </c>
      <c r="F4703" s="18" t="s">
        <v>6575</v>
      </c>
      <c r="G4703" s="18" t="str">
        <f t="shared" si="441"/>
        <v>protest01</v>
      </c>
      <c r="H4703" s="18" t="str">
        <f t="shared" si="442"/>
        <v>remit $cvar if rmean_progov&gt;r(p25) &amp; rmean_progov&lt;r(p75)</v>
      </c>
      <c r="I4703" s="18">
        <f t="shared" si="445"/>
        <v>1</v>
      </c>
      <c r="J4703" s="18" t="str">
        <f t="shared" si="446"/>
        <v xml:space="preserve"> rmean_progov&gt;r(p25) &amp; rmean_progov&lt;r(p75)</v>
      </c>
      <c r="K4703" s="18" t="str">
        <f t="shared" si="443"/>
        <v>remit $cvar</v>
      </c>
      <c r="L4703" s="1" t="str">
        <f t="shared" si="444"/>
        <v>Yes</v>
      </c>
    </row>
    <row r="4704" spans="1:12" ht="28.8" x14ac:dyDescent="0.3">
      <c r="A4704" s="1" t="str">
        <f>VLOOKUP(B4704,DownloadedFiles!$B$2:$C$821,2,)</f>
        <v>doi:10.7910/DVN/TVZQG6</v>
      </c>
      <c r="B4704" s="1" t="s">
        <v>1826</v>
      </c>
      <c r="C4704" s="1" t="s">
        <v>2817</v>
      </c>
      <c r="D4704" s="1" t="s">
        <v>1272</v>
      </c>
      <c r="E4704" s="1" t="str">
        <f>VLOOKUP(D4704,StataFunctions!$E$2:$G$260,3,)</f>
        <v>Conditional (fixed-effects) logistic regression</v>
      </c>
      <c r="F4704" s="18" t="s">
        <v>8160</v>
      </c>
      <c r="G4704" s="18" t="str">
        <f t="shared" si="441"/>
        <v>protest01</v>
      </c>
      <c r="H4704" s="18" t="str">
        <f t="shared" si="442"/>
        <v>remit $cvar close refused_vote voted01 if mean_progov&lt;.5</v>
      </c>
      <c r="I4704" s="18">
        <f t="shared" si="445"/>
        <v>1</v>
      </c>
      <c r="J4704" s="18" t="str">
        <f t="shared" si="446"/>
        <v xml:space="preserve"> mean_progov&lt;.5</v>
      </c>
      <c r="K4704" s="18" t="str">
        <f t="shared" si="443"/>
        <v>remit $cvar close refused_vote voted01</v>
      </c>
      <c r="L4704" s="1" t="str">
        <f t="shared" si="444"/>
        <v>Yes</v>
      </c>
    </row>
    <row r="4705" spans="1:12" ht="28.8" x14ac:dyDescent="0.3">
      <c r="A4705" s="1" t="str">
        <f>VLOOKUP(B4705,DownloadedFiles!$B$2:$C$821,2,)</f>
        <v>doi:10.7910/DVN/TVZQG6</v>
      </c>
      <c r="B4705" s="1" t="s">
        <v>1826</v>
      </c>
      <c r="C4705" s="1" t="s">
        <v>2817</v>
      </c>
      <c r="D4705" s="1" t="s">
        <v>1272</v>
      </c>
      <c r="E4705" s="1" t="str">
        <f>VLOOKUP(D4705,StataFunctions!$E$2:$G$260,3,)</f>
        <v>Conditional (fixed-effects) logistic regression</v>
      </c>
      <c r="F4705" s="18" t="s">
        <v>8161</v>
      </c>
      <c r="G4705" s="18" t="str">
        <f t="shared" si="441"/>
        <v>protest01</v>
      </c>
      <c r="H4705" s="18" t="str">
        <f t="shared" si="442"/>
        <v>remit $cvar close refused_vote voted01 if mean_progov&gt;.5</v>
      </c>
      <c r="I4705" s="18">
        <f t="shared" si="445"/>
        <v>1</v>
      </c>
      <c r="J4705" s="18" t="str">
        <f t="shared" si="446"/>
        <v xml:space="preserve"> mean_progov&gt;.5</v>
      </c>
      <c r="K4705" s="18" t="str">
        <f t="shared" si="443"/>
        <v>remit $cvar close refused_vote voted01</v>
      </c>
      <c r="L4705" s="1" t="str">
        <f t="shared" si="444"/>
        <v>Yes</v>
      </c>
    </row>
    <row r="4706" spans="1:12" ht="28.8" x14ac:dyDescent="0.3">
      <c r="A4706" s="1" t="str">
        <f>VLOOKUP(B4706,DownloadedFiles!$B$2:$C$821,2,)</f>
        <v>doi:10.7910/DVN/TVZQG6</v>
      </c>
      <c r="B4706" s="1" t="s">
        <v>1826</v>
      </c>
      <c r="C4706" s="1" t="s">
        <v>2817</v>
      </c>
      <c r="D4706" s="1" t="s">
        <v>1272</v>
      </c>
      <c r="E4706" s="1" t="str">
        <f>VLOOKUP(D4706,StataFunctions!$E$2:$G$260,3,)</f>
        <v>Conditional (fixed-effects) logistic regression</v>
      </c>
      <c r="F4706" s="18" t="s">
        <v>8163</v>
      </c>
      <c r="G4706" s="18" t="str">
        <f t="shared" si="441"/>
        <v>protest01</v>
      </c>
      <c r="H4706" s="18" t="str">
        <f t="shared" si="442"/>
        <v>remit $cvar Ethmean_* if mean_progov&lt;.5</v>
      </c>
      <c r="I4706" s="18">
        <f t="shared" si="445"/>
        <v>1</v>
      </c>
      <c r="J4706" s="18" t="str">
        <f t="shared" si="446"/>
        <v xml:space="preserve"> mean_progov&lt;.5</v>
      </c>
      <c r="K4706" s="18" t="str">
        <f t="shared" si="443"/>
        <v>remit $cvar Ethmean_*</v>
      </c>
      <c r="L4706" s="1" t="str">
        <f t="shared" si="444"/>
        <v>Yes</v>
      </c>
    </row>
    <row r="4707" spans="1:12" ht="28.8" x14ac:dyDescent="0.3">
      <c r="A4707" s="1" t="str">
        <f>VLOOKUP(B4707,DownloadedFiles!$B$2:$C$821,2,)</f>
        <v>doi:10.7910/DVN/TVZQG6</v>
      </c>
      <c r="B4707" s="1" t="s">
        <v>1826</v>
      </c>
      <c r="C4707" s="1" t="s">
        <v>2817</v>
      </c>
      <c r="D4707" s="1" t="s">
        <v>1272</v>
      </c>
      <c r="E4707" s="1" t="str">
        <f>VLOOKUP(D4707,StataFunctions!$E$2:$G$260,3,)</f>
        <v>Conditional (fixed-effects) logistic regression</v>
      </c>
      <c r="F4707" s="18" t="s">
        <v>8164</v>
      </c>
      <c r="G4707" s="18" t="str">
        <f t="shared" si="441"/>
        <v>protest01</v>
      </c>
      <c r="H4707" s="18" t="str">
        <f t="shared" si="442"/>
        <v>remit $cvar Ethmean_* if mean_progov&gt;.5</v>
      </c>
      <c r="I4707" s="18">
        <f t="shared" si="445"/>
        <v>1</v>
      </c>
      <c r="J4707" s="18" t="str">
        <f t="shared" si="446"/>
        <v xml:space="preserve"> mean_progov&gt;.5</v>
      </c>
      <c r="K4707" s="18" t="str">
        <f t="shared" si="443"/>
        <v>remit $cvar Ethmean_*</v>
      </c>
      <c r="L4707" s="1" t="str">
        <f t="shared" si="444"/>
        <v>Yes</v>
      </c>
    </row>
    <row r="4708" spans="1:12" ht="28.8" x14ac:dyDescent="0.3">
      <c r="A4708" s="1" t="str">
        <f>VLOOKUP(B4708,DownloadedFiles!$B$2:$C$821,2,)</f>
        <v>doi:10.7910/DVN/TVZQG6</v>
      </c>
      <c r="B4708" s="1" t="s">
        <v>1826</v>
      </c>
      <c r="C4708" s="1" t="s">
        <v>698</v>
      </c>
      <c r="D4708" s="1" t="s">
        <v>1272</v>
      </c>
      <c r="E4708" s="1" t="str">
        <f>VLOOKUP(D4708,StataFunctions!$E$2:$G$260,3,)</f>
        <v>Conditional (fixed-effects) logistic regression</v>
      </c>
      <c r="F4708" s="18" t="s">
        <v>8149</v>
      </c>
      <c r="G4708" s="18" t="str">
        <f t="shared" si="441"/>
        <v>protest01</v>
      </c>
      <c r="H4708" s="18" t="str">
        <f t="shared" si="442"/>
        <v>remit $cvar remitXpro if (GWF_regime==1)</v>
      </c>
      <c r="I4708" s="18">
        <f t="shared" si="445"/>
        <v>1</v>
      </c>
      <c r="J4708" s="18" t="str">
        <f t="shared" si="446"/>
        <v xml:space="preserve"> (GWF_regime==1)</v>
      </c>
      <c r="K4708" s="18" t="str">
        <f t="shared" si="443"/>
        <v>remit $cvar remitXpro</v>
      </c>
      <c r="L4708" s="1" t="str">
        <f t="shared" si="444"/>
        <v>Yes</v>
      </c>
    </row>
    <row r="4709" spans="1:12" ht="28.8" x14ac:dyDescent="0.3">
      <c r="A4709" s="1" t="str">
        <f>VLOOKUP(B4709,DownloadedFiles!$B$2:$C$821,2,)</f>
        <v>doi:10.7910/DVN/TVZQG6</v>
      </c>
      <c r="B4709" s="1" t="s">
        <v>1826</v>
      </c>
      <c r="C4709" s="1" t="s">
        <v>2817</v>
      </c>
      <c r="D4709" s="1" t="s">
        <v>1272</v>
      </c>
      <c r="E4709" s="1" t="str">
        <f>VLOOKUP(D4709,StataFunctions!$E$2:$G$260,3,)</f>
        <v>Conditional (fixed-effects) logistic regression</v>
      </c>
      <c r="F4709" s="18" t="s">
        <v>8154</v>
      </c>
      <c r="G4709" s="18" t="str">
        <f t="shared" si="441"/>
        <v>protest01</v>
      </c>
      <c r="H4709" s="18" t="str">
        <f t="shared" si="442"/>
        <v>remit close refused_vote voted01 $cvar if rmean_progov&lt;.5</v>
      </c>
      <c r="I4709" s="18">
        <f t="shared" si="445"/>
        <v>1</v>
      </c>
      <c r="J4709" s="18" t="str">
        <f t="shared" si="446"/>
        <v xml:space="preserve"> rmean_progov&lt;.5</v>
      </c>
      <c r="K4709" s="18" t="str">
        <f t="shared" si="443"/>
        <v>remit close refused_vote voted01 $cvar</v>
      </c>
      <c r="L4709" s="1" t="str">
        <f t="shared" si="444"/>
        <v>Yes</v>
      </c>
    </row>
    <row r="4710" spans="1:12" ht="28.8" x14ac:dyDescent="0.3">
      <c r="A4710" s="1" t="str">
        <f>VLOOKUP(B4710,DownloadedFiles!$B$2:$C$821,2,)</f>
        <v>doi:10.7910/DVN/TVZQG6</v>
      </c>
      <c r="B4710" s="1" t="s">
        <v>1826</v>
      </c>
      <c r="C4710" s="1" t="s">
        <v>2817</v>
      </c>
      <c r="D4710" s="1" t="s">
        <v>1272</v>
      </c>
      <c r="E4710" s="1" t="str">
        <f>VLOOKUP(D4710,StataFunctions!$E$2:$G$260,3,)</f>
        <v>Conditional (fixed-effects) logistic regression</v>
      </c>
      <c r="F4710" s="18" t="s">
        <v>8155</v>
      </c>
      <c r="G4710" s="18" t="str">
        <f t="shared" si="441"/>
        <v>protest01</v>
      </c>
      <c r="H4710" s="18" t="str">
        <f t="shared" si="442"/>
        <v>remit close refused_vote voted01 $cvar if rmean_progov&gt;.5</v>
      </c>
      <c r="I4710" s="18">
        <f t="shared" si="445"/>
        <v>1</v>
      </c>
      <c r="J4710" s="18" t="str">
        <f t="shared" si="446"/>
        <v xml:space="preserve"> rmean_progov&gt;.5</v>
      </c>
      <c r="K4710" s="18" t="str">
        <f t="shared" si="443"/>
        <v>remit close refused_vote voted01 $cvar</v>
      </c>
      <c r="L4710" s="1" t="str">
        <f t="shared" si="444"/>
        <v>Yes</v>
      </c>
    </row>
    <row r="4711" spans="1:12" x14ac:dyDescent="0.3">
      <c r="A4711" s="1" t="str">
        <f>VLOOKUP(B4711,DownloadedFiles!$B$2:$C$821,2,)</f>
        <v>doi:10.7910/DVN/TVZQG6</v>
      </c>
      <c r="B4711" s="1" t="s">
        <v>1826</v>
      </c>
      <c r="C4711" s="1" t="s">
        <v>2817</v>
      </c>
      <c r="D4711" s="1" t="s">
        <v>766</v>
      </c>
      <c r="E4711" s="1" t="str">
        <f>VLOOKUP(D4711,StataFunctions!$E$2:$G$260,3,)</f>
        <v>Logistic regression</v>
      </c>
      <c r="F4711" s="18" t="s">
        <v>6599</v>
      </c>
      <c r="G4711" s="18" t="str">
        <f t="shared" si="441"/>
        <v>protest01</v>
      </c>
      <c r="H4711" s="18" t="str">
        <f t="shared" si="442"/>
        <v>remit remitXinc $cvar rmean_pro</v>
      </c>
      <c r="I4711" s="18">
        <f t="shared" si="445"/>
        <v>0</v>
      </c>
      <c r="J4711" s="18" t="str">
        <f t="shared" si="446"/>
        <v>NA</v>
      </c>
      <c r="K4711" s="18" t="str">
        <f t="shared" si="443"/>
        <v>remit remitXinc $cvar rmean_pro</v>
      </c>
      <c r="L4711" s="1" t="str">
        <f t="shared" si="444"/>
        <v>Yes</v>
      </c>
    </row>
    <row r="4712" spans="1:12" ht="28.8" x14ac:dyDescent="0.3">
      <c r="A4712" s="1" t="str">
        <f>VLOOKUP(B4712,DownloadedFiles!$B$2:$C$821,2,)</f>
        <v>doi:10.7910/DVN/TVZQG6</v>
      </c>
      <c r="B4712" s="1" t="s">
        <v>1826</v>
      </c>
      <c r="C4712" s="1" t="s">
        <v>2817</v>
      </c>
      <c r="D4712" s="1" t="s">
        <v>806</v>
      </c>
      <c r="E4712" s="1" t="str">
        <f>VLOOKUP(D4712,StataFunctions!$E$2:$G$260,3,)</f>
        <v>Fixed-effects Logistic Regression</v>
      </c>
      <c r="F4712" s="18" t="s">
        <v>6820</v>
      </c>
      <c r="G4712" s="18" t="str">
        <f t="shared" si="441"/>
        <v>protest01</v>
      </c>
      <c r="H4712" s="18" t="str">
        <f t="shared" si="442"/>
        <v>remit remitXinc $cvar rmean_pro</v>
      </c>
      <c r="I4712" s="18">
        <f t="shared" si="445"/>
        <v>0</v>
      </c>
      <c r="J4712" s="18" t="str">
        <f t="shared" si="446"/>
        <v>NA</v>
      </c>
      <c r="K4712" s="18" t="str">
        <f t="shared" si="443"/>
        <v>remit remitXinc $cvar rmean_pro</v>
      </c>
      <c r="L4712" s="1" t="str">
        <f t="shared" si="444"/>
        <v>Yes</v>
      </c>
    </row>
    <row r="4713" spans="1:12" ht="28.8" x14ac:dyDescent="0.3">
      <c r="A4713" s="1" t="str">
        <f>VLOOKUP(B4713,DownloadedFiles!$B$2:$C$821,2,)</f>
        <v>doi:10.7910/DVN/TVZQG6</v>
      </c>
      <c r="B4713" s="1" t="s">
        <v>1826</v>
      </c>
      <c r="C4713" s="1" t="s">
        <v>698</v>
      </c>
      <c r="D4713" s="1" t="s">
        <v>1272</v>
      </c>
      <c r="E4713" s="1" t="str">
        <f>VLOOKUP(D4713,StataFunctions!$E$2:$G$260,3,)</f>
        <v>Conditional (fixed-effects) logistic regression</v>
      </c>
      <c r="F4713" s="18" t="s">
        <v>8148</v>
      </c>
      <c r="G4713" s="18" t="str">
        <f t="shared" si="441"/>
        <v>protest01</v>
      </c>
      <c r="H4713" s="18" t="str">
        <f t="shared" si="442"/>
        <v>remit remitXincreg $cvar if (GWF_regime==1)</v>
      </c>
      <c r="I4713" s="18">
        <f t="shared" si="445"/>
        <v>1</v>
      </c>
      <c r="J4713" s="18" t="str">
        <f t="shared" si="446"/>
        <v xml:space="preserve"> (GWF_regime==1)</v>
      </c>
      <c r="K4713" s="18" t="str">
        <f t="shared" si="443"/>
        <v>remit remitXincreg $cvar</v>
      </c>
      <c r="L4713" s="1" t="str">
        <f t="shared" si="444"/>
        <v>Yes</v>
      </c>
    </row>
    <row r="4714" spans="1:12" x14ac:dyDescent="0.3">
      <c r="A4714" s="1" t="str">
        <f>VLOOKUP(B4714,DownloadedFiles!$B$2:$C$821,2,)</f>
        <v>doi:10.7910/DVN/TVZQG6</v>
      </c>
      <c r="B4714" s="1" t="s">
        <v>1826</v>
      </c>
      <c r="C4714" s="1" t="s">
        <v>2817</v>
      </c>
      <c r="D4714" s="1" t="s">
        <v>766</v>
      </c>
      <c r="E4714" s="1" t="str">
        <f>VLOOKUP(D4714,StataFunctions!$E$2:$G$260,3,)</f>
        <v>Logistic regression</v>
      </c>
      <c r="F4714" s="18" t="s">
        <v>6600</v>
      </c>
      <c r="G4714" s="18" t="str">
        <f t="shared" si="441"/>
        <v>protest01</v>
      </c>
      <c r="H4714" s="18" t="str">
        <f t="shared" si="442"/>
        <v>remit remitXpro $cvar mean_progov</v>
      </c>
      <c r="I4714" s="18">
        <f t="shared" si="445"/>
        <v>0</v>
      </c>
      <c r="J4714" s="18" t="str">
        <f t="shared" si="446"/>
        <v>NA</v>
      </c>
      <c r="K4714" s="18" t="str">
        <f t="shared" si="443"/>
        <v>remit remitXpro $cvar mean_progov</v>
      </c>
      <c r="L4714" s="1" t="str">
        <f t="shared" si="444"/>
        <v>Yes</v>
      </c>
    </row>
    <row r="4715" spans="1:12" ht="28.8" x14ac:dyDescent="0.3">
      <c r="A4715" s="1" t="str">
        <f>VLOOKUP(B4715,DownloadedFiles!$B$2:$C$821,2,)</f>
        <v>doi:10.7910/DVN/TVZQG6</v>
      </c>
      <c r="B4715" s="1" t="s">
        <v>1826</v>
      </c>
      <c r="C4715" s="1" t="s">
        <v>2817</v>
      </c>
      <c r="D4715" s="1" t="s">
        <v>806</v>
      </c>
      <c r="E4715" s="1" t="str">
        <f>VLOOKUP(D4715,StataFunctions!$E$2:$G$260,3,)</f>
        <v>Fixed-effects Logistic Regression</v>
      </c>
      <c r="F4715" s="18" t="s">
        <v>6821</v>
      </c>
      <c r="G4715" s="18" t="str">
        <f t="shared" si="441"/>
        <v>protest01</v>
      </c>
      <c r="H4715" s="18" t="str">
        <f t="shared" si="442"/>
        <v>remit remitXpro $cvar mean_progov</v>
      </c>
      <c r="I4715" s="18">
        <f t="shared" si="445"/>
        <v>0</v>
      </c>
      <c r="J4715" s="18" t="str">
        <f t="shared" si="446"/>
        <v>NA</v>
      </c>
      <c r="K4715" s="18" t="str">
        <f t="shared" si="443"/>
        <v>remit remitXpro $cvar mean_progov</v>
      </c>
      <c r="L4715" s="1" t="str">
        <f t="shared" si="444"/>
        <v>Yes</v>
      </c>
    </row>
    <row r="4716" spans="1:12" ht="28.8" x14ac:dyDescent="0.3">
      <c r="A4716" s="1" t="str">
        <f>VLOOKUP(B4716,DownloadedFiles!$B$2:$C$821,2,)</f>
        <v>doi:10.7910/DVN/TVZQG6</v>
      </c>
      <c r="B4716" s="1" t="s">
        <v>1826</v>
      </c>
      <c r="C4716" s="1" t="s">
        <v>2817</v>
      </c>
      <c r="D4716" s="1" t="s">
        <v>1599</v>
      </c>
      <c r="E4716" s="1" t="str">
        <f>VLOOKUP(D4716,StataFunctions!$E$2:$G$260,3,)</f>
        <v xml:space="preserve">Random-effects ordered logistic models </v>
      </c>
      <c r="F4716" s="18" t="s">
        <v>6822</v>
      </c>
      <c r="G4716" s="18" t="str">
        <f t="shared" si="441"/>
        <v>protest</v>
      </c>
      <c r="H4716" s="18" t="str">
        <f t="shared" si="442"/>
        <v>remit rmean_progov $cvar if rmean_progov&lt;.5</v>
      </c>
      <c r="I4716" s="18">
        <f t="shared" si="445"/>
        <v>1</v>
      </c>
      <c r="J4716" s="18" t="str">
        <f t="shared" si="446"/>
        <v xml:space="preserve"> rmean_progov&lt;.5</v>
      </c>
      <c r="K4716" s="18" t="str">
        <f t="shared" si="443"/>
        <v>remit rmean_progov $cvar</v>
      </c>
      <c r="L4716" s="1" t="str">
        <f t="shared" si="444"/>
        <v>Yes</v>
      </c>
    </row>
    <row r="4717" spans="1:12" ht="28.8" x14ac:dyDescent="0.3">
      <c r="A4717" s="1" t="str">
        <f>VLOOKUP(B4717,DownloadedFiles!$B$2:$C$821,2,)</f>
        <v>doi:10.7910/DVN/TVZQG6</v>
      </c>
      <c r="B4717" s="1" t="s">
        <v>1826</v>
      </c>
      <c r="C4717" s="1" t="s">
        <v>2817</v>
      </c>
      <c r="D4717" s="1" t="s">
        <v>1599</v>
      </c>
      <c r="E4717" s="1" t="str">
        <f>VLOOKUP(D4717,StataFunctions!$E$2:$G$260,3,)</f>
        <v xml:space="preserve">Random-effects ordered logistic models </v>
      </c>
      <c r="F4717" s="18" t="s">
        <v>6823</v>
      </c>
      <c r="G4717" s="18" t="str">
        <f t="shared" si="441"/>
        <v>protest</v>
      </c>
      <c r="H4717" s="18" t="str">
        <f t="shared" si="442"/>
        <v>remit rmean_progov $cvar if rmean_progov&gt;.5</v>
      </c>
      <c r="I4717" s="18">
        <f t="shared" si="445"/>
        <v>1</v>
      </c>
      <c r="J4717" s="18" t="str">
        <f t="shared" si="446"/>
        <v xml:space="preserve"> rmean_progov&gt;.5</v>
      </c>
      <c r="K4717" s="18" t="str">
        <f t="shared" si="443"/>
        <v>remit rmean_progov $cvar</v>
      </c>
      <c r="L4717" s="1" t="str">
        <f t="shared" si="444"/>
        <v>Yes</v>
      </c>
    </row>
    <row r="4718" spans="1:12" ht="28.8" x14ac:dyDescent="0.3">
      <c r="A4718" s="1" t="str">
        <f>VLOOKUP(B4718,DownloadedFiles!$B$2:$C$821,2,)</f>
        <v>doi:10.7910/DVN/TVZQG6</v>
      </c>
      <c r="B4718" s="1" t="s">
        <v>1826</v>
      </c>
      <c r="C4718" s="1" t="s">
        <v>2817</v>
      </c>
      <c r="D4718" s="1" t="s">
        <v>1272</v>
      </c>
      <c r="E4718" s="1" t="str">
        <f>VLOOKUP(D4718,StataFunctions!$E$2:$G$260,3,)</f>
        <v>Conditional (fixed-effects) logistic regression</v>
      </c>
      <c r="F4718" s="18" t="s">
        <v>6570</v>
      </c>
      <c r="G4718" s="18" t="str">
        <f t="shared" si="441"/>
        <v>protest01</v>
      </c>
      <c r="H4718" s="18" t="str">
        <f t="shared" si="442"/>
        <v>remit01 $cvar if (rmean_progov&lt;.5)</v>
      </c>
      <c r="I4718" s="18">
        <f t="shared" si="445"/>
        <v>1</v>
      </c>
      <c r="J4718" s="18" t="str">
        <f t="shared" si="446"/>
        <v xml:space="preserve"> (rmean_progov&lt;.5)</v>
      </c>
      <c r="K4718" s="18" t="str">
        <f t="shared" si="443"/>
        <v>remit01 $cvar</v>
      </c>
      <c r="L4718" s="1" t="str">
        <f t="shared" si="444"/>
        <v>Yes</v>
      </c>
    </row>
    <row r="4719" spans="1:12" ht="28.8" x14ac:dyDescent="0.3">
      <c r="A4719" s="1" t="str">
        <f>VLOOKUP(B4719,DownloadedFiles!$B$2:$C$821,2,)</f>
        <v>doi:10.7910/DVN/TVZQG6</v>
      </c>
      <c r="B4719" s="1" t="s">
        <v>1826</v>
      </c>
      <c r="C4719" s="1" t="s">
        <v>2817</v>
      </c>
      <c r="D4719" s="1" t="s">
        <v>1272</v>
      </c>
      <c r="E4719" s="1" t="str">
        <f>VLOOKUP(D4719,StataFunctions!$E$2:$G$260,3,)</f>
        <v>Conditional (fixed-effects) logistic regression</v>
      </c>
      <c r="F4719" s="18" t="s">
        <v>6571</v>
      </c>
      <c r="G4719" s="18" t="str">
        <f t="shared" si="441"/>
        <v>protest01</v>
      </c>
      <c r="H4719" s="18" t="str">
        <f t="shared" si="442"/>
        <v>remit01 $cvar if (rmean_progov&gt;.5)</v>
      </c>
      <c r="I4719" s="18">
        <f t="shared" si="445"/>
        <v>1</v>
      </c>
      <c r="J4719" s="18" t="str">
        <f t="shared" si="446"/>
        <v xml:space="preserve"> (rmean_progov&gt;.5)</v>
      </c>
      <c r="K4719" s="18" t="str">
        <f t="shared" si="443"/>
        <v>remit01 $cvar</v>
      </c>
      <c r="L4719" s="1" t="str">
        <f t="shared" si="444"/>
        <v>Yes</v>
      </c>
    </row>
    <row r="4720" spans="1:12" ht="28.8" x14ac:dyDescent="0.3">
      <c r="A4720" s="1" t="str">
        <f>VLOOKUP(B4720,DownloadedFiles!$B$2:$C$821,2,)</f>
        <v>doi:10.7910/DVN/TVZQG6</v>
      </c>
      <c r="B4720" s="1" t="s">
        <v>1826</v>
      </c>
      <c r="C4720" s="1" t="s">
        <v>2817</v>
      </c>
      <c r="D4720" s="1" t="s">
        <v>1272</v>
      </c>
      <c r="E4720" s="1" t="str">
        <f>VLOOKUP(D4720,StataFunctions!$E$2:$G$260,3,)</f>
        <v>Conditional (fixed-effects) logistic regression</v>
      </c>
      <c r="F4720" s="18" t="s">
        <v>6579</v>
      </c>
      <c r="G4720" s="18" t="str">
        <f t="shared" si="441"/>
        <v>protest01</v>
      </c>
      <c r="H4720" s="18" t="str">
        <f t="shared" si="442"/>
        <v>remit01 $cvar if mean_progov&lt;.5</v>
      </c>
      <c r="I4720" s="18">
        <f t="shared" si="445"/>
        <v>1</v>
      </c>
      <c r="J4720" s="18" t="str">
        <f t="shared" si="446"/>
        <v xml:space="preserve"> mean_progov&lt;.5</v>
      </c>
      <c r="K4720" s="18" t="str">
        <f t="shared" si="443"/>
        <v>remit01 $cvar</v>
      </c>
      <c r="L4720" s="1" t="str">
        <f t="shared" si="444"/>
        <v>Yes</v>
      </c>
    </row>
    <row r="4721" spans="1:12" ht="28.8" x14ac:dyDescent="0.3">
      <c r="A4721" s="1" t="str">
        <f>VLOOKUP(B4721,DownloadedFiles!$B$2:$C$821,2,)</f>
        <v>doi:10.7910/DVN/TVZQG6</v>
      </c>
      <c r="B4721" s="1" t="s">
        <v>1826</v>
      </c>
      <c r="C4721" s="1" t="s">
        <v>2817</v>
      </c>
      <c r="D4721" s="1" t="s">
        <v>1272</v>
      </c>
      <c r="E4721" s="1" t="str">
        <f>VLOOKUP(D4721,StataFunctions!$E$2:$G$260,3,)</f>
        <v>Conditional (fixed-effects) logistic regression</v>
      </c>
      <c r="F4721" s="18" t="s">
        <v>6580</v>
      </c>
      <c r="G4721" s="18" t="str">
        <f t="shared" si="441"/>
        <v>protest01</v>
      </c>
      <c r="H4721" s="18" t="str">
        <f t="shared" si="442"/>
        <v>remit01 $cvar if mean_progov&gt;.5</v>
      </c>
      <c r="I4721" s="18">
        <f t="shared" si="445"/>
        <v>1</v>
      </c>
      <c r="J4721" s="18" t="str">
        <f t="shared" si="446"/>
        <v xml:space="preserve"> mean_progov&gt;.5</v>
      </c>
      <c r="K4721" s="18" t="str">
        <f t="shared" si="443"/>
        <v>remit01 $cvar</v>
      </c>
      <c r="L4721" s="1" t="str">
        <f t="shared" si="444"/>
        <v>Yes</v>
      </c>
    </row>
    <row r="4722" spans="1:12" ht="28.8" x14ac:dyDescent="0.3">
      <c r="A4722" s="1" t="str">
        <f>VLOOKUP(B4722,DownloadedFiles!$B$2:$C$821,2,)</f>
        <v>doi:10.7910/DVN/TVZQG6</v>
      </c>
      <c r="B4722" s="1" t="s">
        <v>1826</v>
      </c>
      <c r="C4722" s="1" t="s">
        <v>2817</v>
      </c>
      <c r="D4722" s="1" t="s">
        <v>766</v>
      </c>
      <c r="E4722" s="1" t="str">
        <f>VLOOKUP(D4722,StataFunctions!$E$2:$G$260,3,)</f>
        <v>Logistic regression</v>
      </c>
      <c r="F4722" s="18" t="s">
        <v>6597</v>
      </c>
      <c r="G4722" s="18" t="str">
        <f t="shared" si="441"/>
        <v>protest01</v>
      </c>
      <c r="H4722" s="18" t="str">
        <f t="shared" si="442"/>
        <v>remit01 male cellphone travel lage employment wealth education bribe m_* [iweight=cem_weights]</v>
      </c>
      <c r="I4722" s="18">
        <f t="shared" si="445"/>
        <v>0</v>
      </c>
      <c r="J4722" s="18" t="str">
        <f t="shared" si="446"/>
        <v>NA</v>
      </c>
      <c r="K4722" s="18" t="str">
        <f t="shared" si="443"/>
        <v>remit01 male cellphone travel lage employment wealth education bribe m_* [iweight=cem_weights]</v>
      </c>
      <c r="L4722" s="1" t="str">
        <f t="shared" si="444"/>
        <v>Yes</v>
      </c>
    </row>
    <row r="4723" spans="1:12" ht="28.8" x14ac:dyDescent="0.3">
      <c r="A4723" s="1" t="str">
        <f>VLOOKUP(B4723,DownloadedFiles!$B$2:$C$821,2,)</f>
        <v>doi:10.7910/DVN/TVZQG6</v>
      </c>
      <c r="B4723" s="1" t="s">
        <v>1826</v>
      </c>
      <c r="C4723" s="1" t="s">
        <v>2817</v>
      </c>
      <c r="D4723" s="1" t="s">
        <v>766</v>
      </c>
      <c r="E4723" s="1" t="str">
        <f>VLOOKUP(D4723,StataFunctions!$E$2:$G$260,3,)</f>
        <v>Logistic regression</v>
      </c>
      <c r="F4723" s="18" t="s">
        <v>6597</v>
      </c>
      <c r="G4723" s="18" t="str">
        <f t="shared" si="441"/>
        <v>protest01</v>
      </c>
      <c r="H4723" s="18" t="str">
        <f t="shared" si="442"/>
        <v>remit01 male cellphone travel lage employment wealth education bribe m_* [iweight=cem_weights]</v>
      </c>
      <c r="I4723" s="18">
        <f t="shared" si="445"/>
        <v>0</v>
      </c>
      <c r="J4723" s="18" t="str">
        <f t="shared" si="446"/>
        <v>NA</v>
      </c>
      <c r="K4723" s="18" t="str">
        <f t="shared" si="443"/>
        <v>remit01 male cellphone travel lage employment wealth education bribe m_* [iweight=cem_weights]</v>
      </c>
      <c r="L4723" s="1" t="str">
        <f t="shared" si="444"/>
        <v>Yes</v>
      </c>
    </row>
    <row r="4724" spans="1:12" ht="28.8" x14ac:dyDescent="0.3">
      <c r="A4724" s="1" t="str">
        <f>VLOOKUP(B4724,DownloadedFiles!$B$2:$C$821,2,)</f>
        <v>doi:10.7910/DVN/TVZQG6</v>
      </c>
      <c r="B4724" s="1" t="s">
        <v>1826</v>
      </c>
      <c r="C4724" s="1" t="s">
        <v>2817</v>
      </c>
      <c r="D4724" s="1" t="s">
        <v>654</v>
      </c>
      <c r="E4724" s="1" t="str">
        <f>VLOOKUP(D4724,StataFunctions!$E$2:$G$260,3,)</f>
        <v>Linear Regression</v>
      </c>
      <c r="F4724" s="18" t="s">
        <v>8176</v>
      </c>
      <c r="G4724" s="18" t="str">
        <f t="shared" si="441"/>
        <v>protest01</v>
      </c>
      <c r="H4724" s="18" t="str">
        <f t="shared" si="442"/>
        <v>remit01 male cellphone travel lage employment wealth education bribe progov</v>
      </c>
      <c r="I4724" s="18">
        <f t="shared" si="445"/>
        <v>0</v>
      </c>
      <c r="J4724" s="18" t="str">
        <f t="shared" si="446"/>
        <v>NA</v>
      </c>
      <c r="K4724" s="18" t="str">
        <f t="shared" si="443"/>
        <v>remit01 male cellphone travel lage employment wealth education bribe progov</v>
      </c>
      <c r="L4724" s="1" t="str">
        <f t="shared" si="444"/>
        <v>Yes</v>
      </c>
    </row>
    <row r="4725" spans="1:12" ht="28.8" x14ac:dyDescent="0.3">
      <c r="A4725" s="1" t="str">
        <f>VLOOKUP(B4725,DownloadedFiles!$B$2:$C$821,2,)</f>
        <v>doi:10.7910/DVN/TVZQG6</v>
      </c>
      <c r="B4725" s="1" t="s">
        <v>1826</v>
      </c>
      <c r="C4725" s="1" t="s">
        <v>2817</v>
      </c>
      <c r="D4725" s="1" t="s">
        <v>766</v>
      </c>
      <c r="E4725" s="1" t="str">
        <f>VLOOKUP(D4725,StataFunctions!$E$2:$G$260,3,)</f>
        <v>Logistic regression</v>
      </c>
      <c r="F4725" s="18" t="s">
        <v>8170</v>
      </c>
      <c r="G4725" s="18" t="str">
        <f t="shared" si="441"/>
        <v>protest01</v>
      </c>
      <c r="H4725" s="18" t="str">
        <f t="shared" si="442"/>
        <v>remit01 male cellphone travel lage employment wealth education bribe progov m_* [iweight=cem_weights]</v>
      </c>
      <c r="I4725" s="18">
        <f t="shared" si="445"/>
        <v>0</v>
      </c>
      <c r="J4725" s="18" t="str">
        <f t="shared" si="446"/>
        <v>NA</v>
      </c>
      <c r="K4725" s="18" t="str">
        <f t="shared" si="443"/>
        <v>remit01 male cellphone travel lage employment wealth education bribe progov m_* [iweight=cem_weights]</v>
      </c>
      <c r="L4725" s="1" t="str">
        <f t="shared" si="444"/>
        <v>Yes</v>
      </c>
    </row>
    <row r="4726" spans="1:12" ht="43.2" x14ac:dyDescent="0.3">
      <c r="A4726" s="1" t="str">
        <f>VLOOKUP(B4726,DownloadedFiles!$B$2:$C$821,2,)</f>
        <v>doi:10.7910/DVN/TVZQG6</v>
      </c>
      <c r="B4726" s="1" t="s">
        <v>1826</v>
      </c>
      <c r="C4726" s="1" t="s">
        <v>2817</v>
      </c>
      <c r="D4726" s="1" t="s">
        <v>766</v>
      </c>
      <c r="E4726" s="1" t="str">
        <f>VLOOKUP(D4726,StataFunctions!$E$2:$G$260,3,)</f>
        <v>Logistic regression</v>
      </c>
      <c r="F4726" s="18" t="s">
        <v>6598</v>
      </c>
      <c r="G4726" s="18" t="str">
        <f t="shared" si="441"/>
        <v>protest01</v>
      </c>
      <c r="H4726" s="18" t="str">
        <f t="shared" si="442"/>
        <v>remit01 male cellphone travel lage employment wealth education bribe progov mean_progov m_* [iweight=cem_weights]</v>
      </c>
      <c r="I4726" s="18">
        <f t="shared" si="445"/>
        <v>0</v>
      </c>
      <c r="J4726" s="18" t="str">
        <f t="shared" si="446"/>
        <v>NA</v>
      </c>
      <c r="K4726" s="18" t="str">
        <f t="shared" si="443"/>
        <v>remit01 male cellphone travel lage employment wealth education bribe progov mean_progov m_* [iweight=cem_weights]</v>
      </c>
      <c r="L4726" s="1" t="str">
        <f t="shared" si="444"/>
        <v>Yes</v>
      </c>
    </row>
    <row r="4727" spans="1:12" ht="43.2" x14ac:dyDescent="0.3">
      <c r="A4727" s="1" t="str">
        <f>VLOOKUP(B4727,DownloadedFiles!$B$2:$C$821,2,)</f>
        <v>doi:10.7910/DVN/TVZQG6</v>
      </c>
      <c r="B4727" s="1" t="s">
        <v>1826</v>
      </c>
      <c r="C4727" s="1" t="s">
        <v>2817</v>
      </c>
      <c r="D4727" s="1" t="s">
        <v>766</v>
      </c>
      <c r="E4727" s="1" t="str">
        <f>VLOOKUP(D4727,StataFunctions!$E$2:$G$260,3,)</f>
        <v>Logistic regression</v>
      </c>
      <c r="F4727" s="18" t="s">
        <v>6598</v>
      </c>
      <c r="G4727" s="18" t="str">
        <f t="shared" si="441"/>
        <v>protest01</v>
      </c>
      <c r="H4727" s="18" t="str">
        <f t="shared" si="442"/>
        <v>remit01 male cellphone travel lage employment wealth education bribe progov mean_progov m_* [iweight=cem_weights]</v>
      </c>
      <c r="I4727" s="18">
        <f t="shared" si="445"/>
        <v>0</v>
      </c>
      <c r="J4727" s="18" t="str">
        <f t="shared" si="446"/>
        <v>NA</v>
      </c>
      <c r="K4727" s="18" t="str">
        <f t="shared" si="443"/>
        <v>remit01 male cellphone travel lage employment wealth education bribe progov mean_progov m_* [iweight=cem_weights]</v>
      </c>
      <c r="L4727" s="1" t="str">
        <f t="shared" si="444"/>
        <v>Yes</v>
      </c>
    </row>
    <row r="4728" spans="1:12" ht="28.8" x14ac:dyDescent="0.3">
      <c r="A4728" s="1" t="str">
        <f>VLOOKUP(B4728,DownloadedFiles!$B$2:$C$821,2,)</f>
        <v>doi:10.7910/DVN/TVZQG6</v>
      </c>
      <c r="B4728" s="1" t="s">
        <v>1826</v>
      </c>
      <c r="C4728" s="1" t="s">
        <v>2817</v>
      </c>
      <c r="D4728" s="1" t="s">
        <v>654</v>
      </c>
      <c r="E4728" s="1" t="str">
        <f>VLOOKUP(D4728,StataFunctions!$E$2:$G$260,3,)</f>
        <v>Linear Regression</v>
      </c>
      <c r="F4728" s="18" t="s">
        <v>8177</v>
      </c>
      <c r="G4728" s="18" t="str">
        <f t="shared" ref="G4728:G4791" si="447">MID($F4728,LEN($D4728)+FIND($D4728,$F4728)+1,FIND(" ",$F4728,LEN(D4728)+FIND(D4728,F4728)+1)-(LEN($D4728)+FIND($D4728,$F4728)+1))</f>
        <v>protest01</v>
      </c>
      <c r="H4728" s="18" t="str">
        <f t="shared" si="442"/>
        <v>remit01 male cellphone travel lage employment wealth education fear progov</v>
      </c>
      <c r="I4728" s="18">
        <f t="shared" si="445"/>
        <v>0</v>
      </c>
      <c r="J4728" s="18" t="str">
        <f t="shared" si="446"/>
        <v>NA</v>
      </c>
      <c r="K4728" s="18" t="str">
        <f t="shared" si="443"/>
        <v>remit01 male cellphone travel lage employment wealth education fear progov</v>
      </c>
      <c r="L4728" s="1" t="str">
        <f t="shared" si="444"/>
        <v>Yes</v>
      </c>
    </row>
    <row r="4729" spans="1:12" ht="28.8" x14ac:dyDescent="0.3">
      <c r="A4729" s="1" t="str">
        <f>VLOOKUP(B4729,DownloadedFiles!$B$2:$C$821,2,)</f>
        <v>doi:10.7910/DVN/TVZQG6</v>
      </c>
      <c r="B4729" s="1" t="s">
        <v>1826</v>
      </c>
      <c r="C4729" s="1" t="s">
        <v>2817</v>
      </c>
      <c r="D4729" s="1" t="s">
        <v>766</v>
      </c>
      <c r="E4729" s="1" t="str">
        <f>VLOOKUP(D4729,StataFunctions!$E$2:$G$260,3,)</f>
        <v>Logistic regression</v>
      </c>
      <c r="F4729" s="18" t="s">
        <v>8172</v>
      </c>
      <c r="G4729" s="18" t="str">
        <f t="shared" si="447"/>
        <v>protest01</v>
      </c>
      <c r="H4729" s="18" t="str">
        <f t="shared" si="442"/>
        <v>remit01 male cellphone travel lage employment wealth education fear progov m_* [iweight=cem_weights]</v>
      </c>
      <c r="I4729" s="18">
        <f t="shared" si="445"/>
        <v>0</v>
      </c>
      <c r="J4729" s="18" t="str">
        <f t="shared" si="446"/>
        <v>NA</v>
      </c>
      <c r="K4729" s="18" t="str">
        <f t="shared" si="443"/>
        <v>remit01 male cellphone travel lage employment wealth education fear progov m_* [iweight=cem_weights]</v>
      </c>
      <c r="L4729" s="1" t="str">
        <f t="shared" si="444"/>
        <v>Yes</v>
      </c>
    </row>
    <row r="4730" spans="1:12" ht="28.8" x14ac:dyDescent="0.3">
      <c r="A4730" s="1" t="str">
        <f>VLOOKUP(B4730,DownloadedFiles!$B$2:$C$821,2,)</f>
        <v>doi:10.7910/DVN/TVZQG6</v>
      </c>
      <c r="B4730" s="1" t="s">
        <v>1826</v>
      </c>
      <c r="C4730" s="1" t="s">
        <v>2817</v>
      </c>
      <c r="D4730" s="1" t="s">
        <v>766</v>
      </c>
      <c r="E4730" s="1" t="str">
        <f>VLOOKUP(D4730,StataFunctions!$E$2:$G$260,3,)</f>
        <v>Logistic regression</v>
      </c>
      <c r="F4730" s="18" t="s">
        <v>6596</v>
      </c>
      <c r="G4730" s="18" t="str">
        <f t="shared" si="447"/>
        <v>protest01</v>
      </c>
      <c r="H4730" s="18" t="str">
        <f t="shared" si="442"/>
        <v>remit01 male cellphone travel lage employment wealth education m_* [iweight=cem_weights]</v>
      </c>
      <c r="I4730" s="18">
        <f t="shared" si="445"/>
        <v>0</v>
      </c>
      <c r="J4730" s="18" t="str">
        <f t="shared" si="446"/>
        <v>NA</v>
      </c>
      <c r="K4730" s="18" t="str">
        <f t="shared" si="443"/>
        <v>remit01 male cellphone travel lage employment wealth education m_* [iweight=cem_weights]</v>
      </c>
      <c r="L4730" s="1" t="str">
        <f t="shared" si="444"/>
        <v>Yes</v>
      </c>
    </row>
    <row r="4731" spans="1:12" ht="28.8" x14ac:dyDescent="0.3">
      <c r="A4731" s="1" t="str">
        <f>VLOOKUP(B4731,DownloadedFiles!$B$2:$C$821,2,)</f>
        <v>doi:10.7910/DVN/TVZQG6</v>
      </c>
      <c r="B4731" s="1" t="s">
        <v>1826</v>
      </c>
      <c r="C4731" s="1" t="s">
        <v>2817</v>
      </c>
      <c r="D4731" s="1" t="s">
        <v>766</v>
      </c>
      <c r="E4731" s="1" t="str">
        <f>VLOOKUP(D4731,StataFunctions!$E$2:$G$260,3,)</f>
        <v>Logistic regression</v>
      </c>
      <c r="F4731" s="18" t="s">
        <v>6596</v>
      </c>
      <c r="G4731" s="18" t="str">
        <f t="shared" si="447"/>
        <v>protest01</v>
      </c>
      <c r="H4731" s="18" t="str">
        <f t="shared" si="442"/>
        <v>remit01 male cellphone travel lage employment wealth education m_* [iweight=cem_weights]</v>
      </c>
      <c r="I4731" s="18">
        <f t="shared" si="445"/>
        <v>0</v>
      </c>
      <c r="J4731" s="18" t="str">
        <f t="shared" si="446"/>
        <v>NA</v>
      </c>
      <c r="K4731" s="18" t="str">
        <f t="shared" si="443"/>
        <v>remit01 male cellphone travel lage employment wealth education m_* [iweight=cem_weights]</v>
      </c>
      <c r="L4731" s="1" t="str">
        <f t="shared" si="444"/>
        <v>Yes</v>
      </c>
    </row>
    <row r="4732" spans="1:12" ht="28.8" x14ac:dyDescent="0.3">
      <c r="A4732" s="1" t="str">
        <f>VLOOKUP(B4732,DownloadedFiles!$B$2:$C$821,2,)</f>
        <v>doi:10.7910/DVN/TVZQG6</v>
      </c>
      <c r="B4732" s="1" t="s">
        <v>1826</v>
      </c>
      <c r="C4732" s="1" t="s">
        <v>2817</v>
      </c>
      <c r="D4732" s="1" t="s">
        <v>654</v>
      </c>
      <c r="E4732" s="1" t="str">
        <f>VLOOKUP(D4732,StataFunctions!$E$2:$G$260,3,)</f>
        <v>Linear Regression</v>
      </c>
      <c r="F4732" s="18" t="s">
        <v>8178</v>
      </c>
      <c r="G4732" s="18" t="str">
        <f t="shared" si="447"/>
        <v>protest01</v>
      </c>
      <c r="H4732" s="18" t="str">
        <f t="shared" si="442"/>
        <v>remit01 male cellphone travel lage employment wealth education rdeprivation progov</v>
      </c>
      <c r="I4732" s="18">
        <f t="shared" si="445"/>
        <v>0</v>
      </c>
      <c r="J4732" s="18" t="str">
        <f t="shared" si="446"/>
        <v>NA</v>
      </c>
      <c r="K4732" s="18" t="str">
        <f t="shared" si="443"/>
        <v>remit01 male cellphone travel lage employment wealth education rdeprivation progov</v>
      </c>
      <c r="L4732" s="1" t="str">
        <f t="shared" si="444"/>
        <v>Yes</v>
      </c>
    </row>
    <row r="4733" spans="1:12" ht="28.8" x14ac:dyDescent="0.3">
      <c r="A4733" s="1" t="str">
        <f>VLOOKUP(B4733,DownloadedFiles!$B$2:$C$821,2,)</f>
        <v>doi:10.7910/DVN/TVZQG6</v>
      </c>
      <c r="B4733" s="1" t="s">
        <v>1826</v>
      </c>
      <c r="C4733" s="1" t="s">
        <v>2817</v>
      </c>
      <c r="D4733" s="1" t="s">
        <v>766</v>
      </c>
      <c r="E4733" s="1" t="str">
        <f>VLOOKUP(D4733,StataFunctions!$E$2:$G$260,3,)</f>
        <v>Logistic regression</v>
      </c>
      <c r="F4733" s="18" t="s">
        <v>8174</v>
      </c>
      <c r="G4733" s="18" t="str">
        <f t="shared" si="447"/>
        <v>protest01</v>
      </c>
      <c r="H4733" s="18" t="str">
        <f t="shared" si="442"/>
        <v>remit01 male cellphone travel lage employment wealth education rdeprivation progov m_* [iweight=cem_weights]</v>
      </c>
      <c r="I4733" s="18">
        <f t="shared" si="445"/>
        <v>0</v>
      </c>
      <c r="J4733" s="18" t="str">
        <f t="shared" si="446"/>
        <v>NA</v>
      </c>
      <c r="K4733" s="18" t="str">
        <f t="shared" si="443"/>
        <v>remit01 male cellphone travel lage employment wealth education rdeprivation progov m_* [iweight=cem_weights]</v>
      </c>
      <c r="L4733" s="1" t="str">
        <f t="shared" si="444"/>
        <v>Yes</v>
      </c>
    </row>
    <row r="4734" spans="1:12" ht="43.2" x14ac:dyDescent="0.3">
      <c r="A4734" s="1" t="str">
        <f>VLOOKUP(B4734,DownloadedFiles!$B$2:$C$821,2,)</f>
        <v>doi:10.7910/DVN/TVZQG6</v>
      </c>
      <c r="B4734" s="1" t="s">
        <v>1826</v>
      </c>
      <c r="C4734" s="1" t="s">
        <v>2817</v>
      </c>
      <c r="D4734" s="1" t="s">
        <v>766</v>
      </c>
      <c r="E4734" s="1" t="str">
        <f>VLOOKUP(D4734,StataFunctions!$E$2:$G$260,3,)</f>
        <v>Logistic regression</v>
      </c>
      <c r="F4734" s="18" t="s">
        <v>8171</v>
      </c>
      <c r="G4734" s="18" t="str">
        <f t="shared" si="447"/>
        <v>protest01</v>
      </c>
      <c r="H4734" s="18" t="str">
        <f t="shared" si="442"/>
        <v>remit01 remit01Xprogov male cellphone travel lage employment wealth education bribe progov m_* [iweight=cem_weights]</v>
      </c>
      <c r="I4734" s="18">
        <f t="shared" si="445"/>
        <v>0</v>
      </c>
      <c r="J4734" s="18" t="str">
        <f t="shared" si="446"/>
        <v>NA</v>
      </c>
      <c r="K4734" s="18" t="str">
        <f t="shared" si="443"/>
        <v>remit01 remit01Xprogov male cellphone travel lage employment wealth education bribe progov m_* [iweight=cem_weights]</v>
      </c>
      <c r="L4734" s="1" t="str">
        <f t="shared" si="444"/>
        <v>Yes</v>
      </c>
    </row>
    <row r="4735" spans="1:12" ht="43.2" x14ac:dyDescent="0.3">
      <c r="A4735" s="1" t="str">
        <f>VLOOKUP(B4735,DownloadedFiles!$B$2:$C$821,2,)</f>
        <v>doi:10.7910/DVN/TVZQG6</v>
      </c>
      <c r="B4735" s="1" t="s">
        <v>1826</v>
      </c>
      <c r="C4735" s="1" t="s">
        <v>2817</v>
      </c>
      <c r="D4735" s="1" t="s">
        <v>766</v>
      </c>
      <c r="E4735" s="1" t="str">
        <f>VLOOKUP(D4735,StataFunctions!$E$2:$G$260,3,)</f>
        <v>Logistic regression</v>
      </c>
      <c r="F4735" s="18" t="s">
        <v>8173</v>
      </c>
      <c r="G4735" s="18" t="str">
        <f t="shared" si="447"/>
        <v>protest01</v>
      </c>
      <c r="H4735" s="18" t="str">
        <f t="shared" si="442"/>
        <v>remit01 remit01Xprogov male cellphone travel lage employment wealth education fear progov m_* [iweight=cem_weights]</v>
      </c>
      <c r="I4735" s="18">
        <f t="shared" si="445"/>
        <v>0</v>
      </c>
      <c r="J4735" s="18" t="str">
        <f t="shared" si="446"/>
        <v>NA</v>
      </c>
      <c r="K4735" s="18" t="str">
        <f t="shared" si="443"/>
        <v>remit01 remit01Xprogov male cellphone travel lage employment wealth education fear progov m_* [iweight=cem_weights]</v>
      </c>
      <c r="L4735" s="1" t="str">
        <f t="shared" si="444"/>
        <v>Yes</v>
      </c>
    </row>
    <row r="4736" spans="1:12" ht="43.2" x14ac:dyDescent="0.3">
      <c r="A4736" s="1" t="str">
        <f>VLOOKUP(B4736,DownloadedFiles!$B$2:$C$821,2,)</f>
        <v>doi:10.7910/DVN/TVZQG6</v>
      </c>
      <c r="B4736" s="1" t="s">
        <v>1826</v>
      </c>
      <c r="C4736" s="1" t="s">
        <v>2817</v>
      </c>
      <c r="D4736" s="1" t="s">
        <v>766</v>
      </c>
      <c r="E4736" s="1" t="str">
        <f>VLOOKUP(D4736,StataFunctions!$E$2:$G$260,3,)</f>
        <v>Logistic regression</v>
      </c>
      <c r="F4736" s="18" t="s">
        <v>8175</v>
      </c>
      <c r="G4736" s="18" t="str">
        <f t="shared" si="447"/>
        <v>protest01</v>
      </c>
      <c r="H4736" s="18" t="str">
        <f t="shared" si="442"/>
        <v>remit01 remit01Xprogov male cellphone travel lage employment wealth education rdeprivation progov m_* [iweight=cem_weights]</v>
      </c>
      <c r="I4736" s="18">
        <f t="shared" si="445"/>
        <v>0</v>
      </c>
      <c r="J4736" s="18" t="str">
        <f t="shared" si="446"/>
        <v>NA</v>
      </c>
      <c r="K4736" s="18" t="str">
        <f t="shared" si="443"/>
        <v>remit01 remit01Xprogov male cellphone travel lage employment wealth education rdeprivation progov m_* [iweight=cem_weights]</v>
      </c>
      <c r="L4736" s="1" t="str">
        <f t="shared" si="444"/>
        <v>Yes</v>
      </c>
    </row>
    <row r="4737" spans="1:12" ht="28.8" x14ac:dyDescent="0.3">
      <c r="A4737" s="1" t="str">
        <f>VLOOKUP(B4737,DownloadedFiles!$B$2:$C$821,2,)</f>
        <v>doi:10.7910/DVN/TVZQG6</v>
      </c>
      <c r="B4737" s="1" t="s">
        <v>1826</v>
      </c>
      <c r="C4737" s="1" t="s">
        <v>2817</v>
      </c>
      <c r="D4737" s="1" t="s">
        <v>1272</v>
      </c>
      <c r="E4737" s="1" t="str">
        <f>VLOOKUP(D4737,StataFunctions!$E$2:$G$260,3,)</f>
        <v>Conditional (fixed-effects) logistic regression</v>
      </c>
      <c r="F4737" s="18" t="s">
        <v>6569</v>
      </c>
      <c r="G4737" s="18" t="str">
        <f t="shared" si="447"/>
        <v>protest01</v>
      </c>
      <c r="H4737" s="18" t="str">
        <f t="shared" si="442"/>
        <v>remit01Xincreg remit01 $cvar if (GWF_regime==1)</v>
      </c>
      <c r="I4737" s="18">
        <f t="shared" si="445"/>
        <v>1</v>
      </c>
      <c r="J4737" s="18" t="str">
        <f t="shared" si="446"/>
        <v xml:space="preserve"> (GWF_regime==1)</v>
      </c>
      <c r="K4737" s="18" t="str">
        <f t="shared" si="443"/>
        <v>remit01Xincreg remit01 $cvar</v>
      </c>
      <c r="L4737" s="1" t="str">
        <f t="shared" si="444"/>
        <v>Yes</v>
      </c>
    </row>
    <row r="4738" spans="1:12" ht="28.8" x14ac:dyDescent="0.3">
      <c r="A4738" s="1" t="str">
        <f>VLOOKUP(B4738,DownloadedFiles!$B$2:$C$821,2,)</f>
        <v>doi:10.7910/DVN/TVZQG6</v>
      </c>
      <c r="B4738" s="1" t="s">
        <v>1826</v>
      </c>
      <c r="C4738" s="1" t="s">
        <v>2817</v>
      </c>
      <c r="D4738" s="1" t="s">
        <v>1272</v>
      </c>
      <c r="E4738" s="1" t="str">
        <f>VLOOKUP(D4738,StataFunctions!$E$2:$G$260,3,)</f>
        <v>Conditional (fixed-effects) logistic regression</v>
      </c>
      <c r="F4738" s="18" t="s">
        <v>6578</v>
      </c>
      <c r="G4738" s="18" t="str">
        <f t="shared" si="447"/>
        <v>protest01</v>
      </c>
      <c r="H4738" s="18" t="str">
        <f t="shared" ref="H4738:H4801" si="448">TRIM(MID(F4738,FIND(G4738,F4738)+LEN(G4738)+1,IFERROR(FIND(",",F4738),LEN(F4738)+1)-(FIND(G4738,F4738)+LEN(G4738)+1)))</f>
        <v>remit01Xpro remit01 $cvar if (GWF_regime==1)</v>
      </c>
      <c r="I4738" s="18">
        <f t="shared" si="445"/>
        <v>1</v>
      </c>
      <c r="J4738" s="18" t="str">
        <f t="shared" si="446"/>
        <v xml:space="preserve"> (GWF_regime==1)</v>
      </c>
      <c r="K4738" s="18" t="str">
        <f t="shared" ref="K4738:K4801" si="449">IF(I4738=0,H4738,MID(H4738,1,FIND(J4738,H4738)-4))</f>
        <v>remit01Xpro remit01 $cvar</v>
      </c>
      <c r="L4738" s="1" t="str">
        <f t="shared" ref="L4738:L4801" si="450">IFERROR(IF(FIND("///",F4738)&gt;0,"No",0),"Yes")</f>
        <v>Yes</v>
      </c>
    </row>
    <row r="4739" spans="1:12" ht="28.8" x14ac:dyDescent="0.3">
      <c r="A4739" s="1" t="str">
        <f>VLOOKUP(B4739,DownloadedFiles!$B$2:$C$821,2,)</f>
        <v>doi:10.7910/DVN/TVZQG6</v>
      </c>
      <c r="B4739" s="1" t="s">
        <v>1826</v>
      </c>
      <c r="C4739" s="1" t="s">
        <v>2817</v>
      </c>
      <c r="D4739" s="1" t="s">
        <v>1272</v>
      </c>
      <c r="E4739" s="1" t="str">
        <f>VLOOKUP(D4739,StataFunctions!$E$2:$G$260,3,)</f>
        <v>Conditional (fixed-effects) logistic regression</v>
      </c>
      <c r="F4739" s="18" t="s">
        <v>8150</v>
      </c>
      <c r="G4739" s="18" t="str">
        <f t="shared" si="447"/>
        <v>protest01</v>
      </c>
      <c r="H4739" s="18" t="str">
        <f t="shared" si="448"/>
        <v>remitXincreg remit if (GWF_regime==1)</v>
      </c>
      <c r="I4739" s="18">
        <f t="shared" si="445"/>
        <v>1</v>
      </c>
      <c r="J4739" s="18" t="str">
        <f t="shared" si="446"/>
        <v xml:space="preserve"> (GWF_regime==1)</v>
      </c>
      <c r="K4739" s="18" t="str">
        <f t="shared" si="449"/>
        <v>remitXincreg remit</v>
      </c>
      <c r="L4739" s="1" t="str">
        <f t="shared" si="450"/>
        <v>Yes</v>
      </c>
    </row>
    <row r="4740" spans="1:12" ht="28.8" x14ac:dyDescent="0.3">
      <c r="A4740" s="1" t="str">
        <f>VLOOKUP(B4740,DownloadedFiles!$B$2:$C$821,2,)</f>
        <v>doi:10.7910/DVN/TVZQG6</v>
      </c>
      <c r="B4740" s="1" t="s">
        <v>1826</v>
      </c>
      <c r="C4740" s="1" t="s">
        <v>2817</v>
      </c>
      <c r="D4740" s="1" t="s">
        <v>1272</v>
      </c>
      <c r="E4740" s="1" t="str">
        <f>VLOOKUP(D4740,StataFunctions!$E$2:$G$260,3,)</f>
        <v>Conditional (fixed-effects) logistic regression</v>
      </c>
      <c r="F4740" s="18" t="s">
        <v>8153</v>
      </c>
      <c r="G4740" s="18" t="str">
        <f t="shared" si="447"/>
        <v>protest01</v>
      </c>
      <c r="H4740" s="18" t="str">
        <f t="shared" si="448"/>
        <v>remitXincreg remit close refused_vote voted01 $cvar if (GWF_regime==1)</v>
      </c>
      <c r="I4740" s="18">
        <f t="shared" si="445"/>
        <v>1</v>
      </c>
      <c r="J4740" s="18" t="str">
        <f t="shared" si="446"/>
        <v xml:space="preserve"> (GWF_regime==1)</v>
      </c>
      <c r="K4740" s="18" t="str">
        <f t="shared" si="449"/>
        <v>remitXincreg remit close refused_vote voted01 $cvar</v>
      </c>
      <c r="L4740" s="1" t="str">
        <f t="shared" si="450"/>
        <v>Yes</v>
      </c>
    </row>
    <row r="4741" spans="1:12" ht="28.8" x14ac:dyDescent="0.3">
      <c r="A4741" s="1" t="str">
        <f>VLOOKUP(B4741,DownloadedFiles!$B$2:$C$821,2,)</f>
        <v>doi:10.7910/DVN/TVZQG6</v>
      </c>
      <c r="B4741" s="1" t="s">
        <v>1826</v>
      </c>
      <c r="C4741" s="1" t="s">
        <v>2817</v>
      </c>
      <c r="D4741" s="1" t="s">
        <v>1272</v>
      </c>
      <c r="E4741" s="1" t="str">
        <f>VLOOKUP(D4741,StataFunctions!$E$2:$G$260,3,)</f>
        <v>Conditional (fixed-effects) logistic regression</v>
      </c>
      <c r="F4741" s="18" t="s">
        <v>8156</v>
      </c>
      <c r="G4741" s="18" t="str">
        <f t="shared" si="447"/>
        <v>protest01</v>
      </c>
      <c r="H4741" s="18" t="str">
        <f t="shared" si="448"/>
        <v>remitXpro remit if (GWF_regime==1)</v>
      </c>
      <c r="I4741" s="18">
        <f t="shared" si="445"/>
        <v>1</v>
      </c>
      <c r="J4741" s="18" t="str">
        <f t="shared" si="446"/>
        <v xml:space="preserve"> (GWF_regime==1)</v>
      </c>
      <c r="K4741" s="18" t="str">
        <f t="shared" si="449"/>
        <v>remitXpro remit</v>
      </c>
      <c r="L4741" s="1" t="str">
        <f t="shared" si="450"/>
        <v>Yes</v>
      </c>
    </row>
    <row r="4742" spans="1:12" ht="28.8" x14ac:dyDescent="0.3">
      <c r="A4742" s="1" t="str">
        <f>VLOOKUP(B4742,DownloadedFiles!$B$2:$C$821,2,)</f>
        <v>doi:10.7910/DVN/TVZQG6</v>
      </c>
      <c r="B4742" s="1" t="s">
        <v>1826</v>
      </c>
      <c r="C4742" s="1" t="s">
        <v>2817</v>
      </c>
      <c r="D4742" s="1" t="s">
        <v>1272</v>
      </c>
      <c r="E4742" s="1" t="str">
        <f>VLOOKUP(D4742,StataFunctions!$E$2:$G$260,3,)</f>
        <v>Conditional (fixed-effects) logistic regression</v>
      </c>
      <c r="F4742" s="18" t="s">
        <v>8159</v>
      </c>
      <c r="G4742" s="18" t="str">
        <f t="shared" si="447"/>
        <v>protest01</v>
      </c>
      <c r="H4742" s="18" t="str">
        <f t="shared" si="448"/>
        <v>remitXpro remit $cvar close refused_vote voted01 if (GWF_regime==1)</v>
      </c>
      <c r="I4742" s="18">
        <f t="shared" si="445"/>
        <v>1</v>
      </c>
      <c r="J4742" s="18" t="str">
        <f t="shared" si="446"/>
        <v xml:space="preserve"> (GWF_regime==1)</v>
      </c>
      <c r="K4742" s="18" t="str">
        <f t="shared" si="449"/>
        <v>remitXpro remit $cvar close refused_vote voted01</v>
      </c>
      <c r="L4742" s="1" t="str">
        <f t="shared" si="450"/>
        <v>Yes</v>
      </c>
    </row>
    <row r="4743" spans="1:12" ht="28.8" x14ac:dyDescent="0.3">
      <c r="A4743" s="1" t="str">
        <f>VLOOKUP(B4743,DownloadedFiles!$B$2:$C$821,2,)</f>
        <v>doi:10.7910/DVN/TVZQG6</v>
      </c>
      <c r="B4743" s="1" t="s">
        <v>1826</v>
      </c>
      <c r="C4743" s="1" t="s">
        <v>2817</v>
      </c>
      <c r="D4743" s="1" t="s">
        <v>1272</v>
      </c>
      <c r="E4743" s="1" t="str">
        <f>VLOOKUP(D4743,StataFunctions!$E$2:$G$260,3,)</f>
        <v>Conditional (fixed-effects) logistic regression</v>
      </c>
      <c r="F4743" s="18" t="s">
        <v>8162</v>
      </c>
      <c r="G4743" s="18" t="str">
        <f t="shared" si="447"/>
        <v>protest01</v>
      </c>
      <c r="H4743" s="18" t="str">
        <f t="shared" si="448"/>
        <v>remitXpro remit $cvar Ethmean_* if (GWF_regime==1)</v>
      </c>
      <c r="I4743" s="18">
        <f t="shared" si="445"/>
        <v>1</v>
      </c>
      <c r="J4743" s="18" t="str">
        <f t="shared" si="446"/>
        <v xml:space="preserve"> (GWF_regime==1)</v>
      </c>
      <c r="K4743" s="18" t="str">
        <f t="shared" si="449"/>
        <v>remitXpro remit $cvar Ethmean_*</v>
      </c>
      <c r="L4743" s="1" t="str">
        <f t="shared" si="450"/>
        <v>Yes</v>
      </c>
    </row>
    <row r="4744" spans="1:12" ht="28.8" x14ac:dyDescent="0.3">
      <c r="A4744" s="1" t="str">
        <f>VLOOKUP(B4744,DownloadedFiles!$B$2:$C$821,2,)</f>
        <v>doi:10.7910/DVN/TVZQG6</v>
      </c>
      <c r="B4744" s="1" t="s">
        <v>1826</v>
      </c>
      <c r="C4744" s="1" t="s">
        <v>2817</v>
      </c>
      <c r="D4744" s="1" t="s">
        <v>806</v>
      </c>
      <c r="E4744" s="1" t="str">
        <f>VLOOKUP(D4744,StataFunctions!$E$2:$G$260,3,)</f>
        <v>Fixed-effects Logistic Regression</v>
      </c>
      <c r="F4744" s="18" t="s">
        <v>7129</v>
      </c>
      <c r="G4744" s="18" t="str">
        <f t="shared" si="447"/>
        <v>protest01</v>
      </c>
      <c r="H4744" s="18" t="str">
        <f t="shared" si="448"/>
        <v>rmean_progov remitXincreg remit $cvar if (GWF_regime==1)</v>
      </c>
      <c r="I4744" s="18">
        <f t="shared" ref="I4744:I4807" si="451">IFERROR(IF(FIND(" if ",H4744)&gt;0,1,0),0)</f>
        <v>1</v>
      </c>
      <c r="J4744" s="18" t="str">
        <f t="shared" ref="J4744:J4807" si="452">IFERROR(MID(H4744,FIND(" if ",H4744)+3,LEN(H4744)+1),"NA")</f>
        <v xml:space="preserve"> (GWF_regime==1)</v>
      </c>
      <c r="K4744" s="18" t="str">
        <f t="shared" si="449"/>
        <v>rmean_progov remitXincreg remit $cvar</v>
      </c>
      <c r="L4744" s="1" t="str">
        <f t="shared" si="450"/>
        <v>Yes</v>
      </c>
    </row>
    <row r="4745" spans="1:12" x14ac:dyDescent="0.3">
      <c r="A4745" s="1" t="str">
        <f>VLOOKUP(B4745,DownloadedFiles!$B$2:$C$821,2,)</f>
        <v>doi:10.7910/DVN/O3A06T</v>
      </c>
      <c r="B4745" s="1" t="s">
        <v>2265</v>
      </c>
      <c r="C4745" s="1" t="s">
        <v>698</v>
      </c>
      <c r="D4745" s="1" t="s">
        <v>654</v>
      </c>
      <c r="E4745" s="1" t="str">
        <f>VLOOKUP(D4745,StataFunctions!$E$2:$G$260,3,)</f>
        <v>Linear Regression</v>
      </c>
      <c r="F4745" s="18" t="s">
        <v>5062</v>
      </c>
      <c r="G4745" s="18" t="str">
        <f t="shared" si="447"/>
        <v>con_index_dem4</v>
      </c>
      <c r="H4745" s="18" t="str">
        <f t="shared" si="448"/>
        <v>c.pid6##c.polknow_alt ///</v>
      </c>
      <c r="I4745" s="18">
        <f t="shared" si="451"/>
        <v>0</v>
      </c>
      <c r="J4745" s="18" t="str">
        <f t="shared" si="452"/>
        <v>NA</v>
      </c>
      <c r="K4745" s="18" t="str">
        <f t="shared" si="449"/>
        <v>c.pid6##c.polknow_alt ///</v>
      </c>
      <c r="L4745" s="1" t="str">
        <f t="shared" si="450"/>
        <v>No</v>
      </c>
    </row>
    <row r="4746" spans="1:12" x14ac:dyDescent="0.3">
      <c r="A4746" s="1" t="str">
        <f>VLOOKUP(B4746,DownloadedFiles!$B$2:$C$821,2,)</f>
        <v>doi:10.7910/DVN/O3A06T</v>
      </c>
      <c r="B4746" s="1" t="s">
        <v>2265</v>
      </c>
      <c r="C4746" s="1" t="s">
        <v>698</v>
      </c>
      <c r="D4746" s="1" t="s">
        <v>654</v>
      </c>
      <c r="E4746" s="1" t="str">
        <f>VLOOKUP(D4746,StataFunctions!$E$2:$G$260,3,)</f>
        <v>Linear Regression</v>
      </c>
      <c r="F4746" s="18" t="s">
        <v>5062</v>
      </c>
      <c r="G4746" s="18" t="str">
        <f t="shared" si="447"/>
        <v>con_index_dem4</v>
      </c>
      <c r="H4746" s="18" t="str">
        <f t="shared" si="448"/>
        <v>c.pid6##c.polknow_alt ///</v>
      </c>
      <c r="I4746" s="18">
        <f t="shared" si="451"/>
        <v>0</v>
      </c>
      <c r="J4746" s="18" t="str">
        <f t="shared" si="452"/>
        <v>NA</v>
      </c>
      <c r="K4746" s="18" t="str">
        <f t="shared" si="449"/>
        <v>c.pid6##c.polknow_alt ///</v>
      </c>
      <c r="L4746" s="1" t="str">
        <f t="shared" si="450"/>
        <v>No</v>
      </c>
    </row>
    <row r="4747" spans="1:12" x14ac:dyDescent="0.3">
      <c r="A4747" s="1" t="str">
        <f>VLOOKUP(B4747,DownloadedFiles!$B$2:$C$821,2,)</f>
        <v>doi:10.7910/DVN/O3A06T</v>
      </c>
      <c r="B4747" s="1" t="s">
        <v>2265</v>
      </c>
      <c r="C4747" s="1" t="s">
        <v>698</v>
      </c>
      <c r="D4747" s="1" t="s">
        <v>654</v>
      </c>
      <c r="E4747" s="1" t="str">
        <f>VLOOKUP(D4747,StataFunctions!$E$2:$G$260,3,)</f>
        <v>Linear Regression</v>
      </c>
      <c r="F4747" s="18" t="s">
        <v>5062</v>
      </c>
      <c r="G4747" s="18" t="str">
        <f t="shared" si="447"/>
        <v>con_index_dem4</v>
      </c>
      <c r="H4747" s="18" t="str">
        <f t="shared" si="448"/>
        <v>c.pid6##c.polknow_alt ///</v>
      </c>
      <c r="I4747" s="18">
        <f t="shared" si="451"/>
        <v>0</v>
      </c>
      <c r="J4747" s="18" t="str">
        <f t="shared" si="452"/>
        <v>NA</v>
      </c>
      <c r="K4747" s="18" t="str">
        <f t="shared" si="449"/>
        <v>c.pid6##c.polknow_alt ///</v>
      </c>
      <c r="L4747" s="1" t="str">
        <f t="shared" si="450"/>
        <v>No</v>
      </c>
    </row>
    <row r="4748" spans="1:12" x14ac:dyDescent="0.3">
      <c r="A4748" s="1" t="str">
        <f>VLOOKUP(B4748,DownloadedFiles!$B$2:$C$821,2,)</f>
        <v>doi:10.7910/DVN/O3A06T</v>
      </c>
      <c r="B4748" s="1" t="s">
        <v>2265</v>
      </c>
      <c r="C4748" s="1" t="s">
        <v>698</v>
      </c>
      <c r="D4748" s="1" t="s">
        <v>654</v>
      </c>
      <c r="E4748" s="1" t="str">
        <f>VLOOKUP(D4748,StataFunctions!$E$2:$G$260,3,)</f>
        <v>Linear Regression</v>
      </c>
      <c r="F4748" s="18" t="s">
        <v>5062</v>
      </c>
      <c r="G4748" s="18" t="str">
        <f t="shared" si="447"/>
        <v>con_index_dem4</v>
      </c>
      <c r="H4748" s="18" t="str">
        <f t="shared" si="448"/>
        <v>c.pid6##c.polknow_alt ///</v>
      </c>
      <c r="I4748" s="18">
        <f t="shared" si="451"/>
        <v>0</v>
      </c>
      <c r="J4748" s="18" t="str">
        <f t="shared" si="452"/>
        <v>NA</v>
      </c>
      <c r="K4748" s="18" t="str">
        <f t="shared" si="449"/>
        <v>c.pid6##c.polknow_alt ///</v>
      </c>
      <c r="L4748" s="1" t="str">
        <f t="shared" si="450"/>
        <v>No</v>
      </c>
    </row>
    <row r="4749" spans="1:12" x14ac:dyDescent="0.3">
      <c r="A4749" s="1" t="str">
        <f>VLOOKUP(B4749,DownloadedFiles!$B$2:$C$821,2,)</f>
        <v>doi:10.7910/DVN/O3A06T</v>
      </c>
      <c r="B4749" s="1" t="s">
        <v>2265</v>
      </c>
      <c r="C4749" s="1" t="s">
        <v>698</v>
      </c>
      <c r="D4749" s="1" t="s">
        <v>654</v>
      </c>
      <c r="E4749" s="1" t="str">
        <f>VLOOKUP(D4749,StataFunctions!$E$2:$G$260,3,)</f>
        <v>Linear Regression</v>
      </c>
      <c r="F4749" s="18" t="s">
        <v>5061</v>
      </c>
      <c r="G4749" s="18" t="str">
        <f t="shared" si="447"/>
        <v>con_index_rep2</v>
      </c>
      <c r="H4749" s="18" t="str">
        <f t="shared" si="448"/>
        <v>c.pid6##c.polknow_alt ///</v>
      </c>
      <c r="I4749" s="18">
        <f t="shared" si="451"/>
        <v>0</v>
      </c>
      <c r="J4749" s="18" t="str">
        <f t="shared" si="452"/>
        <v>NA</v>
      </c>
      <c r="K4749" s="18" t="str">
        <f t="shared" si="449"/>
        <v>c.pid6##c.polknow_alt ///</v>
      </c>
      <c r="L4749" s="1" t="str">
        <f t="shared" si="450"/>
        <v>No</v>
      </c>
    </row>
    <row r="4750" spans="1:12" x14ac:dyDescent="0.3">
      <c r="A4750" s="1" t="str">
        <f>VLOOKUP(B4750,DownloadedFiles!$B$2:$C$821,2,)</f>
        <v>doi:10.7910/DVN/O3A06T</v>
      </c>
      <c r="B4750" s="1" t="s">
        <v>2265</v>
      </c>
      <c r="C4750" s="1" t="s">
        <v>698</v>
      </c>
      <c r="D4750" s="1" t="s">
        <v>654</v>
      </c>
      <c r="E4750" s="1" t="str">
        <f>VLOOKUP(D4750,StataFunctions!$E$2:$G$260,3,)</f>
        <v>Linear Regression</v>
      </c>
      <c r="F4750" s="18" t="s">
        <v>5061</v>
      </c>
      <c r="G4750" s="18" t="str">
        <f t="shared" si="447"/>
        <v>con_index_rep2</v>
      </c>
      <c r="H4750" s="18" t="str">
        <f t="shared" si="448"/>
        <v>c.pid6##c.polknow_alt ///</v>
      </c>
      <c r="I4750" s="18">
        <f t="shared" si="451"/>
        <v>0</v>
      </c>
      <c r="J4750" s="18" t="str">
        <f t="shared" si="452"/>
        <v>NA</v>
      </c>
      <c r="K4750" s="18" t="str">
        <f t="shared" si="449"/>
        <v>c.pid6##c.polknow_alt ///</v>
      </c>
      <c r="L4750" s="1" t="str">
        <f t="shared" si="450"/>
        <v>No</v>
      </c>
    </row>
    <row r="4751" spans="1:12" x14ac:dyDescent="0.3">
      <c r="A4751" s="1" t="str">
        <f>VLOOKUP(B4751,DownloadedFiles!$B$2:$C$821,2,)</f>
        <v>doi:10.7910/DVN/O3A06T</v>
      </c>
      <c r="B4751" s="1" t="s">
        <v>2265</v>
      </c>
      <c r="C4751" s="1" t="s">
        <v>698</v>
      </c>
      <c r="D4751" s="1" t="s">
        <v>654</v>
      </c>
      <c r="E4751" s="1" t="str">
        <f>VLOOKUP(D4751,StataFunctions!$E$2:$G$260,3,)</f>
        <v>Linear Regression</v>
      </c>
      <c r="F4751" s="18" t="s">
        <v>5061</v>
      </c>
      <c r="G4751" s="18" t="str">
        <f t="shared" si="447"/>
        <v>con_index_rep2</v>
      </c>
      <c r="H4751" s="18" t="str">
        <f t="shared" si="448"/>
        <v>c.pid6##c.polknow_alt ///</v>
      </c>
      <c r="I4751" s="18">
        <f t="shared" si="451"/>
        <v>0</v>
      </c>
      <c r="J4751" s="18" t="str">
        <f t="shared" si="452"/>
        <v>NA</v>
      </c>
      <c r="K4751" s="18" t="str">
        <f t="shared" si="449"/>
        <v>c.pid6##c.polknow_alt ///</v>
      </c>
      <c r="L4751" s="1" t="str">
        <f t="shared" si="450"/>
        <v>No</v>
      </c>
    </row>
    <row r="4752" spans="1:12" x14ac:dyDescent="0.3">
      <c r="A4752" s="1" t="str">
        <f>VLOOKUP(B4752,DownloadedFiles!$B$2:$C$821,2,)</f>
        <v>doi:10.7910/DVN/O3A06T</v>
      </c>
      <c r="B4752" s="1" t="s">
        <v>2265</v>
      </c>
      <c r="C4752" s="1" t="s">
        <v>698</v>
      </c>
      <c r="D4752" s="1" t="s">
        <v>654</v>
      </c>
      <c r="E4752" s="1" t="str">
        <f>VLOOKUP(D4752,StataFunctions!$E$2:$G$260,3,)</f>
        <v>Linear Regression</v>
      </c>
      <c r="F4752" s="18" t="s">
        <v>5061</v>
      </c>
      <c r="G4752" s="18" t="str">
        <f t="shared" si="447"/>
        <v>con_index_rep2</v>
      </c>
      <c r="H4752" s="18" t="str">
        <f t="shared" si="448"/>
        <v>c.pid6##c.polknow_alt ///</v>
      </c>
      <c r="I4752" s="18">
        <f t="shared" si="451"/>
        <v>0</v>
      </c>
      <c r="J4752" s="18" t="str">
        <f t="shared" si="452"/>
        <v>NA</v>
      </c>
      <c r="K4752" s="18" t="str">
        <f t="shared" si="449"/>
        <v>c.pid6##c.polknow_alt ///</v>
      </c>
      <c r="L4752" s="1" t="str">
        <f t="shared" si="450"/>
        <v>No</v>
      </c>
    </row>
    <row r="4753" spans="1:12" x14ac:dyDescent="0.3">
      <c r="A4753" s="1" t="str">
        <f>VLOOKUP(B4753,DownloadedFiles!$B$2:$C$821,2,)</f>
        <v>doi:10.7910/DVN/O3A06T</v>
      </c>
      <c r="B4753" s="1" t="s">
        <v>2265</v>
      </c>
      <c r="C4753" s="1" t="s">
        <v>698</v>
      </c>
      <c r="D4753" s="1" t="s">
        <v>654</v>
      </c>
      <c r="E4753" s="1" t="str">
        <f>VLOOKUP(D4753,StataFunctions!$E$2:$G$260,3,)</f>
        <v>Linear Regression</v>
      </c>
      <c r="F4753" s="18" t="s">
        <v>5064</v>
      </c>
      <c r="G4753" s="18" t="str">
        <f t="shared" si="447"/>
        <v>con_index_dem4</v>
      </c>
      <c r="H4753" s="18" t="str">
        <f t="shared" si="448"/>
        <v>c.pid6##c.polknow_alt##c.trust_comb ///</v>
      </c>
      <c r="I4753" s="18">
        <f t="shared" si="451"/>
        <v>0</v>
      </c>
      <c r="J4753" s="18" t="str">
        <f t="shared" si="452"/>
        <v>NA</v>
      </c>
      <c r="K4753" s="18" t="str">
        <f t="shared" si="449"/>
        <v>c.pid6##c.polknow_alt##c.trust_comb ///</v>
      </c>
      <c r="L4753" s="1" t="str">
        <f t="shared" si="450"/>
        <v>No</v>
      </c>
    </row>
    <row r="4754" spans="1:12" x14ac:dyDescent="0.3">
      <c r="A4754" s="1" t="str">
        <f>VLOOKUP(B4754,DownloadedFiles!$B$2:$C$821,2,)</f>
        <v>doi:10.7910/DVN/O3A06T</v>
      </c>
      <c r="B4754" s="1" t="s">
        <v>2265</v>
      </c>
      <c r="C4754" s="1" t="s">
        <v>698</v>
      </c>
      <c r="D4754" s="1" t="s">
        <v>654</v>
      </c>
      <c r="E4754" s="1" t="str">
        <f>VLOOKUP(D4754,StataFunctions!$E$2:$G$260,3,)</f>
        <v>Linear Regression</v>
      </c>
      <c r="F4754" s="18" t="s">
        <v>5063</v>
      </c>
      <c r="G4754" s="18" t="str">
        <f t="shared" si="447"/>
        <v>con_index_rep2</v>
      </c>
      <c r="H4754" s="18" t="str">
        <f t="shared" si="448"/>
        <v>c.pid6##c.polknow_alt##c.trust_comb ///</v>
      </c>
      <c r="I4754" s="18">
        <f t="shared" si="451"/>
        <v>0</v>
      </c>
      <c r="J4754" s="18" t="str">
        <f t="shared" si="452"/>
        <v>NA</v>
      </c>
      <c r="K4754" s="18" t="str">
        <f t="shared" si="449"/>
        <v>c.pid6##c.polknow_alt##c.trust_comb ///</v>
      </c>
      <c r="L4754" s="1" t="str">
        <f t="shared" si="450"/>
        <v>No</v>
      </c>
    </row>
    <row r="4755" spans="1:12" x14ac:dyDescent="0.3">
      <c r="A4755" s="1" t="str">
        <f>VLOOKUP(B4755,DownloadedFiles!$B$2:$C$821,2,)</f>
        <v>doi:10.7910/DVN/O3A06T</v>
      </c>
      <c r="B4755" s="1" t="s">
        <v>2265</v>
      </c>
      <c r="C4755" s="1" t="s">
        <v>698</v>
      </c>
      <c r="D4755" s="1" t="s">
        <v>654</v>
      </c>
      <c r="E4755" s="1" t="str">
        <f>VLOOKUP(D4755,StataFunctions!$E$2:$G$260,3,)</f>
        <v>Linear Regression</v>
      </c>
      <c r="F4755" s="18" t="s">
        <v>5058</v>
      </c>
      <c r="G4755" s="18" t="str">
        <f t="shared" si="447"/>
        <v>con_index_rep2</v>
      </c>
      <c r="H4755" s="18" t="str">
        <f t="shared" si="448"/>
        <v>c.polknow_alt##c.trust_comb ///</v>
      </c>
      <c r="I4755" s="18">
        <f t="shared" si="451"/>
        <v>0</v>
      </c>
      <c r="J4755" s="18" t="str">
        <f t="shared" si="452"/>
        <v>NA</v>
      </c>
      <c r="K4755" s="18" t="str">
        <f t="shared" si="449"/>
        <v>c.polknow_alt##c.trust_comb ///</v>
      </c>
      <c r="L4755" s="1" t="str">
        <f t="shared" si="450"/>
        <v>No</v>
      </c>
    </row>
    <row r="4756" spans="1:12" x14ac:dyDescent="0.3">
      <c r="A4756" s="1" t="str">
        <f>VLOOKUP(B4756,DownloadedFiles!$B$2:$C$821,2,)</f>
        <v>doi:10.7910/DVN/O3A06T</v>
      </c>
      <c r="B4756" s="1" t="s">
        <v>2265</v>
      </c>
      <c r="C4756" s="1" t="s">
        <v>698</v>
      </c>
      <c r="D4756" s="1" t="s">
        <v>654</v>
      </c>
      <c r="E4756" s="1" t="str">
        <f>VLOOKUP(D4756,StataFunctions!$E$2:$G$260,3,)</f>
        <v>Linear Regression</v>
      </c>
      <c r="F4756" s="18" t="s">
        <v>5058</v>
      </c>
      <c r="G4756" s="18" t="str">
        <f t="shared" si="447"/>
        <v>con_index_rep2</v>
      </c>
      <c r="H4756" s="18" t="str">
        <f t="shared" si="448"/>
        <v>c.polknow_alt##c.trust_comb ///</v>
      </c>
      <c r="I4756" s="18">
        <f t="shared" si="451"/>
        <v>0</v>
      </c>
      <c r="J4756" s="18" t="str">
        <f t="shared" si="452"/>
        <v>NA</v>
      </c>
      <c r="K4756" s="18" t="str">
        <f t="shared" si="449"/>
        <v>c.polknow_alt##c.trust_comb ///</v>
      </c>
      <c r="L4756" s="1" t="str">
        <f t="shared" si="450"/>
        <v>No</v>
      </c>
    </row>
    <row r="4757" spans="1:12" x14ac:dyDescent="0.3">
      <c r="A4757" s="1" t="str">
        <f>VLOOKUP(B4757,DownloadedFiles!$B$2:$C$821,2,)</f>
        <v>doi:10.7910/DVN/O3A06T</v>
      </c>
      <c r="B4757" s="1" t="s">
        <v>2265</v>
      </c>
      <c r="C4757" s="1" t="s">
        <v>698</v>
      </c>
      <c r="D4757" s="1" t="s">
        <v>654</v>
      </c>
      <c r="E4757" s="1" t="str">
        <f>VLOOKUP(D4757,StataFunctions!$E$2:$G$260,3,)</f>
        <v>Linear Regression</v>
      </c>
      <c r="F4757" s="18" t="s">
        <v>5053</v>
      </c>
      <c r="G4757" s="18" t="str">
        <f t="shared" si="447"/>
        <v>con_index_dem4</v>
      </c>
      <c r="H4757" s="18" t="str">
        <f t="shared" si="448"/>
        <v>Conservative ///</v>
      </c>
      <c r="I4757" s="18">
        <f t="shared" si="451"/>
        <v>0</v>
      </c>
      <c r="J4757" s="18" t="str">
        <f t="shared" si="452"/>
        <v>NA</v>
      </c>
      <c r="K4757" s="18" t="str">
        <f t="shared" si="449"/>
        <v>Conservative ///</v>
      </c>
      <c r="L4757" s="1" t="str">
        <f t="shared" si="450"/>
        <v>No</v>
      </c>
    </row>
    <row r="4758" spans="1:12" x14ac:dyDescent="0.3">
      <c r="A4758" s="1" t="str">
        <f>VLOOKUP(B4758,DownloadedFiles!$B$2:$C$821,2,)</f>
        <v>doi:10.7910/DVN/O3A06T</v>
      </c>
      <c r="B4758" s="1" t="s">
        <v>2265</v>
      </c>
      <c r="C4758" s="1" t="s">
        <v>698</v>
      </c>
      <c r="D4758" s="1" t="s">
        <v>654</v>
      </c>
      <c r="E4758" s="1" t="str">
        <f>VLOOKUP(D4758,StataFunctions!$E$2:$G$260,3,)</f>
        <v>Linear Regression</v>
      </c>
      <c r="F4758" s="18" t="s">
        <v>5053</v>
      </c>
      <c r="G4758" s="18" t="str">
        <f t="shared" si="447"/>
        <v>con_index_dem4</v>
      </c>
      <c r="H4758" s="18" t="str">
        <f t="shared" si="448"/>
        <v>Conservative ///</v>
      </c>
      <c r="I4758" s="18">
        <f t="shared" si="451"/>
        <v>0</v>
      </c>
      <c r="J4758" s="18" t="str">
        <f t="shared" si="452"/>
        <v>NA</v>
      </c>
      <c r="K4758" s="18" t="str">
        <f t="shared" si="449"/>
        <v>Conservative ///</v>
      </c>
      <c r="L4758" s="1" t="str">
        <f t="shared" si="450"/>
        <v>No</v>
      </c>
    </row>
    <row r="4759" spans="1:12" x14ac:dyDescent="0.3">
      <c r="A4759" s="1" t="str">
        <f>VLOOKUP(B4759,DownloadedFiles!$B$2:$C$821,2,)</f>
        <v>doi:10.7910/DVN/O3A06T</v>
      </c>
      <c r="B4759" s="1" t="s">
        <v>2265</v>
      </c>
      <c r="C4759" s="1" t="s">
        <v>698</v>
      </c>
      <c r="D4759" s="1" t="s">
        <v>654</v>
      </c>
      <c r="E4759" s="1" t="str">
        <f>VLOOKUP(D4759,StataFunctions!$E$2:$G$260,3,)</f>
        <v>Linear Regression</v>
      </c>
      <c r="F4759" s="18" t="s">
        <v>5052</v>
      </c>
      <c r="G4759" s="18" t="str">
        <f t="shared" si="447"/>
        <v>con_index_rep2</v>
      </c>
      <c r="H4759" s="18" t="str">
        <f t="shared" si="448"/>
        <v>Conservative ///</v>
      </c>
      <c r="I4759" s="18">
        <f t="shared" si="451"/>
        <v>0</v>
      </c>
      <c r="J4759" s="18" t="str">
        <f t="shared" si="452"/>
        <v>NA</v>
      </c>
      <c r="K4759" s="18" t="str">
        <f t="shared" si="449"/>
        <v>Conservative ///</v>
      </c>
      <c r="L4759" s="1" t="str">
        <f t="shared" si="450"/>
        <v>No</v>
      </c>
    </row>
    <row r="4760" spans="1:12" x14ac:dyDescent="0.3">
      <c r="A4760" s="1" t="str">
        <f>VLOOKUP(B4760,DownloadedFiles!$B$2:$C$821,2,)</f>
        <v>doi:10.7910/DVN/O3A06T</v>
      </c>
      <c r="B4760" s="1" t="s">
        <v>2265</v>
      </c>
      <c r="C4760" s="1" t="s">
        <v>698</v>
      </c>
      <c r="D4760" s="1" t="s">
        <v>654</v>
      </c>
      <c r="E4760" s="1" t="str">
        <f>VLOOKUP(D4760,StataFunctions!$E$2:$G$260,3,)</f>
        <v>Linear Regression</v>
      </c>
      <c r="F4760" s="18" t="s">
        <v>5052</v>
      </c>
      <c r="G4760" s="18" t="str">
        <f t="shared" si="447"/>
        <v>con_index_rep2</v>
      </c>
      <c r="H4760" s="18" t="str">
        <f t="shared" si="448"/>
        <v>Conservative ///</v>
      </c>
      <c r="I4760" s="18">
        <f t="shared" si="451"/>
        <v>0</v>
      </c>
      <c r="J4760" s="18" t="str">
        <f t="shared" si="452"/>
        <v>NA</v>
      </c>
      <c r="K4760" s="18" t="str">
        <f t="shared" si="449"/>
        <v>Conservative ///</v>
      </c>
      <c r="L4760" s="1" t="str">
        <f t="shared" si="450"/>
        <v>No</v>
      </c>
    </row>
    <row r="4761" spans="1:12" ht="57.6" x14ac:dyDescent="0.3">
      <c r="A4761" s="1" t="str">
        <f>VLOOKUP(B4761,DownloadedFiles!$B$2:$C$821,2,)</f>
        <v>doi:10.7910/DVN/O3A06T</v>
      </c>
      <c r="B4761" s="1" t="s">
        <v>2265</v>
      </c>
      <c r="C4761" s="1" t="s">
        <v>698</v>
      </c>
      <c r="D4761" s="1" t="s">
        <v>654</v>
      </c>
      <c r="E4761" s="1" t="str">
        <f>VLOOKUP(D4761,StataFunctions!$E$2:$G$260,3,)</f>
        <v>Linear Regression</v>
      </c>
      <c r="F4761" s="18" t="s">
        <v>5050</v>
      </c>
      <c r="G4761" s="18" t="str">
        <f t="shared" si="447"/>
        <v>con_index_rep2</v>
      </c>
      <c r="H4761" s="18" t="str">
        <f t="shared" si="448"/>
        <v>Conservative polknow_alt trust_comb extraversion agreeableness conscientiousness emostab openness auth efficacy needcog_comb needeval_comb_alt ideo_extr fed_power religiosity educ_alt income female age_alt latino white</v>
      </c>
      <c r="I4761" s="18">
        <f t="shared" si="451"/>
        <v>0</v>
      </c>
      <c r="J4761" s="18" t="str">
        <f t="shared" si="452"/>
        <v>NA</v>
      </c>
      <c r="K4761" s="18" t="str">
        <f t="shared" si="449"/>
        <v>Conservative polknow_alt trust_comb extraversion agreeableness conscientiousness emostab openness auth efficacy needcog_comb needeval_comb_alt ideo_extr fed_power religiosity educ_alt income female age_alt latino white</v>
      </c>
      <c r="L4761" s="1" t="str">
        <f t="shared" si="450"/>
        <v>Yes</v>
      </c>
    </row>
    <row r="4762" spans="1:12" ht="57.6" x14ac:dyDescent="0.3">
      <c r="A4762" s="1" t="str">
        <f>VLOOKUP(B4762,DownloadedFiles!$B$2:$C$821,2,)</f>
        <v>doi:10.7910/DVN/O3A06T</v>
      </c>
      <c r="B4762" s="1" t="s">
        <v>2265</v>
      </c>
      <c r="C4762" s="1" t="s">
        <v>698</v>
      </c>
      <c r="D4762" s="1" t="s">
        <v>654</v>
      </c>
      <c r="E4762" s="1" t="str">
        <f>VLOOKUP(D4762,StataFunctions!$E$2:$G$260,3,)</f>
        <v>Linear Regression</v>
      </c>
      <c r="F4762" s="18" t="s">
        <v>5051</v>
      </c>
      <c r="G4762" s="18" t="str">
        <f t="shared" si="447"/>
        <v>negdemindex</v>
      </c>
      <c r="H4762" s="18" t="str">
        <f t="shared" si="448"/>
        <v>Conservative polknow_alt trust_comb extraversion agreeableness conscientiousness emostab openness auth efficacy needcog_comb needeval_comb_alt ideo_extr fed_power religiosity educ_alt income female age_alt latino white</v>
      </c>
      <c r="I4762" s="18">
        <f t="shared" si="451"/>
        <v>0</v>
      </c>
      <c r="J4762" s="18" t="str">
        <f t="shared" si="452"/>
        <v>NA</v>
      </c>
      <c r="K4762" s="18" t="str">
        <f t="shared" si="449"/>
        <v>Conservative polknow_alt trust_comb extraversion agreeableness conscientiousness emostab openness auth efficacy needcog_comb needeval_comb_alt ideo_extr fed_power religiosity educ_alt income female age_alt latino white</v>
      </c>
      <c r="L4762" s="1" t="str">
        <f t="shared" si="450"/>
        <v>Yes</v>
      </c>
    </row>
    <row r="4763" spans="1:12" x14ac:dyDescent="0.3">
      <c r="A4763" s="1" t="str">
        <f>VLOOKUP(B4763,DownloadedFiles!$B$2:$C$821,2,)</f>
        <v>doi:10.7910/DVN/O3A06T</v>
      </c>
      <c r="B4763" s="1" t="s">
        <v>2265</v>
      </c>
      <c r="C4763" s="1" t="s">
        <v>698</v>
      </c>
      <c r="D4763" s="1" t="s">
        <v>654</v>
      </c>
      <c r="E4763" s="1" t="str">
        <f>VLOOKUP(D4763,StataFunctions!$E$2:$G$260,3,)</f>
        <v>Linear Regression</v>
      </c>
      <c r="F4763" s="18" t="s">
        <v>5055</v>
      </c>
      <c r="G4763" s="18" t="str">
        <f t="shared" si="447"/>
        <v>con_index_dem4</v>
      </c>
      <c r="H4763" s="18" t="str">
        <f t="shared" si="448"/>
        <v>i.Conservative##c.polknow_alt ///</v>
      </c>
      <c r="I4763" s="18">
        <f t="shared" si="451"/>
        <v>0</v>
      </c>
      <c r="J4763" s="18" t="str">
        <f t="shared" si="452"/>
        <v>NA</v>
      </c>
      <c r="K4763" s="18" t="str">
        <f t="shared" si="449"/>
        <v>i.Conservative##c.polknow_alt ///</v>
      </c>
      <c r="L4763" s="1" t="str">
        <f t="shared" si="450"/>
        <v>No</v>
      </c>
    </row>
    <row r="4764" spans="1:12" x14ac:dyDescent="0.3">
      <c r="A4764" s="1" t="str">
        <f>VLOOKUP(B4764,DownloadedFiles!$B$2:$C$821,2,)</f>
        <v>doi:10.7910/DVN/O3A06T</v>
      </c>
      <c r="B4764" s="1" t="s">
        <v>2265</v>
      </c>
      <c r="C4764" s="1" t="s">
        <v>698</v>
      </c>
      <c r="D4764" s="1" t="s">
        <v>654</v>
      </c>
      <c r="E4764" s="1" t="str">
        <f>VLOOKUP(D4764,StataFunctions!$E$2:$G$260,3,)</f>
        <v>Linear Regression</v>
      </c>
      <c r="F4764" s="18" t="s">
        <v>5055</v>
      </c>
      <c r="G4764" s="18" t="str">
        <f t="shared" si="447"/>
        <v>con_index_dem4</v>
      </c>
      <c r="H4764" s="18" t="str">
        <f t="shared" si="448"/>
        <v>i.Conservative##c.polknow_alt ///</v>
      </c>
      <c r="I4764" s="18">
        <f t="shared" si="451"/>
        <v>0</v>
      </c>
      <c r="J4764" s="18" t="str">
        <f t="shared" si="452"/>
        <v>NA</v>
      </c>
      <c r="K4764" s="18" t="str">
        <f t="shared" si="449"/>
        <v>i.Conservative##c.polknow_alt ///</v>
      </c>
      <c r="L4764" s="1" t="str">
        <f t="shared" si="450"/>
        <v>No</v>
      </c>
    </row>
    <row r="4765" spans="1:12" x14ac:dyDescent="0.3">
      <c r="A4765" s="1" t="str">
        <f>VLOOKUP(B4765,DownloadedFiles!$B$2:$C$821,2,)</f>
        <v>doi:10.7910/DVN/O3A06T</v>
      </c>
      <c r="B4765" s="1" t="s">
        <v>2265</v>
      </c>
      <c r="C4765" s="1" t="s">
        <v>698</v>
      </c>
      <c r="D4765" s="1" t="s">
        <v>654</v>
      </c>
      <c r="E4765" s="1" t="str">
        <f>VLOOKUP(D4765,StataFunctions!$E$2:$G$260,3,)</f>
        <v>Linear Regression</v>
      </c>
      <c r="F4765" s="18" t="s">
        <v>5055</v>
      </c>
      <c r="G4765" s="18" t="str">
        <f t="shared" si="447"/>
        <v>con_index_dem4</v>
      </c>
      <c r="H4765" s="18" t="str">
        <f t="shared" si="448"/>
        <v>i.Conservative##c.polknow_alt ///</v>
      </c>
      <c r="I4765" s="18">
        <f t="shared" si="451"/>
        <v>0</v>
      </c>
      <c r="J4765" s="18" t="str">
        <f t="shared" si="452"/>
        <v>NA</v>
      </c>
      <c r="K4765" s="18" t="str">
        <f t="shared" si="449"/>
        <v>i.Conservative##c.polknow_alt ///</v>
      </c>
      <c r="L4765" s="1" t="str">
        <f t="shared" si="450"/>
        <v>No</v>
      </c>
    </row>
    <row r="4766" spans="1:12" x14ac:dyDescent="0.3">
      <c r="A4766" s="1" t="str">
        <f>VLOOKUP(B4766,DownloadedFiles!$B$2:$C$821,2,)</f>
        <v>doi:10.7910/DVN/O3A06T</v>
      </c>
      <c r="B4766" s="1" t="s">
        <v>2265</v>
      </c>
      <c r="C4766" s="1" t="s">
        <v>698</v>
      </c>
      <c r="D4766" s="1" t="s">
        <v>654</v>
      </c>
      <c r="E4766" s="1" t="str">
        <f>VLOOKUP(D4766,StataFunctions!$E$2:$G$260,3,)</f>
        <v>Linear Regression</v>
      </c>
      <c r="F4766" s="18" t="s">
        <v>5055</v>
      </c>
      <c r="G4766" s="18" t="str">
        <f t="shared" si="447"/>
        <v>con_index_dem4</v>
      </c>
      <c r="H4766" s="18" t="str">
        <f t="shared" si="448"/>
        <v>i.Conservative##c.polknow_alt ///</v>
      </c>
      <c r="I4766" s="18">
        <f t="shared" si="451"/>
        <v>0</v>
      </c>
      <c r="J4766" s="18" t="str">
        <f t="shared" si="452"/>
        <v>NA</v>
      </c>
      <c r="K4766" s="18" t="str">
        <f t="shared" si="449"/>
        <v>i.Conservative##c.polknow_alt ///</v>
      </c>
      <c r="L4766" s="1" t="str">
        <f t="shared" si="450"/>
        <v>No</v>
      </c>
    </row>
    <row r="4767" spans="1:12" x14ac:dyDescent="0.3">
      <c r="A4767" s="1" t="str">
        <f>VLOOKUP(B4767,DownloadedFiles!$B$2:$C$821,2,)</f>
        <v>doi:10.7910/DVN/O3A06T</v>
      </c>
      <c r="B4767" s="1" t="s">
        <v>2265</v>
      </c>
      <c r="C4767" s="1" t="s">
        <v>698</v>
      </c>
      <c r="D4767" s="1" t="s">
        <v>654</v>
      </c>
      <c r="E4767" s="1" t="str">
        <f>VLOOKUP(D4767,StataFunctions!$E$2:$G$260,3,)</f>
        <v>Linear Regression</v>
      </c>
      <c r="F4767" s="18" t="s">
        <v>5055</v>
      </c>
      <c r="G4767" s="18" t="str">
        <f t="shared" si="447"/>
        <v>con_index_dem4</v>
      </c>
      <c r="H4767" s="18" t="str">
        <f t="shared" si="448"/>
        <v>i.Conservative##c.polknow_alt ///</v>
      </c>
      <c r="I4767" s="18">
        <f t="shared" si="451"/>
        <v>0</v>
      </c>
      <c r="J4767" s="18" t="str">
        <f t="shared" si="452"/>
        <v>NA</v>
      </c>
      <c r="K4767" s="18" t="str">
        <f t="shared" si="449"/>
        <v>i.Conservative##c.polknow_alt ///</v>
      </c>
      <c r="L4767" s="1" t="str">
        <f t="shared" si="450"/>
        <v>No</v>
      </c>
    </row>
    <row r="4768" spans="1:12" x14ac:dyDescent="0.3">
      <c r="A4768" s="1" t="str">
        <f>VLOOKUP(B4768,DownloadedFiles!$B$2:$C$821,2,)</f>
        <v>doi:10.7910/DVN/O3A06T</v>
      </c>
      <c r="B4768" s="1" t="s">
        <v>2265</v>
      </c>
      <c r="C4768" s="1" t="s">
        <v>698</v>
      </c>
      <c r="D4768" s="1" t="s">
        <v>654</v>
      </c>
      <c r="E4768" s="1" t="str">
        <f>VLOOKUP(D4768,StataFunctions!$E$2:$G$260,3,)</f>
        <v>Linear Regression</v>
      </c>
      <c r="F4768" s="18" t="s">
        <v>5054</v>
      </c>
      <c r="G4768" s="18" t="str">
        <f t="shared" si="447"/>
        <v>con_index_rep2</v>
      </c>
      <c r="H4768" s="18" t="str">
        <f t="shared" si="448"/>
        <v>i.Conservative##c.polknow_alt ///</v>
      </c>
      <c r="I4768" s="18">
        <f t="shared" si="451"/>
        <v>0</v>
      </c>
      <c r="J4768" s="18" t="str">
        <f t="shared" si="452"/>
        <v>NA</v>
      </c>
      <c r="K4768" s="18" t="str">
        <f t="shared" si="449"/>
        <v>i.Conservative##c.polknow_alt ///</v>
      </c>
      <c r="L4768" s="1" t="str">
        <f t="shared" si="450"/>
        <v>No</v>
      </c>
    </row>
    <row r="4769" spans="1:12" x14ac:dyDescent="0.3">
      <c r="A4769" s="1" t="str">
        <f>VLOOKUP(B4769,DownloadedFiles!$B$2:$C$821,2,)</f>
        <v>doi:10.7910/DVN/O3A06T</v>
      </c>
      <c r="B4769" s="1" t="s">
        <v>2265</v>
      </c>
      <c r="C4769" s="1" t="s">
        <v>698</v>
      </c>
      <c r="D4769" s="1" t="s">
        <v>654</v>
      </c>
      <c r="E4769" s="1" t="str">
        <f>VLOOKUP(D4769,StataFunctions!$E$2:$G$260,3,)</f>
        <v>Linear Regression</v>
      </c>
      <c r="F4769" s="18" t="s">
        <v>5054</v>
      </c>
      <c r="G4769" s="18" t="str">
        <f t="shared" si="447"/>
        <v>con_index_rep2</v>
      </c>
      <c r="H4769" s="18" t="str">
        <f t="shared" si="448"/>
        <v>i.Conservative##c.polknow_alt ///</v>
      </c>
      <c r="I4769" s="18">
        <f t="shared" si="451"/>
        <v>0</v>
      </c>
      <c r="J4769" s="18" t="str">
        <f t="shared" si="452"/>
        <v>NA</v>
      </c>
      <c r="K4769" s="18" t="str">
        <f t="shared" si="449"/>
        <v>i.Conservative##c.polknow_alt ///</v>
      </c>
      <c r="L4769" s="1" t="str">
        <f t="shared" si="450"/>
        <v>No</v>
      </c>
    </row>
    <row r="4770" spans="1:12" x14ac:dyDescent="0.3">
      <c r="A4770" s="1" t="str">
        <f>VLOOKUP(B4770,DownloadedFiles!$B$2:$C$821,2,)</f>
        <v>doi:10.7910/DVN/O3A06T</v>
      </c>
      <c r="B4770" s="1" t="s">
        <v>2265</v>
      </c>
      <c r="C4770" s="1" t="s">
        <v>698</v>
      </c>
      <c r="D4770" s="1" t="s">
        <v>654</v>
      </c>
      <c r="E4770" s="1" t="str">
        <f>VLOOKUP(D4770,StataFunctions!$E$2:$G$260,3,)</f>
        <v>Linear Regression</v>
      </c>
      <c r="F4770" s="18" t="s">
        <v>5054</v>
      </c>
      <c r="G4770" s="18" t="str">
        <f t="shared" si="447"/>
        <v>con_index_rep2</v>
      </c>
      <c r="H4770" s="18" t="str">
        <f t="shared" si="448"/>
        <v>i.Conservative##c.polknow_alt ///</v>
      </c>
      <c r="I4770" s="18">
        <f t="shared" si="451"/>
        <v>0</v>
      </c>
      <c r="J4770" s="18" t="str">
        <f t="shared" si="452"/>
        <v>NA</v>
      </c>
      <c r="K4770" s="18" t="str">
        <f t="shared" si="449"/>
        <v>i.Conservative##c.polknow_alt ///</v>
      </c>
      <c r="L4770" s="1" t="str">
        <f t="shared" si="450"/>
        <v>No</v>
      </c>
    </row>
    <row r="4771" spans="1:12" x14ac:dyDescent="0.3">
      <c r="A4771" s="1" t="str">
        <f>VLOOKUP(B4771,DownloadedFiles!$B$2:$C$821,2,)</f>
        <v>doi:10.7910/DVN/O3A06T</v>
      </c>
      <c r="B4771" s="1" t="s">
        <v>2265</v>
      </c>
      <c r="C4771" s="1" t="s">
        <v>698</v>
      </c>
      <c r="D4771" s="1" t="s">
        <v>654</v>
      </c>
      <c r="E4771" s="1" t="str">
        <f>VLOOKUP(D4771,StataFunctions!$E$2:$G$260,3,)</f>
        <v>Linear Regression</v>
      </c>
      <c r="F4771" s="18" t="s">
        <v>5054</v>
      </c>
      <c r="G4771" s="18" t="str">
        <f t="shared" si="447"/>
        <v>con_index_rep2</v>
      </c>
      <c r="H4771" s="18" t="str">
        <f t="shared" si="448"/>
        <v>i.Conservative##c.polknow_alt ///</v>
      </c>
      <c r="I4771" s="18">
        <f t="shared" si="451"/>
        <v>0</v>
      </c>
      <c r="J4771" s="18" t="str">
        <f t="shared" si="452"/>
        <v>NA</v>
      </c>
      <c r="K4771" s="18" t="str">
        <f t="shared" si="449"/>
        <v>i.Conservative##c.polknow_alt ///</v>
      </c>
      <c r="L4771" s="1" t="str">
        <f t="shared" si="450"/>
        <v>No</v>
      </c>
    </row>
    <row r="4772" spans="1:12" x14ac:dyDescent="0.3">
      <c r="A4772" s="1" t="str">
        <f>VLOOKUP(B4772,DownloadedFiles!$B$2:$C$821,2,)</f>
        <v>doi:10.7910/DVN/O3A06T</v>
      </c>
      <c r="B4772" s="1" t="s">
        <v>2265</v>
      </c>
      <c r="C4772" s="1" t="s">
        <v>698</v>
      </c>
      <c r="D4772" s="1" t="s">
        <v>654</v>
      </c>
      <c r="E4772" s="1" t="str">
        <f>VLOOKUP(D4772,StataFunctions!$E$2:$G$260,3,)</f>
        <v>Linear Regression</v>
      </c>
      <c r="F4772" s="18" t="s">
        <v>5054</v>
      </c>
      <c r="G4772" s="18" t="str">
        <f t="shared" si="447"/>
        <v>con_index_rep2</v>
      </c>
      <c r="H4772" s="18" t="str">
        <f t="shared" si="448"/>
        <v>i.Conservative##c.polknow_alt ///</v>
      </c>
      <c r="I4772" s="18">
        <f t="shared" si="451"/>
        <v>0</v>
      </c>
      <c r="J4772" s="18" t="str">
        <f t="shared" si="452"/>
        <v>NA</v>
      </c>
      <c r="K4772" s="18" t="str">
        <f t="shared" si="449"/>
        <v>i.Conservative##c.polknow_alt ///</v>
      </c>
      <c r="L4772" s="1" t="str">
        <f t="shared" si="450"/>
        <v>No</v>
      </c>
    </row>
    <row r="4773" spans="1:12" x14ac:dyDescent="0.3">
      <c r="A4773" s="1" t="str">
        <f>VLOOKUP(B4773,DownloadedFiles!$B$2:$C$821,2,)</f>
        <v>doi:10.7910/DVN/O3A06T</v>
      </c>
      <c r="B4773" s="1" t="s">
        <v>2265</v>
      </c>
      <c r="C4773" s="1" t="s">
        <v>698</v>
      </c>
      <c r="D4773" s="1" t="s">
        <v>654</v>
      </c>
      <c r="E4773" s="1" t="str">
        <f>VLOOKUP(D4773,StataFunctions!$E$2:$G$260,3,)</f>
        <v>Linear Regression</v>
      </c>
      <c r="F4773" s="18" t="s">
        <v>5057</v>
      </c>
      <c r="G4773" s="18" t="str">
        <f t="shared" si="447"/>
        <v>con_index_dem4</v>
      </c>
      <c r="H4773" s="18" t="str">
        <f t="shared" si="448"/>
        <v>i.Conservative##c.trust_comb##c.polknow_alt ///</v>
      </c>
      <c r="I4773" s="18">
        <f t="shared" si="451"/>
        <v>0</v>
      </c>
      <c r="J4773" s="18" t="str">
        <f t="shared" si="452"/>
        <v>NA</v>
      </c>
      <c r="K4773" s="18" t="str">
        <f t="shared" si="449"/>
        <v>i.Conservative##c.trust_comb##c.polknow_alt ///</v>
      </c>
      <c r="L4773" s="1" t="str">
        <f t="shared" si="450"/>
        <v>No</v>
      </c>
    </row>
    <row r="4774" spans="1:12" x14ac:dyDescent="0.3">
      <c r="A4774" s="1" t="str">
        <f>VLOOKUP(B4774,DownloadedFiles!$B$2:$C$821,2,)</f>
        <v>doi:10.7910/DVN/O3A06T</v>
      </c>
      <c r="B4774" s="1" t="s">
        <v>2265</v>
      </c>
      <c r="C4774" s="1" t="s">
        <v>698</v>
      </c>
      <c r="D4774" s="1" t="s">
        <v>654</v>
      </c>
      <c r="E4774" s="1" t="str">
        <f>VLOOKUP(D4774,StataFunctions!$E$2:$G$260,3,)</f>
        <v>Linear Regression</v>
      </c>
      <c r="F4774" s="18" t="s">
        <v>5057</v>
      </c>
      <c r="G4774" s="18" t="str">
        <f t="shared" si="447"/>
        <v>con_index_dem4</v>
      </c>
      <c r="H4774" s="18" t="str">
        <f t="shared" si="448"/>
        <v>i.Conservative##c.trust_comb##c.polknow_alt ///</v>
      </c>
      <c r="I4774" s="18">
        <f t="shared" si="451"/>
        <v>0</v>
      </c>
      <c r="J4774" s="18" t="str">
        <f t="shared" si="452"/>
        <v>NA</v>
      </c>
      <c r="K4774" s="18" t="str">
        <f t="shared" si="449"/>
        <v>i.Conservative##c.trust_comb##c.polknow_alt ///</v>
      </c>
      <c r="L4774" s="1" t="str">
        <f t="shared" si="450"/>
        <v>No</v>
      </c>
    </row>
    <row r="4775" spans="1:12" x14ac:dyDescent="0.3">
      <c r="A4775" s="1" t="str">
        <f>VLOOKUP(B4775,DownloadedFiles!$B$2:$C$821,2,)</f>
        <v>doi:10.7910/DVN/O3A06T</v>
      </c>
      <c r="B4775" s="1" t="s">
        <v>2265</v>
      </c>
      <c r="C4775" s="1" t="s">
        <v>698</v>
      </c>
      <c r="D4775" s="1" t="s">
        <v>654</v>
      </c>
      <c r="E4775" s="1" t="str">
        <f>VLOOKUP(D4775,StataFunctions!$E$2:$G$260,3,)</f>
        <v>Linear Regression</v>
      </c>
      <c r="F4775" s="18" t="s">
        <v>5056</v>
      </c>
      <c r="G4775" s="18" t="str">
        <f t="shared" si="447"/>
        <v>con_index_rep2</v>
      </c>
      <c r="H4775" s="18" t="str">
        <f t="shared" si="448"/>
        <v>i.Conservative##c.trust_comb##c.polknow_alt ///</v>
      </c>
      <c r="I4775" s="18">
        <f t="shared" si="451"/>
        <v>0</v>
      </c>
      <c r="J4775" s="18" t="str">
        <f t="shared" si="452"/>
        <v>NA</v>
      </c>
      <c r="K4775" s="18" t="str">
        <f t="shared" si="449"/>
        <v>i.Conservative##c.trust_comb##c.polknow_alt ///</v>
      </c>
      <c r="L4775" s="1" t="str">
        <f t="shared" si="450"/>
        <v>No</v>
      </c>
    </row>
    <row r="4776" spans="1:12" x14ac:dyDescent="0.3">
      <c r="A4776" s="1" t="str">
        <f>VLOOKUP(B4776,DownloadedFiles!$B$2:$C$821,2,)</f>
        <v>doi:10.7910/DVN/O3A06T</v>
      </c>
      <c r="B4776" s="1" t="s">
        <v>2265</v>
      </c>
      <c r="C4776" s="1" t="s">
        <v>698</v>
      </c>
      <c r="D4776" s="1" t="s">
        <v>654</v>
      </c>
      <c r="E4776" s="1" t="str">
        <f>VLOOKUP(D4776,StataFunctions!$E$2:$G$260,3,)</f>
        <v>Linear Regression</v>
      </c>
      <c r="F4776" s="18" t="s">
        <v>5056</v>
      </c>
      <c r="G4776" s="18" t="str">
        <f t="shared" si="447"/>
        <v>con_index_rep2</v>
      </c>
      <c r="H4776" s="18" t="str">
        <f t="shared" si="448"/>
        <v>i.Conservative##c.trust_comb##c.polknow_alt ///</v>
      </c>
      <c r="I4776" s="18">
        <f t="shared" si="451"/>
        <v>0</v>
      </c>
      <c r="J4776" s="18" t="str">
        <f t="shared" si="452"/>
        <v>NA</v>
      </c>
      <c r="K4776" s="18" t="str">
        <f t="shared" si="449"/>
        <v>i.Conservative##c.trust_comb##c.polknow_alt ///</v>
      </c>
      <c r="L4776" s="1" t="str">
        <f t="shared" si="450"/>
        <v>No</v>
      </c>
    </row>
    <row r="4777" spans="1:12" x14ac:dyDescent="0.3">
      <c r="A4777" s="1" t="str">
        <f>VLOOKUP(B4777,DownloadedFiles!$B$2:$C$821,2,)</f>
        <v>doi:10.7910/DVN/O3A06T</v>
      </c>
      <c r="B4777" s="1" t="s">
        <v>2265</v>
      </c>
      <c r="C4777" s="1" t="s">
        <v>698</v>
      </c>
      <c r="D4777" s="1" t="s">
        <v>654</v>
      </c>
      <c r="E4777" s="1" t="str">
        <f>VLOOKUP(D4777,StataFunctions!$E$2:$G$260,3,)</f>
        <v>Linear Regression</v>
      </c>
      <c r="F4777" s="18" t="s">
        <v>5060</v>
      </c>
      <c r="G4777" s="18" t="str">
        <f t="shared" si="447"/>
        <v>con_index_dem4</v>
      </c>
      <c r="H4777" s="18" t="str">
        <f t="shared" si="448"/>
        <v>pid6 ///</v>
      </c>
      <c r="I4777" s="18">
        <f t="shared" si="451"/>
        <v>0</v>
      </c>
      <c r="J4777" s="18" t="str">
        <f t="shared" si="452"/>
        <v>NA</v>
      </c>
      <c r="K4777" s="18" t="str">
        <f t="shared" si="449"/>
        <v>pid6 ///</v>
      </c>
      <c r="L4777" s="1" t="str">
        <f t="shared" si="450"/>
        <v>No</v>
      </c>
    </row>
    <row r="4778" spans="1:12" x14ac:dyDescent="0.3">
      <c r="A4778" s="1" t="str">
        <f>VLOOKUP(B4778,DownloadedFiles!$B$2:$C$821,2,)</f>
        <v>doi:10.7910/DVN/O3A06T</v>
      </c>
      <c r="B4778" s="1" t="s">
        <v>2265</v>
      </c>
      <c r="C4778" s="1" t="s">
        <v>698</v>
      </c>
      <c r="D4778" s="1" t="s">
        <v>654</v>
      </c>
      <c r="E4778" s="1" t="str">
        <f>VLOOKUP(D4778,StataFunctions!$E$2:$G$260,3,)</f>
        <v>Linear Regression</v>
      </c>
      <c r="F4778" s="18" t="s">
        <v>5059</v>
      </c>
      <c r="G4778" s="18" t="str">
        <f t="shared" si="447"/>
        <v>con_index_rep2</v>
      </c>
      <c r="H4778" s="18" t="str">
        <f t="shared" si="448"/>
        <v>pid6 ///</v>
      </c>
      <c r="I4778" s="18">
        <f t="shared" si="451"/>
        <v>0</v>
      </c>
      <c r="J4778" s="18" t="str">
        <f t="shared" si="452"/>
        <v>NA</v>
      </c>
      <c r="K4778" s="18" t="str">
        <f t="shared" si="449"/>
        <v>pid6 ///</v>
      </c>
      <c r="L4778" s="1" t="str">
        <f t="shared" si="450"/>
        <v>No</v>
      </c>
    </row>
    <row r="4779" spans="1:12" x14ac:dyDescent="0.3">
      <c r="A4779" s="1" t="str">
        <f>VLOOKUP(B4779,DownloadedFiles!$B$2:$C$821,2,)</f>
        <v>doi:10.7910/DVN/OX5CZF</v>
      </c>
      <c r="B4779" s="1" t="s">
        <v>2263</v>
      </c>
      <c r="C4779" s="1" t="s">
        <v>2818</v>
      </c>
      <c r="D4779" s="1" t="s">
        <v>699</v>
      </c>
      <c r="E4779" s="1" t="str">
        <f>VLOOKUP(D4779,StataFunctions!$E$2:$G$260,3,)</f>
        <v>Linear regression</v>
      </c>
      <c r="F4779" s="18" t="s">
        <v>5065</v>
      </c>
      <c r="G4779" s="18" t="str">
        <f t="shared" si="447"/>
        <v>polarisation</v>
      </c>
      <c r="H4779" s="18" t="str">
        <f t="shared" si="448"/>
        <v>fptp ENP</v>
      </c>
      <c r="I4779" s="18">
        <f t="shared" si="451"/>
        <v>0</v>
      </c>
      <c r="J4779" s="18" t="str">
        <f t="shared" si="452"/>
        <v>NA</v>
      </c>
      <c r="K4779" s="18" t="str">
        <f t="shared" si="449"/>
        <v>fptp ENP</v>
      </c>
      <c r="L4779" s="1" t="str">
        <f t="shared" si="450"/>
        <v>Yes</v>
      </c>
    </row>
    <row r="4780" spans="1:12" ht="43.2" x14ac:dyDescent="0.3">
      <c r="A4780" s="1" t="str">
        <f>VLOOKUP(B4780,DownloadedFiles!$B$2:$C$821,2,)</f>
        <v>doi:10.7910/DVN/OX5CZF</v>
      </c>
      <c r="B4780" s="1" t="s">
        <v>2263</v>
      </c>
      <c r="C4780" s="1" t="s">
        <v>2818</v>
      </c>
      <c r="D4780" s="1" t="s">
        <v>699</v>
      </c>
      <c r="E4780" s="1" t="str">
        <f>VLOOKUP(D4780,StataFunctions!$E$2:$G$260,3,)</f>
        <v>Linear regression</v>
      </c>
      <c r="F4780" s="18" t="s">
        <v>5068</v>
      </c>
      <c r="G4780" s="18" t="str">
        <f t="shared" si="447"/>
        <v>polarisation</v>
      </c>
      <c r="H4780" s="18" t="str">
        <f t="shared" si="448"/>
        <v>fptp ENP govcoal ENP_coal pig regime_type age_democracy instcons gov_chan gov_gap yeard1-yeard48</v>
      </c>
      <c r="I4780" s="18">
        <f t="shared" si="451"/>
        <v>0</v>
      </c>
      <c r="J4780" s="18" t="str">
        <f t="shared" si="452"/>
        <v>NA</v>
      </c>
      <c r="K4780" s="18" t="str">
        <f t="shared" si="449"/>
        <v>fptp ENP govcoal ENP_coal pig regime_type age_democracy instcons gov_chan gov_gap yeard1-yeard48</v>
      </c>
      <c r="L4780" s="1" t="str">
        <f t="shared" si="450"/>
        <v>Yes</v>
      </c>
    </row>
    <row r="4781" spans="1:12" ht="43.2" x14ac:dyDescent="0.3">
      <c r="A4781" s="1" t="str">
        <f>VLOOKUP(B4781,DownloadedFiles!$B$2:$C$821,2,)</f>
        <v>doi:10.7910/DVN/OX5CZF</v>
      </c>
      <c r="B4781" s="1" t="s">
        <v>2263</v>
      </c>
      <c r="C4781" s="1" t="s">
        <v>2818</v>
      </c>
      <c r="D4781" s="1" t="s">
        <v>699</v>
      </c>
      <c r="E4781" s="1" t="str">
        <f>VLOOKUP(D4781,StataFunctions!$E$2:$G$260,3,)</f>
        <v>Linear regression</v>
      </c>
      <c r="F4781" s="18" t="s">
        <v>5070</v>
      </c>
      <c r="G4781" s="18" t="str">
        <f t="shared" si="447"/>
        <v>polarisation</v>
      </c>
      <c r="H4781" s="18" t="str">
        <f t="shared" si="448"/>
        <v>fptp ENP govcoal ENP_coal pig regime_type age_democracy instcons gov_chan gov_gap yeard1-yeard48 countryd1-countryd23</v>
      </c>
      <c r="I4781" s="18">
        <f t="shared" si="451"/>
        <v>0</v>
      </c>
      <c r="J4781" s="18" t="str">
        <f t="shared" si="452"/>
        <v>NA</v>
      </c>
      <c r="K4781" s="18" t="str">
        <f t="shared" si="449"/>
        <v>fptp ENP govcoal ENP_coal pig regime_type age_democracy instcons gov_chan gov_gap yeard1-yeard48 countryd1-countryd23</v>
      </c>
      <c r="L4781" s="1" t="str">
        <f t="shared" si="450"/>
        <v>Yes</v>
      </c>
    </row>
    <row r="4782" spans="1:12" ht="43.2" x14ac:dyDescent="0.3">
      <c r="A4782" s="1" t="str">
        <f>VLOOKUP(B4782,DownloadedFiles!$B$2:$C$821,2,)</f>
        <v>doi:10.7910/DVN/OX5CZF</v>
      </c>
      <c r="B4782" s="1" t="s">
        <v>2263</v>
      </c>
      <c r="C4782" s="1" t="s">
        <v>2818</v>
      </c>
      <c r="D4782" s="1" t="s">
        <v>699</v>
      </c>
      <c r="E4782" s="1" t="str">
        <f>VLOOKUP(D4782,StataFunctions!$E$2:$G$260,3,)</f>
        <v>Linear regression</v>
      </c>
      <c r="F4782" s="18" t="s">
        <v>5092</v>
      </c>
      <c r="G4782" s="18" t="str">
        <f t="shared" si="447"/>
        <v>polarisation2</v>
      </c>
      <c r="H4782" s="18" t="str">
        <f t="shared" si="448"/>
        <v>fptp ENP govcoal ENP_coal pig regime_type age_democracy instcons gov_chan gov_gap yeard1-yeard48 countryd1-countryd23</v>
      </c>
      <c r="I4782" s="18">
        <f t="shared" si="451"/>
        <v>0</v>
      </c>
      <c r="J4782" s="18" t="str">
        <f t="shared" si="452"/>
        <v>NA</v>
      </c>
      <c r="K4782" s="18" t="str">
        <f t="shared" si="449"/>
        <v>fptp ENP govcoal ENP_coal pig regime_type age_democracy instcons gov_chan gov_gap yeard1-yeard48 countryd1-countryd23</v>
      </c>
      <c r="L4782" s="1" t="str">
        <f t="shared" si="450"/>
        <v>Yes</v>
      </c>
    </row>
    <row r="4783" spans="1:12" ht="43.2" x14ac:dyDescent="0.3">
      <c r="A4783" s="1" t="str">
        <f>VLOOKUP(B4783,DownloadedFiles!$B$2:$C$821,2,)</f>
        <v>doi:10.7910/DVN/OX5CZF</v>
      </c>
      <c r="B4783" s="1" t="s">
        <v>2263</v>
      </c>
      <c r="C4783" s="1" t="s">
        <v>2818</v>
      </c>
      <c r="D4783" s="1" t="s">
        <v>781</v>
      </c>
      <c r="E4783" s="1" t="str">
        <f>VLOOKUP(D4783,StataFunctions!$E$2:$G$260,3,)</f>
        <v>Regression on panel data</v>
      </c>
      <c r="F4783" s="18" t="s">
        <v>5072</v>
      </c>
      <c r="G4783" s="18" t="str">
        <f t="shared" si="447"/>
        <v>polarisation</v>
      </c>
      <c r="H4783" s="18" t="str">
        <f t="shared" si="448"/>
        <v>fptp ENP govcoal ENP_coal pig regime_type age_democracy instcons gov_new gov_gap yeard1- yeard48</v>
      </c>
      <c r="I4783" s="18">
        <f t="shared" si="451"/>
        <v>0</v>
      </c>
      <c r="J4783" s="18" t="str">
        <f t="shared" si="452"/>
        <v>NA</v>
      </c>
      <c r="K4783" s="18" t="str">
        <f t="shared" si="449"/>
        <v>fptp ENP govcoal ENP_coal pig regime_type age_democracy instcons gov_new gov_gap yeard1- yeard48</v>
      </c>
      <c r="L4783" s="1" t="str">
        <f t="shared" si="450"/>
        <v>Yes</v>
      </c>
    </row>
    <row r="4784" spans="1:12" x14ac:dyDescent="0.3">
      <c r="A4784" s="1" t="str">
        <f>VLOOKUP(B4784,DownloadedFiles!$B$2:$C$821,2,)</f>
        <v>doi:10.7910/DVN/OX5CZF</v>
      </c>
      <c r="B4784" s="1" t="s">
        <v>2263</v>
      </c>
      <c r="C4784" s="1" t="s">
        <v>2818</v>
      </c>
      <c r="D4784" s="1" t="s">
        <v>699</v>
      </c>
      <c r="E4784" s="1" t="str">
        <f>VLOOKUP(D4784,StataFunctions!$E$2:$G$260,3,)</f>
        <v>Linear regression</v>
      </c>
      <c r="F4784" s="18" t="s">
        <v>5066</v>
      </c>
      <c r="G4784" s="18" t="str">
        <f t="shared" si="447"/>
        <v>polarisation</v>
      </c>
      <c r="H4784" s="18" t="str">
        <f t="shared" si="448"/>
        <v>fptp ENP yeard1-yeard48</v>
      </c>
      <c r="I4784" s="18">
        <f t="shared" si="451"/>
        <v>0</v>
      </c>
      <c r="J4784" s="18" t="str">
        <f t="shared" si="452"/>
        <v>NA</v>
      </c>
      <c r="K4784" s="18" t="str">
        <f t="shared" si="449"/>
        <v>fptp ENP yeard1-yeard48</v>
      </c>
      <c r="L4784" s="1" t="str">
        <f t="shared" si="450"/>
        <v>Yes</v>
      </c>
    </row>
    <row r="4785" spans="1:12" ht="28.8" x14ac:dyDescent="0.3">
      <c r="A4785" s="1" t="str">
        <f>VLOOKUP(B4785,DownloadedFiles!$B$2:$C$821,2,)</f>
        <v>doi:10.7910/DVN/OX5CZF</v>
      </c>
      <c r="B4785" s="1" t="s">
        <v>2263</v>
      </c>
      <c r="C4785" s="1" t="s">
        <v>2818</v>
      </c>
      <c r="D4785" s="1" t="s">
        <v>699</v>
      </c>
      <c r="E4785" s="1" t="str">
        <f>VLOOKUP(D4785,StataFunctions!$E$2:$G$260,3,)</f>
        <v>Linear regression</v>
      </c>
      <c r="F4785" s="18" t="s">
        <v>5088</v>
      </c>
      <c r="G4785" s="18" t="str">
        <f t="shared" si="447"/>
        <v>polarisation2</v>
      </c>
      <c r="H4785" s="18" t="str">
        <f t="shared" si="448"/>
        <v>fptp ENP yeard1-yeard48 countryd1-countryd23</v>
      </c>
      <c r="I4785" s="18">
        <f t="shared" si="451"/>
        <v>0</v>
      </c>
      <c r="J4785" s="18" t="str">
        <f t="shared" si="452"/>
        <v>NA</v>
      </c>
      <c r="K4785" s="18" t="str">
        <f t="shared" si="449"/>
        <v>fptp ENP yeard1-yeard48 countryd1-countryd23</v>
      </c>
      <c r="L4785" s="1" t="str">
        <f t="shared" si="450"/>
        <v>Yes</v>
      </c>
    </row>
    <row r="4786" spans="1:12" ht="43.2" x14ac:dyDescent="0.3">
      <c r="A4786" s="1" t="str">
        <f>VLOOKUP(B4786,DownloadedFiles!$B$2:$C$821,2,)</f>
        <v>doi:10.7910/DVN/OX5CZF</v>
      </c>
      <c r="B4786" s="1" t="s">
        <v>2263</v>
      </c>
      <c r="C4786" s="1" t="s">
        <v>2818</v>
      </c>
      <c r="D4786" s="1" t="s">
        <v>781</v>
      </c>
      <c r="E4786" s="1" t="str">
        <f>VLOOKUP(D4786,StataFunctions!$E$2:$G$260,3,)</f>
        <v>Regression on panel data</v>
      </c>
      <c r="F4786" s="18" t="s">
        <v>5076</v>
      </c>
      <c r="G4786" s="18" t="str">
        <f t="shared" si="447"/>
        <v>polarisation</v>
      </c>
      <c r="H4786" s="18" t="str">
        <f t="shared" si="448"/>
        <v>fptp ln_ENP govcoal ENP_coal pig regime_type age_democracy instcons gov_chan gov_gap yeard1-yeard48</v>
      </c>
      <c r="I4786" s="18">
        <f t="shared" si="451"/>
        <v>0</v>
      </c>
      <c r="J4786" s="18" t="str">
        <f t="shared" si="452"/>
        <v>NA</v>
      </c>
      <c r="K4786" s="18" t="str">
        <f t="shared" si="449"/>
        <v>fptp ln_ENP govcoal ENP_coal pig regime_type age_democracy instcons gov_chan gov_gap yeard1-yeard48</v>
      </c>
      <c r="L4786" s="1" t="str">
        <f t="shared" si="450"/>
        <v>Yes</v>
      </c>
    </row>
    <row r="4787" spans="1:12" ht="43.2" x14ac:dyDescent="0.3">
      <c r="A4787" s="1" t="str">
        <f>VLOOKUP(B4787,DownloadedFiles!$B$2:$C$821,2,)</f>
        <v>doi:10.7910/DVN/OX5CZF</v>
      </c>
      <c r="B4787" s="1" t="s">
        <v>2263</v>
      </c>
      <c r="C4787" s="1" t="s">
        <v>2818</v>
      </c>
      <c r="D4787" s="1" t="s">
        <v>781</v>
      </c>
      <c r="E4787" s="1" t="str">
        <f>VLOOKUP(D4787,StataFunctions!$E$2:$G$260,3,)</f>
        <v>Regression on panel data</v>
      </c>
      <c r="F4787" s="18" t="s">
        <v>5080</v>
      </c>
      <c r="G4787" s="18" t="str">
        <f t="shared" si="447"/>
        <v>polarisation2</v>
      </c>
      <c r="H4787" s="18" t="str">
        <f t="shared" si="448"/>
        <v>fptp ln_ENP govcoal ENP_coal pig regime_type age_democracy instcons gov_chan gov_gap yeard1-yeard48</v>
      </c>
      <c r="I4787" s="18">
        <f t="shared" si="451"/>
        <v>0</v>
      </c>
      <c r="J4787" s="18" t="str">
        <f t="shared" si="452"/>
        <v>NA</v>
      </c>
      <c r="K4787" s="18" t="str">
        <f t="shared" si="449"/>
        <v>fptp ln_ENP govcoal ENP_coal pig regime_type age_democracy instcons gov_chan gov_gap yeard1-yeard48</v>
      </c>
      <c r="L4787" s="1" t="str">
        <f t="shared" si="450"/>
        <v>Yes</v>
      </c>
    </row>
    <row r="4788" spans="1:12" ht="43.2" x14ac:dyDescent="0.3">
      <c r="A4788" s="1" t="str">
        <f>VLOOKUP(B4788,DownloadedFiles!$B$2:$C$821,2,)</f>
        <v>doi:10.7910/DVN/OX5CZF</v>
      </c>
      <c r="B4788" s="1" t="s">
        <v>2263</v>
      </c>
      <c r="C4788" s="1" t="s">
        <v>2818</v>
      </c>
      <c r="D4788" s="1" t="s">
        <v>699</v>
      </c>
      <c r="E4788" s="1" t="str">
        <f>VLOOKUP(D4788,StataFunctions!$E$2:$G$260,3,)</f>
        <v>Linear regression</v>
      </c>
      <c r="F4788" s="18" t="s">
        <v>5074</v>
      </c>
      <c r="G4788" s="18" t="str">
        <f t="shared" si="447"/>
        <v>polarisation</v>
      </c>
      <c r="H4788" s="18" t="str">
        <f t="shared" si="448"/>
        <v>fptp ln_ENP govcoal ENP_coal pig regime_type age_democracy instcons gov_chan gov_gap yeard1-yeard48 countryd1-countryd23</v>
      </c>
      <c r="I4788" s="18">
        <f t="shared" si="451"/>
        <v>0</v>
      </c>
      <c r="J4788" s="18" t="str">
        <f t="shared" si="452"/>
        <v>NA</v>
      </c>
      <c r="K4788" s="18" t="str">
        <f t="shared" si="449"/>
        <v>fptp ln_ENP govcoal ENP_coal pig regime_type age_democracy instcons gov_chan gov_gap yeard1-yeard48 countryd1-countryd23</v>
      </c>
      <c r="L4788" s="1" t="str">
        <f t="shared" si="450"/>
        <v>Yes</v>
      </c>
    </row>
    <row r="4789" spans="1:12" ht="43.2" x14ac:dyDescent="0.3">
      <c r="A4789" s="1" t="str">
        <f>VLOOKUP(B4789,DownloadedFiles!$B$2:$C$821,2,)</f>
        <v>doi:10.7910/DVN/OX5CZF</v>
      </c>
      <c r="B4789" s="1" t="s">
        <v>2263</v>
      </c>
      <c r="C4789" s="1" t="s">
        <v>2818</v>
      </c>
      <c r="D4789" s="1" t="s">
        <v>699</v>
      </c>
      <c r="E4789" s="1" t="str">
        <f>VLOOKUP(D4789,StataFunctions!$E$2:$G$260,3,)</f>
        <v>Linear regression</v>
      </c>
      <c r="F4789" s="18" t="s">
        <v>5074</v>
      </c>
      <c r="G4789" s="18" t="str">
        <f t="shared" si="447"/>
        <v>polarisation</v>
      </c>
      <c r="H4789" s="18" t="str">
        <f t="shared" si="448"/>
        <v>fptp ln_ENP govcoal ENP_coal pig regime_type age_democracy instcons gov_chan gov_gap yeard1-yeard48 countryd1-countryd23</v>
      </c>
      <c r="I4789" s="18">
        <f t="shared" si="451"/>
        <v>0</v>
      </c>
      <c r="J4789" s="18" t="str">
        <f t="shared" si="452"/>
        <v>NA</v>
      </c>
      <c r="K4789" s="18" t="str">
        <f t="shared" si="449"/>
        <v>fptp ln_ENP govcoal ENP_coal pig regime_type age_democracy instcons gov_chan gov_gap yeard1-yeard48 countryd1-countryd23</v>
      </c>
      <c r="L4789" s="1" t="str">
        <f t="shared" si="450"/>
        <v>Yes</v>
      </c>
    </row>
    <row r="4790" spans="1:12" ht="43.2" x14ac:dyDescent="0.3">
      <c r="A4790" s="1" t="str">
        <f>VLOOKUP(B4790,DownloadedFiles!$B$2:$C$821,2,)</f>
        <v>doi:10.7910/DVN/OX5CZF</v>
      </c>
      <c r="B4790" s="1" t="s">
        <v>2263</v>
      </c>
      <c r="C4790" s="1" t="s">
        <v>2818</v>
      </c>
      <c r="D4790" s="1" t="s">
        <v>699</v>
      </c>
      <c r="E4790" s="1" t="str">
        <f>VLOOKUP(D4790,StataFunctions!$E$2:$G$260,3,)</f>
        <v>Linear regression</v>
      </c>
      <c r="F4790" s="18" t="s">
        <v>5078</v>
      </c>
      <c r="G4790" s="18" t="str">
        <f t="shared" si="447"/>
        <v>polarisation2</v>
      </c>
      <c r="H4790" s="18" t="str">
        <f t="shared" si="448"/>
        <v>fptp ln_ENP govcoal ENP_coal pig regime_type age_democracy instcons gov_chan gov_gap yeard1-yeard48 countryd1-countryd23</v>
      </c>
      <c r="I4790" s="18">
        <f t="shared" si="451"/>
        <v>0</v>
      </c>
      <c r="J4790" s="18" t="str">
        <f t="shared" si="452"/>
        <v>NA</v>
      </c>
      <c r="K4790" s="18" t="str">
        <f t="shared" si="449"/>
        <v>fptp ln_ENP govcoal ENP_coal pig regime_type age_democracy instcons gov_chan gov_gap yeard1-yeard48 countryd1-countryd23</v>
      </c>
      <c r="L4790" s="1" t="str">
        <f t="shared" si="450"/>
        <v>Yes</v>
      </c>
    </row>
    <row r="4791" spans="1:12" ht="43.2" x14ac:dyDescent="0.3">
      <c r="A4791" s="1" t="str">
        <f>VLOOKUP(B4791,DownloadedFiles!$B$2:$C$821,2,)</f>
        <v>doi:10.7910/DVN/OX5CZF</v>
      </c>
      <c r="B4791" s="1" t="s">
        <v>2263</v>
      </c>
      <c r="C4791" s="1" t="s">
        <v>2818</v>
      </c>
      <c r="D4791" s="1" t="s">
        <v>699</v>
      </c>
      <c r="E4791" s="1" t="str">
        <f>VLOOKUP(D4791,StataFunctions!$E$2:$G$260,3,)</f>
        <v>Linear regression</v>
      </c>
      <c r="F4791" s="18" t="s">
        <v>5078</v>
      </c>
      <c r="G4791" s="18" t="str">
        <f t="shared" si="447"/>
        <v>polarisation2</v>
      </c>
      <c r="H4791" s="18" t="str">
        <f t="shared" si="448"/>
        <v>fptp ln_ENP govcoal ENP_coal pig regime_type age_democracy instcons gov_chan gov_gap yeard1-yeard48 countryd1-countryd23</v>
      </c>
      <c r="I4791" s="18">
        <f t="shared" si="451"/>
        <v>0</v>
      </c>
      <c r="J4791" s="18" t="str">
        <f t="shared" si="452"/>
        <v>NA</v>
      </c>
      <c r="K4791" s="18" t="str">
        <f t="shared" si="449"/>
        <v>fptp ln_ENP govcoal ENP_coal pig regime_type age_democracy instcons gov_chan gov_gap yeard1-yeard48 countryd1-countryd23</v>
      </c>
      <c r="L4791" s="1" t="str">
        <f t="shared" si="450"/>
        <v>Yes</v>
      </c>
    </row>
    <row r="4792" spans="1:12" ht="28.8" x14ac:dyDescent="0.3">
      <c r="A4792" s="1" t="str">
        <f>VLOOKUP(B4792,DownloadedFiles!$B$2:$C$821,2,)</f>
        <v>doi:10.7910/DVN/OX5CZF</v>
      </c>
      <c r="B4792" s="1" t="s">
        <v>2263</v>
      </c>
      <c r="C4792" s="1" t="s">
        <v>2818</v>
      </c>
      <c r="D4792" s="1" t="s">
        <v>654</v>
      </c>
      <c r="E4792" s="1" t="str">
        <f>VLOOKUP(D4792,StataFunctions!$E$2:$G$260,3,)</f>
        <v>Linear Regression</v>
      </c>
      <c r="F4792" s="18" t="s">
        <v>5085</v>
      </c>
      <c r="G4792" s="18" t="str">
        <f t="shared" ref="G4792:G4855" si="453">MID($F4792,LEN($D4792)+FIND($D4792,$F4792)+1,FIND(" ",$F4792,LEN(D4792)+FIND(D4792,F4792)+1)-(LEN($D4792)+FIND($D4792,$F4792)+1))</f>
        <v>polarisation2</v>
      </c>
      <c r="H4792" s="18" t="str">
        <f t="shared" si="448"/>
        <v>fptp ln_ENP yeard1-yeard48 countryd1-countryd23</v>
      </c>
      <c r="I4792" s="18">
        <f t="shared" si="451"/>
        <v>0</v>
      </c>
      <c r="J4792" s="18" t="str">
        <f t="shared" si="452"/>
        <v>NA</v>
      </c>
      <c r="K4792" s="18" t="str">
        <f t="shared" si="449"/>
        <v>fptp ln_ENP yeard1-yeard48 countryd1-countryd23</v>
      </c>
      <c r="L4792" s="1" t="str">
        <f t="shared" si="450"/>
        <v>Yes</v>
      </c>
    </row>
    <row r="4793" spans="1:12" ht="28.8" x14ac:dyDescent="0.3">
      <c r="A4793" s="1" t="str">
        <f>VLOOKUP(B4793,DownloadedFiles!$B$2:$C$821,2,)</f>
        <v>doi:10.7910/DVN/OX5CZF</v>
      </c>
      <c r="B4793" s="1" t="s">
        <v>2263</v>
      </c>
      <c r="C4793" s="1" t="s">
        <v>2818</v>
      </c>
      <c r="D4793" s="1" t="s">
        <v>699</v>
      </c>
      <c r="E4793" s="1" t="str">
        <f>VLOOKUP(D4793,StataFunctions!$E$2:$G$260,3,)</f>
        <v>Linear regression</v>
      </c>
      <c r="F4793" s="18" t="s">
        <v>5082</v>
      </c>
      <c r="G4793" s="18" t="str">
        <f t="shared" si="453"/>
        <v>polarisation</v>
      </c>
      <c r="H4793" s="18" t="str">
        <f t="shared" si="448"/>
        <v>fptp ln_ENP yeard1-yeard48 countryd1-countryd23</v>
      </c>
      <c r="I4793" s="18">
        <f t="shared" si="451"/>
        <v>0</v>
      </c>
      <c r="J4793" s="18" t="str">
        <f t="shared" si="452"/>
        <v>NA</v>
      </c>
      <c r="K4793" s="18" t="str">
        <f t="shared" si="449"/>
        <v>fptp ln_ENP yeard1-yeard48 countryd1-countryd23</v>
      </c>
      <c r="L4793" s="1" t="str">
        <f t="shared" si="450"/>
        <v>Yes</v>
      </c>
    </row>
    <row r="4794" spans="1:12" ht="28.8" x14ac:dyDescent="0.3">
      <c r="A4794" s="1" t="str">
        <f>VLOOKUP(B4794,DownloadedFiles!$B$2:$C$821,2,)</f>
        <v>doi:10.7910/DVN/OX5CZF</v>
      </c>
      <c r="B4794" s="1" t="s">
        <v>2263</v>
      </c>
      <c r="C4794" s="1" t="s">
        <v>2818</v>
      </c>
      <c r="D4794" s="1" t="s">
        <v>699</v>
      </c>
      <c r="E4794" s="1" t="str">
        <f>VLOOKUP(D4794,StataFunctions!$E$2:$G$260,3,)</f>
        <v>Linear regression</v>
      </c>
      <c r="F4794" s="18" t="s">
        <v>5089</v>
      </c>
      <c r="G4794" s="18" t="str">
        <f t="shared" si="453"/>
        <v>polarisation2</v>
      </c>
      <c r="H4794" s="18" t="str">
        <f t="shared" si="448"/>
        <v>fptp num_parties yeard1-yeard48 countryd1-countryd23</v>
      </c>
      <c r="I4794" s="18">
        <f t="shared" si="451"/>
        <v>0</v>
      </c>
      <c r="J4794" s="18" t="str">
        <f t="shared" si="452"/>
        <v>NA</v>
      </c>
      <c r="K4794" s="18" t="str">
        <f t="shared" si="449"/>
        <v>fptp num_parties yeard1-yeard48 countryd1-countryd23</v>
      </c>
      <c r="L4794" s="1" t="str">
        <f t="shared" si="450"/>
        <v>Yes</v>
      </c>
    </row>
    <row r="4795" spans="1:12" ht="43.2" x14ac:dyDescent="0.3">
      <c r="A4795" s="1" t="str">
        <f>VLOOKUP(B4795,DownloadedFiles!$B$2:$C$821,2,)</f>
        <v>doi:10.7910/DVN/OX5CZF</v>
      </c>
      <c r="B4795" s="1" t="s">
        <v>2263</v>
      </c>
      <c r="C4795" s="1" t="s">
        <v>2818</v>
      </c>
      <c r="D4795" s="1" t="s">
        <v>699</v>
      </c>
      <c r="E4795" s="1" t="str">
        <f>VLOOKUP(D4795,StataFunctions!$E$2:$G$260,3,)</f>
        <v>Linear regression</v>
      </c>
      <c r="F4795" s="18" t="s">
        <v>5093</v>
      </c>
      <c r="G4795" s="18" t="str">
        <f t="shared" si="453"/>
        <v>polarisation2</v>
      </c>
      <c r="H4795" s="18" t="str">
        <f t="shared" si="448"/>
        <v>ln_dist_magn ENP govcoal ENP_coal pig regime_type age_democracy instcons gov_chan gov_gap yeard1-yeard48 countryd1-countryd23</v>
      </c>
      <c r="I4795" s="18">
        <f t="shared" si="451"/>
        <v>0</v>
      </c>
      <c r="J4795" s="18" t="str">
        <f t="shared" si="452"/>
        <v>NA</v>
      </c>
      <c r="K4795" s="18" t="str">
        <f t="shared" si="449"/>
        <v>ln_dist_magn ENP govcoal ENP_coal pig regime_type age_democracy instcons gov_chan gov_gap yeard1-yeard48 countryd1-countryd23</v>
      </c>
      <c r="L4795" s="1" t="str">
        <f t="shared" si="450"/>
        <v>Yes</v>
      </c>
    </row>
    <row r="4796" spans="1:12" ht="28.8" x14ac:dyDescent="0.3">
      <c r="A4796" s="1" t="str">
        <f>VLOOKUP(B4796,DownloadedFiles!$B$2:$C$821,2,)</f>
        <v>doi:10.7910/DVN/OX5CZF</v>
      </c>
      <c r="B4796" s="1" t="s">
        <v>2263</v>
      </c>
      <c r="C4796" s="1" t="s">
        <v>2818</v>
      </c>
      <c r="D4796" s="1" t="s">
        <v>699</v>
      </c>
      <c r="E4796" s="1" t="str">
        <f>VLOOKUP(D4796,StataFunctions!$E$2:$G$260,3,)</f>
        <v>Linear regression</v>
      </c>
      <c r="F4796" s="18" t="s">
        <v>5090</v>
      </c>
      <c r="G4796" s="18" t="str">
        <f t="shared" si="453"/>
        <v>polarisation2</v>
      </c>
      <c r="H4796" s="18" t="str">
        <f t="shared" si="448"/>
        <v>ln_dist_magn ENP yeard1-yeard48 countryd1-countryd23</v>
      </c>
      <c r="I4796" s="18">
        <f t="shared" si="451"/>
        <v>0</v>
      </c>
      <c r="J4796" s="18" t="str">
        <f t="shared" si="452"/>
        <v>NA</v>
      </c>
      <c r="K4796" s="18" t="str">
        <f t="shared" si="449"/>
        <v>ln_dist_magn ENP yeard1-yeard48 countryd1-countryd23</v>
      </c>
      <c r="L4796" s="1" t="str">
        <f t="shared" si="450"/>
        <v>Yes</v>
      </c>
    </row>
    <row r="4797" spans="1:12" ht="43.2" x14ac:dyDescent="0.3">
      <c r="A4797" s="1" t="str">
        <f>VLOOKUP(B4797,DownloadedFiles!$B$2:$C$821,2,)</f>
        <v>doi:10.7910/DVN/OX5CZF</v>
      </c>
      <c r="B4797" s="1" t="s">
        <v>2263</v>
      </c>
      <c r="C4797" s="1" t="s">
        <v>2818</v>
      </c>
      <c r="D4797" s="1" t="s">
        <v>654</v>
      </c>
      <c r="E4797" s="1" t="str">
        <f>VLOOKUP(D4797,StataFunctions!$E$2:$G$260,3,)</f>
        <v>Linear Regression</v>
      </c>
      <c r="F4797" s="18" t="s">
        <v>5087</v>
      </c>
      <c r="G4797" s="18" t="str">
        <f t="shared" si="453"/>
        <v>polarisation2</v>
      </c>
      <c r="H4797" s="18" t="str">
        <f t="shared" si="448"/>
        <v>ln_dist_magn ln_ENP govcoal ENP_coal pig regime_type age_democracy instcons gov_chan gov_gap yeard1-yeard48 countryd1-countryd23</v>
      </c>
      <c r="I4797" s="18">
        <f t="shared" si="451"/>
        <v>0</v>
      </c>
      <c r="J4797" s="18" t="str">
        <f t="shared" si="452"/>
        <v>NA</v>
      </c>
      <c r="K4797" s="18" t="str">
        <f t="shared" si="449"/>
        <v>ln_dist_magn ln_ENP govcoal ENP_coal pig regime_type age_democracy instcons gov_chan gov_gap yeard1-yeard48 countryd1-countryd23</v>
      </c>
      <c r="L4797" s="1" t="str">
        <f t="shared" si="450"/>
        <v>Yes</v>
      </c>
    </row>
    <row r="4798" spans="1:12" ht="43.2" x14ac:dyDescent="0.3">
      <c r="A4798" s="1" t="str">
        <f>VLOOKUP(B4798,DownloadedFiles!$B$2:$C$821,2,)</f>
        <v>doi:10.7910/DVN/OX5CZF</v>
      </c>
      <c r="B4798" s="1" t="s">
        <v>2263</v>
      </c>
      <c r="C4798" s="1" t="s">
        <v>2818</v>
      </c>
      <c r="D4798" s="1" t="s">
        <v>699</v>
      </c>
      <c r="E4798" s="1" t="str">
        <f>VLOOKUP(D4798,StataFunctions!$E$2:$G$260,3,)</f>
        <v>Linear regression</v>
      </c>
      <c r="F4798" s="18" t="s">
        <v>5084</v>
      </c>
      <c r="G4798" s="18" t="str">
        <f t="shared" si="453"/>
        <v>polarisation</v>
      </c>
      <c r="H4798" s="18" t="str">
        <f t="shared" si="448"/>
        <v>ln_dist_magn ln_ENP govcoal ENP_coal pig regime_type age_democracy instcons gov_chan gov_gap yeard1-yeard48 countryd1-countryd23</v>
      </c>
      <c r="I4798" s="18">
        <f t="shared" si="451"/>
        <v>0</v>
      </c>
      <c r="J4798" s="18" t="str">
        <f t="shared" si="452"/>
        <v>NA</v>
      </c>
      <c r="K4798" s="18" t="str">
        <f t="shared" si="449"/>
        <v>ln_dist_magn ln_ENP govcoal ENP_coal pig regime_type age_democracy instcons gov_chan gov_gap yeard1-yeard48 countryd1-countryd23</v>
      </c>
      <c r="L4798" s="1" t="str">
        <f t="shared" si="450"/>
        <v>Yes</v>
      </c>
    </row>
    <row r="4799" spans="1:12" ht="28.8" x14ac:dyDescent="0.3">
      <c r="A4799" s="1" t="str">
        <f>VLOOKUP(B4799,DownloadedFiles!$B$2:$C$821,2,)</f>
        <v>doi:10.7910/DVN/OX5CZF</v>
      </c>
      <c r="B4799" s="1" t="s">
        <v>2263</v>
      </c>
      <c r="C4799" s="1" t="s">
        <v>2818</v>
      </c>
      <c r="D4799" s="1" t="s">
        <v>699</v>
      </c>
      <c r="E4799" s="1" t="str">
        <f>VLOOKUP(D4799,StataFunctions!$E$2:$G$260,3,)</f>
        <v>Linear regression</v>
      </c>
      <c r="F4799" s="18" t="s">
        <v>5083</v>
      </c>
      <c r="G4799" s="18" t="str">
        <f t="shared" si="453"/>
        <v>polarisation</v>
      </c>
      <c r="H4799" s="18" t="str">
        <f t="shared" si="448"/>
        <v>ln_dist_magn ln_ENP yeard1-yeard48 countryd1-countryd23</v>
      </c>
      <c r="I4799" s="18">
        <f t="shared" si="451"/>
        <v>0</v>
      </c>
      <c r="J4799" s="18" t="str">
        <f t="shared" si="452"/>
        <v>NA</v>
      </c>
      <c r="K4799" s="18" t="str">
        <f t="shared" si="449"/>
        <v>ln_dist_magn ln_ENP yeard1-yeard48 countryd1-countryd23</v>
      </c>
      <c r="L4799" s="1" t="str">
        <f t="shared" si="450"/>
        <v>Yes</v>
      </c>
    </row>
    <row r="4800" spans="1:12" ht="28.8" x14ac:dyDescent="0.3">
      <c r="A4800" s="1" t="str">
        <f>VLOOKUP(B4800,DownloadedFiles!$B$2:$C$821,2,)</f>
        <v>doi:10.7910/DVN/OX5CZF</v>
      </c>
      <c r="B4800" s="1" t="s">
        <v>2263</v>
      </c>
      <c r="C4800" s="1" t="s">
        <v>2818</v>
      </c>
      <c r="D4800" s="1" t="s">
        <v>699</v>
      </c>
      <c r="E4800" s="1" t="str">
        <f>VLOOKUP(D4800,StataFunctions!$E$2:$G$260,3,)</f>
        <v>Linear regression</v>
      </c>
      <c r="F4800" s="18" t="s">
        <v>5086</v>
      </c>
      <c r="G4800" s="18" t="str">
        <f t="shared" si="453"/>
        <v>polarisation2</v>
      </c>
      <c r="H4800" s="18" t="str">
        <f t="shared" si="448"/>
        <v>ln_dist_magn ln_ENP yeard1-yeard48 countryd1-countryd23</v>
      </c>
      <c r="I4800" s="18">
        <f t="shared" si="451"/>
        <v>0</v>
      </c>
      <c r="J4800" s="18" t="str">
        <f t="shared" si="452"/>
        <v>NA</v>
      </c>
      <c r="K4800" s="18" t="str">
        <f t="shared" si="449"/>
        <v>ln_dist_magn ln_ENP yeard1-yeard48 countryd1-countryd23</v>
      </c>
      <c r="L4800" s="1" t="str">
        <f t="shared" si="450"/>
        <v>Yes</v>
      </c>
    </row>
    <row r="4801" spans="1:12" ht="28.8" x14ac:dyDescent="0.3">
      <c r="A4801" s="1" t="str">
        <f>VLOOKUP(B4801,DownloadedFiles!$B$2:$C$821,2,)</f>
        <v>doi:10.7910/DVN/OX5CZF</v>
      </c>
      <c r="B4801" s="1" t="s">
        <v>2263</v>
      </c>
      <c r="C4801" s="1" t="s">
        <v>2818</v>
      </c>
      <c r="D4801" s="1" t="s">
        <v>699</v>
      </c>
      <c r="E4801" s="1" t="str">
        <f>VLOOKUP(D4801,StataFunctions!$E$2:$G$260,3,)</f>
        <v>Linear regression</v>
      </c>
      <c r="F4801" s="18" t="s">
        <v>5091</v>
      </c>
      <c r="G4801" s="18" t="str">
        <f t="shared" si="453"/>
        <v>polarisation2</v>
      </c>
      <c r="H4801" s="18" t="str">
        <f t="shared" si="448"/>
        <v>ln_dist_magn num_parties yeard1-yeard48 countryd1-countryd23</v>
      </c>
      <c r="I4801" s="18">
        <f t="shared" si="451"/>
        <v>0</v>
      </c>
      <c r="J4801" s="18" t="str">
        <f t="shared" si="452"/>
        <v>NA</v>
      </c>
      <c r="K4801" s="18" t="str">
        <f t="shared" si="449"/>
        <v>ln_dist_magn num_parties yeard1-yeard48 countryd1-countryd23</v>
      </c>
      <c r="L4801" s="1" t="str">
        <f t="shared" si="450"/>
        <v>Yes</v>
      </c>
    </row>
    <row r="4802" spans="1:12" ht="43.2" x14ac:dyDescent="0.3">
      <c r="A4802" s="1" t="str">
        <f>VLOOKUP(B4802,DownloadedFiles!$B$2:$C$821,2,)</f>
        <v>doi:10.7910/DVN/OX5CZF</v>
      </c>
      <c r="B4802" s="1" t="s">
        <v>2263</v>
      </c>
      <c r="C4802" s="1" t="s">
        <v>2818</v>
      </c>
      <c r="D4802" s="1" t="s">
        <v>699</v>
      </c>
      <c r="E4802" s="1" t="str">
        <f>VLOOKUP(D4802,StataFunctions!$E$2:$G$260,3,)</f>
        <v>Linear regression</v>
      </c>
      <c r="F4802" s="18" t="s">
        <v>5069</v>
      </c>
      <c r="G4802" s="18" t="str">
        <f t="shared" si="453"/>
        <v>polarisation</v>
      </c>
      <c r="H4802" s="18" t="str">
        <f t="shared" ref="H4802:H4865" si="454">TRIM(MID(F4802,FIND(G4802,F4802)+LEN(G4802)+1,IFERROR(FIND(",",F4802),LEN(F4802)+1)-(FIND(G4802,F4802)+LEN(G4802)+1)))</f>
        <v>n ENP govcoal ENP_coal pig regime_type age_democracy instcons gov_chan gov_gap yeard1-yeard48</v>
      </c>
      <c r="I4802" s="18">
        <f t="shared" si="451"/>
        <v>0</v>
      </c>
      <c r="J4802" s="18" t="str">
        <f t="shared" si="452"/>
        <v>NA</v>
      </c>
      <c r="K4802" s="18" t="str">
        <f t="shared" ref="K4802:K4865" si="455">IF(I4802=0,H4802,MID(H4802,1,FIND(J4802,H4802)-4))</f>
        <v>n ENP govcoal ENP_coal pig regime_type age_democracy instcons gov_chan gov_gap yeard1-yeard48</v>
      </c>
      <c r="L4802" s="1" t="str">
        <f t="shared" ref="L4802:L4865" si="456">IFERROR(IF(FIND("///",F4802)&gt;0,"No",0),"Yes")</f>
        <v>Yes</v>
      </c>
    </row>
    <row r="4803" spans="1:12" ht="43.2" x14ac:dyDescent="0.3">
      <c r="A4803" s="1" t="str">
        <f>VLOOKUP(B4803,DownloadedFiles!$B$2:$C$821,2,)</f>
        <v>doi:10.7910/DVN/OX5CZF</v>
      </c>
      <c r="B4803" s="1" t="s">
        <v>2263</v>
      </c>
      <c r="C4803" s="1" t="s">
        <v>2818</v>
      </c>
      <c r="D4803" s="1" t="s">
        <v>699</v>
      </c>
      <c r="E4803" s="1" t="str">
        <f>VLOOKUP(D4803,StataFunctions!$E$2:$G$260,3,)</f>
        <v>Linear regression</v>
      </c>
      <c r="F4803" s="18" t="s">
        <v>5071</v>
      </c>
      <c r="G4803" s="18" t="str">
        <f t="shared" si="453"/>
        <v>polarisation</v>
      </c>
      <c r="H4803" s="18" t="str">
        <f t="shared" si="454"/>
        <v>n ENP govcoal ENP_coal pig regime_type age_democracy instcons gov_chan gov_gap yeard1-yeard48 countryd1-countryd23</v>
      </c>
      <c r="I4803" s="18">
        <f t="shared" si="451"/>
        <v>0</v>
      </c>
      <c r="J4803" s="18" t="str">
        <f t="shared" si="452"/>
        <v>NA</v>
      </c>
      <c r="K4803" s="18" t="str">
        <f t="shared" si="455"/>
        <v>n ENP govcoal ENP_coal pig regime_type age_democracy instcons gov_chan gov_gap yeard1-yeard48 countryd1-countryd23</v>
      </c>
      <c r="L4803" s="1" t="str">
        <f t="shared" si="456"/>
        <v>Yes</v>
      </c>
    </row>
    <row r="4804" spans="1:12" ht="43.2" x14ac:dyDescent="0.3">
      <c r="A4804" s="1" t="str">
        <f>VLOOKUP(B4804,DownloadedFiles!$B$2:$C$821,2,)</f>
        <v>doi:10.7910/DVN/OX5CZF</v>
      </c>
      <c r="B4804" s="1" t="s">
        <v>2263</v>
      </c>
      <c r="C4804" s="1" t="s">
        <v>2818</v>
      </c>
      <c r="D4804" s="1" t="s">
        <v>781</v>
      </c>
      <c r="E4804" s="1" t="str">
        <f>VLOOKUP(D4804,StataFunctions!$E$2:$G$260,3,)</f>
        <v>Regression on panel data</v>
      </c>
      <c r="F4804" s="18" t="s">
        <v>5073</v>
      </c>
      <c r="G4804" s="18" t="str">
        <f t="shared" si="453"/>
        <v>polarisation</v>
      </c>
      <c r="H4804" s="18" t="str">
        <f t="shared" si="454"/>
        <v>n ENP govcoal ENP_coal pig regime_type age_democracy instcons gov_new gov_gap yeard1-yeard48</v>
      </c>
      <c r="I4804" s="18">
        <f t="shared" si="451"/>
        <v>0</v>
      </c>
      <c r="J4804" s="18" t="str">
        <f t="shared" si="452"/>
        <v>NA</v>
      </c>
      <c r="K4804" s="18" t="str">
        <f t="shared" si="455"/>
        <v>n ENP govcoal ENP_coal pig regime_type age_democracy instcons gov_new gov_gap yeard1-yeard48</v>
      </c>
      <c r="L4804" s="1" t="str">
        <f t="shared" si="456"/>
        <v>Yes</v>
      </c>
    </row>
    <row r="4805" spans="1:12" x14ac:dyDescent="0.3">
      <c r="A4805" s="1" t="str">
        <f>VLOOKUP(B4805,DownloadedFiles!$B$2:$C$821,2,)</f>
        <v>doi:10.7910/DVN/OX5CZF</v>
      </c>
      <c r="B4805" s="1" t="s">
        <v>2263</v>
      </c>
      <c r="C4805" s="1" t="s">
        <v>2818</v>
      </c>
      <c r="D4805" s="1" t="s">
        <v>699</v>
      </c>
      <c r="E4805" s="1" t="str">
        <f>VLOOKUP(D4805,StataFunctions!$E$2:$G$260,3,)</f>
        <v>Linear regression</v>
      </c>
      <c r="F4805" s="18" t="s">
        <v>5067</v>
      </c>
      <c r="G4805" s="18" t="str">
        <f t="shared" si="453"/>
        <v>polarisation</v>
      </c>
      <c r="H4805" s="18" t="str">
        <f t="shared" si="454"/>
        <v>n ENP yeard1-yeard48</v>
      </c>
      <c r="I4805" s="18">
        <f t="shared" si="451"/>
        <v>0</v>
      </c>
      <c r="J4805" s="18" t="str">
        <f t="shared" si="452"/>
        <v>NA</v>
      </c>
      <c r="K4805" s="18" t="str">
        <f t="shared" si="455"/>
        <v>n ENP yeard1-yeard48</v>
      </c>
      <c r="L4805" s="1" t="str">
        <f t="shared" si="456"/>
        <v>Yes</v>
      </c>
    </row>
    <row r="4806" spans="1:12" ht="43.2" x14ac:dyDescent="0.3">
      <c r="A4806" s="1" t="str">
        <f>VLOOKUP(B4806,DownloadedFiles!$B$2:$C$821,2,)</f>
        <v>doi:10.7910/DVN/OX5CZF</v>
      </c>
      <c r="B4806" s="1" t="s">
        <v>2263</v>
      </c>
      <c r="C4806" s="1" t="s">
        <v>2818</v>
      </c>
      <c r="D4806" s="1" t="s">
        <v>781</v>
      </c>
      <c r="E4806" s="1" t="str">
        <f>VLOOKUP(D4806,StataFunctions!$E$2:$G$260,3,)</f>
        <v>Regression on panel data</v>
      </c>
      <c r="F4806" s="18" t="s">
        <v>5077</v>
      </c>
      <c r="G4806" s="18" t="str">
        <f t="shared" si="453"/>
        <v>polarisation</v>
      </c>
      <c r="H4806" s="18" t="str">
        <f t="shared" si="454"/>
        <v>n ln_ENP govcoal ENP_coal pig regime_type age_democracy instcons gov_chan gov_gap yeard1-yeard48</v>
      </c>
      <c r="I4806" s="18">
        <f t="shared" si="451"/>
        <v>0</v>
      </c>
      <c r="J4806" s="18" t="str">
        <f t="shared" si="452"/>
        <v>NA</v>
      </c>
      <c r="K4806" s="18" t="str">
        <f t="shared" si="455"/>
        <v>n ln_ENP govcoal ENP_coal pig regime_type age_democracy instcons gov_chan gov_gap yeard1-yeard48</v>
      </c>
      <c r="L4806" s="1" t="str">
        <f t="shared" si="456"/>
        <v>Yes</v>
      </c>
    </row>
    <row r="4807" spans="1:12" ht="43.2" x14ac:dyDescent="0.3">
      <c r="A4807" s="1" t="str">
        <f>VLOOKUP(B4807,DownloadedFiles!$B$2:$C$821,2,)</f>
        <v>doi:10.7910/DVN/OX5CZF</v>
      </c>
      <c r="B4807" s="1" t="s">
        <v>2263</v>
      </c>
      <c r="C4807" s="1" t="s">
        <v>2818</v>
      </c>
      <c r="D4807" s="1" t="s">
        <v>781</v>
      </c>
      <c r="E4807" s="1" t="str">
        <f>VLOOKUP(D4807,StataFunctions!$E$2:$G$260,3,)</f>
        <v>Regression on panel data</v>
      </c>
      <c r="F4807" s="18" t="s">
        <v>5081</v>
      </c>
      <c r="G4807" s="18" t="str">
        <f t="shared" si="453"/>
        <v>polarisation2</v>
      </c>
      <c r="H4807" s="18" t="str">
        <f t="shared" si="454"/>
        <v>n ln_ENP govcoal ENP_coal pig regime_type age_democracy instcons gov_chan gov_gap yeard1-yeard48</v>
      </c>
      <c r="I4807" s="18">
        <f t="shared" si="451"/>
        <v>0</v>
      </c>
      <c r="J4807" s="18" t="str">
        <f t="shared" si="452"/>
        <v>NA</v>
      </c>
      <c r="K4807" s="18" t="str">
        <f t="shared" si="455"/>
        <v>n ln_ENP govcoal ENP_coal pig regime_type age_democracy instcons gov_chan gov_gap yeard1-yeard48</v>
      </c>
      <c r="L4807" s="1" t="str">
        <f t="shared" si="456"/>
        <v>Yes</v>
      </c>
    </row>
    <row r="4808" spans="1:12" ht="43.2" x14ac:dyDescent="0.3">
      <c r="A4808" s="1" t="str">
        <f>VLOOKUP(B4808,DownloadedFiles!$B$2:$C$821,2,)</f>
        <v>doi:10.7910/DVN/OX5CZF</v>
      </c>
      <c r="B4808" s="1" t="s">
        <v>2263</v>
      </c>
      <c r="C4808" s="1" t="s">
        <v>2818</v>
      </c>
      <c r="D4808" s="1" t="s">
        <v>699</v>
      </c>
      <c r="E4808" s="1" t="str">
        <f>VLOOKUP(D4808,StataFunctions!$E$2:$G$260,3,)</f>
        <v>Linear regression</v>
      </c>
      <c r="F4808" s="18" t="s">
        <v>5075</v>
      </c>
      <c r="G4808" s="18" t="str">
        <f t="shared" si="453"/>
        <v>polarisation</v>
      </c>
      <c r="H4808" s="18" t="str">
        <f t="shared" si="454"/>
        <v>n ln_ENP govcoal ENP_coal pig regime_type age_democracy instcons gov_chan gov_gap yeard1-yeard48 countryd1-countryd23</v>
      </c>
      <c r="I4808" s="18">
        <f t="shared" ref="I4808:I4871" si="457">IFERROR(IF(FIND(" if ",H4808)&gt;0,1,0),0)</f>
        <v>0</v>
      </c>
      <c r="J4808" s="18" t="str">
        <f t="shared" ref="J4808:J4875" si="458">IFERROR(MID(H4808,FIND(" if ",H4808)+3,LEN(H4808)+1),"NA")</f>
        <v>NA</v>
      </c>
      <c r="K4808" s="18" t="str">
        <f t="shared" si="455"/>
        <v>n ln_ENP govcoal ENP_coal pig regime_type age_democracy instcons gov_chan gov_gap yeard1-yeard48 countryd1-countryd23</v>
      </c>
      <c r="L4808" s="1" t="str">
        <f t="shared" si="456"/>
        <v>Yes</v>
      </c>
    </row>
    <row r="4809" spans="1:12" ht="43.2" x14ac:dyDescent="0.3">
      <c r="A4809" s="1" t="str">
        <f>VLOOKUP(B4809,DownloadedFiles!$B$2:$C$821,2,)</f>
        <v>doi:10.7910/DVN/OX5CZF</v>
      </c>
      <c r="B4809" s="1" t="s">
        <v>2263</v>
      </c>
      <c r="C4809" s="1" t="s">
        <v>2818</v>
      </c>
      <c r="D4809" s="1" t="s">
        <v>699</v>
      </c>
      <c r="E4809" s="1" t="str">
        <f>VLOOKUP(D4809,StataFunctions!$E$2:$G$260,3,)</f>
        <v>Linear regression</v>
      </c>
      <c r="F4809" s="18" t="s">
        <v>5079</v>
      </c>
      <c r="G4809" s="18" t="str">
        <f t="shared" si="453"/>
        <v>polarisation2</v>
      </c>
      <c r="H4809" s="18" t="str">
        <f t="shared" si="454"/>
        <v>n ln_ENP govcoal ENP_coal pig regime_type age_democracy instcons gov_chan gov_gap yeard1-yeard48 countryd1-countryd23</v>
      </c>
      <c r="I4809" s="18">
        <f t="shared" si="457"/>
        <v>0</v>
      </c>
      <c r="J4809" s="18" t="str">
        <f t="shared" si="458"/>
        <v>NA</v>
      </c>
      <c r="K4809" s="18" t="str">
        <f t="shared" si="455"/>
        <v>n ln_ENP govcoal ENP_coal pig regime_type age_democracy instcons gov_chan gov_gap yeard1-yeard48 countryd1-countryd23</v>
      </c>
      <c r="L4809" s="1" t="str">
        <f t="shared" si="456"/>
        <v>Yes</v>
      </c>
    </row>
    <row r="4810" spans="1:12" ht="28.8" x14ac:dyDescent="0.3">
      <c r="A4810" s="1" t="str">
        <f>VLOOKUP(B4810,DownloadedFiles!$B$2:$C$821,2,)</f>
        <v>doi:10.7910/DVN/XU8ZWB</v>
      </c>
      <c r="B4810" s="1" t="s">
        <v>1840</v>
      </c>
      <c r="C4810" s="1" t="s">
        <v>6428</v>
      </c>
      <c r="D4810" s="1" t="s">
        <v>766</v>
      </c>
      <c r="E4810" s="1" t="str">
        <f>VLOOKUP(D4810,StataFunctions!$E$2:$G$260,3,)</f>
        <v>Logistic regression</v>
      </c>
      <c r="F4810" s="18" t="s">
        <v>5128</v>
      </c>
      <c r="G4810" s="18" t="str">
        <f t="shared" si="453"/>
        <v>mpol_vote06</v>
      </c>
      <c r="H4810" s="18" t="str">
        <f t="shared" si="454"/>
        <v>c.pov_ratiol##c.mage06 c.pov_childl##c.mage06 c.mage06##c.mage06</v>
      </c>
      <c r="I4810" s="18">
        <f t="shared" si="457"/>
        <v>0</v>
      </c>
      <c r="J4810" s="18" t="str">
        <f t="shared" si="458"/>
        <v>NA</v>
      </c>
      <c r="K4810" s="18" t="str">
        <f t="shared" si="455"/>
        <v>c.pov_ratiol##c.mage06 c.pov_childl##c.mage06 c.mage06##c.mage06</v>
      </c>
      <c r="L4810" s="1" t="str">
        <f t="shared" si="456"/>
        <v>Yes</v>
      </c>
    </row>
    <row r="4811" spans="1:12" ht="43.2" x14ac:dyDescent="0.3">
      <c r="A4811" s="1" t="str">
        <f>VLOOKUP(B4811,DownloadedFiles!$B$2:$C$821,2,)</f>
        <v>doi:10.7910/DVN/XU8ZWB</v>
      </c>
      <c r="B4811" s="1" t="s">
        <v>1840</v>
      </c>
      <c r="C4811" s="1" t="s">
        <v>6428</v>
      </c>
      <c r="D4811" s="1" t="s">
        <v>766</v>
      </c>
      <c r="E4811" s="1" t="str">
        <f>VLOOKUP(D4811,StataFunctions!$E$2:$G$260,3,)</f>
        <v>Logistic regression</v>
      </c>
      <c r="F4811" s="18" t="s">
        <v>5129</v>
      </c>
      <c r="G4811" s="18" t="str">
        <f t="shared" si="453"/>
        <v>mpol_vote06</v>
      </c>
      <c r="H4811" s="18" t="str">
        <f t="shared" si="454"/>
        <v>c.pov_ratiol##c.mage06 c.pov_childl##c.mage06 c.mage06##c.mage06 mfemale race2 race1 educ_gdad79 south_dum06 mrelig00 mobility06 married06</v>
      </c>
      <c r="I4811" s="18">
        <f t="shared" si="457"/>
        <v>0</v>
      </c>
      <c r="J4811" s="18" t="str">
        <f t="shared" si="458"/>
        <v>NA</v>
      </c>
      <c r="K4811" s="18" t="str">
        <f t="shared" si="455"/>
        <v>c.pov_ratiol##c.mage06 c.pov_childl##c.mage06 c.mage06##c.mage06 mfemale race2 race1 educ_gdad79 south_dum06 mrelig00 mobility06 married06</v>
      </c>
      <c r="L4811" s="1" t="str">
        <f t="shared" si="456"/>
        <v>Yes</v>
      </c>
    </row>
    <row r="4812" spans="1:12" ht="57.6" x14ac:dyDescent="0.3">
      <c r="A4812" s="1" t="str">
        <f>VLOOKUP(B4812,DownloadedFiles!$B$2:$C$821,2,)</f>
        <v>doi:10.7910/DVN/XU8ZWB</v>
      </c>
      <c r="B4812" s="1" t="s">
        <v>1840</v>
      </c>
      <c r="C4812" s="1" t="s">
        <v>6428</v>
      </c>
      <c r="D4812" s="1" t="s">
        <v>766</v>
      </c>
      <c r="E4812" s="1" t="str">
        <f>VLOOKUP(D4812,StataFunctions!$E$2:$G$260,3,)</f>
        <v>Logistic regression</v>
      </c>
      <c r="F4812" s="18" t="s">
        <v>5130</v>
      </c>
      <c r="G4812" s="18" t="str">
        <f t="shared" si="453"/>
        <v>mpol_vote06</v>
      </c>
      <c r="H4812" s="18" t="str">
        <f t="shared" si="454"/>
        <v>c.pov_ratiol##c.mage06 c.pov_childl##c.mage06 c.mage06##c.mage06 mfemale race2 race1 educ_gdad79 south_dum06 mrelig00 mobility06 married06 meduc_may06 mpol_follow08 party_strength</v>
      </c>
      <c r="I4812" s="18">
        <f t="shared" si="457"/>
        <v>0</v>
      </c>
      <c r="J4812" s="18" t="str">
        <f t="shared" si="458"/>
        <v>NA</v>
      </c>
      <c r="K4812" s="18" t="str">
        <f t="shared" si="455"/>
        <v>c.pov_ratiol##c.mage06 c.pov_childl##c.mage06 c.mage06##c.mage06 mfemale race2 race1 educ_gdad79 south_dum06 mrelig00 mobility06 married06 meduc_may06 mpol_follow08 party_strength</v>
      </c>
      <c r="L4812" s="1" t="str">
        <f t="shared" si="456"/>
        <v>Yes</v>
      </c>
    </row>
    <row r="4813" spans="1:12" x14ac:dyDescent="0.3">
      <c r="A4813" s="1" t="str">
        <f>VLOOKUP(B4813,DownloadedFiles!$B$2:$C$821,2,)</f>
        <v>doi:10.7910/DVN/XU8ZWB</v>
      </c>
      <c r="B4813" s="1" t="s">
        <v>1840</v>
      </c>
      <c r="C4813" s="1" t="s">
        <v>6428</v>
      </c>
      <c r="D4813" s="1" t="s">
        <v>766</v>
      </c>
      <c r="E4813" s="1" t="str">
        <f>VLOOKUP(D4813,StataFunctions!$E$2:$G$260,3,)</f>
        <v>Logistic regression</v>
      </c>
      <c r="F4813" s="18" t="s">
        <v>5131</v>
      </c>
      <c r="G4813" s="18" t="str">
        <f t="shared" si="453"/>
        <v>mpol_vote06</v>
      </c>
      <c r="H4813" s="18" t="str">
        <f t="shared" si="454"/>
        <v>c.pov_ratiol##c.pov_childl</v>
      </c>
      <c r="I4813" s="18">
        <f t="shared" si="457"/>
        <v>0</v>
      </c>
      <c r="J4813" s="18" t="str">
        <f t="shared" si="458"/>
        <v>NA</v>
      </c>
      <c r="K4813" s="18" t="str">
        <f t="shared" si="455"/>
        <v>c.pov_ratiol##c.pov_childl</v>
      </c>
      <c r="L4813" s="1" t="str">
        <f t="shared" si="456"/>
        <v>Yes</v>
      </c>
    </row>
    <row r="4814" spans="1:12" ht="43.2" x14ac:dyDescent="0.3">
      <c r="A4814" s="1" t="str">
        <f>VLOOKUP(B4814,DownloadedFiles!$B$2:$C$821,2,)</f>
        <v>doi:10.7910/DVN/XU8ZWB</v>
      </c>
      <c r="B4814" s="1" t="s">
        <v>1840</v>
      </c>
      <c r="C4814" s="1" t="s">
        <v>6428</v>
      </c>
      <c r="D4814" s="1" t="s">
        <v>766</v>
      </c>
      <c r="E4814" s="1" t="str">
        <f>VLOOKUP(D4814,StataFunctions!$E$2:$G$260,3,)</f>
        <v>Logistic regression</v>
      </c>
      <c r="F4814" s="18" t="s">
        <v>5132</v>
      </c>
      <c r="G4814" s="18" t="str">
        <f t="shared" si="453"/>
        <v>mpol_vote06</v>
      </c>
      <c r="H4814" s="18" t="str">
        <f t="shared" si="454"/>
        <v>c.pov_ratiol##c.pov_childl c.mage06##c.mage06 mfemale race2 race1 educ_gdad79 south_dum06 mrelig00 mobility06 married06</v>
      </c>
      <c r="I4814" s="18">
        <f t="shared" si="457"/>
        <v>0</v>
      </c>
      <c r="J4814" s="18" t="str">
        <f t="shared" si="458"/>
        <v>NA</v>
      </c>
      <c r="K4814" s="18" t="str">
        <f t="shared" si="455"/>
        <v>c.pov_ratiol##c.pov_childl c.mage06##c.mage06 mfemale race2 race1 educ_gdad79 south_dum06 mrelig00 mobility06 married06</v>
      </c>
      <c r="L4814" s="1" t="str">
        <f t="shared" si="456"/>
        <v>Yes</v>
      </c>
    </row>
    <row r="4815" spans="1:12" ht="43.2" x14ac:dyDescent="0.3">
      <c r="A4815" s="1" t="str">
        <f>VLOOKUP(B4815,DownloadedFiles!$B$2:$C$821,2,)</f>
        <v>doi:10.7910/DVN/XU8ZWB</v>
      </c>
      <c r="B4815" s="1" t="s">
        <v>1840</v>
      </c>
      <c r="C4815" s="1" t="s">
        <v>6428</v>
      </c>
      <c r="D4815" s="1" t="s">
        <v>766</v>
      </c>
      <c r="E4815" s="1" t="str">
        <f>VLOOKUP(D4815,StataFunctions!$E$2:$G$260,3,)</f>
        <v>Logistic regression</v>
      </c>
      <c r="F4815" s="18" t="s">
        <v>5133</v>
      </c>
      <c r="G4815" s="18" t="str">
        <f t="shared" si="453"/>
        <v>mpol_vote06</v>
      </c>
      <c r="H4815" s="18" t="str">
        <f t="shared" si="454"/>
        <v>c.pov_ratiol##c.pov_childl c.mage06##c.mage06 mfemale race2 race1 educ_gdad79 south_dum06 mrelig00 mobility06 married06 meduc_may06 mpol_follow08 party_strength</v>
      </c>
      <c r="I4815" s="18">
        <f t="shared" si="457"/>
        <v>0</v>
      </c>
      <c r="J4815" s="18" t="str">
        <f t="shared" si="458"/>
        <v>NA</v>
      </c>
      <c r="K4815" s="18" t="str">
        <f t="shared" si="455"/>
        <v>c.pov_ratiol##c.pov_childl c.mage06##c.mage06 mfemale race2 race1 educ_gdad79 south_dum06 mrelig00 mobility06 married06 meduc_may06 mpol_follow08 party_strength</v>
      </c>
      <c r="L4815" s="1" t="str">
        <f t="shared" si="456"/>
        <v>Yes</v>
      </c>
    </row>
    <row r="4816" spans="1:12" ht="28.8" x14ac:dyDescent="0.3">
      <c r="A4816" s="1" t="str">
        <f>VLOOKUP(B4816,DownloadedFiles!$B$2:$C$821,2,)</f>
        <v>doi:10.7910/DVN/XU8ZWB</v>
      </c>
      <c r="B4816" s="1" t="s">
        <v>1840</v>
      </c>
      <c r="C4816" s="1" t="s">
        <v>6428</v>
      </c>
      <c r="D4816" s="1" t="s">
        <v>766</v>
      </c>
      <c r="E4816" s="1" t="str">
        <f>VLOOKUP(D4816,StataFunctions!$E$2:$G$260,3,)</f>
        <v>Logistic regression</v>
      </c>
      <c r="F4816" s="18" t="s">
        <v>5107</v>
      </c>
      <c r="G4816" s="18" t="str">
        <f t="shared" si="453"/>
        <v>married06</v>
      </c>
      <c r="H4816" s="18" t="str">
        <f t="shared" si="454"/>
        <v>pov_child c.mage06##c.mage06 mfemale race2 race1 educ_gdad79 south_dum06</v>
      </c>
      <c r="I4816" s="18">
        <f t="shared" si="457"/>
        <v>0</v>
      </c>
      <c r="J4816" s="18" t="str">
        <f t="shared" si="458"/>
        <v>NA</v>
      </c>
      <c r="K4816" s="18" t="str">
        <f t="shared" si="455"/>
        <v>pov_child c.mage06##c.mage06 mfemale race2 race1 educ_gdad79 south_dum06</v>
      </c>
      <c r="L4816" s="1" t="str">
        <f t="shared" si="456"/>
        <v>Yes</v>
      </c>
    </row>
    <row r="4817" spans="1:12" ht="28.8" x14ac:dyDescent="0.3">
      <c r="A4817" s="1" t="str">
        <f>VLOOKUP(B4817,DownloadedFiles!$B$2:$C$821,2,)</f>
        <v>doi:10.7910/DVN/XU8ZWB</v>
      </c>
      <c r="B4817" s="1" t="s">
        <v>1840</v>
      </c>
      <c r="C4817" s="1" t="s">
        <v>6428</v>
      </c>
      <c r="D4817" s="1" t="s">
        <v>766</v>
      </c>
      <c r="E4817" s="1" t="str">
        <f>VLOOKUP(D4817,StataFunctions!$E$2:$G$260,3,)</f>
        <v>Logistic regression</v>
      </c>
      <c r="F4817" s="18" t="s">
        <v>5106</v>
      </c>
      <c r="G4817" s="18" t="str">
        <f t="shared" si="453"/>
        <v>mobility06</v>
      </c>
      <c r="H4817" s="18" t="str">
        <f t="shared" si="454"/>
        <v>pov_child c.mage06##c.mage06 mfemale race2 race1 educ_gdad79 south_dum06</v>
      </c>
      <c r="I4817" s="18">
        <f t="shared" si="457"/>
        <v>0</v>
      </c>
      <c r="J4817" s="18" t="str">
        <f t="shared" si="458"/>
        <v>NA</v>
      </c>
      <c r="K4817" s="18" t="str">
        <f t="shared" si="455"/>
        <v>pov_child c.mage06##c.mage06 mfemale race2 race1 educ_gdad79 south_dum06</v>
      </c>
      <c r="L4817" s="1" t="str">
        <f t="shared" si="456"/>
        <v>Yes</v>
      </c>
    </row>
    <row r="4818" spans="1:12" ht="28.8" x14ac:dyDescent="0.3">
      <c r="A4818" s="1" t="str">
        <f>VLOOKUP(B4818,DownloadedFiles!$B$2:$C$821,2,)</f>
        <v>doi:10.7910/DVN/XU8ZWB</v>
      </c>
      <c r="B4818" s="1" t="s">
        <v>1840</v>
      </c>
      <c r="C4818" s="1" t="s">
        <v>6428</v>
      </c>
      <c r="D4818" s="1" t="s">
        <v>887</v>
      </c>
      <c r="E4818" s="1" t="str">
        <f>VLOOKUP(D4818,StataFunctions!$E$2:$G$260,3,)</f>
        <v>Ordered logistic regression</v>
      </c>
      <c r="F4818" s="18" t="s">
        <v>5108</v>
      </c>
      <c r="G4818" s="18" t="str">
        <f t="shared" si="453"/>
        <v>mpol_follow08</v>
      </c>
      <c r="H4818" s="18" t="str">
        <f t="shared" si="454"/>
        <v>pov_child c.mage06##c.mage06 mfemale race2 race1 educ_gdad79 south_dum06</v>
      </c>
      <c r="I4818" s="18">
        <f t="shared" si="457"/>
        <v>0</v>
      </c>
      <c r="J4818" s="18" t="str">
        <f t="shared" si="458"/>
        <v>NA</v>
      </c>
      <c r="K4818" s="18" t="str">
        <f t="shared" si="455"/>
        <v>pov_child c.mage06##c.mage06 mfemale race2 race1 educ_gdad79 south_dum06</v>
      </c>
      <c r="L4818" s="1" t="str">
        <f t="shared" si="456"/>
        <v>Yes</v>
      </c>
    </row>
    <row r="4819" spans="1:12" ht="28.8" x14ac:dyDescent="0.3">
      <c r="A4819" s="1" t="str">
        <f>VLOOKUP(B4819,DownloadedFiles!$B$2:$C$821,2,)</f>
        <v>doi:10.7910/DVN/XU8ZWB</v>
      </c>
      <c r="B4819" s="1" t="s">
        <v>1840</v>
      </c>
      <c r="C4819" s="1" t="s">
        <v>6428</v>
      </c>
      <c r="D4819" s="1" t="s">
        <v>887</v>
      </c>
      <c r="E4819" s="1" t="str">
        <f>VLOOKUP(D4819,StataFunctions!$E$2:$G$260,3,)</f>
        <v>Ordered logistic regression</v>
      </c>
      <c r="F4819" s="18" t="s">
        <v>5105</v>
      </c>
      <c r="G4819" s="18" t="str">
        <f t="shared" si="453"/>
        <v>mrelig00</v>
      </c>
      <c r="H4819" s="18" t="str">
        <f t="shared" si="454"/>
        <v>pov_child c.mage06##c.mage06 mfemale race2 race1 educ_gdad79 south_dum06</v>
      </c>
      <c r="I4819" s="18">
        <f t="shared" si="457"/>
        <v>0</v>
      </c>
      <c r="J4819" s="18" t="str">
        <f t="shared" si="458"/>
        <v>NA</v>
      </c>
      <c r="K4819" s="18" t="str">
        <f t="shared" si="455"/>
        <v>pov_child c.mage06##c.mage06 mfemale race2 race1 educ_gdad79 south_dum06</v>
      </c>
      <c r="L4819" s="1" t="str">
        <f t="shared" si="456"/>
        <v>Yes</v>
      </c>
    </row>
    <row r="4820" spans="1:12" ht="28.8" x14ac:dyDescent="0.3">
      <c r="A4820" s="1" t="str">
        <f>VLOOKUP(B4820,DownloadedFiles!$B$2:$C$821,2,)</f>
        <v>doi:10.7910/DVN/XU8ZWB</v>
      </c>
      <c r="B4820" s="1" t="s">
        <v>1840</v>
      </c>
      <c r="C4820" s="1" t="s">
        <v>6428</v>
      </c>
      <c r="D4820" s="1" t="s">
        <v>887</v>
      </c>
      <c r="E4820" s="1" t="str">
        <f>VLOOKUP(D4820,StataFunctions!$E$2:$G$260,3,)</f>
        <v>Ordered logistic regression</v>
      </c>
      <c r="F4820" s="18" t="s">
        <v>5109</v>
      </c>
      <c r="G4820" s="18" t="str">
        <f t="shared" si="453"/>
        <v>party_strength</v>
      </c>
      <c r="H4820" s="18" t="str">
        <f t="shared" si="454"/>
        <v>pov_child c.mage06##c.mage06 mfemale race2 race1 educ_gdad79 south_dum06</v>
      </c>
      <c r="I4820" s="18">
        <f t="shared" si="457"/>
        <v>0</v>
      </c>
      <c r="J4820" s="18" t="str">
        <f t="shared" si="458"/>
        <v>NA</v>
      </c>
      <c r="K4820" s="18" t="str">
        <f t="shared" si="455"/>
        <v>pov_child c.mage06##c.mage06 mfemale race2 race1 educ_gdad79 south_dum06</v>
      </c>
      <c r="L4820" s="1" t="str">
        <f t="shared" si="456"/>
        <v>Yes</v>
      </c>
    </row>
    <row r="4821" spans="1:12" ht="28.8" x14ac:dyDescent="0.3">
      <c r="A4821" s="1" t="str">
        <f>VLOOKUP(B4821,DownloadedFiles!$B$2:$C$821,2,)</f>
        <v>doi:10.7910/DVN/XU8ZWB</v>
      </c>
      <c r="B4821" s="1" t="s">
        <v>1840</v>
      </c>
      <c r="C4821" s="1" t="s">
        <v>6428</v>
      </c>
      <c r="D4821" s="1" t="s">
        <v>654</v>
      </c>
      <c r="E4821" s="1" t="str">
        <f>VLOOKUP(D4821,StataFunctions!$E$2:$G$260,3,)</f>
        <v>Linear Regression</v>
      </c>
      <c r="F4821" s="18" t="s">
        <v>5104</v>
      </c>
      <c r="G4821" s="18" t="str">
        <f t="shared" si="453"/>
        <v>meduc_may06</v>
      </c>
      <c r="H4821" s="18" t="str">
        <f t="shared" si="454"/>
        <v>pov_child c.mage06##c.mage06 mfemale race2 race1 educ_gdad79 south_dum06</v>
      </c>
      <c r="I4821" s="18">
        <f t="shared" si="457"/>
        <v>0</v>
      </c>
      <c r="J4821" s="18" t="str">
        <f t="shared" si="458"/>
        <v>NA</v>
      </c>
      <c r="K4821" s="18" t="str">
        <f t="shared" si="455"/>
        <v>pov_child c.mage06##c.mage06 mfemale race2 race1 educ_gdad79 south_dum06</v>
      </c>
      <c r="L4821" s="1" t="str">
        <f t="shared" si="456"/>
        <v>Yes</v>
      </c>
    </row>
    <row r="4822" spans="1:12" ht="28.8" x14ac:dyDescent="0.3">
      <c r="A4822" s="1" t="str">
        <f>VLOOKUP(B4822,DownloadedFiles!$B$2:$C$821,2,)</f>
        <v>doi:10.7910/DVN/XU8ZWB</v>
      </c>
      <c r="B4822" s="1" t="s">
        <v>1840</v>
      </c>
      <c r="C4822" s="1" t="s">
        <v>6428</v>
      </c>
      <c r="D4822" s="1" t="s">
        <v>654</v>
      </c>
      <c r="E4822" s="1" t="str">
        <f>VLOOKUP(D4822,StataFunctions!$E$2:$G$260,3,)</f>
        <v>Linear Regression</v>
      </c>
      <c r="F4822" s="18" t="s">
        <v>5103</v>
      </c>
      <c r="G4822" s="18" t="str">
        <f t="shared" si="453"/>
        <v>pov_ratio06</v>
      </c>
      <c r="H4822" s="18" t="str">
        <f t="shared" si="454"/>
        <v>pov_child c.mage06##c.mage06 mfemale race2 race1 educ_gdad79 south_dum06</v>
      </c>
      <c r="I4822" s="18">
        <f t="shared" si="457"/>
        <v>0</v>
      </c>
      <c r="J4822" s="18" t="str">
        <f t="shared" si="458"/>
        <v>NA</v>
      </c>
      <c r="K4822" s="18" t="str">
        <f t="shared" si="455"/>
        <v>pov_child c.mage06##c.mage06 mfemale race2 race1 educ_gdad79 south_dum06</v>
      </c>
      <c r="L4822" s="1" t="str">
        <f t="shared" si="456"/>
        <v>Yes</v>
      </c>
    </row>
    <row r="4823" spans="1:12" ht="43.2" x14ac:dyDescent="0.3">
      <c r="A4823" s="1" t="str">
        <f>VLOOKUP(B4823,DownloadedFiles!$B$2:$C$821,2,)</f>
        <v>doi:10.7910/DVN/XU8ZWB</v>
      </c>
      <c r="B4823" s="1" t="s">
        <v>1840</v>
      </c>
      <c r="C4823" s="1" t="s">
        <v>6428</v>
      </c>
      <c r="D4823" s="1" t="s">
        <v>654</v>
      </c>
      <c r="E4823" s="1" t="str">
        <f>VLOOKUP(D4823,StataFunctions!$E$2:$G$260,3,)</f>
        <v>Linear Regression</v>
      </c>
      <c r="F4823" s="18" t="s">
        <v>5117</v>
      </c>
      <c r="G4823" s="18" t="str">
        <f t="shared" si="453"/>
        <v>pov_ratio06</v>
      </c>
      <c r="H4823" s="18" t="str">
        <f t="shared" si="454"/>
        <v>pov_child c.mage06##c.mage06 mfemale race2 race1 educ_gdad79 south_dum06 meduc_may06 mrelig00 mobility06 married06 mpol_follow08 party_strength</v>
      </c>
      <c r="I4823" s="18">
        <f t="shared" si="457"/>
        <v>0</v>
      </c>
      <c r="J4823" s="18" t="str">
        <f t="shared" si="458"/>
        <v>NA</v>
      </c>
      <c r="K4823" s="18" t="str">
        <f t="shared" si="455"/>
        <v>pov_child c.mage06##c.mage06 mfemale race2 race1 educ_gdad79 south_dum06 meduc_may06 mrelig00 mobility06 married06 mpol_follow08 party_strength</v>
      </c>
      <c r="L4823" s="1" t="str">
        <f t="shared" si="456"/>
        <v>Yes</v>
      </c>
    </row>
    <row r="4824" spans="1:12" ht="28.8" x14ac:dyDescent="0.3">
      <c r="A4824" s="1" t="str">
        <f>VLOOKUP(B4824,DownloadedFiles!$B$2:$C$821,2,)</f>
        <v>doi:10.7910/DVN/XU8ZWB</v>
      </c>
      <c r="B4824" s="1" t="s">
        <v>1840</v>
      </c>
      <c r="C4824" s="1" t="s">
        <v>6428</v>
      </c>
      <c r="D4824" s="1" t="s">
        <v>766</v>
      </c>
      <c r="E4824" s="1" t="str">
        <f>VLOOKUP(D4824,StataFunctions!$E$2:$G$260,3,)</f>
        <v>Logistic regression</v>
      </c>
      <c r="F4824" s="18" t="s">
        <v>5100</v>
      </c>
      <c r="G4824" s="18" t="str">
        <f t="shared" si="453"/>
        <v>married06</v>
      </c>
      <c r="H4824" s="18" t="str">
        <f t="shared" si="454"/>
        <v>pov_childl c.mage06##c.mage06 mfemale race2 race1 educ_gdad79 south_dum06</v>
      </c>
      <c r="I4824" s="18">
        <f t="shared" si="457"/>
        <v>0</v>
      </c>
      <c r="J4824" s="18" t="str">
        <f t="shared" si="458"/>
        <v>NA</v>
      </c>
      <c r="K4824" s="18" t="str">
        <f t="shared" si="455"/>
        <v>pov_childl c.mage06##c.mage06 mfemale race2 race1 educ_gdad79 south_dum06</v>
      </c>
      <c r="L4824" s="1" t="str">
        <f t="shared" si="456"/>
        <v>Yes</v>
      </c>
    </row>
    <row r="4825" spans="1:12" ht="28.8" x14ac:dyDescent="0.3">
      <c r="A4825" s="1" t="str">
        <f>VLOOKUP(B4825,DownloadedFiles!$B$2:$C$821,2,)</f>
        <v>doi:10.7910/DVN/XU8ZWB</v>
      </c>
      <c r="B4825" s="1" t="s">
        <v>1840</v>
      </c>
      <c r="C4825" s="1" t="s">
        <v>6428</v>
      </c>
      <c r="D4825" s="1" t="s">
        <v>766</v>
      </c>
      <c r="E4825" s="1" t="str">
        <f>VLOOKUP(D4825,StataFunctions!$E$2:$G$260,3,)</f>
        <v>Logistic regression</v>
      </c>
      <c r="F4825" s="18" t="s">
        <v>5099</v>
      </c>
      <c r="G4825" s="18" t="str">
        <f t="shared" si="453"/>
        <v>mobility06</v>
      </c>
      <c r="H4825" s="18" t="str">
        <f t="shared" si="454"/>
        <v>pov_childl c.mage06##c.mage06 mfemale race2 race1 educ_gdad79 south_dum06</v>
      </c>
      <c r="I4825" s="18">
        <f t="shared" si="457"/>
        <v>0</v>
      </c>
      <c r="J4825" s="18" t="str">
        <f t="shared" si="458"/>
        <v>NA</v>
      </c>
      <c r="K4825" s="18" t="str">
        <f t="shared" si="455"/>
        <v>pov_childl c.mage06##c.mage06 mfemale race2 race1 educ_gdad79 south_dum06</v>
      </c>
      <c r="L4825" s="1" t="str">
        <f t="shared" si="456"/>
        <v>Yes</v>
      </c>
    </row>
    <row r="4826" spans="1:12" ht="28.8" x14ac:dyDescent="0.3">
      <c r="A4826" s="1" t="str">
        <f>VLOOKUP(B4826,DownloadedFiles!$B$2:$C$821,2,)</f>
        <v>doi:10.7910/DVN/XU8ZWB</v>
      </c>
      <c r="B4826" s="1" t="s">
        <v>1840</v>
      </c>
      <c r="C4826" s="1" t="s">
        <v>6428</v>
      </c>
      <c r="D4826" s="1" t="s">
        <v>887</v>
      </c>
      <c r="E4826" s="1" t="str">
        <f>VLOOKUP(D4826,StataFunctions!$E$2:$G$260,3,)</f>
        <v>Ordered logistic regression</v>
      </c>
      <c r="F4826" s="18" t="s">
        <v>5101</v>
      </c>
      <c r="G4826" s="18" t="str">
        <f t="shared" si="453"/>
        <v>mpol_follow08</v>
      </c>
      <c r="H4826" s="18" t="str">
        <f t="shared" si="454"/>
        <v>pov_childl c.mage06##c.mage06 mfemale race2 race1 educ_gdad79 south_dum06</v>
      </c>
      <c r="I4826" s="18">
        <f t="shared" si="457"/>
        <v>0</v>
      </c>
      <c r="J4826" s="18" t="str">
        <f t="shared" si="458"/>
        <v>NA</v>
      </c>
      <c r="K4826" s="18" t="str">
        <f t="shared" si="455"/>
        <v>pov_childl c.mage06##c.mage06 mfemale race2 race1 educ_gdad79 south_dum06</v>
      </c>
      <c r="L4826" s="1" t="str">
        <f t="shared" si="456"/>
        <v>Yes</v>
      </c>
    </row>
    <row r="4827" spans="1:12" ht="28.8" x14ac:dyDescent="0.3">
      <c r="A4827" s="1" t="str">
        <f>VLOOKUP(B4827,DownloadedFiles!$B$2:$C$821,2,)</f>
        <v>doi:10.7910/DVN/XU8ZWB</v>
      </c>
      <c r="B4827" s="1" t="s">
        <v>1840</v>
      </c>
      <c r="C4827" s="1" t="s">
        <v>6428</v>
      </c>
      <c r="D4827" s="1" t="s">
        <v>887</v>
      </c>
      <c r="E4827" s="1" t="str">
        <f>VLOOKUP(D4827,StataFunctions!$E$2:$G$260,3,)</f>
        <v>Ordered logistic regression</v>
      </c>
      <c r="F4827" s="18" t="s">
        <v>5098</v>
      </c>
      <c r="G4827" s="18" t="str">
        <f t="shared" si="453"/>
        <v>mrelig00</v>
      </c>
      <c r="H4827" s="18" t="str">
        <f t="shared" si="454"/>
        <v>pov_childl c.mage06##c.mage06 mfemale race2 race1 educ_gdad79 south_dum06</v>
      </c>
      <c r="I4827" s="18">
        <f t="shared" si="457"/>
        <v>0</v>
      </c>
      <c r="J4827" s="18" t="str">
        <f t="shared" si="458"/>
        <v>NA</v>
      </c>
      <c r="K4827" s="18" t="str">
        <f t="shared" si="455"/>
        <v>pov_childl c.mage06##c.mage06 mfemale race2 race1 educ_gdad79 south_dum06</v>
      </c>
      <c r="L4827" s="1" t="str">
        <f t="shared" si="456"/>
        <v>Yes</v>
      </c>
    </row>
    <row r="4828" spans="1:12" ht="28.8" x14ac:dyDescent="0.3">
      <c r="A4828" s="1" t="str">
        <f>VLOOKUP(B4828,DownloadedFiles!$B$2:$C$821,2,)</f>
        <v>doi:10.7910/DVN/XU8ZWB</v>
      </c>
      <c r="B4828" s="1" t="s">
        <v>1840</v>
      </c>
      <c r="C4828" s="1" t="s">
        <v>6428</v>
      </c>
      <c r="D4828" s="1" t="s">
        <v>887</v>
      </c>
      <c r="E4828" s="1" t="str">
        <f>VLOOKUP(D4828,StataFunctions!$E$2:$G$260,3,)</f>
        <v>Ordered logistic regression</v>
      </c>
      <c r="F4828" s="18" t="s">
        <v>5102</v>
      </c>
      <c r="G4828" s="18" t="str">
        <f t="shared" si="453"/>
        <v>party_strength</v>
      </c>
      <c r="H4828" s="18" t="str">
        <f t="shared" si="454"/>
        <v>pov_childl c.mage06##c.mage06 mfemale race2 race1 educ_gdad79 south_dum06</v>
      </c>
      <c r="I4828" s="18">
        <f t="shared" si="457"/>
        <v>0</v>
      </c>
      <c r="J4828" s="18" t="str">
        <f t="shared" si="458"/>
        <v>NA</v>
      </c>
      <c r="K4828" s="18" t="str">
        <f t="shared" si="455"/>
        <v>pov_childl c.mage06##c.mage06 mfemale race2 race1 educ_gdad79 south_dum06</v>
      </c>
      <c r="L4828" s="1" t="str">
        <f t="shared" si="456"/>
        <v>Yes</v>
      </c>
    </row>
    <row r="4829" spans="1:12" ht="28.8" x14ac:dyDescent="0.3">
      <c r="A4829" s="1" t="str">
        <f>VLOOKUP(B4829,DownloadedFiles!$B$2:$C$821,2,)</f>
        <v>doi:10.7910/DVN/XU8ZWB</v>
      </c>
      <c r="B4829" s="1" t="s">
        <v>1840</v>
      </c>
      <c r="C4829" s="1" t="s">
        <v>6428</v>
      </c>
      <c r="D4829" s="1" t="s">
        <v>654</v>
      </c>
      <c r="E4829" s="1" t="str">
        <f>VLOOKUP(D4829,StataFunctions!$E$2:$G$260,3,)</f>
        <v>Linear Regression</v>
      </c>
      <c r="F4829" s="18" t="s">
        <v>5097</v>
      </c>
      <c r="G4829" s="18" t="str">
        <f t="shared" si="453"/>
        <v>meduc_may06</v>
      </c>
      <c r="H4829" s="18" t="str">
        <f t="shared" si="454"/>
        <v>pov_childl c.mage06##c.mage06 mfemale race2 race1 educ_gdad79 south_dum06</v>
      </c>
      <c r="I4829" s="18">
        <f t="shared" si="457"/>
        <v>0</v>
      </c>
      <c r="J4829" s="18" t="str">
        <f t="shared" si="458"/>
        <v>NA</v>
      </c>
      <c r="K4829" s="18" t="str">
        <f t="shared" si="455"/>
        <v>pov_childl c.mage06##c.mage06 mfemale race2 race1 educ_gdad79 south_dum06</v>
      </c>
      <c r="L4829" s="1" t="str">
        <f t="shared" si="456"/>
        <v>Yes</v>
      </c>
    </row>
    <row r="4830" spans="1:12" ht="28.8" x14ac:dyDescent="0.3">
      <c r="A4830" s="1" t="str">
        <f>VLOOKUP(B4830,DownloadedFiles!$B$2:$C$821,2,)</f>
        <v>doi:10.7910/DVN/XU8ZWB</v>
      </c>
      <c r="B4830" s="1" t="s">
        <v>1840</v>
      </c>
      <c r="C4830" s="1" t="s">
        <v>6428</v>
      </c>
      <c r="D4830" s="1" t="s">
        <v>654</v>
      </c>
      <c r="E4830" s="1" t="str">
        <f>VLOOKUP(D4830,StataFunctions!$E$2:$G$260,3,)</f>
        <v>Linear Regression</v>
      </c>
      <c r="F4830" s="18" t="s">
        <v>5096</v>
      </c>
      <c r="G4830" s="18" t="str">
        <f t="shared" si="453"/>
        <v>pov_ratiol</v>
      </c>
      <c r="H4830" s="18" t="str">
        <f t="shared" si="454"/>
        <v>pov_childl c.mage06##c.mage06 mfemale race2 race1 educ_gdad79 south_dum06</v>
      </c>
      <c r="I4830" s="18">
        <f t="shared" si="457"/>
        <v>0</v>
      </c>
      <c r="J4830" s="18" t="str">
        <f t="shared" si="458"/>
        <v>NA</v>
      </c>
      <c r="K4830" s="18" t="str">
        <f t="shared" si="455"/>
        <v>pov_childl c.mage06##c.mage06 mfemale race2 race1 educ_gdad79 south_dum06</v>
      </c>
      <c r="L4830" s="1" t="str">
        <f t="shared" si="456"/>
        <v>Yes</v>
      </c>
    </row>
    <row r="4831" spans="1:12" ht="43.2" x14ac:dyDescent="0.3">
      <c r="A4831" s="1" t="str">
        <f>VLOOKUP(B4831,DownloadedFiles!$B$2:$C$821,2,)</f>
        <v>doi:10.7910/DVN/XU8ZWB</v>
      </c>
      <c r="B4831" s="1" t="s">
        <v>1840</v>
      </c>
      <c r="C4831" s="1" t="s">
        <v>6428</v>
      </c>
      <c r="D4831" s="1" t="s">
        <v>654</v>
      </c>
      <c r="E4831" s="1" t="str">
        <f>VLOOKUP(D4831,StataFunctions!$E$2:$G$260,3,)</f>
        <v>Linear Regression</v>
      </c>
      <c r="F4831" s="18" t="s">
        <v>5110</v>
      </c>
      <c r="G4831" s="18" t="str">
        <f t="shared" si="453"/>
        <v>pov_ratiol</v>
      </c>
      <c r="H4831" s="18" t="str">
        <f t="shared" si="454"/>
        <v>pov_childl c.mage06##c.mage06 mfemale race2 race1 educ_gdad79 south_dum06 meduc_may06 mrelig00 mobility06 married06 mpol_follow08 party_strength</v>
      </c>
      <c r="I4831" s="18">
        <f t="shared" si="457"/>
        <v>0</v>
      </c>
      <c r="J4831" s="18" t="str">
        <f t="shared" si="458"/>
        <v>NA</v>
      </c>
      <c r="K4831" s="18" t="str">
        <f t="shared" si="455"/>
        <v>pov_childl c.mage06##c.mage06 mfemale race2 race1 educ_gdad79 south_dum06 meduc_may06 mrelig00 mobility06 married06 mpol_follow08 party_strength</v>
      </c>
      <c r="L4831" s="1" t="str">
        <f t="shared" si="456"/>
        <v>Yes</v>
      </c>
    </row>
    <row r="4832" spans="1:12" ht="43.2" x14ac:dyDescent="0.3">
      <c r="A4832" s="1" t="str">
        <f>VLOOKUP(B4832,DownloadedFiles!$B$2:$C$821,2,)</f>
        <v>doi:10.7910/DVN/XU8ZWB</v>
      </c>
      <c r="B4832" s="1" t="s">
        <v>1840</v>
      </c>
      <c r="C4832" s="1" t="s">
        <v>6428</v>
      </c>
      <c r="D4832" s="1" t="s">
        <v>887</v>
      </c>
      <c r="E4832" s="1" t="str">
        <f>VLOOKUP(D4832,StataFunctions!$E$2:$G$260,3,)</f>
        <v>Ordered logistic regression</v>
      </c>
      <c r="F4832" s="18" t="s">
        <v>5119</v>
      </c>
      <c r="G4832" s="18" t="str">
        <f t="shared" si="453"/>
        <v>mrelig00</v>
      </c>
      <c r="H4832" s="18" t="str">
        <f t="shared" si="454"/>
        <v>pov_ratio06 pov_child c.mage06##c.mage06 mfemale race2 race1 educ_gdad79 south_dum06 meduc_may06 mobility06 married06 mpol_follow08 party_strength</v>
      </c>
      <c r="I4832" s="18">
        <f t="shared" si="457"/>
        <v>0</v>
      </c>
      <c r="J4832" s="18" t="str">
        <f t="shared" si="458"/>
        <v>NA</v>
      </c>
      <c r="K4832" s="18" t="str">
        <f t="shared" si="455"/>
        <v>pov_ratio06 pov_child c.mage06##c.mage06 mfemale race2 race1 educ_gdad79 south_dum06 meduc_may06 mobility06 married06 mpol_follow08 party_strength</v>
      </c>
      <c r="L4832" s="1" t="str">
        <f t="shared" si="456"/>
        <v>Yes</v>
      </c>
    </row>
    <row r="4833" spans="1:12" ht="43.2" x14ac:dyDescent="0.3">
      <c r="A4833" s="1" t="str">
        <f>VLOOKUP(B4833,DownloadedFiles!$B$2:$C$821,2,)</f>
        <v>doi:10.7910/DVN/XU8ZWB</v>
      </c>
      <c r="B4833" s="1" t="s">
        <v>1840</v>
      </c>
      <c r="C4833" s="1" t="s">
        <v>6428</v>
      </c>
      <c r="D4833" s="1" t="s">
        <v>766</v>
      </c>
      <c r="E4833" s="1" t="str">
        <f>VLOOKUP(D4833,StataFunctions!$E$2:$G$260,3,)</f>
        <v>Logistic regression</v>
      </c>
      <c r="F4833" s="18" t="s">
        <v>5120</v>
      </c>
      <c r="G4833" s="18" t="str">
        <f t="shared" si="453"/>
        <v>mobility06</v>
      </c>
      <c r="H4833" s="18" t="str">
        <f t="shared" si="454"/>
        <v>pov_ratio06 pov_child c.mage06##c.mage06 mfemale race2 race1 educ_gdad79 south_dum06 meduc_may06 mrelig00 married06 mpol_follow08 party_strength</v>
      </c>
      <c r="I4833" s="18">
        <f t="shared" si="457"/>
        <v>0</v>
      </c>
      <c r="J4833" s="18" t="str">
        <f t="shared" si="458"/>
        <v>NA</v>
      </c>
      <c r="K4833" s="18" t="str">
        <f t="shared" si="455"/>
        <v>pov_ratio06 pov_child c.mage06##c.mage06 mfemale race2 race1 educ_gdad79 south_dum06 meduc_may06 mrelig00 married06 mpol_follow08 party_strength</v>
      </c>
      <c r="L4833" s="1" t="str">
        <f t="shared" si="456"/>
        <v>Yes</v>
      </c>
    </row>
    <row r="4834" spans="1:12" ht="43.2" x14ac:dyDescent="0.3">
      <c r="A4834" s="1" t="str">
        <f>VLOOKUP(B4834,DownloadedFiles!$B$2:$C$821,2,)</f>
        <v>doi:10.7910/DVN/XU8ZWB</v>
      </c>
      <c r="B4834" s="1" t="s">
        <v>1840</v>
      </c>
      <c r="C4834" s="1" t="s">
        <v>6428</v>
      </c>
      <c r="D4834" s="1" t="s">
        <v>887</v>
      </c>
      <c r="E4834" s="1" t="str">
        <f>VLOOKUP(D4834,StataFunctions!$E$2:$G$260,3,)</f>
        <v>Ordered logistic regression</v>
      </c>
      <c r="F4834" s="18" t="s">
        <v>5123</v>
      </c>
      <c r="G4834" s="18" t="str">
        <f t="shared" si="453"/>
        <v>party_strength</v>
      </c>
      <c r="H4834" s="18" t="str">
        <f t="shared" si="454"/>
        <v>pov_ratio06 pov_child c.mage06##c.mage06 mfemale race2 race1 educ_gdad79 south_dum06 meduc_may06 mrelig00 mobility06 married06 mpol_follow08</v>
      </c>
      <c r="I4834" s="18">
        <f t="shared" si="457"/>
        <v>0</v>
      </c>
      <c r="J4834" s="18" t="str">
        <f t="shared" si="458"/>
        <v>NA</v>
      </c>
      <c r="K4834" s="18" t="str">
        <f t="shared" si="455"/>
        <v>pov_ratio06 pov_child c.mage06##c.mage06 mfemale race2 race1 educ_gdad79 south_dum06 meduc_may06 mrelig00 mobility06 married06 mpol_follow08</v>
      </c>
      <c r="L4834" s="1" t="str">
        <f t="shared" si="456"/>
        <v>Yes</v>
      </c>
    </row>
    <row r="4835" spans="1:12" ht="43.2" x14ac:dyDescent="0.3">
      <c r="A4835" s="1" t="str">
        <f>VLOOKUP(B4835,DownloadedFiles!$B$2:$C$821,2,)</f>
        <v>doi:10.7910/DVN/XU8ZWB</v>
      </c>
      <c r="B4835" s="1" t="s">
        <v>1840</v>
      </c>
      <c r="C4835" s="1" t="s">
        <v>6428</v>
      </c>
      <c r="D4835" s="1" t="s">
        <v>887</v>
      </c>
      <c r="E4835" s="1" t="str">
        <f>VLOOKUP(D4835,StataFunctions!$E$2:$G$260,3,)</f>
        <v>Ordered logistic regression</v>
      </c>
      <c r="F4835" s="18" t="s">
        <v>5122</v>
      </c>
      <c r="G4835" s="18" t="str">
        <f t="shared" si="453"/>
        <v>mpol_follow08</v>
      </c>
      <c r="H4835" s="18" t="str">
        <f t="shared" si="454"/>
        <v>pov_ratio06 pov_child c.mage06##c.mage06 mfemale race2 race1 educ_gdad79 south_dum06 meduc_may06 mrelig00 mobility06 married06 party_strength</v>
      </c>
      <c r="I4835" s="18">
        <f t="shared" si="457"/>
        <v>0</v>
      </c>
      <c r="J4835" s="18" t="str">
        <f t="shared" si="458"/>
        <v>NA</v>
      </c>
      <c r="K4835" s="18" t="str">
        <f t="shared" si="455"/>
        <v>pov_ratio06 pov_child c.mage06##c.mage06 mfemale race2 race1 educ_gdad79 south_dum06 meduc_may06 mrelig00 mobility06 married06 party_strength</v>
      </c>
      <c r="L4835" s="1" t="str">
        <f t="shared" si="456"/>
        <v>Yes</v>
      </c>
    </row>
    <row r="4836" spans="1:12" ht="43.2" x14ac:dyDescent="0.3">
      <c r="A4836" s="1" t="str">
        <f>VLOOKUP(B4836,DownloadedFiles!$B$2:$C$821,2,)</f>
        <v>doi:10.7910/DVN/XU8ZWB</v>
      </c>
      <c r="B4836" s="1" t="s">
        <v>1840</v>
      </c>
      <c r="C4836" s="1" t="s">
        <v>6428</v>
      </c>
      <c r="D4836" s="1" t="s">
        <v>766</v>
      </c>
      <c r="E4836" s="1" t="str">
        <f>VLOOKUP(D4836,StataFunctions!$E$2:$G$260,3,)</f>
        <v>Logistic regression</v>
      </c>
      <c r="F4836" s="18" t="s">
        <v>5121</v>
      </c>
      <c r="G4836" s="18" t="str">
        <f t="shared" si="453"/>
        <v>married06</v>
      </c>
      <c r="H4836" s="18" t="str">
        <f t="shared" si="454"/>
        <v>pov_ratio06 pov_child c.mage06##c.mage06 mfemale race2 race1 educ_gdad79 south_dum06 meduc_may06 mrelig00 mobility06 mpol_follow08 party_strength</v>
      </c>
      <c r="I4836" s="18">
        <f t="shared" si="457"/>
        <v>0</v>
      </c>
      <c r="J4836" s="18" t="str">
        <f t="shared" si="458"/>
        <v>NA</v>
      </c>
      <c r="K4836" s="18" t="str">
        <f t="shared" si="455"/>
        <v>pov_ratio06 pov_child c.mage06##c.mage06 mfemale race2 race1 educ_gdad79 south_dum06 meduc_may06 mrelig00 mobility06 mpol_follow08 party_strength</v>
      </c>
      <c r="L4836" s="1" t="str">
        <f t="shared" si="456"/>
        <v>Yes</v>
      </c>
    </row>
    <row r="4837" spans="1:12" ht="43.2" x14ac:dyDescent="0.3">
      <c r="A4837" s="1" t="str">
        <f>VLOOKUP(B4837,DownloadedFiles!$B$2:$C$821,2,)</f>
        <v>doi:10.7910/DVN/XU8ZWB</v>
      </c>
      <c r="B4837" s="1" t="s">
        <v>1840</v>
      </c>
      <c r="C4837" s="1" t="s">
        <v>6428</v>
      </c>
      <c r="D4837" s="1" t="s">
        <v>654</v>
      </c>
      <c r="E4837" s="1" t="str">
        <f>VLOOKUP(D4837,StataFunctions!$E$2:$G$260,3,)</f>
        <v>Linear Regression</v>
      </c>
      <c r="F4837" s="18" t="s">
        <v>5118</v>
      </c>
      <c r="G4837" s="18" t="str">
        <f t="shared" si="453"/>
        <v>meduc_may06</v>
      </c>
      <c r="H4837" s="18" t="str">
        <f t="shared" si="454"/>
        <v>pov_ratio06 pov_child c.mage06##c.mage06 mfemale race2 race1 educ_gdad79 south_dum06 mrelig00 mobility06 married06 mpol_follow08 party_strength</v>
      </c>
      <c r="I4837" s="18">
        <f t="shared" si="457"/>
        <v>0</v>
      </c>
      <c r="J4837" s="18" t="str">
        <f t="shared" si="458"/>
        <v>NA</v>
      </c>
      <c r="K4837" s="18" t="str">
        <f t="shared" si="455"/>
        <v>pov_ratio06 pov_child c.mage06##c.mage06 mfemale race2 race1 educ_gdad79 south_dum06 mrelig00 mobility06 married06 mpol_follow08 party_strength</v>
      </c>
      <c r="L4837" s="1" t="str">
        <f t="shared" si="456"/>
        <v>Yes</v>
      </c>
    </row>
    <row r="4838" spans="1:12" x14ac:dyDescent="0.3">
      <c r="A4838" s="1" t="str">
        <f>VLOOKUP(B4838,DownloadedFiles!$B$2:$C$821,2,)</f>
        <v>doi:10.7910/DVN/XU8ZWB</v>
      </c>
      <c r="B4838" s="1" t="s">
        <v>1840</v>
      </c>
      <c r="C4838" s="1" t="s">
        <v>6428</v>
      </c>
      <c r="D4838" s="1" t="s">
        <v>766</v>
      </c>
      <c r="E4838" s="1" t="str">
        <f>VLOOKUP(D4838,StataFunctions!$E$2:$G$260,3,)</f>
        <v>Logistic regression</v>
      </c>
      <c r="F4838" s="18" t="s">
        <v>5124</v>
      </c>
      <c r="G4838" s="18" t="str">
        <f t="shared" si="453"/>
        <v>mpol_vote06</v>
      </c>
      <c r="H4838" s="18" t="str">
        <f t="shared" si="454"/>
        <v>pov_ratiol</v>
      </c>
      <c r="I4838" s="18">
        <f t="shared" si="457"/>
        <v>0</v>
      </c>
      <c r="J4838" s="18" t="str">
        <f t="shared" si="458"/>
        <v>NA</v>
      </c>
      <c r="K4838" s="18" t="str">
        <f t="shared" si="455"/>
        <v>pov_ratiol</v>
      </c>
      <c r="L4838" s="1" t="str">
        <f t="shared" si="456"/>
        <v>Yes</v>
      </c>
    </row>
    <row r="4839" spans="1:12" x14ac:dyDescent="0.3">
      <c r="A4839" s="1" t="str">
        <f>VLOOKUP(B4839,DownloadedFiles!$B$2:$C$821,2,)</f>
        <v>doi:10.7910/DVN/XU8ZWB</v>
      </c>
      <c r="B4839" s="1" t="s">
        <v>1840</v>
      </c>
      <c r="C4839" s="1" t="s">
        <v>6428</v>
      </c>
      <c r="D4839" s="1" t="s">
        <v>766</v>
      </c>
      <c r="E4839" s="1" t="str">
        <f>VLOOKUP(D4839,StataFunctions!$E$2:$G$260,3,)</f>
        <v>Logistic regression</v>
      </c>
      <c r="F4839" s="18" t="s">
        <v>5125</v>
      </c>
      <c r="G4839" s="18" t="str">
        <f t="shared" si="453"/>
        <v>mpol_vote06</v>
      </c>
      <c r="H4839" s="18" t="str">
        <f t="shared" si="454"/>
        <v>pov_ratiol pov_childl</v>
      </c>
      <c r="I4839" s="18">
        <f t="shared" si="457"/>
        <v>0</v>
      </c>
      <c r="J4839" s="18" t="str">
        <f t="shared" si="458"/>
        <v>NA</v>
      </c>
      <c r="K4839" s="18" t="str">
        <f t="shared" si="455"/>
        <v>pov_ratiol pov_childl</v>
      </c>
      <c r="L4839" s="1" t="str">
        <f t="shared" si="456"/>
        <v>Yes</v>
      </c>
    </row>
    <row r="4840" spans="1:12" ht="43.2" x14ac:dyDescent="0.3">
      <c r="A4840" s="1" t="str">
        <f>VLOOKUP(B4840,DownloadedFiles!$B$2:$C$821,2,)</f>
        <v>doi:10.7910/DVN/XU8ZWB</v>
      </c>
      <c r="B4840" s="1" t="s">
        <v>1840</v>
      </c>
      <c r="C4840" s="1" t="s">
        <v>6428</v>
      </c>
      <c r="D4840" s="1" t="s">
        <v>887</v>
      </c>
      <c r="E4840" s="1" t="str">
        <f>VLOOKUP(D4840,StataFunctions!$E$2:$G$260,3,)</f>
        <v>Ordered logistic regression</v>
      </c>
      <c r="F4840" s="18" t="s">
        <v>5112</v>
      </c>
      <c r="G4840" s="18" t="str">
        <f t="shared" si="453"/>
        <v>mrelig00</v>
      </c>
      <c r="H4840" s="18" t="str">
        <f t="shared" si="454"/>
        <v>pov_ratiol pov_childl c.mage06##c.mage06 mfemale race2 race1 educ_gdad79 south_dum06 meduc_may06 mobility06 married06 mpol_follow08 party_strength</v>
      </c>
      <c r="I4840" s="18">
        <f t="shared" si="457"/>
        <v>0</v>
      </c>
      <c r="J4840" s="18" t="str">
        <f t="shared" si="458"/>
        <v>NA</v>
      </c>
      <c r="K4840" s="18" t="str">
        <f t="shared" si="455"/>
        <v>pov_ratiol pov_childl c.mage06##c.mage06 mfemale race2 race1 educ_gdad79 south_dum06 meduc_may06 mobility06 married06 mpol_follow08 party_strength</v>
      </c>
      <c r="L4840" s="1" t="str">
        <f t="shared" si="456"/>
        <v>Yes</v>
      </c>
    </row>
    <row r="4841" spans="1:12" ht="43.2" x14ac:dyDescent="0.3">
      <c r="A4841" s="1" t="str">
        <f>VLOOKUP(B4841,DownloadedFiles!$B$2:$C$821,2,)</f>
        <v>doi:10.7910/DVN/XU8ZWB</v>
      </c>
      <c r="B4841" s="1" t="s">
        <v>1840</v>
      </c>
      <c r="C4841" s="1" t="s">
        <v>6428</v>
      </c>
      <c r="D4841" s="1" t="s">
        <v>766</v>
      </c>
      <c r="E4841" s="1" t="str">
        <f>VLOOKUP(D4841,StataFunctions!$E$2:$G$260,3,)</f>
        <v>Logistic regression</v>
      </c>
      <c r="F4841" s="18" t="s">
        <v>5113</v>
      </c>
      <c r="G4841" s="18" t="str">
        <f t="shared" si="453"/>
        <v>mobility06</v>
      </c>
      <c r="H4841" s="18" t="str">
        <f t="shared" si="454"/>
        <v>pov_ratiol pov_childl c.mage06##c.mage06 mfemale race2 race1 educ_gdad79 south_dum06 meduc_may06 mrelig00 married06 mpol_follow08 party_strength</v>
      </c>
      <c r="I4841" s="18">
        <f t="shared" si="457"/>
        <v>0</v>
      </c>
      <c r="J4841" s="18" t="str">
        <f t="shared" si="458"/>
        <v>NA</v>
      </c>
      <c r="K4841" s="18" t="str">
        <f t="shared" si="455"/>
        <v>pov_ratiol pov_childl c.mage06##c.mage06 mfemale race2 race1 educ_gdad79 south_dum06 meduc_may06 mrelig00 married06 mpol_follow08 party_strength</v>
      </c>
      <c r="L4841" s="1" t="str">
        <f t="shared" si="456"/>
        <v>Yes</v>
      </c>
    </row>
    <row r="4842" spans="1:12" ht="43.2" x14ac:dyDescent="0.3">
      <c r="A4842" s="1" t="str">
        <f>VLOOKUP(B4842,DownloadedFiles!$B$2:$C$821,2,)</f>
        <v>doi:10.7910/DVN/XU8ZWB</v>
      </c>
      <c r="B4842" s="1" t="s">
        <v>1840</v>
      </c>
      <c r="C4842" s="1" t="s">
        <v>6428</v>
      </c>
      <c r="D4842" s="1" t="s">
        <v>887</v>
      </c>
      <c r="E4842" s="1" t="str">
        <f>VLOOKUP(D4842,StataFunctions!$E$2:$G$260,3,)</f>
        <v>Ordered logistic regression</v>
      </c>
      <c r="F4842" s="18" t="s">
        <v>5116</v>
      </c>
      <c r="G4842" s="18" t="str">
        <f t="shared" si="453"/>
        <v>party_strength</v>
      </c>
      <c r="H4842" s="18" t="str">
        <f t="shared" si="454"/>
        <v>pov_ratiol pov_childl c.mage06##c.mage06 mfemale race2 race1 educ_gdad79 south_dum06 meduc_may06 mrelig00 mobility06 married06 mpol_follow08</v>
      </c>
      <c r="I4842" s="18">
        <f t="shared" si="457"/>
        <v>0</v>
      </c>
      <c r="J4842" s="18" t="str">
        <f t="shared" si="458"/>
        <v>NA</v>
      </c>
      <c r="K4842" s="18" t="str">
        <f t="shared" si="455"/>
        <v>pov_ratiol pov_childl c.mage06##c.mage06 mfemale race2 race1 educ_gdad79 south_dum06 meduc_may06 mrelig00 mobility06 married06 mpol_follow08</v>
      </c>
      <c r="L4842" s="1" t="str">
        <f t="shared" si="456"/>
        <v>Yes</v>
      </c>
    </row>
    <row r="4843" spans="1:12" ht="43.2" x14ac:dyDescent="0.3">
      <c r="A4843" s="1" t="str">
        <f>VLOOKUP(B4843,DownloadedFiles!$B$2:$C$821,2,)</f>
        <v>doi:10.7910/DVN/XU8ZWB</v>
      </c>
      <c r="B4843" s="1" t="s">
        <v>1840</v>
      </c>
      <c r="C4843" s="1" t="s">
        <v>6428</v>
      </c>
      <c r="D4843" s="1" t="s">
        <v>887</v>
      </c>
      <c r="E4843" s="1" t="str">
        <f>VLOOKUP(D4843,StataFunctions!$E$2:$G$260,3,)</f>
        <v>Ordered logistic regression</v>
      </c>
      <c r="F4843" s="18" t="s">
        <v>5115</v>
      </c>
      <c r="G4843" s="18" t="str">
        <f t="shared" si="453"/>
        <v>mpol_follow08</v>
      </c>
      <c r="H4843" s="18" t="str">
        <f t="shared" si="454"/>
        <v>pov_ratiol pov_childl c.mage06##c.mage06 mfemale race2 race1 educ_gdad79 south_dum06 meduc_may06 mrelig00 mobility06 married06 party_strength</v>
      </c>
      <c r="I4843" s="18">
        <f t="shared" si="457"/>
        <v>0</v>
      </c>
      <c r="J4843" s="18" t="str">
        <f t="shared" si="458"/>
        <v>NA</v>
      </c>
      <c r="K4843" s="18" t="str">
        <f t="shared" si="455"/>
        <v>pov_ratiol pov_childl c.mage06##c.mage06 mfemale race2 race1 educ_gdad79 south_dum06 meduc_may06 mrelig00 mobility06 married06 party_strength</v>
      </c>
      <c r="L4843" s="1" t="str">
        <f t="shared" si="456"/>
        <v>Yes</v>
      </c>
    </row>
    <row r="4844" spans="1:12" ht="43.2" x14ac:dyDescent="0.3">
      <c r="A4844" s="1" t="str">
        <f>VLOOKUP(B4844,DownloadedFiles!$B$2:$C$821,2,)</f>
        <v>doi:10.7910/DVN/XU8ZWB</v>
      </c>
      <c r="B4844" s="1" t="s">
        <v>1840</v>
      </c>
      <c r="C4844" s="1" t="s">
        <v>6428</v>
      </c>
      <c r="D4844" s="1" t="s">
        <v>766</v>
      </c>
      <c r="E4844" s="1" t="str">
        <f>VLOOKUP(D4844,StataFunctions!$E$2:$G$260,3,)</f>
        <v>Logistic regression</v>
      </c>
      <c r="F4844" s="18" t="s">
        <v>5114</v>
      </c>
      <c r="G4844" s="18" t="str">
        <f t="shared" si="453"/>
        <v>married06</v>
      </c>
      <c r="H4844" s="18" t="str">
        <f t="shared" si="454"/>
        <v>pov_ratiol pov_childl c.mage06##c.mage06 mfemale race2 race1 educ_gdad79 south_dum06 meduc_may06 mrelig00 mobility06 mpol_follow08 party_strength</v>
      </c>
      <c r="I4844" s="18">
        <f t="shared" si="457"/>
        <v>0</v>
      </c>
      <c r="J4844" s="18" t="str">
        <f t="shared" si="458"/>
        <v>NA</v>
      </c>
      <c r="K4844" s="18" t="str">
        <f t="shared" si="455"/>
        <v>pov_ratiol pov_childl c.mage06##c.mage06 mfemale race2 race1 educ_gdad79 south_dum06 meduc_may06 mrelig00 mobility06 mpol_follow08 party_strength</v>
      </c>
      <c r="L4844" s="1" t="str">
        <f t="shared" si="456"/>
        <v>Yes</v>
      </c>
    </row>
    <row r="4845" spans="1:12" ht="43.2" x14ac:dyDescent="0.3">
      <c r="A4845" s="1" t="str">
        <f>VLOOKUP(B4845,DownloadedFiles!$B$2:$C$821,2,)</f>
        <v>doi:10.7910/DVN/XU8ZWB</v>
      </c>
      <c r="B4845" s="1" t="s">
        <v>1840</v>
      </c>
      <c r="C4845" s="1" t="s">
        <v>6428</v>
      </c>
      <c r="D4845" s="1" t="s">
        <v>766</v>
      </c>
      <c r="E4845" s="1" t="str">
        <f>VLOOKUP(D4845,StataFunctions!$E$2:$G$260,3,)</f>
        <v>Logistic regression</v>
      </c>
      <c r="F4845" s="18" t="s">
        <v>5094</v>
      </c>
      <c r="G4845" s="18" t="str">
        <f t="shared" si="453"/>
        <v>mpol_vote06</v>
      </c>
      <c r="H4845" s="18" t="str">
        <f t="shared" si="454"/>
        <v>pov_ratiol pov_childl c.mage06##c.mage06 mfemale race2 race1 educ_gdad79 south_dum06 mrelig00 mobility06 married06</v>
      </c>
      <c r="I4845" s="18">
        <f t="shared" si="457"/>
        <v>0</v>
      </c>
      <c r="J4845" s="18" t="str">
        <f t="shared" si="458"/>
        <v>NA</v>
      </c>
      <c r="K4845" s="18" t="str">
        <f t="shared" si="455"/>
        <v>pov_ratiol pov_childl c.mage06##c.mage06 mfemale race2 race1 educ_gdad79 south_dum06 mrelig00 mobility06 married06</v>
      </c>
      <c r="L4845" s="1" t="str">
        <f t="shared" si="456"/>
        <v>Yes</v>
      </c>
    </row>
    <row r="4846" spans="1:12" ht="43.2" x14ac:dyDescent="0.3">
      <c r="A4846" s="1" t="str">
        <f>VLOOKUP(B4846,DownloadedFiles!$B$2:$C$821,2,)</f>
        <v>doi:10.7910/DVN/XU8ZWB</v>
      </c>
      <c r="B4846" s="1" t="s">
        <v>1840</v>
      </c>
      <c r="C4846" s="1" t="s">
        <v>6428</v>
      </c>
      <c r="D4846" s="1" t="s">
        <v>766</v>
      </c>
      <c r="E4846" s="1" t="str">
        <f>VLOOKUP(D4846,StataFunctions!$E$2:$G$260,3,)</f>
        <v>Logistic regression</v>
      </c>
      <c r="F4846" s="18" t="s">
        <v>5126</v>
      </c>
      <c r="G4846" s="18" t="str">
        <f t="shared" si="453"/>
        <v>mpol_vote06</v>
      </c>
      <c r="H4846" s="18" t="str">
        <f t="shared" si="454"/>
        <v>pov_ratiol pov_childl c.mage06##c.mage06 mfemale race2 race1 educ_gdad79 south_dum06 mrelig00 mobility06 married06</v>
      </c>
      <c r="I4846" s="18">
        <f t="shared" si="457"/>
        <v>0</v>
      </c>
      <c r="J4846" s="18" t="str">
        <f t="shared" si="458"/>
        <v>NA</v>
      </c>
      <c r="K4846" s="18" t="str">
        <f t="shared" si="455"/>
        <v>pov_ratiol pov_childl c.mage06##c.mage06 mfemale race2 race1 educ_gdad79 south_dum06 mrelig00 mobility06 married06</v>
      </c>
      <c r="L4846" s="1" t="str">
        <f t="shared" si="456"/>
        <v>Yes</v>
      </c>
    </row>
    <row r="4847" spans="1:12" ht="43.2" x14ac:dyDescent="0.3">
      <c r="A4847" s="1" t="str">
        <f>VLOOKUP(B4847,DownloadedFiles!$B$2:$C$821,2,)</f>
        <v>doi:10.7910/DVN/XU8ZWB</v>
      </c>
      <c r="B4847" s="1" t="s">
        <v>1840</v>
      </c>
      <c r="C4847" s="1" t="s">
        <v>6428</v>
      </c>
      <c r="D4847" s="1" t="s">
        <v>766</v>
      </c>
      <c r="E4847" s="1" t="str">
        <f>VLOOKUP(D4847,StataFunctions!$E$2:$G$260,3,)</f>
        <v>Logistic regression</v>
      </c>
      <c r="F4847" s="18" t="s">
        <v>5126</v>
      </c>
      <c r="G4847" s="18" t="str">
        <f t="shared" si="453"/>
        <v>mpol_vote06</v>
      </c>
      <c r="H4847" s="18" t="str">
        <f t="shared" si="454"/>
        <v>pov_ratiol pov_childl c.mage06##c.mage06 mfemale race2 race1 educ_gdad79 south_dum06 mrelig00 mobility06 married06</v>
      </c>
      <c r="I4847" s="18">
        <f t="shared" si="457"/>
        <v>0</v>
      </c>
      <c r="J4847" s="18" t="str">
        <f t="shared" si="458"/>
        <v>NA</v>
      </c>
      <c r="K4847" s="18" t="str">
        <f t="shared" si="455"/>
        <v>pov_ratiol pov_childl c.mage06##c.mage06 mfemale race2 race1 educ_gdad79 south_dum06 mrelig00 mobility06 married06</v>
      </c>
      <c r="L4847" s="1" t="str">
        <f t="shared" si="456"/>
        <v>Yes</v>
      </c>
    </row>
    <row r="4848" spans="1:12" ht="43.2" x14ac:dyDescent="0.3">
      <c r="A4848" s="1" t="str">
        <f>VLOOKUP(B4848,DownloadedFiles!$B$2:$C$821,2,)</f>
        <v>doi:10.7910/DVN/XU8ZWB</v>
      </c>
      <c r="B4848" s="1" t="s">
        <v>1840</v>
      </c>
      <c r="C4848" s="1" t="s">
        <v>6428</v>
      </c>
      <c r="D4848" s="1" t="s">
        <v>766</v>
      </c>
      <c r="E4848" s="1" t="str">
        <f>VLOOKUP(D4848,StataFunctions!$E$2:$G$260,3,)</f>
        <v>Logistic regression</v>
      </c>
      <c r="F4848" s="18" t="s">
        <v>5095</v>
      </c>
      <c r="G4848" s="18" t="str">
        <f t="shared" si="453"/>
        <v>mpol_vote06</v>
      </c>
      <c r="H4848" s="18" t="str">
        <f t="shared" si="454"/>
        <v>pov_ratiol pov_childl c.mage06##c.mage06 mfemale race2 race1 educ_gdad79 south_dum06 mrelig00 mobility06 married06 meduc_may06 mpol_follow08 party_strength</v>
      </c>
      <c r="I4848" s="18">
        <f t="shared" si="457"/>
        <v>0</v>
      </c>
      <c r="J4848" s="18" t="str">
        <f t="shared" si="458"/>
        <v>NA</v>
      </c>
      <c r="K4848" s="18" t="str">
        <f t="shared" si="455"/>
        <v>pov_ratiol pov_childl c.mage06##c.mage06 mfemale race2 race1 educ_gdad79 south_dum06 mrelig00 mobility06 married06 meduc_may06 mpol_follow08 party_strength</v>
      </c>
      <c r="L4848" s="1" t="str">
        <f t="shared" si="456"/>
        <v>Yes</v>
      </c>
    </row>
    <row r="4849" spans="1:12" ht="43.2" x14ac:dyDescent="0.3">
      <c r="A4849" s="1" t="str">
        <f>VLOOKUP(B4849,DownloadedFiles!$B$2:$C$821,2,)</f>
        <v>doi:10.7910/DVN/XU8ZWB</v>
      </c>
      <c r="B4849" s="1" t="s">
        <v>1840</v>
      </c>
      <c r="C4849" s="1" t="s">
        <v>6428</v>
      </c>
      <c r="D4849" s="1" t="s">
        <v>766</v>
      </c>
      <c r="E4849" s="1" t="str">
        <f>VLOOKUP(D4849,StataFunctions!$E$2:$G$260,3,)</f>
        <v>Logistic regression</v>
      </c>
      <c r="F4849" s="18" t="s">
        <v>5127</v>
      </c>
      <c r="G4849" s="18" t="str">
        <f t="shared" si="453"/>
        <v>mpol_vote06</v>
      </c>
      <c r="H4849" s="18" t="str">
        <f t="shared" si="454"/>
        <v>pov_ratiol pov_childl c.mage06##c.mage06 mfemale race2 race1 educ_gdad79 south_dum06 mrelig00 mobility06 married06 meduc_may06 mpol_follow08 party_strength</v>
      </c>
      <c r="I4849" s="18">
        <f t="shared" si="457"/>
        <v>0</v>
      </c>
      <c r="J4849" s="18" t="str">
        <f t="shared" si="458"/>
        <v>NA</v>
      </c>
      <c r="K4849" s="18" t="str">
        <f t="shared" si="455"/>
        <v>pov_ratiol pov_childl c.mage06##c.mage06 mfemale race2 race1 educ_gdad79 south_dum06 mrelig00 mobility06 married06 meduc_may06 mpol_follow08 party_strength</v>
      </c>
      <c r="L4849" s="1" t="str">
        <f t="shared" si="456"/>
        <v>Yes</v>
      </c>
    </row>
    <row r="4850" spans="1:12" ht="43.2" x14ac:dyDescent="0.3">
      <c r="A4850" s="1" t="str">
        <f>VLOOKUP(B4850,DownloadedFiles!$B$2:$C$821,2,)</f>
        <v>doi:10.7910/DVN/XU8ZWB</v>
      </c>
      <c r="B4850" s="1" t="s">
        <v>1840</v>
      </c>
      <c r="C4850" s="1" t="s">
        <v>6428</v>
      </c>
      <c r="D4850" s="1" t="s">
        <v>766</v>
      </c>
      <c r="E4850" s="1" t="str">
        <f>VLOOKUP(D4850,StataFunctions!$E$2:$G$260,3,)</f>
        <v>Logistic regression</v>
      </c>
      <c r="F4850" s="18" t="s">
        <v>5127</v>
      </c>
      <c r="G4850" s="18" t="str">
        <f t="shared" si="453"/>
        <v>mpol_vote06</v>
      </c>
      <c r="H4850" s="18" t="str">
        <f t="shared" si="454"/>
        <v>pov_ratiol pov_childl c.mage06##c.mage06 mfemale race2 race1 educ_gdad79 south_dum06 mrelig00 mobility06 married06 meduc_may06 mpol_follow08 party_strength</v>
      </c>
      <c r="I4850" s="18">
        <f t="shared" si="457"/>
        <v>0</v>
      </c>
      <c r="J4850" s="18" t="str">
        <f t="shared" si="458"/>
        <v>NA</v>
      </c>
      <c r="K4850" s="18" t="str">
        <f t="shared" si="455"/>
        <v>pov_ratiol pov_childl c.mage06##c.mage06 mfemale race2 race1 educ_gdad79 south_dum06 mrelig00 mobility06 married06 meduc_may06 mpol_follow08 party_strength</v>
      </c>
      <c r="L4850" s="1" t="str">
        <f t="shared" si="456"/>
        <v>Yes</v>
      </c>
    </row>
    <row r="4851" spans="1:12" ht="43.2" x14ac:dyDescent="0.3">
      <c r="A4851" s="1" t="str">
        <f>VLOOKUP(B4851,DownloadedFiles!$B$2:$C$821,2,)</f>
        <v>doi:10.7910/DVN/XU8ZWB</v>
      </c>
      <c r="B4851" s="1" t="s">
        <v>1840</v>
      </c>
      <c r="C4851" s="1" t="s">
        <v>6428</v>
      </c>
      <c r="D4851" s="1" t="s">
        <v>654</v>
      </c>
      <c r="E4851" s="1" t="str">
        <f>VLOOKUP(D4851,StataFunctions!$E$2:$G$260,3,)</f>
        <v>Linear Regression</v>
      </c>
      <c r="F4851" s="18" t="s">
        <v>5111</v>
      </c>
      <c r="G4851" s="18" t="str">
        <f t="shared" si="453"/>
        <v>meduc_may06</v>
      </c>
      <c r="H4851" s="18" t="str">
        <f t="shared" si="454"/>
        <v>pov_ratiol pov_childl c.mage06##c.mage06 mfemale race2 race1 educ_gdad79 south_dum06 mrelig00 mobility06 married06 mpol_follow08 party_strength</v>
      </c>
      <c r="I4851" s="18">
        <f t="shared" si="457"/>
        <v>0</v>
      </c>
      <c r="J4851" s="18" t="str">
        <f t="shared" si="458"/>
        <v>NA</v>
      </c>
      <c r="K4851" s="18" t="str">
        <f t="shared" si="455"/>
        <v>pov_ratiol pov_childl c.mage06##c.mage06 mfemale race2 race1 educ_gdad79 south_dum06 mrelig00 mobility06 married06 mpol_follow08 party_strength</v>
      </c>
      <c r="L4851" s="1" t="str">
        <f t="shared" si="456"/>
        <v>Yes</v>
      </c>
    </row>
    <row r="4852" spans="1:12" ht="43.2" x14ac:dyDescent="0.3">
      <c r="A4852" s="1" t="str">
        <f>VLOOKUP(B4852,DownloadedFiles!$B$2:$C$821,2,)</f>
        <v>doi:10.7910/DVN/XU8ZWB</v>
      </c>
      <c r="B4852" s="1" t="s">
        <v>1841</v>
      </c>
      <c r="C4852" s="1" t="s">
        <v>6429</v>
      </c>
      <c r="D4852" s="1" t="s">
        <v>781</v>
      </c>
      <c r="E4852" s="1" t="str">
        <f>VLOOKUP(D4852,StataFunctions!$E$2:$G$260,3,)</f>
        <v>Regression on panel data</v>
      </c>
      <c r="F4852" s="18" t="s">
        <v>5152</v>
      </c>
      <c r="G4852" s="18" t="str">
        <f t="shared" si="453"/>
        <v>pov_ratio</v>
      </c>
      <c r="H4852" s="18" t="str">
        <f t="shared" si="454"/>
        <v>pov_child c.age##c.age female race_black race_hisp dad_educ south_dum educ health_self migrate_dum married pol_int election</v>
      </c>
      <c r="I4852" s="18">
        <f t="shared" si="457"/>
        <v>0</v>
      </c>
      <c r="J4852" s="18" t="str">
        <f t="shared" si="458"/>
        <v>NA</v>
      </c>
      <c r="K4852" s="18" t="str">
        <f t="shared" si="455"/>
        <v>pov_child c.age##c.age female race_black race_hisp dad_educ south_dum educ health_self migrate_dum married pol_int election</v>
      </c>
      <c r="L4852" s="1" t="str">
        <f t="shared" si="456"/>
        <v>Yes</v>
      </c>
    </row>
    <row r="4853" spans="1:12" ht="28.8" x14ac:dyDescent="0.3">
      <c r="A4853" s="1" t="str">
        <f>VLOOKUP(B4853,DownloadedFiles!$B$2:$C$821,2,)</f>
        <v>doi:10.7910/DVN/XU8ZWB</v>
      </c>
      <c r="B4853" s="1" t="s">
        <v>1841</v>
      </c>
      <c r="C4853" s="1" t="s">
        <v>6429</v>
      </c>
      <c r="D4853" s="1" t="s">
        <v>806</v>
      </c>
      <c r="E4853" s="1" t="str">
        <f>VLOOKUP(D4853,StataFunctions!$E$2:$G$260,3,)</f>
        <v>Fixed-effects Logistic Regression</v>
      </c>
      <c r="F4853" s="18" t="s">
        <v>5144</v>
      </c>
      <c r="G4853" s="18" t="str">
        <f t="shared" si="453"/>
        <v>married</v>
      </c>
      <c r="H4853" s="18" t="str">
        <f t="shared" si="454"/>
        <v>pov_child c.age##c.age female race_black race_hisp dad_educ south_dum election</v>
      </c>
      <c r="I4853" s="18">
        <f t="shared" si="457"/>
        <v>0</v>
      </c>
      <c r="J4853" s="18" t="str">
        <f t="shared" si="458"/>
        <v>NA</v>
      </c>
      <c r="K4853" s="18" t="str">
        <f t="shared" si="455"/>
        <v>pov_child c.age##c.age female race_black race_hisp dad_educ south_dum election</v>
      </c>
      <c r="L4853" s="1" t="str">
        <f t="shared" si="456"/>
        <v>Yes</v>
      </c>
    </row>
    <row r="4854" spans="1:12" ht="28.8" x14ac:dyDescent="0.3">
      <c r="A4854" s="1" t="str">
        <f>VLOOKUP(B4854,DownloadedFiles!$B$2:$C$821,2,)</f>
        <v>doi:10.7910/DVN/XU8ZWB</v>
      </c>
      <c r="B4854" s="1" t="s">
        <v>1841</v>
      </c>
      <c r="C4854" s="1" t="s">
        <v>6429</v>
      </c>
      <c r="D4854" s="1" t="s">
        <v>806</v>
      </c>
      <c r="E4854" s="1" t="str">
        <f>VLOOKUP(D4854,StataFunctions!$E$2:$G$260,3,)</f>
        <v>Fixed-effects Logistic Regression</v>
      </c>
      <c r="F4854" s="18" t="s">
        <v>5143</v>
      </c>
      <c r="G4854" s="18" t="str">
        <f t="shared" si="453"/>
        <v>migrate_dum</v>
      </c>
      <c r="H4854" s="18" t="str">
        <f t="shared" si="454"/>
        <v>pov_child c.age##c.age female race_black race_hisp dad_educ south_dum election</v>
      </c>
      <c r="I4854" s="18">
        <f t="shared" si="457"/>
        <v>0</v>
      </c>
      <c r="J4854" s="18" t="str">
        <f t="shared" si="458"/>
        <v>NA</v>
      </c>
      <c r="K4854" s="18" t="str">
        <f t="shared" si="455"/>
        <v>pov_child c.age##c.age female race_black race_hisp dad_educ south_dum election</v>
      </c>
      <c r="L4854" s="1" t="str">
        <f t="shared" si="456"/>
        <v>Yes</v>
      </c>
    </row>
    <row r="4855" spans="1:12" ht="28.8" x14ac:dyDescent="0.3">
      <c r="A4855" s="1" t="str">
        <f>VLOOKUP(B4855,DownloadedFiles!$B$2:$C$821,2,)</f>
        <v>doi:10.7910/DVN/XU8ZWB</v>
      </c>
      <c r="B4855" s="1" t="s">
        <v>1841</v>
      </c>
      <c r="C4855" s="1" t="s">
        <v>6429</v>
      </c>
      <c r="D4855" s="1" t="s">
        <v>1599</v>
      </c>
      <c r="E4855" s="1" t="str">
        <f>VLOOKUP(D4855,StataFunctions!$E$2:$G$260,3,)</f>
        <v xml:space="preserve">Random-effects ordered logistic models </v>
      </c>
      <c r="F4855" s="18" t="s">
        <v>5142</v>
      </c>
      <c r="G4855" s="18" t="str">
        <f t="shared" si="453"/>
        <v>health_self</v>
      </c>
      <c r="H4855" s="18" t="str">
        <f t="shared" si="454"/>
        <v>pov_child c.age##c.age female race_black race_hisp dad_educ south_dum election</v>
      </c>
      <c r="I4855" s="18">
        <f t="shared" si="457"/>
        <v>0</v>
      </c>
      <c r="J4855" s="18" t="str">
        <f t="shared" si="458"/>
        <v>NA</v>
      </c>
      <c r="K4855" s="18" t="str">
        <f t="shared" si="455"/>
        <v>pov_child c.age##c.age female race_black race_hisp dad_educ south_dum election</v>
      </c>
      <c r="L4855" s="1" t="str">
        <f t="shared" si="456"/>
        <v>Yes</v>
      </c>
    </row>
    <row r="4856" spans="1:12" ht="28.8" x14ac:dyDescent="0.3">
      <c r="A4856" s="1" t="str">
        <f>VLOOKUP(B4856,DownloadedFiles!$B$2:$C$821,2,)</f>
        <v>doi:10.7910/DVN/XU8ZWB</v>
      </c>
      <c r="B4856" s="1" t="s">
        <v>1841</v>
      </c>
      <c r="C4856" s="1" t="s">
        <v>6429</v>
      </c>
      <c r="D4856" s="1" t="s">
        <v>1599</v>
      </c>
      <c r="E4856" s="1" t="str">
        <f>VLOOKUP(D4856,StataFunctions!$E$2:$G$260,3,)</f>
        <v xml:space="preserve">Random-effects ordered logistic models </v>
      </c>
      <c r="F4856" s="18" t="s">
        <v>5145</v>
      </c>
      <c r="G4856" s="18" t="str">
        <f t="shared" ref="G4856:G4919" si="459">MID($F4856,LEN($D4856)+FIND($D4856,$F4856)+1,FIND(" ",$F4856,LEN(D4856)+FIND(D4856,F4856)+1)-(LEN($D4856)+FIND($D4856,$F4856)+1))</f>
        <v>pol_int</v>
      </c>
      <c r="H4856" s="18" t="str">
        <f t="shared" si="454"/>
        <v>pov_child c.age##c.age female race_black race_hisp dad_educ south_dum election</v>
      </c>
      <c r="I4856" s="18">
        <f t="shared" si="457"/>
        <v>0</v>
      </c>
      <c r="J4856" s="18" t="str">
        <f t="shared" si="458"/>
        <v>NA</v>
      </c>
      <c r="K4856" s="18" t="str">
        <f t="shared" si="455"/>
        <v>pov_child c.age##c.age female race_black race_hisp dad_educ south_dum election</v>
      </c>
      <c r="L4856" s="1" t="str">
        <f t="shared" si="456"/>
        <v>Yes</v>
      </c>
    </row>
    <row r="4857" spans="1:12" ht="28.8" x14ac:dyDescent="0.3">
      <c r="A4857" s="1" t="str">
        <f>VLOOKUP(B4857,DownloadedFiles!$B$2:$C$821,2,)</f>
        <v>doi:10.7910/DVN/XU8ZWB</v>
      </c>
      <c r="B4857" s="1" t="s">
        <v>1841</v>
      </c>
      <c r="C4857" s="1" t="s">
        <v>6429</v>
      </c>
      <c r="D4857" s="1" t="s">
        <v>781</v>
      </c>
      <c r="E4857" s="1" t="str">
        <f>VLOOKUP(D4857,StataFunctions!$E$2:$G$260,3,)</f>
        <v>Regression on panel data</v>
      </c>
      <c r="F4857" s="18" t="s">
        <v>5141</v>
      </c>
      <c r="G4857" s="18" t="str">
        <f t="shared" si="459"/>
        <v>educ</v>
      </c>
      <c r="H4857" s="18" t="str">
        <f t="shared" si="454"/>
        <v>pov_child c.age##c.age female race_black race_hisp dad_educ south_dum election</v>
      </c>
      <c r="I4857" s="18">
        <f t="shared" si="457"/>
        <v>0</v>
      </c>
      <c r="J4857" s="18" t="str">
        <f t="shared" si="458"/>
        <v>NA</v>
      </c>
      <c r="K4857" s="18" t="str">
        <f t="shared" si="455"/>
        <v>pov_child c.age##c.age female race_black race_hisp dad_educ south_dum election</v>
      </c>
      <c r="L4857" s="1" t="str">
        <f t="shared" si="456"/>
        <v>Yes</v>
      </c>
    </row>
    <row r="4858" spans="1:12" ht="28.8" x14ac:dyDescent="0.3">
      <c r="A4858" s="1" t="str">
        <f>VLOOKUP(B4858,DownloadedFiles!$B$2:$C$821,2,)</f>
        <v>doi:10.7910/DVN/XU8ZWB</v>
      </c>
      <c r="B4858" s="1" t="s">
        <v>1841</v>
      </c>
      <c r="C4858" s="1" t="s">
        <v>6429</v>
      </c>
      <c r="D4858" s="1" t="s">
        <v>781</v>
      </c>
      <c r="E4858" s="1" t="str">
        <f>VLOOKUP(D4858,StataFunctions!$E$2:$G$260,3,)</f>
        <v>Regression on panel data</v>
      </c>
      <c r="F4858" s="18" t="s">
        <v>5140</v>
      </c>
      <c r="G4858" s="18" t="str">
        <f t="shared" si="459"/>
        <v>pov_ratio</v>
      </c>
      <c r="H4858" s="18" t="str">
        <f t="shared" si="454"/>
        <v>pov_child c.age##c.age female race_black race_hisp dad_educ south_dum election</v>
      </c>
      <c r="I4858" s="18">
        <f t="shared" si="457"/>
        <v>0</v>
      </c>
      <c r="J4858" s="18" t="str">
        <f t="shared" si="458"/>
        <v>NA</v>
      </c>
      <c r="K4858" s="18" t="str">
        <f t="shared" si="455"/>
        <v>pov_child c.age##c.age female race_black race_hisp dad_educ south_dum election</v>
      </c>
      <c r="L4858" s="1" t="str">
        <f t="shared" si="456"/>
        <v>Yes</v>
      </c>
    </row>
    <row r="4859" spans="1:12" ht="43.2" x14ac:dyDescent="0.3">
      <c r="A4859" s="1" t="str">
        <f>VLOOKUP(B4859,DownloadedFiles!$B$2:$C$821,2,)</f>
        <v>doi:10.7910/DVN/XU8ZWB</v>
      </c>
      <c r="B4859" s="1" t="s">
        <v>1841</v>
      </c>
      <c r="C4859" s="1" t="s">
        <v>6429</v>
      </c>
      <c r="D4859" s="1" t="s">
        <v>781</v>
      </c>
      <c r="E4859" s="1" t="str">
        <f>VLOOKUP(D4859,StataFunctions!$E$2:$G$260,3,)</f>
        <v>Regression on panel data</v>
      </c>
      <c r="F4859" s="18" t="s">
        <v>5146</v>
      </c>
      <c r="G4859" s="18" t="str">
        <f t="shared" si="459"/>
        <v>pov_ratiol</v>
      </c>
      <c r="H4859" s="18" t="str">
        <f t="shared" si="454"/>
        <v>pov_childl c.age##c.age female race_black race_hisp dad_educ south_dum educ health_self migrate_dum married pol_int election</v>
      </c>
      <c r="I4859" s="18">
        <f t="shared" si="457"/>
        <v>0</v>
      </c>
      <c r="J4859" s="18" t="str">
        <f t="shared" si="458"/>
        <v>NA</v>
      </c>
      <c r="K4859" s="18" t="str">
        <f t="shared" si="455"/>
        <v>pov_childl c.age##c.age female race_black race_hisp dad_educ south_dum educ health_self migrate_dum married pol_int election</v>
      </c>
      <c r="L4859" s="1" t="str">
        <f t="shared" si="456"/>
        <v>Yes</v>
      </c>
    </row>
    <row r="4860" spans="1:12" ht="28.8" x14ac:dyDescent="0.3">
      <c r="A4860" s="1" t="str">
        <f>VLOOKUP(B4860,DownloadedFiles!$B$2:$C$821,2,)</f>
        <v>doi:10.7910/DVN/XU8ZWB</v>
      </c>
      <c r="B4860" s="1" t="s">
        <v>1841</v>
      </c>
      <c r="C4860" s="1" t="s">
        <v>6429</v>
      </c>
      <c r="D4860" s="1" t="s">
        <v>806</v>
      </c>
      <c r="E4860" s="1" t="str">
        <f>VLOOKUP(D4860,StataFunctions!$E$2:$G$260,3,)</f>
        <v>Fixed-effects Logistic Regression</v>
      </c>
      <c r="F4860" s="18" t="s">
        <v>5138</v>
      </c>
      <c r="G4860" s="18" t="str">
        <f t="shared" si="459"/>
        <v>married</v>
      </c>
      <c r="H4860" s="18" t="str">
        <f t="shared" si="454"/>
        <v>pov_childl c.age##c.age female race_black race_hisp dad_educ south_dum election</v>
      </c>
      <c r="I4860" s="18">
        <f t="shared" si="457"/>
        <v>0</v>
      </c>
      <c r="J4860" s="18" t="str">
        <f t="shared" si="458"/>
        <v>NA</v>
      </c>
      <c r="K4860" s="18" t="str">
        <f t="shared" si="455"/>
        <v>pov_childl c.age##c.age female race_black race_hisp dad_educ south_dum election</v>
      </c>
      <c r="L4860" s="1" t="str">
        <f t="shared" si="456"/>
        <v>Yes</v>
      </c>
    </row>
    <row r="4861" spans="1:12" ht="28.8" x14ac:dyDescent="0.3">
      <c r="A4861" s="1" t="str">
        <f>VLOOKUP(B4861,DownloadedFiles!$B$2:$C$821,2,)</f>
        <v>doi:10.7910/DVN/XU8ZWB</v>
      </c>
      <c r="B4861" s="1" t="s">
        <v>1841</v>
      </c>
      <c r="C4861" s="1" t="s">
        <v>6429</v>
      </c>
      <c r="D4861" s="1" t="s">
        <v>806</v>
      </c>
      <c r="E4861" s="1" t="str">
        <f>VLOOKUP(D4861,StataFunctions!$E$2:$G$260,3,)</f>
        <v>Fixed-effects Logistic Regression</v>
      </c>
      <c r="F4861" s="18" t="s">
        <v>5137</v>
      </c>
      <c r="G4861" s="18" t="str">
        <f t="shared" si="459"/>
        <v>migrate_dum</v>
      </c>
      <c r="H4861" s="18" t="str">
        <f t="shared" si="454"/>
        <v>pov_childl c.age##c.age female race_black race_hisp dad_educ south_dum election</v>
      </c>
      <c r="I4861" s="18">
        <f t="shared" si="457"/>
        <v>0</v>
      </c>
      <c r="J4861" s="18" t="str">
        <f t="shared" si="458"/>
        <v>NA</v>
      </c>
      <c r="K4861" s="18" t="str">
        <f t="shared" si="455"/>
        <v>pov_childl c.age##c.age female race_black race_hisp dad_educ south_dum election</v>
      </c>
      <c r="L4861" s="1" t="str">
        <f t="shared" si="456"/>
        <v>Yes</v>
      </c>
    </row>
    <row r="4862" spans="1:12" ht="28.8" x14ac:dyDescent="0.3">
      <c r="A4862" s="1" t="str">
        <f>VLOOKUP(B4862,DownloadedFiles!$B$2:$C$821,2,)</f>
        <v>doi:10.7910/DVN/XU8ZWB</v>
      </c>
      <c r="B4862" s="1" t="s">
        <v>1841</v>
      </c>
      <c r="C4862" s="1" t="s">
        <v>6429</v>
      </c>
      <c r="D4862" s="1" t="s">
        <v>1599</v>
      </c>
      <c r="E4862" s="1" t="str">
        <f>VLOOKUP(D4862,StataFunctions!$E$2:$G$260,3,)</f>
        <v xml:space="preserve">Random-effects ordered logistic models </v>
      </c>
      <c r="F4862" s="18" t="s">
        <v>5136</v>
      </c>
      <c r="G4862" s="18" t="str">
        <f t="shared" si="459"/>
        <v>health_self</v>
      </c>
      <c r="H4862" s="18" t="str">
        <f t="shared" si="454"/>
        <v>pov_childl c.age##c.age female race_black race_hisp dad_educ south_dum election</v>
      </c>
      <c r="I4862" s="18">
        <f t="shared" si="457"/>
        <v>0</v>
      </c>
      <c r="J4862" s="18" t="str">
        <f t="shared" si="458"/>
        <v>NA</v>
      </c>
      <c r="K4862" s="18" t="str">
        <f t="shared" si="455"/>
        <v>pov_childl c.age##c.age female race_black race_hisp dad_educ south_dum election</v>
      </c>
      <c r="L4862" s="1" t="str">
        <f t="shared" si="456"/>
        <v>Yes</v>
      </c>
    </row>
    <row r="4863" spans="1:12" ht="28.8" x14ac:dyDescent="0.3">
      <c r="A4863" s="1" t="str">
        <f>VLOOKUP(B4863,DownloadedFiles!$B$2:$C$821,2,)</f>
        <v>doi:10.7910/DVN/XU8ZWB</v>
      </c>
      <c r="B4863" s="1" t="s">
        <v>1841</v>
      </c>
      <c r="C4863" s="1" t="s">
        <v>6429</v>
      </c>
      <c r="D4863" s="1" t="s">
        <v>1599</v>
      </c>
      <c r="E4863" s="1" t="str">
        <f>VLOOKUP(D4863,StataFunctions!$E$2:$G$260,3,)</f>
        <v xml:space="preserve">Random-effects ordered logistic models </v>
      </c>
      <c r="F4863" s="18" t="s">
        <v>5139</v>
      </c>
      <c r="G4863" s="18" t="str">
        <f t="shared" si="459"/>
        <v>pol_int</v>
      </c>
      <c r="H4863" s="18" t="str">
        <f t="shared" si="454"/>
        <v>pov_childl c.age##c.age female race_black race_hisp dad_educ south_dum election</v>
      </c>
      <c r="I4863" s="18">
        <f t="shared" si="457"/>
        <v>0</v>
      </c>
      <c r="J4863" s="18" t="str">
        <f t="shared" si="458"/>
        <v>NA</v>
      </c>
      <c r="K4863" s="18" t="str">
        <f t="shared" si="455"/>
        <v>pov_childl c.age##c.age female race_black race_hisp dad_educ south_dum election</v>
      </c>
      <c r="L4863" s="1" t="str">
        <f t="shared" si="456"/>
        <v>Yes</v>
      </c>
    </row>
    <row r="4864" spans="1:12" ht="28.8" x14ac:dyDescent="0.3">
      <c r="A4864" s="1" t="str">
        <f>VLOOKUP(B4864,DownloadedFiles!$B$2:$C$821,2,)</f>
        <v>doi:10.7910/DVN/XU8ZWB</v>
      </c>
      <c r="B4864" s="1" t="s">
        <v>1841</v>
      </c>
      <c r="C4864" s="1" t="s">
        <v>6429</v>
      </c>
      <c r="D4864" s="1" t="s">
        <v>781</v>
      </c>
      <c r="E4864" s="1" t="str">
        <f>VLOOKUP(D4864,StataFunctions!$E$2:$G$260,3,)</f>
        <v>Regression on panel data</v>
      </c>
      <c r="F4864" s="18" t="s">
        <v>5135</v>
      </c>
      <c r="G4864" s="18" t="str">
        <f t="shared" si="459"/>
        <v>educ</v>
      </c>
      <c r="H4864" s="18" t="str">
        <f t="shared" si="454"/>
        <v>pov_childl c.age##c.age female race_black race_hisp dad_educ south_dum election</v>
      </c>
      <c r="I4864" s="18">
        <f t="shared" si="457"/>
        <v>0</v>
      </c>
      <c r="J4864" s="18" t="str">
        <f t="shared" si="458"/>
        <v>NA</v>
      </c>
      <c r="K4864" s="18" t="str">
        <f t="shared" si="455"/>
        <v>pov_childl c.age##c.age female race_black race_hisp dad_educ south_dum election</v>
      </c>
      <c r="L4864" s="1" t="str">
        <f t="shared" si="456"/>
        <v>Yes</v>
      </c>
    </row>
    <row r="4865" spans="1:12" ht="28.8" x14ac:dyDescent="0.3">
      <c r="A4865" s="1" t="str">
        <f>VLOOKUP(B4865,DownloadedFiles!$B$2:$C$821,2,)</f>
        <v>doi:10.7910/DVN/XU8ZWB</v>
      </c>
      <c r="B4865" s="1" t="s">
        <v>1841</v>
      </c>
      <c r="C4865" s="1" t="s">
        <v>6429</v>
      </c>
      <c r="D4865" s="1" t="s">
        <v>781</v>
      </c>
      <c r="E4865" s="1" t="str">
        <f>VLOOKUP(D4865,StataFunctions!$E$2:$G$260,3,)</f>
        <v>Regression on panel data</v>
      </c>
      <c r="F4865" s="18" t="s">
        <v>5134</v>
      </c>
      <c r="G4865" s="18" t="str">
        <f t="shared" si="459"/>
        <v>pov_ratiol</v>
      </c>
      <c r="H4865" s="18" t="str">
        <f t="shared" si="454"/>
        <v>pov_childl c.age##c.age female race_black race_hisp dad_educ south_dum election</v>
      </c>
      <c r="I4865" s="18">
        <f t="shared" si="457"/>
        <v>0</v>
      </c>
      <c r="J4865" s="18" t="str">
        <f t="shared" si="458"/>
        <v>NA</v>
      </c>
      <c r="K4865" s="18" t="str">
        <f t="shared" si="455"/>
        <v>pov_childl c.age##c.age female race_black race_hisp dad_educ south_dum election</v>
      </c>
      <c r="L4865" s="1" t="str">
        <f t="shared" si="456"/>
        <v>Yes</v>
      </c>
    </row>
    <row r="4866" spans="1:12" ht="43.2" x14ac:dyDescent="0.3">
      <c r="A4866" s="1" t="str">
        <f>VLOOKUP(B4866,DownloadedFiles!$B$2:$C$821,2,)</f>
        <v>doi:10.7910/DVN/XU8ZWB</v>
      </c>
      <c r="B4866" s="1" t="s">
        <v>1841</v>
      </c>
      <c r="C4866" s="1" t="s">
        <v>6429</v>
      </c>
      <c r="D4866" s="1" t="s">
        <v>806</v>
      </c>
      <c r="E4866" s="1" t="str">
        <f>VLOOKUP(D4866,StataFunctions!$E$2:$G$260,3,)</f>
        <v>Fixed-effects Logistic Regression</v>
      </c>
      <c r="F4866" s="18" t="s">
        <v>5155</v>
      </c>
      <c r="G4866" s="18" t="str">
        <f t="shared" si="459"/>
        <v>migrate_dum</v>
      </c>
      <c r="H4866" s="18" t="str">
        <f t="shared" ref="H4866:H4929" si="460">TRIM(MID(F4866,FIND(G4866,F4866)+LEN(G4866)+1,IFERROR(FIND(",",F4866),LEN(F4866)+1)-(FIND(G4866,F4866)+LEN(G4866)+1)))</f>
        <v>pov_ratio pov_child c.age##c.age female race_black race_hisp dad_educ south_dum educ health_self married pol_int election</v>
      </c>
      <c r="I4866" s="18">
        <f t="shared" si="457"/>
        <v>0</v>
      </c>
      <c r="J4866" s="18" t="str">
        <f t="shared" si="458"/>
        <v>NA</v>
      </c>
      <c r="K4866" s="18" t="str">
        <f t="shared" ref="K4866:K4929" si="461">IF(I4866=0,H4866,MID(H4866,1,FIND(J4866,H4866)-4))</f>
        <v>pov_ratio pov_child c.age##c.age female race_black race_hisp dad_educ south_dum educ health_self married pol_int election</v>
      </c>
      <c r="L4866" s="1" t="str">
        <f t="shared" ref="L4866:L4929" si="462">IFERROR(IF(FIND("///",F4866)&gt;0,"No",0),"Yes")</f>
        <v>Yes</v>
      </c>
    </row>
    <row r="4867" spans="1:12" ht="43.2" x14ac:dyDescent="0.3">
      <c r="A4867" s="1" t="str">
        <f>VLOOKUP(B4867,DownloadedFiles!$B$2:$C$821,2,)</f>
        <v>doi:10.7910/DVN/XU8ZWB</v>
      </c>
      <c r="B4867" s="1" t="s">
        <v>1841</v>
      </c>
      <c r="C4867" s="1" t="s">
        <v>6429</v>
      </c>
      <c r="D4867" s="1" t="s">
        <v>1599</v>
      </c>
      <c r="E4867" s="1" t="str">
        <f>VLOOKUP(D4867,StataFunctions!$E$2:$G$260,3,)</f>
        <v xml:space="preserve">Random-effects ordered logistic models </v>
      </c>
      <c r="F4867" s="18" t="s">
        <v>5157</v>
      </c>
      <c r="G4867" s="18" t="str">
        <f t="shared" si="459"/>
        <v>pol_int</v>
      </c>
      <c r="H4867" s="18" t="str">
        <f t="shared" si="460"/>
        <v>pov_ratio pov_child c.age##c.age female race_black race_hisp dad_educ south_dum educ health_self migrate_dum married election</v>
      </c>
      <c r="I4867" s="18">
        <f t="shared" si="457"/>
        <v>0</v>
      </c>
      <c r="J4867" s="18" t="str">
        <f t="shared" si="458"/>
        <v>NA</v>
      </c>
      <c r="K4867" s="18" t="str">
        <f t="shared" si="461"/>
        <v>pov_ratio pov_child c.age##c.age female race_black race_hisp dad_educ south_dum educ health_self migrate_dum married election</v>
      </c>
      <c r="L4867" s="1" t="str">
        <f t="shared" si="462"/>
        <v>Yes</v>
      </c>
    </row>
    <row r="4868" spans="1:12" ht="43.2" x14ac:dyDescent="0.3">
      <c r="A4868" s="1" t="str">
        <f>VLOOKUP(B4868,DownloadedFiles!$B$2:$C$821,2,)</f>
        <v>doi:10.7910/DVN/XU8ZWB</v>
      </c>
      <c r="B4868" s="1" t="s">
        <v>1841</v>
      </c>
      <c r="C4868" s="1" t="s">
        <v>6429</v>
      </c>
      <c r="D4868" s="1" t="s">
        <v>806</v>
      </c>
      <c r="E4868" s="1" t="str">
        <f>VLOOKUP(D4868,StataFunctions!$E$2:$G$260,3,)</f>
        <v>Fixed-effects Logistic Regression</v>
      </c>
      <c r="F4868" s="18" t="s">
        <v>5156</v>
      </c>
      <c r="G4868" s="18" t="str">
        <f t="shared" si="459"/>
        <v>married</v>
      </c>
      <c r="H4868" s="18" t="str">
        <f t="shared" si="460"/>
        <v>pov_ratio pov_child c.age##c.age female race_black race_hisp dad_educ south_dum educ health_self migrate_dum pol_int election</v>
      </c>
      <c r="I4868" s="18">
        <f t="shared" si="457"/>
        <v>0</v>
      </c>
      <c r="J4868" s="18" t="str">
        <f t="shared" si="458"/>
        <v>NA</v>
      </c>
      <c r="K4868" s="18" t="str">
        <f t="shared" si="461"/>
        <v>pov_ratio pov_child c.age##c.age female race_black race_hisp dad_educ south_dum educ health_self migrate_dum pol_int election</v>
      </c>
      <c r="L4868" s="1" t="str">
        <f t="shared" si="462"/>
        <v>Yes</v>
      </c>
    </row>
    <row r="4869" spans="1:12" ht="43.2" x14ac:dyDescent="0.3">
      <c r="A4869" s="1" t="str">
        <f>VLOOKUP(B4869,DownloadedFiles!$B$2:$C$821,2,)</f>
        <v>doi:10.7910/DVN/XU8ZWB</v>
      </c>
      <c r="B4869" s="1" t="s">
        <v>1841</v>
      </c>
      <c r="C4869" s="1" t="s">
        <v>6429</v>
      </c>
      <c r="D4869" s="1" t="s">
        <v>1599</v>
      </c>
      <c r="E4869" s="1" t="str">
        <f>VLOOKUP(D4869,StataFunctions!$E$2:$G$260,3,)</f>
        <v xml:space="preserve">Random-effects ordered logistic models </v>
      </c>
      <c r="F4869" s="18" t="s">
        <v>5154</v>
      </c>
      <c r="G4869" s="18" t="str">
        <f t="shared" si="459"/>
        <v>health_self</v>
      </c>
      <c r="H4869" s="18" t="str">
        <f t="shared" si="460"/>
        <v>pov_ratio pov_child c.age##c.age female race_black race_hisp dad_educ south_dum educ migrate_dum married pol_int election</v>
      </c>
      <c r="I4869" s="18">
        <f t="shared" si="457"/>
        <v>0</v>
      </c>
      <c r="J4869" s="18" t="str">
        <f t="shared" si="458"/>
        <v>NA</v>
      </c>
      <c r="K4869" s="18" t="str">
        <f t="shared" si="461"/>
        <v>pov_ratio pov_child c.age##c.age female race_black race_hisp dad_educ south_dum educ migrate_dum married pol_int election</v>
      </c>
      <c r="L4869" s="1" t="str">
        <f t="shared" si="462"/>
        <v>Yes</v>
      </c>
    </row>
    <row r="4870" spans="1:12" ht="28.8" x14ac:dyDescent="0.3">
      <c r="A4870" s="1" t="str">
        <f>VLOOKUP(B4870,DownloadedFiles!$B$2:$C$821,2,)</f>
        <v>doi:10.7910/DVN/XU8ZWB</v>
      </c>
      <c r="B4870" s="1" t="s">
        <v>1841</v>
      </c>
      <c r="C4870" s="1" t="s">
        <v>6429</v>
      </c>
      <c r="D4870" s="1" t="s">
        <v>781</v>
      </c>
      <c r="E4870" s="1" t="str">
        <f>VLOOKUP(D4870,StataFunctions!$E$2:$G$260,3,)</f>
        <v>Regression on panel data</v>
      </c>
      <c r="F4870" s="18" t="s">
        <v>5153</v>
      </c>
      <c r="G4870" s="18" t="str">
        <f t="shared" si="459"/>
        <v>educ</v>
      </c>
      <c r="H4870" s="18" t="str">
        <f t="shared" si="460"/>
        <v>pov_ratio pov_child c.age##c.age female race_black race_hisp dad_educ south_dum health_self migrate_dum married pol_int election</v>
      </c>
      <c r="I4870" s="18">
        <f t="shared" si="457"/>
        <v>0</v>
      </c>
      <c r="J4870" s="18" t="str">
        <f t="shared" si="458"/>
        <v>NA</v>
      </c>
      <c r="K4870" s="18" t="str">
        <f t="shared" si="461"/>
        <v>pov_ratio pov_child c.age##c.age female race_black race_hisp dad_educ south_dum health_self migrate_dum married pol_int election</v>
      </c>
      <c r="L4870" s="1" t="str">
        <f t="shared" si="462"/>
        <v>Yes</v>
      </c>
    </row>
    <row r="4871" spans="1:12" ht="43.2" x14ac:dyDescent="0.3">
      <c r="A4871" s="1" t="str">
        <f>VLOOKUP(B4871,DownloadedFiles!$B$2:$C$821,2,)</f>
        <v>doi:10.7910/DVN/XU8ZWB</v>
      </c>
      <c r="B4871" s="1" t="s">
        <v>1841</v>
      </c>
      <c r="C4871" s="1" t="s">
        <v>6429</v>
      </c>
      <c r="D4871" s="1" t="s">
        <v>806</v>
      </c>
      <c r="E4871" s="1" t="str">
        <f>VLOOKUP(D4871,StataFunctions!$E$2:$G$260,3,)</f>
        <v>Fixed-effects Logistic Regression</v>
      </c>
      <c r="F4871" s="18" t="s">
        <v>5149</v>
      </c>
      <c r="G4871" s="18" t="str">
        <f t="shared" si="459"/>
        <v>migrate_dum</v>
      </c>
      <c r="H4871" s="18" t="str">
        <f t="shared" si="460"/>
        <v>pov_ratiol pov_childl c.age##c.age female race_black race_hisp dad_educ south_dum educ health_self married pol_int election</v>
      </c>
      <c r="I4871" s="18">
        <f t="shared" si="457"/>
        <v>0</v>
      </c>
      <c r="J4871" s="18" t="str">
        <f t="shared" si="458"/>
        <v>NA</v>
      </c>
      <c r="K4871" s="18" t="str">
        <f t="shared" si="461"/>
        <v>pov_ratiol pov_childl c.age##c.age female race_black race_hisp dad_educ south_dum educ health_self married pol_int election</v>
      </c>
      <c r="L4871" s="1" t="str">
        <f t="shared" si="462"/>
        <v>Yes</v>
      </c>
    </row>
    <row r="4872" spans="1:12" ht="43.2" x14ac:dyDescent="0.3">
      <c r="A4872" s="1" t="str">
        <f>VLOOKUP(B4872,DownloadedFiles!$B$2:$C$821,2,)</f>
        <v>doi:10.7910/DVN/XU8ZWB</v>
      </c>
      <c r="B4872" s="1" t="s">
        <v>1841</v>
      </c>
      <c r="C4872" s="1" t="s">
        <v>6429</v>
      </c>
      <c r="D4872" s="1" t="s">
        <v>1599</v>
      </c>
      <c r="E4872" s="1" t="str">
        <f>VLOOKUP(D4872,StataFunctions!$E$2:$G$260,3,)</f>
        <v xml:space="preserve">Random-effects ordered logistic models </v>
      </c>
      <c r="F4872" s="18" t="s">
        <v>5151</v>
      </c>
      <c r="G4872" s="18" t="str">
        <f t="shared" si="459"/>
        <v>pol_int</v>
      </c>
      <c r="H4872" s="18" t="str">
        <f t="shared" si="460"/>
        <v>pov_ratiol pov_childl c.age##c.age female race_black race_hisp dad_educ south_dum educ health_self migrate_dum married election</v>
      </c>
      <c r="I4872" s="18">
        <f t="shared" ref="I4872:I4935" si="463">IFERROR(IF(FIND(" if ",H4872)&gt;0,1,0),0)</f>
        <v>0</v>
      </c>
      <c r="J4872" s="18" t="str">
        <f t="shared" si="458"/>
        <v>NA</v>
      </c>
      <c r="K4872" s="18" t="str">
        <f t="shared" si="461"/>
        <v>pov_ratiol pov_childl c.age##c.age female race_black race_hisp dad_educ south_dum educ health_self migrate_dum married election</v>
      </c>
      <c r="L4872" s="1" t="str">
        <f t="shared" si="462"/>
        <v>Yes</v>
      </c>
    </row>
    <row r="4873" spans="1:12" ht="43.2" x14ac:dyDescent="0.3">
      <c r="A4873" s="1" t="str">
        <f>VLOOKUP(B4873,DownloadedFiles!$B$2:$C$821,2,)</f>
        <v>doi:10.7910/DVN/XU8ZWB</v>
      </c>
      <c r="B4873" s="1" t="s">
        <v>1841</v>
      </c>
      <c r="C4873" s="1" t="s">
        <v>6429</v>
      </c>
      <c r="D4873" s="1" t="s">
        <v>806</v>
      </c>
      <c r="E4873" s="1" t="str">
        <f>VLOOKUP(D4873,StataFunctions!$E$2:$G$260,3,)</f>
        <v>Fixed-effects Logistic Regression</v>
      </c>
      <c r="F4873" s="18" t="s">
        <v>5150</v>
      </c>
      <c r="G4873" s="18" t="str">
        <f t="shared" si="459"/>
        <v>married</v>
      </c>
      <c r="H4873" s="18" t="str">
        <f t="shared" si="460"/>
        <v>pov_ratiol pov_childl c.age##c.age female race_black race_hisp dad_educ south_dum educ health_self migrate_dum pol_int election</v>
      </c>
      <c r="I4873" s="18">
        <f t="shared" si="463"/>
        <v>0</v>
      </c>
      <c r="J4873" s="18" t="str">
        <f t="shared" si="458"/>
        <v>NA</v>
      </c>
      <c r="K4873" s="18" t="str">
        <f t="shared" si="461"/>
        <v>pov_ratiol pov_childl c.age##c.age female race_black race_hisp dad_educ south_dum educ health_self migrate_dum pol_int election</v>
      </c>
      <c r="L4873" s="1" t="str">
        <f t="shared" si="462"/>
        <v>Yes</v>
      </c>
    </row>
    <row r="4874" spans="1:12" ht="43.2" x14ac:dyDescent="0.3">
      <c r="A4874" s="1" t="str">
        <f>VLOOKUP(B4874,DownloadedFiles!$B$2:$C$821,2,)</f>
        <v>doi:10.7910/DVN/XU8ZWB</v>
      </c>
      <c r="B4874" s="1" t="s">
        <v>1841</v>
      </c>
      <c r="C4874" s="1" t="s">
        <v>6429</v>
      </c>
      <c r="D4874" s="1" t="s">
        <v>1599</v>
      </c>
      <c r="E4874" s="1" t="str">
        <f>VLOOKUP(D4874,StataFunctions!$E$2:$G$260,3,)</f>
        <v xml:space="preserve">Random-effects ordered logistic models </v>
      </c>
      <c r="F4874" s="18" t="s">
        <v>5148</v>
      </c>
      <c r="G4874" s="18" t="str">
        <f t="shared" si="459"/>
        <v>health_self</v>
      </c>
      <c r="H4874" s="18" t="str">
        <f t="shared" si="460"/>
        <v>pov_ratiol pov_childl c.age##c.age female race_black race_hisp dad_educ south_dum educ migrate_dum married pol_int election</v>
      </c>
      <c r="I4874" s="18">
        <f t="shared" si="463"/>
        <v>0</v>
      </c>
      <c r="J4874" s="18" t="str">
        <f t="shared" si="458"/>
        <v>NA</v>
      </c>
      <c r="K4874" s="18" t="str">
        <f t="shared" si="461"/>
        <v>pov_ratiol pov_childl c.age##c.age female race_black race_hisp dad_educ south_dum educ migrate_dum married pol_int election</v>
      </c>
      <c r="L4874" s="1" t="str">
        <f t="shared" si="462"/>
        <v>Yes</v>
      </c>
    </row>
    <row r="4875" spans="1:12" ht="28.8" x14ac:dyDescent="0.3">
      <c r="A4875" s="1" t="str">
        <f>VLOOKUP(B4875,DownloadedFiles!$B$2:$C$821,2,)</f>
        <v>doi:10.7910/DVN/XU8ZWB</v>
      </c>
      <c r="B4875" s="1" t="s">
        <v>1841</v>
      </c>
      <c r="C4875" s="1" t="s">
        <v>6429</v>
      </c>
      <c r="D4875" s="1" t="s">
        <v>781</v>
      </c>
      <c r="E4875" s="1" t="str">
        <f>VLOOKUP(D4875,StataFunctions!$E$2:$G$260,3,)</f>
        <v>Regression on panel data</v>
      </c>
      <c r="F4875" s="18" t="s">
        <v>5147</v>
      </c>
      <c r="G4875" s="18" t="str">
        <f t="shared" si="459"/>
        <v>educ</v>
      </c>
      <c r="H4875" s="18" t="str">
        <f t="shared" si="460"/>
        <v>pov_ratiol pov_childl c.age##c.age female race_black race_hisp dad_educ south_dum health_self migrate_dum married pol_int election</v>
      </c>
      <c r="I4875" s="18">
        <f t="shared" si="463"/>
        <v>0</v>
      </c>
      <c r="J4875" s="18" t="str">
        <f t="shared" si="458"/>
        <v>NA</v>
      </c>
      <c r="K4875" s="18" t="str">
        <f t="shared" si="461"/>
        <v>pov_ratiol pov_childl c.age##c.age female race_black race_hisp dad_educ south_dum health_self migrate_dum married pol_int election</v>
      </c>
      <c r="L4875" s="1" t="str">
        <f t="shared" si="462"/>
        <v>Yes</v>
      </c>
    </row>
    <row r="4876" spans="1:12" ht="28.8" x14ac:dyDescent="0.3">
      <c r="A4876" s="1" t="str">
        <f>VLOOKUP(B4876,DownloadedFiles!$B$2:$C$821,2,)</f>
        <v>doi:10.7910/DVN/28640</v>
      </c>
      <c r="B4876" s="1" t="s">
        <v>2606</v>
      </c>
      <c r="C4876" s="1" t="s">
        <v>6431</v>
      </c>
      <c r="D4876" s="1" t="s">
        <v>887</v>
      </c>
      <c r="E4876" s="1" t="str">
        <f>VLOOKUP(D4876,StataFunctions!$E$2:$G$260,3,)</f>
        <v>Ordered logistic regression</v>
      </c>
      <c r="F4876" s="18" t="s">
        <v>7281</v>
      </c>
      <c r="G4876" s="18" t="str">
        <f t="shared" si="459"/>
        <v>fmamdtoppose</v>
      </c>
      <c r="H4876" s="18" t="str">
        <f t="shared" si="460"/>
        <v>Bushannounce gop democrat mormon catholic howoften white black hispanic female age liberalism if wbornagain==1</v>
      </c>
      <c r="I4876" s="18">
        <f>IFERROR(IF(FIND("if",H4876)&gt;0,1,0),0)</f>
        <v>1</v>
      </c>
      <c r="J4876" s="18" t="str">
        <f>IFERROR(MID(H4876,FIND("if",H4876)+3,LEN(H4876)+1),"NA")</f>
        <v>wbornagain==1</v>
      </c>
      <c r="K4876" s="18" t="str">
        <f t="shared" si="461"/>
        <v xml:space="preserve">Bushannounce gop democrat mormon catholic howoften white black hispanic female age liberalism </v>
      </c>
      <c r="L4876" s="1" t="str">
        <f t="shared" si="462"/>
        <v>Yes</v>
      </c>
    </row>
    <row r="4877" spans="1:12" ht="28.8" x14ac:dyDescent="0.3">
      <c r="A4877" s="1" t="str">
        <f>VLOOKUP(B4877,DownloadedFiles!$B$2:$C$821,2,)</f>
        <v>doi:10.7910/DVN/28640</v>
      </c>
      <c r="B4877" s="1" t="s">
        <v>2606</v>
      </c>
      <c r="C4877" s="1" t="s">
        <v>6431</v>
      </c>
      <c r="D4877" s="1" t="s">
        <v>654</v>
      </c>
      <c r="E4877" s="1" t="str">
        <f>VLOOKUP(D4877,StataFunctions!$E$2:$G$260,3,)</f>
        <v>Linear Regression</v>
      </c>
      <c r="F4877" s="18" t="s">
        <v>7321</v>
      </c>
      <c r="G4877" s="18" t="str">
        <f t="shared" si="459"/>
        <v>gayfavor</v>
      </c>
      <c r="H4877" s="18" t="str">
        <f t="shared" si="460"/>
        <v>Bushannounce gop democrat mormon catholic howoften white black hispanic female age liberalism if wbornagain==1</v>
      </c>
      <c r="I4877" s="18">
        <f>IFERROR(IF(FIND("if",H4877)&gt;0,1,0),0)</f>
        <v>1</v>
      </c>
      <c r="J4877" s="18" t="str">
        <f>IFERROR(MID(H4877,FIND("if",H4877)+3,LEN(H4877)+1),"NA")</f>
        <v>wbornagain==1</v>
      </c>
      <c r="K4877" s="18" t="str">
        <f t="shared" si="461"/>
        <v xml:space="preserve">Bushannounce gop democrat mormon catholic howoften white black hispanic female age liberalism </v>
      </c>
      <c r="L4877" s="1" t="str">
        <f t="shared" si="462"/>
        <v>Yes</v>
      </c>
    </row>
    <row r="4878" spans="1:12" ht="28.8" x14ac:dyDescent="0.3">
      <c r="A4878" s="1" t="str">
        <f>VLOOKUP(B4878,DownloadedFiles!$B$2:$C$821,2,)</f>
        <v>doi:10.7910/DVN/28640</v>
      </c>
      <c r="B4878" s="1" t="s">
        <v>2606</v>
      </c>
      <c r="C4878" s="1" t="s">
        <v>6431</v>
      </c>
      <c r="D4878" s="1" t="s">
        <v>887</v>
      </c>
      <c r="E4878" s="1" t="str">
        <f>VLOOKUP(D4878,StataFunctions!$E$2:$G$260,3,)</f>
        <v>Ordered logistic regression</v>
      </c>
      <c r="F4878" s="18" t="s">
        <v>7280</v>
      </c>
      <c r="G4878" s="18" t="str">
        <f t="shared" si="459"/>
        <v>fmamdtoppose</v>
      </c>
      <c r="H4878" s="18" t="str">
        <f t="shared" si="460"/>
        <v>Bushannounce gop democrat mormon catholic wbornagain howoften white black hispanic female age liberalism</v>
      </c>
      <c r="I4878" s="18">
        <f>IFERROR(IF(FIND(" if ",H4878)&gt;0,1,0),0)</f>
        <v>0</v>
      </c>
      <c r="J4878" s="18" t="str">
        <f>IFERROR(MID(H4878,FIND(" if ",H4878)+3,LEN(H4878)+1),"NA")</f>
        <v>NA</v>
      </c>
      <c r="K4878" s="18" t="str">
        <f t="shared" si="461"/>
        <v>Bushannounce gop democrat mormon catholic wbornagain howoften white black hispanic female age liberalism</v>
      </c>
      <c r="L4878" s="1" t="str">
        <f t="shared" si="462"/>
        <v>Yes</v>
      </c>
    </row>
    <row r="4879" spans="1:12" ht="28.8" x14ac:dyDescent="0.3">
      <c r="A4879" s="1" t="str">
        <f>VLOOKUP(B4879,DownloadedFiles!$B$2:$C$821,2,)</f>
        <v>doi:10.7910/DVN/28640</v>
      </c>
      <c r="B4879" s="1" t="s">
        <v>2606</v>
      </c>
      <c r="C4879" s="1" t="s">
        <v>6431</v>
      </c>
      <c r="D4879" s="1" t="s">
        <v>654</v>
      </c>
      <c r="E4879" s="1" t="str">
        <f>VLOOKUP(D4879,StataFunctions!$E$2:$G$260,3,)</f>
        <v>Linear Regression</v>
      </c>
      <c r="F4879" s="18" t="s">
        <v>7320</v>
      </c>
      <c r="G4879" s="18" t="str">
        <f t="shared" si="459"/>
        <v>gayfavor</v>
      </c>
      <c r="H4879" s="18" t="str">
        <f t="shared" si="460"/>
        <v>Bushannounce gop democrat mormon catholic wbornagain howoften white black hispanic female age liberalism</v>
      </c>
      <c r="I4879" s="18">
        <f>IFERROR(IF(FIND(" if ",H4879)&gt;0,1,0),0)</f>
        <v>0</v>
      </c>
      <c r="J4879" s="18" t="str">
        <f>IFERROR(MID(H4879,FIND(" if ",H4879)+3,LEN(H4879)+1),"NA")</f>
        <v>NA</v>
      </c>
      <c r="K4879" s="18" t="str">
        <f t="shared" si="461"/>
        <v>Bushannounce gop democrat mormon catholic wbornagain howoften white black hispanic female age liberalism</v>
      </c>
      <c r="L4879" s="1" t="str">
        <f t="shared" si="462"/>
        <v>Yes</v>
      </c>
    </row>
    <row r="4880" spans="1:12" ht="43.2" x14ac:dyDescent="0.3">
      <c r="A4880" s="1" t="str">
        <f>VLOOKUP(B4880,DownloadedFiles!$B$2:$C$821,2,)</f>
        <v>doi:10.7910/DVN/28640</v>
      </c>
      <c r="B4880" s="1" t="s">
        <v>2606</v>
      </c>
      <c r="C4880" s="1" t="s">
        <v>6431</v>
      </c>
      <c r="D4880" s="1" t="s">
        <v>887</v>
      </c>
      <c r="E4880" s="1" t="str">
        <f>VLOOKUP(D4880,StataFunctions!$E$2:$G$260,3,)</f>
        <v>Ordered logistic regression</v>
      </c>
      <c r="F4880" s="18" t="s">
        <v>7282</v>
      </c>
      <c r="G4880" s="18" t="str">
        <f t="shared" si="459"/>
        <v>fmamdtoppose</v>
      </c>
      <c r="H4880" s="18" t="str">
        <f t="shared" si="460"/>
        <v>Bushannounce gop democrat mormon catholic wbornagain howoften white black hispanic female age liberalism if moderate ==1</v>
      </c>
      <c r="I4880" s="18">
        <f>IFERROR(IF(FIND("if",H4880)&gt;0,1,0),0)</f>
        <v>1</v>
      </c>
      <c r="J4880" s="18" t="str">
        <f>IFERROR(MID(H4880,FIND("if",H4880)+3,LEN(H4880)+1),"NA")</f>
        <v>moderate ==1</v>
      </c>
      <c r="K4880" s="18" t="str">
        <f t="shared" si="461"/>
        <v xml:space="preserve">Bushannounce gop democrat mormon catholic wbornagain howoften white black hispanic female age liberalism </v>
      </c>
      <c r="L4880" s="1" t="str">
        <f t="shared" si="462"/>
        <v>Yes</v>
      </c>
    </row>
    <row r="4881" spans="1:12" ht="28.8" x14ac:dyDescent="0.3">
      <c r="A4881" s="1" t="str">
        <f>VLOOKUP(B4881,DownloadedFiles!$B$2:$C$821,2,)</f>
        <v>doi:10.7910/DVN/28640</v>
      </c>
      <c r="B4881" s="1" t="s">
        <v>2606</v>
      </c>
      <c r="C4881" s="1" t="s">
        <v>6431</v>
      </c>
      <c r="D4881" s="1" t="s">
        <v>654</v>
      </c>
      <c r="E4881" s="1" t="str">
        <f>VLOOKUP(D4881,StataFunctions!$E$2:$G$260,3,)</f>
        <v>Linear Regression</v>
      </c>
      <c r="F4881" s="18" t="s">
        <v>7322</v>
      </c>
      <c r="G4881" s="18" t="str">
        <f t="shared" si="459"/>
        <v>gayfavor</v>
      </c>
      <c r="H4881" s="18" t="str">
        <f t="shared" si="460"/>
        <v>Bushannounce gop democrat mormon catholic wbornagain howoften white black hispanic female age liberalism if moderate ==1</v>
      </c>
      <c r="I4881" s="18">
        <f>IFERROR(IF(FIND("if",H4881)&gt;0,1,0),0)</f>
        <v>1</v>
      </c>
      <c r="J4881" s="18" t="str">
        <f>IFERROR(MID(H4881,FIND("if",H4881)+3,LEN(H4881)+1),"NA")</f>
        <v>moderate ==1</v>
      </c>
      <c r="K4881" s="18" t="str">
        <f t="shared" si="461"/>
        <v xml:space="preserve">Bushannounce gop democrat mormon catholic wbornagain howoften white black hispanic female age liberalism </v>
      </c>
      <c r="L4881" s="1" t="str">
        <f t="shared" si="462"/>
        <v>Yes</v>
      </c>
    </row>
    <row r="4882" spans="1:12" ht="43.2" x14ac:dyDescent="0.3">
      <c r="A4882" s="1" t="str">
        <f>VLOOKUP(B4882,DownloadedFiles!$B$2:$C$821,2,)</f>
        <v>doi:10.7910/DVN/28640</v>
      </c>
      <c r="B4882" s="1" t="s">
        <v>2606</v>
      </c>
      <c r="C4882" s="1" t="s">
        <v>6431</v>
      </c>
      <c r="D4882" s="1" t="s">
        <v>887</v>
      </c>
      <c r="E4882" s="1" t="str">
        <f>VLOOKUP(D4882,StataFunctions!$E$2:$G$260,3,)</f>
        <v>Ordered logistic regression</v>
      </c>
      <c r="F4882" s="18" t="s">
        <v>7283</v>
      </c>
      <c r="G4882" s="18" t="str">
        <f t="shared" si="459"/>
        <v>fmamdtoppose</v>
      </c>
      <c r="H4882" s="18" t="str">
        <f t="shared" si="460"/>
        <v>Bushannounce gop democrat mormon catholic wbornagain howoften white black hispanic female age liberalism if unsophisticated ==1</v>
      </c>
      <c r="I4882" s="18">
        <f>IFERROR(IF(FIND("if",H4882)&gt;0,1,0),0)</f>
        <v>1</v>
      </c>
      <c r="J4882" s="18" t="str">
        <f>IFERROR(MID(H4882,FIND("if",H4882)+3,LEN(H4882)+1),"NA")</f>
        <v>unsophisticated ==1</v>
      </c>
      <c r="K4882" s="18" t="str">
        <f t="shared" si="461"/>
        <v xml:space="preserve">Bushannounce gop democrat mormon catholic wbornagain howoften white black hispanic female age liberalism </v>
      </c>
      <c r="L4882" s="1" t="str">
        <f t="shared" si="462"/>
        <v>Yes</v>
      </c>
    </row>
    <row r="4883" spans="1:12" ht="28.8" x14ac:dyDescent="0.3">
      <c r="A4883" s="1" t="str">
        <f>VLOOKUP(B4883,DownloadedFiles!$B$2:$C$821,2,)</f>
        <v>doi:10.7910/DVN/28640</v>
      </c>
      <c r="B4883" s="1" t="s">
        <v>2606</v>
      </c>
      <c r="C4883" s="1" t="s">
        <v>6431</v>
      </c>
      <c r="D4883" s="1" t="s">
        <v>654</v>
      </c>
      <c r="E4883" s="1" t="str">
        <f>VLOOKUP(D4883,StataFunctions!$E$2:$G$260,3,)</f>
        <v>Linear Regression</v>
      </c>
      <c r="F4883" s="18" t="s">
        <v>7323</v>
      </c>
      <c r="G4883" s="18" t="str">
        <f t="shared" si="459"/>
        <v>gayfavor</v>
      </c>
      <c r="H4883" s="18" t="str">
        <f t="shared" si="460"/>
        <v>Bushannounce gop democrat mormon catholic wbornagain howoften white black hispanic female age liberalism if unsophisticated ==1</v>
      </c>
      <c r="I4883" s="18">
        <f>IFERROR(IF(FIND("if",H4883)&gt;0,1,0),0)</f>
        <v>1</v>
      </c>
      <c r="J4883" s="18" t="str">
        <f>IFERROR(MID(H4883,FIND("if",H4883)+3,LEN(H4883)+1),"NA")</f>
        <v>unsophisticated ==1</v>
      </c>
      <c r="K4883" s="18" t="str">
        <f t="shared" si="461"/>
        <v xml:space="preserve">Bushannounce gop democrat mormon catholic wbornagain howoften white black hispanic female age liberalism </v>
      </c>
      <c r="L4883" s="1" t="str">
        <f t="shared" si="462"/>
        <v>Yes</v>
      </c>
    </row>
    <row r="4884" spans="1:12" ht="28.8" x14ac:dyDescent="0.3">
      <c r="A4884" s="1" t="str">
        <f>VLOOKUP(B4884,DownloadedFiles!$B$2:$C$821,2,)</f>
        <v>doi:10.7910/DVN/28640</v>
      </c>
      <c r="B4884" s="1" t="s">
        <v>2606</v>
      </c>
      <c r="C4884" s="1" t="s">
        <v>6430</v>
      </c>
      <c r="D4884" s="1" t="s">
        <v>887</v>
      </c>
      <c r="E4884" s="1" t="str">
        <f>VLOOKUP(D4884,StataFunctions!$E$2:$G$260,3,)</f>
        <v>Ordered logistic regression</v>
      </c>
      <c r="F4884" s="18" t="s">
        <v>7653</v>
      </c>
      <c r="G4884" s="18" t="str">
        <f t="shared" si="459"/>
        <v>fmamdtoppose</v>
      </c>
      <c r="H4884" s="18" t="str">
        <f t="shared" si="460"/>
        <v>ruling gop democrat mormon catholic howoften white black hispanic female age liberalism if wbornagain==1</v>
      </c>
      <c r="I4884" s="18">
        <f t="shared" ref="I4884:I4947" si="464">IFERROR(IF(FIND(" if ",H4884)&gt;0,1,0),0)</f>
        <v>1</v>
      </c>
      <c r="J4884" s="18" t="str">
        <f t="shared" ref="J4884:J4947" si="465">IFERROR(MID(H4884,FIND(" if ",H4884)+3,LEN(H4884)+1),"NA")</f>
        <v xml:space="preserve"> wbornagain==1</v>
      </c>
      <c r="K4884" s="18" t="str">
        <f t="shared" si="461"/>
        <v>ruling gop democrat mormon catholic howoften white black hispanic female age liberalism</v>
      </c>
      <c r="L4884" s="1" t="str">
        <f t="shared" si="462"/>
        <v>Yes</v>
      </c>
    </row>
    <row r="4885" spans="1:12" ht="28.8" x14ac:dyDescent="0.3">
      <c r="A4885" s="1" t="str">
        <f>VLOOKUP(B4885,DownloadedFiles!$B$2:$C$821,2,)</f>
        <v>doi:10.7910/DVN/28640</v>
      </c>
      <c r="B4885" s="1" t="s">
        <v>2606</v>
      </c>
      <c r="C4885" s="1" t="s">
        <v>6432</v>
      </c>
      <c r="D4885" s="1" t="s">
        <v>887</v>
      </c>
      <c r="E4885" s="1" t="str">
        <f>VLOOKUP(D4885,StataFunctions!$E$2:$G$260,3,)</f>
        <v>Ordered logistic regression</v>
      </c>
      <c r="F4885" s="18" t="s">
        <v>7653</v>
      </c>
      <c r="G4885" s="18" t="str">
        <f t="shared" si="459"/>
        <v>fmamdtoppose</v>
      </c>
      <c r="H4885" s="18" t="str">
        <f t="shared" si="460"/>
        <v>ruling gop democrat mormon catholic howoften white black hispanic female age liberalism if wbornagain==1</v>
      </c>
      <c r="I4885" s="18">
        <f t="shared" si="464"/>
        <v>1</v>
      </c>
      <c r="J4885" s="18" t="str">
        <f t="shared" si="465"/>
        <v xml:space="preserve"> wbornagain==1</v>
      </c>
      <c r="K4885" s="18" t="str">
        <f t="shared" si="461"/>
        <v>ruling gop democrat mormon catholic howoften white black hispanic female age liberalism</v>
      </c>
      <c r="L4885" s="1" t="str">
        <f t="shared" si="462"/>
        <v>Yes</v>
      </c>
    </row>
    <row r="4886" spans="1:12" ht="28.8" x14ac:dyDescent="0.3">
      <c r="A4886" s="1" t="str">
        <f>VLOOKUP(B4886,DownloadedFiles!$B$2:$C$821,2,)</f>
        <v>doi:10.7910/DVN/28640</v>
      </c>
      <c r="B4886" s="1" t="s">
        <v>2606</v>
      </c>
      <c r="C4886" s="1" t="s">
        <v>6430</v>
      </c>
      <c r="D4886" s="1" t="s">
        <v>654</v>
      </c>
      <c r="E4886" s="1" t="str">
        <f>VLOOKUP(D4886,StataFunctions!$E$2:$G$260,3,)</f>
        <v>Linear Regression</v>
      </c>
      <c r="F4886" s="18" t="s">
        <v>7719</v>
      </c>
      <c r="G4886" s="18" t="str">
        <f t="shared" si="459"/>
        <v>gayfavor</v>
      </c>
      <c r="H4886" s="18" t="str">
        <f t="shared" si="460"/>
        <v>ruling gop democrat mormon catholic howoften white black hispanic female age liberalism if wbornagain==1</v>
      </c>
      <c r="I4886" s="18">
        <f t="shared" si="464"/>
        <v>1</v>
      </c>
      <c r="J4886" s="18" t="str">
        <f t="shared" si="465"/>
        <v xml:space="preserve"> wbornagain==1</v>
      </c>
      <c r="K4886" s="18" t="str">
        <f t="shared" si="461"/>
        <v>ruling gop democrat mormon catholic howoften white black hispanic female age liberalism</v>
      </c>
      <c r="L4886" s="1" t="str">
        <f t="shared" si="462"/>
        <v>Yes</v>
      </c>
    </row>
    <row r="4887" spans="1:12" ht="28.8" x14ac:dyDescent="0.3">
      <c r="A4887" s="1" t="str">
        <f>VLOOKUP(B4887,DownloadedFiles!$B$2:$C$821,2,)</f>
        <v>doi:10.7910/DVN/28640</v>
      </c>
      <c r="B4887" s="1" t="s">
        <v>2606</v>
      </c>
      <c r="C4887" s="1" t="s">
        <v>6432</v>
      </c>
      <c r="D4887" s="1" t="s">
        <v>654</v>
      </c>
      <c r="E4887" s="1" t="str">
        <f>VLOOKUP(D4887,StataFunctions!$E$2:$G$260,3,)</f>
        <v>Linear Regression</v>
      </c>
      <c r="F4887" s="18" t="s">
        <v>7719</v>
      </c>
      <c r="G4887" s="18" t="str">
        <f t="shared" si="459"/>
        <v>gayfavor</v>
      </c>
      <c r="H4887" s="18" t="str">
        <f t="shared" si="460"/>
        <v>ruling gop democrat mormon catholic howoften white black hispanic female age liberalism if wbornagain==1</v>
      </c>
      <c r="I4887" s="18">
        <f t="shared" si="464"/>
        <v>1</v>
      </c>
      <c r="J4887" s="18" t="str">
        <f t="shared" si="465"/>
        <v xml:space="preserve"> wbornagain==1</v>
      </c>
      <c r="K4887" s="18" t="str">
        <f t="shared" si="461"/>
        <v>ruling gop democrat mormon catholic howoften white black hispanic female age liberalism</v>
      </c>
      <c r="L4887" s="1" t="str">
        <f t="shared" si="462"/>
        <v>Yes</v>
      </c>
    </row>
    <row r="4888" spans="1:12" ht="28.8" x14ac:dyDescent="0.3">
      <c r="A4888" s="1" t="str">
        <f>VLOOKUP(B4888,DownloadedFiles!$B$2:$C$821,2,)</f>
        <v>doi:10.7910/DVN/28640</v>
      </c>
      <c r="B4888" s="1" t="s">
        <v>2606</v>
      </c>
      <c r="C4888" s="1" t="s">
        <v>6430</v>
      </c>
      <c r="D4888" s="1" t="s">
        <v>887</v>
      </c>
      <c r="E4888" s="1" t="str">
        <f>VLOOKUP(D4888,StataFunctions!$E$2:$G$260,3,)</f>
        <v>Ordered logistic regression</v>
      </c>
      <c r="F4888" s="18" t="s">
        <v>7654</v>
      </c>
      <c r="G4888" s="18" t="str">
        <f t="shared" si="459"/>
        <v>fmamdtoppose</v>
      </c>
      <c r="H4888" s="18" t="str">
        <f t="shared" si="460"/>
        <v>ruling gop democrat mormon catholic wbornagain howoften white black hispanic female age liberalism if moderate ==1</v>
      </c>
      <c r="I4888" s="18">
        <f t="shared" si="464"/>
        <v>1</v>
      </c>
      <c r="J4888" s="18" t="str">
        <f t="shared" si="465"/>
        <v xml:space="preserve"> moderate ==1</v>
      </c>
      <c r="K4888" s="18" t="str">
        <f t="shared" si="461"/>
        <v>ruling gop democrat mormon catholic wbornagain howoften white black hispanic female age liberalism</v>
      </c>
      <c r="L4888" s="1" t="str">
        <f t="shared" si="462"/>
        <v>Yes</v>
      </c>
    </row>
    <row r="4889" spans="1:12" ht="28.8" x14ac:dyDescent="0.3">
      <c r="A4889" s="1" t="str">
        <f>VLOOKUP(B4889,DownloadedFiles!$B$2:$C$821,2,)</f>
        <v>doi:10.7910/DVN/28640</v>
      </c>
      <c r="B4889" s="1" t="s">
        <v>2606</v>
      </c>
      <c r="C4889" s="1" t="s">
        <v>6432</v>
      </c>
      <c r="D4889" s="1" t="s">
        <v>887</v>
      </c>
      <c r="E4889" s="1" t="str">
        <f>VLOOKUP(D4889,StataFunctions!$E$2:$G$260,3,)</f>
        <v>Ordered logistic regression</v>
      </c>
      <c r="F4889" s="18" t="s">
        <v>7654</v>
      </c>
      <c r="G4889" s="18" t="str">
        <f t="shared" si="459"/>
        <v>fmamdtoppose</v>
      </c>
      <c r="H4889" s="18" t="str">
        <f t="shared" si="460"/>
        <v>ruling gop democrat mormon catholic wbornagain howoften white black hispanic female age liberalism if moderate ==1</v>
      </c>
      <c r="I4889" s="18">
        <f t="shared" si="464"/>
        <v>1</v>
      </c>
      <c r="J4889" s="18" t="str">
        <f t="shared" si="465"/>
        <v xml:space="preserve"> moderate ==1</v>
      </c>
      <c r="K4889" s="18" t="str">
        <f t="shared" si="461"/>
        <v>ruling gop democrat mormon catholic wbornagain howoften white black hispanic female age liberalism</v>
      </c>
      <c r="L4889" s="1" t="str">
        <f t="shared" si="462"/>
        <v>Yes</v>
      </c>
    </row>
    <row r="4890" spans="1:12" ht="28.8" x14ac:dyDescent="0.3">
      <c r="A4890" s="1" t="str">
        <f>VLOOKUP(B4890,DownloadedFiles!$B$2:$C$821,2,)</f>
        <v>doi:10.7910/DVN/28640</v>
      </c>
      <c r="B4890" s="1" t="s">
        <v>2606</v>
      </c>
      <c r="C4890" s="1" t="s">
        <v>6430</v>
      </c>
      <c r="D4890" s="1" t="s">
        <v>654</v>
      </c>
      <c r="E4890" s="1" t="str">
        <f>VLOOKUP(D4890,StataFunctions!$E$2:$G$260,3,)</f>
        <v>Linear Regression</v>
      </c>
      <c r="F4890" s="18" t="s">
        <v>7720</v>
      </c>
      <c r="G4890" s="18" t="str">
        <f t="shared" si="459"/>
        <v>gayfavor</v>
      </c>
      <c r="H4890" s="18" t="str">
        <f t="shared" si="460"/>
        <v>ruling gop democrat mormon catholic wbornagain howoften white black hispanic female age liberalism if moderate ==1</v>
      </c>
      <c r="I4890" s="18">
        <f t="shared" si="464"/>
        <v>1</v>
      </c>
      <c r="J4890" s="18" t="str">
        <f t="shared" si="465"/>
        <v xml:space="preserve"> moderate ==1</v>
      </c>
      <c r="K4890" s="18" t="str">
        <f t="shared" si="461"/>
        <v>ruling gop democrat mormon catholic wbornagain howoften white black hispanic female age liberalism</v>
      </c>
      <c r="L4890" s="1" t="str">
        <f t="shared" si="462"/>
        <v>Yes</v>
      </c>
    </row>
    <row r="4891" spans="1:12" ht="28.8" x14ac:dyDescent="0.3">
      <c r="A4891" s="1" t="str">
        <f>VLOOKUP(B4891,DownloadedFiles!$B$2:$C$821,2,)</f>
        <v>doi:10.7910/DVN/28640</v>
      </c>
      <c r="B4891" s="1" t="s">
        <v>2606</v>
      </c>
      <c r="C4891" s="1" t="s">
        <v>6432</v>
      </c>
      <c r="D4891" s="1" t="s">
        <v>654</v>
      </c>
      <c r="E4891" s="1" t="str">
        <f>VLOOKUP(D4891,StataFunctions!$E$2:$G$260,3,)</f>
        <v>Linear Regression</v>
      </c>
      <c r="F4891" s="18" t="s">
        <v>7720</v>
      </c>
      <c r="G4891" s="18" t="str">
        <f t="shared" si="459"/>
        <v>gayfavor</v>
      </c>
      <c r="H4891" s="18" t="str">
        <f t="shared" si="460"/>
        <v>ruling gop democrat mormon catholic wbornagain howoften white black hispanic female age liberalism if moderate ==1</v>
      </c>
      <c r="I4891" s="18">
        <f t="shared" si="464"/>
        <v>1</v>
      </c>
      <c r="J4891" s="18" t="str">
        <f t="shared" si="465"/>
        <v xml:space="preserve"> moderate ==1</v>
      </c>
      <c r="K4891" s="18" t="str">
        <f t="shared" si="461"/>
        <v>ruling gop democrat mormon catholic wbornagain howoften white black hispanic female age liberalism</v>
      </c>
      <c r="L4891" s="1" t="str">
        <f t="shared" si="462"/>
        <v>Yes</v>
      </c>
    </row>
    <row r="4892" spans="1:12" ht="28.8" x14ac:dyDescent="0.3">
      <c r="A4892" s="1" t="str">
        <f>VLOOKUP(B4892,DownloadedFiles!$B$2:$C$821,2,)</f>
        <v>doi:10.7910/DVN/28640</v>
      </c>
      <c r="B4892" s="1" t="s">
        <v>2606</v>
      </c>
      <c r="C4892" s="1" t="s">
        <v>6430</v>
      </c>
      <c r="D4892" s="1" t="s">
        <v>887</v>
      </c>
      <c r="E4892" s="1" t="str">
        <f>VLOOKUP(D4892,StataFunctions!$E$2:$G$260,3,)</f>
        <v>Ordered logistic regression</v>
      </c>
      <c r="F4892" s="18" t="s">
        <v>7655</v>
      </c>
      <c r="G4892" s="18" t="str">
        <f t="shared" si="459"/>
        <v>fmamdtoppose</v>
      </c>
      <c r="H4892" s="18" t="str">
        <f t="shared" si="460"/>
        <v>ruling gop democrat mormon catholic wbornagain howoften white black hispanic female age liberalism if unsophisticated ==1</v>
      </c>
      <c r="I4892" s="18">
        <f t="shared" si="464"/>
        <v>1</v>
      </c>
      <c r="J4892" s="18" t="str">
        <f t="shared" si="465"/>
        <v xml:space="preserve"> unsophisticated ==1</v>
      </c>
      <c r="K4892" s="18" t="str">
        <f t="shared" si="461"/>
        <v>ruling gop democrat mormon catholic wbornagain howoften white black hispanic female age liberalism</v>
      </c>
      <c r="L4892" s="1" t="str">
        <f t="shared" si="462"/>
        <v>Yes</v>
      </c>
    </row>
    <row r="4893" spans="1:12" ht="28.8" x14ac:dyDescent="0.3">
      <c r="A4893" s="1" t="str">
        <f>VLOOKUP(B4893,DownloadedFiles!$B$2:$C$821,2,)</f>
        <v>doi:10.7910/DVN/28640</v>
      </c>
      <c r="B4893" s="1" t="s">
        <v>2606</v>
      </c>
      <c r="C4893" s="1" t="s">
        <v>6432</v>
      </c>
      <c r="D4893" s="1" t="s">
        <v>887</v>
      </c>
      <c r="E4893" s="1" t="str">
        <f>VLOOKUP(D4893,StataFunctions!$E$2:$G$260,3,)</f>
        <v>Ordered logistic regression</v>
      </c>
      <c r="F4893" s="18" t="s">
        <v>7655</v>
      </c>
      <c r="G4893" s="18" t="str">
        <f t="shared" si="459"/>
        <v>fmamdtoppose</v>
      </c>
      <c r="H4893" s="18" t="str">
        <f t="shared" si="460"/>
        <v>ruling gop democrat mormon catholic wbornagain howoften white black hispanic female age liberalism if unsophisticated ==1</v>
      </c>
      <c r="I4893" s="18">
        <f t="shared" si="464"/>
        <v>1</v>
      </c>
      <c r="J4893" s="18" t="str">
        <f t="shared" si="465"/>
        <v xml:space="preserve"> unsophisticated ==1</v>
      </c>
      <c r="K4893" s="18" t="str">
        <f t="shared" si="461"/>
        <v>ruling gop democrat mormon catholic wbornagain howoften white black hispanic female age liberalism</v>
      </c>
      <c r="L4893" s="1" t="str">
        <f t="shared" si="462"/>
        <v>Yes</v>
      </c>
    </row>
    <row r="4894" spans="1:12" ht="28.8" x14ac:dyDescent="0.3">
      <c r="A4894" s="1" t="str">
        <f>VLOOKUP(B4894,DownloadedFiles!$B$2:$C$821,2,)</f>
        <v>doi:10.7910/DVN/28640</v>
      </c>
      <c r="B4894" s="1" t="s">
        <v>2606</v>
      </c>
      <c r="C4894" s="1" t="s">
        <v>6430</v>
      </c>
      <c r="D4894" s="1" t="s">
        <v>654</v>
      </c>
      <c r="E4894" s="1" t="str">
        <f>VLOOKUP(D4894,StataFunctions!$E$2:$G$260,3,)</f>
        <v>Linear Regression</v>
      </c>
      <c r="F4894" s="18" t="s">
        <v>7721</v>
      </c>
      <c r="G4894" s="18" t="str">
        <f t="shared" si="459"/>
        <v>gayfavor</v>
      </c>
      <c r="H4894" s="18" t="str">
        <f t="shared" si="460"/>
        <v>ruling gop democrat mormon catholic wbornagain howoften white black hispanic female age liberalism if unsophisticated ==1</v>
      </c>
      <c r="I4894" s="18">
        <f t="shared" si="464"/>
        <v>1</v>
      </c>
      <c r="J4894" s="18" t="str">
        <f t="shared" si="465"/>
        <v xml:space="preserve"> unsophisticated ==1</v>
      </c>
      <c r="K4894" s="18" t="str">
        <f t="shared" si="461"/>
        <v>ruling gop democrat mormon catholic wbornagain howoften white black hispanic female age liberalism</v>
      </c>
      <c r="L4894" s="1" t="str">
        <f t="shared" si="462"/>
        <v>Yes</v>
      </c>
    </row>
    <row r="4895" spans="1:12" ht="28.8" x14ac:dyDescent="0.3">
      <c r="A4895" s="1" t="str">
        <f>VLOOKUP(B4895,DownloadedFiles!$B$2:$C$821,2,)</f>
        <v>doi:10.7910/DVN/28640</v>
      </c>
      <c r="B4895" s="1" t="s">
        <v>2606</v>
      </c>
      <c r="C4895" s="1" t="s">
        <v>6432</v>
      </c>
      <c r="D4895" s="1" t="s">
        <v>654</v>
      </c>
      <c r="E4895" s="1" t="str">
        <f>VLOOKUP(D4895,StataFunctions!$E$2:$G$260,3,)</f>
        <v>Linear Regression</v>
      </c>
      <c r="F4895" s="18" t="s">
        <v>7721</v>
      </c>
      <c r="G4895" s="18" t="str">
        <f t="shared" si="459"/>
        <v>gayfavor</v>
      </c>
      <c r="H4895" s="18" t="str">
        <f t="shared" si="460"/>
        <v>ruling gop democrat mormon catholic wbornagain howoften white black hispanic female age liberalism if unsophisticated ==1</v>
      </c>
      <c r="I4895" s="18">
        <f t="shared" si="464"/>
        <v>1</v>
      </c>
      <c r="J4895" s="18" t="str">
        <f t="shared" si="465"/>
        <v xml:space="preserve"> unsophisticated ==1</v>
      </c>
      <c r="K4895" s="18" t="str">
        <f t="shared" si="461"/>
        <v>ruling gop democrat mormon catholic wbornagain howoften white black hispanic female age liberalism</v>
      </c>
      <c r="L4895" s="1" t="str">
        <f t="shared" si="462"/>
        <v>Yes</v>
      </c>
    </row>
    <row r="4896" spans="1:12" ht="28.8" x14ac:dyDescent="0.3">
      <c r="A4896" s="1" t="str">
        <f>VLOOKUP(B4896,DownloadedFiles!$B$2:$C$821,2,)</f>
        <v>doi:10.7910/DVN/28640</v>
      </c>
      <c r="B4896" s="1" t="s">
        <v>2606</v>
      </c>
      <c r="C4896" s="1" t="s">
        <v>6430</v>
      </c>
      <c r="D4896" s="1" t="s">
        <v>887</v>
      </c>
      <c r="E4896" s="1" t="str">
        <f>VLOOKUP(D4896,StataFunctions!$E$2:$G$260,3,)</f>
        <v>Ordered logistic regression</v>
      </c>
      <c r="F4896" s="18" t="s">
        <v>7652</v>
      </c>
      <c r="G4896" s="18" t="str">
        <f t="shared" si="459"/>
        <v>fmamdtoppose</v>
      </c>
      <c r="H4896" s="18" t="str">
        <f t="shared" si="460"/>
        <v>ruling gop democrat mormon catholic wbornagain howoften white black hispanic female age liberalism</v>
      </c>
      <c r="I4896" s="18">
        <f t="shared" si="464"/>
        <v>0</v>
      </c>
      <c r="J4896" s="18" t="str">
        <f t="shared" si="465"/>
        <v>NA</v>
      </c>
      <c r="K4896" s="18" t="str">
        <f t="shared" si="461"/>
        <v>ruling gop democrat mormon catholic wbornagain howoften white black hispanic female age liberalism</v>
      </c>
      <c r="L4896" s="1" t="str">
        <f t="shared" si="462"/>
        <v>Yes</v>
      </c>
    </row>
    <row r="4897" spans="1:12" ht="28.8" x14ac:dyDescent="0.3">
      <c r="A4897" s="1" t="str">
        <f>VLOOKUP(B4897,DownloadedFiles!$B$2:$C$821,2,)</f>
        <v>doi:10.7910/DVN/28640</v>
      </c>
      <c r="B4897" s="1" t="s">
        <v>2606</v>
      </c>
      <c r="C4897" s="1" t="s">
        <v>6432</v>
      </c>
      <c r="D4897" s="1" t="s">
        <v>887</v>
      </c>
      <c r="E4897" s="1" t="str">
        <f>VLOOKUP(D4897,StataFunctions!$E$2:$G$260,3,)</f>
        <v>Ordered logistic regression</v>
      </c>
      <c r="F4897" s="18" t="s">
        <v>7652</v>
      </c>
      <c r="G4897" s="18" t="str">
        <f t="shared" si="459"/>
        <v>fmamdtoppose</v>
      </c>
      <c r="H4897" s="18" t="str">
        <f t="shared" si="460"/>
        <v>ruling gop democrat mormon catholic wbornagain howoften white black hispanic female age liberalism</v>
      </c>
      <c r="I4897" s="18">
        <f t="shared" si="464"/>
        <v>0</v>
      </c>
      <c r="J4897" s="18" t="str">
        <f t="shared" si="465"/>
        <v>NA</v>
      </c>
      <c r="K4897" s="18" t="str">
        <f t="shared" si="461"/>
        <v>ruling gop democrat mormon catholic wbornagain howoften white black hispanic female age liberalism</v>
      </c>
      <c r="L4897" s="1" t="str">
        <f t="shared" si="462"/>
        <v>Yes</v>
      </c>
    </row>
    <row r="4898" spans="1:12" ht="28.8" x14ac:dyDescent="0.3">
      <c r="A4898" s="1" t="str">
        <f>VLOOKUP(B4898,DownloadedFiles!$B$2:$C$821,2,)</f>
        <v>doi:10.7910/DVN/28640</v>
      </c>
      <c r="B4898" s="1" t="s">
        <v>2606</v>
      </c>
      <c r="C4898" s="1" t="s">
        <v>6430</v>
      </c>
      <c r="D4898" s="1" t="s">
        <v>654</v>
      </c>
      <c r="E4898" s="1" t="str">
        <f>VLOOKUP(D4898,StataFunctions!$E$2:$G$260,3,)</f>
        <v>Linear Regression</v>
      </c>
      <c r="F4898" s="18" t="s">
        <v>7718</v>
      </c>
      <c r="G4898" s="18" t="str">
        <f t="shared" si="459"/>
        <v>gayfavor</v>
      </c>
      <c r="H4898" s="18" t="str">
        <f t="shared" si="460"/>
        <v>ruling gop democrat mormon catholic wbornagain howoften white black hispanic female age liberalism</v>
      </c>
      <c r="I4898" s="18">
        <f t="shared" si="464"/>
        <v>0</v>
      </c>
      <c r="J4898" s="18" t="str">
        <f t="shared" si="465"/>
        <v>NA</v>
      </c>
      <c r="K4898" s="18" t="str">
        <f t="shared" si="461"/>
        <v>ruling gop democrat mormon catholic wbornagain howoften white black hispanic female age liberalism</v>
      </c>
      <c r="L4898" s="1" t="str">
        <f t="shared" si="462"/>
        <v>Yes</v>
      </c>
    </row>
    <row r="4899" spans="1:12" ht="28.8" x14ac:dyDescent="0.3">
      <c r="A4899" s="1" t="str">
        <f>VLOOKUP(B4899,DownloadedFiles!$B$2:$C$821,2,)</f>
        <v>doi:10.7910/DVN/28640</v>
      </c>
      <c r="B4899" s="1" t="s">
        <v>2606</v>
      </c>
      <c r="C4899" s="1" t="s">
        <v>6432</v>
      </c>
      <c r="D4899" s="1" t="s">
        <v>654</v>
      </c>
      <c r="E4899" s="1" t="str">
        <f>VLOOKUP(D4899,StataFunctions!$E$2:$G$260,3,)</f>
        <v>Linear Regression</v>
      </c>
      <c r="F4899" s="18" t="s">
        <v>7718</v>
      </c>
      <c r="G4899" s="18" t="str">
        <f t="shared" si="459"/>
        <v>gayfavor</v>
      </c>
      <c r="H4899" s="18" t="str">
        <f t="shared" si="460"/>
        <v>ruling gop democrat mormon catholic wbornagain howoften white black hispanic female age liberalism</v>
      </c>
      <c r="I4899" s="18">
        <f t="shared" si="464"/>
        <v>0</v>
      </c>
      <c r="J4899" s="18" t="str">
        <f t="shared" si="465"/>
        <v>NA</v>
      </c>
      <c r="K4899" s="18" t="str">
        <f t="shared" si="461"/>
        <v>ruling gop democrat mormon catholic wbornagain howoften white black hispanic female age liberalism</v>
      </c>
      <c r="L4899" s="1" t="str">
        <f t="shared" si="462"/>
        <v>Yes</v>
      </c>
    </row>
    <row r="4900" spans="1:12" ht="57.6" x14ac:dyDescent="0.3">
      <c r="A4900" s="1" t="str">
        <f>VLOOKUP(B4900,DownloadedFiles!$B$2:$C$821,2,)</f>
        <v>doi:10.7910/DVN/4LZXTY</v>
      </c>
      <c r="B4900" s="1" t="s">
        <v>2291</v>
      </c>
      <c r="C4900" s="1" t="s">
        <v>6422</v>
      </c>
      <c r="D4900" s="1" t="s">
        <v>781</v>
      </c>
      <c r="E4900" s="1" t="str">
        <f>VLOOKUP(D4900,StataFunctions!$E$2:$G$260,3,)</f>
        <v>Regression on panel data</v>
      </c>
      <c r="F4900" s="18" t="s">
        <v>7231</v>
      </c>
      <c r="G4900" s="18" t="str">
        <f t="shared" si="459"/>
        <v>dgepercap_cpi</v>
      </c>
      <c r="H4900" s="18" t="str">
        <f t="shared" si="460"/>
        <v>H_citytract_multi_i diversityinterp pctblkpopinterp pctasianpopinterp pctlatinopopinterp medinc_cpi pctlocalgovworker_100 pctrentersinterp pctover65 pctcollegegradinterp logpop if totaltracts&gt;1 &amp; dgepercap_cpi~~=0</v>
      </c>
      <c r="I4900" s="18">
        <f t="shared" si="464"/>
        <v>1</v>
      </c>
      <c r="J4900" s="18" t="str">
        <f t="shared" si="465"/>
        <v xml:space="preserve"> totaltracts&gt;1 &amp; dgepercap_cpi~~=0</v>
      </c>
      <c r="K4900" s="18" t="str">
        <f t="shared" si="461"/>
        <v>H_citytract_multi_i diversityinterp pctblkpopinterp pctasianpopinterp pctlatinopopinterp medinc_cpi pctlocalgovworker_100 pctrentersinterp pctover65 pctcollegegradinterp logpop</v>
      </c>
      <c r="L4900" s="1" t="str">
        <f t="shared" si="462"/>
        <v>Yes</v>
      </c>
    </row>
    <row r="4901" spans="1:12" ht="72" x14ac:dyDescent="0.3">
      <c r="A4901" s="1" t="str">
        <f>VLOOKUP(B4901,DownloadedFiles!$B$2:$C$821,2,)</f>
        <v>doi:10.7910/DVN/4LZXTY</v>
      </c>
      <c r="B4901" s="1" t="s">
        <v>2291</v>
      </c>
      <c r="C4901" s="1" t="s">
        <v>6422</v>
      </c>
      <c r="D4901" s="1" t="s">
        <v>781</v>
      </c>
      <c r="E4901" s="1" t="str">
        <f>VLOOKUP(D4901,StataFunctions!$E$2:$G$260,3,)</f>
        <v>Regression on panel data</v>
      </c>
      <c r="F4901" s="18" t="s">
        <v>7237</v>
      </c>
      <c r="G4901" s="18" t="str">
        <f t="shared" si="459"/>
        <v>genrevownpercap_cpi</v>
      </c>
      <c r="H4901" s="18" t="str">
        <f t="shared" si="460"/>
        <v>H_citytract_multi_i diversityinterp pctblkpopinterp pctasianpopinterp pctlatinopopinterp medinc_cpi pctlocalgovworker_100 pctrentersinterp pctover65 pctcollegegradinterp logpop if totaltracts&gt;1 &amp; genrevownpercap_cpi ~~=0</v>
      </c>
      <c r="I4901" s="18">
        <f t="shared" si="464"/>
        <v>1</v>
      </c>
      <c r="J4901" s="18" t="str">
        <f t="shared" si="465"/>
        <v xml:space="preserve"> totaltracts&gt;1 &amp; genrevownpercap_cpi ~~=0</v>
      </c>
      <c r="K4901" s="18" t="str">
        <f t="shared" si="461"/>
        <v>H_citytract_multi_i diversityinterp pctblkpopinterp pctasianpopinterp pctlatinopopinterp medinc_cpi pctlocalgovworker_100 pctrentersinterp pctover65 pctcollegegradinterp logpop</v>
      </c>
      <c r="L4901" s="1" t="str">
        <f t="shared" si="462"/>
        <v>Yes</v>
      </c>
    </row>
    <row r="4902" spans="1:12" ht="72" x14ac:dyDescent="0.3">
      <c r="A4902" s="1" t="str">
        <f>VLOOKUP(B4902,DownloadedFiles!$B$2:$C$821,2,)</f>
        <v>doi:10.7910/DVN/4LZXTY</v>
      </c>
      <c r="B4902" s="1" t="s">
        <v>2291</v>
      </c>
      <c r="C4902" s="1" t="s">
        <v>6422</v>
      </c>
      <c r="D4902" s="1" t="s">
        <v>781</v>
      </c>
      <c r="E4902" s="1" t="str">
        <f>VLOOKUP(D4902,StataFunctions!$E$2:$G$260,3,)</f>
        <v>Regression on panel data</v>
      </c>
      <c r="F4902" s="18" t="s">
        <v>7232</v>
      </c>
      <c r="G4902" s="18" t="str">
        <f t="shared" si="459"/>
        <v>highwayspercapNC_cpi</v>
      </c>
      <c r="H4902" s="18" t="str">
        <f t="shared" si="460"/>
        <v>H_citytract_multi_i diversityinterp pctblkpopinterp pctasianpopinterp pctlatinopopinterp medinc_cpi pctlocalgovworker_100 pctrentersinterp pctover65 pctcollegegradinterp logpop if totaltracts&gt;1 &amp; highwayspercapNC_cpi~~=0</v>
      </c>
      <c r="I4902" s="18">
        <f t="shared" si="464"/>
        <v>1</v>
      </c>
      <c r="J4902" s="18" t="str">
        <f t="shared" si="465"/>
        <v xml:space="preserve"> totaltracts&gt;1 &amp; highwayspercapNC_cpi~~=0</v>
      </c>
      <c r="K4902" s="18" t="str">
        <f t="shared" si="461"/>
        <v>H_citytract_multi_i diversityinterp pctblkpopinterp pctasianpopinterp pctlatinopopinterp medinc_cpi pctlocalgovworker_100 pctrentersinterp pctover65 pctcollegegradinterp logpop</v>
      </c>
      <c r="L4902" s="1" t="str">
        <f t="shared" si="462"/>
        <v>Yes</v>
      </c>
    </row>
    <row r="4903" spans="1:12" ht="57.6" x14ac:dyDescent="0.3">
      <c r="A4903" s="1" t="str">
        <f>VLOOKUP(B4903,DownloadedFiles!$B$2:$C$821,2,)</f>
        <v>doi:10.7910/DVN/4LZXTY</v>
      </c>
      <c r="B4903" s="1" t="s">
        <v>2291</v>
      </c>
      <c r="C4903" s="1" t="s">
        <v>6422</v>
      </c>
      <c r="D4903" s="1" t="s">
        <v>781</v>
      </c>
      <c r="E4903" s="1" t="str">
        <f>VLOOKUP(D4903,StataFunctions!$E$2:$G$260,3,)</f>
        <v>Regression on panel data</v>
      </c>
      <c r="F4903" s="18" t="s">
        <v>7234</v>
      </c>
      <c r="G4903" s="18" t="str">
        <f t="shared" si="459"/>
        <v>parkspercapNC_cpi</v>
      </c>
      <c r="H4903" s="18" t="str">
        <f t="shared" si="460"/>
        <v>H_citytract_multi_i diversityinterp pctblkpopinterp pctasianpopinterp pctlatinopopinterp medinc_cpi pctlocalgovworker_100 pctrentersinterp pctover65 pctcollegegradinterp logpop if totaltracts&gt;1 &amp; parkspercapNC_cpi~~=0</v>
      </c>
      <c r="I4903" s="18">
        <f t="shared" si="464"/>
        <v>1</v>
      </c>
      <c r="J4903" s="18" t="str">
        <f t="shared" si="465"/>
        <v xml:space="preserve"> totaltracts&gt;1 &amp; parkspercapNC_cpi~~=0</v>
      </c>
      <c r="K4903" s="18" t="str">
        <f t="shared" si="461"/>
        <v>H_citytract_multi_i diversityinterp pctblkpopinterp pctasianpopinterp pctlatinopopinterp medinc_cpi pctlocalgovworker_100 pctrentersinterp pctover65 pctcollegegradinterp logpop</v>
      </c>
      <c r="L4903" s="1" t="str">
        <f t="shared" si="462"/>
        <v>Yes</v>
      </c>
    </row>
    <row r="4904" spans="1:12" ht="72" x14ac:dyDescent="0.3">
      <c r="A4904" s="1" t="str">
        <f>VLOOKUP(B4904,DownloadedFiles!$B$2:$C$821,2,)</f>
        <v>doi:10.7910/DVN/4LZXTY</v>
      </c>
      <c r="B4904" s="1" t="s">
        <v>2291</v>
      </c>
      <c r="C4904" s="1" t="s">
        <v>6422</v>
      </c>
      <c r="D4904" s="1" t="s">
        <v>781</v>
      </c>
      <c r="E4904" s="1" t="str">
        <f>VLOOKUP(D4904,StataFunctions!$E$2:$G$260,3,)</f>
        <v>Regression on panel data</v>
      </c>
      <c r="F4904" s="18" t="s">
        <v>7233</v>
      </c>
      <c r="G4904" s="18" t="str">
        <f t="shared" si="459"/>
        <v>policepercapNC_cpi</v>
      </c>
      <c r="H4904" s="18" t="str">
        <f t="shared" si="460"/>
        <v>H_citytract_multi_i diversityinterp pctblkpopinterp pctasianpopinterp pctlatinopopinterp medinc_cpi pctlocalgovworker_100 pctrentersinterp pctover65 pctcollegegradinterp logpop if totaltracts&gt;1 &amp; policepercapNC_cpi~~=0</v>
      </c>
      <c r="I4904" s="18">
        <f t="shared" si="464"/>
        <v>1</v>
      </c>
      <c r="J4904" s="18" t="str">
        <f t="shared" si="465"/>
        <v xml:space="preserve"> totaltracts&gt;1 &amp; policepercapNC_cpi~~=0</v>
      </c>
      <c r="K4904" s="18" t="str">
        <f t="shared" si="461"/>
        <v>H_citytract_multi_i diversityinterp pctblkpopinterp pctasianpopinterp pctlatinopopinterp medinc_cpi pctlocalgovworker_100 pctrentersinterp pctover65 pctcollegegradinterp logpop</v>
      </c>
      <c r="L4904" s="1" t="str">
        <f t="shared" si="462"/>
        <v>Yes</v>
      </c>
    </row>
    <row r="4905" spans="1:12" ht="72" x14ac:dyDescent="0.3">
      <c r="A4905" s="1" t="str">
        <f>VLOOKUP(B4905,DownloadedFiles!$B$2:$C$821,2,)</f>
        <v>doi:10.7910/DVN/4LZXTY</v>
      </c>
      <c r="B4905" s="1" t="s">
        <v>2291</v>
      </c>
      <c r="C4905" s="1" t="s">
        <v>6422</v>
      </c>
      <c r="D4905" s="1" t="s">
        <v>781</v>
      </c>
      <c r="E4905" s="1" t="str">
        <f>VLOOKUP(D4905,StataFunctions!$E$2:$G$260,3,)</f>
        <v>Regression on panel data</v>
      </c>
      <c r="F4905" s="18" t="s">
        <v>7235</v>
      </c>
      <c r="G4905" s="18" t="str">
        <f t="shared" si="459"/>
        <v>sewerspercapNC_cpi</v>
      </c>
      <c r="H4905" s="18" t="str">
        <f t="shared" si="460"/>
        <v>H_citytract_multi_i diversityinterp pctblkpopinterp pctasianpopinterp pctlatinopopinterp medinc_cpi pctlocalgovworker_100 pctrentersinterp pctover65 pctcollegegradinterp logpop if totaltracts&gt;1 &amp; sewerspercapNC_cpi~~=0</v>
      </c>
      <c r="I4905" s="18">
        <f t="shared" si="464"/>
        <v>1</v>
      </c>
      <c r="J4905" s="18" t="str">
        <f t="shared" si="465"/>
        <v xml:space="preserve"> totaltracts&gt;1 &amp; sewerspercapNC_cpi~~=0</v>
      </c>
      <c r="K4905" s="18" t="str">
        <f t="shared" si="461"/>
        <v>H_citytract_multi_i diversityinterp pctblkpopinterp pctasianpopinterp pctlatinopopinterp medinc_cpi pctlocalgovworker_100 pctrentersinterp pctover65 pctcollegegradinterp logpop</v>
      </c>
      <c r="L4905" s="1" t="str">
        <f t="shared" si="462"/>
        <v>Yes</v>
      </c>
    </row>
    <row r="4906" spans="1:12" ht="72" x14ac:dyDescent="0.3">
      <c r="A4906" s="1" t="str">
        <f>VLOOKUP(B4906,DownloadedFiles!$B$2:$C$821,2,)</f>
        <v>doi:10.7910/DVN/4LZXTY</v>
      </c>
      <c r="B4906" s="1" t="s">
        <v>2291</v>
      </c>
      <c r="C4906" s="1" t="s">
        <v>6422</v>
      </c>
      <c r="D4906" s="1" t="s">
        <v>781</v>
      </c>
      <c r="E4906" s="1" t="str">
        <f>VLOOKUP(D4906,StataFunctions!$E$2:$G$260,3,)</f>
        <v>Regression on panel data</v>
      </c>
      <c r="F4906" s="18" t="s">
        <v>7236</v>
      </c>
      <c r="G4906" s="18" t="str">
        <f t="shared" si="459"/>
        <v>welfhoushealthNC_cpi</v>
      </c>
      <c r="H4906" s="18" t="str">
        <f t="shared" si="460"/>
        <v>H_citytract_multi_i diversityinterp pctblkpopinterp pctasianpopinterp pctlatinopopinterp medinc_cpi pctlocalgovworker_100 pctrentersinterp pctover65 pctcollegegradinterp logpop if totaltracts&gt;1 &amp; welfhoushealthNC_cpi~~=0</v>
      </c>
      <c r="I4906" s="18">
        <f t="shared" si="464"/>
        <v>1</v>
      </c>
      <c r="J4906" s="18" t="str">
        <f t="shared" si="465"/>
        <v xml:space="preserve"> totaltracts&gt;1 &amp; welfhoushealthNC_cpi~~=0</v>
      </c>
      <c r="K4906" s="18" t="str">
        <f t="shared" si="461"/>
        <v>H_citytract_multi_i diversityinterp pctblkpopinterp pctasianpopinterp pctlatinopopinterp medinc_cpi pctlocalgovworker_100 pctrentersinterp pctover65 pctcollegegradinterp logpop</v>
      </c>
      <c r="L4906" s="1" t="str">
        <f t="shared" si="462"/>
        <v>Yes</v>
      </c>
    </row>
    <row r="4907" spans="1:12" ht="28.8" x14ac:dyDescent="0.3">
      <c r="A4907" s="1" t="str">
        <f>VLOOKUP(B4907,DownloadedFiles!$B$2:$C$821,2,)</f>
        <v>doi:10.7910/DVN/4LZXTY</v>
      </c>
      <c r="B4907" s="1" t="s">
        <v>2291</v>
      </c>
      <c r="C4907" s="1" t="s">
        <v>6422</v>
      </c>
      <c r="D4907" s="1" t="s">
        <v>781</v>
      </c>
      <c r="E4907" s="1" t="str">
        <f>VLOOKUP(D4907,StataFunctions!$E$2:$G$260,3,)</f>
        <v>Regression on panel data</v>
      </c>
      <c r="F4907" s="18" t="s">
        <v>7238</v>
      </c>
      <c r="G4907" s="18" t="str">
        <f t="shared" si="459"/>
        <v>dgepercap_cpi</v>
      </c>
      <c r="H4907" s="18" t="str">
        <f t="shared" si="460"/>
        <v>H_citytract_NHW_i if totaltracts&gt;1 &amp; dgepercap_cpi~~=0 &amp; meansplit_i~~=.</v>
      </c>
      <c r="I4907" s="18">
        <f t="shared" si="464"/>
        <v>1</v>
      </c>
      <c r="J4907" s="18" t="str">
        <f t="shared" si="465"/>
        <v xml:space="preserve"> totaltracts&gt;1 &amp; dgepercap_cpi~~=0 &amp; meansplit_i~~=.</v>
      </c>
      <c r="K4907" s="18" t="str">
        <f t="shared" si="461"/>
        <v>H_citytract_NHW_i</v>
      </c>
      <c r="L4907" s="1" t="str">
        <f t="shared" si="462"/>
        <v>Yes</v>
      </c>
    </row>
    <row r="4908" spans="1:12" ht="28.8" x14ac:dyDescent="0.3">
      <c r="A4908" s="1" t="str">
        <f>VLOOKUP(B4908,DownloadedFiles!$B$2:$C$821,2,)</f>
        <v>doi:10.7910/DVN/4LZXTY</v>
      </c>
      <c r="B4908" s="1" t="s">
        <v>2291</v>
      </c>
      <c r="C4908" s="1" t="s">
        <v>6422</v>
      </c>
      <c r="D4908" s="1" t="s">
        <v>781</v>
      </c>
      <c r="E4908" s="1" t="str">
        <f>VLOOKUP(D4908,StataFunctions!$E$2:$G$260,3,)</f>
        <v>Regression on panel data</v>
      </c>
      <c r="F4908" s="18" t="s">
        <v>7586</v>
      </c>
      <c r="G4908" s="18" t="str">
        <f t="shared" si="459"/>
        <v>dgepercap_cpi</v>
      </c>
      <c r="H4908" s="18" t="str">
        <f t="shared" si="460"/>
        <v>H_citytract_NHW_i meansplit_i if totaltracts&gt;1 &amp; dgepercap_cpi~~=0 &amp; meansplit_i~~=.</v>
      </c>
      <c r="I4908" s="18">
        <f t="shared" si="464"/>
        <v>1</v>
      </c>
      <c r="J4908" s="18" t="str">
        <f t="shared" si="465"/>
        <v xml:space="preserve"> totaltracts&gt;1 &amp; dgepercap_cpi~~=0 &amp; meansplit_i~~=.</v>
      </c>
      <c r="K4908" s="18" t="str">
        <f t="shared" si="461"/>
        <v>H_citytract_NHW_i meansplit_i</v>
      </c>
      <c r="L4908" s="1" t="str">
        <f t="shared" si="462"/>
        <v>Yes</v>
      </c>
    </row>
    <row r="4909" spans="1:12" ht="57.6" x14ac:dyDescent="0.3">
      <c r="A4909" s="1" t="str">
        <f>VLOOKUP(B4909,DownloadedFiles!$B$2:$C$821,2,)</f>
        <v>doi:10.7910/DVN/4LZXTY</v>
      </c>
      <c r="B4909" s="1" t="s">
        <v>2291</v>
      </c>
      <c r="C4909" s="1" t="s">
        <v>6422</v>
      </c>
      <c r="D4909" s="1" t="s">
        <v>781</v>
      </c>
      <c r="E4909" s="1" t="str">
        <f>VLOOKUP(D4909,StataFunctions!$E$2:$G$260,3,)</f>
        <v>Regression on panel data</v>
      </c>
      <c r="F4909" s="18" t="s">
        <v>7228</v>
      </c>
      <c r="G4909" s="18" t="str">
        <f t="shared" si="459"/>
        <v>dgepercap_cpi</v>
      </c>
      <c r="H4909" s="18" t="str">
        <f t="shared" si="460"/>
        <v>isolationwht_i diversityinterp pctblkpopinterp pctasianpopinterp pctlatinopopinterp medinc_cpi pctlocalgovworker_100 pctrentersinterp pctover65 pctcollegegradinterp logpop if totaltracts&gt;1 &amp; dgepercap_cpi~~=0</v>
      </c>
      <c r="I4909" s="18">
        <f t="shared" si="464"/>
        <v>1</v>
      </c>
      <c r="J4909" s="18" t="str">
        <f t="shared" si="465"/>
        <v xml:space="preserve"> totaltracts&gt;1 &amp; dgepercap_cpi~~=0</v>
      </c>
      <c r="K4909" s="18" t="str">
        <f t="shared" si="461"/>
        <v>isolationwht_i diversityinterp pctblkpopinterp pctasianpopinterp pctlatinopopinterp medinc_cpi pctlocalgovworker_100 pctrentersinterp pctover65 pctcollegegradinterp logpop</v>
      </c>
      <c r="L4909" s="1" t="str">
        <f t="shared" si="462"/>
        <v>Yes</v>
      </c>
    </row>
    <row r="4910" spans="1:12" ht="57.6" x14ac:dyDescent="0.3">
      <c r="A4910" s="1" t="str">
        <f>VLOOKUP(B4910,DownloadedFiles!$B$2:$C$821,2,)</f>
        <v>doi:10.7910/DVN/4LZXTY</v>
      </c>
      <c r="B4910" s="1" t="s">
        <v>2291</v>
      </c>
      <c r="C4910" s="1" t="s">
        <v>6422</v>
      </c>
      <c r="D4910" s="1" t="s">
        <v>781</v>
      </c>
      <c r="E4910" s="1" t="str">
        <f>VLOOKUP(D4910,StataFunctions!$E$2:$G$260,3,)</f>
        <v>Regression on panel data</v>
      </c>
      <c r="F4910" s="18" t="s">
        <v>5161</v>
      </c>
      <c r="G4910" s="18" t="str">
        <f t="shared" si="459"/>
        <v>genrevownpercap_cpi</v>
      </c>
      <c r="H4910" s="18" t="str">
        <f t="shared" si="460"/>
        <v>isolationwht_i diversityinterp pctblkpopinterp pctasianpopinterp pctlatinopopinterp medinc_cpi pctlocalgovworker_100 pctrentersinterp pctover65 pctcollegegradinterp logpop if totaltracts&gt;1 &amp; genrevownpercap_cpi ~~=0</v>
      </c>
      <c r="I4910" s="18">
        <f t="shared" si="464"/>
        <v>1</v>
      </c>
      <c r="J4910" s="18" t="str">
        <f t="shared" si="465"/>
        <v xml:space="preserve"> totaltracts&gt;1 &amp; genrevownpercap_cpi ~~=0</v>
      </c>
      <c r="K4910" s="18" t="str">
        <f t="shared" si="461"/>
        <v>isolationwht_i diversityinterp pctblkpopinterp pctasianpopinterp pctlatinopopinterp medinc_cpi pctlocalgovworker_100 pctrentersinterp pctover65 pctcollegegradinterp logpop</v>
      </c>
      <c r="L4910" s="1" t="str">
        <f t="shared" si="462"/>
        <v>Yes</v>
      </c>
    </row>
    <row r="4911" spans="1:12" ht="72" x14ac:dyDescent="0.3">
      <c r="A4911" s="1" t="str">
        <f>VLOOKUP(B4911,DownloadedFiles!$B$2:$C$821,2,)</f>
        <v>doi:10.7910/DVN/4LZXTY</v>
      </c>
      <c r="B4911" s="1" t="s">
        <v>2291</v>
      </c>
      <c r="C4911" s="1" t="s">
        <v>6422</v>
      </c>
      <c r="D4911" s="1" t="s">
        <v>781</v>
      </c>
      <c r="E4911" s="1" t="str">
        <f>VLOOKUP(D4911,StataFunctions!$E$2:$G$260,3,)</f>
        <v>Regression on panel data</v>
      </c>
      <c r="F4911" s="18" t="s">
        <v>7229</v>
      </c>
      <c r="G4911" s="18" t="str">
        <f t="shared" si="459"/>
        <v>highwayspercapNC_cpi</v>
      </c>
      <c r="H4911" s="18" t="str">
        <f t="shared" si="460"/>
        <v>isolationwht_i diversityinterp pctblkpopinterp pctasianpopinterp pctlatinopopinterp medinc_cpi pctlocalgovworker_100 pctrentersinterp pctover65 pctcollegegradinterp logpop if totaltracts&gt;1 &amp; highwayspercapNC_cpi~~=0</v>
      </c>
      <c r="I4911" s="18">
        <f t="shared" si="464"/>
        <v>1</v>
      </c>
      <c r="J4911" s="18" t="str">
        <f t="shared" si="465"/>
        <v xml:space="preserve"> totaltracts&gt;1 &amp; highwayspercapNC_cpi~~=0</v>
      </c>
      <c r="K4911" s="18" t="str">
        <f t="shared" si="461"/>
        <v>isolationwht_i diversityinterp pctblkpopinterp pctasianpopinterp pctlatinopopinterp medinc_cpi pctlocalgovworker_100 pctrentersinterp pctover65 pctcollegegradinterp logpop</v>
      </c>
      <c r="L4911" s="1" t="str">
        <f t="shared" si="462"/>
        <v>Yes</v>
      </c>
    </row>
    <row r="4912" spans="1:12" ht="57.6" x14ac:dyDescent="0.3">
      <c r="A4912" s="1" t="str">
        <f>VLOOKUP(B4912,DownloadedFiles!$B$2:$C$821,2,)</f>
        <v>doi:10.7910/DVN/4LZXTY</v>
      </c>
      <c r="B4912" s="1" t="s">
        <v>2291</v>
      </c>
      <c r="C4912" s="1" t="s">
        <v>6422</v>
      </c>
      <c r="D4912" s="1" t="s">
        <v>781</v>
      </c>
      <c r="E4912" s="1" t="str">
        <f>VLOOKUP(D4912,StataFunctions!$E$2:$G$260,3,)</f>
        <v>Regression on panel data</v>
      </c>
      <c r="F4912" s="18" t="s">
        <v>7230</v>
      </c>
      <c r="G4912" s="18" t="str">
        <f t="shared" si="459"/>
        <v>parkspercapNC_cpi</v>
      </c>
      <c r="H4912" s="18" t="str">
        <f t="shared" si="460"/>
        <v>isolationwht_i diversityinterp pctblkpopinterp pctasianpopinterp pctlatinopopinterp medinc_cpi pctlocalgovworker_100 pctrentersinterp pctover65 pctcollegegradinterp logpop if totaltracts&gt;1 &amp; parkspercapNC_cpi~~=0</v>
      </c>
      <c r="I4912" s="18">
        <f t="shared" si="464"/>
        <v>1</v>
      </c>
      <c r="J4912" s="18" t="str">
        <f t="shared" si="465"/>
        <v xml:space="preserve"> totaltracts&gt;1 &amp; parkspercapNC_cpi~~=0</v>
      </c>
      <c r="K4912" s="18" t="str">
        <f t="shared" si="461"/>
        <v>isolationwht_i diversityinterp pctblkpopinterp pctasianpopinterp pctlatinopopinterp medinc_cpi pctlocalgovworker_100 pctrentersinterp pctover65 pctcollegegradinterp logpop</v>
      </c>
      <c r="L4912" s="1" t="str">
        <f t="shared" si="462"/>
        <v>Yes</v>
      </c>
    </row>
    <row r="4913" spans="1:12" ht="57.6" x14ac:dyDescent="0.3">
      <c r="A4913" s="1" t="str">
        <f>VLOOKUP(B4913,DownloadedFiles!$B$2:$C$821,2,)</f>
        <v>doi:10.7910/DVN/4LZXTY</v>
      </c>
      <c r="B4913" s="1" t="s">
        <v>2291</v>
      </c>
      <c r="C4913" s="1" t="s">
        <v>6422</v>
      </c>
      <c r="D4913" s="1" t="s">
        <v>781</v>
      </c>
      <c r="E4913" s="1" t="str">
        <f>VLOOKUP(D4913,StataFunctions!$E$2:$G$260,3,)</f>
        <v>Regression on panel data</v>
      </c>
      <c r="F4913" s="18" t="s">
        <v>5158</v>
      </c>
      <c r="G4913" s="18" t="str">
        <f t="shared" si="459"/>
        <v>policepercapNC_cpi</v>
      </c>
      <c r="H4913" s="18" t="str">
        <f t="shared" si="460"/>
        <v>isolationwht_i diversityinterp pctblkpopinterp pctasianpopinterp pctlatinopopinterp medinc_cpi pctlocalgovworker_100 pctrentersinterp pctover65 pctcollegegradinterp logpop if totaltracts&gt;1 &amp; policepercapNC_cpi~~=0</v>
      </c>
      <c r="I4913" s="18">
        <f t="shared" si="464"/>
        <v>1</v>
      </c>
      <c r="J4913" s="18" t="str">
        <f t="shared" si="465"/>
        <v xml:space="preserve"> totaltracts&gt;1 &amp; policepercapNC_cpi~~=0</v>
      </c>
      <c r="K4913" s="18" t="str">
        <f t="shared" si="461"/>
        <v>isolationwht_i diversityinterp pctblkpopinterp pctasianpopinterp pctlatinopopinterp medinc_cpi pctlocalgovworker_100 pctrentersinterp pctover65 pctcollegegradinterp logpop</v>
      </c>
      <c r="L4913" s="1" t="str">
        <f t="shared" si="462"/>
        <v>Yes</v>
      </c>
    </row>
    <row r="4914" spans="1:12" ht="57.6" x14ac:dyDescent="0.3">
      <c r="A4914" s="1" t="str">
        <f>VLOOKUP(B4914,DownloadedFiles!$B$2:$C$821,2,)</f>
        <v>doi:10.7910/DVN/4LZXTY</v>
      </c>
      <c r="B4914" s="1" t="s">
        <v>2291</v>
      </c>
      <c r="C4914" s="1" t="s">
        <v>6422</v>
      </c>
      <c r="D4914" s="1" t="s">
        <v>781</v>
      </c>
      <c r="E4914" s="1" t="str">
        <f>VLOOKUP(D4914,StataFunctions!$E$2:$G$260,3,)</f>
        <v>Regression on panel data</v>
      </c>
      <c r="F4914" s="18" t="s">
        <v>5159</v>
      </c>
      <c r="G4914" s="18" t="str">
        <f t="shared" si="459"/>
        <v>sewerspercapNC_cpi</v>
      </c>
      <c r="H4914" s="18" t="str">
        <f t="shared" si="460"/>
        <v>isolationwht_i diversityinterp pctblkpopinterp pctasianpopinterp pctlatinopopinterp medinc_cpi pctlocalgovworker_100 pctrentersinterp pctover65 pctcollegegradinterp logpop if totaltracts&gt;1 &amp; sewerspercapNC_cpi~~=0</v>
      </c>
      <c r="I4914" s="18">
        <f t="shared" si="464"/>
        <v>1</v>
      </c>
      <c r="J4914" s="18" t="str">
        <f t="shared" si="465"/>
        <v xml:space="preserve"> totaltracts&gt;1 &amp; sewerspercapNC_cpi~~=0</v>
      </c>
      <c r="K4914" s="18" t="str">
        <f t="shared" si="461"/>
        <v>isolationwht_i diversityinterp pctblkpopinterp pctasianpopinterp pctlatinopopinterp medinc_cpi pctlocalgovworker_100 pctrentersinterp pctover65 pctcollegegradinterp logpop</v>
      </c>
      <c r="L4914" s="1" t="str">
        <f t="shared" si="462"/>
        <v>Yes</v>
      </c>
    </row>
    <row r="4915" spans="1:12" ht="72" x14ac:dyDescent="0.3">
      <c r="A4915" s="1" t="str">
        <f>VLOOKUP(B4915,DownloadedFiles!$B$2:$C$821,2,)</f>
        <v>doi:10.7910/DVN/4LZXTY</v>
      </c>
      <c r="B4915" s="1" t="s">
        <v>2291</v>
      </c>
      <c r="C4915" s="1" t="s">
        <v>6422</v>
      </c>
      <c r="D4915" s="1" t="s">
        <v>781</v>
      </c>
      <c r="E4915" s="1" t="str">
        <f>VLOOKUP(D4915,StataFunctions!$E$2:$G$260,3,)</f>
        <v>Regression on panel data</v>
      </c>
      <c r="F4915" s="18" t="s">
        <v>5160</v>
      </c>
      <c r="G4915" s="18" t="str">
        <f t="shared" si="459"/>
        <v>welfhoushealthNC_cpi</v>
      </c>
      <c r="H4915" s="18" t="str">
        <f t="shared" si="460"/>
        <v>isolationwht_i diversityinterp pctblkpopinterp pctasianpopinterp pctlatinopopinterp medinc_cpi pctlocalgovworker_100 pctrentersinterp pctover65 pctcollegegradinterp logpop if totaltracts&gt;1 &amp; welfhoushealthNC_cpi~~=0</v>
      </c>
      <c r="I4915" s="18">
        <f t="shared" si="464"/>
        <v>1</v>
      </c>
      <c r="J4915" s="18" t="str">
        <f t="shared" si="465"/>
        <v xml:space="preserve"> totaltracts&gt;1 &amp; welfhoushealthNC_cpi~~=0</v>
      </c>
      <c r="K4915" s="18" t="str">
        <f t="shared" si="461"/>
        <v>isolationwht_i diversityinterp pctblkpopinterp pctasianpopinterp pctlatinopopinterp medinc_cpi pctlocalgovworker_100 pctrentersinterp pctover65 pctcollegegradinterp logpop</v>
      </c>
      <c r="L4915" s="1" t="str">
        <f t="shared" si="462"/>
        <v>Yes</v>
      </c>
    </row>
    <row r="4916" spans="1:12" ht="57.6" x14ac:dyDescent="0.3">
      <c r="A4916" s="1" t="str">
        <f>VLOOKUP(B4916,DownloadedFiles!$B$2:$C$821,2,)</f>
        <v>doi:10.7910/DVN/26584</v>
      </c>
      <c r="B4916" s="1" t="s">
        <v>2207</v>
      </c>
      <c r="C4916" s="1" t="s">
        <v>698</v>
      </c>
      <c r="D4916" s="1" t="s">
        <v>806</v>
      </c>
      <c r="E4916" s="1" t="str">
        <f>VLOOKUP(D4916,StataFunctions!$E$2:$G$260,3,)</f>
        <v>Fixed-effects Logistic Regression</v>
      </c>
      <c r="F4916" s="18" t="s">
        <v>7135</v>
      </c>
      <c r="G4916" s="18" t="str">
        <f t="shared" si="459"/>
        <v>divided</v>
      </c>
      <c r="H4916" s="18" t="str">
        <f t="shared" si="460"/>
        <v>ginicnty05_09_01 medhinc0610cnty_01 pctblk0610cnty_01 totpop0610cnty_01 pbush_01 income_i_01 Age gender education_01 partyid_01 ideology_01 religattend_01 union unemployed if white==1</v>
      </c>
      <c r="I4916" s="18">
        <f t="shared" si="464"/>
        <v>1</v>
      </c>
      <c r="J4916" s="18" t="str">
        <f t="shared" si="465"/>
        <v xml:space="preserve"> white==1</v>
      </c>
      <c r="K4916" s="18" t="str">
        <f t="shared" si="461"/>
        <v>ginicnty05_09_01 medhinc0610cnty_01 pctblk0610cnty_01 totpop0610cnty_01 pbush_01 income_i_01 Age gender education_01 partyid_01 ideology_01 religattend_01 union unemployed</v>
      </c>
      <c r="L4916" s="1" t="str">
        <f t="shared" si="462"/>
        <v>Yes</v>
      </c>
    </row>
    <row r="4917" spans="1:12" ht="28.8" x14ac:dyDescent="0.3">
      <c r="A4917" s="1" t="str">
        <f>VLOOKUP(B4917,DownloadedFiles!$B$2:$C$821,2,)</f>
        <v>hdl:1902.1/22157</v>
      </c>
      <c r="B4917" s="1" t="s">
        <v>2494</v>
      </c>
      <c r="C4917" s="1" t="s">
        <v>698</v>
      </c>
      <c r="D4917" s="1" t="s">
        <v>887</v>
      </c>
      <c r="E4917" s="1" t="str">
        <f>VLOOKUP(D4917,StataFunctions!$E$2:$G$260,3,)</f>
        <v>Ordered logistic regression</v>
      </c>
      <c r="F4917" s="18" t="s">
        <v>5185</v>
      </c>
      <c r="G4917" s="18" t="str">
        <f t="shared" si="459"/>
        <v>accept</v>
      </c>
      <c r="H4917" s="18" t="str">
        <f t="shared" si="460"/>
        <v>c.compatibility##i.party_cue c.compatibility##c.polarization i.party_cue##c.polarization baseline if sc_x_activist==0 &amp; gov_att==1</v>
      </c>
      <c r="I4917" s="18">
        <f t="shared" si="464"/>
        <v>1</v>
      </c>
      <c r="J4917" s="18" t="str">
        <f t="shared" si="465"/>
        <v xml:space="preserve"> sc_x_activist==0 &amp; gov_att==1</v>
      </c>
      <c r="K4917" s="18" t="str">
        <f t="shared" si="461"/>
        <v>c.compatibility##i.party_cue c.compatibility##c.polarization i.party_cue##c.polarization baseline</v>
      </c>
      <c r="L4917" s="1" t="str">
        <f t="shared" si="462"/>
        <v>Yes</v>
      </c>
    </row>
    <row r="4918" spans="1:12" ht="28.8" x14ac:dyDescent="0.3">
      <c r="A4918" s="1" t="str">
        <f>VLOOKUP(B4918,DownloadedFiles!$B$2:$C$821,2,)</f>
        <v>hdl:1902.1/22157</v>
      </c>
      <c r="B4918" s="1" t="s">
        <v>2494</v>
      </c>
      <c r="C4918" s="1" t="s">
        <v>698</v>
      </c>
      <c r="D4918" s="1" t="s">
        <v>887</v>
      </c>
      <c r="E4918" s="1" t="str">
        <f>VLOOKUP(D4918,StataFunctions!$E$2:$G$260,3,)</f>
        <v>Ordered logistic regression</v>
      </c>
      <c r="F4918" s="18" t="s">
        <v>5184</v>
      </c>
      <c r="G4918" s="18" t="str">
        <f t="shared" si="459"/>
        <v>accept</v>
      </c>
      <c r="H4918" s="18" t="str">
        <f t="shared" si="460"/>
        <v>c.compatibility##i.party_cue c.compatibility##c.polarization i.party_cue##c.polarization baseline if sc_x_activist==0 &amp; sc_att==1</v>
      </c>
      <c r="I4918" s="18">
        <f t="shared" si="464"/>
        <v>1</v>
      </c>
      <c r="J4918" s="18" t="str">
        <f t="shared" si="465"/>
        <v xml:space="preserve"> sc_x_activist==0 &amp; sc_att==1</v>
      </c>
      <c r="K4918" s="18" t="str">
        <f t="shared" si="461"/>
        <v>c.compatibility##i.party_cue c.compatibility##c.polarization i.party_cue##c.polarization baseline</v>
      </c>
      <c r="L4918" s="1" t="str">
        <f t="shared" si="462"/>
        <v>Yes</v>
      </c>
    </row>
    <row r="4919" spans="1:12" ht="28.8" x14ac:dyDescent="0.3">
      <c r="A4919" s="1" t="str">
        <f>VLOOKUP(B4919,DownloadedFiles!$B$2:$C$821,2,)</f>
        <v>hdl:1902.1/22157</v>
      </c>
      <c r="B4919" s="1" t="s">
        <v>2494</v>
      </c>
      <c r="C4919" s="1" t="s">
        <v>698</v>
      </c>
      <c r="D4919" s="1" t="s">
        <v>887</v>
      </c>
      <c r="E4919" s="1" t="str">
        <f>VLOOKUP(D4919,StataFunctions!$E$2:$G$260,3,)</f>
        <v>Ordered logistic regression</v>
      </c>
      <c r="F4919" s="18" t="s">
        <v>5167</v>
      </c>
      <c r="G4919" s="18" t="str">
        <f t="shared" si="459"/>
        <v>accept</v>
      </c>
      <c r="H4919" s="18" t="str">
        <f t="shared" si="460"/>
        <v>c.compatibility##i.party_cue##c.polarization baseline if sc_x_activist==0 &amp; gov_att==1</v>
      </c>
      <c r="I4919" s="18">
        <f t="shared" si="464"/>
        <v>1</v>
      </c>
      <c r="J4919" s="18" t="str">
        <f t="shared" si="465"/>
        <v xml:space="preserve"> sc_x_activist==0 &amp; gov_att==1</v>
      </c>
      <c r="K4919" s="18" t="str">
        <f t="shared" si="461"/>
        <v>c.compatibility##i.party_cue##c.polarization baseline</v>
      </c>
      <c r="L4919" s="1" t="str">
        <f t="shared" si="462"/>
        <v>Yes</v>
      </c>
    </row>
    <row r="4920" spans="1:12" ht="28.8" x14ac:dyDescent="0.3">
      <c r="A4920" s="1" t="str">
        <f>VLOOKUP(B4920,DownloadedFiles!$B$2:$C$821,2,)</f>
        <v>hdl:1902.1/22157</v>
      </c>
      <c r="B4920" s="1" t="s">
        <v>2494</v>
      </c>
      <c r="C4920" s="1" t="s">
        <v>698</v>
      </c>
      <c r="D4920" s="1" t="s">
        <v>887</v>
      </c>
      <c r="E4920" s="1" t="str">
        <f>VLOOKUP(D4920,StataFunctions!$E$2:$G$260,3,)</f>
        <v>Ordered logistic regression</v>
      </c>
      <c r="F4920" s="18" t="s">
        <v>5166</v>
      </c>
      <c r="G4920" s="18" t="str">
        <f t="shared" ref="G4920:G4983" si="466">MID($F4920,LEN($D4920)+FIND($D4920,$F4920)+1,FIND(" ",$F4920,LEN(D4920)+FIND(D4920,F4920)+1)-(LEN($D4920)+FIND($D4920,$F4920)+1))</f>
        <v>accept</v>
      </c>
      <c r="H4920" s="18" t="str">
        <f t="shared" si="460"/>
        <v>c.compatibility##i.party_cue##c.polarization baseline if sc_x_activist==0 &amp; sc_att==1</v>
      </c>
      <c r="I4920" s="18">
        <f t="shared" si="464"/>
        <v>1</v>
      </c>
      <c r="J4920" s="18" t="str">
        <f t="shared" si="465"/>
        <v xml:space="preserve"> sc_x_activist==0 &amp; sc_att==1</v>
      </c>
      <c r="K4920" s="18" t="str">
        <f t="shared" si="461"/>
        <v>c.compatibility##i.party_cue##c.polarization baseline</v>
      </c>
      <c r="L4920" s="1" t="str">
        <f t="shared" si="462"/>
        <v>Yes</v>
      </c>
    </row>
    <row r="4921" spans="1:12" ht="28.8" x14ac:dyDescent="0.3">
      <c r="A4921" s="1" t="str">
        <f>VLOOKUP(B4921,DownloadedFiles!$B$2:$C$821,2,)</f>
        <v>hdl:1902.1/22157</v>
      </c>
      <c r="B4921" s="1" t="s">
        <v>2494</v>
      </c>
      <c r="C4921" s="1" t="s">
        <v>698</v>
      </c>
      <c r="D4921" s="1" t="s">
        <v>887</v>
      </c>
      <c r="E4921" s="1" t="str">
        <f>VLOOKUP(D4921,StataFunctions!$E$2:$G$260,3,)</f>
        <v>Ordered logistic regression</v>
      </c>
      <c r="F4921" s="18" t="s">
        <v>5187</v>
      </c>
      <c r="G4921" s="18" t="str">
        <f t="shared" si="466"/>
        <v>accept</v>
      </c>
      <c r="H4921" s="18" t="str">
        <f t="shared" si="460"/>
        <v>c.compatibility##i.party_cue##c.polarization guns camp_fin if sc_x_activist==0 &amp; gov_att==1</v>
      </c>
      <c r="I4921" s="18">
        <f t="shared" si="464"/>
        <v>1</v>
      </c>
      <c r="J4921" s="18" t="str">
        <f t="shared" si="465"/>
        <v xml:space="preserve"> sc_x_activist==0 &amp; gov_att==1</v>
      </c>
      <c r="K4921" s="18" t="str">
        <f t="shared" si="461"/>
        <v>c.compatibility##i.party_cue##c.polarization guns camp_fin</v>
      </c>
      <c r="L4921" s="1" t="str">
        <f t="shared" si="462"/>
        <v>Yes</v>
      </c>
    </row>
    <row r="4922" spans="1:12" ht="28.8" x14ac:dyDescent="0.3">
      <c r="A4922" s="1" t="str">
        <f>VLOOKUP(B4922,DownloadedFiles!$B$2:$C$821,2,)</f>
        <v>hdl:1902.1/22157</v>
      </c>
      <c r="B4922" s="1" t="s">
        <v>2494</v>
      </c>
      <c r="C4922" s="1" t="s">
        <v>698</v>
      </c>
      <c r="D4922" s="1" t="s">
        <v>887</v>
      </c>
      <c r="E4922" s="1" t="str">
        <f>VLOOKUP(D4922,StataFunctions!$E$2:$G$260,3,)</f>
        <v>Ordered logistic regression</v>
      </c>
      <c r="F4922" s="18" t="s">
        <v>5186</v>
      </c>
      <c r="G4922" s="18" t="str">
        <f t="shared" si="466"/>
        <v>accept</v>
      </c>
      <c r="H4922" s="18" t="str">
        <f t="shared" si="460"/>
        <v>c.compatibility##i.party_cue##c.polarization guns camp_fin if sc_x_activist==0 &amp; sc_att==1</v>
      </c>
      <c r="I4922" s="18">
        <f t="shared" si="464"/>
        <v>1</v>
      </c>
      <c r="J4922" s="18" t="str">
        <f t="shared" si="465"/>
        <v xml:space="preserve"> sc_x_activist==0 &amp; sc_att==1</v>
      </c>
      <c r="K4922" s="18" t="str">
        <f t="shared" si="461"/>
        <v>c.compatibility##i.party_cue##c.polarization guns camp_fin</v>
      </c>
      <c r="L4922" s="1" t="str">
        <f t="shared" si="462"/>
        <v>Yes</v>
      </c>
    </row>
    <row r="4923" spans="1:12" ht="28.8" x14ac:dyDescent="0.3">
      <c r="A4923" s="1" t="str">
        <f>VLOOKUP(B4923,DownloadedFiles!$B$2:$C$821,2,)</f>
        <v>hdl:1902.1/22157</v>
      </c>
      <c r="B4923" s="1" t="s">
        <v>2494</v>
      </c>
      <c r="C4923" s="1" t="s">
        <v>698</v>
      </c>
      <c r="D4923" s="1" t="s">
        <v>887</v>
      </c>
      <c r="E4923" s="1" t="str">
        <f>VLOOKUP(D4923,StataFunctions!$E$2:$G$260,3,)</f>
        <v>Ordered logistic regression</v>
      </c>
      <c r="F4923" s="18" t="s">
        <v>5175</v>
      </c>
      <c r="G4923" s="18" t="str">
        <f t="shared" si="466"/>
        <v>accept</v>
      </c>
      <c r="H4923" s="18" t="str">
        <f t="shared" si="460"/>
        <v>c.party_id##i.party_cue if no_att==0 &amp; sc_x_activist==0 &amp; gov_att==1 &amp; camp_fin==1</v>
      </c>
      <c r="I4923" s="18">
        <f t="shared" si="464"/>
        <v>1</v>
      </c>
      <c r="J4923" s="18" t="str">
        <f t="shared" si="465"/>
        <v xml:space="preserve"> no_att==0 &amp; sc_x_activist==0 &amp; gov_att==1 &amp; camp_fin==1</v>
      </c>
      <c r="K4923" s="18" t="str">
        <f t="shared" si="461"/>
        <v>c.party_id##i.party_cue</v>
      </c>
      <c r="L4923" s="1" t="str">
        <f t="shared" si="462"/>
        <v>Yes</v>
      </c>
    </row>
    <row r="4924" spans="1:12" ht="28.8" x14ac:dyDescent="0.3">
      <c r="A4924" s="1" t="str">
        <f>VLOOKUP(B4924,DownloadedFiles!$B$2:$C$821,2,)</f>
        <v>hdl:1902.1/22157</v>
      </c>
      <c r="B4924" s="1" t="s">
        <v>2494</v>
      </c>
      <c r="C4924" s="1" t="s">
        <v>698</v>
      </c>
      <c r="D4924" s="1" t="s">
        <v>887</v>
      </c>
      <c r="E4924" s="1" t="str">
        <f>VLOOKUP(D4924,StataFunctions!$E$2:$G$260,3,)</f>
        <v>Ordered logistic regression</v>
      </c>
      <c r="F4924" s="18" t="s">
        <v>5172</v>
      </c>
      <c r="G4924" s="18" t="str">
        <f t="shared" si="466"/>
        <v>accept</v>
      </c>
      <c r="H4924" s="18" t="str">
        <f t="shared" si="460"/>
        <v>c.party_id##i.party_cue if no_att==0 &amp; sc_x_activist==0 &amp; gov_att==1 &amp; clubs==1</v>
      </c>
      <c r="I4924" s="18">
        <f t="shared" si="464"/>
        <v>1</v>
      </c>
      <c r="J4924" s="18" t="str">
        <f t="shared" si="465"/>
        <v xml:space="preserve"> no_att==0 &amp; sc_x_activist==0 &amp; gov_att==1 &amp; clubs==1</v>
      </c>
      <c r="K4924" s="18" t="str">
        <f t="shared" si="461"/>
        <v>c.party_id##i.party_cue</v>
      </c>
      <c r="L4924" s="1" t="str">
        <f t="shared" si="462"/>
        <v>Yes</v>
      </c>
    </row>
    <row r="4925" spans="1:12" ht="28.8" x14ac:dyDescent="0.3">
      <c r="A4925" s="1" t="str">
        <f>VLOOKUP(B4925,DownloadedFiles!$B$2:$C$821,2,)</f>
        <v>hdl:1902.1/22157</v>
      </c>
      <c r="B4925" s="1" t="s">
        <v>2494</v>
      </c>
      <c r="C4925" s="1" t="s">
        <v>698</v>
      </c>
      <c r="D4925" s="1" t="s">
        <v>887</v>
      </c>
      <c r="E4925" s="1" t="str">
        <f>VLOOKUP(D4925,StataFunctions!$E$2:$G$260,3,)</f>
        <v>Ordered logistic regression</v>
      </c>
      <c r="F4925" s="18" t="s">
        <v>5173</v>
      </c>
      <c r="G4925" s="18" t="str">
        <f t="shared" si="466"/>
        <v>accept</v>
      </c>
      <c r="H4925" s="18" t="str">
        <f t="shared" si="460"/>
        <v>c.party_id##i.party_cue if no_att==0 &amp; sc_x_activist==0 &amp; gov_att==1 &amp; guns==1</v>
      </c>
      <c r="I4925" s="18">
        <f t="shared" si="464"/>
        <v>1</v>
      </c>
      <c r="J4925" s="18" t="str">
        <f t="shared" si="465"/>
        <v xml:space="preserve"> no_att==0 &amp; sc_x_activist==0 &amp; gov_att==1 &amp; guns==1</v>
      </c>
      <c r="K4925" s="18" t="str">
        <f t="shared" si="461"/>
        <v>c.party_id##i.party_cue</v>
      </c>
      <c r="L4925" s="1" t="str">
        <f t="shared" si="462"/>
        <v>Yes</v>
      </c>
    </row>
    <row r="4926" spans="1:12" ht="28.8" x14ac:dyDescent="0.3">
      <c r="A4926" s="1" t="str">
        <f>VLOOKUP(B4926,DownloadedFiles!$B$2:$C$821,2,)</f>
        <v>hdl:1902.1/22157</v>
      </c>
      <c r="B4926" s="1" t="s">
        <v>2494</v>
      </c>
      <c r="C4926" s="1" t="s">
        <v>698</v>
      </c>
      <c r="D4926" s="1" t="s">
        <v>887</v>
      </c>
      <c r="E4926" s="1" t="str">
        <f>VLOOKUP(D4926,StataFunctions!$E$2:$G$260,3,)</f>
        <v>Ordered logistic regression</v>
      </c>
      <c r="F4926" s="18" t="s">
        <v>5174</v>
      </c>
      <c r="G4926" s="18" t="str">
        <f t="shared" si="466"/>
        <v>accept</v>
      </c>
      <c r="H4926" s="18" t="str">
        <f t="shared" si="460"/>
        <v>c.party_id##i.party_cue if no_att==0 &amp; sc_x_activist==0 &amp; gov_att==1 &amp; sentencing ==1</v>
      </c>
      <c r="I4926" s="18">
        <f t="shared" si="464"/>
        <v>1</v>
      </c>
      <c r="J4926" s="18" t="str">
        <f t="shared" si="465"/>
        <v xml:space="preserve"> no_att==0 &amp; sc_x_activist==0 &amp; gov_att==1 &amp; sentencing ==1</v>
      </c>
      <c r="K4926" s="18" t="str">
        <f t="shared" si="461"/>
        <v>c.party_id##i.party_cue</v>
      </c>
      <c r="L4926" s="1" t="str">
        <f t="shared" si="462"/>
        <v>Yes</v>
      </c>
    </row>
    <row r="4927" spans="1:12" ht="28.8" x14ac:dyDescent="0.3">
      <c r="A4927" s="1" t="str">
        <f>VLOOKUP(B4927,DownloadedFiles!$B$2:$C$821,2,)</f>
        <v>hdl:1902.1/22157</v>
      </c>
      <c r="B4927" s="1" t="s">
        <v>2494</v>
      </c>
      <c r="C4927" s="1" t="s">
        <v>698</v>
      </c>
      <c r="D4927" s="1" t="s">
        <v>887</v>
      </c>
      <c r="E4927" s="1" t="str">
        <f>VLOOKUP(D4927,StataFunctions!$E$2:$G$260,3,)</f>
        <v>Ordered logistic regression</v>
      </c>
      <c r="F4927" s="18" t="s">
        <v>5171</v>
      </c>
      <c r="G4927" s="18" t="str">
        <f t="shared" si="466"/>
        <v>accept</v>
      </c>
      <c r="H4927" s="18" t="str">
        <f t="shared" si="460"/>
        <v>c.party_id##i.party_cue if no_att==0 &amp; sc_x_activist==0 &amp; sc_att==1 &amp; camp_fin==1</v>
      </c>
      <c r="I4927" s="18">
        <f t="shared" si="464"/>
        <v>1</v>
      </c>
      <c r="J4927" s="18" t="str">
        <f t="shared" si="465"/>
        <v xml:space="preserve"> no_att==0 &amp; sc_x_activist==0 &amp; sc_att==1 &amp; camp_fin==1</v>
      </c>
      <c r="K4927" s="18" t="str">
        <f t="shared" si="461"/>
        <v>c.party_id##i.party_cue</v>
      </c>
      <c r="L4927" s="1" t="str">
        <f t="shared" si="462"/>
        <v>Yes</v>
      </c>
    </row>
    <row r="4928" spans="1:12" ht="28.8" x14ac:dyDescent="0.3">
      <c r="A4928" s="1" t="str">
        <f>VLOOKUP(B4928,DownloadedFiles!$B$2:$C$821,2,)</f>
        <v>hdl:1902.1/22157</v>
      </c>
      <c r="B4928" s="1" t="s">
        <v>2494</v>
      </c>
      <c r="C4928" s="1" t="s">
        <v>698</v>
      </c>
      <c r="D4928" s="1" t="s">
        <v>887</v>
      </c>
      <c r="E4928" s="1" t="str">
        <f>VLOOKUP(D4928,StataFunctions!$E$2:$G$260,3,)</f>
        <v>Ordered logistic regression</v>
      </c>
      <c r="F4928" s="18" t="s">
        <v>5168</v>
      </c>
      <c r="G4928" s="18" t="str">
        <f t="shared" si="466"/>
        <v>accept</v>
      </c>
      <c r="H4928" s="18" t="str">
        <f t="shared" si="460"/>
        <v>c.party_id##i.party_cue if no_att==0 &amp; sc_x_activist==0 &amp; sc_att==1 &amp; clubs==1</v>
      </c>
      <c r="I4928" s="18">
        <f t="shared" si="464"/>
        <v>1</v>
      </c>
      <c r="J4928" s="18" t="str">
        <f t="shared" si="465"/>
        <v xml:space="preserve"> no_att==0 &amp; sc_x_activist==0 &amp; sc_att==1 &amp; clubs==1</v>
      </c>
      <c r="K4928" s="18" t="str">
        <f t="shared" si="461"/>
        <v>c.party_id##i.party_cue</v>
      </c>
      <c r="L4928" s="1" t="str">
        <f t="shared" si="462"/>
        <v>Yes</v>
      </c>
    </row>
    <row r="4929" spans="1:12" ht="28.8" x14ac:dyDescent="0.3">
      <c r="A4929" s="1" t="str">
        <f>VLOOKUP(B4929,DownloadedFiles!$B$2:$C$821,2,)</f>
        <v>hdl:1902.1/22157</v>
      </c>
      <c r="B4929" s="1" t="s">
        <v>2494</v>
      </c>
      <c r="C4929" s="1" t="s">
        <v>698</v>
      </c>
      <c r="D4929" s="1" t="s">
        <v>887</v>
      </c>
      <c r="E4929" s="1" t="str">
        <f>VLOOKUP(D4929,StataFunctions!$E$2:$G$260,3,)</f>
        <v>Ordered logistic regression</v>
      </c>
      <c r="F4929" s="18" t="s">
        <v>5169</v>
      </c>
      <c r="G4929" s="18" t="str">
        <f t="shared" si="466"/>
        <v>accept</v>
      </c>
      <c r="H4929" s="18" t="str">
        <f t="shared" si="460"/>
        <v>c.party_id##i.party_cue if no_att==0 &amp; sc_x_activist==0 &amp; sc_att==1 &amp; guns==1</v>
      </c>
      <c r="I4929" s="18">
        <f t="shared" si="464"/>
        <v>1</v>
      </c>
      <c r="J4929" s="18" t="str">
        <f t="shared" si="465"/>
        <v xml:space="preserve"> no_att==0 &amp; sc_x_activist==0 &amp; sc_att==1 &amp; guns==1</v>
      </c>
      <c r="K4929" s="18" t="str">
        <f t="shared" si="461"/>
        <v>c.party_id##i.party_cue</v>
      </c>
      <c r="L4929" s="1" t="str">
        <f t="shared" si="462"/>
        <v>Yes</v>
      </c>
    </row>
    <row r="4930" spans="1:12" ht="28.8" x14ac:dyDescent="0.3">
      <c r="A4930" s="1" t="str">
        <f>VLOOKUP(B4930,DownloadedFiles!$B$2:$C$821,2,)</f>
        <v>hdl:1902.1/22157</v>
      </c>
      <c r="B4930" s="1" t="s">
        <v>2494</v>
      </c>
      <c r="C4930" s="1" t="s">
        <v>698</v>
      </c>
      <c r="D4930" s="1" t="s">
        <v>887</v>
      </c>
      <c r="E4930" s="1" t="str">
        <f>VLOOKUP(D4930,StataFunctions!$E$2:$G$260,3,)</f>
        <v>Ordered logistic regression</v>
      </c>
      <c r="F4930" s="18" t="s">
        <v>5170</v>
      </c>
      <c r="G4930" s="18" t="str">
        <f t="shared" si="466"/>
        <v>accept</v>
      </c>
      <c r="H4930" s="18" t="str">
        <f t="shared" ref="H4930:H4993" si="467">TRIM(MID(F4930,FIND(G4930,F4930)+LEN(G4930)+1,IFERROR(FIND(",",F4930),LEN(F4930)+1)-(FIND(G4930,F4930)+LEN(G4930)+1)))</f>
        <v>c.party_id##i.party_cue if no_att==0 &amp; sc_x_activist==0 &amp; sc_att==1 &amp; sentencing ==1</v>
      </c>
      <c r="I4930" s="18">
        <f t="shared" si="464"/>
        <v>1</v>
      </c>
      <c r="J4930" s="18" t="str">
        <f t="shared" si="465"/>
        <v xml:space="preserve"> no_att==0 &amp; sc_x_activist==0 &amp; sc_att==1 &amp; sentencing ==1</v>
      </c>
      <c r="K4930" s="18" t="str">
        <f t="shared" ref="K4930:K4993" si="468">IF(I4930=0,H4930,MID(H4930,1,FIND(J4930,H4930)-4))</f>
        <v>c.party_id##i.party_cue</v>
      </c>
      <c r="L4930" s="1" t="str">
        <f t="shared" ref="L4930:L4993" si="469">IFERROR(IF(FIND("///",F4930)&gt;0,"No",0),"Yes")</f>
        <v>Yes</v>
      </c>
    </row>
    <row r="4931" spans="1:12" x14ac:dyDescent="0.3">
      <c r="A4931" s="1" t="str">
        <f>VLOOKUP(B4931,DownloadedFiles!$B$2:$C$821,2,)</f>
        <v>hdl:1902.1/22157</v>
      </c>
      <c r="B4931" s="1" t="s">
        <v>2494</v>
      </c>
      <c r="C4931" s="1" t="s">
        <v>698</v>
      </c>
      <c r="D4931" s="1" t="s">
        <v>887</v>
      </c>
      <c r="E4931" s="1" t="str">
        <f>VLOOKUP(D4931,StataFunctions!$E$2:$G$260,3,)</f>
        <v>Ordered logistic regression</v>
      </c>
      <c r="F4931" s="18" t="s">
        <v>7287</v>
      </c>
      <c r="G4931" s="18" t="str">
        <f t="shared" si="466"/>
        <v>accept</v>
      </c>
      <c r="H4931" s="18" t="str">
        <f t="shared" si="467"/>
        <v>i.sc_att i.gov_att if camp_fin==1</v>
      </c>
      <c r="I4931" s="18">
        <f t="shared" si="464"/>
        <v>1</v>
      </c>
      <c r="J4931" s="18" t="str">
        <f t="shared" si="465"/>
        <v xml:space="preserve"> camp_fin==1</v>
      </c>
      <c r="K4931" s="18" t="str">
        <f t="shared" si="468"/>
        <v>i.sc_att i.gov_att</v>
      </c>
      <c r="L4931" s="1" t="str">
        <f t="shared" si="469"/>
        <v>Yes</v>
      </c>
    </row>
    <row r="4932" spans="1:12" x14ac:dyDescent="0.3">
      <c r="A4932" s="1" t="str">
        <f>VLOOKUP(B4932,DownloadedFiles!$B$2:$C$821,2,)</f>
        <v>hdl:1902.1/22157</v>
      </c>
      <c r="B4932" s="1" t="s">
        <v>2494</v>
      </c>
      <c r="C4932" s="1" t="s">
        <v>698</v>
      </c>
      <c r="D4932" s="1" t="s">
        <v>887</v>
      </c>
      <c r="E4932" s="1" t="str">
        <f>VLOOKUP(D4932,StataFunctions!$E$2:$G$260,3,)</f>
        <v>Ordered logistic regression</v>
      </c>
      <c r="F4932" s="18" t="s">
        <v>7284</v>
      </c>
      <c r="G4932" s="18" t="str">
        <f t="shared" si="466"/>
        <v>accept</v>
      </c>
      <c r="H4932" s="18" t="str">
        <f t="shared" si="467"/>
        <v>i.sc_att i.gov_att if clubs==1</v>
      </c>
      <c r="I4932" s="18">
        <f t="shared" si="464"/>
        <v>1</v>
      </c>
      <c r="J4932" s="18" t="str">
        <f t="shared" si="465"/>
        <v xml:space="preserve"> clubs==1</v>
      </c>
      <c r="K4932" s="18" t="str">
        <f t="shared" si="468"/>
        <v>i.sc_att i.gov_att</v>
      </c>
      <c r="L4932" s="1" t="str">
        <f t="shared" si="469"/>
        <v>Yes</v>
      </c>
    </row>
    <row r="4933" spans="1:12" x14ac:dyDescent="0.3">
      <c r="A4933" s="1" t="str">
        <f>VLOOKUP(B4933,DownloadedFiles!$B$2:$C$821,2,)</f>
        <v>hdl:1902.1/22157</v>
      </c>
      <c r="B4933" s="1" t="s">
        <v>2494</v>
      </c>
      <c r="C4933" s="1" t="s">
        <v>698</v>
      </c>
      <c r="D4933" s="1" t="s">
        <v>887</v>
      </c>
      <c r="E4933" s="1" t="str">
        <f>VLOOKUP(D4933,StataFunctions!$E$2:$G$260,3,)</f>
        <v>Ordered logistic regression</v>
      </c>
      <c r="F4933" s="18" t="s">
        <v>7285</v>
      </c>
      <c r="G4933" s="18" t="str">
        <f t="shared" si="466"/>
        <v>accept</v>
      </c>
      <c r="H4933" s="18" t="str">
        <f t="shared" si="467"/>
        <v>i.sc_att i.gov_att if guns==1</v>
      </c>
      <c r="I4933" s="18">
        <f t="shared" si="464"/>
        <v>1</v>
      </c>
      <c r="J4933" s="18" t="str">
        <f t="shared" si="465"/>
        <v xml:space="preserve"> guns==1</v>
      </c>
      <c r="K4933" s="18" t="str">
        <f t="shared" si="468"/>
        <v>i.sc_att i.gov_att</v>
      </c>
      <c r="L4933" s="1" t="str">
        <f t="shared" si="469"/>
        <v>Yes</v>
      </c>
    </row>
    <row r="4934" spans="1:12" x14ac:dyDescent="0.3">
      <c r="A4934" s="1" t="str">
        <f>VLOOKUP(B4934,DownloadedFiles!$B$2:$C$821,2,)</f>
        <v>hdl:1902.1/22157</v>
      </c>
      <c r="B4934" s="1" t="s">
        <v>2494</v>
      </c>
      <c r="C4934" s="1" t="s">
        <v>698</v>
      </c>
      <c r="D4934" s="1" t="s">
        <v>887</v>
      </c>
      <c r="E4934" s="1" t="str">
        <f>VLOOKUP(D4934,StataFunctions!$E$2:$G$260,3,)</f>
        <v>Ordered logistic regression</v>
      </c>
      <c r="F4934" s="18" t="s">
        <v>7286</v>
      </c>
      <c r="G4934" s="18" t="str">
        <f t="shared" si="466"/>
        <v>accept</v>
      </c>
      <c r="H4934" s="18" t="str">
        <f t="shared" si="467"/>
        <v>i.sc_att i.gov_att if sentencing==1</v>
      </c>
      <c r="I4934" s="18">
        <f t="shared" si="464"/>
        <v>1</v>
      </c>
      <c r="J4934" s="18" t="str">
        <f t="shared" si="465"/>
        <v xml:space="preserve"> sentencing==1</v>
      </c>
      <c r="K4934" s="18" t="str">
        <f t="shared" si="468"/>
        <v>i.sc_att i.gov_att</v>
      </c>
      <c r="L4934" s="1" t="str">
        <f t="shared" si="469"/>
        <v>Yes</v>
      </c>
    </row>
    <row r="4935" spans="1:12" ht="28.8" x14ac:dyDescent="0.3">
      <c r="A4935" s="1" t="str">
        <f>VLOOKUP(B4935,DownloadedFiles!$B$2:$C$821,2,)</f>
        <v>hdl:1902.1/22157</v>
      </c>
      <c r="B4935" s="1" t="s">
        <v>2494</v>
      </c>
      <c r="C4935" s="1" t="s">
        <v>698</v>
      </c>
      <c r="D4935" s="1" t="s">
        <v>887</v>
      </c>
      <c r="E4935" s="1" t="str">
        <f>VLOOKUP(D4935,StataFunctions!$E$2:$G$260,3,)</f>
        <v>Ordered logistic regression</v>
      </c>
      <c r="F4935" s="18" t="s">
        <v>5165</v>
      </c>
      <c r="G4935" s="18" t="str">
        <f t="shared" si="466"/>
        <v>accept</v>
      </c>
      <c r="H4935" s="18" t="str">
        <f t="shared" si="467"/>
        <v>i.sc_att##c.party_id##i.party_cue if no_att==0 &amp; sc_x_activist==0 &amp; camp_fin==1</v>
      </c>
      <c r="I4935" s="18">
        <f t="shared" si="464"/>
        <v>1</v>
      </c>
      <c r="J4935" s="18" t="str">
        <f t="shared" si="465"/>
        <v xml:space="preserve"> no_att==0 &amp; sc_x_activist==0 &amp; camp_fin==1</v>
      </c>
      <c r="K4935" s="18" t="str">
        <f t="shared" si="468"/>
        <v>i.sc_att##c.party_id##i.party_cue</v>
      </c>
      <c r="L4935" s="1" t="str">
        <f t="shared" si="469"/>
        <v>Yes</v>
      </c>
    </row>
    <row r="4936" spans="1:12" ht="28.8" x14ac:dyDescent="0.3">
      <c r="A4936" s="1" t="str">
        <f>VLOOKUP(B4936,DownloadedFiles!$B$2:$C$821,2,)</f>
        <v>hdl:1902.1/22157</v>
      </c>
      <c r="B4936" s="1" t="s">
        <v>2494</v>
      </c>
      <c r="C4936" s="1" t="s">
        <v>698</v>
      </c>
      <c r="D4936" s="1" t="s">
        <v>887</v>
      </c>
      <c r="E4936" s="1" t="str">
        <f>VLOOKUP(D4936,StataFunctions!$E$2:$G$260,3,)</f>
        <v>Ordered logistic regression</v>
      </c>
      <c r="F4936" s="18" t="s">
        <v>5162</v>
      </c>
      <c r="G4936" s="18" t="str">
        <f t="shared" si="466"/>
        <v>accept</v>
      </c>
      <c r="H4936" s="18" t="str">
        <f t="shared" si="467"/>
        <v>i.sc_att##c.party_id##i.party_cue if no_att==0 &amp; sc_x_activist==0 &amp; clubs==1</v>
      </c>
      <c r="I4936" s="18">
        <f t="shared" si="464"/>
        <v>1</v>
      </c>
      <c r="J4936" s="18" t="str">
        <f t="shared" si="465"/>
        <v xml:space="preserve"> no_att==0 &amp; sc_x_activist==0 &amp; clubs==1</v>
      </c>
      <c r="K4936" s="18" t="str">
        <f t="shared" si="468"/>
        <v>i.sc_att##c.party_id##i.party_cue</v>
      </c>
      <c r="L4936" s="1" t="str">
        <f t="shared" si="469"/>
        <v>Yes</v>
      </c>
    </row>
    <row r="4937" spans="1:12" ht="28.8" x14ac:dyDescent="0.3">
      <c r="A4937" s="1" t="str">
        <f>VLOOKUP(B4937,DownloadedFiles!$B$2:$C$821,2,)</f>
        <v>hdl:1902.1/22157</v>
      </c>
      <c r="B4937" s="1" t="s">
        <v>2494</v>
      </c>
      <c r="C4937" s="1" t="s">
        <v>698</v>
      </c>
      <c r="D4937" s="1" t="s">
        <v>887</v>
      </c>
      <c r="E4937" s="1" t="str">
        <f>VLOOKUP(D4937,StataFunctions!$E$2:$G$260,3,)</f>
        <v>Ordered logistic regression</v>
      </c>
      <c r="F4937" s="18" t="s">
        <v>5179</v>
      </c>
      <c r="G4937" s="18" t="str">
        <f t="shared" si="466"/>
        <v>accept</v>
      </c>
      <c r="H4937" s="18" t="str">
        <f t="shared" si="467"/>
        <v>i.sc_att##c.party_id##i.party_cue if no_att==0 &amp; sc_x_activist==0 &amp; court_approve&gt;3 &amp; camp_fin==1</v>
      </c>
      <c r="I4937" s="18">
        <f t="shared" si="464"/>
        <v>1</v>
      </c>
      <c r="J4937" s="18" t="str">
        <f t="shared" si="465"/>
        <v xml:space="preserve"> no_att==0 &amp; sc_x_activist==0 &amp; court_approve&gt;3 &amp; camp_fin==1</v>
      </c>
      <c r="K4937" s="18" t="str">
        <f t="shared" si="468"/>
        <v>i.sc_att##c.party_id##i.party_cue</v>
      </c>
      <c r="L4937" s="1" t="str">
        <f t="shared" si="469"/>
        <v>Yes</v>
      </c>
    </row>
    <row r="4938" spans="1:12" ht="28.8" x14ac:dyDescent="0.3">
      <c r="A4938" s="1" t="str">
        <f>VLOOKUP(B4938,DownloadedFiles!$B$2:$C$821,2,)</f>
        <v>hdl:1902.1/22157</v>
      </c>
      <c r="B4938" s="1" t="s">
        <v>2494</v>
      </c>
      <c r="C4938" s="1" t="s">
        <v>698</v>
      </c>
      <c r="D4938" s="1" t="s">
        <v>887</v>
      </c>
      <c r="E4938" s="1" t="str">
        <f>VLOOKUP(D4938,StataFunctions!$E$2:$G$260,3,)</f>
        <v>Ordered logistic regression</v>
      </c>
      <c r="F4938" s="18" t="s">
        <v>5176</v>
      </c>
      <c r="G4938" s="18" t="str">
        <f t="shared" si="466"/>
        <v>accept</v>
      </c>
      <c r="H4938" s="18" t="str">
        <f t="shared" si="467"/>
        <v>i.sc_att##c.party_id##i.party_cue if no_att==0 &amp; sc_x_activist==0 &amp; court_approve&gt;3 &amp; clubs==1</v>
      </c>
      <c r="I4938" s="18">
        <f t="shared" si="464"/>
        <v>1</v>
      </c>
      <c r="J4938" s="18" t="str">
        <f t="shared" si="465"/>
        <v xml:space="preserve"> no_att==0 &amp; sc_x_activist==0 &amp; court_approve&gt;3 &amp; clubs==1</v>
      </c>
      <c r="K4938" s="18" t="str">
        <f t="shared" si="468"/>
        <v>i.sc_att##c.party_id##i.party_cue</v>
      </c>
      <c r="L4938" s="1" t="str">
        <f t="shared" si="469"/>
        <v>Yes</v>
      </c>
    </row>
    <row r="4939" spans="1:12" ht="28.8" x14ac:dyDescent="0.3">
      <c r="A4939" s="1" t="str">
        <f>VLOOKUP(B4939,DownloadedFiles!$B$2:$C$821,2,)</f>
        <v>hdl:1902.1/22157</v>
      </c>
      <c r="B4939" s="1" t="s">
        <v>2494</v>
      </c>
      <c r="C4939" s="1" t="s">
        <v>698</v>
      </c>
      <c r="D4939" s="1" t="s">
        <v>887</v>
      </c>
      <c r="E4939" s="1" t="str">
        <f>VLOOKUP(D4939,StataFunctions!$E$2:$G$260,3,)</f>
        <v>Ordered logistic regression</v>
      </c>
      <c r="F4939" s="18" t="s">
        <v>5177</v>
      </c>
      <c r="G4939" s="18" t="str">
        <f t="shared" si="466"/>
        <v>accept</v>
      </c>
      <c r="H4939" s="18" t="str">
        <f t="shared" si="467"/>
        <v>i.sc_att##c.party_id##i.party_cue if no_att==0 &amp; sc_x_activist==0 &amp; court_approve&gt;3 &amp; guns==1</v>
      </c>
      <c r="I4939" s="18">
        <f t="shared" si="464"/>
        <v>1</v>
      </c>
      <c r="J4939" s="18" t="str">
        <f t="shared" si="465"/>
        <v xml:space="preserve"> no_att==0 &amp; sc_x_activist==0 &amp; court_approve&gt;3 &amp; guns==1</v>
      </c>
      <c r="K4939" s="18" t="str">
        <f t="shared" si="468"/>
        <v>i.sc_att##c.party_id##i.party_cue</v>
      </c>
      <c r="L4939" s="1" t="str">
        <f t="shared" si="469"/>
        <v>Yes</v>
      </c>
    </row>
    <row r="4940" spans="1:12" ht="28.8" x14ac:dyDescent="0.3">
      <c r="A4940" s="1" t="str">
        <f>VLOOKUP(B4940,DownloadedFiles!$B$2:$C$821,2,)</f>
        <v>hdl:1902.1/22157</v>
      </c>
      <c r="B4940" s="1" t="s">
        <v>2494</v>
      </c>
      <c r="C4940" s="1" t="s">
        <v>698</v>
      </c>
      <c r="D4940" s="1" t="s">
        <v>887</v>
      </c>
      <c r="E4940" s="1" t="str">
        <f>VLOOKUP(D4940,StataFunctions!$E$2:$G$260,3,)</f>
        <v>Ordered logistic regression</v>
      </c>
      <c r="F4940" s="18" t="s">
        <v>5178</v>
      </c>
      <c r="G4940" s="18" t="str">
        <f t="shared" si="466"/>
        <v>accept</v>
      </c>
      <c r="H4940" s="18" t="str">
        <f t="shared" si="467"/>
        <v>i.sc_att##c.party_id##i.party_cue if no_att==0 &amp; sc_x_activist==0 &amp; court_approve&gt;3 &amp; sentencing==1</v>
      </c>
      <c r="I4940" s="18">
        <f t="shared" si="464"/>
        <v>1</v>
      </c>
      <c r="J4940" s="18" t="str">
        <f t="shared" si="465"/>
        <v xml:space="preserve"> no_att==0 &amp; sc_x_activist==0 &amp; court_approve&gt;3 &amp; sentencing==1</v>
      </c>
      <c r="K4940" s="18" t="str">
        <f t="shared" si="468"/>
        <v>i.sc_att##c.party_id##i.party_cue</v>
      </c>
      <c r="L4940" s="1" t="str">
        <f t="shared" si="469"/>
        <v>Yes</v>
      </c>
    </row>
    <row r="4941" spans="1:12" ht="28.8" x14ac:dyDescent="0.3">
      <c r="A4941" s="1" t="str">
        <f>VLOOKUP(B4941,DownloadedFiles!$B$2:$C$821,2,)</f>
        <v>hdl:1902.1/22157</v>
      </c>
      <c r="B4941" s="1" t="s">
        <v>2494</v>
      </c>
      <c r="C4941" s="1" t="s">
        <v>698</v>
      </c>
      <c r="D4941" s="1" t="s">
        <v>887</v>
      </c>
      <c r="E4941" s="1" t="str">
        <f>VLOOKUP(D4941,StataFunctions!$E$2:$G$260,3,)</f>
        <v>Ordered logistic regression</v>
      </c>
      <c r="F4941" s="18" t="s">
        <v>5163</v>
      </c>
      <c r="G4941" s="18" t="str">
        <f t="shared" si="466"/>
        <v>accept</v>
      </c>
      <c r="H4941" s="18" t="str">
        <f t="shared" si="467"/>
        <v>i.sc_att##c.party_id##i.party_cue if no_att==0 &amp; sc_x_activist==0 &amp; guns==1</v>
      </c>
      <c r="I4941" s="18">
        <f t="shared" si="464"/>
        <v>1</v>
      </c>
      <c r="J4941" s="18" t="str">
        <f t="shared" si="465"/>
        <v xml:space="preserve"> no_att==0 &amp; sc_x_activist==0 &amp; guns==1</v>
      </c>
      <c r="K4941" s="18" t="str">
        <f t="shared" si="468"/>
        <v>i.sc_att##c.party_id##i.party_cue</v>
      </c>
      <c r="L4941" s="1" t="str">
        <f t="shared" si="469"/>
        <v>Yes</v>
      </c>
    </row>
    <row r="4942" spans="1:12" ht="28.8" x14ac:dyDescent="0.3">
      <c r="A4942" s="1" t="str">
        <f>VLOOKUP(B4942,DownloadedFiles!$B$2:$C$821,2,)</f>
        <v>hdl:1902.1/22157</v>
      </c>
      <c r="B4942" s="1" t="s">
        <v>2494</v>
      </c>
      <c r="C4942" s="1" t="s">
        <v>698</v>
      </c>
      <c r="D4942" s="1" t="s">
        <v>887</v>
      </c>
      <c r="E4942" s="1" t="str">
        <f>VLOOKUP(D4942,StataFunctions!$E$2:$G$260,3,)</f>
        <v>Ordered logistic regression</v>
      </c>
      <c r="F4942" s="18" t="s">
        <v>5183</v>
      </c>
      <c r="G4942" s="18" t="str">
        <f t="shared" si="466"/>
        <v>accept</v>
      </c>
      <c r="H4942" s="18" t="str">
        <f t="shared" si="467"/>
        <v>i.sc_att##c.party_id##i.party_cue if no_att==0 &amp; sc_x_activist==0 &amp; know&gt;=5 &amp; camp_fin==1</v>
      </c>
      <c r="I4942" s="18">
        <f t="shared" si="464"/>
        <v>1</v>
      </c>
      <c r="J4942" s="18" t="str">
        <f t="shared" si="465"/>
        <v xml:space="preserve"> no_att==0 &amp; sc_x_activist==0 &amp; know&gt;=5 &amp; camp_fin==1</v>
      </c>
      <c r="K4942" s="18" t="str">
        <f t="shared" si="468"/>
        <v>i.sc_att##c.party_id##i.party_cue</v>
      </c>
      <c r="L4942" s="1" t="str">
        <f t="shared" si="469"/>
        <v>Yes</v>
      </c>
    </row>
    <row r="4943" spans="1:12" ht="28.8" x14ac:dyDescent="0.3">
      <c r="A4943" s="1" t="str">
        <f>VLOOKUP(B4943,DownloadedFiles!$B$2:$C$821,2,)</f>
        <v>hdl:1902.1/22157</v>
      </c>
      <c r="B4943" s="1" t="s">
        <v>2494</v>
      </c>
      <c r="C4943" s="1" t="s">
        <v>698</v>
      </c>
      <c r="D4943" s="1" t="s">
        <v>887</v>
      </c>
      <c r="E4943" s="1" t="str">
        <f>VLOOKUP(D4943,StataFunctions!$E$2:$G$260,3,)</f>
        <v>Ordered logistic regression</v>
      </c>
      <c r="F4943" s="18" t="s">
        <v>5180</v>
      </c>
      <c r="G4943" s="18" t="str">
        <f t="shared" si="466"/>
        <v>accept</v>
      </c>
      <c r="H4943" s="18" t="str">
        <f t="shared" si="467"/>
        <v>i.sc_att##c.party_id##i.party_cue if no_att==0 &amp; sc_x_activist==0 &amp; know&gt;=5 &amp; clubs==1</v>
      </c>
      <c r="I4943" s="18">
        <f t="shared" si="464"/>
        <v>1</v>
      </c>
      <c r="J4943" s="18" t="str">
        <f t="shared" si="465"/>
        <v xml:space="preserve"> no_att==0 &amp; sc_x_activist==0 &amp; know&gt;=5 &amp; clubs==1</v>
      </c>
      <c r="K4943" s="18" t="str">
        <f t="shared" si="468"/>
        <v>i.sc_att##c.party_id##i.party_cue</v>
      </c>
      <c r="L4943" s="1" t="str">
        <f t="shared" si="469"/>
        <v>Yes</v>
      </c>
    </row>
    <row r="4944" spans="1:12" ht="28.8" x14ac:dyDescent="0.3">
      <c r="A4944" s="1" t="str">
        <f>VLOOKUP(B4944,DownloadedFiles!$B$2:$C$821,2,)</f>
        <v>hdl:1902.1/22157</v>
      </c>
      <c r="B4944" s="1" t="s">
        <v>2494</v>
      </c>
      <c r="C4944" s="1" t="s">
        <v>698</v>
      </c>
      <c r="D4944" s="1" t="s">
        <v>887</v>
      </c>
      <c r="E4944" s="1" t="str">
        <f>VLOOKUP(D4944,StataFunctions!$E$2:$G$260,3,)</f>
        <v>Ordered logistic regression</v>
      </c>
      <c r="F4944" s="18" t="s">
        <v>5181</v>
      </c>
      <c r="G4944" s="18" t="str">
        <f t="shared" si="466"/>
        <v>accept</v>
      </c>
      <c r="H4944" s="18" t="str">
        <f t="shared" si="467"/>
        <v>i.sc_att##c.party_id##i.party_cue if no_att==0 &amp; sc_x_activist==0 &amp; know&gt;=5 &amp; guns==1</v>
      </c>
      <c r="I4944" s="18">
        <f t="shared" si="464"/>
        <v>1</v>
      </c>
      <c r="J4944" s="18" t="str">
        <f t="shared" si="465"/>
        <v xml:space="preserve"> no_att==0 &amp; sc_x_activist==0 &amp; know&gt;=5 &amp; guns==1</v>
      </c>
      <c r="K4944" s="18" t="str">
        <f t="shared" si="468"/>
        <v>i.sc_att##c.party_id##i.party_cue</v>
      </c>
      <c r="L4944" s="1" t="str">
        <f t="shared" si="469"/>
        <v>Yes</v>
      </c>
    </row>
    <row r="4945" spans="1:12" ht="28.8" x14ac:dyDescent="0.3">
      <c r="A4945" s="1" t="str">
        <f>VLOOKUP(B4945,DownloadedFiles!$B$2:$C$821,2,)</f>
        <v>hdl:1902.1/22157</v>
      </c>
      <c r="B4945" s="1" t="s">
        <v>2494</v>
      </c>
      <c r="C4945" s="1" t="s">
        <v>698</v>
      </c>
      <c r="D4945" s="1" t="s">
        <v>887</v>
      </c>
      <c r="E4945" s="1" t="str">
        <f>VLOOKUP(D4945,StataFunctions!$E$2:$G$260,3,)</f>
        <v>Ordered logistic regression</v>
      </c>
      <c r="F4945" s="18" t="s">
        <v>5182</v>
      </c>
      <c r="G4945" s="18" t="str">
        <f t="shared" si="466"/>
        <v>accept</v>
      </c>
      <c r="H4945" s="18" t="str">
        <f t="shared" si="467"/>
        <v>i.sc_att##c.party_id##i.party_cue if no_att==0 &amp; sc_x_activist==0 &amp; know&gt;=5 &amp; sentencing==1</v>
      </c>
      <c r="I4945" s="18">
        <f t="shared" si="464"/>
        <v>1</v>
      </c>
      <c r="J4945" s="18" t="str">
        <f t="shared" si="465"/>
        <v xml:space="preserve"> no_att==0 &amp; sc_x_activist==0 &amp; know&gt;=5 &amp; sentencing==1</v>
      </c>
      <c r="K4945" s="18" t="str">
        <f t="shared" si="468"/>
        <v>i.sc_att##c.party_id##i.party_cue</v>
      </c>
      <c r="L4945" s="1" t="str">
        <f t="shared" si="469"/>
        <v>Yes</v>
      </c>
    </row>
    <row r="4946" spans="1:12" ht="28.8" x14ac:dyDescent="0.3">
      <c r="A4946" s="1" t="str">
        <f>VLOOKUP(B4946,DownloadedFiles!$B$2:$C$821,2,)</f>
        <v>hdl:1902.1/22157</v>
      </c>
      <c r="B4946" s="1" t="s">
        <v>2494</v>
      </c>
      <c r="C4946" s="1" t="s">
        <v>698</v>
      </c>
      <c r="D4946" s="1" t="s">
        <v>887</v>
      </c>
      <c r="E4946" s="1" t="str">
        <f>VLOOKUP(D4946,StataFunctions!$E$2:$G$260,3,)</f>
        <v>Ordered logistic regression</v>
      </c>
      <c r="F4946" s="18" t="s">
        <v>5164</v>
      </c>
      <c r="G4946" s="18" t="str">
        <f t="shared" si="466"/>
        <v>accept</v>
      </c>
      <c r="H4946" s="18" t="str">
        <f t="shared" si="467"/>
        <v>i.sc_att##c.party_id##i.party_cue if no_att==0 &amp; sc_x_activist==0 &amp; sentencing==1</v>
      </c>
      <c r="I4946" s="18">
        <f t="shared" si="464"/>
        <v>1</v>
      </c>
      <c r="J4946" s="18" t="str">
        <f t="shared" si="465"/>
        <v xml:space="preserve"> no_att==0 &amp; sc_x_activist==0 &amp; sentencing==1</v>
      </c>
      <c r="K4946" s="18" t="str">
        <f t="shared" si="468"/>
        <v>i.sc_att##c.party_id##i.party_cue</v>
      </c>
      <c r="L4946" s="1" t="str">
        <f t="shared" si="469"/>
        <v>Yes</v>
      </c>
    </row>
    <row r="4947" spans="1:12" x14ac:dyDescent="0.3">
      <c r="A4947" s="1" t="str">
        <f>VLOOKUP(B4947,DownloadedFiles!$B$2:$C$821,2,)</f>
        <v>hdl:1902.1/22157</v>
      </c>
      <c r="B4947" s="1" t="s">
        <v>2494</v>
      </c>
      <c r="C4947" s="1" t="s">
        <v>698</v>
      </c>
      <c r="D4947" s="1" t="s">
        <v>887</v>
      </c>
      <c r="E4947" s="1" t="str">
        <f>VLOOKUP(D4947,StataFunctions!$E$2:$G$260,3,)</f>
        <v>Ordered logistic regression</v>
      </c>
      <c r="F4947" s="18" t="s">
        <v>7289</v>
      </c>
      <c r="G4947" s="18" t="str">
        <f t="shared" si="466"/>
        <v>accept</v>
      </c>
      <c r="H4947" s="18" t="str">
        <f t="shared" si="467"/>
        <v>i.sc_att##i.party_cue if no_att==0 &amp; clubs==1</v>
      </c>
      <c r="I4947" s="18">
        <f t="shared" si="464"/>
        <v>1</v>
      </c>
      <c r="J4947" s="18" t="str">
        <f t="shared" si="465"/>
        <v xml:space="preserve"> no_att==0 &amp; clubs==1</v>
      </c>
      <c r="K4947" s="18" t="str">
        <f t="shared" si="468"/>
        <v>i.sc_att##i.party_cue</v>
      </c>
      <c r="L4947" s="1" t="str">
        <f t="shared" si="469"/>
        <v>Yes</v>
      </c>
    </row>
    <row r="4948" spans="1:12" ht="28.8" x14ac:dyDescent="0.3">
      <c r="A4948" s="1" t="str">
        <f>VLOOKUP(B4948,DownloadedFiles!$B$2:$C$821,2,)</f>
        <v>hdl:1902.1/22157</v>
      </c>
      <c r="B4948" s="1" t="s">
        <v>2494</v>
      </c>
      <c r="C4948" s="1" t="s">
        <v>698</v>
      </c>
      <c r="D4948" s="1" t="s">
        <v>887</v>
      </c>
      <c r="E4948" s="1" t="str">
        <f>VLOOKUP(D4948,StataFunctions!$E$2:$G$260,3,)</f>
        <v>Ordered logistic regression</v>
      </c>
      <c r="F4948" s="18" t="s">
        <v>7292</v>
      </c>
      <c r="G4948" s="18" t="str">
        <f t="shared" si="466"/>
        <v>accept</v>
      </c>
      <c r="H4948" s="18" t="str">
        <f t="shared" si="467"/>
        <v>i.sc_att##i.party_cue sc_x_activist if no_att==0 &amp; camp_fin==1</v>
      </c>
      <c r="I4948" s="18">
        <f t="shared" ref="I4948:I5011" si="470">IFERROR(IF(FIND(" if ",H4948)&gt;0,1,0),0)</f>
        <v>1</v>
      </c>
      <c r="J4948" s="18" t="str">
        <f t="shared" ref="J4948:J5011" si="471">IFERROR(MID(H4948,FIND(" if ",H4948)+3,LEN(H4948)+1),"NA")</f>
        <v xml:space="preserve"> no_att==0 &amp; camp_fin==1</v>
      </c>
      <c r="K4948" s="18" t="str">
        <f t="shared" si="468"/>
        <v>i.sc_att##i.party_cue sc_x_activist</v>
      </c>
      <c r="L4948" s="1" t="str">
        <f t="shared" si="469"/>
        <v>Yes</v>
      </c>
    </row>
    <row r="4949" spans="1:12" x14ac:dyDescent="0.3">
      <c r="A4949" s="1" t="str">
        <f>VLOOKUP(B4949,DownloadedFiles!$B$2:$C$821,2,)</f>
        <v>hdl:1902.1/22157</v>
      </c>
      <c r="B4949" s="1" t="s">
        <v>2494</v>
      </c>
      <c r="C4949" s="1" t="s">
        <v>698</v>
      </c>
      <c r="D4949" s="1" t="s">
        <v>887</v>
      </c>
      <c r="E4949" s="1" t="str">
        <f>VLOOKUP(D4949,StataFunctions!$E$2:$G$260,3,)</f>
        <v>Ordered logistic regression</v>
      </c>
      <c r="F4949" s="18" t="s">
        <v>7290</v>
      </c>
      <c r="G4949" s="18" t="str">
        <f t="shared" si="466"/>
        <v>accept</v>
      </c>
      <c r="H4949" s="18" t="str">
        <f t="shared" si="467"/>
        <v>i.sc_att##i.party_cue sc_x_activist if no_att==0 &amp; guns==1</v>
      </c>
      <c r="I4949" s="18">
        <f t="shared" si="470"/>
        <v>1</v>
      </c>
      <c r="J4949" s="18" t="str">
        <f t="shared" si="471"/>
        <v xml:space="preserve"> no_att==0 &amp; guns==1</v>
      </c>
      <c r="K4949" s="18" t="str">
        <f t="shared" si="468"/>
        <v>i.sc_att##i.party_cue sc_x_activist</v>
      </c>
      <c r="L4949" s="1" t="str">
        <f t="shared" si="469"/>
        <v>Yes</v>
      </c>
    </row>
    <row r="4950" spans="1:12" ht="28.8" x14ac:dyDescent="0.3">
      <c r="A4950" s="1" t="str">
        <f>VLOOKUP(B4950,DownloadedFiles!$B$2:$C$821,2,)</f>
        <v>hdl:1902.1/22157</v>
      </c>
      <c r="B4950" s="1" t="s">
        <v>2494</v>
      </c>
      <c r="C4950" s="1" t="s">
        <v>698</v>
      </c>
      <c r="D4950" s="1" t="s">
        <v>887</v>
      </c>
      <c r="E4950" s="1" t="str">
        <f>VLOOKUP(D4950,StataFunctions!$E$2:$G$260,3,)</f>
        <v>Ordered logistic regression</v>
      </c>
      <c r="F4950" s="18" t="s">
        <v>7291</v>
      </c>
      <c r="G4950" s="18" t="str">
        <f t="shared" si="466"/>
        <v>accept</v>
      </c>
      <c r="H4950" s="18" t="str">
        <f t="shared" si="467"/>
        <v>i.sc_att##i.party_cue sc_x_activist if no_att==0 &amp; sentencing==1</v>
      </c>
      <c r="I4950" s="18">
        <f t="shared" si="470"/>
        <v>1</v>
      </c>
      <c r="J4950" s="18" t="str">
        <f t="shared" si="471"/>
        <v xml:space="preserve"> no_att==0 &amp; sentencing==1</v>
      </c>
      <c r="K4950" s="18" t="str">
        <f t="shared" si="468"/>
        <v>i.sc_att##i.party_cue sc_x_activist</v>
      </c>
      <c r="L4950" s="1" t="str">
        <f t="shared" si="469"/>
        <v>Yes</v>
      </c>
    </row>
    <row r="4951" spans="1:12" ht="28.8" x14ac:dyDescent="0.3">
      <c r="A4951" s="1" t="str">
        <f>VLOOKUP(B4951,DownloadedFiles!$B$2:$C$821,2,)</f>
        <v>hdl:1902.1/22157</v>
      </c>
      <c r="B4951" s="1" t="s">
        <v>2494</v>
      </c>
      <c r="C4951" s="1" t="s">
        <v>698</v>
      </c>
      <c r="D4951" s="1" t="s">
        <v>887</v>
      </c>
      <c r="E4951" s="1" t="str">
        <f>VLOOKUP(D4951,StataFunctions!$E$2:$G$260,3,)</f>
        <v>Ordered logistic regression</v>
      </c>
      <c r="F4951" s="18" t="s">
        <v>7288</v>
      </c>
      <c r="G4951" s="18" t="str">
        <f t="shared" si="466"/>
        <v>accept</v>
      </c>
      <c r="H4951" s="18" t="str">
        <f t="shared" si="467"/>
        <v>i.sc_att##i.party_cue sc_x_activist i.sc_att##c.polarization baseline if no_att==0</v>
      </c>
      <c r="I4951" s="18">
        <f t="shared" si="470"/>
        <v>1</v>
      </c>
      <c r="J4951" s="18" t="str">
        <f t="shared" si="471"/>
        <v xml:space="preserve"> no_att==0</v>
      </c>
      <c r="K4951" s="18" t="str">
        <f t="shared" si="468"/>
        <v>i.sc_att##i.party_cue sc_x_activist i.sc_att##c.polarization baseline</v>
      </c>
      <c r="L4951" s="1" t="str">
        <f t="shared" si="469"/>
        <v>Yes</v>
      </c>
    </row>
    <row r="4952" spans="1:12" ht="28.8" x14ac:dyDescent="0.3">
      <c r="A4952" s="1" t="str">
        <f>VLOOKUP(B4952,DownloadedFiles!$B$2:$C$821,2,)</f>
        <v>hdl:1902.1/22157</v>
      </c>
      <c r="B4952" s="1" t="s">
        <v>2494</v>
      </c>
      <c r="C4952" s="1" t="s">
        <v>698</v>
      </c>
      <c r="D4952" s="1" t="s">
        <v>887</v>
      </c>
      <c r="E4952" s="1" t="str">
        <f>VLOOKUP(D4952,StataFunctions!$E$2:$G$260,3,)</f>
        <v>Ordered logistic regression</v>
      </c>
      <c r="F4952" s="18" t="s">
        <v>7293</v>
      </c>
      <c r="G4952" s="18" t="str">
        <f t="shared" si="466"/>
        <v>accept</v>
      </c>
      <c r="H4952" s="18" t="str">
        <f t="shared" si="467"/>
        <v>i.sc_att##i.party_cue sc_x_activist i.sc_att##c.polarization guns camp_fin if no_att==0</v>
      </c>
      <c r="I4952" s="18">
        <f t="shared" si="470"/>
        <v>1</v>
      </c>
      <c r="J4952" s="18" t="str">
        <f t="shared" si="471"/>
        <v xml:space="preserve"> no_att==0</v>
      </c>
      <c r="K4952" s="18" t="str">
        <f t="shared" si="468"/>
        <v>i.sc_att##i.party_cue sc_x_activist i.sc_att##c.polarization guns camp_fin</v>
      </c>
      <c r="L4952" s="1" t="str">
        <f t="shared" si="469"/>
        <v>Yes</v>
      </c>
    </row>
    <row r="4953" spans="1:12" ht="28.8" x14ac:dyDescent="0.3">
      <c r="A4953" s="1" t="str">
        <f>VLOOKUP(B4953,DownloadedFiles!$B$2:$C$821,2,)</f>
        <v>doi:10.7910/DVN/23302</v>
      </c>
      <c r="B4953" s="1" t="s">
        <v>2547</v>
      </c>
      <c r="C4953" s="1" t="s">
        <v>6433</v>
      </c>
      <c r="D4953" s="1" t="s">
        <v>686</v>
      </c>
      <c r="E4953" s="1" t="str">
        <f>VLOOKUP(D4953,StataFunctions!$E$2:$G$260,3,)</f>
        <v>Tobit regression</v>
      </c>
      <c r="F4953" s="18" t="s">
        <v>5188</v>
      </c>
      <c r="G4953" s="18" t="str">
        <f t="shared" si="466"/>
        <v>connections</v>
      </c>
      <c r="H4953" s="18" t="str">
        <f t="shared" si="467"/>
        <v>professional bushagenda3 lnemp clinton [aweight=numrep]</v>
      </c>
      <c r="I4953" s="18">
        <f t="shared" si="470"/>
        <v>0</v>
      </c>
      <c r="J4953" s="18" t="str">
        <f t="shared" si="471"/>
        <v>NA</v>
      </c>
      <c r="K4953" s="18" t="str">
        <f t="shared" si="468"/>
        <v>professional bushagenda3 lnemp clinton [aweight=numrep]</v>
      </c>
      <c r="L4953" s="1" t="str">
        <f t="shared" si="469"/>
        <v>Yes</v>
      </c>
    </row>
    <row r="4954" spans="1:12" ht="28.8" x14ac:dyDescent="0.3">
      <c r="A4954" s="1" t="str">
        <f>VLOOKUP(B4954,DownloadedFiles!$B$2:$C$821,2,)</f>
        <v>doi:10.7910/DVN/23302</v>
      </c>
      <c r="B4954" s="1" t="s">
        <v>2547</v>
      </c>
      <c r="C4954" s="1" t="s">
        <v>6433</v>
      </c>
      <c r="D4954" s="1" t="s">
        <v>887</v>
      </c>
      <c r="E4954" s="1" t="str">
        <f>VLOOKUP(D4954,StataFunctions!$E$2:$G$260,3,)</f>
        <v>Ordered logistic regression</v>
      </c>
      <c r="F4954" s="18" t="s">
        <v>5192</v>
      </c>
      <c r="G4954" s="18" t="str">
        <f t="shared" si="466"/>
        <v>medcon</v>
      </c>
      <c r="H4954" s="18" t="str">
        <f t="shared" si="467"/>
        <v>professional bushagenda3 lnemp clinton appcontact yremp1 regional appointee [aweight=numrep]</v>
      </c>
      <c r="I4954" s="18">
        <f t="shared" si="470"/>
        <v>0</v>
      </c>
      <c r="J4954" s="18" t="str">
        <f t="shared" si="471"/>
        <v>NA</v>
      </c>
      <c r="K4954" s="18" t="str">
        <f t="shared" si="468"/>
        <v>professional bushagenda3 lnemp clinton appcontact yremp1 regional appointee [aweight=numrep]</v>
      </c>
      <c r="L4954" s="1" t="str">
        <f t="shared" si="469"/>
        <v>Yes</v>
      </c>
    </row>
    <row r="4955" spans="1:12" ht="28.8" x14ac:dyDescent="0.3">
      <c r="A4955" s="1" t="str">
        <f>VLOOKUP(B4955,DownloadedFiles!$B$2:$C$821,2,)</f>
        <v>doi:10.7910/DVN/23302</v>
      </c>
      <c r="B4955" s="1" t="s">
        <v>2547</v>
      </c>
      <c r="C4955" s="1" t="s">
        <v>6433</v>
      </c>
      <c r="D4955" s="1" t="s">
        <v>686</v>
      </c>
      <c r="E4955" s="1" t="str">
        <f>VLOOKUP(D4955,StataFunctions!$E$2:$G$260,3,)</f>
        <v>Tobit regression</v>
      </c>
      <c r="F4955" s="18" t="s">
        <v>5189</v>
      </c>
      <c r="G4955" s="18" t="str">
        <f t="shared" si="466"/>
        <v>connections</v>
      </c>
      <c r="H4955" s="18" t="str">
        <f t="shared" si="467"/>
        <v>professional bushagenda3 lnemp clinton appcontact yremp1 regional appointee [aweight=numrep]</v>
      </c>
      <c r="I4955" s="18">
        <f t="shared" si="470"/>
        <v>0</v>
      </c>
      <c r="J4955" s="18" t="str">
        <f t="shared" si="471"/>
        <v>NA</v>
      </c>
      <c r="K4955" s="18" t="str">
        <f t="shared" si="468"/>
        <v>professional bushagenda3 lnemp clinton appcontact yremp1 regional appointee [aweight=numrep]</v>
      </c>
      <c r="L4955" s="1" t="str">
        <f t="shared" si="469"/>
        <v>Yes</v>
      </c>
    </row>
    <row r="4956" spans="1:12" ht="28.8" x14ac:dyDescent="0.3">
      <c r="A4956" s="1" t="str">
        <f>VLOOKUP(B4956,DownloadedFiles!$B$2:$C$821,2,)</f>
        <v>doi:10.7910/DVN/23302</v>
      </c>
      <c r="B4956" s="1" t="s">
        <v>2547</v>
      </c>
      <c r="C4956" s="1" t="s">
        <v>6433</v>
      </c>
      <c r="D4956" s="1" t="s">
        <v>686</v>
      </c>
      <c r="E4956" s="1" t="str">
        <f>VLOOKUP(D4956,StataFunctions!$E$2:$G$260,3,)</f>
        <v>Tobit regression</v>
      </c>
      <c r="F4956" s="18" t="s">
        <v>5190</v>
      </c>
      <c r="G4956" s="18" t="str">
        <f t="shared" si="466"/>
        <v>connections</v>
      </c>
      <c r="H4956" s="18" t="str">
        <f t="shared" si="467"/>
        <v>professional bushagenda3 lnemp clinton bushln [aweight=numrep]</v>
      </c>
      <c r="I4956" s="18">
        <f t="shared" si="470"/>
        <v>0</v>
      </c>
      <c r="J4956" s="18" t="str">
        <f t="shared" si="471"/>
        <v>NA</v>
      </c>
      <c r="K4956" s="18" t="str">
        <f t="shared" si="468"/>
        <v>professional bushagenda3 lnemp clinton bushln [aweight=numrep]</v>
      </c>
      <c r="L4956" s="1" t="str">
        <f t="shared" si="469"/>
        <v>Yes</v>
      </c>
    </row>
    <row r="4957" spans="1:12" ht="28.8" x14ac:dyDescent="0.3">
      <c r="A4957" s="1" t="str">
        <f>VLOOKUP(B4957,DownloadedFiles!$B$2:$C$821,2,)</f>
        <v>doi:10.7910/DVN/23302</v>
      </c>
      <c r="B4957" s="1" t="s">
        <v>2547</v>
      </c>
      <c r="C4957" s="1" t="s">
        <v>6433</v>
      </c>
      <c r="D4957" s="1" t="s">
        <v>686</v>
      </c>
      <c r="E4957" s="1" t="str">
        <f>VLOOKUP(D4957,StataFunctions!$E$2:$G$260,3,)</f>
        <v>Tobit regression</v>
      </c>
      <c r="F4957" s="18" t="s">
        <v>5191</v>
      </c>
      <c r="G4957" s="18" t="str">
        <f t="shared" si="466"/>
        <v>connections</v>
      </c>
      <c r="H4957" s="18" t="str">
        <f t="shared" si="467"/>
        <v>professional bushagenda3 lnemp clinton bushln appcontact yremp1 regional appointee [aweight=numrep]</v>
      </c>
      <c r="I4957" s="18">
        <f t="shared" si="470"/>
        <v>0</v>
      </c>
      <c r="J4957" s="18" t="str">
        <f t="shared" si="471"/>
        <v>NA</v>
      </c>
      <c r="K4957" s="18" t="str">
        <f t="shared" si="468"/>
        <v>professional bushagenda3 lnemp clinton bushln appcontact yremp1 regional appointee [aweight=numrep]</v>
      </c>
      <c r="L4957" s="1" t="str">
        <f t="shared" si="469"/>
        <v>Yes</v>
      </c>
    </row>
    <row r="4958" spans="1:12" x14ac:dyDescent="0.3">
      <c r="A4958" s="1" t="str">
        <f>VLOOKUP(B4958,DownloadedFiles!$B$2:$C$821,2,)</f>
        <v>doi:10.7910/DVN/JTV6W6</v>
      </c>
      <c r="B4958" s="1" t="s">
        <v>1887</v>
      </c>
      <c r="C4958" s="1" t="s">
        <v>6434</v>
      </c>
      <c r="D4958" s="1" t="s">
        <v>887</v>
      </c>
      <c r="E4958" s="1" t="str">
        <f>VLOOKUP(D4958,StataFunctions!$E$2:$G$260,3,)</f>
        <v>Ordered logistic regression</v>
      </c>
      <c r="F4958" s="18" t="s">
        <v>5194</v>
      </c>
      <c r="G4958" s="18" t="str">
        <f t="shared" si="466"/>
        <v>lookup</v>
      </c>
      <c r="H4958" s="18" t="str">
        <f t="shared" si="467"/>
        <v>HA##HD</v>
      </c>
      <c r="I4958" s="18">
        <f t="shared" si="470"/>
        <v>0</v>
      </c>
      <c r="J4958" s="18" t="str">
        <f t="shared" si="471"/>
        <v>NA</v>
      </c>
      <c r="K4958" s="18" t="str">
        <f t="shared" si="468"/>
        <v>HA##HD</v>
      </c>
      <c r="L4958" s="1" t="str">
        <f t="shared" si="469"/>
        <v>Yes</v>
      </c>
    </row>
    <row r="4959" spans="1:12" x14ac:dyDescent="0.3">
      <c r="A4959" s="1" t="str">
        <f>VLOOKUP(B4959,DownloadedFiles!$B$2:$C$821,2,)</f>
        <v>doi:10.7910/DVN/JTV6W6</v>
      </c>
      <c r="B4959" s="1" t="s">
        <v>1887</v>
      </c>
      <c r="C4959" s="1" t="s">
        <v>6434</v>
      </c>
      <c r="D4959" s="1" t="s">
        <v>766</v>
      </c>
      <c r="E4959" s="1" t="str">
        <f>VLOOKUP(D4959,StataFunctions!$E$2:$G$260,3,)</f>
        <v>Logistic regression</v>
      </c>
      <c r="F4959" s="18" t="s">
        <v>5193</v>
      </c>
      <c r="G4959" s="18" t="str">
        <f t="shared" si="466"/>
        <v>search</v>
      </c>
      <c r="H4959" s="18" t="str">
        <f t="shared" si="467"/>
        <v>HD##HA</v>
      </c>
      <c r="I4959" s="18">
        <f t="shared" si="470"/>
        <v>0</v>
      </c>
      <c r="J4959" s="18" t="str">
        <f t="shared" si="471"/>
        <v>NA</v>
      </c>
      <c r="K4959" s="18" t="str">
        <f t="shared" si="468"/>
        <v>HD##HA</v>
      </c>
      <c r="L4959" s="1" t="str">
        <f t="shared" si="469"/>
        <v>Yes</v>
      </c>
    </row>
    <row r="4960" spans="1:12" ht="28.8" x14ac:dyDescent="0.3">
      <c r="A4960" s="1" t="str">
        <f>VLOOKUP(B4960,DownloadedFiles!$B$2:$C$821,2,)</f>
        <v>hdl:1902.1/18689</v>
      </c>
      <c r="B4960" s="1" t="s">
        <v>2424</v>
      </c>
      <c r="C4960" s="1" t="s">
        <v>2820</v>
      </c>
      <c r="D4960" s="1" t="s">
        <v>781</v>
      </c>
      <c r="E4960" s="1" t="str">
        <f>VLOOKUP(D4960,StataFunctions!$E$2:$G$260,3,)</f>
        <v>Regression on panel data</v>
      </c>
      <c r="F4960" s="18" t="s">
        <v>5209</v>
      </c>
      <c r="G4960" s="18" t="str">
        <f t="shared" si="466"/>
        <v>d_tax</v>
      </c>
      <c r="H4960" s="18" t="str">
        <f t="shared" si="467"/>
        <v>d_transfer d_trXperiod d_transferALT d_trALTXperiod l_taxdiffpos l_taxdiffneg l_taxdiffALT period</v>
      </c>
      <c r="I4960" s="18">
        <f t="shared" si="470"/>
        <v>0</v>
      </c>
      <c r="J4960" s="18" t="str">
        <f t="shared" si="471"/>
        <v>NA</v>
      </c>
      <c r="K4960" s="18" t="str">
        <f t="shared" si="468"/>
        <v>d_transfer d_trXperiod d_transferALT d_trALTXperiod l_taxdiffpos l_taxdiffneg l_taxdiffALT period</v>
      </c>
      <c r="L4960" s="1" t="str">
        <f t="shared" si="469"/>
        <v>Yes</v>
      </c>
    </row>
    <row r="4961" spans="1:12" ht="28.8" x14ac:dyDescent="0.3">
      <c r="A4961" s="1" t="str">
        <f>VLOOKUP(B4961,DownloadedFiles!$B$2:$C$821,2,)</f>
        <v>hdl:1902.1/18689</v>
      </c>
      <c r="B4961" s="1" t="s">
        <v>2424</v>
      </c>
      <c r="C4961" s="1" t="s">
        <v>2820</v>
      </c>
      <c r="D4961" s="1" t="s">
        <v>781</v>
      </c>
      <c r="E4961" s="1" t="str">
        <f>VLOOKUP(D4961,StataFunctions!$E$2:$G$260,3,)</f>
        <v>Regression on panel data</v>
      </c>
      <c r="F4961" s="18" t="s">
        <v>5203</v>
      </c>
      <c r="G4961" s="18" t="str">
        <f t="shared" si="466"/>
        <v>d_tax</v>
      </c>
      <c r="H4961" s="18" t="str">
        <f t="shared" si="467"/>
        <v>d_transfer d_trXperiod l_taxdiffpos l_taxdiffneg period</v>
      </c>
      <c r="I4961" s="18">
        <f t="shared" si="470"/>
        <v>0</v>
      </c>
      <c r="J4961" s="18" t="str">
        <f t="shared" si="471"/>
        <v>NA</v>
      </c>
      <c r="K4961" s="18" t="str">
        <f t="shared" si="468"/>
        <v>d_transfer d_trXperiod l_taxdiffpos l_taxdiffneg period</v>
      </c>
      <c r="L4961" s="1" t="str">
        <f t="shared" si="469"/>
        <v>Yes</v>
      </c>
    </row>
    <row r="4962" spans="1:12" ht="43.2" x14ac:dyDescent="0.3">
      <c r="A4962" s="1" t="str">
        <f>VLOOKUP(B4962,DownloadedFiles!$B$2:$C$821,2,)</f>
        <v>hdl:1902.1/18689</v>
      </c>
      <c r="B4962" s="1" t="s">
        <v>2424</v>
      </c>
      <c r="C4962" s="1" t="s">
        <v>2820</v>
      </c>
      <c r="D4962" s="1" t="s">
        <v>781</v>
      </c>
      <c r="E4962" s="1" t="str">
        <f>VLOOKUP(D4962,StataFunctions!$E$2:$G$260,3,)</f>
        <v>Regression on panel data</v>
      </c>
      <c r="F4962" s="18" t="s">
        <v>5210</v>
      </c>
      <c r="G4962" s="18" t="str">
        <f t="shared" si="466"/>
        <v>d_taxALT</v>
      </c>
      <c r="H4962" s="18" t="str">
        <f t="shared" si="467"/>
        <v>d_transferALT d_trALTXperiod d_transfer d_trXperiod l_taxdiffALT l_taxdiffpos l_taxdiffneg period if l_played==0</v>
      </c>
      <c r="I4962" s="18">
        <f t="shared" si="470"/>
        <v>1</v>
      </c>
      <c r="J4962" s="18" t="str">
        <f t="shared" si="471"/>
        <v xml:space="preserve"> l_played==0</v>
      </c>
      <c r="K4962" s="18" t="str">
        <f t="shared" si="468"/>
        <v>d_transferALT d_trALTXperiod d_transfer d_trXperiod l_taxdiffALT l_taxdiffpos l_taxdiffneg period</v>
      </c>
      <c r="L4962" s="1" t="str">
        <f t="shared" si="469"/>
        <v>Yes</v>
      </c>
    </row>
    <row r="4963" spans="1:12" ht="43.2" x14ac:dyDescent="0.3">
      <c r="A4963" s="1" t="str">
        <f>VLOOKUP(B4963,DownloadedFiles!$B$2:$C$821,2,)</f>
        <v>hdl:1902.1/18689</v>
      </c>
      <c r="B4963" s="1" t="s">
        <v>2424</v>
      </c>
      <c r="C4963" s="1" t="s">
        <v>2820</v>
      </c>
      <c r="D4963" s="1" t="s">
        <v>781</v>
      </c>
      <c r="E4963" s="1" t="str">
        <f>VLOOKUP(D4963,StataFunctions!$E$2:$G$260,3,)</f>
        <v>Regression on panel data</v>
      </c>
      <c r="F4963" s="18" t="s">
        <v>5205</v>
      </c>
      <c r="G4963" s="18" t="str">
        <f t="shared" si="466"/>
        <v>d_tax</v>
      </c>
      <c r="H4963" s="18" t="str">
        <f t="shared" si="467"/>
        <v>i.HighTax##c.d_transfer i.HighTax##c.d_trXperiod i.HighTax##c.l_taxdiffpos i.HighTax##c.l_taxdiffneg i.HighTax##c.period</v>
      </c>
      <c r="I4963" s="18">
        <f t="shared" si="470"/>
        <v>0</v>
      </c>
      <c r="J4963" s="18" t="str">
        <f t="shared" si="471"/>
        <v>NA</v>
      </c>
      <c r="K4963" s="18" t="str">
        <f t="shared" si="468"/>
        <v>i.HighTax##c.d_transfer i.HighTax##c.d_trXperiod i.HighTax##c.l_taxdiffpos i.HighTax##c.l_taxdiffneg i.HighTax##c.period</v>
      </c>
      <c r="L4963" s="1" t="str">
        <f t="shared" si="469"/>
        <v>Yes</v>
      </c>
    </row>
    <row r="4964" spans="1:12" ht="57.6" x14ac:dyDescent="0.3">
      <c r="A4964" s="1" t="str">
        <f>VLOOKUP(B4964,DownloadedFiles!$B$2:$C$821,2,)</f>
        <v>hdl:1902.1/18689</v>
      </c>
      <c r="B4964" s="1" t="s">
        <v>2424</v>
      </c>
      <c r="C4964" s="1" t="s">
        <v>2819</v>
      </c>
      <c r="D4964" s="1" t="s">
        <v>781</v>
      </c>
      <c r="E4964" s="1" t="str">
        <f>VLOOKUP(D4964,StataFunctions!$E$2:$G$260,3,)</f>
        <v>Regression on panel data</v>
      </c>
      <c r="F4964" s="18" t="s">
        <v>5208</v>
      </c>
      <c r="G4964" s="18" t="str">
        <f t="shared" si="466"/>
        <v>d_transfer</v>
      </c>
      <c r="H4964" s="18" t="str">
        <f t="shared" si="467"/>
        <v>i.HighTax##c.l_pDXDtax i.HighTax##c.l_pDXDtaxXperiod i.HighTax##c.l_nDXDtax i.HighTax##c.l_nDXDtaxXperiod i.HighTax##c.l_pDXDtaxl i.HighTax##c.l_nDXDtaxl i.HighTax##c.l_posDtr i.HighTax##c.period</v>
      </c>
      <c r="I4964" s="18">
        <f t="shared" si="470"/>
        <v>0</v>
      </c>
      <c r="J4964" s="18" t="str">
        <f t="shared" si="471"/>
        <v>NA</v>
      </c>
      <c r="K4964" s="18" t="str">
        <f t="shared" si="468"/>
        <v>i.HighTax##c.l_pDXDtax i.HighTax##c.l_pDXDtaxXperiod i.HighTax##c.l_nDXDtax i.HighTax##c.l_nDXDtaxXperiod i.HighTax##c.l_pDXDtaxl i.HighTax##c.l_nDXDtaxl i.HighTax##c.l_posDtr i.HighTax##c.period</v>
      </c>
      <c r="L4964" s="1" t="str">
        <f t="shared" si="469"/>
        <v>Yes</v>
      </c>
    </row>
    <row r="4965" spans="1:12" ht="43.2" x14ac:dyDescent="0.3">
      <c r="A4965" s="1" t="str">
        <f>VLOOKUP(B4965,DownloadedFiles!$B$2:$C$821,2,)</f>
        <v>hdl:1902.1/18689</v>
      </c>
      <c r="B4965" s="1" t="s">
        <v>2424</v>
      </c>
      <c r="C4965" s="1" t="s">
        <v>2820</v>
      </c>
      <c r="D4965" s="1" t="s">
        <v>781</v>
      </c>
      <c r="E4965" s="1" t="str">
        <f>VLOOKUP(D4965,StataFunctions!$E$2:$G$260,3,)</f>
        <v>Regression on panel data</v>
      </c>
      <c r="F4965" s="18" t="s">
        <v>5204</v>
      </c>
      <c r="G4965" s="18" t="str">
        <f t="shared" si="466"/>
        <v>d_tax</v>
      </c>
      <c r="H4965" s="18" t="str">
        <f t="shared" si="467"/>
        <v>i.HighTax#c.d_transfer i.HighTax#c.d_trXperiod i.HighTax#c.l_taxdiffpos i.HighTax#c.l_taxdiffneg i.HighTax#c.period</v>
      </c>
      <c r="I4965" s="18">
        <f t="shared" si="470"/>
        <v>0</v>
      </c>
      <c r="J4965" s="18" t="str">
        <f t="shared" si="471"/>
        <v>NA</v>
      </c>
      <c r="K4965" s="18" t="str">
        <f t="shared" si="468"/>
        <v>i.HighTax#c.d_transfer i.HighTax#c.d_trXperiod i.HighTax#c.l_taxdiffpos i.HighTax#c.l_taxdiffneg i.HighTax#c.period</v>
      </c>
      <c r="L4965" s="1" t="str">
        <f t="shared" si="469"/>
        <v>Yes</v>
      </c>
    </row>
    <row r="4966" spans="1:12" ht="57.6" x14ac:dyDescent="0.3">
      <c r="A4966" s="1" t="str">
        <f>VLOOKUP(B4966,DownloadedFiles!$B$2:$C$821,2,)</f>
        <v>hdl:1902.1/18689</v>
      </c>
      <c r="B4966" s="1" t="s">
        <v>2424</v>
      </c>
      <c r="C4966" s="1" t="s">
        <v>2819</v>
      </c>
      <c r="D4966" s="1" t="s">
        <v>781</v>
      </c>
      <c r="E4966" s="1" t="str">
        <f>VLOOKUP(D4966,StataFunctions!$E$2:$G$260,3,)</f>
        <v>Regression on panel data</v>
      </c>
      <c r="F4966" s="18" t="s">
        <v>5207</v>
      </c>
      <c r="G4966" s="18" t="str">
        <f t="shared" si="466"/>
        <v>d_transfer</v>
      </c>
      <c r="H4966" s="18" t="str">
        <f t="shared" si="467"/>
        <v>i.HighTax#c.l_pDXDtax i.HighTax#c.l_pDXDtaxXperiod i.HighTax#c.l_nDXDtax i.HighTax#c.l_nDXDtaxXperiod i.HighTax#c.l_pDXDtaxl i.HighTax#c.l_nDXDtaxl i.HighTax#c.l_posDtr i.HighTax#c.period</v>
      </c>
      <c r="I4966" s="18">
        <f t="shared" si="470"/>
        <v>0</v>
      </c>
      <c r="J4966" s="18" t="str">
        <f t="shared" si="471"/>
        <v>NA</v>
      </c>
      <c r="K4966" s="18" t="str">
        <f t="shared" si="468"/>
        <v>i.HighTax#c.l_pDXDtax i.HighTax#c.l_pDXDtaxXperiod i.HighTax#c.l_nDXDtax i.HighTax#c.l_nDXDtaxXperiod i.HighTax#c.l_pDXDtaxl i.HighTax#c.l_nDXDtaxl i.HighTax#c.l_posDtr i.HighTax#c.period</v>
      </c>
      <c r="L4966" s="1" t="str">
        <f t="shared" si="469"/>
        <v>Yes</v>
      </c>
    </row>
    <row r="4967" spans="1:12" ht="43.2" x14ac:dyDescent="0.3">
      <c r="A4967" s="1" t="str">
        <f>VLOOKUP(B4967,DownloadedFiles!$B$2:$C$821,2,)</f>
        <v>hdl:1902.1/18689</v>
      </c>
      <c r="B4967" s="1" t="s">
        <v>2424</v>
      </c>
      <c r="C4967" s="1" t="s">
        <v>2819</v>
      </c>
      <c r="D4967" s="1" t="s">
        <v>781</v>
      </c>
      <c r="E4967" s="1" t="str">
        <f>VLOOKUP(D4967,StataFunctions!$E$2:$G$260,3,)</f>
        <v>Regression on panel data</v>
      </c>
      <c r="F4967" s="18" t="s">
        <v>5206</v>
      </c>
      <c r="G4967" s="18" t="str">
        <f t="shared" si="466"/>
        <v>d_transfer</v>
      </c>
      <c r="H4967" s="18" t="str">
        <f t="shared" si="467"/>
        <v>l_pDXDtax l_pDXDtaxXperiod l_nDXDtax l_nDXDtaxXperiod l_pDXDtaxl l_nDXDtaxl l_posDtr period</v>
      </c>
      <c r="I4967" s="18">
        <f t="shared" si="470"/>
        <v>0</v>
      </c>
      <c r="J4967" s="18" t="str">
        <f t="shared" si="471"/>
        <v>NA</v>
      </c>
      <c r="K4967" s="18" t="str">
        <f t="shared" si="468"/>
        <v>l_pDXDtax l_pDXDtaxXperiod l_nDXDtax l_nDXDtaxXperiod l_pDXDtaxl l_nDXDtaxl l_posDtr period</v>
      </c>
      <c r="L4967" s="1" t="str">
        <f t="shared" si="469"/>
        <v>Yes</v>
      </c>
    </row>
    <row r="4968" spans="1:12" ht="28.8" x14ac:dyDescent="0.3">
      <c r="A4968" s="1" t="str">
        <f>VLOOKUP(B4968,DownloadedFiles!$B$2:$C$821,2,)</f>
        <v>hdl:1902.1/18689</v>
      </c>
      <c r="B4968" s="1" t="s">
        <v>2424</v>
      </c>
      <c r="C4968" s="1" t="s">
        <v>2819</v>
      </c>
      <c r="D4968" s="1" t="s">
        <v>781</v>
      </c>
      <c r="E4968" s="1" t="str">
        <f>VLOOKUP(D4968,StataFunctions!$E$2:$G$260,3,)</f>
        <v>Regression on panel data</v>
      </c>
      <c r="F4968" s="18" t="s">
        <v>5211</v>
      </c>
      <c r="G4968" s="18" t="str">
        <f t="shared" si="466"/>
        <v>d_transfer</v>
      </c>
      <c r="H4968" s="18" t="str">
        <f t="shared" si="467"/>
        <v>l_posDtr l_pDXDtax l_nDXDtax l_pDXDtaxl l_nDXDtaxl period</v>
      </c>
      <c r="I4968" s="18">
        <f t="shared" si="470"/>
        <v>0</v>
      </c>
      <c r="J4968" s="18" t="str">
        <f t="shared" si="471"/>
        <v>NA</v>
      </c>
      <c r="K4968" s="18" t="str">
        <f t="shared" si="468"/>
        <v>l_posDtr l_pDXDtax l_nDXDtax l_pDXDtaxl l_nDXDtaxl period</v>
      </c>
      <c r="L4968" s="1" t="str">
        <f t="shared" si="469"/>
        <v>Yes</v>
      </c>
    </row>
    <row r="4969" spans="1:12" ht="43.2" x14ac:dyDescent="0.3">
      <c r="A4969" s="1" t="str">
        <f>VLOOKUP(B4969,DownloadedFiles!$B$2:$C$821,2,)</f>
        <v>hdl:1902.1/18689</v>
      </c>
      <c r="B4969" s="1" t="s">
        <v>2424</v>
      </c>
      <c r="C4969" s="1" t="s">
        <v>2819</v>
      </c>
      <c r="D4969" s="1" t="s">
        <v>781</v>
      </c>
      <c r="E4969" s="1" t="str">
        <f>VLOOKUP(D4969,StataFunctions!$E$2:$G$260,3,)</f>
        <v>Regression on panel data</v>
      </c>
      <c r="F4969" s="18" t="s">
        <v>7239</v>
      </c>
      <c r="G4969" s="18" t="str">
        <f t="shared" si="466"/>
        <v>d_transferALT</v>
      </c>
      <c r="H4969" s="18" t="str">
        <f t="shared" si="467"/>
        <v>l_posDtrALT l_pDXDtaxALT l_nDXDtaxALT l_pDXDtaxlALT l_nDXDtaxlALT period if matching==0</v>
      </c>
      <c r="I4969" s="18">
        <f t="shared" si="470"/>
        <v>1</v>
      </c>
      <c r="J4969" s="18" t="str">
        <f t="shared" si="471"/>
        <v xml:space="preserve"> matching==0</v>
      </c>
      <c r="K4969" s="18" t="str">
        <f t="shared" si="468"/>
        <v>l_posDtrALT l_pDXDtaxALT l_nDXDtaxALT l_pDXDtaxlALT l_nDXDtaxlALT period</v>
      </c>
      <c r="L4969" s="1" t="str">
        <f t="shared" si="469"/>
        <v>Yes</v>
      </c>
    </row>
    <row r="4970" spans="1:12" x14ac:dyDescent="0.3">
      <c r="A4970" s="1" t="str">
        <f>VLOOKUP(B4970,DownloadedFiles!$B$2:$C$821,2,)</f>
        <v>hdl:1902.1/18689</v>
      </c>
      <c r="B4970" s="1" t="s">
        <v>2424</v>
      </c>
      <c r="C4970" s="1" t="s">
        <v>2820</v>
      </c>
      <c r="D4970" s="1" t="s">
        <v>686</v>
      </c>
      <c r="E4970" s="1" t="str">
        <f>VLOOKUP(D4970,StataFunctions!$E$2:$G$260,3,)</f>
        <v>Tobit regression</v>
      </c>
      <c r="F4970" s="18" t="s">
        <v>5199</v>
      </c>
      <c r="G4970" s="18" t="str">
        <f t="shared" si="466"/>
        <v>tax</v>
      </c>
      <c r="H4970" s="18" t="str">
        <f t="shared" si="467"/>
        <v>travg if matching == 0</v>
      </c>
      <c r="I4970" s="18">
        <f t="shared" si="470"/>
        <v>1</v>
      </c>
      <c r="J4970" s="18" t="str">
        <f t="shared" si="471"/>
        <v xml:space="preserve"> matching == 0</v>
      </c>
      <c r="K4970" s="18" t="str">
        <f t="shared" si="468"/>
        <v>travg</v>
      </c>
      <c r="L4970" s="1" t="str">
        <f t="shared" si="469"/>
        <v>Yes</v>
      </c>
    </row>
    <row r="4971" spans="1:12" x14ac:dyDescent="0.3">
      <c r="A4971" s="1" t="str">
        <f>VLOOKUP(B4971,DownloadedFiles!$B$2:$C$821,2,)</f>
        <v>hdl:1902.1/18689</v>
      </c>
      <c r="B4971" s="1" t="s">
        <v>2424</v>
      </c>
      <c r="C4971" s="1" t="s">
        <v>2820</v>
      </c>
      <c r="D4971" s="1" t="s">
        <v>686</v>
      </c>
      <c r="E4971" s="1" t="str">
        <f>VLOOKUP(D4971,StataFunctions!$E$2:$G$260,3,)</f>
        <v>Tobit regression</v>
      </c>
      <c r="F4971" s="18" t="s">
        <v>5200</v>
      </c>
      <c r="G4971" s="18" t="str">
        <f t="shared" si="466"/>
        <v>taxwin</v>
      </c>
      <c r="H4971" s="18" t="str">
        <f t="shared" si="467"/>
        <v>travg if matching == 0</v>
      </c>
      <c r="I4971" s="18">
        <f t="shared" si="470"/>
        <v>1</v>
      </c>
      <c r="J4971" s="18" t="str">
        <f t="shared" si="471"/>
        <v xml:space="preserve"> matching == 0</v>
      </c>
      <c r="K4971" s="18" t="str">
        <f t="shared" si="468"/>
        <v>travg</v>
      </c>
      <c r="L4971" s="1" t="str">
        <f t="shared" si="469"/>
        <v>Yes</v>
      </c>
    </row>
    <row r="4972" spans="1:12" x14ac:dyDescent="0.3">
      <c r="A4972" s="1" t="str">
        <f>VLOOKUP(B4972,DownloadedFiles!$B$2:$C$821,2,)</f>
        <v>hdl:1902.1/18689</v>
      </c>
      <c r="B4972" s="1" t="s">
        <v>2424</v>
      </c>
      <c r="C4972" s="1" t="s">
        <v>2820</v>
      </c>
      <c r="D4972" s="1" t="s">
        <v>686</v>
      </c>
      <c r="E4972" s="1" t="str">
        <f>VLOOKUP(D4972,StataFunctions!$E$2:$G$260,3,)</f>
        <v>Tobit regression</v>
      </c>
      <c r="F4972" s="18" t="s">
        <v>5195</v>
      </c>
      <c r="G4972" s="18" t="str">
        <f t="shared" si="466"/>
        <v>tax</v>
      </c>
      <c r="H4972" s="18" t="str">
        <f t="shared" si="467"/>
        <v>travg if matching == 0 &amp; type==1</v>
      </c>
      <c r="I4972" s="18">
        <f t="shared" si="470"/>
        <v>1</v>
      </c>
      <c r="J4972" s="18" t="str">
        <f t="shared" si="471"/>
        <v xml:space="preserve"> matching == 0 &amp; type==1</v>
      </c>
      <c r="K4972" s="18" t="str">
        <f t="shared" si="468"/>
        <v>travg</v>
      </c>
      <c r="L4972" s="1" t="str">
        <f t="shared" si="469"/>
        <v>Yes</v>
      </c>
    </row>
    <row r="4973" spans="1:12" x14ac:dyDescent="0.3">
      <c r="A4973" s="1" t="str">
        <f>VLOOKUP(B4973,DownloadedFiles!$B$2:$C$821,2,)</f>
        <v>hdl:1902.1/18689</v>
      </c>
      <c r="B4973" s="1" t="s">
        <v>2424</v>
      </c>
      <c r="C4973" s="1" t="s">
        <v>2820</v>
      </c>
      <c r="D4973" s="1" t="s">
        <v>686</v>
      </c>
      <c r="E4973" s="1" t="str">
        <f>VLOOKUP(D4973,StataFunctions!$E$2:$G$260,3,)</f>
        <v>Tobit regression</v>
      </c>
      <c r="F4973" s="18" t="s">
        <v>5196</v>
      </c>
      <c r="G4973" s="18" t="str">
        <f t="shared" si="466"/>
        <v>tax</v>
      </c>
      <c r="H4973" s="18" t="str">
        <f t="shared" si="467"/>
        <v>travg if matching == 0 &amp; type==2</v>
      </c>
      <c r="I4973" s="18">
        <f t="shared" si="470"/>
        <v>1</v>
      </c>
      <c r="J4973" s="18" t="str">
        <f t="shared" si="471"/>
        <v xml:space="preserve"> matching == 0 &amp; type==2</v>
      </c>
      <c r="K4973" s="18" t="str">
        <f t="shared" si="468"/>
        <v>travg</v>
      </c>
      <c r="L4973" s="1" t="str">
        <f t="shared" si="469"/>
        <v>Yes</v>
      </c>
    </row>
    <row r="4974" spans="1:12" x14ac:dyDescent="0.3">
      <c r="A4974" s="1" t="str">
        <f>VLOOKUP(B4974,DownloadedFiles!$B$2:$C$821,2,)</f>
        <v>hdl:1902.1/18689</v>
      </c>
      <c r="B4974" s="1" t="s">
        <v>2424</v>
      </c>
      <c r="C4974" s="1" t="s">
        <v>2820</v>
      </c>
      <c r="D4974" s="1" t="s">
        <v>686</v>
      </c>
      <c r="E4974" s="1" t="str">
        <f>VLOOKUP(D4974,StataFunctions!$E$2:$G$260,3,)</f>
        <v>Tobit regression</v>
      </c>
      <c r="F4974" s="18" t="s">
        <v>5201</v>
      </c>
      <c r="G4974" s="18" t="str">
        <f t="shared" si="466"/>
        <v>tax</v>
      </c>
      <c r="H4974" s="18" t="str">
        <f t="shared" si="467"/>
        <v>travg if matching == 1</v>
      </c>
      <c r="I4974" s="18">
        <f t="shared" si="470"/>
        <v>1</v>
      </c>
      <c r="J4974" s="18" t="str">
        <f t="shared" si="471"/>
        <v xml:space="preserve"> matching == 1</v>
      </c>
      <c r="K4974" s="18" t="str">
        <f t="shared" si="468"/>
        <v>travg</v>
      </c>
      <c r="L4974" s="1" t="str">
        <f t="shared" si="469"/>
        <v>Yes</v>
      </c>
    </row>
    <row r="4975" spans="1:12" x14ac:dyDescent="0.3">
      <c r="A4975" s="1" t="str">
        <f>VLOOKUP(B4975,DownloadedFiles!$B$2:$C$821,2,)</f>
        <v>hdl:1902.1/18689</v>
      </c>
      <c r="B4975" s="1" t="s">
        <v>2424</v>
      </c>
      <c r="C4975" s="1" t="s">
        <v>2820</v>
      </c>
      <c r="D4975" s="1" t="s">
        <v>686</v>
      </c>
      <c r="E4975" s="1" t="str">
        <f>VLOOKUP(D4975,StataFunctions!$E$2:$G$260,3,)</f>
        <v>Tobit regression</v>
      </c>
      <c r="F4975" s="18" t="s">
        <v>5202</v>
      </c>
      <c r="G4975" s="18" t="str">
        <f t="shared" si="466"/>
        <v>taxwin</v>
      </c>
      <c r="H4975" s="18" t="str">
        <f t="shared" si="467"/>
        <v>travg if matching == 1</v>
      </c>
      <c r="I4975" s="18">
        <f t="shared" si="470"/>
        <v>1</v>
      </c>
      <c r="J4975" s="18" t="str">
        <f t="shared" si="471"/>
        <v xml:space="preserve"> matching == 1</v>
      </c>
      <c r="K4975" s="18" t="str">
        <f t="shared" si="468"/>
        <v>travg</v>
      </c>
      <c r="L4975" s="1" t="str">
        <f t="shared" si="469"/>
        <v>Yes</v>
      </c>
    </row>
    <row r="4976" spans="1:12" x14ac:dyDescent="0.3">
      <c r="A4976" s="1" t="str">
        <f>VLOOKUP(B4976,DownloadedFiles!$B$2:$C$821,2,)</f>
        <v>hdl:1902.1/18689</v>
      </c>
      <c r="B4976" s="1" t="s">
        <v>2424</v>
      </c>
      <c r="C4976" s="1" t="s">
        <v>2820</v>
      </c>
      <c r="D4976" s="1" t="s">
        <v>686</v>
      </c>
      <c r="E4976" s="1" t="str">
        <f>VLOOKUP(D4976,StataFunctions!$E$2:$G$260,3,)</f>
        <v>Tobit regression</v>
      </c>
      <c r="F4976" s="18" t="s">
        <v>5197</v>
      </c>
      <c r="G4976" s="18" t="str">
        <f t="shared" si="466"/>
        <v>tax</v>
      </c>
      <c r="H4976" s="18" t="str">
        <f t="shared" si="467"/>
        <v>travg if matching == 1 &amp; type==1</v>
      </c>
      <c r="I4976" s="18">
        <f t="shared" si="470"/>
        <v>1</v>
      </c>
      <c r="J4976" s="18" t="str">
        <f t="shared" si="471"/>
        <v xml:space="preserve"> matching == 1 &amp; type==1</v>
      </c>
      <c r="K4976" s="18" t="str">
        <f t="shared" si="468"/>
        <v>travg</v>
      </c>
      <c r="L4976" s="1" t="str">
        <f t="shared" si="469"/>
        <v>Yes</v>
      </c>
    </row>
    <row r="4977" spans="1:12" x14ac:dyDescent="0.3">
      <c r="A4977" s="1" t="str">
        <f>VLOOKUP(B4977,DownloadedFiles!$B$2:$C$821,2,)</f>
        <v>hdl:1902.1/18689</v>
      </c>
      <c r="B4977" s="1" t="s">
        <v>2424</v>
      </c>
      <c r="C4977" s="1" t="s">
        <v>2820</v>
      </c>
      <c r="D4977" s="1" t="s">
        <v>686</v>
      </c>
      <c r="E4977" s="1" t="str">
        <f>VLOOKUP(D4977,StataFunctions!$E$2:$G$260,3,)</f>
        <v>Tobit regression</v>
      </c>
      <c r="F4977" s="18" t="s">
        <v>5198</v>
      </c>
      <c r="G4977" s="18" t="str">
        <f t="shared" si="466"/>
        <v>tax</v>
      </c>
      <c r="H4977" s="18" t="str">
        <f t="shared" si="467"/>
        <v>travg if matching == 1 &amp; type==2</v>
      </c>
      <c r="I4977" s="18">
        <f t="shared" si="470"/>
        <v>1</v>
      </c>
      <c r="J4977" s="18" t="str">
        <f t="shared" si="471"/>
        <v xml:space="preserve"> matching == 1 &amp; type==2</v>
      </c>
      <c r="K4977" s="18" t="str">
        <f t="shared" si="468"/>
        <v>travg</v>
      </c>
      <c r="L4977" s="1" t="str">
        <f t="shared" si="469"/>
        <v>Yes</v>
      </c>
    </row>
    <row r="4978" spans="1:12" ht="28.8" x14ac:dyDescent="0.3">
      <c r="A4978" s="1" t="str">
        <f>VLOOKUP(B4978,DownloadedFiles!$B$2:$C$821,2,)</f>
        <v>doi:10.7910/DVN/24975</v>
      </c>
      <c r="B4978" s="1" t="s">
        <v>2544</v>
      </c>
      <c r="C4978" s="1" t="s">
        <v>6437</v>
      </c>
      <c r="D4978" s="1" t="s">
        <v>781</v>
      </c>
      <c r="E4978" s="1" t="str">
        <f>VLOOKUP(D4978,StataFunctions!$E$2:$G$260,3,)</f>
        <v>Regression on panel data</v>
      </c>
      <c r="F4978" s="18" t="s">
        <v>5237</v>
      </c>
      <c r="G4978" s="18" t="str">
        <f t="shared" si="466"/>
        <v>rightscore_left</v>
      </c>
      <c r="H4978" s="18" t="str">
        <f t="shared" si="467"/>
        <v>d9d1 ud median_cf vturn d9d1vturn echp net annual</v>
      </c>
      <c r="I4978" s="18">
        <f t="shared" si="470"/>
        <v>0</v>
      </c>
      <c r="J4978" s="18" t="str">
        <f t="shared" si="471"/>
        <v>NA</v>
      </c>
      <c r="K4978" s="18" t="str">
        <f t="shared" si="468"/>
        <v>d9d1 ud median_cf vturn d9d1vturn echp net annual</v>
      </c>
      <c r="L4978" s="1" t="str">
        <f t="shared" si="469"/>
        <v>Yes</v>
      </c>
    </row>
    <row r="4979" spans="1:12" ht="28.8" x14ac:dyDescent="0.3">
      <c r="A4979" s="1" t="str">
        <f>VLOOKUP(B4979,DownloadedFiles!$B$2:$C$821,2,)</f>
        <v>doi:10.7910/DVN/24975</v>
      </c>
      <c r="B4979" s="1" t="s">
        <v>2544</v>
      </c>
      <c r="C4979" s="1" t="s">
        <v>6437</v>
      </c>
      <c r="D4979" s="1" t="s">
        <v>781</v>
      </c>
      <c r="E4979" s="1" t="str">
        <f>VLOOKUP(D4979,StataFunctions!$E$2:$G$260,3,)</f>
        <v>Regression on panel data</v>
      </c>
      <c r="F4979" s="18" t="s">
        <v>5238</v>
      </c>
      <c r="G4979" s="18" t="str">
        <f t="shared" si="466"/>
        <v>rightscore_left</v>
      </c>
      <c r="H4979" s="18" t="str">
        <f t="shared" si="467"/>
        <v>d9d1 ud median_cf vturn d9d1vturn echp net annual trend trendsq</v>
      </c>
      <c r="I4979" s="18">
        <f t="shared" si="470"/>
        <v>0</v>
      </c>
      <c r="J4979" s="18" t="str">
        <f t="shared" si="471"/>
        <v>NA</v>
      </c>
      <c r="K4979" s="18" t="str">
        <f t="shared" si="468"/>
        <v>d9d1 ud median_cf vturn d9d1vturn echp net annual trend trendsq</v>
      </c>
      <c r="L4979" s="1" t="str">
        <f t="shared" si="469"/>
        <v>Yes</v>
      </c>
    </row>
    <row r="4980" spans="1:12" ht="28.8" x14ac:dyDescent="0.3">
      <c r="A4980" s="1" t="str">
        <f>VLOOKUP(B4980,DownloadedFiles!$B$2:$C$821,2,)</f>
        <v>doi:10.7910/DVN/24975</v>
      </c>
      <c r="B4980" s="1" t="s">
        <v>2544</v>
      </c>
      <c r="C4980" s="1" t="s">
        <v>6435</v>
      </c>
      <c r="D4980" s="1" t="s">
        <v>781</v>
      </c>
      <c r="E4980" s="1" t="str">
        <f>VLOOKUP(D4980,StataFunctions!$E$2:$G$260,3,)</f>
        <v>Regression on panel data</v>
      </c>
      <c r="F4980" s="18" t="s">
        <v>5233</v>
      </c>
      <c r="G4980" s="18" t="str">
        <f t="shared" si="466"/>
        <v>welfareleft</v>
      </c>
      <c r="H4980" s="18" t="str">
        <f t="shared" si="467"/>
        <v>ld5d1 lgdpgr lelderly llntexp lud ludsq lechp lnet lannual ltrend ltrendsq</v>
      </c>
      <c r="I4980" s="18">
        <f t="shared" si="470"/>
        <v>0</v>
      </c>
      <c r="J4980" s="18" t="str">
        <f t="shared" si="471"/>
        <v>NA</v>
      </c>
      <c r="K4980" s="18" t="str">
        <f t="shared" si="468"/>
        <v>ld5d1 lgdpgr lelderly llntexp lud ludsq lechp lnet lannual ltrend ltrendsq</v>
      </c>
      <c r="L4980" s="1" t="str">
        <f t="shared" si="469"/>
        <v>Yes</v>
      </c>
    </row>
    <row r="4981" spans="1:12" ht="28.8" x14ac:dyDescent="0.3">
      <c r="A4981" s="1" t="str">
        <f>VLOOKUP(B4981,DownloadedFiles!$B$2:$C$821,2,)</f>
        <v>doi:10.7910/DVN/24975</v>
      </c>
      <c r="B4981" s="1" t="s">
        <v>2544</v>
      </c>
      <c r="C4981" s="1" t="s">
        <v>6435</v>
      </c>
      <c r="D4981" s="1" t="s">
        <v>781</v>
      </c>
      <c r="E4981" s="1" t="str">
        <f>VLOOKUP(D4981,StataFunctions!$E$2:$G$260,3,)</f>
        <v>Regression on panel data</v>
      </c>
      <c r="F4981" s="18" t="s">
        <v>5228</v>
      </c>
      <c r="G4981" s="18" t="str">
        <f t="shared" si="466"/>
        <v>welfareleft</v>
      </c>
      <c r="H4981" s="18" t="str">
        <f t="shared" si="467"/>
        <v>ld9d1 ld9010Xmaj lgdpgr lelderly llntexp lud ludsq lechp lnet lannual ltrend ltrendsq</v>
      </c>
      <c r="I4981" s="18">
        <f t="shared" si="470"/>
        <v>0</v>
      </c>
      <c r="J4981" s="18" t="str">
        <f t="shared" si="471"/>
        <v>NA</v>
      </c>
      <c r="K4981" s="18" t="str">
        <f t="shared" si="468"/>
        <v>ld9d1 ld9010Xmaj lgdpgr lelderly llntexp lud ludsq lechp lnet lannual ltrend ltrendsq</v>
      </c>
      <c r="L4981" s="1" t="str">
        <f t="shared" si="469"/>
        <v>Yes</v>
      </c>
    </row>
    <row r="4982" spans="1:12" ht="28.8" x14ac:dyDescent="0.3">
      <c r="A4982" s="1" t="str">
        <f>VLOOKUP(B4982,DownloadedFiles!$B$2:$C$821,2,)</f>
        <v>doi:10.7910/DVN/24975</v>
      </c>
      <c r="B4982" s="1" t="s">
        <v>2544</v>
      </c>
      <c r="C4982" s="1" t="s">
        <v>6435</v>
      </c>
      <c r="D4982" s="1" t="s">
        <v>781</v>
      </c>
      <c r="E4982" s="1" t="str">
        <f>VLOOKUP(D4982,StataFunctions!$E$2:$G$260,3,)</f>
        <v>Regression on panel data</v>
      </c>
      <c r="F4982" s="18" t="s">
        <v>5212</v>
      </c>
      <c r="G4982" s="18" t="str">
        <f t="shared" si="466"/>
        <v>welfareleft</v>
      </c>
      <c r="H4982" s="18" t="str">
        <f t="shared" si="467"/>
        <v>ld9d1 lechp lnet lannual ltrend ltrendsq</v>
      </c>
      <c r="I4982" s="18">
        <f t="shared" si="470"/>
        <v>0</v>
      </c>
      <c r="J4982" s="18" t="str">
        <f t="shared" si="471"/>
        <v>NA</v>
      </c>
      <c r="K4982" s="18" t="str">
        <f t="shared" si="468"/>
        <v>ld9d1 lechp lnet lannual ltrend ltrendsq</v>
      </c>
      <c r="L4982" s="1" t="str">
        <f t="shared" si="469"/>
        <v>Yes</v>
      </c>
    </row>
    <row r="4983" spans="1:12" ht="28.8" x14ac:dyDescent="0.3">
      <c r="A4983" s="1" t="str">
        <f>VLOOKUP(B4983,DownloadedFiles!$B$2:$C$821,2,)</f>
        <v>doi:10.7910/DVN/24975</v>
      </c>
      <c r="B4983" s="1" t="s">
        <v>2544</v>
      </c>
      <c r="C4983" s="1" t="s">
        <v>6435</v>
      </c>
      <c r="D4983" s="1" t="s">
        <v>781</v>
      </c>
      <c r="E4983" s="1" t="str">
        <f>VLOOKUP(D4983,StataFunctions!$E$2:$G$260,3,)</f>
        <v>Regression on panel data</v>
      </c>
      <c r="F4983" s="18" t="s">
        <v>5214</v>
      </c>
      <c r="G4983" s="18" t="str">
        <f t="shared" si="466"/>
        <v>welfareright</v>
      </c>
      <c r="H4983" s="18" t="str">
        <f t="shared" si="467"/>
        <v>ld9d1 lechp lnet lannual ltrend ltrendsq</v>
      </c>
      <c r="I4983" s="18">
        <f t="shared" si="470"/>
        <v>0</v>
      </c>
      <c r="J4983" s="18" t="str">
        <f t="shared" si="471"/>
        <v>NA</v>
      </c>
      <c r="K4983" s="18" t="str">
        <f t="shared" si="468"/>
        <v>ld9d1 lechp lnet lannual ltrend ltrendsq</v>
      </c>
      <c r="L4983" s="1" t="str">
        <f t="shared" si="469"/>
        <v>Yes</v>
      </c>
    </row>
    <row r="4984" spans="1:12" ht="28.8" x14ac:dyDescent="0.3">
      <c r="A4984" s="1" t="str">
        <f>VLOOKUP(B4984,DownloadedFiles!$B$2:$C$821,2,)</f>
        <v>doi:10.7910/DVN/24975</v>
      </c>
      <c r="B4984" s="1" t="s">
        <v>2544</v>
      </c>
      <c r="C4984" s="1" t="s">
        <v>6435</v>
      </c>
      <c r="D4984" s="1" t="s">
        <v>781</v>
      </c>
      <c r="E4984" s="1" t="str">
        <f>VLOOKUP(D4984,StataFunctions!$E$2:$G$260,3,)</f>
        <v>Regression on panel data</v>
      </c>
      <c r="F4984" s="18" t="s">
        <v>5213</v>
      </c>
      <c r="G4984" s="18" t="str">
        <f t="shared" ref="G4984:G5047" si="472">MID($F4984,LEN($D4984)+FIND($D4984,$F4984)+1,FIND(" ",$F4984,LEN(D4984)+FIND(D4984,F4984)+1)-(LEN($D4984)+FIND($D4984,$F4984)+1))</f>
        <v>welfareleft</v>
      </c>
      <c r="H4984" s="18" t="str">
        <f t="shared" si="467"/>
        <v>ld9d1 lgdpgr lelderly llntexp lud ludsq lechp lnet lannual ltrend ltrendsq</v>
      </c>
      <c r="I4984" s="18">
        <f t="shared" si="470"/>
        <v>0</v>
      </c>
      <c r="J4984" s="18" t="str">
        <f t="shared" si="471"/>
        <v>NA</v>
      </c>
      <c r="K4984" s="18" t="str">
        <f t="shared" si="468"/>
        <v>ld9d1 lgdpgr lelderly llntexp lud ludsq lechp lnet lannual ltrend ltrendsq</v>
      </c>
      <c r="L4984" s="1" t="str">
        <f t="shared" si="469"/>
        <v>Yes</v>
      </c>
    </row>
    <row r="4985" spans="1:12" ht="28.8" x14ac:dyDescent="0.3">
      <c r="A4985" s="1" t="str">
        <f>VLOOKUP(B4985,DownloadedFiles!$B$2:$C$821,2,)</f>
        <v>doi:10.7910/DVN/24975</v>
      </c>
      <c r="B4985" s="1" t="s">
        <v>2544</v>
      </c>
      <c r="C4985" s="1" t="s">
        <v>6435</v>
      </c>
      <c r="D4985" s="1" t="s">
        <v>781</v>
      </c>
      <c r="E4985" s="1" t="str">
        <f>VLOOKUP(D4985,StataFunctions!$E$2:$G$260,3,)</f>
        <v>Regression on panel data</v>
      </c>
      <c r="F4985" s="18" t="s">
        <v>5215</v>
      </c>
      <c r="G4985" s="18" t="str">
        <f t="shared" si="472"/>
        <v>welfareright</v>
      </c>
      <c r="H4985" s="18" t="str">
        <f t="shared" si="467"/>
        <v>ld9d1 lgdpgr lelderly llntexp lud ludsq lechp lnet lannual ltrend ltrendsq</v>
      </c>
      <c r="I4985" s="18">
        <f t="shared" si="470"/>
        <v>0</v>
      </c>
      <c r="J4985" s="18" t="str">
        <f t="shared" si="471"/>
        <v>NA</v>
      </c>
      <c r="K4985" s="18" t="str">
        <f t="shared" si="468"/>
        <v>ld9d1 lgdpgr lelderly llntexp lud ludsq lechp lnet lannual ltrend ltrendsq</v>
      </c>
      <c r="L4985" s="1" t="str">
        <f t="shared" si="469"/>
        <v>Yes</v>
      </c>
    </row>
    <row r="4986" spans="1:12" ht="28.8" x14ac:dyDescent="0.3">
      <c r="A4986" s="1" t="str">
        <f>VLOOKUP(B4986,DownloadedFiles!$B$2:$C$821,2,)</f>
        <v>doi:10.7910/DVN/24975</v>
      </c>
      <c r="B4986" s="1" t="s">
        <v>2544</v>
      </c>
      <c r="C4986" s="1" t="s">
        <v>6435</v>
      </c>
      <c r="D4986" s="1" t="s">
        <v>781</v>
      </c>
      <c r="E4986" s="1" t="str">
        <f>VLOOKUP(D4986,StataFunctions!$E$2:$G$260,3,)</f>
        <v>Regression on panel data</v>
      </c>
      <c r="F4986" s="18" t="s">
        <v>5215</v>
      </c>
      <c r="G4986" s="18" t="str">
        <f t="shared" si="472"/>
        <v>welfareright</v>
      </c>
      <c r="H4986" s="18" t="str">
        <f t="shared" si="467"/>
        <v>ld9d1 lgdpgr lelderly llntexp lud ludsq lechp lnet lannual ltrend ltrendsq</v>
      </c>
      <c r="I4986" s="18">
        <f t="shared" si="470"/>
        <v>0</v>
      </c>
      <c r="J4986" s="18" t="str">
        <f t="shared" si="471"/>
        <v>NA</v>
      </c>
      <c r="K4986" s="18" t="str">
        <f t="shared" si="468"/>
        <v>ld9d1 lgdpgr lelderly llntexp lud ludsq lechp lnet lannual ltrend ltrendsq</v>
      </c>
      <c r="L4986" s="1" t="str">
        <f t="shared" si="469"/>
        <v>Yes</v>
      </c>
    </row>
    <row r="4987" spans="1:12" ht="43.2" x14ac:dyDescent="0.3">
      <c r="A4987" s="1" t="str">
        <f>VLOOKUP(B4987,DownloadedFiles!$B$2:$C$821,2,)</f>
        <v>doi:10.7910/DVN/24975</v>
      </c>
      <c r="B4987" s="1" t="s">
        <v>2544</v>
      </c>
      <c r="C4987" s="1" t="s">
        <v>6435</v>
      </c>
      <c r="D4987" s="1" t="s">
        <v>1116</v>
      </c>
      <c r="E4987" s="1" t="str">
        <f>VLOOKUP(D4987,StataFunctions!$E$2:$G$260,3,)</f>
        <v>Linear regression with a large dummy-variable set</v>
      </c>
      <c r="F4987" s="18" t="s">
        <v>8443</v>
      </c>
      <c r="G4987" s="18" t="str">
        <f t="shared" si="472"/>
        <v>welfareleft</v>
      </c>
      <c r="H4987" s="18" t="str">
        <f t="shared" si="467"/>
        <v>ld9d1 lgdpgr lelderly llntexp lud ludsq lechp lnet lannual ltrend ltrendsq [aweight=1/welfareSEleft]</v>
      </c>
      <c r="I4987" s="18">
        <f t="shared" si="470"/>
        <v>0</v>
      </c>
      <c r="J4987" s="18" t="str">
        <f t="shared" si="471"/>
        <v>NA</v>
      </c>
      <c r="K4987" s="18" t="str">
        <f t="shared" si="468"/>
        <v>ld9d1 lgdpgr lelderly llntexp lud ludsq lechp lnet lannual ltrend ltrendsq [aweight=1/welfareSEleft]</v>
      </c>
      <c r="L4987" s="1" t="str">
        <f t="shared" si="469"/>
        <v>Yes</v>
      </c>
    </row>
    <row r="4988" spans="1:12" ht="43.2" x14ac:dyDescent="0.3">
      <c r="A4988" s="1" t="str">
        <f>VLOOKUP(B4988,DownloadedFiles!$B$2:$C$821,2,)</f>
        <v>doi:10.7910/DVN/24975</v>
      </c>
      <c r="B4988" s="1" t="s">
        <v>2544</v>
      </c>
      <c r="C4988" s="1" t="s">
        <v>6435</v>
      </c>
      <c r="D4988" s="1" t="s">
        <v>1116</v>
      </c>
      <c r="E4988" s="1" t="str">
        <f>VLOOKUP(D4988,StataFunctions!$E$2:$G$260,3,)</f>
        <v>Linear regression with a large dummy-variable set</v>
      </c>
      <c r="F4988" s="18" t="s">
        <v>8444</v>
      </c>
      <c r="G4988" s="18" t="str">
        <f t="shared" si="472"/>
        <v>welfareright</v>
      </c>
      <c r="H4988" s="18" t="str">
        <f t="shared" si="467"/>
        <v>ld9d1 lgdpgr lelderly llntexp lud ludsq lechp lnet lannual ltrend ltrendsq [aweight=1/welfareSEright]</v>
      </c>
      <c r="I4988" s="18">
        <f t="shared" si="470"/>
        <v>0</v>
      </c>
      <c r="J4988" s="18" t="str">
        <f t="shared" si="471"/>
        <v>NA</v>
      </c>
      <c r="K4988" s="18" t="str">
        <f t="shared" si="468"/>
        <v>ld9d1 lgdpgr lelderly llntexp lud ludsq lechp lnet lannual ltrend ltrendsq [aweight=1/welfareSEright]</v>
      </c>
      <c r="L4988" s="1" t="str">
        <f t="shared" si="469"/>
        <v>Yes</v>
      </c>
    </row>
    <row r="4989" spans="1:12" ht="28.8" x14ac:dyDescent="0.3">
      <c r="A4989" s="1" t="str">
        <f>VLOOKUP(B4989,DownloadedFiles!$B$2:$C$821,2,)</f>
        <v>doi:10.7910/DVN/24975</v>
      </c>
      <c r="B4989" s="1" t="s">
        <v>2544</v>
      </c>
      <c r="C4989" s="1" t="s">
        <v>6435</v>
      </c>
      <c r="D4989" s="1" t="s">
        <v>781</v>
      </c>
      <c r="E4989" s="1" t="str">
        <f>VLOOKUP(D4989,StataFunctions!$E$2:$G$260,3,)</f>
        <v>Regression on panel data</v>
      </c>
      <c r="F4989" s="18" t="s">
        <v>5229</v>
      </c>
      <c r="G4989" s="18" t="str">
        <f t="shared" si="472"/>
        <v>welfareleft</v>
      </c>
      <c r="H4989" s="18" t="str">
        <f t="shared" si="467"/>
        <v>ld9d1 lgdpgr lelderly llntexp lud ludsq lechp lnet lannual ltrend ltrendsq leffpar_leg</v>
      </c>
      <c r="I4989" s="18">
        <f t="shared" si="470"/>
        <v>0</v>
      </c>
      <c r="J4989" s="18" t="str">
        <f t="shared" si="471"/>
        <v>NA</v>
      </c>
      <c r="K4989" s="18" t="str">
        <f t="shared" si="468"/>
        <v>ld9d1 lgdpgr lelderly llntexp lud ludsq lechp lnet lannual ltrend ltrendsq leffpar_leg</v>
      </c>
      <c r="L4989" s="1" t="str">
        <f t="shared" si="469"/>
        <v>Yes</v>
      </c>
    </row>
    <row r="4990" spans="1:12" ht="28.8" x14ac:dyDescent="0.3">
      <c r="A4990" s="1" t="str">
        <f>VLOOKUP(B4990,DownloadedFiles!$B$2:$C$821,2,)</f>
        <v>doi:10.7910/DVN/24975</v>
      </c>
      <c r="B4990" s="1" t="s">
        <v>2544</v>
      </c>
      <c r="C4990" s="1" t="s">
        <v>6435</v>
      </c>
      <c r="D4990" s="1" t="s">
        <v>781</v>
      </c>
      <c r="E4990" s="1" t="str">
        <f>VLOOKUP(D4990,StataFunctions!$E$2:$G$260,3,)</f>
        <v>Regression on panel data</v>
      </c>
      <c r="F4990" s="18" t="s">
        <v>5226</v>
      </c>
      <c r="G4990" s="18" t="str">
        <f t="shared" si="472"/>
        <v>welfareleft</v>
      </c>
      <c r="H4990" s="18" t="str">
        <f t="shared" si="467"/>
        <v>ld9d1 lgdpgr lelderly llntexp lud ludsq lechp lnet lannual ltrend ltrendsq llnforeignpop</v>
      </c>
      <c r="I4990" s="18">
        <f t="shared" si="470"/>
        <v>0</v>
      </c>
      <c r="J4990" s="18" t="str">
        <f t="shared" si="471"/>
        <v>NA</v>
      </c>
      <c r="K4990" s="18" t="str">
        <f t="shared" si="468"/>
        <v>ld9d1 lgdpgr lelderly llntexp lud ludsq lechp lnet lannual ltrend ltrendsq llnforeignpop</v>
      </c>
      <c r="L4990" s="1" t="str">
        <f t="shared" si="469"/>
        <v>Yes</v>
      </c>
    </row>
    <row r="4991" spans="1:12" ht="28.8" x14ac:dyDescent="0.3">
      <c r="A4991" s="1" t="str">
        <f>VLOOKUP(B4991,DownloadedFiles!$B$2:$C$821,2,)</f>
        <v>doi:10.7910/DVN/24975</v>
      </c>
      <c r="B4991" s="1" t="s">
        <v>2544</v>
      </c>
      <c r="C4991" s="1" t="s">
        <v>6435</v>
      </c>
      <c r="D4991" s="1" t="s">
        <v>781</v>
      </c>
      <c r="E4991" s="1" t="str">
        <f>VLOOKUP(D4991,StataFunctions!$E$2:$G$260,3,)</f>
        <v>Regression on panel data</v>
      </c>
      <c r="F4991" s="18" t="s">
        <v>5223</v>
      </c>
      <c r="G4991" s="18" t="str">
        <f t="shared" si="472"/>
        <v>welfareleft</v>
      </c>
      <c r="H4991" s="18" t="str">
        <f t="shared" si="467"/>
        <v>ld9d1 lgdpgr lelderly llntexp lud ludsq lechp lnet lannual ltrend ltrendsq lmaj_left</v>
      </c>
      <c r="I4991" s="18">
        <f t="shared" si="470"/>
        <v>0</v>
      </c>
      <c r="J4991" s="18" t="str">
        <f t="shared" si="471"/>
        <v>NA</v>
      </c>
      <c r="K4991" s="18" t="str">
        <f t="shared" si="468"/>
        <v>ld9d1 lgdpgr lelderly llntexp lud ludsq lechp lnet lannual ltrend ltrendsq lmaj_left</v>
      </c>
      <c r="L4991" s="1" t="str">
        <f t="shared" si="469"/>
        <v>Yes</v>
      </c>
    </row>
    <row r="4992" spans="1:12" ht="28.8" x14ac:dyDescent="0.3">
      <c r="A4992" s="1" t="str">
        <f>VLOOKUP(B4992,DownloadedFiles!$B$2:$C$821,2,)</f>
        <v>doi:10.7910/DVN/24975</v>
      </c>
      <c r="B4992" s="1" t="s">
        <v>2544</v>
      </c>
      <c r="C4992" s="1" t="s">
        <v>6435</v>
      </c>
      <c r="D4992" s="1" t="s">
        <v>781</v>
      </c>
      <c r="E4992" s="1" t="str">
        <f>VLOOKUP(D4992,StataFunctions!$E$2:$G$260,3,)</f>
        <v>Regression on panel data</v>
      </c>
      <c r="F4992" s="18" t="s">
        <v>5224</v>
      </c>
      <c r="G4992" s="18" t="str">
        <f t="shared" si="472"/>
        <v>welfareleft</v>
      </c>
      <c r="H4992" s="18" t="str">
        <f t="shared" si="467"/>
        <v>ld9d1 lgdpgr lelderly llntexp lud ludsq lechp lnet lannual ltrend ltrendsq loverallgenerosity</v>
      </c>
      <c r="I4992" s="18">
        <f t="shared" si="470"/>
        <v>0</v>
      </c>
      <c r="J4992" s="18" t="str">
        <f t="shared" si="471"/>
        <v>NA</v>
      </c>
      <c r="K4992" s="18" t="str">
        <f t="shared" si="468"/>
        <v>ld9d1 lgdpgr lelderly llntexp lud ludsq lechp lnet lannual ltrend ltrendsq loverallgenerosity</v>
      </c>
      <c r="L4992" s="1" t="str">
        <f t="shared" si="469"/>
        <v>Yes</v>
      </c>
    </row>
    <row r="4993" spans="1:12" ht="28.8" x14ac:dyDescent="0.3">
      <c r="A4993" s="1" t="str">
        <f>VLOOKUP(B4993,DownloadedFiles!$B$2:$C$821,2,)</f>
        <v>doi:10.7910/DVN/24975</v>
      </c>
      <c r="B4993" s="1" t="s">
        <v>2544</v>
      </c>
      <c r="C4993" s="1" t="s">
        <v>6435</v>
      </c>
      <c r="D4993" s="1" t="s">
        <v>781</v>
      </c>
      <c r="E4993" s="1" t="str">
        <f>VLOOKUP(D4993,StataFunctions!$E$2:$G$260,3,)</f>
        <v>Regression on panel data</v>
      </c>
      <c r="F4993" s="18" t="s">
        <v>7240</v>
      </c>
      <c r="G4993" s="18" t="str">
        <f t="shared" si="472"/>
        <v>welfareleft</v>
      </c>
      <c r="H4993" s="18" t="str">
        <f t="shared" si="467"/>
        <v>ld9d1 lgdpgr lelderly llntexp lud ludsq lechp lnet lannual ltrend ltrendsq lsocdemXtrend lconsXtrend</v>
      </c>
      <c r="I4993" s="18">
        <f t="shared" si="470"/>
        <v>0</v>
      </c>
      <c r="J4993" s="18" t="str">
        <f t="shared" si="471"/>
        <v>NA</v>
      </c>
      <c r="K4993" s="18" t="str">
        <f t="shared" si="468"/>
        <v>ld9d1 lgdpgr lelderly llntexp lud ludsq lechp lnet lannual ltrend ltrendsq lsocdemXtrend lconsXtrend</v>
      </c>
      <c r="L4993" s="1" t="str">
        <f t="shared" si="469"/>
        <v>Yes</v>
      </c>
    </row>
    <row r="4994" spans="1:12" ht="28.8" x14ac:dyDescent="0.3">
      <c r="A4994" s="1" t="str">
        <f>VLOOKUP(B4994,DownloadedFiles!$B$2:$C$821,2,)</f>
        <v>doi:10.7910/DVN/24975</v>
      </c>
      <c r="B4994" s="1" t="s">
        <v>2544</v>
      </c>
      <c r="C4994" s="1" t="s">
        <v>6435</v>
      </c>
      <c r="D4994" s="1" t="s">
        <v>781</v>
      </c>
      <c r="E4994" s="1" t="str">
        <f>VLOOKUP(D4994,StataFunctions!$E$2:$G$260,3,)</f>
        <v>Regression on panel data</v>
      </c>
      <c r="F4994" s="18" t="s">
        <v>5236</v>
      </c>
      <c r="G4994" s="18" t="str">
        <f t="shared" si="472"/>
        <v>welfareright</v>
      </c>
      <c r="H4994" s="18" t="str">
        <f t="shared" ref="H4994:H5057" si="473">TRIM(MID(F4994,FIND(G4994,F4994)+LEN(G4994)+1,IFERROR(FIND(",",F4994),LEN(F4994)+1)-(FIND(G4994,F4994)+LEN(G4994)+1)))</f>
        <v>ld9d1 lgdpgr lelderly llntexp lud ludsq lechp lnet lannual ltrend ltrendsq lsocdemXtrend lconsXtrend</v>
      </c>
      <c r="I4994" s="18">
        <f t="shared" si="470"/>
        <v>0</v>
      </c>
      <c r="J4994" s="18" t="str">
        <f t="shared" si="471"/>
        <v>NA</v>
      </c>
      <c r="K4994" s="18" t="str">
        <f t="shared" ref="K4994:K5057" si="474">IF(I4994=0,H4994,MID(H4994,1,FIND(J4994,H4994)-4))</f>
        <v>ld9d1 lgdpgr lelderly llntexp lud ludsq lechp lnet lannual ltrend ltrendsq lsocdemXtrend lconsXtrend</v>
      </c>
      <c r="L4994" s="1" t="str">
        <f t="shared" ref="L4994:L5057" si="475">IFERROR(IF(FIND("///",F4994)&gt;0,"No",0),"Yes")</f>
        <v>Yes</v>
      </c>
    </row>
    <row r="4995" spans="1:12" ht="28.8" x14ac:dyDescent="0.3">
      <c r="A4995" s="1" t="str">
        <f>VLOOKUP(B4995,DownloadedFiles!$B$2:$C$821,2,)</f>
        <v>doi:10.7910/DVN/24975</v>
      </c>
      <c r="B4995" s="1" t="s">
        <v>2544</v>
      </c>
      <c r="C4995" s="1" t="s">
        <v>6435</v>
      </c>
      <c r="D4995" s="1" t="s">
        <v>781</v>
      </c>
      <c r="E4995" s="1" t="str">
        <f>VLOOKUP(D4995,StataFunctions!$E$2:$G$260,3,)</f>
        <v>Regression on panel data</v>
      </c>
      <c r="F4995" s="18" t="s">
        <v>5225</v>
      </c>
      <c r="G4995" s="18" t="str">
        <f t="shared" si="472"/>
        <v>welfareleft</v>
      </c>
      <c r="H4995" s="18" t="str">
        <f t="shared" si="473"/>
        <v>ld9d1 lgdpgr lelderly llntexp lud ludsq lechp lnet lannual ltrend ltrendsq lue</v>
      </c>
      <c r="I4995" s="18">
        <f t="shared" si="470"/>
        <v>0</v>
      </c>
      <c r="J4995" s="18" t="str">
        <f t="shared" si="471"/>
        <v>NA</v>
      </c>
      <c r="K4995" s="18" t="str">
        <f t="shared" si="474"/>
        <v>ld9d1 lgdpgr lelderly llntexp lud ludsq lechp lnet lannual ltrend ltrendsq lue</v>
      </c>
      <c r="L4995" s="1" t="str">
        <f t="shared" si="475"/>
        <v>Yes</v>
      </c>
    </row>
    <row r="4996" spans="1:12" ht="28.8" x14ac:dyDescent="0.3">
      <c r="A4996" s="1" t="str">
        <f>VLOOKUP(B4996,DownloadedFiles!$B$2:$C$821,2,)</f>
        <v>doi:10.7910/DVN/24975</v>
      </c>
      <c r="B4996" s="1" t="s">
        <v>2544</v>
      </c>
      <c r="C4996" s="1" t="s">
        <v>6435</v>
      </c>
      <c r="D4996" s="1" t="s">
        <v>781</v>
      </c>
      <c r="E4996" s="1" t="str">
        <f>VLOOKUP(D4996,StataFunctions!$E$2:$G$260,3,)</f>
        <v>Regression on panel data</v>
      </c>
      <c r="F4996" s="18" t="s">
        <v>5227</v>
      </c>
      <c r="G4996" s="18" t="str">
        <f t="shared" si="472"/>
        <v>welfareleft</v>
      </c>
      <c r="H4996" s="18" t="str">
        <f t="shared" si="473"/>
        <v>ld9d1 lgdpgr lelderly llntexp lud ludsq lechp lnet lannual ltrend ltrendsq lvturn</v>
      </c>
      <c r="I4996" s="18">
        <f t="shared" si="470"/>
        <v>0</v>
      </c>
      <c r="J4996" s="18" t="str">
        <f t="shared" si="471"/>
        <v>NA</v>
      </c>
      <c r="K4996" s="18" t="str">
        <f t="shared" si="474"/>
        <v>ld9d1 lgdpgr lelderly llntexp lud ludsq lechp lnet lannual ltrend ltrendsq lvturn</v>
      </c>
      <c r="L4996" s="1" t="str">
        <f t="shared" si="475"/>
        <v>Yes</v>
      </c>
    </row>
    <row r="4997" spans="1:12" ht="28.8" x14ac:dyDescent="0.3">
      <c r="A4997" s="1" t="str">
        <f>VLOOKUP(B4997,DownloadedFiles!$B$2:$C$821,2,)</f>
        <v>doi:10.7910/DVN/24975</v>
      </c>
      <c r="B4997" s="1" t="s">
        <v>2544</v>
      </c>
      <c r="C4997" s="1" t="s">
        <v>6435</v>
      </c>
      <c r="D4997" s="1" t="s">
        <v>781</v>
      </c>
      <c r="E4997" s="1" t="str">
        <f>VLOOKUP(D4997,StataFunctions!$E$2:$G$260,3,)</f>
        <v>Regression on panel data</v>
      </c>
      <c r="F4997" s="18" t="s">
        <v>5231</v>
      </c>
      <c r="G4997" s="18" t="str">
        <f t="shared" si="472"/>
        <v>welfareleft</v>
      </c>
      <c r="H4997" s="18" t="str">
        <f t="shared" si="473"/>
        <v>ld9d5 lgdpgr lelderly llntexp lud ludsq lechp lnet lannual ltrend ltrendsq</v>
      </c>
      <c r="I4997" s="18">
        <f t="shared" si="470"/>
        <v>0</v>
      </c>
      <c r="J4997" s="18" t="str">
        <f t="shared" si="471"/>
        <v>NA</v>
      </c>
      <c r="K4997" s="18" t="str">
        <f t="shared" si="474"/>
        <v>ld9d5 lgdpgr lelderly llntexp lud ludsq lechp lnet lannual ltrend ltrendsq</v>
      </c>
      <c r="L4997" s="1" t="str">
        <f t="shared" si="475"/>
        <v>Yes</v>
      </c>
    </row>
    <row r="4998" spans="1:12" ht="28.8" x14ac:dyDescent="0.3">
      <c r="A4998" s="1" t="str">
        <f>VLOOKUP(B4998,DownloadedFiles!$B$2:$C$821,2,)</f>
        <v>doi:10.7910/DVN/24975</v>
      </c>
      <c r="B4998" s="1" t="s">
        <v>2544</v>
      </c>
      <c r="C4998" s="1" t="s">
        <v>6435</v>
      </c>
      <c r="D4998" s="1" t="s">
        <v>781</v>
      </c>
      <c r="E4998" s="1" t="str">
        <f>VLOOKUP(D4998,StataFunctions!$E$2:$G$260,3,)</f>
        <v>Regression on panel data</v>
      </c>
      <c r="F4998" s="18" t="s">
        <v>5240</v>
      </c>
      <c r="G4998" s="18" t="str">
        <f t="shared" si="472"/>
        <v>pactsign</v>
      </c>
      <c r="H4998" s="18" t="str">
        <f t="shared" si="473"/>
        <v>lip_adjcov5 lip_enucfs lgdpgr lelderly llntexp lud ludsq lechp lnet lannual ltrend ltrendsq if sample==1</v>
      </c>
      <c r="I4998" s="18">
        <f t="shared" si="470"/>
        <v>1</v>
      </c>
      <c r="J4998" s="18" t="str">
        <f t="shared" si="471"/>
        <v xml:space="preserve"> sample==1</v>
      </c>
      <c r="K4998" s="18" t="str">
        <f t="shared" si="474"/>
        <v>lip_adjcov5 lip_enucfs lgdpgr lelderly llntexp lud ludsq lechp lnet lannual ltrend ltrendsq</v>
      </c>
      <c r="L4998" s="1" t="str">
        <f t="shared" si="475"/>
        <v>Yes</v>
      </c>
    </row>
    <row r="4999" spans="1:12" ht="28.8" x14ac:dyDescent="0.3">
      <c r="A4999" s="1" t="str">
        <f>VLOOKUP(B4999,DownloadedFiles!$B$2:$C$821,2,)</f>
        <v>doi:10.7910/DVN/24975</v>
      </c>
      <c r="B4999" s="1" t="s">
        <v>2544</v>
      </c>
      <c r="C4999" s="1" t="s">
        <v>6435</v>
      </c>
      <c r="D4999" s="1" t="s">
        <v>781</v>
      </c>
      <c r="E4999" s="1" t="str">
        <f>VLOOKUP(D4999,StataFunctions!$E$2:$G$260,3,)</f>
        <v>Regression on panel data</v>
      </c>
      <c r="F4999" s="18" t="s">
        <v>5241</v>
      </c>
      <c r="G4999" s="18" t="str">
        <f t="shared" si="472"/>
        <v>ri</v>
      </c>
      <c r="H4999" s="18" t="str">
        <f t="shared" si="473"/>
        <v>lip_adjcov5 lip_enucfs lgdpgr lelderly llntexp lud ludsq lechp lnet lannual ltrend ltrendsq if sample==1</v>
      </c>
      <c r="I4999" s="18">
        <f t="shared" si="470"/>
        <v>1</v>
      </c>
      <c r="J4999" s="18" t="str">
        <f t="shared" si="471"/>
        <v xml:space="preserve"> sample==1</v>
      </c>
      <c r="K4999" s="18" t="str">
        <f t="shared" si="474"/>
        <v>lip_adjcov5 lip_enucfs lgdpgr lelderly llntexp lud ludsq lechp lnet lannual ltrend ltrendsq</v>
      </c>
      <c r="L4999" s="1" t="str">
        <f t="shared" si="475"/>
        <v>Yes</v>
      </c>
    </row>
    <row r="5000" spans="1:12" ht="28.8" x14ac:dyDescent="0.3">
      <c r="A5000" s="1" t="str">
        <f>VLOOKUP(B5000,DownloadedFiles!$B$2:$C$821,2,)</f>
        <v>doi:10.7910/DVN/24975</v>
      </c>
      <c r="B5000" s="1" t="s">
        <v>2544</v>
      </c>
      <c r="C5000" s="1" t="s">
        <v>6435</v>
      </c>
      <c r="D5000" s="1" t="s">
        <v>781</v>
      </c>
      <c r="E5000" s="1" t="str">
        <f>VLOOKUP(D5000,StataFunctions!$E$2:$G$260,3,)</f>
        <v>Regression on panel data</v>
      </c>
      <c r="F5000" s="18" t="s">
        <v>5239</v>
      </c>
      <c r="G5000" s="18" t="str">
        <f t="shared" si="472"/>
        <v>pactneg</v>
      </c>
      <c r="H5000" s="18" t="str">
        <f t="shared" si="473"/>
        <v>lip_adjcov5 lip_enucfs lgdpgr lelderly llntexp lud ludsq lechp lnet lannual ltrend ltrendsq if sample==1</v>
      </c>
      <c r="I5000" s="18">
        <f t="shared" si="470"/>
        <v>1</v>
      </c>
      <c r="J5000" s="18" t="str">
        <f t="shared" si="471"/>
        <v xml:space="preserve"> sample==1</v>
      </c>
      <c r="K5000" s="18" t="str">
        <f t="shared" si="474"/>
        <v>lip_adjcov5 lip_enucfs lgdpgr lelderly llntexp lud ludsq lechp lnet lannual ltrend ltrendsq</v>
      </c>
      <c r="L5000" s="1" t="str">
        <f t="shared" si="475"/>
        <v>Yes</v>
      </c>
    </row>
    <row r="5001" spans="1:12" ht="28.8" x14ac:dyDescent="0.3">
      <c r="A5001" s="1" t="str">
        <f>VLOOKUP(B5001,DownloadedFiles!$B$2:$C$821,2,)</f>
        <v>doi:10.7910/DVN/24975</v>
      </c>
      <c r="B5001" s="1" t="s">
        <v>2544</v>
      </c>
      <c r="C5001" s="1" t="s">
        <v>6435</v>
      </c>
      <c r="D5001" s="1" t="s">
        <v>781</v>
      </c>
      <c r="E5001" s="1" t="str">
        <f>VLOOKUP(D5001,StataFunctions!$E$2:$G$260,3,)</f>
        <v>Regression on panel data</v>
      </c>
      <c r="F5001" s="18" t="s">
        <v>5235</v>
      </c>
      <c r="G5001" s="18" t="str">
        <f t="shared" si="472"/>
        <v>myrl3left</v>
      </c>
      <c r="H5001" s="18" t="str">
        <f t="shared" si="473"/>
        <v>lmyrl3left_cf ld9d1 lgdpgr lelderly llntexp lud ludsq lechp lnet lannual ltrend ltrendsq</v>
      </c>
      <c r="I5001" s="18">
        <f t="shared" si="470"/>
        <v>0</v>
      </c>
      <c r="J5001" s="18" t="str">
        <f t="shared" si="471"/>
        <v>NA</v>
      </c>
      <c r="K5001" s="18" t="str">
        <f t="shared" si="474"/>
        <v>lmyrl3left_cf ld9d1 lgdpgr lelderly llntexp lud ludsq lechp lnet lannual ltrend ltrendsq</v>
      </c>
      <c r="L5001" s="1" t="str">
        <f t="shared" si="475"/>
        <v>Yes</v>
      </c>
    </row>
    <row r="5002" spans="1:12" ht="28.8" x14ac:dyDescent="0.3">
      <c r="A5002" s="1" t="str">
        <f>VLOOKUP(B5002,DownloadedFiles!$B$2:$C$821,2,)</f>
        <v>doi:10.7910/DVN/24975</v>
      </c>
      <c r="B5002" s="1" t="s">
        <v>2544</v>
      </c>
      <c r="C5002" s="1" t="s">
        <v>6435</v>
      </c>
      <c r="D5002" s="1" t="s">
        <v>781</v>
      </c>
      <c r="E5002" s="1" t="str">
        <f>VLOOKUP(D5002,StataFunctions!$E$2:$G$260,3,)</f>
        <v>Regression on panel data</v>
      </c>
      <c r="F5002" s="18" t="s">
        <v>5234</v>
      </c>
      <c r="G5002" s="18" t="str">
        <f t="shared" si="472"/>
        <v>welfareleft</v>
      </c>
      <c r="H5002" s="18" t="str">
        <f t="shared" si="473"/>
        <v>lwelfareleft_cf ld5d1 lgdpgr lelderly llntexp lud ludsq lechp lnet lannual ltrend ltrendsq</v>
      </c>
      <c r="I5002" s="18">
        <f t="shared" si="470"/>
        <v>0</v>
      </c>
      <c r="J5002" s="18" t="str">
        <f t="shared" si="471"/>
        <v>NA</v>
      </c>
      <c r="K5002" s="18" t="str">
        <f t="shared" si="474"/>
        <v>lwelfareleft_cf ld5d1 lgdpgr lelderly llntexp lud ludsq lechp lnet lannual ltrend ltrendsq</v>
      </c>
      <c r="L5002" s="1" t="str">
        <f t="shared" si="475"/>
        <v>Yes</v>
      </c>
    </row>
    <row r="5003" spans="1:12" ht="28.8" x14ac:dyDescent="0.3">
      <c r="A5003" s="1" t="str">
        <f>VLOOKUP(B5003,DownloadedFiles!$B$2:$C$821,2,)</f>
        <v>doi:10.7910/DVN/24975</v>
      </c>
      <c r="B5003" s="1" t="s">
        <v>2544</v>
      </c>
      <c r="C5003" s="1" t="s">
        <v>6435</v>
      </c>
      <c r="D5003" s="1" t="s">
        <v>781</v>
      </c>
      <c r="E5003" s="1" t="str">
        <f>VLOOKUP(D5003,StataFunctions!$E$2:$G$260,3,)</f>
        <v>Regression on panel data</v>
      </c>
      <c r="F5003" s="18" t="s">
        <v>5230</v>
      </c>
      <c r="G5003" s="18" t="str">
        <f t="shared" si="472"/>
        <v>welfareleft</v>
      </c>
      <c r="H5003" s="18" t="str">
        <f t="shared" si="473"/>
        <v>lwelfareleft_cf ld9d1 lgdpgr lelderly llntexp lud ludsq lechp lnet lannual ltrend ltrendsq</v>
      </c>
      <c r="I5003" s="18">
        <f t="shared" si="470"/>
        <v>0</v>
      </c>
      <c r="J5003" s="18" t="str">
        <f t="shared" si="471"/>
        <v>NA</v>
      </c>
      <c r="K5003" s="18" t="str">
        <f t="shared" si="474"/>
        <v>lwelfareleft_cf ld9d1 lgdpgr lelderly llntexp lud ludsq lechp lnet lannual ltrend ltrendsq</v>
      </c>
      <c r="L5003" s="1" t="str">
        <f t="shared" si="475"/>
        <v>Yes</v>
      </c>
    </row>
    <row r="5004" spans="1:12" ht="28.8" x14ac:dyDescent="0.3">
      <c r="A5004" s="1" t="str">
        <f>VLOOKUP(B5004,DownloadedFiles!$B$2:$C$821,2,)</f>
        <v>doi:10.7910/DVN/24975</v>
      </c>
      <c r="B5004" s="1" t="s">
        <v>2544</v>
      </c>
      <c r="C5004" s="1" t="s">
        <v>6435</v>
      </c>
      <c r="D5004" s="1" t="s">
        <v>781</v>
      </c>
      <c r="E5004" s="1" t="str">
        <f>VLOOKUP(D5004,StataFunctions!$E$2:$G$260,3,)</f>
        <v>Regression on panel data</v>
      </c>
      <c r="F5004" s="18" t="s">
        <v>5232</v>
      </c>
      <c r="G5004" s="18" t="str">
        <f t="shared" si="472"/>
        <v>welfareleft</v>
      </c>
      <c r="H5004" s="18" t="str">
        <f t="shared" si="473"/>
        <v>lwelfareleft_cf ld9d5 lgdpgr lelderly llntexp lud ludsq lechp lnet lannual ltrend ltrendsq</v>
      </c>
      <c r="I5004" s="18">
        <f t="shared" si="470"/>
        <v>0</v>
      </c>
      <c r="J5004" s="18" t="str">
        <f t="shared" si="471"/>
        <v>NA</v>
      </c>
      <c r="K5004" s="18" t="str">
        <f t="shared" si="474"/>
        <v>lwelfareleft_cf ld9d5 lgdpgr lelderly llntexp lud ludsq lechp lnet lannual ltrend ltrendsq</v>
      </c>
      <c r="L5004" s="1" t="str">
        <f t="shared" si="475"/>
        <v>Yes</v>
      </c>
    </row>
    <row r="5005" spans="1:12" x14ac:dyDescent="0.3">
      <c r="A5005" s="1" t="str">
        <f>VLOOKUP(B5005,DownloadedFiles!$B$2:$C$821,2,)</f>
        <v>doi:10.7910/DVN/24975</v>
      </c>
      <c r="B5005" s="1" t="s">
        <v>2544</v>
      </c>
      <c r="C5005" s="1" t="s">
        <v>6436</v>
      </c>
      <c r="D5005" s="1" t="s">
        <v>781</v>
      </c>
      <c r="E5005" s="1" t="str">
        <f>VLOOKUP(D5005,StataFunctions!$E$2:$G$260,3,)</f>
        <v>Regression on panel data</v>
      </c>
      <c r="F5005" s="18" t="s">
        <v>5221</v>
      </c>
      <c r="G5005" s="18" t="str">
        <f t="shared" si="472"/>
        <v>health</v>
      </c>
      <c r="H5005" s="18" t="str">
        <f t="shared" si="473"/>
        <v>p9010 module_2</v>
      </c>
      <c r="I5005" s="18">
        <f t="shared" si="470"/>
        <v>0</v>
      </c>
      <c r="J5005" s="18" t="str">
        <f t="shared" si="471"/>
        <v>NA</v>
      </c>
      <c r="K5005" s="18" t="str">
        <f t="shared" si="474"/>
        <v>p9010 module_2</v>
      </c>
      <c r="L5005" s="1" t="str">
        <f t="shared" si="475"/>
        <v>Yes</v>
      </c>
    </row>
    <row r="5006" spans="1:12" x14ac:dyDescent="0.3">
      <c r="A5006" s="1" t="str">
        <f>VLOOKUP(B5006,DownloadedFiles!$B$2:$C$821,2,)</f>
        <v>doi:10.7910/DVN/24975</v>
      </c>
      <c r="B5006" s="1" t="s">
        <v>2544</v>
      </c>
      <c r="C5006" s="1" t="s">
        <v>6436</v>
      </c>
      <c r="D5006" s="1" t="s">
        <v>781</v>
      </c>
      <c r="E5006" s="1" t="str">
        <f>VLOOKUP(D5006,StataFunctions!$E$2:$G$260,3,)</f>
        <v>Regression on panel data</v>
      </c>
      <c r="F5006" s="18" t="s">
        <v>5222</v>
      </c>
      <c r="G5006" s="18" t="str">
        <f t="shared" si="472"/>
        <v>pension</v>
      </c>
      <c r="H5006" s="18" t="str">
        <f t="shared" si="473"/>
        <v>p9010 module_2</v>
      </c>
      <c r="I5006" s="18">
        <f t="shared" si="470"/>
        <v>0</v>
      </c>
      <c r="J5006" s="18" t="str">
        <f t="shared" si="471"/>
        <v>NA</v>
      </c>
      <c r="K5006" s="18" t="str">
        <f t="shared" si="474"/>
        <v>p9010 module_2</v>
      </c>
      <c r="L5006" s="1" t="str">
        <f t="shared" si="475"/>
        <v>Yes</v>
      </c>
    </row>
    <row r="5007" spans="1:12" x14ac:dyDescent="0.3">
      <c r="A5007" s="1" t="str">
        <f>VLOOKUP(B5007,DownloadedFiles!$B$2:$C$821,2,)</f>
        <v>doi:10.7910/DVN/24975</v>
      </c>
      <c r="B5007" s="1" t="s">
        <v>2544</v>
      </c>
      <c r="C5007" s="1" t="s">
        <v>6436</v>
      </c>
      <c r="D5007" s="1" t="s">
        <v>781</v>
      </c>
      <c r="E5007" s="1" t="str">
        <f>VLOOKUP(D5007,StataFunctions!$E$2:$G$260,3,)</f>
        <v>Regression on panel data</v>
      </c>
      <c r="F5007" s="18" t="s">
        <v>5220</v>
      </c>
      <c r="G5007" s="18" t="str">
        <f t="shared" si="472"/>
        <v>unemp</v>
      </c>
      <c r="H5007" s="18" t="str">
        <f t="shared" si="473"/>
        <v>p9010 module_2</v>
      </c>
      <c r="I5007" s="18">
        <f t="shared" si="470"/>
        <v>0</v>
      </c>
      <c r="J5007" s="18" t="str">
        <f t="shared" si="471"/>
        <v>NA</v>
      </c>
      <c r="K5007" s="18" t="str">
        <f t="shared" si="474"/>
        <v>p9010 module_2</v>
      </c>
      <c r="L5007" s="1" t="str">
        <f t="shared" si="475"/>
        <v>Yes</v>
      </c>
    </row>
    <row r="5008" spans="1:12" ht="28.8" x14ac:dyDescent="0.3">
      <c r="A5008" s="1" t="str">
        <f>VLOOKUP(B5008,DownloadedFiles!$B$2:$C$821,2,)</f>
        <v>doi:10.7910/DVN/24975</v>
      </c>
      <c r="B5008" s="1" t="s">
        <v>2544</v>
      </c>
      <c r="C5008" s="1" t="s">
        <v>6435</v>
      </c>
      <c r="D5008" s="1" t="s">
        <v>781</v>
      </c>
      <c r="E5008" s="1" t="str">
        <f>VLOOKUP(D5008,StataFunctions!$E$2:$G$260,3,)</f>
        <v>Regression on panel data</v>
      </c>
      <c r="F5008" s="18" t="s">
        <v>5216</v>
      </c>
      <c r="G5008" s="18" t="str">
        <f t="shared" si="472"/>
        <v>mgenelno</v>
      </c>
      <c r="H5008" s="18" t="str">
        <f t="shared" si="473"/>
        <v>welfareleft trend trendsq if sample==1 &amp; gov_left&gt;0</v>
      </c>
      <c r="I5008" s="18">
        <f t="shared" si="470"/>
        <v>1</v>
      </c>
      <c r="J5008" s="18" t="str">
        <f t="shared" si="471"/>
        <v xml:space="preserve"> sample==1 &amp; gov_left&gt;0</v>
      </c>
      <c r="K5008" s="18" t="str">
        <f t="shared" si="474"/>
        <v>welfareleft trend trendsq</v>
      </c>
      <c r="L5008" s="1" t="str">
        <f t="shared" si="475"/>
        <v>Yes</v>
      </c>
    </row>
    <row r="5009" spans="1:12" ht="28.8" x14ac:dyDescent="0.3">
      <c r="A5009" s="1" t="str">
        <f>VLOOKUP(B5009,DownloadedFiles!$B$2:$C$821,2,)</f>
        <v>doi:10.7910/DVN/24975</v>
      </c>
      <c r="B5009" s="1" t="s">
        <v>2544</v>
      </c>
      <c r="C5009" s="1" t="s">
        <v>6435</v>
      </c>
      <c r="D5009" s="1" t="s">
        <v>781</v>
      </c>
      <c r="E5009" s="1" t="str">
        <f>VLOOKUP(D5009,StataFunctions!$E$2:$G$260,3,)</f>
        <v>Regression on panel data</v>
      </c>
      <c r="F5009" s="18" t="s">
        <v>5219</v>
      </c>
      <c r="G5009" s="18" t="str">
        <f t="shared" si="472"/>
        <v>mpengenelno</v>
      </c>
      <c r="H5009" s="18" t="str">
        <f t="shared" si="473"/>
        <v>welfareleft trend trendsq if sample==1 &amp; gov_left&gt;0</v>
      </c>
      <c r="I5009" s="18">
        <f t="shared" si="470"/>
        <v>1</v>
      </c>
      <c r="J5009" s="18" t="str">
        <f t="shared" si="471"/>
        <v xml:space="preserve"> sample==1 &amp; gov_left&gt;0</v>
      </c>
      <c r="K5009" s="18" t="str">
        <f t="shared" si="474"/>
        <v>welfareleft trend trendsq</v>
      </c>
      <c r="L5009" s="1" t="str">
        <f t="shared" si="475"/>
        <v>Yes</v>
      </c>
    </row>
    <row r="5010" spans="1:12" ht="28.8" x14ac:dyDescent="0.3">
      <c r="A5010" s="1" t="str">
        <f>VLOOKUP(B5010,DownloadedFiles!$B$2:$C$821,2,)</f>
        <v>doi:10.7910/DVN/24975</v>
      </c>
      <c r="B5010" s="1" t="s">
        <v>2544</v>
      </c>
      <c r="C5010" s="1" t="s">
        <v>6435</v>
      </c>
      <c r="D5010" s="1" t="s">
        <v>781</v>
      </c>
      <c r="E5010" s="1" t="str">
        <f>VLOOKUP(D5010,StataFunctions!$E$2:$G$260,3,)</f>
        <v>Regression on panel data</v>
      </c>
      <c r="F5010" s="18" t="s">
        <v>5218</v>
      </c>
      <c r="G5010" s="18" t="str">
        <f t="shared" si="472"/>
        <v>msickgenelno</v>
      </c>
      <c r="H5010" s="18" t="str">
        <f t="shared" si="473"/>
        <v>welfareleft trend trendsq if sample==1 &amp; gov_left&gt;0</v>
      </c>
      <c r="I5010" s="18">
        <f t="shared" si="470"/>
        <v>1</v>
      </c>
      <c r="J5010" s="18" t="str">
        <f t="shared" si="471"/>
        <v xml:space="preserve"> sample==1 &amp; gov_left&gt;0</v>
      </c>
      <c r="K5010" s="18" t="str">
        <f t="shared" si="474"/>
        <v>welfareleft trend trendsq</v>
      </c>
      <c r="L5010" s="1" t="str">
        <f t="shared" si="475"/>
        <v>Yes</v>
      </c>
    </row>
    <row r="5011" spans="1:12" ht="28.8" x14ac:dyDescent="0.3">
      <c r="A5011" s="1" t="str">
        <f>VLOOKUP(B5011,DownloadedFiles!$B$2:$C$821,2,)</f>
        <v>doi:10.7910/DVN/24975</v>
      </c>
      <c r="B5011" s="1" t="s">
        <v>2544</v>
      </c>
      <c r="C5011" s="1" t="s">
        <v>6435</v>
      </c>
      <c r="D5011" s="1" t="s">
        <v>781</v>
      </c>
      <c r="E5011" s="1" t="str">
        <f>VLOOKUP(D5011,StataFunctions!$E$2:$G$260,3,)</f>
        <v>Regression on panel data</v>
      </c>
      <c r="F5011" s="18" t="s">
        <v>5217</v>
      </c>
      <c r="G5011" s="18" t="str">
        <f t="shared" si="472"/>
        <v>muegenelno</v>
      </c>
      <c r="H5011" s="18" t="str">
        <f t="shared" si="473"/>
        <v>welfareleft trend trendsq if sample==1 &amp; gov_left&gt;0</v>
      </c>
      <c r="I5011" s="18">
        <f t="shared" si="470"/>
        <v>1</v>
      </c>
      <c r="J5011" s="18" t="str">
        <f t="shared" si="471"/>
        <v xml:space="preserve"> sample==1 &amp; gov_left&gt;0</v>
      </c>
      <c r="K5011" s="18" t="str">
        <f t="shared" si="474"/>
        <v>welfareleft trend trendsq</v>
      </c>
      <c r="L5011" s="1" t="str">
        <f t="shared" si="475"/>
        <v>Yes</v>
      </c>
    </row>
    <row r="5012" spans="1:12" ht="28.8" x14ac:dyDescent="0.3">
      <c r="A5012" s="1" t="str">
        <f>VLOOKUP(B5012,DownloadedFiles!$B$2:$C$821,2,)</f>
        <v>doi:10.7910/DVN/29095</v>
      </c>
      <c r="B5012" s="1" t="s">
        <v>2601</v>
      </c>
      <c r="C5012" s="1" t="s">
        <v>6425</v>
      </c>
      <c r="D5012" s="1" t="s">
        <v>654</v>
      </c>
      <c r="E5012" s="1" t="str">
        <f>VLOOKUP(D5012,StataFunctions!$E$2:$G$260,3,)</f>
        <v>Linear Regression</v>
      </c>
      <c r="F5012" s="18" t="s">
        <v>5242</v>
      </c>
      <c r="G5012" s="18" t="str">
        <f t="shared" si="472"/>
        <v>Pass</v>
      </c>
      <c r="H5012" s="18" t="str">
        <f t="shared" si="473"/>
        <v>AYP_Not_Met_2 i.FY if In_IQR_Prof == 1</v>
      </c>
      <c r="I5012" s="18">
        <f t="shared" ref="I5012:I5075" si="476">IFERROR(IF(FIND(" if ",H5012)&gt;0,1,0),0)</f>
        <v>1</v>
      </c>
      <c r="J5012" s="18" t="str">
        <f t="shared" ref="J5012:J5075" si="477">IFERROR(MID(H5012,FIND(" if ",H5012)+3,LEN(H5012)+1),"NA")</f>
        <v xml:space="preserve"> In_IQR_Prof == 1</v>
      </c>
      <c r="K5012" s="18" t="str">
        <f t="shared" si="474"/>
        <v>AYP_Not_Met_2 i.FY</v>
      </c>
      <c r="L5012" s="1" t="str">
        <f t="shared" si="475"/>
        <v>Yes</v>
      </c>
    </row>
    <row r="5013" spans="1:12" ht="57.6" x14ac:dyDescent="0.3">
      <c r="A5013" s="1" t="str">
        <f>VLOOKUP(B5013,DownloadedFiles!$B$2:$C$821,2,)</f>
        <v>doi:10.7910/DVN/29095</v>
      </c>
      <c r="B5013" s="1" t="s">
        <v>2601</v>
      </c>
      <c r="C5013" s="1" t="s">
        <v>6425</v>
      </c>
      <c r="D5013" s="1" t="s">
        <v>654</v>
      </c>
      <c r="E5013" s="1" t="str">
        <f>VLOOKUP(D5013,StataFunctions!$E$2:$G$260,3,)</f>
        <v>Linear Regression</v>
      </c>
      <c r="F5013" s="18" t="s">
        <v>8111</v>
      </c>
      <c r="G5013" s="18" t="str">
        <f t="shared" si="472"/>
        <v>Pass</v>
      </c>
      <c r="H5013" s="18" t="str">
        <f t="shared" si="473"/>
        <v>AYP_Not_Met_2 i.FY Millage_Real Per_Pupil_Value Total_Expend Instruction_Expend PctEnrollBlack PctEnrollHisp LEP_PctEnroll EconDisad_PctEnroll Disabled_PctEnroll Ln_Enroll2 if In_IQR_Prof == 1</v>
      </c>
      <c r="I5013" s="18">
        <f t="shared" si="476"/>
        <v>1</v>
      </c>
      <c r="J5013" s="18" t="str">
        <f t="shared" si="477"/>
        <v xml:space="preserve"> In_IQR_Prof == 1</v>
      </c>
      <c r="K5013" s="18" t="str">
        <f t="shared" si="474"/>
        <v>AYP_Not_Met_2 i.FY Millage_Real Per_Pupil_Value Total_Expend Instruction_Expend PctEnrollBlack PctEnrollHisp LEP_PctEnroll EconDisad_PctEnroll Disabled_PctEnroll Ln_Enroll2</v>
      </c>
      <c r="L5013" s="1" t="str">
        <f t="shared" si="475"/>
        <v>Yes</v>
      </c>
    </row>
    <row r="5014" spans="1:12" ht="72" x14ac:dyDescent="0.3">
      <c r="A5014" s="1" t="str">
        <f>VLOOKUP(B5014,DownloadedFiles!$B$2:$C$821,2,)</f>
        <v>doi:10.7910/DVN/29095</v>
      </c>
      <c r="B5014" s="1" t="s">
        <v>2601</v>
      </c>
      <c r="C5014" s="1" t="s">
        <v>6425</v>
      </c>
      <c r="D5014" s="1" t="s">
        <v>654</v>
      </c>
      <c r="E5014" s="1" t="str">
        <f>VLOOKUP(D5014,StataFunctions!$E$2:$G$260,3,)</f>
        <v>Linear Regression</v>
      </c>
      <c r="F5014" s="18" t="s">
        <v>8112</v>
      </c>
      <c r="G5014" s="18" t="str">
        <f t="shared" si="472"/>
        <v>Pass</v>
      </c>
      <c r="H5014" s="18" t="str">
        <f t="shared" si="473"/>
        <v>AYP_Not_Met_2 i.FY Millage_Real Per_Pupil_Value Total_Expend Instruction_Expend PctEnrollBlack PctEnrollHisp LEP_PctEnroll EconDisad_PctEnroll Disabled_PctEnroll Ln_Enroll2 Mills household_privateenrollment_perc housing_own_percent if In_IQR_Prof == 1</v>
      </c>
      <c r="I5014" s="18">
        <f t="shared" si="476"/>
        <v>1</v>
      </c>
      <c r="J5014" s="18" t="str">
        <f t="shared" si="477"/>
        <v xml:space="preserve"> In_IQR_Prof == 1</v>
      </c>
      <c r="K5014" s="18" t="str">
        <f t="shared" si="474"/>
        <v>AYP_Not_Met_2 i.FY Millage_Real Per_Pupil_Value Total_Expend Instruction_Expend PctEnrollBlack PctEnrollHisp LEP_PctEnroll EconDisad_PctEnroll Disabled_PctEnroll Ln_Enroll2 Mills household_privateenrollment_perc housing_own_percent</v>
      </c>
      <c r="L5014" s="1" t="str">
        <f t="shared" si="475"/>
        <v>Yes</v>
      </c>
    </row>
    <row r="5015" spans="1:12" ht="72" x14ac:dyDescent="0.3">
      <c r="A5015" s="1" t="str">
        <f>VLOOKUP(B5015,DownloadedFiles!$B$2:$C$821,2,)</f>
        <v>doi:10.7910/DVN/29095</v>
      </c>
      <c r="B5015" s="1" t="s">
        <v>2601</v>
      </c>
      <c r="C5015" s="1" t="s">
        <v>6425</v>
      </c>
      <c r="D5015" s="1" t="s">
        <v>654</v>
      </c>
      <c r="E5015" s="1" t="str">
        <f>VLOOKUP(D5015,StataFunctions!$E$2:$G$260,3,)</f>
        <v>Linear Regression</v>
      </c>
      <c r="F5015" s="18" t="s">
        <v>8113</v>
      </c>
      <c r="G5015" s="18" t="str">
        <f t="shared" si="472"/>
        <v>Pass</v>
      </c>
      <c r="H5015" s="18" t="str">
        <f t="shared" si="473"/>
        <v>AYP_Not_Met_2 i.FY Millage_Real Per_Pupil_Value Total_Expend Instruction_Expend PctEnrollBlack PctEnrollHisp LEP_PctEnroll EconDisad_PctEnroll Disabled_PctEnroll Ln_Enroll2 Mills household_privateenrollment_perc housing_own_percent i.Designation if In_IQR_Prof == 1</v>
      </c>
      <c r="I5015" s="18">
        <f t="shared" si="476"/>
        <v>1</v>
      </c>
      <c r="J5015" s="18" t="str">
        <f t="shared" si="477"/>
        <v xml:space="preserve"> In_IQR_Prof == 1</v>
      </c>
      <c r="K5015" s="18" t="str">
        <f t="shared" si="474"/>
        <v>AYP_Not_Met_2 i.FY Millage_Real Per_Pupil_Value Total_Expend Instruction_Expend PctEnrollBlack PctEnrollHisp LEP_PctEnroll EconDisad_PctEnroll Disabled_PctEnroll Ln_Enroll2 Mills household_privateenrollment_perc housing_own_percent i.Designation</v>
      </c>
      <c r="L5015" s="1" t="str">
        <f t="shared" si="475"/>
        <v>Yes</v>
      </c>
    </row>
    <row r="5016" spans="1:12" ht="57.6" x14ac:dyDescent="0.3">
      <c r="A5016" s="1" t="str">
        <f>VLOOKUP(B5016,DownloadedFiles!$B$2:$C$821,2,)</f>
        <v>doi:10.7910/DVN/29095</v>
      </c>
      <c r="B5016" s="1" t="s">
        <v>2601</v>
      </c>
      <c r="C5016" s="1" t="s">
        <v>6425</v>
      </c>
      <c r="D5016" s="1" t="s">
        <v>781</v>
      </c>
      <c r="E5016" s="1" t="str">
        <f>VLOOKUP(D5016,StataFunctions!$E$2:$G$260,3,)</f>
        <v>Regression on panel data</v>
      </c>
      <c r="F5016" s="18" t="s">
        <v>7241</v>
      </c>
      <c r="G5016" s="18" t="str">
        <f t="shared" si="472"/>
        <v>Pass</v>
      </c>
      <c r="H5016" s="18" t="str">
        <f t="shared" si="473"/>
        <v>AYP_Not_Met_2 i.FY Millage_Real Per_Pupil_Value Total_Expend Instruction_Expend PctEnrollBlack PctEnrollHisp LEP_PctEnroll EconDisad_PctEnroll Disabled_PctEnroll Ln_Enroll2 Mills i.Designation if In_IQR_Prof == 1</v>
      </c>
      <c r="I5016" s="18">
        <f t="shared" si="476"/>
        <v>1</v>
      </c>
      <c r="J5016" s="18" t="str">
        <f t="shared" si="477"/>
        <v xml:space="preserve"> In_IQR_Prof == 1</v>
      </c>
      <c r="K5016" s="18" t="str">
        <f t="shared" si="474"/>
        <v>AYP_Not_Met_2 i.FY Millage_Real Per_Pupil_Value Total_Expend Instruction_Expend PctEnrollBlack PctEnrollHisp LEP_PctEnroll EconDisad_PctEnroll Disabled_PctEnroll Ln_Enroll2 Mills i.Designation</v>
      </c>
      <c r="L5016" s="1" t="str">
        <f t="shared" si="475"/>
        <v>Yes</v>
      </c>
    </row>
    <row r="5017" spans="1:12" ht="43.2" x14ac:dyDescent="0.3">
      <c r="A5017" s="1" t="str">
        <f>VLOOKUP(B5017,DownloadedFiles!$B$2:$C$821,2,)</f>
        <v>doi:10.7910/DVN/XU8ZWB</v>
      </c>
      <c r="B5017" s="1" t="s">
        <v>1842</v>
      </c>
      <c r="C5017" s="1" t="s">
        <v>6438</v>
      </c>
      <c r="D5017" s="1" t="s">
        <v>781</v>
      </c>
      <c r="E5017" s="1" t="str">
        <f>VLOOKUP(D5017,StataFunctions!$E$2:$G$260,3,)</f>
        <v>Regression on panel data</v>
      </c>
      <c r="F5017" s="18" t="s">
        <v>5264</v>
      </c>
      <c r="G5017" s="18" t="str">
        <f t="shared" si="472"/>
        <v>pov_ratio</v>
      </c>
      <c r="H5017" s="18" t="str">
        <f t="shared" si="473"/>
        <v>pov_child c.age##c.age female race_black educ_dad south_dum educ_years church_attend health mobility married news_follow election</v>
      </c>
      <c r="I5017" s="18">
        <f t="shared" si="476"/>
        <v>0</v>
      </c>
      <c r="J5017" s="18" t="str">
        <f t="shared" si="477"/>
        <v>NA</v>
      </c>
      <c r="K5017" s="18" t="str">
        <f t="shared" si="474"/>
        <v>pov_child c.age##c.age female race_black educ_dad south_dum educ_years church_attend health mobility married news_follow election</v>
      </c>
      <c r="L5017" s="1" t="str">
        <f t="shared" si="475"/>
        <v>Yes</v>
      </c>
    </row>
    <row r="5018" spans="1:12" ht="28.8" x14ac:dyDescent="0.3">
      <c r="A5018" s="1" t="str">
        <f>VLOOKUP(B5018,DownloadedFiles!$B$2:$C$821,2,)</f>
        <v>doi:10.7910/DVN/XU8ZWB</v>
      </c>
      <c r="B5018" s="1" t="s">
        <v>1842</v>
      </c>
      <c r="C5018" s="1" t="s">
        <v>6438</v>
      </c>
      <c r="D5018" s="1" t="s">
        <v>806</v>
      </c>
      <c r="E5018" s="1" t="str">
        <f>VLOOKUP(D5018,StataFunctions!$E$2:$G$260,3,)</f>
        <v>Fixed-effects Logistic Regression</v>
      </c>
      <c r="F5018" s="18" t="s">
        <v>5255</v>
      </c>
      <c r="G5018" s="18" t="str">
        <f t="shared" si="472"/>
        <v>married</v>
      </c>
      <c r="H5018" s="18" t="str">
        <f t="shared" si="473"/>
        <v>pov_child c.age##c.age female race_black educ_dad south_dum election</v>
      </c>
      <c r="I5018" s="18">
        <f t="shared" si="476"/>
        <v>0</v>
      </c>
      <c r="J5018" s="18" t="str">
        <f t="shared" si="477"/>
        <v>NA</v>
      </c>
      <c r="K5018" s="18" t="str">
        <f t="shared" si="474"/>
        <v>pov_child c.age##c.age female race_black educ_dad south_dum election</v>
      </c>
      <c r="L5018" s="1" t="str">
        <f t="shared" si="475"/>
        <v>Yes</v>
      </c>
    </row>
    <row r="5019" spans="1:12" ht="28.8" x14ac:dyDescent="0.3">
      <c r="A5019" s="1" t="str">
        <f>VLOOKUP(B5019,DownloadedFiles!$B$2:$C$821,2,)</f>
        <v>doi:10.7910/DVN/XU8ZWB</v>
      </c>
      <c r="B5019" s="1" t="s">
        <v>1842</v>
      </c>
      <c r="C5019" s="1" t="s">
        <v>6438</v>
      </c>
      <c r="D5019" s="1" t="s">
        <v>806</v>
      </c>
      <c r="E5019" s="1" t="str">
        <f>VLOOKUP(D5019,StataFunctions!$E$2:$G$260,3,)</f>
        <v>Fixed-effects Logistic Regression</v>
      </c>
      <c r="F5019" s="18" t="s">
        <v>5254</v>
      </c>
      <c r="G5019" s="18" t="str">
        <f t="shared" si="472"/>
        <v>mobility</v>
      </c>
      <c r="H5019" s="18" t="str">
        <f t="shared" si="473"/>
        <v>pov_child c.age##c.age female race_black educ_dad south_dum election</v>
      </c>
      <c r="I5019" s="18">
        <f t="shared" si="476"/>
        <v>0</v>
      </c>
      <c r="J5019" s="18" t="str">
        <f t="shared" si="477"/>
        <v>NA</v>
      </c>
      <c r="K5019" s="18" t="str">
        <f t="shared" si="474"/>
        <v>pov_child c.age##c.age female race_black educ_dad south_dum election</v>
      </c>
      <c r="L5019" s="1" t="str">
        <f t="shared" si="475"/>
        <v>Yes</v>
      </c>
    </row>
    <row r="5020" spans="1:12" ht="28.8" x14ac:dyDescent="0.3">
      <c r="A5020" s="1" t="str">
        <f>VLOOKUP(B5020,DownloadedFiles!$B$2:$C$821,2,)</f>
        <v>doi:10.7910/DVN/XU8ZWB</v>
      </c>
      <c r="B5020" s="1" t="s">
        <v>1842</v>
      </c>
      <c r="C5020" s="1" t="s">
        <v>6438</v>
      </c>
      <c r="D5020" s="1" t="s">
        <v>1599</v>
      </c>
      <c r="E5020" s="1" t="str">
        <f>VLOOKUP(D5020,StataFunctions!$E$2:$G$260,3,)</f>
        <v xml:space="preserve">Random-effects ordered logistic models </v>
      </c>
      <c r="F5020" s="18" t="s">
        <v>5252</v>
      </c>
      <c r="G5020" s="18" t="str">
        <f t="shared" si="472"/>
        <v>church_attend</v>
      </c>
      <c r="H5020" s="18" t="str">
        <f t="shared" si="473"/>
        <v>pov_child c.age##c.age female race_black educ_dad south_dum election</v>
      </c>
      <c r="I5020" s="18">
        <f t="shared" si="476"/>
        <v>0</v>
      </c>
      <c r="J5020" s="18" t="str">
        <f t="shared" si="477"/>
        <v>NA</v>
      </c>
      <c r="K5020" s="18" t="str">
        <f t="shared" si="474"/>
        <v>pov_child c.age##c.age female race_black educ_dad south_dum election</v>
      </c>
      <c r="L5020" s="1" t="str">
        <f t="shared" si="475"/>
        <v>Yes</v>
      </c>
    </row>
    <row r="5021" spans="1:12" ht="28.8" x14ac:dyDescent="0.3">
      <c r="A5021" s="1" t="str">
        <f>VLOOKUP(B5021,DownloadedFiles!$B$2:$C$821,2,)</f>
        <v>doi:10.7910/DVN/XU8ZWB</v>
      </c>
      <c r="B5021" s="1" t="s">
        <v>1842</v>
      </c>
      <c r="C5021" s="1" t="s">
        <v>6438</v>
      </c>
      <c r="D5021" s="1" t="s">
        <v>1599</v>
      </c>
      <c r="E5021" s="1" t="str">
        <f>VLOOKUP(D5021,StataFunctions!$E$2:$G$260,3,)</f>
        <v xml:space="preserve">Random-effects ordered logistic models </v>
      </c>
      <c r="F5021" s="18" t="s">
        <v>5253</v>
      </c>
      <c r="G5021" s="18" t="str">
        <f t="shared" si="472"/>
        <v>health</v>
      </c>
      <c r="H5021" s="18" t="str">
        <f t="shared" si="473"/>
        <v>pov_child c.age##c.age female race_black educ_dad south_dum election</v>
      </c>
      <c r="I5021" s="18">
        <f t="shared" si="476"/>
        <v>0</v>
      </c>
      <c r="J5021" s="18" t="str">
        <f t="shared" si="477"/>
        <v>NA</v>
      </c>
      <c r="K5021" s="18" t="str">
        <f t="shared" si="474"/>
        <v>pov_child c.age##c.age female race_black educ_dad south_dum election</v>
      </c>
      <c r="L5021" s="1" t="str">
        <f t="shared" si="475"/>
        <v>Yes</v>
      </c>
    </row>
    <row r="5022" spans="1:12" ht="28.8" x14ac:dyDescent="0.3">
      <c r="A5022" s="1" t="str">
        <f>VLOOKUP(B5022,DownloadedFiles!$B$2:$C$821,2,)</f>
        <v>doi:10.7910/DVN/XU8ZWB</v>
      </c>
      <c r="B5022" s="1" t="s">
        <v>1842</v>
      </c>
      <c r="C5022" s="1" t="s">
        <v>6438</v>
      </c>
      <c r="D5022" s="1" t="s">
        <v>1599</v>
      </c>
      <c r="E5022" s="1" t="str">
        <f>VLOOKUP(D5022,StataFunctions!$E$2:$G$260,3,)</f>
        <v xml:space="preserve">Random-effects ordered logistic models </v>
      </c>
      <c r="F5022" s="18" t="s">
        <v>5256</v>
      </c>
      <c r="G5022" s="18" t="str">
        <f t="shared" si="472"/>
        <v>news_follow</v>
      </c>
      <c r="H5022" s="18" t="str">
        <f t="shared" si="473"/>
        <v>pov_child c.age##c.age female race_black educ_dad south_dum election</v>
      </c>
      <c r="I5022" s="18">
        <f t="shared" si="476"/>
        <v>0</v>
      </c>
      <c r="J5022" s="18" t="str">
        <f t="shared" si="477"/>
        <v>NA</v>
      </c>
      <c r="K5022" s="18" t="str">
        <f t="shared" si="474"/>
        <v>pov_child c.age##c.age female race_black educ_dad south_dum election</v>
      </c>
      <c r="L5022" s="1" t="str">
        <f t="shared" si="475"/>
        <v>Yes</v>
      </c>
    </row>
    <row r="5023" spans="1:12" ht="28.8" x14ac:dyDescent="0.3">
      <c r="A5023" s="1" t="str">
        <f>VLOOKUP(B5023,DownloadedFiles!$B$2:$C$821,2,)</f>
        <v>doi:10.7910/DVN/XU8ZWB</v>
      </c>
      <c r="B5023" s="1" t="s">
        <v>1842</v>
      </c>
      <c r="C5023" s="1" t="s">
        <v>6438</v>
      </c>
      <c r="D5023" s="1" t="s">
        <v>781</v>
      </c>
      <c r="E5023" s="1" t="str">
        <f>VLOOKUP(D5023,StataFunctions!$E$2:$G$260,3,)</f>
        <v>Regression on panel data</v>
      </c>
      <c r="F5023" s="18" t="s">
        <v>5251</v>
      </c>
      <c r="G5023" s="18" t="str">
        <f t="shared" si="472"/>
        <v>educ_years</v>
      </c>
      <c r="H5023" s="18" t="str">
        <f t="shared" si="473"/>
        <v>pov_child c.age##c.age female race_black educ_dad south_dum election</v>
      </c>
      <c r="I5023" s="18">
        <f t="shared" si="476"/>
        <v>0</v>
      </c>
      <c r="J5023" s="18" t="str">
        <f t="shared" si="477"/>
        <v>NA</v>
      </c>
      <c r="K5023" s="18" t="str">
        <f t="shared" si="474"/>
        <v>pov_child c.age##c.age female race_black educ_dad south_dum election</v>
      </c>
      <c r="L5023" s="1" t="str">
        <f t="shared" si="475"/>
        <v>Yes</v>
      </c>
    </row>
    <row r="5024" spans="1:12" ht="28.8" x14ac:dyDescent="0.3">
      <c r="A5024" s="1" t="str">
        <f>VLOOKUP(B5024,DownloadedFiles!$B$2:$C$821,2,)</f>
        <v>doi:10.7910/DVN/XU8ZWB</v>
      </c>
      <c r="B5024" s="1" t="s">
        <v>1842</v>
      </c>
      <c r="C5024" s="1" t="s">
        <v>6438</v>
      </c>
      <c r="D5024" s="1" t="s">
        <v>781</v>
      </c>
      <c r="E5024" s="1" t="str">
        <f>VLOOKUP(D5024,StataFunctions!$E$2:$G$260,3,)</f>
        <v>Regression on panel data</v>
      </c>
      <c r="F5024" s="18" t="s">
        <v>5250</v>
      </c>
      <c r="G5024" s="18" t="str">
        <f t="shared" si="472"/>
        <v>pov_ratio</v>
      </c>
      <c r="H5024" s="18" t="str">
        <f t="shared" si="473"/>
        <v>pov_child c.age##c.age female race_black educ_dad south_dum election</v>
      </c>
      <c r="I5024" s="18">
        <f t="shared" si="476"/>
        <v>0</v>
      </c>
      <c r="J5024" s="18" t="str">
        <f t="shared" si="477"/>
        <v>NA</v>
      </c>
      <c r="K5024" s="18" t="str">
        <f t="shared" si="474"/>
        <v>pov_child c.age##c.age female race_black educ_dad south_dum election</v>
      </c>
      <c r="L5024" s="1" t="str">
        <f t="shared" si="475"/>
        <v>Yes</v>
      </c>
    </row>
    <row r="5025" spans="1:12" ht="43.2" x14ac:dyDescent="0.3">
      <c r="A5025" s="1" t="str">
        <f>VLOOKUP(B5025,DownloadedFiles!$B$2:$C$821,2,)</f>
        <v>doi:10.7910/DVN/XU8ZWB</v>
      </c>
      <c r="B5025" s="1" t="s">
        <v>1842</v>
      </c>
      <c r="C5025" s="1" t="s">
        <v>6438</v>
      </c>
      <c r="D5025" s="1" t="s">
        <v>781</v>
      </c>
      <c r="E5025" s="1" t="str">
        <f>VLOOKUP(D5025,StataFunctions!$E$2:$G$260,3,)</f>
        <v>Regression on panel data</v>
      </c>
      <c r="F5025" s="18" t="s">
        <v>5257</v>
      </c>
      <c r="G5025" s="18" t="str">
        <f t="shared" si="472"/>
        <v>pov_ratiol</v>
      </c>
      <c r="H5025" s="18" t="str">
        <f t="shared" si="473"/>
        <v>pov_childl c.age##c.age female race_black educ_dad south_dum educ_years church_attend health mobility married news_follow election</v>
      </c>
      <c r="I5025" s="18">
        <f t="shared" si="476"/>
        <v>0</v>
      </c>
      <c r="J5025" s="18" t="str">
        <f t="shared" si="477"/>
        <v>NA</v>
      </c>
      <c r="K5025" s="18" t="str">
        <f t="shared" si="474"/>
        <v>pov_childl c.age##c.age female race_black educ_dad south_dum educ_years church_attend health mobility married news_follow election</v>
      </c>
      <c r="L5025" s="1" t="str">
        <f t="shared" si="475"/>
        <v>Yes</v>
      </c>
    </row>
    <row r="5026" spans="1:12" ht="28.8" x14ac:dyDescent="0.3">
      <c r="A5026" s="1" t="str">
        <f>VLOOKUP(B5026,DownloadedFiles!$B$2:$C$821,2,)</f>
        <v>doi:10.7910/DVN/XU8ZWB</v>
      </c>
      <c r="B5026" s="1" t="s">
        <v>1842</v>
      </c>
      <c r="C5026" s="1" t="s">
        <v>6438</v>
      </c>
      <c r="D5026" s="1" t="s">
        <v>806</v>
      </c>
      <c r="E5026" s="1" t="str">
        <f>VLOOKUP(D5026,StataFunctions!$E$2:$G$260,3,)</f>
        <v>Fixed-effects Logistic Regression</v>
      </c>
      <c r="F5026" s="18" t="s">
        <v>5248</v>
      </c>
      <c r="G5026" s="18" t="str">
        <f t="shared" si="472"/>
        <v>married</v>
      </c>
      <c r="H5026" s="18" t="str">
        <f t="shared" si="473"/>
        <v>pov_childl c.age##c.age female race_black educ_dad south_dum election</v>
      </c>
      <c r="I5026" s="18">
        <f t="shared" si="476"/>
        <v>0</v>
      </c>
      <c r="J5026" s="18" t="str">
        <f t="shared" si="477"/>
        <v>NA</v>
      </c>
      <c r="K5026" s="18" t="str">
        <f t="shared" si="474"/>
        <v>pov_childl c.age##c.age female race_black educ_dad south_dum election</v>
      </c>
      <c r="L5026" s="1" t="str">
        <f t="shared" si="475"/>
        <v>Yes</v>
      </c>
    </row>
    <row r="5027" spans="1:12" ht="28.8" x14ac:dyDescent="0.3">
      <c r="A5027" s="1" t="str">
        <f>VLOOKUP(B5027,DownloadedFiles!$B$2:$C$821,2,)</f>
        <v>doi:10.7910/DVN/XU8ZWB</v>
      </c>
      <c r="B5027" s="1" t="s">
        <v>1842</v>
      </c>
      <c r="C5027" s="1" t="s">
        <v>6438</v>
      </c>
      <c r="D5027" s="1" t="s">
        <v>806</v>
      </c>
      <c r="E5027" s="1" t="str">
        <f>VLOOKUP(D5027,StataFunctions!$E$2:$G$260,3,)</f>
        <v>Fixed-effects Logistic Regression</v>
      </c>
      <c r="F5027" s="18" t="s">
        <v>5247</v>
      </c>
      <c r="G5027" s="18" t="str">
        <f t="shared" si="472"/>
        <v>mobility</v>
      </c>
      <c r="H5027" s="18" t="str">
        <f t="shared" si="473"/>
        <v>pov_childl c.age##c.age female race_black educ_dad south_dum election</v>
      </c>
      <c r="I5027" s="18">
        <f t="shared" si="476"/>
        <v>0</v>
      </c>
      <c r="J5027" s="18" t="str">
        <f t="shared" si="477"/>
        <v>NA</v>
      </c>
      <c r="K5027" s="18" t="str">
        <f t="shared" si="474"/>
        <v>pov_childl c.age##c.age female race_black educ_dad south_dum election</v>
      </c>
      <c r="L5027" s="1" t="str">
        <f t="shared" si="475"/>
        <v>Yes</v>
      </c>
    </row>
    <row r="5028" spans="1:12" ht="28.8" x14ac:dyDescent="0.3">
      <c r="A5028" s="1" t="str">
        <f>VLOOKUP(B5028,DownloadedFiles!$B$2:$C$821,2,)</f>
        <v>doi:10.7910/DVN/XU8ZWB</v>
      </c>
      <c r="B5028" s="1" t="s">
        <v>1842</v>
      </c>
      <c r="C5028" s="1" t="s">
        <v>6438</v>
      </c>
      <c r="D5028" s="1" t="s">
        <v>1599</v>
      </c>
      <c r="E5028" s="1" t="str">
        <f>VLOOKUP(D5028,StataFunctions!$E$2:$G$260,3,)</f>
        <v xml:space="preserve">Random-effects ordered logistic models </v>
      </c>
      <c r="F5028" s="18" t="s">
        <v>5245</v>
      </c>
      <c r="G5028" s="18" t="str">
        <f t="shared" si="472"/>
        <v>church_attend</v>
      </c>
      <c r="H5028" s="18" t="str">
        <f t="shared" si="473"/>
        <v>pov_childl c.age##c.age female race_black educ_dad south_dum election</v>
      </c>
      <c r="I5028" s="18">
        <f t="shared" si="476"/>
        <v>0</v>
      </c>
      <c r="J5028" s="18" t="str">
        <f t="shared" si="477"/>
        <v>NA</v>
      </c>
      <c r="K5028" s="18" t="str">
        <f t="shared" si="474"/>
        <v>pov_childl c.age##c.age female race_black educ_dad south_dum election</v>
      </c>
      <c r="L5028" s="1" t="str">
        <f t="shared" si="475"/>
        <v>Yes</v>
      </c>
    </row>
    <row r="5029" spans="1:12" ht="28.8" x14ac:dyDescent="0.3">
      <c r="A5029" s="1" t="str">
        <f>VLOOKUP(B5029,DownloadedFiles!$B$2:$C$821,2,)</f>
        <v>doi:10.7910/DVN/XU8ZWB</v>
      </c>
      <c r="B5029" s="1" t="s">
        <v>1842</v>
      </c>
      <c r="C5029" s="1" t="s">
        <v>6438</v>
      </c>
      <c r="D5029" s="1" t="s">
        <v>1599</v>
      </c>
      <c r="E5029" s="1" t="str">
        <f>VLOOKUP(D5029,StataFunctions!$E$2:$G$260,3,)</f>
        <v xml:space="preserve">Random-effects ordered logistic models </v>
      </c>
      <c r="F5029" s="18" t="s">
        <v>5246</v>
      </c>
      <c r="G5029" s="18" t="str">
        <f t="shared" si="472"/>
        <v>health</v>
      </c>
      <c r="H5029" s="18" t="str">
        <f t="shared" si="473"/>
        <v>pov_childl c.age##c.age female race_black educ_dad south_dum election</v>
      </c>
      <c r="I5029" s="18">
        <f t="shared" si="476"/>
        <v>0</v>
      </c>
      <c r="J5029" s="18" t="str">
        <f t="shared" si="477"/>
        <v>NA</v>
      </c>
      <c r="K5029" s="18" t="str">
        <f t="shared" si="474"/>
        <v>pov_childl c.age##c.age female race_black educ_dad south_dum election</v>
      </c>
      <c r="L5029" s="1" t="str">
        <f t="shared" si="475"/>
        <v>Yes</v>
      </c>
    </row>
    <row r="5030" spans="1:12" ht="28.8" x14ac:dyDescent="0.3">
      <c r="A5030" s="1" t="str">
        <f>VLOOKUP(B5030,DownloadedFiles!$B$2:$C$821,2,)</f>
        <v>doi:10.7910/DVN/XU8ZWB</v>
      </c>
      <c r="B5030" s="1" t="s">
        <v>1842</v>
      </c>
      <c r="C5030" s="1" t="s">
        <v>6438</v>
      </c>
      <c r="D5030" s="1" t="s">
        <v>1599</v>
      </c>
      <c r="E5030" s="1" t="str">
        <f>VLOOKUP(D5030,StataFunctions!$E$2:$G$260,3,)</f>
        <v xml:space="preserve">Random-effects ordered logistic models </v>
      </c>
      <c r="F5030" s="18" t="s">
        <v>5249</v>
      </c>
      <c r="G5030" s="18" t="str">
        <f t="shared" si="472"/>
        <v>news_follow</v>
      </c>
      <c r="H5030" s="18" t="str">
        <f t="shared" si="473"/>
        <v>pov_childl c.age##c.age female race_black educ_dad south_dum election</v>
      </c>
      <c r="I5030" s="18">
        <f t="shared" si="476"/>
        <v>0</v>
      </c>
      <c r="J5030" s="18" t="str">
        <f t="shared" si="477"/>
        <v>NA</v>
      </c>
      <c r="K5030" s="18" t="str">
        <f t="shared" si="474"/>
        <v>pov_childl c.age##c.age female race_black educ_dad south_dum election</v>
      </c>
      <c r="L5030" s="1" t="str">
        <f t="shared" si="475"/>
        <v>Yes</v>
      </c>
    </row>
    <row r="5031" spans="1:12" ht="28.8" x14ac:dyDescent="0.3">
      <c r="A5031" s="1" t="str">
        <f>VLOOKUP(B5031,DownloadedFiles!$B$2:$C$821,2,)</f>
        <v>doi:10.7910/DVN/XU8ZWB</v>
      </c>
      <c r="B5031" s="1" t="s">
        <v>1842</v>
      </c>
      <c r="C5031" s="1" t="s">
        <v>6438</v>
      </c>
      <c r="D5031" s="1" t="s">
        <v>781</v>
      </c>
      <c r="E5031" s="1" t="str">
        <f>VLOOKUP(D5031,StataFunctions!$E$2:$G$260,3,)</f>
        <v>Regression on panel data</v>
      </c>
      <c r="F5031" s="18" t="s">
        <v>5244</v>
      </c>
      <c r="G5031" s="18" t="str">
        <f t="shared" si="472"/>
        <v>educ_years</v>
      </c>
      <c r="H5031" s="18" t="str">
        <f t="shared" si="473"/>
        <v>pov_childl c.age##c.age female race_black educ_dad south_dum election</v>
      </c>
      <c r="I5031" s="18">
        <f t="shared" si="476"/>
        <v>0</v>
      </c>
      <c r="J5031" s="18" t="str">
        <f t="shared" si="477"/>
        <v>NA</v>
      </c>
      <c r="K5031" s="18" t="str">
        <f t="shared" si="474"/>
        <v>pov_childl c.age##c.age female race_black educ_dad south_dum election</v>
      </c>
      <c r="L5031" s="1" t="str">
        <f t="shared" si="475"/>
        <v>Yes</v>
      </c>
    </row>
    <row r="5032" spans="1:12" ht="28.8" x14ac:dyDescent="0.3">
      <c r="A5032" s="1" t="str">
        <f>VLOOKUP(B5032,DownloadedFiles!$B$2:$C$821,2,)</f>
        <v>doi:10.7910/DVN/XU8ZWB</v>
      </c>
      <c r="B5032" s="1" t="s">
        <v>1842</v>
      </c>
      <c r="C5032" s="1" t="s">
        <v>6438</v>
      </c>
      <c r="D5032" s="1" t="s">
        <v>781</v>
      </c>
      <c r="E5032" s="1" t="str">
        <f>VLOOKUP(D5032,StataFunctions!$E$2:$G$260,3,)</f>
        <v>Regression on panel data</v>
      </c>
      <c r="F5032" s="18" t="s">
        <v>5243</v>
      </c>
      <c r="G5032" s="18" t="str">
        <f t="shared" si="472"/>
        <v>pov_ratiol</v>
      </c>
      <c r="H5032" s="18" t="str">
        <f t="shared" si="473"/>
        <v>pov_childl c.age##c.age female race_black educ_dad south_dum election</v>
      </c>
      <c r="I5032" s="18">
        <f t="shared" si="476"/>
        <v>0</v>
      </c>
      <c r="J5032" s="18" t="str">
        <f t="shared" si="477"/>
        <v>NA</v>
      </c>
      <c r="K5032" s="18" t="str">
        <f t="shared" si="474"/>
        <v>pov_childl c.age##c.age female race_black educ_dad south_dum election</v>
      </c>
      <c r="L5032" s="1" t="str">
        <f t="shared" si="475"/>
        <v>Yes</v>
      </c>
    </row>
    <row r="5033" spans="1:12" ht="43.2" x14ac:dyDescent="0.3">
      <c r="A5033" s="1" t="str">
        <f>VLOOKUP(B5033,DownloadedFiles!$B$2:$C$821,2,)</f>
        <v>doi:10.7910/DVN/XU8ZWB</v>
      </c>
      <c r="B5033" s="1" t="s">
        <v>1842</v>
      </c>
      <c r="C5033" s="1" t="s">
        <v>6438</v>
      </c>
      <c r="D5033" s="1" t="s">
        <v>781</v>
      </c>
      <c r="E5033" s="1" t="str">
        <f>VLOOKUP(D5033,StataFunctions!$E$2:$G$260,3,)</f>
        <v>Regression on panel data</v>
      </c>
      <c r="F5033" s="18" t="s">
        <v>5265</v>
      </c>
      <c r="G5033" s="18" t="str">
        <f t="shared" si="472"/>
        <v>educ_years</v>
      </c>
      <c r="H5033" s="18" t="str">
        <f t="shared" si="473"/>
        <v>pov_ratio pov_child c.age##c.age female race_black educ_dad south_dum church_attend health mobility married news_follow election</v>
      </c>
      <c r="I5033" s="18">
        <f t="shared" si="476"/>
        <v>0</v>
      </c>
      <c r="J5033" s="18" t="str">
        <f t="shared" si="477"/>
        <v>NA</v>
      </c>
      <c r="K5033" s="18" t="str">
        <f t="shared" si="474"/>
        <v>pov_ratio pov_child c.age##c.age female race_black educ_dad south_dum church_attend health mobility married news_follow election</v>
      </c>
      <c r="L5033" s="1" t="str">
        <f t="shared" si="475"/>
        <v>Yes</v>
      </c>
    </row>
    <row r="5034" spans="1:12" ht="43.2" x14ac:dyDescent="0.3">
      <c r="A5034" s="1" t="str">
        <f>VLOOKUP(B5034,DownloadedFiles!$B$2:$C$821,2,)</f>
        <v>doi:10.7910/DVN/XU8ZWB</v>
      </c>
      <c r="B5034" s="1" t="s">
        <v>1842</v>
      </c>
      <c r="C5034" s="1" t="s">
        <v>6438</v>
      </c>
      <c r="D5034" s="1" t="s">
        <v>806</v>
      </c>
      <c r="E5034" s="1" t="str">
        <f>VLOOKUP(D5034,StataFunctions!$E$2:$G$260,3,)</f>
        <v>Fixed-effects Logistic Regression</v>
      </c>
      <c r="F5034" s="18" t="s">
        <v>5268</v>
      </c>
      <c r="G5034" s="18" t="str">
        <f t="shared" si="472"/>
        <v>mobility</v>
      </c>
      <c r="H5034" s="18" t="str">
        <f t="shared" si="473"/>
        <v>pov_ratio pov_child c.age##c.age female race_black educ_dad south_dum educ_years church_attend health married news_follow election</v>
      </c>
      <c r="I5034" s="18">
        <f t="shared" si="476"/>
        <v>0</v>
      </c>
      <c r="J5034" s="18" t="str">
        <f t="shared" si="477"/>
        <v>NA</v>
      </c>
      <c r="K5034" s="18" t="str">
        <f t="shared" si="474"/>
        <v>pov_ratio pov_child c.age##c.age female race_black educ_dad south_dum educ_years church_attend health married news_follow election</v>
      </c>
      <c r="L5034" s="1" t="str">
        <f t="shared" si="475"/>
        <v>Yes</v>
      </c>
    </row>
    <row r="5035" spans="1:12" ht="43.2" x14ac:dyDescent="0.3">
      <c r="A5035" s="1" t="str">
        <f>VLOOKUP(B5035,DownloadedFiles!$B$2:$C$821,2,)</f>
        <v>doi:10.7910/DVN/XU8ZWB</v>
      </c>
      <c r="B5035" s="1" t="s">
        <v>1842</v>
      </c>
      <c r="C5035" s="1" t="s">
        <v>6438</v>
      </c>
      <c r="D5035" s="1" t="s">
        <v>1599</v>
      </c>
      <c r="E5035" s="1" t="str">
        <f>VLOOKUP(D5035,StataFunctions!$E$2:$G$260,3,)</f>
        <v xml:space="preserve">Random-effects ordered logistic models </v>
      </c>
      <c r="F5035" s="18" t="s">
        <v>5270</v>
      </c>
      <c r="G5035" s="18" t="str">
        <f t="shared" si="472"/>
        <v>news_follow</v>
      </c>
      <c r="H5035" s="18" t="str">
        <f t="shared" si="473"/>
        <v>pov_ratio pov_child c.age##c.age female race_black educ_dad south_dum educ_years church_attend health mobility married election</v>
      </c>
      <c r="I5035" s="18">
        <f t="shared" si="476"/>
        <v>0</v>
      </c>
      <c r="J5035" s="18" t="str">
        <f t="shared" si="477"/>
        <v>NA</v>
      </c>
      <c r="K5035" s="18" t="str">
        <f t="shared" si="474"/>
        <v>pov_ratio pov_child c.age##c.age female race_black educ_dad south_dum educ_years church_attend health mobility married election</v>
      </c>
      <c r="L5035" s="1" t="str">
        <f t="shared" si="475"/>
        <v>Yes</v>
      </c>
    </row>
    <row r="5036" spans="1:12" ht="43.2" x14ac:dyDescent="0.3">
      <c r="A5036" s="1" t="str">
        <f>VLOOKUP(B5036,DownloadedFiles!$B$2:$C$821,2,)</f>
        <v>doi:10.7910/DVN/XU8ZWB</v>
      </c>
      <c r="B5036" s="1" t="s">
        <v>1842</v>
      </c>
      <c r="C5036" s="1" t="s">
        <v>6438</v>
      </c>
      <c r="D5036" s="1" t="s">
        <v>806</v>
      </c>
      <c r="E5036" s="1" t="str">
        <f>VLOOKUP(D5036,StataFunctions!$E$2:$G$260,3,)</f>
        <v>Fixed-effects Logistic Regression</v>
      </c>
      <c r="F5036" s="18" t="s">
        <v>5269</v>
      </c>
      <c r="G5036" s="18" t="str">
        <f t="shared" si="472"/>
        <v>married</v>
      </c>
      <c r="H5036" s="18" t="str">
        <f t="shared" si="473"/>
        <v>pov_ratio pov_child c.age##c.age female race_black educ_dad south_dum educ_years church_attend health mobility news_follow election</v>
      </c>
      <c r="I5036" s="18">
        <f t="shared" si="476"/>
        <v>0</v>
      </c>
      <c r="J5036" s="18" t="str">
        <f t="shared" si="477"/>
        <v>NA</v>
      </c>
      <c r="K5036" s="18" t="str">
        <f t="shared" si="474"/>
        <v>pov_ratio pov_child c.age##c.age female race_black educ_dad south_dum educ_years church_attend health mobility news_follow election</v>
      </c>
      <c r="L5036" s="1" t="str">
        <f t="shared" si="475"/>
        <v>Yes</v>
      </c>
    </row>
    <row r="5037" spans="1:12" ht="43.2" x14ac:dyDescent="0.3">
      <c r="A5037" s="1" t="str">
        <f>VLOOKUP(B5037,DownloadedFiles!$B$2:$C$821,2,)</f>
        <v>doi:10.7910/DVN/XU8ZWB</v>
      </c>
      <c r="B5037" s="1" t="s">
        <v>1842</v>
      </c>
      <c r="C5037" s="1" t="s">
        <v>6438</v>
      </c>
      <c r="D5037" s="1" t="s">
        <v>1599</v>
      </c>
      <c r="E5037" s="1" t="str">
        <f>VLOOKUP(D5037,StataFunctions!$E$2:$G$260,3,)</f>
        <v xml:space="preserve">Random-effects ordered logistic models </v>
      </c>
      <c r="F5037" s="18" t="s">
        <v>5267</v>
      </c>
      <c r="G5037" s="18" t="str">
        <f t="shared" si="472"/>
        <v>health</v>
      </c>
      <c r="H5037" s="18" t="str">
        <f t="shared" si="473"/>
        <v>pov_ratio pov_child c.age##c.age female race_black educ_dad south_dum educ_years church_attend mobility married news_follow election</v>
      </c>
      <c r="I5037" s="18">
        <f t="shared" si="476"/>
        <v>0</v>
      </c>
      <c r="J5037" s="18" t="str">
        <f t="shared" si="477"/>
        <v>NA</v>
      </c>
      <c r="K5037" s="18" t="str">
        <f t="shared" si="474"/>
        <v>pov_ratio pov_child c.age##c.age female race_black educ_dad south_dum educ_years church_attend mobility married news_follow election</v>
      </c>
      <c r="L5037" s="1" t="str">
        <f t="shared" si="475"/>
        <v>Yes</v>
      </c>
    </row>
    <row r="5038" spans="1:12" ht="43.2" x14ac:dyDescent="0.3">
      <c r="A5038" s="1" t="str">
        <f>VLOOKUP(B5038,DownloadedFiles!$B$2:$C$821,2,)</f>
        <v>doi:10.7910/DVN/XU8ZWB</v>
      </c>
      <c r="B5038" s="1" t="s">
        <v>1842</v>
      </c>
      <c r="C5038" s="1" t="s">
        <v>6438</v>
      </c>
      <c r="D5038" s="1" t="s">
        <v>1599</v>
      </c>
      <c r="E5038" s="1" t="str">
        <f>VLOOKUP(D5038,StataFunctions!$E$2:$G$260,3,)</f>
        <v xml:space="preserve">Random-effects ordered logistic models </v>
      </c>
      <c r="F5038" s="18" t="s">
        <v>5266</v>
      </c>
      <c r="G5038" s="18" t="str">
        <f t="shared" si="472"/>
        <v>church_attend</v>
      </c>
      <c r="H5038" s="18" t="str">
        <f t="shared" si="473"/>
        <v>pov_ratio pov_child c.age##c.age female race_black educ_dad south_dum educ_years health mobility married news_follow election</v>
      </c>
      <c r="I5038" s="18">
        <f t="shared" si="476"/>
        <v>0</v>
      </c>
      <c r="J5038" s="18" t="str">
        <f t="shared" si="477"/>
        <v>NA</v>
      </c>
      <c r="K5038" s="18" t="str">
        <f t="shared" si="474"/>
        <v>pov_ratio pov_child c.age##c.age female race_black educ_dad south_dum educ_years health mobility married news_follow election</v>
      </c>
      <c r="L5038" s="1" t="str">
        <f t="shared" si="475"/>
        <v>Yes</v>
      </c>
    </row>
    <row r="5039" spans="1:12" ht="43.2" x14ac:dyDescent="0.3">
      <c r="A5039" s="1" t="str">
        <f>VLOOKUP(B5039,DownloadedFiles!$B$2:$C$821,2,)</f>
        <v>doi:10.7910/DVN/XU8ZWB</v>
      </c>
      <c r="B5039" s="1" t="s">
        <v>1842</v>
      </c>
      <c r="C5039" s="1" t="s">
        <v>6438</v>
      </c>
      <c r="D5039" s="1" t="s">
        <v>781</v>
      </c>
      <c r="E5039" s="1" t="str">
        <f>VLOOKUP(D5039,StataFunctions!$E$2:$G$260,3,)</f>
        <v>Regression on panel data</v>
      </c>
      <c r="F5039" s="18" t="s">
        <v>5258</v>
      </c>
      <c r="G5039" s="18" t="str">
        <f t="shared" si="472"/>
        <v>educ_years</v>
      </c>
      <c r="H5039" s="18" t="str">
        <f t="shared" si="473"/>
        <v>pov_ratiol pov_childl c.age##c.age female race_black educ_dad south_dum church_attend health mobility married news_follow election</v>
      </c>
      <c r="I5039" s="18">
        <f t="shared" si="476"/>
        <v>0</v>
      </c>
      <c r="J5039" s="18" t="str">
        <f t="shared" si="477"/>
        <v>NA</v>
      </c>
      <c r="K5039" s="18" t="str">
        <f t="shared" si="474"/>
        <v>pov_ratiol pov_childl c.age##c.age female race_black educ_dad south_dum church_attend health mobility married news_follow election</v>
      </c>
      <c r="L5039" s="1" t="str">
        <f t="shared" si="475"/>
        <v>Yes</v>
      </c>
    </row>
    <row r="5040" spans="1:12" ht="43.2" x14ac:dyDescent="0.3">
      <c r="A5040" s="1" t="str">
        <f>VLOOKUP(B5040,DownloadedFiles!$B$2:$C$821,2,)</f>
        <v>doi:10.7910/DVN/XU8ZWB</v>
      </c>
      <c r="B5040" s="1" t="s">
        <v>1842</v>
      </c>
      <c r="C5040" s="1" t="s">
        <v>6438</v>
      </c>
      <c r="D5040" s="1" t="s">
        <v>806</v>
      </c>
      <c r="E5040" s="1" t="str">
        <f>VLOOKUP(D5040,StataFunctions!$E$2:$G$260,3,)</f>
        <v>Fixed-effects Logistic Regression</v>
      </c>
      <c r="F5040" s="18" t="s">
        <v>5261</v>
      </c>
      <c r="G5040" s="18" t="str">
        <f t="shared" si="472"/>
        <v>mobility</v>
      </c>
      <c r="H5040" s="18" t="str">
        <f t="shared" si="473"/>
        <v>pov_ratiol pov_childl c.age##c.age female race_black educ_dad south_dum educ_years church_attend health married news_follow election</v>
      </c>
      <c r="I5040" s="18">
        <f t="shared" si="476"/>
        <v>0</v>
      </c>
      <c r="J5040" s="18" t="str">
        <f t="shared" si="477"/>
        <v>NA</v>
      </c>
      <c r="K5040" s="18" t="str">
        <f t="shared" si="474"/>
        <v>pov_ratiol pov_childl c.age##c.age female race_black educ_dad south_dum educ_years church_attend health married news_follow election</v>
      </c>
      <c r="L5040" s="1" t="str">
        <f t="shared" si="475"/>
        <v>Yes</v>
      </c>
    </row>
    <row r="5041" spans="1:12" ht="43.2" x14ac:dyDescent="0.3">
      <c r="A5041" s="1" t="str">
        <f>VLOOKUP(B5041,DownloadedFiles!$B$2:$C$821,2,)</f>
        <v>doi:10.7910/DVN/XU8ZWB</v>
      </c>
      <c r="B5041" s="1" t="s">
        <v>1842</v>
      </c>
      <c r="C5041" s="1" t="s">
        <v>6438</v>
      </c>
      <c r="D5041" s="1" t="s">
        <v>1599</v>
      </c>
      <c r="E5041" s="1" t="str">
        <f>VLOOKUP(D5041,StataFunctions!$E$2:$G$260,3,)</f>
        <v xml:space="preserve">Random-effects ordered logistic models </v>
      </c>
      <c r="F5041" s="18" t="s">
        <v>5263</v>
      </c>
      <c r="G5041" s="18" t="str">
        <f t="shared" si="472"/>
        <v>news_follow</v>
      </c>
      <c r="H5041" s="18" t="str">
        <f t="shared" si="473"/>
        <v>pov_ratiol pov_childl c.age##c.age female race_black educ_dad south_dum educ_years church_attend health mobility married election</v>
      </c>
      <c r="I5041" s="18">
        <f t="shared" si="476"/>
        <v>0</v>
      </c>
      <c r="J5041" s="18" t="str">
        <f t="shared" si="477"/>
        <v>NA</v>
      </c>
      <c r="K5041" s="18" t="str">
        <f t="shared" si="474"/>
        <v>pov_ratiol pov_childl c.age##c.age female race_black educ_dad south_dum educ_years church_attend health mobility married election</v>
      </c>
      <c r="L5041" s="1" t="str">
        <f t="shared" si="475"/>
        <v>Yes</v>
      </c>
    </row>
    <row r="5042" spans="1:12" ht="43.2" x14ac:dyDescent="0.3">
      <c r="A5042" s="1" t="str">
        <f>VLOOKUP(B5042,DownloadedFiles!$B$2:$C$821,2,)</f>
        <v>doi:10.7910/DVN/XU8ZWB</v>
      </c>
      <c r="B5042" s="1" t="s">
        <v>1842</v>
      </c>
      <c r="C5042" s="1" t="s">
        <v>6438</v>
      </c>
      <c r="D5042" s="1" t="s">
        <v>806</v>
      </c>
      <c r="E5042" s="1" t="str">
        <f>VLOOKUP(D5042,StataFunctions!$E$2:$G$260,3,)</f>
        <v>Fixed-effects Logistic Regression</v>
      </c>
      <c r="F5042" s="18" t="s">
        <v>5262</v>
      </c>
      <c r="G5042" s="18" t="str">
        <f t="shared" si="472"/>
        <v>married</v>
      </c>
      <c r="H5042" s="18" t="str">
        <f t="shared" si="473"/>
        <v>pov_ratiol pov_childl c.age##c.age female race_black educ_dad south_dum educ_years church_attend health mobility news_follow election</v>
      </c>
      <c r="I5042" s="18">
        <f t="shared" si="476"/>
        <v>0</v>
      </c>
      <c r="J5042" s="18" t="str">
        <f t="shared" si="477"/>
        <v>NA</v>
      </c>
      <c r="K5042" s="18" t="str">
        <f t="shared" si="474"/>
        <v>pov_ratiol pov_childl c.age##c.age female race_black educ_dad south_dum educ_years church_attend health mobility news_follow election</v>
      </c>
      <c r="L5042" s="1" t="str">
        <f t="shared" si="475"/>
        <v>Yes</v>
      </c>
    </row>
    <row r="5043" spans="1:12" ht="43.2" x14ac:dyDescent="0.3">
      <c r="A5043" s="1" t="str">
        <f>VLOOKUP(B5043,DownloadedFiles!$B$2:$C$821,2,)</f>
        <v>doi:10.7910/DVN/XU8ZWB</v>
      </c>
      <c r="B5043" s="1" t="s">
        <v>1842</v>
      </c>
      <c r="C5043" s="1" t="s">
        <v>6438</v>
      </c>
      <c r="D5043" s="1" t="s">
        <v>1599</v>
      </c>
      <c r="E5043" s="1" t="str">
        <f>VLOOKUP(D5043,StataFunctions!$E$2:$G$260,3,)</f>
        <v xml:space="preserve">Random-effects ordered logistic models </v>
      </c>
      <c r="F5043" s="18" t="s">
        <v>5260</v>
      </c>
      <c r="G5043" s="18" t="str">
        <f t="shared" si="472"/>
        <v>health</v>
      </c>
      <c r="H5043" s="18" t="str">
        <f t="shared" si="473"/>
        <v>pov_ratiol pov_childl c.age##c.age female race_black educ_dad south_dum educ_years church_attend mobility married news_follow election</v>
      </c>
      <c r="I5043" s="18">
        <f t="shared" si="476"/>
        <v>0</v>
      </c>
      <c r="J5043" s="18" t="str">
        <f t="shared" si="477"/>
        <v>NA</v>
      </c>
      <c r="K5043" s="18" t="str">
        <f t="shared" si="474"/>
        <v>pov_ratiol pov_childl c.age##c.age female race_black educ_dad south_dum educ_years church_attend mobility married news_follow election</v>
      </c>
      <c r="L5043" s="1" t="str">
        <f t="shared" si="475"/>
        <v>Yes</v>
      </c>
    </row>
    <row r="5044" spans="1:12" ht="43.2" x14ac:dyDescent="0.3">
      <c r="A5044" s="1" t="str">
        <f>VLOOKUP(B5044,DownloadedFiles!$B$2:$C$821,2,)</f>
        <v>doi:10.7910/DVN/XU8ZWB</v>
      </c>
      <c r="B5044" s="1" t="s">
        <v>1842</v>
      </c>
      <c r="C5044" s="1" t="s">
        <v>6438</v>
      </c>
      <c r="D5044" s="1" t="s">
        <v>1599</v>
      </c>
      <c r="E5044" s="1" t="str">
        <f>VLOOKUP(D5044,StataFunctions!$E$2:$G$260,3,)</f>
        <v xml:space="preserve">Random-effects ordered logistic models </v>
      </c>
      <c r="F5044" s="18" t="s">
        <v>5259</v>
      </c>
      <c r="G5044" s="18" t="str">
        <f t="shared" si="472"/>
        <v>church_attend</v>
      </c>
      <c r="H5044" s="18" t="str">
        <f t="shared" si="473"/>
        <v>pov_ratiol pov_childl c.age##c.age female race_black educ_dad south_dum educ_years health mobility married news_follow election</v>
      </c>
      <c r="I5044" s="18">
        <f t="shared" si="476"/>
        <v>0</v>
      </c>
      <c r="J5044" s="18" t="str">
        <f t="shared" si="477"/>
        <v>NA</v>
      </c>
      <c r="K5044" s="18" t="str">
        <f t="shared" si="474"/>
        <v>pov_ratiol pov_childl c.age##c.age female race_black educ_dad south_dum educ_years health mobility married news_follow election</v>
      </c>
      <c r="L5044" s="1" t="str">
        <f t="shared" si="475"/>
        <v>Yes</v>
      </c>
    </row>
    <row r="5045" spans="1:12" ht="57.6" x14ac:dyDescent="0.3">
      <c r="A5045" s="1" t="str">
        <f>VLOOKUP(B5045,DownloadedFiles!$B$2:$C$821,2,)</f>
        <v>doi:10.7910/DVN/BLXMCY</v>
      </c>
      <c r="B5045" s="1" t="s">
        <v>2280</v>
      </c>
      <c r="C5045" s="1" t="s">
        <v>6439</v>
      </c>
      <c r="D5045" s="1" t="s">
        <v>781</v>
      </c>
      <c r="E5045" s="1" t="str">
        <f>VLOOKUP(D5045,StataFunctions!$E$2:$G$260,3,)</f>
        <v>Regression on panel data</v>
      </c>
      <c r="F5045" s="18" t="s">
        <v>7919</v>
      </c>
      <c r="G5045" s="18" t="str">
        <f t="shared" si="472"/>
        <v>likelyvote</v>
      </c>
      <c r="H5045" s="18" t="str">
        <f t="shared" si="473"/>
        <v>c.region_cas i.low_attention i.low_attentio##c.region_cas birthyr partstrength female white marriage income education perception_economy pmtherm pmwar income_pc unemploy_rate pctwhite i.region</v>
      </c>
      <c r="I5045" s="18">
        <f t="shared" si="476"/>
        <v>0</v>
      </c>
      <c r="J5045" s="18" t="str">
        <f t="shared" si="477"/>
        <v>NA</v>
      </c>
      <c r="K5045" s="18" t="str">
        <f t="shared" si="474"/>
        <v>c.region_cas i.low_attention i.low_attentio##c.region_cas birthyr partstrength female white marriage income education perception_economy pmtherm pmwar income_pc unemploy_rate pctwhite i.region</v>
      </c>
      <c r="L5045" s="1" t="str">
        <f t="shared" si="475"/>
        <v>Yes</v>
      </c>
    </row>
    <row r="5046" spans="1:12" ht="28.8" x14ac:dyDescent="0.3">
      <c r="A5046" s="1" t="str">
        <f>VLOOKUP(B5046,DownloadedFiles!$B$2:$C$821,2,)</f>
        <v>doi:10.7910/DVN/26721</v>
      </c>
      <c r="B5046" s="1" t="s">
        <v>2514</v>
      </c>
      <c r="C5046" s="1" t="s">
        <v>698</v>
      </c>
      <c r="D5046" s="1" t="s">
        <v>654</v>
      </c>
      <c r="E5046" s="1" t="str">
        <f>VLOOKUP(D5046,StataFunctions!$E$2:$G$260,3,)</f>
        <v>Linear Regression</v>
      </c>
      <c r="F5046" s="18" t="s">
        <v>5274</v>
      </c>
      <c r="G5046" s="18" t="str">
        <f t="shared" si="472"/>
        <v>ch_bovote</v>
      </c>
      <c r="H5046" s="18" t="str">
        <f t="shared" si="473"/>
        <v>bovote_308 health_308 pid_308 ideol_308 edu highinc lowinc black male south age [pweight=weight]</v>
      </c>
      <c r="I5046" s="18">
        <f t="shared" si="476"/>
        <v>0</v>
      </c>
      <c r="J5046" s="18" t="str">
        <f t="shared" si="477"/>
        <v>NA</v>
      </c>
      <c r="K5046" s="18" t="str">
        <f t="shared" si="474"/>
        <v>bovote_308 health_308 pid_308 ideol_308 edu highinc lowinc black male south age [pweight=weight]</v>
      </c>
      <c r="L5046" s="1" t="str">
        <f t="shared" si="475"/>
        <v>Yes</v>
      </c>
    </row>
    <row r="5047" spans="1:12" ht="28.8" x14ac:dyDescent="0.3">
      <c r="A5047" s="1" t="str">
        <f>VLOOKUP(B5047,DownloadedFiles!$B$2:$C$821,2,)</f>
        <v>doi:10.7910/DVN/26721</v>
      </c>
      <c r="B5047" s="1" t="s">
        <v>2514</v>
      </c>
      <c r="C5047" s="1" t="s">
        <v>698</v>
      </c>
      <c r="D5047" s="1" t="s">
        <v>654</v>
      </c>
      <c r="E5047" s="1" t="str">
        <f>VLOOKUP(D5047,StataFunctions!$E$2:$G$260,3,)</f>
        <v>Linear Regression</v>
      </c>
      <c r="F5047" s="18" t="s">
        <v>7427</v>
      </c>
      <c r="G5047" s="18" t="str">
        <f t="shared" si="472"/>
        <v>ch_bovote</v>
      </c>
      <c r="H5047" s="18" t="str">
        <f t="shared" si="473"/>
        <v>bovote_308 health_308 pid_308 ideol_308 edu highinc lowinc black male south age [pweight=weight]</v>
      </c>
      <c r="I5047" s="18">
        <f t="shared" si="476"/>
        <v>0</v>
      </c>
      <c r="J5047" s="18" t="str">
        <f t="shared" si="477"/>
        <v>NA</v>
      </c>
      <c r="K5047" s="18" t="str">
        <f t="shared" si="474"/>
        <v>bovote_308 health_308 pid_308 ideol_308 edu highinc lowinc black male south age [pweight=weight]</v>
      </c>
      <c r="L5047" s="1" t="str">
        <f t="shared" si="475"/>
        <v>Yes</v>
      </c>
    </row>
    <row r="5048" spans="1:12" ht="28.8" x14ac:dyDescent="0.3">
      <c r="A5048" s="1" t="str">
        <f>VLOOKUP(B5048,DownloadedFiles!$B$2:$C$821,2,)</f>
        <v>doi:10.7910/DVN/26721</v>
      </c>
      <c r="B5048" s="1" t="s">
        <v>2514</v>
      </c>
      <c r="C5048" s="1" t="s">
        <v>698</v>
      </c>
      <c r="D5048" s="1" t="s">
        <v>654</v>
      </c>
      <c r="E5048" s="1" t="str">
        <f>VLOOKUP(D5048,StataFunctions!$E$2:$G$260,3,)</f>
        <v>Linear Regression</v>
      </c>
      <c r="F5048" s="18" t="s">
        <v>7432</v>
      </c>
      <c r="G5048" s="18" t="str">
        <f t="shared" ref="G5048:G5111" si="478">MID($F5048,LEN($D5048)+FIND($D5048,$F5048)+1,FIND(" ",$F5048,LEN(D5048)+FIND(D5048,F5048)+1)-(LEN($D5048)+FIND($D5048,$F5048)+1))</f>
        <v>ch_health</v>
      </c>
      <c r="H5048" s="18" t="str">
        <f t="shared" si="473"/>
        <v>bovote_308 health_308 pid_308 ideol_308 edu highinc lowinc black male south age [pweight=weight]</v>
      </c>
      <c r="I5048" s="18">
        <f t="shared" si="476"/>
        <v>0</v>
      </c>
      <c r="J5048" s="18" t="str">
        <f t="shared" si="477"/>
        <v>NA</v>
      </c>
      <c r="K5048" s="18" t="str">
        <f t="shared" si="474"/>
        <v>bovote_308 health_308 pid_308 ideol_308 edu highinc lowinc black male south age [pweight=weight]</v>
      </c>
      <c r="L5048" s="1" t="str">
        <f t="shared" si="475"/>
        <v>Yes</v>
      </c>
    </row>
    <row r="5049" spans="1:12" ht="28.8" x14ac:dyDescent="0.3">
      <c r="A5049" s="1" t="str">
        <f>VLOOKUP(B5049,DownloadedFiles!$B$2:$C$821,2,)</f>
        <v>doi:10.7910/DVN/26721</v>
      </c>
      <c r="B5049" s="1" t="s">
        <v>2514</v>
      </c>
      <c r="C5049" s="1" t="s">
        <v>698</v>
      </c>
      <c r="D5049" s="1" t="s">
        <v>654</v>
      </c>
      <c r="E5049" s="1" t="str">
        <f>VLOOKUP(D5049,StataFunctions!$E$2:$G$260,3,)</f>
        <v>Linear Regression</v>
      </c>
      <c r="F5049" s="18" t="s">
        <v>7433</v>
      </c>
      <c r="G5049" s="18" t="str">
        <f t="shared" si="478"/>
        <v>ch_health</v>
      </c>
      <c r="H5049" s="18" t="str">
        <f t="shared" si="473"/>
        <v>bovote3_308 health_308 pid_308 ideol_308 edu highinc lowinc black male south age [pweight=weight]</v>
      </c>
      <c r="I5049" s="18">
        <f t="shared" si="476"/>
        <v>0</v>
      </c>
      <c r="J5049" s="18" t="str">
        <f t="shared" si="477"/>
        <v>NA</v>
      </c>
      <c r="K5049" s="18" t="str">
        <f t="shared" si="474"/>
        <v>bovote3_308 health_308 pid_308 ideol_308 edu highinc lowinc black male south age [pweight=weight]</v>
      </c>
      <c r="L5049" s="1" t="str">
        <f t="shared" si="475"/>
        <v>Yes</v>
      </c>
    </row>
    <row r="5050" spans="1:12" ht="28.8" x14ac:dyDescent="0.3">
      <c r="A5050" s="1" t="str">
        <f>VLOOKUP(B5050,DownloadedFiles!$B$2:$C$821,2,)</f>
        <v>doi:10.7910/DVN/26721</v>
      </c>
      <c r="B5050" s="1" t="s">
        <v>2514</v>
      </c>
      <c r="C5050" s="1" t="s">
        <v>698</v>
      </c>
      <c r="D5050" s="1" t="s">
        <v>766</v>
      </c>
      <c r="E5050" s="1" t="str">
        <f>VLOOKUP(D5050,StataFunctions!$E$2:$G$260,3,)</f>
        <v>Logistic regression</v>
      </c>
      <c r="F5050" s="18" t="s">
        <v>5271</v>
      </c>
      <c r="G5050" s="18" t="str">
        <f t="shared" si="478"/>
        <v>bovote_308</v>
      </c>
      <c r="H5050" s="18" t="str">
        <f t="shared" si="473"/>
        <v>health_308 pid_308 ideol_308 edu highinc lowinc black male south age if votedem08_12&lt;=1 [pweight=weight]</v>
      </c>
      <c r="I5050" s="18">
        <f t="shared" si="476"/>
        <v>1</v>
      </c>
      <c r="J5050" s="18" t="str">
        <f t="shared" si="477"/>
        <v xml:space="preserve"> votedem08_12&lt;=1 [pweight=weight]</v>
      </c>
      <c r="K5050" s="18" t="str">
        <f t="shared" si="474"/>
        <v>health_308 pid_308 ideol_308 edu highinc lowinc black male south age</v>
      </c>
      <c r="L5050" s="1" t="str">
        <f t="shared" si="475"/>
        <v>Yes</v>
      </c>
    </row>
    <row r="5051" spans="1:12" ht="28.8" x14ac:dyDescent="0.3">
      <c r="A5051" s="1" t="str">
        <f>VLOOKUP(B5051,DownloadedFiles!$B$2:$C$821,2,)</f>
        <v>doi:10.7910/DVN/26721</v>
      </c>
      <c r="B5051" s="1" t="s">
        <v>2514</v>
      </c>
      <c r="C5051" s="1" t="s">
        <v>698</v>
      </c>
      <c r="D5051" s="1" t="s">
        <v>766</v>
      </c>
      <c r="E5051" s="1" t="str">
        <f>VLOOKUP(D5051,StataFunctions!$E$2:$G$260,3,)</f>
        <v>Logistic regression</v>
      </c>
      <c r="F5051" s="18" t="s">
        <v>5271</v>
      </c>
      <c r="G5051" s="18" t="str">
        <f t="shared" si="478"/>
        <v>bovote_308</v>
      </c>
      <c r="H5051" s="18" t="str">
        <f t="shared" si="473"/>
        <v>health_308 pid_308 ideol_308 edu highinc lowinc black male south age if votedem08_12&lt;=1 [pweight=weight]</v>
      </c>
      <c r="I5051" s="18">
        <f t="shared" si="476"/>
        <v>1</v>
      </c>
      <c r="J5051" s="18" t="str">
        <f t="shared" si="477"/>
        <v xml:space="preserve"> votedem08_12&lt;=1 [pweight=weight]</v>
      </c>
      <c r="K5051" s="18" t="str">
        <f t="shared" si="474"/>
        <v>health_308 pid_308 ideol_308 edu highinc lowinc black male south age</v>
      </c>
      <c r="L5051" s="1" t="str">
        <f t="shared" si="475"/>
        <v>Yes</v>
      </c>
    </row>
    <row r="5052" spans="1:12" ht="28.8" x14ac:dyDescent="0.3">
      <c r="A5052" s="1" t="str">
        <f>VLOOKUP(B5052,DownloadedFiles!$B$2:$C$821,2,)</f>
        <v>doi:10.7910/DVN/26721</v>
      </c>
      <c r="B5052" s="1" t="s">
        <v>2514</v>
      </c>
      <c r="C5052" s="1" t="s">
        <v>698</v>
      </c>
      <c r="D5052" s="1" t="s">
        <v>766</v>
      </c>
      <c r="E5052" s="1" t="str">
        <f>VLOOKUP(D5052,StataFunctions!$E$2:$G$260,3,)</f>
        <v>Logistic regression</v>
      </c>
      <c r="F5052" s="18" t="s">
        <v>7416</v>
      </c>
      <c r="G5052" s="18" t="str">
        <f t="shared" si="478"/>
        <v>bovote_712</v>
      </c>
      <c r="H5052" s="18" t="str">
        <f t="shared" si="473"/>
        <v>health_308 pid_308 ideol_308 edu highinc lowinc black male south age if votedem08_12&lt;=1 [pweight=weight]</v>
      </c>
      <c r="I5052" s="18">
        <f t="shared" si="476"/>
        <v>1</v>
      </c>
      <c r="J5052" s="18" t="str">
        <f t="shared" si="477"/>
        <v xml:space="preserve"> votedem08_12&lt;=1 [pweight=weight]</v>
      </c>
      <c r="K5052" s="18" t="str">
        <f t="shared" si="474"/>
        <v>health_308 pid_308 ideol_308 edu highinc lowinc black male south age</v>
      </c>
      <c r="L5052" s="1" t="str">
        <f t="shared" si="475"/>
        <v>Yes</v>
      </c>
    </row>
    <row r="5053" spans="1:12" ht="28.8" x14ac:dyDescent="0.3">
      <c r="A5053" s="1" t="str">
        <f>VLOOKUP(B5053,DownloadedFiles!$B$2:$C$821,2,)</f>
        <v>doi:10.7910/DVN/26721</v>
      </c>
      <c r="B5053" s="1" t="s">
        <v>2514</v>
      </c>
      <c r="C5053" s="1" t="s">
        <v>698</v>
      </c>
      <c r="D5053" s="1" t="s">
        <v>766</v>
      </c>
      <c r="E5053" s="1" t="str">
        <f>VLOOKUP(D5053,StataFunctions!$E$2:$G$260,3,)</f>
        <v>Logistic regression</v>
      </c>
      <c r="F5053" s="18" t="s">
        <v>5272</v>
      </c>
      <c r="G5053" s="18" t="str">
        <f t="shared" si="478"/>
        <v>bofav_308</v>
      </c>
      <c r="H5053" s="18" t="str">
        <f t="shared" si="473"/>
        <v>health_308 pid_308 ideol_308 edu highinc lowinc black male south age [pweight=weight]</v>
      </c>
      <c r="I5053" s="18">
        <f t="shared" si="476"/>
        <v>0</v>
      </c>
      <c r="J5053" s="18" t="str">
        <f t="shared" si="477"/>
        <v>NA</v>
      </c>
      <c r="K5053" s="18" t="str">
        <f t="shared" si="474"/>
        <v>health_308 pid_308 ideol_308 edu highinc lowinc black male south age [pweight=weight]</v>
      </c>
      <c r="L5053" s="1" t="str">
        <f t="shared" si="475"/>
        <v>Yes</v>
      </c>
    </row>
    <row r="5054" spans="1:12" ht="28.8" x14ac:dyDescent="0.3">
      <c r="A5054" s="1" t="str">
        <f>VLOOKUP(B5054,DownloadedFiles!$B$2:$C$821,2,)</f>
        <v>doi:10.7910/DVN/26721</v>
      </c>
      <c r="B5054" s="1" t="s">
        <v>2514</v>
      </c>
      <c r="C5054" s="1" t="s">
        <v>698</v>
      </c>
      <c r="D5054" s="1" t="s">
        <v>766</v>
      </c>
      <c r="E5054" s="1" t="str">
        <f>VLOOKUP(D5054,StataFunctions!$E$2:$G$260,3,)</f>
        <v>Logistic regression</v>
      </c>
      <c r="F5054" s="18" t="s">
        <v>5272</v>
      </c>
      <c r="G5054" s="18" t="str">
        <f t="shared" si="478"/>
        <v>bofav_308</v>
      </c>
      <c r="H5054" s="18" t="str">
        <f t="shared" si="473"/>
        <v>health_308 pid_308 ideol_308 edu highinc lowinc black male south age [pweight=weight]</v>
      </c>
      <c r="I5054" s="18">
        <f t="shared" si="476"/>
        <v>0</v>
      </c>
      <c r="J5054" s="18" t="str">
        <f t="shared" si="477"/>
        <v>NA</v>
      </c>
      <c r="K5054" s="18" t="str">
        <f t="shared" si="474"/>
        <v>health_308 pid_308 ideol_308 edu highinc lowinc black male south age [pweight=weight]</v>
      </c>
      <c r="L5054" s="1" t="str">
        <f t="shared" si="475"/>
        <v>Yes</v>
      </c>
    </row>
    <row r="5055" spans="1:12" ht="28.8" x14ac:dyDescent="0.3">
      <c r="A5055" s="1" t="str">
        <f>VLOOKUP(B5055,DownloadedFiles!$B$2:$C$821,2,)</f>
        <v>doi:10.7910/DVN/26721</v>
      </c>
      <c r="B5055" s="1" t="s">
        <v>2514</v>
      </c>
      <c r="C5055" s="1" t="s">
        <v>698</v>
      </c>
      <c r="D5055" s="1" t="s">
        <v>766</v>
      </c>
      <c r="E5055" s="1" t="str">
        <f>VLOOKUP(D5055,StataFunctions!$E$2:$G$260,3,)</f>
        <v>Logistic regression</v>
      </c>
      <c r="F5055" s="18" t="s">
        <v>5273</v>
      </c>
      <c r="G5055" s="18" t="str">
        <f t="shared" si="478"/>
        <v>bofav_712</v>
      </c>
      <c r="H5055" s="18" t="str">
        <f t="shared" si="473"/>
        <v>health_308 pid_308 ideol_308 edu highinc lowinc black male south age [pweight=weight]</v>
      </c>
      <c r="I5055" s="18">
        <f t="shared" si="476"/>
        <v>0</v>
      </c>
      <c r="J5055" s="18" t="str">
        <f t="shared" si="477"/>
        <v>NA</v>
      </c>
      <c r="K5055" s="18" t="str">
        <f t="shared" si="474"/>
        <v>health_308 pid_308 ideol_308 edu highinc lowinc black male south age [pweight=weight]</v>
      </c>
      <c r="L5055" s="1" t="str">
        <f t="shared" si="475"/>
        <v>Yes</v>
      </c>
    </row>
    <row r="5056" spans="1:12" ht="28.8" x14ac:dyDescent="0.3">
      <c r="A5056" s="1" t="str">
        <f>VLOOKUP(B5056,DownloadedFiles!$B$2:$C$821,2,)</f>
        <v>doi:10.7910/DVN/26721</v>
      </c>
      <c r="B5056" s="1" t="s">
        <v>2514</v>
      </c>
      <c r="C5056" s="1" t="s">
        <v>698</v>
      </c>
      <c r="D5056" s="1" t="s">
        <v>766</v>
      </c>
      <c r="E5056" s="1" t="str">
        <f>VLOOKUP(D5056,StataFunctions!$E$2:$G$260,3,)</f>
        <v>Logistic regression</v>
      </c>
      <c r="F5056" s="18" t="s">
        <v>5273</v>
      </c>
      <c r="G5056" s="18" t="str">
        <f t="shared" si="478"/>
        <v>bofav_712</v>
      </c>
      <c r="H5056" s="18" t="str">
        <f t="shared" si="473"/>
        <v>health_308 pid_308 ideol_308 edu highinc lowinc black male south age [pweight=weight]</v>
      </c>
      <c r="I5056" s="18">
        <f t="shared" si="476"/>
        <v>0</v>
      </c>
      <c r="J5056" s="18" t="str">
        <f t="shared" si="477"/>
        <v>NA</v>
      </c>
      <c r="K5056" s="18" t="str">
        <f t="shared" si="474"/>
        <v>health_308 pid_308 ideol_308 edu highinc lowinc black male south age [pweight=weight]</v>
      </c>
      <c r="L5056" s="1" t="str">
        <f t="shared" si="475"/>
        <v>Yes</v>
      </c>
    </row>
    <row r="5057" spans="1:12" ht="43.2" x14ac:dyDescent="0.3">
      <c r="A5057" s="1" t="str">
        <f>VLOOKUP(B5057,DownloadedFiles!$B$2:$C$821,2,)</f>
        <v>doi:10.7910/DVN/26721</v>
      </c>
      <c r="B5057" s="1" t="s">
        <v>2514</v>
      </c>
      <c r="C5057" s="1" t="s">
        <v>698</v>
      </c>
      <c r="D5057" s="1" t="s">
        <v>766</v>
      </c>
      <c r="E5057" s="1" t="str">
        <f>VLOOKUP(D5057,StataFunctions!$E$2:$G$260,3,)</f>
        <v>Logistic regression</v>
      </c>
      <c r="F5057" s="18" t="s">
        <v>8532</v>
      </c>
      <c r="G5057" s="18" t="str">
        <f t="shared" si="478"/>
        <v>bovote_712</v>
      </c>
      <c r="H5057" s="18" t="str">
        <f t="shared" si="473"/>
        <v>health_308pid_308ideol_308eduhighinclowincblackmalesouthageifvotedem08_12&lt;=1[pweight=weight]</v>
      </c>
      <c r="I5057" s="18">
        <f t="shared" si="476"/>
        <v>0</v>
      </c>
      <c r="J5057" s="18" t="str">
        <f t="shared" si="477"/>
        <v>NA</v>
      </c>
      <c r="K5057" s="18" t="str">
        <f t="shared" si="474"/>
        <v>health_308pid_308ideol_308eduhighinclowincblackmalesouthageifvotedem08_12&lt;=1[pweight=weight]</v>
      </c>
      <c r="L5057" s="1" t="str">
        <f t="shared" si="475"/>
        <v>Yes</v>
      </c>
    </row>
    <row r="5058" spans="1:12" ht="43.2" x14ac:dyDescent="0.3">
      <c r="A5058" s="1" t="str">
        <f>VLOOKUP(B5058,DownloadedFiles!$B$2:$C$821,2,)</f>
        <v>doi:10.7910/DVN/26721</v>
      </c>
      <c r="B5058" s="1" t="s">
        <v>2514</v>
      </c>
      <c r="C5058" s="1" t="s">
        <v>698</v>
      </c>
      <c r="D5058" s="1" t="s">
        <v>766</v>
      </c>
      <c r="E5058" s="1" t="str">
        <f>VLOOKUP(D5058,StataFunctions!$E$2:$G$260,3,)</f>
        <v>Logistic regression</v>
      </c>
      <c r="F5058" s="18" t="s">
        <v>8532</v>
      </c>
      <c r="G5058" s="18" t="str">
        <f t="shared" si="478"/>
        <v>bovote_712</v>
      </c>
      <c r="H5058" s="18" t="str">
        <f t="shared" ref="H5058:H5121" si="479">TRIM(MID(F5058,FIND(G5058,F5058)+LEN(G5058)+1,IFERROR(FIND(",",F5058),LEN(F5058)+1)-(FIND(G5058,F5058)+LEN(G5058)+1)))</f>
        <v>health_308pid_308ideol_308eduhighinclowincblackmalesouthageifvotedem08_12&lt;=1[pweight=weight]</v>
      </c>
      <c r="I5058" s="18">
        <f t="shared" si="476"/>
        <v>0</v>
      </c>
      <c r="J5058" s="18" t="str">
        <f t="shared" si="477"/>
        <v>NA</v>
      </c>
      <c r="K5058" s="18" t="str">
        <f t="shared" ref="K5058:K5121" si="480">IF(I5058=0,H5058,MID(H5058,1,FIND(J5058,H5058)-4))</f>
        <v>health_308pid_308ideol_308eduhighinclowincblackmalesouthageifvotedem08_12&lt;=1[pweight=weight]</v>
      </c>
      <c r="L5058" s="1" t="str">
        <f t="shared" ref="L5058:L5121" si="481">IFERROR(IF(FIND("///",F5058)&gt;0,"No",0),"Yes")</f>
        <v>Yes</v>
      </c>
    </row>
    <row r="5059" spans="1:12" x14ac:dyDescent="0.3">
      <c r="A5059" s="1" t="str">
        <f>VLOOKUP(B5059,DownloadedFiles!$B$2:$C$821,2,)</f>
        <v>hdl:1902.1/21008</v>
      </c>
      <c r="B5059" s="1" t="s">
        <v>2478</v>
      </c>
      <c r="C5059" s="1" t="s">
        <v>6440</v>
      </c>
      <c r="D5059" s="1" t="s">
        <v>766</v>
      </c>
      <c r="E5059" s="1" t="str">
        <f>VLOOKUP(D5059,StataFunctions!$E$2:$G$260,3,)</f>
        <v>Logistic regression</v>
      </c>
      <c r="F5059" s="18" t="s">
        <v>5275</v>
      </c>
      <c r="G5059" s="18" t="str">
        <f t="shared" si="478"/>
        <v>reoffer</v>
      </c>
      <c r="H5059" s="18" t="str">
        <f t="shared" si="479"/>
        <v>P2P</v>
      </c>
      <c r="I5059" s="18">
        <f t="shared" si="476"/>
        <v>0</v>
      </c>
      <c r="J5059" s="18" t="str">
        <f t="shared" si="477"/>
        <v>NA</v>
      </c>
      <c r="K5059" s="18" t="str">
        <f t="shared" si="480"/>
        <v>P2P</v>
      </c>
      <c r="L5059" s="1" t="str">
        <f t="shared" si="481"/>
        <v>Yes</v>
      </c>
    </row>
    <row r="5060" spans="1:12" x14ac:dyDescent="0.3">
      <c r="A5060" s="1" t="str">
        <f>VLOOKUP(B5060,DownloadedFiles!$B$2:$C$821,2,)</f>
        <v>hdl:1902.1/21008</v>
      </c>
      <c r="B5060" s="1" t="s">
        <v>2478</v>
      </c>
      <c r="C5060" s="1" t="s">
        <v>6440</v>
      </c>
      <c r="D5060" s="1" t="s">
        <v>766</v>
      </c>
      <c r="E5060" s="1" t="str">
        <f>VLOOKUP(D5060,StataFunctions!$E$2:$G$260,3,)</f>
        <v>Logistic regression</v>
      </c>
      <c r="F5060" s="18" t="s">
        <v>5276</v>
      </c>
      <c r="G5060" s="18" t="str">
        <f t="shared" si="478"/>
        <v>reoffer</v>
      </c>
      <c r="H5060" s="18" t="str">
        <f t="shared" si="479"/>
        <v>P2P</v>
      </c>
      <c r="I5060" s="18">
        <f t="shared" si="476"/>
        <v>0</v>
      </c>
      <c r="J5060" s="18" t="str">
        <f t="shared" si="477"/>
        <v>NA</v>
      </c>
      <c r="K5060" s="18" t="str">
        <f t="shared" si="480"/>
        <v>P2P</v>
      </c>
      <c r="L5060" s="1" t="str">
        <f t="shared" si="481"/>
        <v>Yes</v>
      </c>
    </row>
    <row r="5061" spans="1:12" x14ac:dyDescent="0.3">
      <c r="A5061" s="1" t="str">
        <f>VLOOKUP(B5061,DownloadedFiles!$B$2:$C$821,2,)</f>
        <v>hdl:1902.1/21008</v>
      </c>
      <c r="B5061" s="1" t="s">
        <v>2478</v>
      </c>
      <c r="C5061" s="1" t="s">
        <v>6440</v>
      </c>
      <c r="D5061" s="1" t="s">
        <v>766</v>
      </c>
      <c r="E5061" s="1" t="str">
        <f>VLOOKUP(D5061,StataFunctions!$E$2:$G$260,3,)</f>
        <v>Logistic regression</v>
      </c>
      <c r="F5061" s="18" t="s">
        <v>5278</v>
      </c>
      <c r="G5061" s="18" t="str">
        <f t="shared" si="478"/>
        <v>reoffer</v>
      </c>
      <c r="H5061" s="18" t="str">
        <f t="shared" si="479"/>
        <v>PLACE</v>
      </c>
      <c r="I5061" s="18">
        <f t="shared" si="476"/>
        <v>0</v>
      </c>
      <c r="J5061" s="18" t="str">
        <f t="shared" si="477"/>
        <v>NA</v>
      </c>
      <c r="K5061" s="18" t="str">
        <f t="shared" si="480"/>
        <v>PLACE</v>
      </c>
      <c r="L5061" s="1" t="str">
        <f t="shared" si="481"/>
        <v>Yes</v>
      </c>
    </row>
    <row r="5062" spans="1:12" x14ac:dyDescent="0.3">
      <c r="A5062" s="1" t="str">
        <f>VLOOKUP(B5062,DownloadedFiles!$B$2:$C$821,2,)</f>
        <v>hdl:1902.1/21008</v>
      </c>
      <c r="B5062" s="1" t="s">
        <v>2478</v>
      </c>
      <c r="C5062" s="1" t="s">
        <v>6440</v>
      </c>
      <c r="D5062" s="1" t="s">
        <v>766</v>
      </c>
      <c r="E5062" s="1" t="str">
        <f>VLOOKUP(D5062,StataFunctions!$E$2:$G$260,3,)</f>
        <v>Logistic regression</v>
      </c>
      <c r="F5062" s="18" t="s">
        <v>5277</v>
      </c>
      <c r="G5062" s="18" t="str">
        <f t="shared" si="478"/>
        <v>reoffer</v>
      </c>
      <c r="H5062" s="18" t="str">
        <f t="shared" si="479"/>
        <v>PLACE</v>
      </c>
      <c r="I5062" s="18">
        <f t="shared" si="476"/>
        <v>0</v>
      </c>
      <c r="J5062" s="18" t="str">
        <f t="shared" si="477"/>
        <v>NA</v>
      </c>
      <c r="K5062" s="18" t="str">
        <f t="shared" si="480"/>
        <v>PLACE</v>
      </c>
      <c r="L5062" s="1" t="str">
        <f t="shared" si="481"/>
        <v>Yes</v>
      </c>
    </row>
    <row r="5063" spans="1:12" x14ac:dyDescent="0.3">
      <c r="A5063" s="1" t="str">
        <f>VLOOKUP(B5063,DownloadedFiles!$B$2:$C$821,2,)</f>
        <v>doi:10.7910/DVN/25505</v>
      </c>
      <c r="B5063" s="1" t="s">
        <v>2543</v>
      </c>
      <c r="C5063" s="1" t="s">
        <v>6474</v>
      </c>
      <c r="D5063" s="1" t="s">
        <v>654</v>
      </c>
      <c r="E5063" s="1" t="str">
        <f>VLOOKUP(D5063,StataFunctions!$E$2:$G$260,3,)</f>
        <v>Linear Regression</v>
      </c>
      <c r="F5063" s="18" t="s">
        <v>7438</v>
      </c>
      <c r="G5063" s="18" t="str">
        <f t="shared" si="478"/>
        <v>Chosen_Immigrant</v>
      </c>
      <c r="H5063" s="18" t="str">
        <f t="shared" si="479"/>
        <v>$add $mod</v>
      </c>
      <c r="I5063" s="18">
        <f t="shared" si="476"/>
        <v>0</v>
      </c>
      <c r="J5063" s="18" t="str">
        <f t="shared" si="477"/>
        <v>NA</v>
      </c>
      <c r="K5063" s="18" t="str">
        <f t="shared" si="480"/>
        <v>$add $mod</v>
      </c>
      <c r="L5063" s="1" t="str">
        <f t="shared" si="481"/>
        <v>Yes</v>
      </c>
    </row>
    <row r="5064" spans="1:12" x14ac:dyDescent="0.3">
      <c r="A5064" s="1" t="str">
        <f>VLOOKUP(B5064,DownloadedFiles!$B$2:$C$821,2,)</f>
        <v>doi:10.7910/DVN/25505</v>
      </c>
      <c r="B5064" s="1" t="s">
        <v>2543</v>
      </c>
      <c r="C5064" s="1" t="s">
        <v>6474</v>
      </c>
      <c r="D5064" s="1" t="s">
        <v>654</v>
      </c>
      <c r="E5064" s="1" t="str">
        <f>VLOOKUP(D5064,StataFunctions!$E$2:$G$260,3,)</f>
        <v>Linear Regression</v>
      </c>
      <c r="F5064" s="18" t="s">
        <v>8212</v>
      </c>
      <c r="G5064" s="18" t="str">
        <f t="shared" si="478"/>
        <v>Rating_Immigrant</v>
      </c>
      <c r="H5064" s="18" t="str">
        <f t="shared" si="479"/>
        <v>$add $mod</v>
      </c>
      <c r="I5064" s="18">
        <f t="shared" si="476"/>
        <v>0</v>
      </c>
      <c r="J5064" s="18" t="str">
        <f t="shared" si="477"/>
        <v>NA</v>
      </c>
      <c r="K5064" s="18" t="str">
        <f t="shared" si="480"/>
        <v>$add $mod</v>
      </c>
      <c r="L5064" s="1" t="str">
        <f t="shared" si="481"/>
        <v>Yes</v>
      </c>
    </row>
    <row r="5065" spans="1:12" x14ac:dyDescent="0.3">
      <c r="A5065" s="1" t="str">
        <f>VLOOKUP(B5065,DownloadedFiles!$B$2:$C$821,2,)</f>
        <v>doi:10.7910/DVN/25505</v>
      </c>
      <c r="B5065" s="1" t="s">
        <v>2543</v>
      </c>
      <c r="C5065" s="1" t="s">
        <v>6474</v>
      </c>
      <c r="D5065" s="1" t="s">
        <v>654</v>
      </c>
      <c r="E5065" s="1" t="str">
        <f>VLOOKUP(D5065,StataFunctions!$E$2:$G$260,3,)</f>
        <v>Linear Regression</v>
      </c>
      <c r="F5065" s="18" t="s">
        <v>8291</v>
      </c>
      <c r="G5065" s="18" t="str">
        <f t="shared" si="478"/>
        <v>Support_Admission</v>
      </c>
      <c r="H5065" s="18" t="str">
        <f t="shared" si="479"/>
        <v>$add $mod</v>
      </c>
      <c r="I5065" s="18">
        <f t="shared" si="476"/>
        <v>0</v>
      </c>
      <c r="J5065" s="18" t="str">
        <f t="shared" si="477"/>
        <v>NA</v>
      </c>
      <c r="K5065" s="18" t="str">
        <f t="shared" si="480"/>
        <v>$add $mod</v>
      </c>
      <c r="L5065" s="1" t="str">
        <f t="shared" si="481"/>
        <v>Yes</v>
      </c>
    </row>
    <row r="5066" spans="1:12" x14ac:dyDescent="0.3">
      <c r="A5066" s="1" t="str">
        <f>VLOOKUP(B5066,DownloadedFiles!$B$2:$C$821,2,)</f>
        <v>doi:10.7910/DVN/25505</v>
      </c>
      <c r="B5066" s="1" t="s">
        <v>2543</v>
      </c>
      <c r="C5066" s="1" t="s">
        <v>6474</v>
      </c>
      <c r="D5066" s="1" t="s">
        <v>654</v>
      </c>
      <c r="E5066" s="1" t="str">
        <f>VLOOKUP(D5066,StataFunctions!$E$2:$G$260,3,)</f>
        <v>Linear Regression</v>
      </c>
      <c r="F5066" s="18" t="s">
        <v>7435</v>
      </c>
      <c r="G5066" s="18" t="str">
        <f t="shared" si="478"/>
        <v>Chosen_Immigrant</v>
      </c>
      <c r="H5066" s="18" t="str">
        <f t="shared" si="479"/>
        <v>$mod</v>
      </c>
      <c r="I5066" s="18">
        <f t="shared" si="476"/>
        <v>0</v>
      </c>
      <c r="J5066" s="18" t="str">
        <f t="shared" si="477"/>
        <v>NA</v>
      </c>
      <c r="K5066" s="18" t="str">
        <f t="shared" si="480"/>
        <v>$mod</v>
      </c>
      <c r="L5066" s="1" t="str">
        <f t="shared" si="481"/>
        <v>Yes</v>
      </c>
    </row>
    <row r="5067" spans="1:12" x14ac:dyDescent="0.3">
      <c r="A5067" s="1" t="str">
        <f>VLOOKUP(B5067,DownloadedFiles!$B$2:$C$821,2,)</f>
        <v>doi:10.7910/DVN/25505</v>
      </c>
      <c r="B5067" s="1" t="s">
        <v>2543</v>
      </c>
      <c r="C5067" s="1" t="s">
        <v>6474</v>
      </c>
      <c r="D5067" s="1" t="s">
        <v>654</v>
      </c>
      <c r="E5067" s="1" t="str">
        <f>VLOOKUP(D5067,StataFunctions!$E$2:$G$260,3,)</f>
        <v>Linear Regression</v>
      </c>
      <c r="F5067" s="18" t="s">
        <v>7435</v>
      </c>
      <c r="G5067" s="18" t="str">
        <f t="shared" si="478"/>
        <v>Chosen_Immigrant</v>
      </c>
      <c r="H5067" s="18" t="str">
        <f t="shared" si="479"/>
        <v>$mod</v>
      </c>
      <c r="I5067" s="18">
        <f t="shared" si="476"/>
        <v>0</v>
      </c>
      <c r="J5067" s="18" t="str">
        <f t="shared" si="477"/>
        <v>NA</v>
      </c>
      <c r="K5067" s="18" t="str">
        <f t="shared" si="480"/>
        <v>$mod</v>
      </c>
      <c r="L5067" s="1" t="str">
        <f t="shared" si="481"/>
        <v>Yes</v>
      </c>
    </row>
    <row r="5068" spans="1:12" x14ac:dyDescent="0.3">
      <c r="A5068" s="1" t="str">
        <f>VLOOKUP(B5068,DownloadedFiles!$B$2:$C$821,2,)</f>
        <v>doi:10.7910/DVN/25505</v>
      </c>
      <c r="B5068" s="1" t="s">
        <v>2543</v>
      </c>
      <c r="C5068" s="1" t="s">
        <v>6474</v>
      </c>
      <c r="D5068" s="1" t="s">
        <v>654</v>
      </c>
      <c r="E5068" s="1" t="str">
        <f>VLOOKUP(D5068,StataFunctions!$E$2:$G$260,3,)</f>
        <v>Linear Regression</v>
      </c>
      <c r="F5068" s="18" t="s">
        <v>7436</v>
      </c>
      <c r="G5068" s="18" t="str">
        <f t="shared" si="478"/>
        <v>Chosen_Immigrant</v>
      </c>
      <c r="H5068" s="18" t="str">
        <f t="shared" si="479"/>
        <v>$mod</v>
      </c>
      <c r="I5068" s="18">
        <f t="shared" si="476"/>
        <v>0</v>
      </c>
      <c r="J5068" s="18" t="str">
        <f t="shared" si="477"/>
        <v>NA</v>
      </c>
      <c r="K5068" s="18" t="str">
        <f t="shared" si="480"/>
        <v>$mod</v>
      </c>
      <c r="L5068" s="1" t="str">
        <f t="shared" si="481"/>
        <v>Yes</v>
      </c>
    </row>
    <row r="5069" spans="1:12" x14ac:dyDescent="0.3">
      <c r="A5069" s="1" t="str">
        <f>VLOOKUP(B5069,DownloadedFiles!$B$2:$C$821,2,)</f>
        <v>doi:10.7910/DVN/25505</v>
      </c>
      <c r="B5069" s="1" t="s">
        <v>2543</v>
      </c>
      <c r="C5069" s="1" t="s">
        <v>6474</v>
      </c>
      <c r="D5069" s="1" t="s">
        <v>654</v>
      </c>
      <c r="E5069" s="1" t="str">
        <f>VLOOKUP(D5069,StataFunctions!$E$2:$G$260,3,)</f>
        <v>Linear Regression</v>
      </c>
      <c r="F5069" s="18" t="s">
        <v>7436</v>
      </c>
      <c r="G5069" s="18" t="str">
        <f t="shared" si="478"/>
        <v>Chosen_Immigrant</v>
      </c>
      <c r="H5069" s="18" t="str">
        <f t="shared" si="479"/>
        <v>$mod</v>
      </c>
      <c r="I5069" s="18">
        <f t="shared" si="476"/>
        <v>0</v>
      </c>
      <c r="J5069" s="18" t="str">
        <f t="shared" si="477"/>
        <v>NA</v>
      </c>
      <c r="K5069" s="18" t="str">
        <f t="shared" si="480"/>
        <v>$mod</v>
      </c>
      <c r="L5069" s="1" t="str">
        <f t="shared" si="481"/>
        <v>Yes</v>
      </c>
    </row>
    <row r="5070" spans="1:12" x14ac:dyDescent="0.3">
      <c r="A5070" s="1" t="str">
        <f>VLOOKUP(B5070,DownloadedFiles!$B$2:$C$821,2,)</f>
        <v>doi:10.7910/DVN/25505</v>
      </c>
      <c r="B5070" s="1" t="s">
        <v>2543</v>
      </c>
      <c r="C5070" s="1" t="s">
        <v>6474</v>
      </c>
      <c r="D5070" s="1" t="s">
        <v>654</v>
      </c>
      <c r="E5070" s="1" t="str">
        <f>VLOOKUP(D5070,StataFunctions!$E$2:$G$260,3,)</f>
        <v>Linear Regression</v>
      </c>
      <c r="F5070" s="18" t="s">
        <v>7436</v>
      </c>
      <c r="G5070" s="18" t="str">
        <f t="shared" si="478"/>
        <v>Chosen_Immigrant</v>
      </c>
      <c r="H5070" s="18" t="str">
        <f t="shared" si="479"/>
        <v>$mod</v>
      </c>
      <c r="I5070" s="18">
        <f t="shared" si="476"/>
        <v>0</v>
      </c>
      <c r="J5070" s="18" t="str">
        <f t="shared" si="477"/>
        <v>NA</v>
      </c>
      <c r="K5070" s="18" t="str">
        <f t="shared" si="480"/>
        <v>$mod</v>
      </c>
      <c r="L5070" s="1" t="str">
        <f t="shared" si="481"/>
        <v>Yes</v>
      </c>
    </row>
    <row r="5071" spans="1:12" x14ac:dyDescent="0.3">
      <c r="A5071" s="1" t="str">
        <f>VLOOKUP(B5071,DownloadedFiles!$B$2:$C$821,2,)</f>
        <v>doi:10.7910/DVN/25505</v>
      </c>
      <c r="B5071" s="1" t="s">
        <v>2543</v>
      </c>
      <c r="C5071" s="1" t="s">
        <v>6474</v>
      </c>
      <c r="D5071" s="1" t="s">
        <v>654</v>
      </c>
      <c r="E5071" s="1" t="str">
        <f>VLOOKUP(D5071,StataFunctions!$E$2:$G$260,3,)</f>
        <v>Linear Regression</v>
      </c>
      <c r="F5071" s="18" t="s">
        <v>7436</v>
      </c>
      <c r="G5071" s="18" t="str">
        <f t="shared" si="478"/>
        <v>Chosen_Immigrant</v>
      </c>
      <c r="H5071" s="18" t="str">
        <f t="shared" si="479"/>
        <v>$mod</v>
      </c>
      <c r="I5071" s="18">
        <f t="shared" si="476"/>
        <v>0</v>
      </c>
      <c r="J5071" s="18" t="str">
        <f t="shared" si="477"/>
        <v>NA</v>
      </c>
      <c r="K5071" s="18" t="str">
        <f t="shared" si="480"/>
        <v>$mod</v>
      </c>
      <c r="L5071" s="1" t="str">
        <f t="shared" si="481"/>
        <v>Yes</v>
      </c>
    </row>
    <row r="5072" spans="1:12" x14ac:dyDescent="0.3">
      <c r="A5072" s="1" t="str">
        <f>VLOOKUP(B5072,DownloadedFiles!$B$2:$C$821,2,)</f>
        <v>doi:10.7910/DVN/25505</v>
      </c>
      <c r="B5072" s="1" t="s">
        <v>2543</v>
      </c>
      <c r="C5072" s="1" t="s">
        <v>6474</v>
      </c>
      <c r="D5072" s="1" t="s">
        <v>654</v>
      </c>
      <c r="E5072" s="1" t="str">
        <f>VLOOKUP(D5072,StataFunctions!$E$2:$G$260,3,)</f>
        <v>Linear Regression</v>
      </c>
      <c r="F5072" s="18" t="s">
        <v>7436</v>
      </c>
      <c r="G5072" s="18" t="str">
        <f t="shared" si="478"/>
        <v>Chosen_Immigrant</v>
      </c>
      <c r="H5072" s="18" t="str">
        <f t="shared" si="479"/>
        <v>$mod</v>
      </c>
      <c r="I5072" s="18">
        <f t="shared" si="476"/>
        <v>0</v>
      </c>
      <c r="J5072" s="18" t="str">
        <f t="shared" si="477"/>
        <v>NA</v>
      </c>
      <c r="K5072" s="18" t="str">
        <f t="shared" si="480"/>
        <v>$mod</v>
      </c>
      <c r="L5072" s="1" t="str">
        <f t="shared" si="481"/>
        <v>Yes</v>
      </c>
    </row>
    <row r="5073" spans="1:12" x14ac:dyDescent="0.3">
      <c r="A5073" s="1" t="str">
        <f>VLOOKUP(B5073,DownloadedFiles!$B$2:$C$821,2,)</f>
        <v>doi:10.7910/DVN/25505</v>
      </c>
      <c r="B5073" s="1" t="s">
        <v>2543</v>
      </c>
      <c r="C5073" s="1" t="s">
        <v>6474</v>
      </c>
      <c r="D5073" s="1" t="s">
        <v>654</v>
      </c>
      <c r="E5073" s="1" t="str">
        <f>VLOOKUP(D5073,StataFunctions!$E$2:$G$260,3,)</f>
        <v>Linear Regression</v>
      </c>
      <c r="F5073" s="18" t="s">
        <v>7436</v>
      </c>
      <c r="G5073" s="18" t="str">
        <f t="shared" si="478"/>
        <v>Chosen_Immigrant</v>
      </c>
      <c r="H5073" s="18" t="str">
        <f t="shared" si="479"/>
        <v>$mod</v>
      </c>
      <c r="I5073" s="18">
        <f t="shared" si="476"/>
        <v>0</v>
      </c>
      <c r="J5073" s="18" t="str">
        <f t="shared" si="477"/>
        <v>NA</v>
      </c>
      <c r="K5073" s="18" t="str">
        <f t="shared" si="480"/>
        <v>$mod</v>
      </c>
      <c r="L5073" s="1" t="str">
        <f t="shared" si="481"/>
        <v>Yes</v>
      </c>
    </row>
    <row r="5074" spans="1:12" x14ac:dyDescent="0.3">
      <c r="A5074" s="1" t="str">
        <f>VLOOKUP(B5074,DownloadedFiles!$B$2:$C$821,2,)</f>
        <v>doi:10.7910/DVN/25505</v>
      </c>
      <c r="B5074" s="1" t="s">
        <v>2543</v>
      </c>
      <c r="C5074" s="1" t="s">
        <v>6474</v>
      </c>
      <c r="D5074" s="1" t="s">
        <v>654</v>
      </c>
      <c r="E5074" s="1" t="str">
        <f>VLOOKUP(D5074,StataFunctions!$E$2:$G$260,3,)</f>
        <v>Linear Regression</v>
      </c>
      <c r="F5074" s="18" t="s">
        <v>7436</v>
      </c>
      <c r="G5074" s="18" t="str">
        <f t="shared" si="478"/>
        <v>Chosen_Immigrant</v>
      </c>
      <c r="H5074" s="18" t="str">
        <f t="shared" si="479"/>
        <v>$mod</v>
      </c>
      <c r="I5074" s="18">
        <f t="shared" si="476"/>
        <v>0</v>
      </c>
      <c r="J5074" s="18" t="str">
        <f t="shared" si="477"/>
        <v>NA</v>
      </c>
      <c r="K5074" s="18" t="str">
        <f t="shared" si="480"/>
        <v>$mod</v>
      </c>
      <c r="L5074" s="1" t="str">
        <f t="shared" si="481"/>
        <v>Yes</v>
      </c>
    </row>
    <row r="5075" spans="1:12" x14ac:dyDescent="0.3">
      <c r="A5075" s="1" t="str">
        <f>VLOOKUP(B5075,DownloadedFiles!$B$2:$C$821,2,)</f>
        <v>doi:10.7910/DVN/25505</v>
      </c>
      <c r="B5075" s="1" t="s">
        <v>2543</v>
      </c>
      <c r="C5075" s="1" t="s">
        <v>6474</v>
      </c>
      <c r="D5075" s="1" t="s">
        <v>654</v>
      </c>
      <c r="E5075" s="1" t="str">
        <f>VLOOKUP(D5075,StataFunctions!$E$2:$G$260,3,)</f>
        <v>Linear Regression</v>
      </c>
      <c r="F5075" s="18" t="s">
        <v>7436</v>
      </c>
      <c r="G5075" s="18" t="str">
        <f t="shared" si="478"/>
        <v>Chosen_Immigrant</v>
      </c>
      <c r="H5075" s="18" t="str">
        <f t="shared" si="479"/>
        <v>$mod</v>
      </c>
      <c r="I5075" s="18">
        <f t="shared" si="476"/>
        <v>0</v>
      </c>
      <c r="J5075" s="18" t="str">
        <f t="shared" si="477"/>
        <v>NA</v>
      </c>
      <c r="K5075" s="18" t="str">
        <f t="shared" si="480"/>
        <v>$mod</v>
      </c>
      <c r="L5075" s="1" t="str">
        <f t="shared" si="481"/>
        <v>Yes</v>
      </c>
    </row>
    <row r="5076" spans="1:12" x14ac:dyDescent="0.3">
      <c r="A5076" s="1" t="str">
        <f>VLOOKUP(B5076,DownloadedFiles!$B$2:$C$821,2,)</f>
        <v>doi:10.7910/DVN/25505</v>
      </c>
      <c r="B5076" s="1" t="s">
        <v>2543</v>
      </c>
      <c r="C5076" s="1" t="s">
        <v>6474</v>
      </c>
      <c r="D5076" s="1" t="s">
        <v>654</v>
      </c>
      <c r="E5076" s="1" t="str">
        <f>VLOOKUP(D5076,StataFunctions!$E$2:$G$260,3,)</f>
        <v>Linear Regression</v>
      </c>
      <c r="F5076" s="18" t="s">
        <v>7436</v>
      </c>
      <c r="G5076" s="18" t="str">
        <f t="shared" si="478"/>
        <v>Chosen_Immigrant</v>
      </c>
      <c r="H5076" s="18" t="str">
        <f t="shared" si="479"/>
        <v>$mod</v>
      </c>
      <c r="I5076" s="18">
        <f t="shared" ref="I5076:I5139" si="482">IFERROR(IF(FIND(" if ",H5076)&gt;0,1,0),0)</f>
        <v>0</v>
      </c>
      <c r="J5076" s="18" t="str">
        <f t="shared" ref="J5076:J5139" si="483">IFERROR(MID(H5076,FIND(" if ",H5076)+3,LEN(H5076)+1),"NA")</f>
        <v>NA</v>
      </c>
      <c r="K5076" s="18" t="str">
        <f t="shared" si="480"/>
        <v>$mod</v>
      </c>
      <c r="L5076" s="1" t="str">
        <f t="shared" si="481"/>
        <v>Yes</v>
      </c>
    </row>
    <row r="5077" spans="1:12" x14ac:dyDescent="0.3">
      <c r="A5077" s="1" t="str">
        <f>VLOOKUP(B5077,DownloadedFiles!$B$2:$C$821,2,)</f>
        <v>doi:10.7910/DVN/25505</v>
      </c>
      <c r="B5077" s="1" t="s">
        <v>2543</v>
      </c>
      <c r="C5077" s="1" t="s">
        <v>6474</v>
      </c>
      <c r="D5077" s="1" t="s">
        <v>654</v>
      </c>
      <c r="E5077" s="1" t="str">
        <f>VLOOKUP(D5077,StataFunctions!$E$2:$G$260,3,)</f>
        <v>Linear Regression</v>
      </c>
      <c r="F5077" s="18" t="s">
        <v>7436</v>
      </c>
      <c r="G5077" s="18" t="str">
        <f t="shared" si="478"/>
        <v>Chosen_Immigrant</v>
      </c>
      <c r="H5077" s="18" t="str">
        <f t="shared" si="479"/>
        <v>$mod</v>
      </c>
      <c r="I5077" s="18">
        <f t="shared" si="482"/>
        <v>0</v>
      </c>
      <c r="J5077" s="18" t="str">
        <f t="shared" si="483"/>
        <v>NA</v>
      </c>
      <c r="K5077" s="18" t="str">
        <f t="shared" si="480"/>
        <v>$mod</v>
      </c>
      <c r="L5077" s="1" t="str">
        <f t="shared" si="481"/>
        <v>Yes</v>
      </c>
    </row>
    <row r="5078" spans="1:12" x14ac:dyDescent="0.3">
      <c r="A5078" s="1" t="str">
        <f>VLOOKUP(B5078,DownloadedFiles!$B$2:$C$821,2,)</f>
        <v>doi:10.7910/DVN/25505</v>
      </c>
      <c r="B5078" s="1" t="s">
        <v>2543</v>
      </c>
      <c r="C5078" s="1" t="s">
        <v>6474</v>
      </c>
      <c r="D5078" s="1" t="s">
        <v>654</v>
      </c>
      <c r="E5078" s="1" t="str">
        <f>VLOOKUP(D5078,StataFunctions!$E$2:$G$260,3,)</f>
        <v>Linear Regression</v>
      </c>
      <c r="F5078" s="18" t="s">
        <v>7436</v>
      </c>
      <c r="G5078" s="18" t="str">
        <f t="shared" si="478"/>
        <v>Chosen_Immigrant</v>
      </c>
      <c r="H5078" s="18" t="str">
        <f t="shared" si="479"/>
        <v>$mod</v>
      </c>
      <c r="I5078" s="18">
        <f t="shared" si="482"/>
        <v>0</v>
      </c>
      <c r="J5078" s="18" t="str">
        <f t="shared" si="483"/>
        <v>NA</v>
      </c>
      <c r="K5078" s="18" t="str">
        <f t="shared" si="480"/>
        <v>$mod</v>
      </c>
      <c r="L5078" s="1" t="str">
        <f t="shared" si="481"/>
        <v>Yes</v>
      </c>
    </row>
    <row r="5079" spans="1:12" x14ac:dyDescent="0.3">
      <c r="A5079" s="1" t="str">
        <f>VLOOKUP(B5079,DownloadedFiles!$B$2:$C$821,2,)</f>
        <v>doi:10.7910/DVN/25505</v>
      </c>
      <c r="B5079" s="1" t="s">
        <v>2543</v>
      </c>
      <c r="C5079" s="1" t="s">
        <v>6474</v>
      </c>
      <c r="D5079" s="1" t="s">
        <v>654</v>
      </c>
      <c r="E5079" s="1" t="str">
        <f>VLOOKUP(D5079,StataFunctions!$E$2:$G$260,3,)</f>
        <v>Linear Regression</v>
      </c>
      <c r="F5079" s="18" t="s">
        <v>7436</v>
      </c>
      <c r="G5079" s="18" t="str">
        <f t="shared" si="478"/>
        <v>Chosen_Immigrant</v>
      </c>
      <c r="H5079" s="18" t="str">
        <f t="shared" si="479"/>
        <v>$mod</v>
      </c>
      <c r="I5079" s="18">
        <f t="shared" si="482"/>
        <v>0</v>
      </c>
      <c r="J5079" s="18" t="str">
        <f t="shared" si="483"/>
        <v>NA</v>
      </c>
      <c r="K5079" s="18" t="str">
        <f t="shared" si="480"/>
        <v>$mod</v>
      </c>
      <c r="L5079" s="1" t="str">
        <f t="shared" si="481"/>
        <v>Yes</v>
      </c>
    </row>
    <row r="5080" spans="1:12" x14ac:dyDescent="0.3">
      <c r="A5080" s="1" t="str">
        <f>VLOOKUP(B5080,DownloadedFiles!$B$2:$C$821,2,)</f>
        <v>doi:10.7910/DVN/25505</v>
      </c>
      <c r="B5080" s="1" t="s">
        <v>2543</v>
      </c>
      <c r="C5080" s="1" t="s">
        <v>6474</v>
      </c>
      <c r="D5080" s="1" t="s">
        <v>654</v>
      </c>
      <c r="E5080" s="1" t="str">
        <f>VLOOKUP(D5080,StataFunctions!$E$2:$G$260,3,)</f>
        <v>Linear Regression</v>
      </c>
      <c r="F5080" s="18" t="s">
        <v>7436</v>
      </c>
      <c r="G5080" s="18" t="str">
        <f t="shared" si="478"/>
        <v>Chosen_Immigrant</v>
      </c>
      <c r="H5080" s="18" t="str">
        <f t="shared" si="479"/>
        <v>$mod</v>
      </c>
      <c r="I5080" s="18">
        <f t="shared" si="482"/>
        <v>0</v>
      </c>
      <c r="J5080" s="18" t="str">
        <f t="shared" si="483"/>
        <v>NA</v>
      </c>
      <c r="K5080" s="18" t="str">
        <f t="shared" si="480"/>
        <v>$mod</v>
      </c>
      <c r="L5080" s="1" t="str">
        <f t="shared" si="481"/>
        <v>Yes</v>
      </c>
    </row>
    <row r="5081" spans="1:12" x14ac:dyDescent="0.3">
      <c r="A5081" s="1" t="str">
        <f>VLOOKUP(B5081,DownloadedFiles!$B$2:$C$821,2,)</f>
        <v>doi:10.7910/DVN/25505</v>
      </c>
      <c r="B5081" s="1" t="s">
        <v>2543</v>
      </c>
      <c r="C5081" s="1" t="s">
        <v>6474</v>
      </c>
      <c r="D5081" s="1" t="s">
        <v>654</v>
      </c>
      <c r="E5081" s="1" t="str">
        <f>VLOOKUP(D5081,StataFunctions!$E$2:$G$260,3,)</f>
        <v>Linear Regression</v>
      </c>
      <c r="F5081" s="18" t="s">
        <v>7436</v>
      </c>
      <c r="G5081" s="18" t="str">
        <f t="shared" si="478"/>
        <v>Chosen_Immigrant</v>
      </c>
      <c r="H5081" s="18" t="str">
        <f t="shared" si="479"/>
        <v>$mod</v>
      </c>
      <c r="I5081" s="18">
        <f t="shared" si="482"/>
        <v>0</v>
      </c>
      <c r="J5081" s="18" t="str">
        <f t="shared" si="483"/>
        <v>NA</v>
      </c>
      <c r="K5081" s="18" t="str">
        <f t="shared" si="480"/>
        <v>$mod</v>
      </c>
      <c r="L5081" s="1" t="str">
        <f t="shared" si="481"/>
        <v>Yes</v>
      </c>
    </row>
    <row r="5082" spans="1:12" x14ac:dyDescent="0.3">
      <c r="A5082" s="1" t="str">
        <f>VLOOKUP(B5082,DownloadedFiles!$B$2:$C$821,2,)</f>
        <v>doi:10.7910/DVN/25505</v>
      </c>
      <c r="B5082" s="1" t="s">
        <v>2543</v>
      </c>
      <c r="C5082" s="1" t="s">
        <v>6474</v>
      </c>
      <c r="D5082" s="1" t="s">
        <v>654</v>
      </c>
      <c r="E5082" s="1" t="str">
        <f>VLOOKUP(D5082,StataFunctions!$E$2:$G$260,3,)</f>
        <v>Linear Regression</v>
      </c>
      <c r="F5082" s="18" t="s">
        <v>7436</v>
      </c>
      <c r="G5082" s="18" t="str">
        <f t="shared" si="478"/>
        <v>Chosen_Immigrant</v>
      </c>
      <c r="H5082" s="18" t="str">
        <f t="shared" si="479"/>
        <v>$mod</v>
      </c>
      <c r="I5082" s="18">
        <f t="shared" si="482"/>
        <v>0</v>
      </c>
      <c r="J5082" s="18" t="str">
        <f t="shared" si="483"/>
        <v>NA</v>
      </c>
      <c r="K5082" s="18" t="str">
        <f t="shared" si="480"/>
        <v>$mod</v>
      </c>
      <c r="L5082" s="1" t="str">
        <f t="shared" si="481"/>
        <v>Yes</v>
      </c>
    </row>
    <row r="5083" spans="1:12" x14ac:dyDescent="0.3">
      <c r="A5083" s="1" t="str">
        <f>VLOOKUP(B5083,DownloadedFiles!$B$2:$C$821,2,)</f>
        <v>doi:10.7910/DVN/25505</v>
      </c>
      <c r="B5083" s="1" t="s">
        <v>2543</v>
      </c>
      <c r="C5083" s="1" t="s">
        <v>6474</v>
      </c>
      <c r="D5083" s="1" t="s">
        <v>654</v>
      </c>
      <c r="E5083" s="1" t="str">
        <f>VLOOKUP(D5083,StataFunctions!$E$2:$G$260,3,)</f>
        <v>Linear Regression</v>
      </c>
      <c r="F5083" s="18" t="s">
        <v>7436</v>
      </c>
      <c r="G5083" s="18" t="str">
        <f t="shared" si="478"/>
        <v>Chosen_Immigrant</v>
      </c>
      <c r="H5083" s="18" t="str">
        <f t="shared" si="479"/>
        <v>$mod</v>
      </c>
      <c r="I5083" s="18">
        <f t="shared" si="482"/>
        <v>0</v>
      </c>
      <c r="J5083" s="18" t="str">
        <f t="shared" si="483"/>
        <v>NA</v>
      </c>
      <c r="K5083" s="18" t="str">
        <f t="shared" si="480"/>
        <v>$mod</v>
      </c>
      <c r="L5083" s="1" t="str">
        <f t="shared" si="481"/>
        <v>Yes</v>
      </c>
    </row>
    <row r="5084" spans="1:12" x14ac:dyDescent="0.3">
      <c r="A5084" s="1" t="str">
        <f>VLOOKUP(B5084,DownloadedFiles!$B$2:$C$821,2,)</f>
        <v>doi:10.7910/DVN/25505</v>
      </c>
      <c r="B5084" s="1" t="s">
        <v>2543</v>
      </c>
      <c r="C5084" s="1" t="s">
        <v>6474</v>
      </c>
      <c r="D5084" s="1" t="s">
        <v>654</v>
      </c>
      <c r="E5084" s="1" t="str">
        <f>VLOOKUP(D5084,StataFunctions!$E$2:$G$260,3,)</f>
        <v>Linear Regression</v>
      </c>
      <c r="F5084" s="18" t="s">
        <v>7436</v>
      </c>
      <c r="G5084" s="18" t="str">
        <f t="shared" si="478"/>
        <v>Chosen_Immigrant</v>
      </c>
      <c r="H5084" s="18" t="str">
        <f t="shared" si="479"/>
        <v>$mod</v>
      </c>
      <c r="I5084" s="18">
        <f t="shared" si="482"/>
        <v>0</v>
      </c>
      <c r="J5084" s="18" t="str">
        <f t="shared" si="483"/>
        <v>NA</v>
      </c>
      <c r="K5084" s="18" t="str">
        <f t="shared" si="480"/>
        <v>$mod</v>
      </c>
      <c r="L5084" s="1" t="str">
        <f t="shared" si="481"/>
        <v>Yes</v>
      </c>
    </row>
    <row r="5085" spans="1:12" x14ac:dyDescent="0.3">
      <c r="A5085" s="1" t="str">
        <f>VLOOKUP(B5085,DownloadedFiles!$B$2:$C$821,2,)</f>
        <v>doi:10.7910/DVN/25505</v>
      </c>
      <c r="B5085" s="1" t="s">
        <v>2543</v>
      </c>
      <c r="C5085" s="1" t="s">
        <v>6474</v>
      </c>
      <c r="D5085" s="1" t="s">
        <v>654</v>
      </c>
      <c r="E5085" s="1" t="str">
        <f>VLOOKUP(D5085,StataFunctions!$E$2:$G$260,3,)</f>
        <v>Linear Regression</v>
      </c>
      <c r="F5085" s="18" t="s">
        <v>8292</v>
      </c>
      <c r="G5085" s="18" t="str">
        <f t="shared" si="478"/>
        <v>Support_Admission</v>
      </c>
      <c r="H5085" s="18" t="str">
        <f t="shared" si="479"/>
        <v>$mod</v>
      </c>
      <c r="I5085" s="18">
        <f t="shared" si="482"/>
        <v>0</v>
      </c>
      <c r="J5085" s="18" t="str">
        <f t="shared" si="483"/>
        <v>NA</v>
      </c>
      <c r="K5085" s="18" t="str">
        <f t="shared" si="480"/>
        <v>$mod</v>
      </c>
      <c r="L5085" s="1" t="str">
        <f t="shared" si="481"/>
        <v>Yes</v>
      </c>
    </row>
    <row r="5086" spans="1:12" x14ac:dyDescent="0.3">
      <c r="A5086" s="1" t="str">
        <f>VLOOKUP(B5086,DownloadedFiles!$B$2:$C$821,2,)</f>
        <v>doi:10.7910/DVN/25505</v>
      </c>
      <c r="B5086" s="1" t="s">
        <v>2543</v>
      </c>
      <c r="C5086" s="1" t="s">
        <v>6474</v>
      </c>
      <c r="D5086" s="1" t="s">
        <v>781</v>
      </c>
      <c r="E5086" s="1" t="str">
        <f>VLOOKUP(D5086,StataFunctions!$E$2:$G$260,3,)</f>
        <v>Regression on panel data</v>
      </c>
      <c r="F5086" s="18" t="s">
        <v>7251</v>
      </c>
      <c r="G5086" s="18" t="str">
        <f t="shared" si="478"/>
        <v>Chosen_Immigrant</v>
      </c>
      <c r="H5086" s="18" t="str">
        <f t="shared" si="479"/>
        <v>$mod</v>
      </c>
      <c r="I5086" s="18">
        <f t="shared" si="482"/>
        <v>0</v>
      </c>
      <c r="J5086" s="18" t="str">
        <f t="shared" si="483"/>
        <v>NA</v>
      </c>
      <c r="K5086" s="18" t="str">
        <f t="shared" si="480"/>
        <v>$mod</v>
      </c>
      <c r="L5086" s="1" t="str">
        <f t="shared" si="481"/>
        <v>Yes</v>
      </c>
    </row>
    <row r="5087" spans="1:12" x14ac:dyDescent="0.3">
      <c r="A5087" s="1" t="str">
        <f>VLOOKUP(B5087,DownloadedFiles!$B$2:$C$821,2,)</f>
        <v>doi:10.7910/DVN/25505</v>
      </c>
      <c r="B5087" s="1" t="s">
        <v>2543</v>
      </c>
      <c r="C5087" s="1" t="s">
        <v>6474</v>
      </c>
      <c r="D5087" s="1" t="s">
        <v>654</v>
      </c>
      <c r="E5087" s="1" t="str">
        <f>VLOOKUP(D5087,StataFunctions!$E$2:$G$260,3,)</f>
        <v>Linear Regression</v>
      </c>
      <c r="F5087" s="18" t="s">
        <v>7437</v>
      </c>
      <c r="G5087" s="18" t="str">
        <f t="shared" si="478"/>
        <v>Chosen_Immigrant</v>
      </c>
      <c r="H5087" s="18" t="str">
        <f t="shared" si="479"/>
        <v>$mod2</v>
      </c>
      <c r="I5087" s="18">
        <f t="shared" si="482"/>
        <v>0</v>
      </c>
      <c r="J5087" s="18" t="str">
        <f t="shared" si="483"/>
        <v>NA</v>
      </c>
      <c r="K5087" s="18" t="str">
        <f t="shared" si="480"/>
        <v>$mod2</v>
      </c>
      <c r="L5087" s="1" t="str">
        <f t="shared" si="481"/>
        <v>Yes</v>
      </c>
    </row>
    <row r="5088" spans="1:12" x14ac:dyDescent="0.3">
      <c r="A5088" s="1" t="str">
        <f>VLOOKUP(B5088,DownloadedFiles!$B$2:$C$821,2,)</f>
        <v>doi:10.7910/DVN/25505</v>
      </c>
      <c r="B5088" s="1" t="s">
        <v>2543</v>
      </c>
      <c r="C5088" s="1" t="s">
        <v>6474</v>
      </c>
      <c r="D5088" s="1" t="s">
        <v>654</v>
      </c>
      <c r="E5088" s="1" t="str">
        <f>VLOOKUP(D5088,StataFunctions!$E$2:$G$260,3,)</f>
        <v>Linear Regression</v>
      </c>
      <c r="F5088" s="18" t="s">
        <v>7437</v>
      </c>
      <c r="G5088" s="18" t="str">
        <f t="shared" si="478"/>
        <v>Chosen_Immigrant</v>
      </c>
      <c r="H5088" s="18" t="str">
        <f t="shared" si="479"/>
        <v>$mod2</v>
      </c>
      <c r="I5088" s="18">
        <f t="shared" si="482"/>
        <v>0</v>
      </c>
      <c r="J5088" s="18" t="str">
        <f t="shared" si="483"/>
        <v>NA</v>
      </c>
      <c r="K5088" s="18" t="str">
        <f t="shared" si="480"/>
        <v>$mod2</v>
      </c>
      <c r="L5088" s="1" t="str">
        <f t="shared" si="481"/>
        <v>Yes</v>
      </c>
    </row>
    <row r="5089" spans="1:12" x14ac:dyDescent="0.3">
      <c r="A5089" s="1" t="str">
        <f>VLOOKUP(B5089,DownloadedFiles!$B$2:$C$821,2,)</f>
        <v>doi:10.7910/DVN/25505</v>
      </c>
      <c r="B5089" s="1" t="s">
        <v>2543</v>
      </c>
      <c r="C5089" s="1" t="s">
        <v>6474</v>
      </c>
      <c r="D5089" s="1" t="s">
        <v>654</v>
      </c>
      <c r="E5089" s="1" t="str">
        <f>VLOOKUP(D5089,StataFunctions!$E$2:$G$260,3,)</f>
        <v>Linear Regression</v>
      </c>
      <c r="F5089" s="18" t="s">
        <v>7437</v>
      </c>
      <c r="G5089" s="18" t="str">
        <f t="shared" si="478"/>
        <v>Chosen_Immigrant</v>
      </c>
      <c r="H5089" s="18" t="str">
        <f t="shared" si="479"/>
        <v>$mod2</v>
      </c>
      <c r="I5089" s="18">
        <f t="shared" si="482"/>
        <v>0</v>
      </c>
      <c r="J5089" s="18" t="str">
        <f t="shared" si="483"/>
        <v>NA</v>
      </c>
      <c r="K5089" s="18" t="str">
        <f t="shared" si="480"/>
        <v>$mod2</v>
      </c>
      <c r="L5089" s="1" t="str">
        <f t="shared" si="481"/>
        <v>Yes</v>
      </c>
    </row>
    <row r="5090" spans="1:12" x14ac:dyDescent="0.3">
      <c r="A5090" s="1" t="str">
        <f>VLOOKUP(B5090,DownloadedFiles!$B$2:$C$821,2,)</f>
        <v>doi:10.7910/DVN/25505</v>
      </c>
      <c r="B5090" s="1" t="s">
        <v>2543</v>
      </c>
      <c r="C5090" s="1" t="s">
        <v>6474</v>
      </c>
      <c r="D5090" s="1" t="s">
        <v>654</v>
      </c>
      <c r="E5090" s="1" t="str">
        <f>VLOOKUP(D5090,StataFunctions!$E$2:$G$260,3,)</f>
        <v>Linear Regression</v>
      </c>
      <c r="F5090" s="18" t="s">
        <v>7437</v>
      </c>
      <c r="G5090" s="18" t="str">
        <f t="shared" si="478"/>
        <v>Chosen_Immigrant</v>
      </c>
      <c r="H5090" s="18" t="str">
        <f t="shared" si="479"/>
        <v>$mod2</v>
      </c>
      <c r="I5090" s="18">
        <f t="shared" si="482"/>
        <v>0</v>
      </c>
      <c r="J5090" s="18" t="str">
        <f t="shared" si="483"/>
        <v>NA</v>
      </c>
      <c r="K5090" s="18" t="str">
        <f t="shared" si="480"/>
        <v>$mod2</v>
      </c>
      <c r="L5090" s="1" t="str">
        <f t="shared" si="481"/>
        <v>Yes</v>
      </c>
    </row>
    <row r="5091" spans="1:12" x14ac:dyDescent="0.3">
      <c r="A5091" s="1" t="str">
        <f>VLOOKUP(B5091,DownloadedFiles!$B$2:$C$821,2,)</f>
        <v>doi:10.7910/DVN/25505</v>
      </c>
      <c r="B5091" s="1" t="s">
        <v>2543</v>
      </c>
      <c r="C5091" s="1" t="s">
        <v>6474</v>
      </c>
      <c r="D5091" s="1" t="s">
        <v>654</v>
      </c>
      <c r="E5091" s="1" t="str">
        <f>VLOOKUP(D5091,StataFunctions!$E$2:$G$260,3,)</f>
        <v>Linear Regression</v>
      </c>
      <c r="F5091" s="18" t="s">
        <v>7437</v>
      </c>
      <c r="G5091" s="18" t="str">
        <f t="shared" si="478"/>
        <v>Chosen_Immigrant</v>
      </c>
      <c r="H5091" s="18" t="str">
        <f t="shared" si="479"/>
        <v>$mod2</v>
      </c>
      <c r="I5091" s="18">
        <f t="shared" si="482"/>
        <v>0</v>
      </c>
      <c r="J5091" s="18" t="str">
        <f t="shared" si="483"/>
        <v>NA</v>
      </c>
      <c r="K5091" s="18" t="str">
        <f t="shared" si="480"/>
        <v>$mod2</v>
      </c>
      <c r="L5091" s="1" t="str">
        <f t="shared" si="481"/>
        <v>Yes</v>
      </c>
    </row>
    <row r="5092" spans="1:12" x14ac:dyDescent="0.3">
      <c r="A5092" s="1" t="str">
        <f>VLOOKUP(B5092,DownloadedFiles!$B$2:$C$821,2,)</f>
        <v>doi:10.7910/DVN/25505</v>
      </c>
      <c r="B5092" s="1" t="s">
        <v>2543</v>
      </c>
      <c r="C5092" s="1" t="s">
        <v>6474</v>
      </c>
      <c r="D5092" s="1" t="s">
        <v>654</v>
      </c>
      <c r="E5092" s="1" t="str">
        <f>VLOOKUP(D5092,StataFunctions!$E$2:$G$260,3,)</f>
        <v>Linear Regression</v>
      </c>
      <c r="F5092" s="18" t="s">
        <v>7437</v>
      </c>
      <c r="G5092" s="18" t="str">
        <f t="shared" si="478"/>
        <v>Chosen_Immigrant</v>
      </c>
      <c r="H5092" s="18" t="str">
        <f t="shared" si="479"/>
        <v>$mod2</v>
      </c>
      <c r="I5092" s="18">
        <f t="shared" si="482"/>
        <v>0</v>
      </c>
      <c r="J5092" s="18" t="str">
        <f t="shared" si="483"/>
        <v>NA</v>
      </c>
      <c r="K5092" s="18" t="str">
        <f t="shared" si="480"/>
        <v>$mod2</v>
      </c>
      <c r="L5092" s="1" t="str">
        <f t="shared" si="481"/>
        <v>Yes</v>
      </c>
    </row>
    <row r="5093" spans="1:12" x14ac:dyDescent="0.3">
      <c r="A5093" s="1" t="str">
        <f>VLOOKUP(B5093,DownloadedFiles!$B$2:$C$821,2,)</f>
        <v>doi:10.7910/DVN/25505</v>
      </c>
      <c r="B5093" s="1" t="s">
        <v>2543</v>
      </c>
      <c r="C5093" s="1" t="s">
        <v>6474</v>
      </c>
      <c r="D5093" s="1" t="s">
        <v>781</v>
      </c>
      <c r="E5093" s="1" t="str">
        <f>VLOOKUP(D5093,StataFunctions!$E$2:$G$260,3,)</f>
        <v>Regression on panel data</v>
      </c>
      <c r="F5093" s="18" t="s">
        <v>7439</v>
      </c>
      <c r="G5093" s="18" t="str">
        <f t="shared" si="478"/>
        <v>Chosen_Immigrant</v>
      </c>
      <c r="H5093" s="18" t="str">
        <f t="shared" si="479"/>
        <v>$modre</v>
      </c>
      <c r="I5093" s="18">
        <f t="shared" si="482"/>
        <v>0</v>
      </c>
      <c r="J5093" s="18" t="str">
        <f t="shared" si="483"/>
        <v>NA</v>
      </c>
      <c r="K5093" s="18" t="str">
        <f t="shared" si="480"/>
        <v>$modre</v>
      </c>
      <c r="L5093" s="1" t="str">
        <f t="shared" si="481"/>
        <v>Yes</v>
      </c>
    </row>
    <row r="5094" spans="1:12" x14ac:dyDescent="0.3">
      <c r="A5094" s="1" t="str">
        <f>VLOOKUP(B5094,DownloadedFiles!$B$2:$C$821,2,)</f>
        <v>doi:10.7910/DVN/UMIBSL</v>
      </c>
      <c r="B5094" s="1" t="s">
        <v>2396</v>
      </c>
      <c r="C5094" s="1" t="s">
        <v>2821</v>
      </c>
      <c r="D5094" s="1" t="s">
        <v>654</v>
      </c>
      <c r="E5094" s="1" t="str">
        <f>VLOOKUP(D5094,StataFunctions!$E$2:$G$260,3,)</f>
        <v>Linear Regression</v>
      </c>
      <c r="F5094" s="18" t="s">
        <v>7374</v>
      </c>
      <c r="G5094" s="18" t="str">
        <f t="shared" si="478"/>
        <v>`var'</v>
      </c>
      <c r="H5094" s="18" t="str">
        <f t="shared" si="479"/>
        <v>i.treat</v>
      </c>
      <c r="I5094" s="18">
        <f t="shared" si="482"/>
        <v>0</v>
      </c>
      <c r="J5094" s="18" t="str">
        <f t="shared" si="483"/>
        <v>NA</v>
      </c>
      <c r="K5094" s="18" t="str">
        <f t="shared" si="480"/>
        <v>i.treat</v>
      </c>
      <c r="L5094" s="1" t="str">
        <f t="shared" si="481"/>
        <v>Yes</v>
      </c>
    </row>
    <row r="5095" spans="1:12" x14ac:dyDescent="0.3">
      <c r="A5095" s="1" t="str">
        <f>VLOOKUP(B5095,DownloadedFiles!$B$2:$C$821,2,)</f>
        <v>doi:10.7910/DVN/UMIBSL</v>
      </c>
      <c r="B5095" s="1" t="s">
        <v>2396</v>
      </c>
      <c r="C5095" s="1" t="s">
        <v>2821</v>
      </c>
      <c r="D5095" s="1" t="s">
        <v>1116</v>
      </c>
      <c r="E5095" s="1" t="str">
        <f>VLOOKUP(D5095,StataFunctions!$E$2:$G$260,3,)</f>
        <v>Linear regression with a large dummy-variable set</v>
      </c>
      <c r="F5095" s="18" t="s">
        <v>5283</v>
      </c>
      <c r="G5095" s="18" t="str">
        <f t="shared" si="478"/>
        <v>response</v>
      </c>
      <c r="H5095" s="18" t="str">
        <f t="shared" si="479"/>
        <v>tr1 tr2 tr3 if posted</v>
      </c>
      <c r="I5095" s="18">
        <f t="shared" si="482"/>
        <v>1</v>
      </c>
      <c r="J5095" s="18" t="str">
        <f t="shared" si="483"/>
        <v xml:space="preserve"> posted</v>
      </c>
      <c r="K5095" s="18" t="str">
        <f t="shared" si="480"/>
        <v>tr1 tr2 tr3</v>
      </c>
      <c r="L5095" s="1" t="str">
        <f t="shared" si="481"/>
        <v>Yes</v>
      </c>
    </row>
    <row r="5096" spans="1:12" x14ac:dyDescent="0.3">
      <c r="A5096" s="1" t="str">
        <f>VLOOKUP(B5096,DownloadedFiles!$B$2:$C$821,2,)</f>
        <v>doi:10.7910/DVN/UMIBSL</v>
      </c>
      <c r="B5096" s="1" t="s">
        <v>2396</v>
      </c>
      <c r="C5096" s="1" t="s">
        <v>2821</v>
      </c>
      <c r="D5096" s="1" t="s">
        <v>1116</v>
      </c>
      <c r="E5096" s="1" t="str">
        <f>VLOOKUP(D5096,StataFunctions!$E$2:$G$260,3,)</f>
        <v>Linear regression with a large dummy-variable set</v>
      </c>
      <c r="F5096" s="18" t="s">
        <v>5289</v>
      </c>
      <c r="G5096" s="18" t="str">
        <f t="shared" si="478"/>
        <v>response</v>
      </c>
      <c r="H5096" s="18" t="str">
        <f t="shared" si="479"/>
        <v>tr1 tr2 tr3 if posted</v>
      </c>
      <c r="I5096" s="18">
        <f t="shared" si="482"/>
        <v>1</v>
      </c>
      <c r="J5096" s="18" t="str">
        <f t="shared" si="483"/>
        <v xml:space="preserve"> posted</v>
      </c>
      <c r="K5096" s="18" t="str">
        <f t="shared" si="480"/>
        <v>tr1 tr2 tr3</v>
      </c>
      <c r="L5096" s="1" t="str">
        <f t="shared" si="481"/>
        <v>Yes</v>
      </c>
    </row>
    <row r="5097" spans="1:12" x14ac:dyDescent="0.3">
      <c r="A5097" s="1" t="str">
        <f>VLOOKUP(B5097,DownloadedFiles!$B$2:$C$821,2,)</f>
        <v>doi:10.7910/DVN/UMIBSL</v>
      </c>
      <c r="B5097" s="1" t="s">
        <v>2396</v>
      </c>
      <c r="C5097" s="1" t="s">
        <v>2821</v>
      </c>
      <c r="D5097" s="1" t="s">
        <v>1116</v>
      </c>
      <c r="E5097" s="1" t="str">
        <f>VLOOKUP(D5097,StataFunctions!$E$2:$G$260,3,)</f>
        <v>Linear regression with a large dummy-variable set</v>
      </c>
      <c r="F5097" s="18" t="s">
        <v>5295</v>
      </c>
      <c r="G5097" s="18" t="str">
        <f t="shared" si="478"/>
        <v>response</v>
      </c>
      <c r="H5097" s="18" t="str">
        <f t="shared" si="479"/>
        <v>tr1 tr2 tr3 if posted</v>
      </c>
      <c r="I5097" s="18">
        <f t="shared" si="482"/>
        <v>1</v>
      </c>
      <c r="J5097" s="18" t="str">
        <f t="shared" si="483"/>
        <v xml:space="preserve"> posted</v>
      </c>
      <c r="K5097" s="18" t="str">
        <f t="shared" si="480"/>
        <v>tr1 tr2 tr3</v>
      </c>
      <c r="L5097" s="1" t="str">
        <f t="shared" si="481"/>
        <v>Yes</v>
      </c>
    </row>
    <row r="5098" spans="1:12" x14ac:dyDescent="0.3">
      <c r="A5098" s="1" t="str">
        <f>VLOOKUP(B5098,DownloadedFiles!$B$2:$C$821,2,)</f>
        <v>doi:10.7910/DVN/UMIBSL</v>
      </c>
      <c r="B5098" s="1" t="s">
        <v>2396</v>
      </c>
      <c r="C5098" s="1" t="s">
        <v>2821</v>
      </c>
      <c r="D5098" s="1" t="s">
        <v>654</v>
      </c>
      <c r="E5098" s="1" t="str">
        <f>VLOOKUP(D5098,StataFunctions!$E$2:$G$260,3,)</f>
        <v>Linear Regression</v>
      </c>
      <c r="F5098" s="18" t="s">
        <v>5282</v>
      </c>
      <c r="G5098" s="18" t="str">
        <f t="shared" si="478"/>
        <v>response</v>
      </c>
      <c r="H5098" s="18" t="str">
        <f t="shared" si="479"/>
        <v>tr1 tr2 tr3 if posted</v>
      </c>
      <c r="I5098" s="18">
        <f t="shared" si="482"/>
        <v>1</v>
      </c>
      <c r="J5098" s="18" t="str">
        <f t="shared" si="483"/>
        <v xml:space="preserve"> posted</v>
      </c>
      <c r="K5098" s="18" t="str">
        <f t="shared" si="480"/>
        <v>tr1 tr2 tr3</v>
      </c>
      <c r="L5098" s="1" t="str">
        <f t="shared" si="481"/>
        <v>Yes</v>
      </c>
    </row>
    <row r="5099" spans="1:12" x14ac:dyDescent="0.3">
      <c r="A5099" s="1" t="str">
        <f>VLOOKUP(B5099,DownloadedFiles!$B$2:$C$821,2,)</f>
        <v>doi:10.7910/DVN/UMIBSL</v>
      </c>
      <c r="B5099" s="1" t="s">
        <v>2396</v>
      </c>
      <c r="C5099" s="1" t="s">
        <v>2821</v>
      </c>
      <c r="D5099" s="1" t="s">
        <v>654</v>
      </c>
      <c r="E5099" s="1" t="str">
        <f>VLOOKUP(D5099,StataFunctions!$E$2:$G$260,3,)</f>
        <v>Linear Regression</v>
      </c>
      <c r="F5099" s="18" t="s">
        <v>5288</v>
      </c>
      <c r="G5099" s="18" t="str">
        <f t="shared" si="478"/>
        <v>response</v>
      </c>
      <c r="H5099" s="18" t="str">
        <f t="shared" si="479"/>
        <v>tr1 tr2 tr3 if posted</v>
      </c>
      <c r="I5099" s="18">
        <f t="shared" si="482"/>
        <v>1</v>
      </c>
      <c r="J5099" s="18" t="str">
        <f t="shared" si="483"/>
        <v xml:space="preserve"> posted</v>
      </c>
      <c r="K5099" s="18" t="str">
        <f t="shared" si="480"/>
        <v>tr1 tr2 tr3</v>
      </c>
      <c r="L5099" s="1" t="str">
        <f t="shared" si="481"/>
        <v>Yes</v>
      </c>
    </row>
    <row r="5100" spans="1:12" x14ac:dyDescent="0.3">
      <c r="A5100" s="1" t="str">
        <f>VLOOKUP(B5100,DownloadedFiles!$B$2:$C$821,2,)</f>
        <v>doi:10.7910/DVN/UMIBSL</v>
      </c>
      <c r="B5100" s="1" t="s">
        <v>2396</v>
      </c>
      <c r="C5100" s="1" t="s">
        <v>2821</v>
      </c>
      <c r="D5100" s="1" t="s">
        <v>654</v>
      </c>
      <c r="E5100" s="1" t="str">
        <f>VLOOKUP(D5100,StataFunctions!$E$2:$G$260,3,)</f>
        <v>Linear Regression</v>
      </c>
      <c r="F5100" s="18" t="s">
        <v>5294</v>
      </c>
      <c r="G5100" s="18" t="str">
        <f t="shared" si="478"/>
        <v>response</v>
      </c>
      <c r="H5100" s="18" t="str">
        <f t="shared" si="479"/>
        <v>tr1 tr2 tr3 if posted</v>
      </c>
      <c r="I5100" s="18">
        <f t="shared" si="482"/>
        <v>1</v>
      </c>
      <c r="J5100" s="18" t="str">
        <f t="shared" si="483"/>
        <v xml:space="preserve"> posted</v>
      </c>
      <c r="K5100" s="18" t="str">
        <f t="shared" si="480"/>
        <v>tr1 tr2 tr3</v>
      </c>
      <c r="L5100" s="1" t="str">
        <f t="shared" si="481"/>
        <v>Yes</v>
      </c>
    </row>
    <row r="5101" spans="1:12" x14ac:dyDescent="0.3">
      <c r="A5101" s="1" t="str">
        <f>VLOOKUP(B5101,DownloadedFiles!$B$2:$C$821,2,)</f>
        <v>doi:10.7910/DVN/UMIBSL</v>
      </c>
      <c r="B5101" s="1" t="s">
        <v>2396</v>
      </c>
      <c r="C5101" s="1" t="s">
        <v>2821</v>
      </c>
      <c r="D5101" s="1" t="s">
        <v>654</v>
      </c>
      <c r="E5101" s="1" t="str">
        <f>VLOOKUP(D5101,StataFunctions!$E$2:$G$260,3,)</f>
        <v>Linear Regression</v>
      </c>
      <c r="F5101" s="18" t="s">
        <v>5299</v>
      </c>
      <c r="G5101" s="18" t="str">
        <f t="shared" si="478"/>
        <v>response_public</v>
      </c>
      <c r="H5101" s="18" t="str">
        <f t="shared" si="479"/>
        <v>tr1 tr2 tr3 if posted</v>
      </c>
      <c r="I5101" s="18">
        <f t="shared" si="482"/>
        <v>1</v>
      </c>
      <c r="J5101" s="18" t="str">
        <f t="shared" si="483"/>
        <v xml:space="preserve"> posted</v>
      </c>
      <c r="K5101" s="18" t="str">
        <f t="shared" si="480"/>
        <v>tr1 tr2 tr3</v>
      </c>
      <c r="L5101" s="1" t="str">
        <f t="shared" si="481"/>
        <v>Yes</v>
      </c>
    </row>
    <row r="5102" spans="1:12" x14ac:dyDescent="0.3">
      <c r="A5102" s="1" t="str">
        <f>VLOOKUP(B5102,DownloadedFiles!$B$2:$C$821,2,)</f>
        <v>doi:10.7910/DVN/UMIBSL</v>
      </c>
      <c r="B5102" s="1" t="s">
        <v>2396</v>
      </c>
      <c r="C5102" s="1" t="s">
        <v>2821</v>
      </c>
      <c r="D5102" s="1" t="s">
        <v>1116</v>
      </c>
      <c r="E5102" s="1" t="str">
        <f>VLOOKUP(D5102,StataFunctions!$E$2:$G$260,3,)</f>
        <v>Linear regression with a large dummy-variable set</v>
      </c>
      <c r="F5102" s="18" t="s">
        <v>5280</v>
      </c>
      <c r="G5102" s="18" t="str">
        <f t="shared" si="478"/>
        <v>response</v>
      </c>
      <c r="H5102" s="18" t="str">
        <f t="shared" si="479"/>
        <v>tr1 tr2 tr3</v>
      </c>
      <c r="I5102" s="18">
        <f t="shared" si="482"/>
        <v>0</v>
      </c>
      <c r="J5102" s="18" t="str">
        <f t="shared" si="483"/>
        <v>NA</v>
      </c>
      <c r="K5102" s="18" t="str">
        <f t="shared" si="480"/>
        <v>tr1 tr2 tr3</v>
      </c>
      <c r="L5102" s="1" t="str">
        <f t="shared" si="481"/>
        <v>Yes</v>
      </c>
    </row>
    <row r="5103" spans="1:12" x14ac:dyDescent="0.3">
      <c r="A5103" s="1" t="str">
        <f>VLOOKUP(B5103,DownloadedFiles!$B$2:$C$821,2,)</f>
        <v>doi:10.7910/DVN/UMIBSL</v>
      </c>
      <c r="B5103" s="1" t="s">
        <v>2396</v>
      </c>
      <c r="C5103" s="1" t="s">
        <v>2821</v>
      </c>
      <c r="D5103" s="1" t="s">
        <v>1116</v>
      </c>
      <c r="E5103" s="1" t="str">
        <f>VLOOKUP(D5103,StataFunctions!$E$2:$G$260,3,)</f>
        <v>Linear regression with a large dummy-variable set</v>
      </c>
      <c r="F5103" s="18" t="s">
        <v>5286</v>
      </c>
      <c r="G5103" s="18" t="str">
        <f t="shared" si="478"/>
        <v>response</v>
      </c>
      <c r="H5103" s="18" t="str">
        <f t="shared" si="479"/>
        <v>tr1 tr2 tr3</v>
      </c>
      <c r="I5103" s="18">
        <f t="shared" si="482"/>
        <v>0</v>
      </c>
      <c r="J5103" s="18" t="str">
        <f t="shared" si="483"/>
        <v>NA</v>
      </c>
      <c r="K5103" s="18" t="str">
        <f t="shared" si="480"/>
        <v>tr1 tr2 tr3</v>
      </c>
      <c r="L5103" s="1" t="str">
        <f t="shared" si="481"/>
        <v>Yes</v>
      </c>
    </row>
    <row r="5104" spans="1:12" x14ac:dyDescent="0.3">
      <c r="A5104" s="1" t="str">
        <f>VLOOKUP(B5104,DownloadedFiles!$B$2:$C$821,2,)</f>
        <v>doi:10.7910/DVN/UMIBSL</v>
      </c>
      <c r="B5104" s="1" t="s">
        <v>2396</v>
      </c>
      <c r="C5104" s="1" t="s">
        <v>2821</v>
      </c>
      <c r="D5104" s="1" t="s">
        <v>1116</v>
      </c>
      <c r="E5104" s="1" t="str">
        <f>VLOOKUP(D5104,StataFunctions!$E$2:$G$260,3,)</f>
        <v>Linear regression with a large dummy-variable set</v>
      </c>
      <c r="F5104" s="18" t="s">
        <v>5292</v>
      </c>
      <c r="G5104" s="18" t="str">
        <f t="shared" si="478"/>
        <v>response</v>
      </c>
      <c r="H5104" s="18" t="str">
        <f t="shared" si="479"/>
        <v>tr1 tr2 tr3</v>
      </c>
      <c r="I5104" s="18">
        <f t="shared" si="482"/>
        <v>0</v>
      </c>
      <c r="J5104" s="18" t="str">
        <f t="shared" si="483"/>
        <v>NA</v>
      </c>
      <c r="K5104" s="18" t="str">
        <f t="shared" si="480"/>
        <v>tr1 tr2 tr3</v>
      </c>
      <c r="L5104" s="1" t="str">
        <f t="shared" si="481"/>
        <v>Yes</v>
      </c>
    </row>
    <row r="5105" spans="1:12" x14ac:dyDescent="0.3">
      <c r="A5105" s="1" t="str">
        <f>VLOOKUP(B5105,DownloadedFiles!$B$2:$C$821,2,)</f>
        <v>doi:10.7910/DVN/UMIBSL</v>
      </c>
      <c r="B5105" s="1" t="s">
        <v>2396</v>
      </c>
      <c r="C5105" s="1" t="s">
        <v>2821</v>
      </c>
      <c r="D5105" s="1" t="s">
        <v>654</v>
      </c>
      <c r="E5105" s="1" t="str">
        <f>VLOOKUP(D5105,StataFunctions!$E$2:$G$260,3,)</f>
        <v>Linear Regression</v>
      </c>
      <c r="F5105" s="18" t="s">
        <v>5279</v>
      </c>
      <c r="G5105" s="18" t="str">
        <f t="shared" si="478"/>
        <v>response</v>
      </c>
      <c r="H5105" s="18" t="str">
        <f t="shared" si="479"/>
        <v>tr1 tr2 tr3</v>
      </c>
      <c r="I5105" s="18">
        <f t="shared" si="482"/>
        <v>0</v>
      </c>
      <c r="J5105" s="18" t="str">
        <f t="shared" si="483"/>
        <v>NA</v>
      </c>
      <c r="K5105" s="18" t="str">
        <f t="shared" si="480"/>
        <v>tr1 tr2 tr3</v>
      </c>
      <c r="L5105" s="1" t="str">
        <f t="shared" si="481"/>
        <v>Yes</v>
      </c>
    </row>
    <row r="5106" spans="1:12" x14ac:dyDescent="0.3">
      <c r="A5106" s="1" t="str">
        <f>VLOOKUP(B5106,DownloadedFiles!$B$2:$C$821,2,)</f>
        <v>doi:10.7910/DVN/UMIBSL</v>
      </c>
      <c r="B5106" s="1" t="s">
        <v>2396</v>
      </c>
      <c r="C5106" s="1" t="s">
        <v>2821</v>
      </c>
      <c r="D5106" s="1" t="s">
        <v>654</v>
      </c>
      <c r="E5106" s="1" t="str">
        <f>VLOOKUP(D5106,StataFunctions!$E$2:$G$260,3,)</f>
        <v>Linear Regression</v>
      </c>
      <c r="F5106" s="18" t="s">
        <v>5285</v>
      </c>
      <c r="G5106" s="18" t="str">
        <f t="shared" si="478"/>
        <v>response</v>
      </c>
      <c r="H5106" s="18" t="str">
        <f t="shared" si="479"/>
        <v>tr1 tr2 tr3</v>
      </c>
      <c r="I5106" s="18">
        <f t="shared" si="482"/>
        <v>0</v>
      </c>
      <c r="J5106" s="18" t="str">
        <f t="shared" si="483"/>
        <v>NA</v>
      </c>
      <c r="K5106" s="18" t="str">
        <f t="shared" si="480"/>
        <v>tr1 tr2 tr3</v>
      </c>
      <c r="L5106" s="1" t="str">
        <f t="shared" si="481"/>
        <v>Yes</v>
      </c>
    </row>
    <row r="5107" spans="1:12" x14ac:dyDescent="0.3">
      <c r="A5107" s="1" t="str">
        <f>VLOOKUP(B5107,DownloadedFiles!$B$2:$C$821,2,)</f>
        <v>doi:10.7910/DVN/UMIBSL</v>
      </c>
      <c r="B5107" s="1" t="s">
        <v>2396</v>
      </c>
      <c r="C5107" s="1" t="s">
        <v>2821</v>
      </c>
      <c r="D5107" s="1" t="s">
        <v>654</v>
      </c>
      <c r="E5107" s="1" t="str">
        <f>VLOOKUP(D5107,StataFunctions!$E$2:$G$260,3,)</f>
        <v>Linear Regression</v>
      </c>
      <c r="F5107" s="18" t="s">
        <v>5291</v>
      </c>
      <c r="G5107" s="18" t="str">
        <f t="shared" si="478"/>
        <v>response</v>
      </c>
      <c r="H5107" s="18" t="str">
        <f t="shared" si="479"/>
        <v>tr1 tr2 tr3</v>
      </c>
      <c r="I5107" s="18">
        <f t="shared" si="482"/>
        <v>0</v>
      </c>
      <c r="J5107" s="18" t="str">
        <f t="shared" si="483"/>
        <v>NA</v>
      </c>
      <c r="K5107" s="18" t="str">
        <f t="shared" si="480"/>
        <v>tr1 tr2 tr3</v>
      </c>
      <c r="L5107" s="1" t="str">
        <f t="shared" si="481"/>
        <v>Yes</v>
      </c>
    </row>
    <row r="5108" spans="1:12" x14ac:dyDescent="0.3">
      <c r="A5108" s="1" t="str">
        <f>VLOOKUP(B5108,DownloadedFiles!$B$2:$C$821,2,)</f>
        <v>doi:10.7910/DVN/UMIBSL</v>
      </c>
      <c r="B5108" s="1" t="s">
        <v>2396</v>
      </c>
      <c r="C5108" s="1" t="s">
        <v>2821</v>
      </c>
      <c r="D5108" s="1" t="s">
        <v>654</v>
      </c>
      <c r="E5108" s="1" t="str">
        <f>VLOOKUP(D5108,StataFunctions!$E$2:$G$260,3,)</f>
        <v>Linear Regression</v>
      </c>
      <c r="F5108" s="18" t="s">
        <v>5297</v>
      </c>
      <c r="G5108" s="18" t="str">
        <f t="shared" si="478"/>
        <v>response_public</v>
      </c>
      <c r="H5108" s="18" t="str">
        <f t="shared" si="479"/>
        <v>tr1 tr2 tr3</v>
      </c>
      <c r="I5108" s="18">
        <f t="shared" si="482"/>
        <v>0</v>
      </c>
      <c r="J5108" s="18" t="str">
        <f t="shared" si="483"/>
        <v>NA</v>
      </c>
      <c r="K5108" s="18" t="str">
        <f t="shared" si="480"/>
        <v>tr1 tr2 tr3</v>
      </c>
      <c r="L5108" s="1" t="str">
        <f t="shared" si="481"/>
        <v>Yes</v>
      </c>
    </row>
    <row r="5109" spans="1:12" x14ac:dyDescent="0.3">
      <c r="A5109" s="1" t="str">
        <f>VLOOKUP(B5109,DownloadedFiles!$B$2:$C$821,2,)</f>
        <v>doi:10.7910/DVN/UMIBSL</v>
      </c>
      <c r="B5109" s="1" t="s">
        <v>2396</v>
      </c>
      <c r="C5109" s="1" t="s">
        <v>2821</v>
      </c>
      <c r="D5109" s="1" t="s">
        <v>1116</v>
      </c>
      <c r="E5109" s="1" t="str">
        <f>VLOOKUP(D5109,StataFunctions!$E$2:$G$260,3,)</f>
        <v>Linear regression with a large dummy-variable set</v>
      </c>
      <c r="F5109" s="18" t="s">
        <v>5281</v>
      </c>
      <c r="G5109" s="18" t="str">
        <f t="shared" si="478"/>
        <v>response</v>
      </c>
      <c r="H5109" s="18" t="str">
        <f t="shared" si="479"/>
        <v>tr1 tr2 tr3 $control_dem</v>
      </c>
      <c r="I5109" s="18">
        <f t="shared" si="482"/>
        <v>0</v>
      </c>
      <c r="J5109" s="18" t="str">
        <f t="shared" si="483"/>
        <v>NA</v>
      </c>
      <c r="K5109" s="18" t="str">
        <f t="shared" si="480"/>
        <v>tr1 tr2 tr3 $control_dem</v>
      </c>
      <c r="L5109" s="1" t="str">
        <f t="shared" si="481"/>
        <v>Yes</v>
      </c>
    </row>
    <row r="5110" spans="1:12" x14ac:dyDescent="0.3">
      <c r="A5110" s="1" t="str">
        <f>VLOOKUP(B5110,DownloadedFiles!$B$2:$C$821,2,)</f>
        <v>doi:10.7910/DVN/UMIBSL</v>
      </c>
      <c r="B5110" s="1" t="s">
        <v>2396</v>
      </c>
      <c r="C5110" s="1" t="s">
        <v>2821</v>
      </c>
      <c r="D5110" s="1" t="s">
        <v>1116</v>
      </c>
      <c r="E5110" s="1" t="str">
        <f>VLOOKUP(D5110,StataFunctions!$E$2:$G$260,3,)</f>
        <v>Linear regression with a large dummy-variable set</v>
      </c>
      <c r="F5110" s="18" t="s">
        <v>5287</v>
      </c>
      <c r="G5110" s="18" t="str">
        <f t="shared" si="478"/>
        <v>response</v>
      </c>
      <c r="H5110" s="18" t="str">
        <f t="shared" si="479"/>
        <v>tr1 tr2 tr3 $control_dem</v>
      </c>
      <c r="I5110" s="18">
        <f t="shared" si="482"/>
        <v>0</v>
      </c>
      <c r="J5110" s="18" t="str">
        <f t="shared" si="483"/>
        <v>NA</v>
      </c>
      <c r="K5110" s="18" t="str">
        <f t="shared" si="480"/>
        <v>tr1 tr2 tr3 $control_dem</v>
      </c>
      <c r="L5110" s="1" t="str">
        <f t="shared" si="481"/>
        <v>Yes</v>
      </c>
    </row>
    <row r="5111" spans="1:12" x14ac:dyDescent="0.3">
      <c r="A5111" s="1" t="str">
        <f>VLOOKUP(B5111,DownloadedFiles!$B$2:$C$821,2,)</f>
        <v>doi:10.7910/DVN/UMIBSL</v>
      </c>
      <c r="B5111" s="1" t="s">
        <v>2396</v>
      </c>
      <c r="C5111" s="1" t="s">
        <v>2821</v>
      </c>
      <c r="D5111" s="1" t="s">
        <v>1116</v>
      </c>
      <c r="E5111" s="1" t="str">
        <f>VLOOKUP(D5111,StataFunctions!$E$2:$G$260,3,)</f>
        <v>Linear regression with a large dummy-variable set</v>
      </c>
      <c r="F5111" s="18" t="s">
        <v>5293</v>
      </c>
      <c r="G5111" s="18" t="str">
        <f t="shared" si="478"/>
        <v>response</v>
      </c>
      <c r="H5111" s="18" t="str">
        <f t="shared" si="479"/>
        <v>tr1 tr2 tr3 $control_dem</v>
      </c>
      <c r="I5111" s="18">
        <f t="shared" si="482"/>
        <v>0</v>
      </c>
      <c r="J5111" s="18" t="str">
        <f t="shared" si="483"/>
        <v>NA</v>
      </c>
      <c r="K5111" s="18" t="str">
        <f t="shared" si="480"/>
        <v>tr1 tr2 tr3 $control_dem</v>
      </c>
      <c r="L5111" s="1" t="str">
        <f t="shared" si="481"/>
        <v>Yes</v>
      </c>
    </row>
    <row r="5112" spans="1:12" x14ac:dyDescent="0.3">
      <c r="A5112" s="1" t="str">
        <f>VLOOKUP(B5112,DownloadedFiles!$B$2:$C$821,2,)</f>
        <v>doi:10.7910/DVN/UMIBSL</v>
      </c>
      <c r="B5112" s="1" t="s">
        <v>2396</v>
      </c>
      <c r="C5112" s="1" t="s">
        <v>2821</v>
      </c>
      <c r="D5112" s="1" t="s">
        <v>1116</v>
      </c>
      <c r="E5112" s="1" t="str">
        <f>VLOOKUP(D5112,StataFunctions!$E$2:$G$260,3,)</f>
        <v>Linear regression with a large dummy-variable set</v>
      </c>
      <c r="F5112" s="18" t="s">
        <v>5298</v>
      </c>
      <c r="G5112" s="18" t="str">
        <f t="shared" ref="G5112:G5175" si="484">MID($F5112,LEN($D5112)+FIND($D5112,$F5112)+1,FIND(" ",$F5112,LEN(D5112)+FIND(D5112,F5112)+1)-(LEN($D5112)+FIND($D5112,$F5112)+1))</f>
        <v>response_public</v>
      </c>
      <c r="H5112" s="18" t="str">
        <f t="shared" si="479"/>
        <v>tr1 tr2 tr3 $control_dem</v>
      </c>
      <c r="I5112" s="18">
        <f t="shared" si="482"/>
        <v>0</v>
      </c>
      <c r="J5112" s="18" t="str">
        <f t="shared" si="483"/>
        <v>NA</v>
      </c>
      <c r="K5112" s="18" t="str">
        <f t="shared" si="480"/>
        <v>tr1 tr2 tr3 $control_dem</v>
      </c>
      <c r="L5112" s="1" t="str">
        <f t="shared" si="481"/>
        <v>Yes</v>
      </c>
    </row>
    <row r="5113" spans="1:12" x14ac:dyDescent="0.3">
      <c r="A5113" s="1" t="str">
        <f>VLOOKUP(B5113,DownloadedFiles!$B$2:$C$821,2,)</f>
        <v>doi:10.7910/DVN/UMIBSL</v>
      </c>
      <c r="B5113" s="1" t="s">
        <v>2396</v>
      </c>
      <c r="C5113" s="1" t="s">
        <v>2821</v>
      </c>
      <c r="D5113" s="1" t="s">
        <v>1116</v>
      </c>
      <c r="E5113" s="1" t="str">
        <f>VLOOKUP(D5113,StataFunctions!$E$2:$G$260,3,)</f>
        <v>Linear regression with a large dummy-variable set</v>
      </c>
      <c r="F5113" s="18" t="s">
        <v>5284</v>
      </c>
      <c r="G5113" s="18" t="str">
        <f t="shared" si="484"/>
        <v>response</v>
      </c>
      <c r="H5113" s="18" t="str">
        <f t="shared" si="479"/>
        <v>tr1 tr2 tr3 $control_dem $control_web if posted</v>
      </c>
      <c r="I5113" s="18">
        <f t="shared" si="482"/>
        <v>1</v>
      </c>
      <c r="J5113" s="18" t="str">
        <f t="shared" si="483"/>
        <v xml:space="preserve"> posted</v>
      </c>
      <c r="K5113" s="18" t="str">
        <f t="shared" si="480"/>
        <v>tr1 tr2 tr3 $control_dem $control_web</v>
      </c>
      <c r="L5113" s="1" t="str">
        <f t="shared" si="481"/>
        <v>Yes</v>
      </c>
    </row>
    <row r="5114" spans="1:12" ht="28.8" x14ac:dyDescent="0.3">
      <c r="A5114" s="1" t="str">
        <f>VLOOKUP(B5114,DownloadedFiles!$B$2:$C$821,2,)</f>
        <v>doi:10.7910/DVN/UMIBSL</v>
      </c>
      <c r="B5114" s="1" t="s">
        <v>2396</v>
      </c>
      <c r="C5114" s="1" t="s">
        <v>2821</v>
      </c>
      <c r="D5114" s="1" t="s">
        <v>1116</v>
      </c>
      <c r="E5114" s="1" t="str">
        <f>VLOOKUP(D5114,StataFunctions!$E$2:$G$260,3,)</f>
        <v>Linear regression with a large dummy-variable set</v>
      </c>
      <c r="F5114" s="18" t="s">
        <v>5290</v>
      </c>
      <c r="G5114" s="18" t="str">
        <f t="shared" si="484"/>
        <v>response</v>
      </c>
      <c r="H5114" s="18" t="str">
        <f t="shared" si="479"/>
        <v>tr1 tr2 tr3 $control_dem $control_web if posted</v>
      </c>
      <c r="I5114" s="18">
        <f t="shared" si="482"/>
        <v>1</v>
      </c>
      <c r="J5114" s="18" t="str">
        <f t="shared" si="483"/>
        <v xml:space="preserve"> posted</v>
      </c>
      <c r="K5114" s="18" t="str">
        <f t="shared" si="480"/>
        <v>tr1 tr2 tr3 $control_dem $control_web</v>
      </c>
      <c r="L5114" s="1" t="str">
        <f t="shared" si="481"/>
        <v>Yes</v>
      </c>
    </row>
    <row r="5115" spans="1:12" ht="28.8" x14ac:dyDescent="0.3">
      <c r="A5115" s="1" t="str">
        <f>VLOOKUP(B5115,DownloadedFiles!$B$2:$C$821,2,)</f>
        <v>doi:10.7910/DVN/UMIBSL</v>
      </c>
      <c r="B5115" s="1" t="s">
        <v>2396</v>
      </c>
      <c r="C5115" s="1" t="s">
        <v>2821</v>
      </c>
      <c r="D5115" s="1" t="s">
        <v>1116</v>
      </c>
      <c r="E5115" s="1" t="str">
        <f>VLOOKUP(D5115,StataFunctions!$E$2:$G$260,3,)</f>
        <v>Linear regression with a large dummy-variable set</v>
      </c>
      <c r="F5115" s="18" t="s">
        <v>5296</v>
      </c>
      <c r="G5115" s="18" t="str">
        <f t="shared" si="484"/>
        <v>response</v>
      </c>
      <c r="H5115" s="18" t="str">
        <f t="shared" si="479"/>
        <v>tr1 tr2 tr3 $control_dem $control_web if posted</v>
      </c>
      <c r="I5115" s="18">
        <f t="shared" si="482"/>
        <v>1</v>
      </c>
      <c r="J5115" s="18" t="str">
        <f t="shared" si="483"/>
        <v xml:space="preserve"> posted</v>
      </c>
      <c r="K5115" s="18" t="str">
        <f t="shared" si="480"/>
        <v>tr1 tr2 tr3 $control_dem $control_web</v>
      </c>
      <c r="L5115" s="1" t="str">
        <f t="shared" si="481"/>
        <v>Yes</v>
      </c>
    </row>
    <row r="5116" spans="1:12" ht="28.8" x14ac:dyDescent="0.3">
      <c r="A5116" s="1" t="str">
        <f>VLOOKUP(B5116,DownloadedFiles!$B$2:$C$821,2,)</f>
        <v>doi:10.7910/DVN/UMIBSL</v>
      </c>
      <c r="B5116" s="1" t="s">
        <v>2396</v>
      </c>
      <c r="C5116" s="1" t="s">
        <v>2821</v>
      </c>
      <c r="D5116" s="1" t="s">
        <v>1116</v>
      </c>
      <c r="E5116" s="1" t="str">
        <f>VLOOKUP(D5116,StataFunctions!$E$2:$G$260,3,)</f>
        <v>Linear regression with a large dummy-variable set</v>
      </c>
      <c r="F5116" s="18" t="s">
        <v>5300</v>
      </c>
      <c r="G5116" s="18" t="str">
        <f t="shared" si="484"/>
        <v>response_public</v>
      </c>
      <c r="H5116" s="18" t="str">
        <f t="shared" si="479"/>
        <v>tr1 tr2 tr3 $control_dem $control_web if posted</v>
      </c>
      <c r="I5116" s="18">
        <f t="shared" si="482"/>
        <v>1</v>
      </c>
      <c r="J5116" s="18" t="str">
        <f t="shared" si="483"/>
        <v xml:space="preserve"> posted</v>
      </c>
      <c r="K5116" s="18" t="str">
        <f t="shared" si="480"/>
        <v>tr1 tr2 tr3 $control_dem $control_web</v>
      </c>
      <c r="L5116" s="1" t="str">
        <f t="shared" si="481"/>
        <v>Yes</v>
      </c>
    </row>
    <row r="5117" spans="1:12" x14ac:dyDescent="0.3">
      <c r="A5117" s="1" t="str">
        <f>VLOOKUP(B5117,DownloadedFiles!$B$2:$C$821,2,)</f>
        <v>doi:10.7910/DVN/UMIBSL</v>
      </c>
      <c r="B5117" s="1" t="s">
        <v>2397</v>
      </c>
      <c r="C5117" s="1" t="s">
        <v>2821</v>
      </c>
      <c r="D5117" s="1" t="s">
        <v>654</v>
      </c>
      <c r="E5117" s="1" t="str">
        <f>VLOOKUP(D5117,StataFunctions!$E$2:$G$260,3,)</f>
        <v>Linear Regression</v>
      </c>
      <c r="F5117" s="18" t="s">
        <v>5282</v>
      </c>
      <c r="G5117" s="18" t="str">
        <f t="shared" si="484"/>
        <v>response</v>
      </c>
      <c r="H5117" s="18" t="str">
        <f t="shared" si="479"/>
        <v>tr1 tr2 tr3 if posted</v>
      </c>
      <c r="I5117" s="18">
        <f t="shared" si="482"/>
        <v>1</v>
      </c>
      <c r="J5117" s="18" t="str">
        <f t="shared" si="483"/>
        <v xml:space="preserve"> posted</v>
      </c>
      <c r="K5117" s="18" t="str">
        <f t="shared" si="480"/>
        <v>tr1 tr2 tr3</v>
      </c>
      <c r="L5117" s="1" t="str">
        <f t="shared" si="481"/>
        <v>Yes</v>
      </c>
    </row>
    <row r="5118" spans="1:12" x14ac:dyDescent="0.3">
      <c r="A5118" s="1" t="str">
        <f>VLOOKUP(B5118,DownloadedFiles!$B$2:$C$821,2,)</f>
        <v>doi:10.7910/DVN/UMIBSL</v>
      </c>
      <c r="B5118" s="1" t="s">
        <v>2397</v>
      </c>
      <c r="C5118" s="1" t="s">
        <v>2821</v>
      </c>
      <c r="D5118" s="1" t="s">
        <v>654</v>
      </c>
      <c r="E5118" s="1" t="str">
        <f>VLOOKUP(D5118,StataFunctions!$E$2:$G$260,3,)</f>
        <v>Linear Regression</v>
      </c>
      <c r="F5118" s="18" t="s">
        <v>5299</v>
      </c>
      <c r="G5118" s="18" t="str">
        <f t="shared" si="484"/>
        <v>response_public</v>
      </c>
      <c r="H5118" s="18" t="str">
        <f t="shared" si="479"/>
        <v>tr1 tr2 tr3 if posted</v>
      </c>
      <c r="I5118" s="18">
        <f t="shared" si="482"/>
        <v>1</v>
      </c>
      <c r="J5118" s="18" t="str">
        <f t="shared" si="483"/>
        <v xml:space="preserve"> posted</v>
      </c>
      <c r="K5118" s="18" t="str">
        <f t="shared" si="480"/>
        <v>tr1 tr2 tr3</v>
      </c>
      <c r="L5118" s="1" t="str">
        <f t="shared" si="481"/>
        <v>Yes</v>
      </c>
    </row>
    <row r="5119" spans="1:12" x14ac:dyDescent="0.3">
      <c r="A5119" s="1" t="str">
        <f>VLOOKUP(B5119,DownloadedFiles!$B$2:$C$821,2,)</f>
        <v>doi:10.7910/DVN/UMIBSL</v>
      </c>
      <c r="B5119" s="1" t="s">
        <v>2397</v>
      </c>
      <c r="C5119" s="1" t="s">
        <v>2821</v>
      </c>
      <c r="D5119" s="1" t="s">
        <v>654</v>
      </c>
      <c r="E5119" s="1" t="str">
        <f>VLOOKUP(D5119,StataFunctions!$E$2:$G$260,3,)</f>
        <v>Linear Regression</v>
      </c>
      <c r="F5119" s="18" t="s">
        <v>6949</v>
      </c>
      <c r="G5119" s="18" t="str">
        <f t="shared" si="484"/>
        <v>`var'</v>
      </c>
      <c r="H5119" s="18" t="str">
        <f t="shared" si="479"/>
        <v>tr1 tr2 tr3</v>
      </c>
      <c r="I5119" s="18">
        <f t="shared" si="482"/>
        <v>0</v>
      </c>
      <c r="J5119" s="18" t="str">
        <f t="shared" si="483"/>
        <v>NA</v>
      </c>
      <c r="K5119" s="18" t="str">
        <f t="shared" si="480"/>
        <v>tr1 tr2 tr3</v>
      </c>
      <c r="L5119" s="1" t="str">
        <f t="shared" si="481"/>
        <v>Yes</v>
      </c>
    </row>
    <row r="5120" spans="1:12" x14ac:dyDescent="0.3">
      <c r="A5120" s="1" t="str">
        <f>VLOOKUP(B5120,DownloadedFiles!$B$2:$C$821,2,)</f>
        <v>doi:10.7910/DVN/UMIBSL</v>
      </c>
      <c r="B5120" s="1" t="s">
        <v>2397</v>
      </c>
      <c r="C5120" s="1" t="s">
        <v>2821</v>
      </c>
      <c r="D5120" s="1" t="s">
        <v>654</v>
      </c>
      <c r="E5120" s="1" t="str">
        <f>VLOOKUP(D5120,StataFunctions!$E$2:$G$260,3,)</f>
        <v>Linear Regression</v>
      </c>
      <c r="F5120" s="18" t="s">
        <v>6949</v>
      </c>
      <c r="G5120" s="18" t="str">
        <f t="shared" si="484"/>
        <v>`var'</v>
      </c>
      <c r="H5120" s="18" t="str">
        <f t="shared" si="479"/>
        <v>tr1 tr2 tr3</v>
      </c>
      <c r="I5120" s="18">
        <f t="shared" si="482"/>
        <v>0</v>
      </c>
      <c r="J5120" s="18" t="str">
        <f t="shared" si="483"/>
        <v>NA</v>
      </c>
      <c r="K5120" s="18" t="str">
        <f t="shared" si="480"/>
        <v>tr1 tr2 tr3</v>
      </c>
      <c r="L5120" s="1" t="str">
        <f t="shared" si="481"/>
        <v>Yes</v>
      </c>
    </row>
    <row r="5121" spans="1:12" x14ac:dyDescent="0.3">
      <c r="A5121" s="1" t="str">
        <f>VLOOKUP(B5121,DownloadedFiles!$B$2:$C$821,2,)</f>
        <v>doi:10.7910/DVN/UMIBSL</v>
      </c>
      <c r="B5121" s="1" t="s">
        <v>2398</v>
      </c>
      <c r="C5121" s="1" t="s">
        <v>2821</v>
      </c>
      <c r="D5121" s="1" t="s">
        <v>654</v>
      </c>
      <c r="E5121" s="1" t="str">
        <f>VLOOKUP(D5121,StataFunctions!$E$2:$G$260,3,)</f>
        <v>Linear Regression</v>
      </c>
      <c r="F5121" s="18" t="s">
        <v>6955</v>
      </c>
      <c r="G5121" s="18" t="str">
        <f t="shared" si="484"/>
        <v>info</v>
      </c>
      <c r="H5121" s="18" t="str">
        <f t="shared" si="479"/>
        <v>tr1 tr2 tr3 if avggrowth&lt;=`med'</v>
      </c>
      <c r="I5121" s="18">
        <f t="shared" si="482"/>
        <v>1</v>
      </c>
      <c r="J5121" s="18" t="str">
        <f t="shared" si="483"/>
        <v xml:space="preserve"> avggrowth&lt;=`med'</v>
      </c>
      <c r="K5121" s="18" t="str">
        <f t="shared" si="480"/>
        <v>tr1 tr2 tr3</v>
      </c>
      <c r="L5121" s="1" t="str">
        <f t="shared" si="481"/>
        <v>Yes</v>
      </c>
    </row>
    <row r="5122" spans="1:12" x14ac:dyDescent="0.3">
      <c r="A5122" s="1" t="str">
        <f>VLOOKUP(B5122,DownloadedFiles!$B$2:$C$821,2,)</f>
        <v>doi:10.7910/DVN/UMIBSL</v>
      </c>
      <c r="B5122" s="1" t="s">
        <v>2398</v>
      </c>
      <c r="C5122" s="1" t="s">
        <v>2821</v>
      </c>
      <c r="D5122" s="1" t="s">
        <v>654</v>
      </c>
      <c r="E5122" s="1" t="str">
        <f>VLOOKUP(D5122,StataFunctions!$E$2:$G$260,3,)</f>
        <v>Linear Regression</v>
      </c>
      <c r="F5122" s="18" t="s">
        <v>6953</v>
      </c>
      <c r="G5122" s="18" t="str">
        <f t="shared" si="484"/>
        <v>response</v>
      </c>
      <c r="H5122" s="18" t="str">
        <f t="shared" ref="H5122:H5185" si="485">TRIM(MID(F5122,FIND(G5122,F5122)+LEN(G5122)+1,IFERROR(FIND(",",F5122),LEN(F5122)+1)-(FIND(G5122,F5122)+LEN(G5122)+1)))</f>
        <v>tr1 tr2 tr3 if avggrowth&lt;=`med'</v>
      </c>
      <c r="I5122" s="18">
        <f t="shared" si="482"/>
        <v>1</v>
      </c>
      <c r="J5122" s="18" t="str">
        <f t="shared" si="483"/>
        <v xml:space="preserve"> avggrowth&lt;=`med'</v>
      </c>
      <c r="K5122" s="18" t="str">
        <f t="shared" ref="K5122:K5185" si="486">IF(I5122=0,H5122,MID(H5122,1,FIND(J5122,H5122)-4))</f>
        <v>tr1 tr2 tr3</v>
      </c>
      <c r="L5122" s="1" t="str">
        <f t="shared" ref="L5122:L5185" si="487">IFERROR(IF(FIND("///",F5122)&gt;0,"No",0),"Yes")</f>
        <v>Yes</v>
      </c>
    </row>
    <row r="5123" spans="1:12" x14ac:dyDescent="0.3">
      <c r="A5123" s="1" t="str">
        <f>VLOOKUP(B5123,DownloadedFiles!$B$2:$C$821,2,)</f>
        <v>doi:10.7910/DVN/UMIBSL</v>
      </c>
      <c r="B5123" s="1" t="s">
        <v>2398</v>
      </c>
      <c r="C5123" s="1" t="s">
        <v>2821</v>
      </c>
      <c r="D5123" s="1" t="s">
        <v>654</v>
      </c>
      <c r="E5123" s="1" t="str">
        <f>VLOOKUP(D5123,StataFunctions!$E$2:$G$260,3,)</f>
        <v>Linear Regression</v>
      </c>
      <c r="F5123" s="18" t="s">
        <v>6954</v>
      </c>
      <c r="G5123" s="18" t="str">
        <f t="shared" si="484"/>
        <v>response_public</v>
      </c>
      <c r="H5123" s="18" t="str">
        <f t="shared" si="485"/>
        <v>tr1 tr2 tr3 if avggrowth&lt;=`med'</v>
      </c>
      <c r="I5123" s="18">
        <f t="shared" si="482"/>
        <v>1</v>
      </c>
      <c r="J5123" s="18" t="str">
        <f t="shared" si="483"/>
        <v xml:space="preserve"> avggrowth&lt;=`med'</v>
      </c>
      <c r="K5123" s="18" t="str">
        <f t="shared" si="486"/>
        <v>tr1 tr2 tr3</v>
      </c>
      <c r="L5123" s="1" t="str">
        <f t="shared" si="487"/>
        <v>Yes</v>
      </c>
    </row>
    <row r="5124" spans="1:12" x14ac:dyDescent="0.3">
      <c r="A5124" s="1" t="str">
        <f>VLOOKUP(B5124,DownloadedFiles!$B$2:$C$821,2,)</f>
        <v>doi:10.7910/DVN/UMIBSL</v>
      </c>
      <c r="B5124" s="1" t="s">
        <v>2398</v>
      </c>
      <c r="C5124" s="1" t="s">
        <v>2821</v>
      </c>
      <c r="D5124" s="1" t="s">
        <v>654</v>
      </c>
      <c r="E5124" s="1" t="str">
        <f>VLOOKUP(D5124,StataFunctions!$E$2:$G$260,3,)</f>
        <v>Linear Regression</v>
      </c>
      <c r="F5124" s="18" t="s">
        <v>6952</v>
      </c>
      <c r="G5124" s="18" t="str">
        <f t="shared" si="484"/>
        <v>info</v>
      </c>
      <c r="H5124" s="18" t="str">
        <f t="shared" si="485"/>
        <v>tr1 tr2 tr3 if avggrowth&gt;`med'</v>
      </c>
      <c r="I5124" s="18">
        <f t="shared" si="482"/>
        <v>1</v>
      </c>
      <c r="J5124" s="18" t="str">
        <f t="shared" si="483"/>
        <v xml:space="preserve"> avggrowth&gt;`med'</v>
      </c>
      <c r="K5124" s="18" t="str">
        <f t="shared" si="486"/>
        <v>tr1 tr2 tr3</v>
      </c>
      <c r="L5124" s="1" t="str">
        <f t="shared" si="487"/>
        <v>Yes</v>
      </c>
    </row>
    <row r="5125" spans="1:12" x14ac:dyDescent="0.3">
      <c r="A5125" s="1" t="str">
        <f>VLOOKUP(B5125,DownloadedFiles!$B$2:$C$821,2,)</f>
        <v>doi:10.7910/DVN/UMIBSL</v>
      </c>
      <c r="B5125" s="1" t="s">
        <v>2398</v>
      </c>
      <c r="C5125" s="1" t="s">
        <v>2821</v>
      </c>
      <c r="D5125" s="1" t="s">
        <v>654</v>
      </c>
      <c r="E5125" s="1" t="str">
        <f>VLOOKUP(D5125,StataFunctions!$E$2:$G$260,3,)</f>
        <v>Linear Regression</v>
      </c>
      <c r="F5125" s="18" t="s">
        <v>6950</v>
      </c>
      <c r="G5125" s="18" t="str">
        <f t="shared" si="484"/>
        <v>response</v>
      </c>
      <c r="H5125" s="18" t="str">
        <f t="shared" si="485"/>
        <v>tr1 tr2 tr3 if avggrowth&gt;`med'</v>
      </c>
      <c r="I5125" s="18">
        <f t="shared" si="482"/>
        <v>1</v>
      </c>
      <c r="J5125" s="18" t="str">
        <f t="shared" si="483"/>
        <v xml:space="preserve"> avggrowth&gt;`med'</v>
      </c>
      <c r="K5125" s="18" t="str">
        <f t="shared" si="486"/>
        <v>tr1 tr2 tr3</v>
      </c>
      <c r="L5125" s="1" t="str">
        <f t="shared" si="487"/>
        <v>Yes</v>
      </c>
    </row>
    <row r="5126" spans="1:12" x14ac:dyDescent="0.3">
      <c r="A5126" s="1" t="str">
        <f>VLOOKUP(B5126,DownloadedFiles!$B$2:$C$821,2,)</f>
        <v>doi:10.7910/DVN/UMIBSL</v>
      </c>
      <c r="B5126" s="1" t="s">
        <v>2398</v>
      </c>
      <c r="C5126" s="1" t="s">
        <v>2821</v>
      </c>
      <c r="D5126" s="1" t="s">
        <v>654</v>
      </c>
      <c r="E5126" s="1" t="str">
        <f>VLOOKUP(D5126,StataFunctions!$E$2:$G$260,3,)</f>
        <v>Linear Regression</v>
      </c>
      <c r="F5126" s="18" t="s">
        <v>6951</v>
      </c>
      <c r="G5126" s="18" t="str">
        <f t="shared" si="484"/>
        <v>response_public</v>
      </c>
      <c r="H5126" s="18" t="str">
        <f t="shared" si="485"/>
        <v>tr1 tr2 tr3 if avggrowth&gt;`med'</v>
      </c>
      <c r="I5126" s="18">
        <f t="shared" si="482"/>
        <v>1</v>
      </c>
      <c r="J5126" s="18" t="str">
        <f t="shared" si="483"/>
        <v xml:space="preserve"> avggrowth&gt;`med'</v>
      </c>
      <c r="K5126" s="18" t="str">
        <f t="shared" si="486"/>
        <v>tr1 tr2 tr3</v>
      </c>
      <c r="L5126" s="1" t="str">
        <f t="shared" si="487"/>
        <v>Yes</v>
      </c>
    </row>
    <row r="5127" spans="1:12" x14ac:dyDescent="0.3">
      <c r="A5127" s="1" t="str">
        <f>VLOOKUP(B5127,DownloadedFiles!$B$2:$C$821,2,)</f>
        <v>doi:10.7910/DVN/UMIBSL</v>
      </c>
      <c r="B5127" s="1" t="s">
        <v>2398</v>
      </c>
      <c r="C5127" s="1" t="s">
        <v>2821</v>
      </c>
      <c r="D5127" s="1" t="s">
        <v>654</v>
      </c>
      <c r="E5127" s="1" t="str">
        <f>VLOOKUP(D5127,StataFunctions!$E$2:$G$260,3,)</f>
        <v>Linear Regression</v>
      </c>
      <c r="F5127" s="18" t="s">
        <v>5322</v>
      </c>
      <c r="G5127" s="18" t="str">
        <f t="shared" si="484"/>
        <v>info</v>
      </c>
      <c r="H5127" s="18" t="str">
        <f t="shared" si="485"/>
        <v>tr1 tr2 tr3 if forum_recent_response==0</v>
      </c>
      <c r="I5127" s="18">
        <f t="shared" si="482"/>
        <v>1</v>
      </c>
      <c r="J5127" s="18" t="str">
        <f t="shared" si="483"/>
        <v xml:space="preserve"> forum_recent_response==0</v>
      </c>
      <c r="K5127" s="18" t="str">
        <f t="shared" si="486"/>
        <v>tr1 tr2 tr3</v>
      </c>
      <c r="L5127" s="1" t="str">
        <f t="shared" si="487"/>
        <v>Yes</v>
      </c>
    </row>
    <row r="5128" spans="1:12" x14ac:dyDescent="0.3">
      <c r="A5128" s="1" t="str">
        <f>VLOOKUP(B5128,DownloadedFiles!$B$2:$C$821,2,)</f>
        <v>doi:10.7910/DVN/UMIBSL</v>
      </c>
      <c r="B5128" s="1" t="s">
        <v>2398</v>
      </c>
      <c r="C5128" s="1" t="s">
        <v>2821</v>
      </c>
      <c r="D5128" s="1" t="s">
        <v>654</v>
      </c>
      <c r="E5128" s="1" t="str">
        <f>VLOOKUP(D5128,StataFunctions!$E$2:$G$260,3,)</f>
        <v>Linear Regression</v>
      </c>
      <c r="F5128" s="18" t="s">
        <v>5320</v>
      </c>
      <c r="G5128" s="18" t="str">
        <f t="shared" si="484"/>
        <v>response</v>
      </c>
      <c r="H5128" s="18" t="str">
        <f t="shared" si="485"/>
        <v>tr1 tr2 tr3 if forum_recent_response==0</v>
      </c>
      <c r="I5128" s="18">
        <f t="shared" si="482"/>
        <v>1</v>
      </c>
      <c r="J5128" s="18" t="str">
        <f t="shared" si="483"/>
        <v xml:space="preserve"> forum_recent_response==0</v>
      </c>
      <c r="K5128" s="18" t="str">
        <f t="shared" si="486"/>
        <v>tr1 tr2 tr3</v>
      </c>
      <c r="L5128" s="1" t="str">
        <f t="shared" si="487"/>
        <v>Yes</v>
      </c>
    </row>
    <row r="5129" spans="1:12" x14ac:dyDescent="0.3">
      <c r="A5129" s="1" t="str">
        <f>VLOOKUP(B5129,DownloadedFiles!$B$2:$C$821,2,)</f>
        <v>doi:10.7910/DVN/UMIBSL</v>
      </c>
      <c r="B5129" s="1" t="s">
        <v>2398</v>
      </c>
      <c r="C5129" s="1" t="s">
        <v>2821</v>
      </c>
      <c r="D5129" s="1" t="s">
        <v>654</v>
      </c>
      <c r="E5129" s="1" t="str">
        <f>VLOOKUP(D5129,StataFunctions!$E$2:$G$260,3,)</f>
        <v>Linear Regression</v>
      </c>
      <c r="F5129" s="18" t="s">
        <v>5321</v>
      </c>
      <c r="G5129" s="18" t="str">
        <f t="shared" si="484"/>
        <v>response_public</v>
      </c>
      <c r="H5129" s="18" t="str">
        <f t="shared" si="485"/>
        <v>tr1 tr2 tr3 if forum_recent_response==0</v>
      </c>
      <c r="I5129" s="18">
        <f t="shared" si="482"/>
        <v>1</v>
      </c>
      <c r="J5129" s="18" t="str">
        <f t="shared" si="483"/>
        <v xml:space="preserve"> forum_recent_response==0</v>
      </c>
      <c r="K5129" s="18" t="str">
        <f t="shared" si="486"/>
        <v>tr1 tr2 tr3</v>
      </c>
      <c r="L5129" s="1" t="str">
        <f t="shared" si="487"/>
        <v>Yes</v>
      </c>
    </row>
    <row r="5130" spans="1:12" x14ac:dyDescent="0.3">
      <c r="A5130" s="1" t="str">
        <f>VLOOKUP(B5130,DownloadedFiles!$B$2:$C$821,2,)</f>
        <v>doi:10.7910/DVN/UMIBSL</v>
      </c>
      <c r="B5130" s="1" t="s">
        <v>2398</v>
      </c>
      <c r="C5130" s="1" t="s">
        <v>2821</v>
      </c>
      <c r="D5130" s="1" t="s">
        <v>654</v>
      </c>
      <c r="E5130" s="1" t="str">
        <f>VLOOKUP(D5130,StataFunctions!$E$2:$G$260,3,)</f>
        <v>Linear Regression</v>
      </c>
      <c r="F5130" s="18" t="s">
        <v>5319</v>
      </c>
      <c r="G5130" s="18" t="str">
        <f t="shared" si="484"/>
        <v>info</v>
      </c>
      <c r="H5130" s="18" t="str">
        <f t="shared" si="485"/>
        <v>tr1 tr2 tr3 if forum_recent_response==1</v>
      </c>
      <c r="I5130" s="18">
        <f t="shared" si="482"/>
        <v>1</v>
      </c>
      <c r="J5130" s="18" t="str">
        <f t="shared" si="483"/>
        <v xml:space="preserve"> forum_recent_response==1</v>
      </c>
      <c r="K5130" s="18" t="str">
        <f t="shared" si="486"/>
        <v>tr1 tr2 tr3</v>
      </c>
      <c r="L5130" s="1" t="str">
        <f t="shared" si="487"/>
        <v>Yes</v>
      </c>
    </row>
    <row r="5131" spans="1:12" x14ac:dyDescent="0.3">
      <c r="A5131" s="1" t="str">
        <f>VLOOKUP(B5131,DownloadedFiles!$B$2:$C$821,2,)</f>
        <v>doi:10.7910/DVN/UMIBSL</v>
      </c>
      <c r="B5131" s="1" t="s">
        <v>2398</v>
      </c>
      <c r="C5131" s="1" t="s">
        <v>2821</v>
      </c>
      <c r="D5131" s="1" t="s">
        <v>654</v>
      </c>
      <c r="E5131" s="1" t="str">
        <f>VLOOKUP(D5131,StataFunctions!$E$2:$G$260,3,)</f>
        <v>Linear Regression</v>
      </c>
      <c r="F5131" s="18" t="s">
        <v>5317</v>
      </c>
      <c r="G5131" s="18" t="str">
        <f t="shared" si="484"/>
        <v>response</v>
      </c>
      <c r="H5131" s="18" t="str">
        <f t="shared" si="485"/>
        <v>tr1 tr2 tr3 if forum_recent_response==1</v>
      </c>
      <c r="I5131" s="18">
        <f t="shared" si="482"/>
        <v>1</v>
      </c>
      <c r="J5131" s="18" t="str">
        <f t="shared" si="483"/>
        <v xml:space="preserve"> forum_recent_response==1</v>
      </c>
      <c r="K5131" s="18" t="str">
        <f t="shared" si="486"/>
        <v>tr1 tr2 tr3</v>
      </c>
      <c r="L5131" s="1" t="str">
        <f t="shared" si="487"/>
        <v>Yes</v>
      </c>
    </row>
    <row r="5132" spans="1:12" x14ac:dyDescent="0.3">
      <c r="A5132" s="1" t="str">
        <f>VLOOKUP(B5132,DownloadedFiles!$B$2:$C$821,2,)</f>
        <v>doi:10.7910/DVN/UMIBSL</v>
      </c>
      <c r="B5132" s="1" t="s">
        <v>2398</v>
      </c>
      <c r="C5132" s="1" t="s">
        <v>2821</v>
      </c>
      <c r="D5132" s="1" t="s">
        <v>654</v>
      </c>
      <c r="E5132" s="1" t="str">
        <f>VLOOKUP(D5132,StataFunctions!$E$2:$G$260,3,)</f>
        <v>Linear Regression</v>
      </c>
      <c r="F5132" s="18" t="s">
        <v>5318</v>
      </c>
      <c r="G5132" s="18" t="str">
        <f t="shared" si="484"/>
        <v>response_public</v>
      </c>
      <c r="H5132" s="18" t="str">
        <f t="shared" si="485"/>
        <v>tr1 tr2 tr3 if forum_recent_response==1</v>
      </c>
      <c r="I5132" s="18">
        <f t="shared" si="482"/>
        <v>1</v>
      </c>
      <c r="J5132" s="18" t="str">
        <f t="shared" si="483"/>
        <v xml:space="preserve"> forum_recent_response==1</v>
      </c>
      <c r="K5132" s="18" t="str">
        <f t="shared" si="486"/>
        <v>tr1 tr2 tr3</v>
      </c>
      <c r="L5132" s="1" t="str">
        <f t="shared" si="487"/>
        <v>Yes</v>
      </c>
    </row>
    <row r="5133" spans="1:12" x14ac:dyDescent="0.3">
      <c r="A5133" s="1" t="str">
        <f>VLOOKUP(B5133,DownloadedFiles!$B$2:$C$821,2,)</f>
        <v>doi:10.7910/DVN/UMIBSL</v>
      </c>
      <c r="B5133" s="1" t="s">
        <v>2398</v>
      </c>
      <c r="C5133" s="1" t="s">
        <v>2821</v>
      </c>
      <c r="D5133" s="1" t="s">
        <v>654</v>
      </c>
      <c r="E5133" s="1" t="str">
        <f>VLOOKUP(D5133,StataFunctions!$E$2:$G$260,3,)</f>
        <v>Linear Regression</v>
      </c>
      <c r="F5133" s="18" t="s">
        <v>5313</v>
      </c>
      <c r="G5133" s="18" t="str">
        <f t="shared" si="484"/>
        <v>info</v>
      </c>
      <c r="H5133" s="18" t="str">
        <f t="shared" si="485"/>
        <v>tr1 tr2 tr3 if minor&lt;10</v>
      </c>
      <c r="I5133" s="18">
        <f t="shared" si="482"/>
        <v>1</v>
      </c>
      <c r="J5133" s="18" t="str">
        <f t="shared" si="483"/>
        <v xml:space="preserve"> minor&lt;10</v>
      </c>
      <c r="K5133" s="18" t="str">
        <f t="shared" si="486"/>
        <v>tr1 tr2 tr3</v>
      </c>
      <c r="L5133" s="1" t="str">
        <f t="shared" si="487"/>
        <v>Yes</v>
      </c>
    </row>
    <row r="5134" spans="1:12" x14ac:dyDescent="0.3">
      <c r="A5134" s="1" t="str">
        <f>VLOOKUP(B5134,DownloadedFiles!$B$2:$C$821,2,)</f>
        <v>doi:10.7910/DVN/UMIBSL</v>
      </c>
      <c r="B5134" s="1" t="s">
        <v>2398</v>
      </c>
      <c r="C5134" s="1" t="s">
        <v>2821</v>
      </c>
      <c r="D5134" s="1" t="s">
        <v>654</v>
      </c>
      <c r="E5134" s="1" t="str">
        <f>VLOOKUP(D5134,StataFunctions!$E$2:$G$260,3,)</f>
        <v>Linear Regression</v>
      </c>
      <c r="F5134" s="18" t="s">
        <v>5311</v>
      </c>
      <c r="G5134" s="18" t="str">
        <f t="shared" si="484"/>
        <v>response</v>
      </c>
      <c r="H5134" s="18" t="str">
        <f t="shared" si="485"/>
        <v>tr1 tr2 tr3 if minor&lt;10</v>
      </c>
      <c r="I5134" s="18">
        <f t="shared" si="482"/>
        <v>1</v>
      </c>
      <c r="J5134" s="18" t="str">
        <f t="shared" si="483"/>
        <v xml:space="preserve"> minor&lt;10</v>
      </c>
      <c r="K5134" s="18" t="str">
        <f t="shared" si="486"/>
        <v>tr1 tr2 tr3</v>
      </c>
      <c r="L5134" s="1" t="str">
        <f t="shared" si="487"/>
        <v>Yes</v>
      </c>
    </row>
    <row r="5135" spans="1:12" x14ac:dyDescent="0.3">
      <c r="A5135" s="1" t="str">
        <f>VLOOKUP(B5135,DownloadedFiles!$B$2:$C$821,2,)</f>
        <v>doi:10.7910/DVN/UMIBSL</v>
      </c>
      <c r="B5135" s="1" t="s">
        <v>2398</v>
      </c>
      <c r="C5135" s="1" t="s">
        <v>2821</v>
      </c>
      <c r="D5135" s="1" t="s">
        <v>654</v>
      </c>
      <c r="E5135" s="1" t="str">
        <f>VLOOKUP(D5135,StataFunctions!$E$2:$G$260,3,)</f>
        <v>Linear Regression</v>
      </c>
      <c r="F5135" s="18" t="s">
        <v>5312</v>
      </c>
      <c r="G5135" s="18" t="str">
        <f t="shared" si="484"/>
        <v>response_public</v>
      </c>
      <c r="H5135" s="18" t="str">
        <f t="shared" si="485"/>
        <v>tr1 tr2 tr3 if minor&lt;10</v>
      </c>
      <c r="I5135" s="18">
        <f t="shared" si="482"/>
        <v>1</v>
      </c>
      <c r="J5135" s="18" t="str">
        <f t="shared" si="483"/>
        <v xml:space="preserve"> minor&lt;10</v>
      </c>
      <c r="K5135" s="18" t="str">
        <f t="shared" si="486"/>
        <v>tr1 tr2 tr3</v>
      </c>
      <c r="L5135" s="1" t="str">
        <f t="shared" si="487"/>
        <v>Yes</v>
      </c>
    </row>
    <row r="5136" spans="1:12" x14ac:dyDescent="0.3">
      <c r="A5136" s="1" t="str">
        <f>VLOOKUP(B5136,DownloadedFiles!$B$2:$C$821,2,)</f>
        <v>doi:10.7910/DVN/UMIBSL</v>
      </c>
      <c r="B5136" s="1" t="s">
        <v>2398</v>
      </c>
      <c r="C5136" s="1" t="s">
        <v>2821</v>
      </c>
      <c r="D5136" s="1" t="s">
        <v>654</v>
      </c>
      <c r="E5136" s="1" t="str">
        <f>VLOOKUP(D5136,StataFunctions!$E$2:$G$260,3,)</f>
        <v>Linear Regression</v>
      </c>
      <c r="F5136" s="18" t="s">
        <v>5316</v>
      </c>
      <c r="G5136" s="18" t="str">
        <f t="shared" si="484"/>
        <v>info</v>
      </c>
      <c r="H5136" s="18" t="str">
        <f t="shared" si="485"/>
        <v>tr1 tr2 tr3 if minor&gt;=10</v>
      </c>
      <c r="I5136" s="18">
        <f t="shared" si="482"/>
        <v>1</v>
      </c>
      <c r="J5136" s="18" t="str">
        <f t="shared" si="483"/>
        <v xml:space="preserve"> minor&gt;=10</v>
      </c>
      <c r="K5136" s="18" t="str">
        <f t="shared" si="486"/>
        <v>tr1 tr2 tr3</v>
      </c>
      <c r="L5136" s="1" t="str">
        <f t="shared" si="487"/>
        <v>Yes</v>
      </c>
    </row>
    <row r="5137" spans="1:12" x14ac:dyDescent="0.3">
      <c r="A5137" s="1" t="str">
        <f>VLOOKUP(B5137,DownloadedFiles!$B$2:$C$821,2,)</f>
        <v>doi:10.7910/DVN/UMIBSL</v>
      </c>
      <c r="B5137" s="1" t="s">
        <v>2398</v>
      </c>
      <c r="C5137" s="1" t="s">
        <v>2821</v>
      </c>
      <c r="D5137" s="1" t="s">
        <v>654</v>
      </c>
      <c r="E5137" s="1" t="str">
        <f>VLOOKUP(D5137,StataFunctions!$E$2:$G$260,3,)</f>
        <v>Linear Regression</v>
      </c>
      <c r="F5137" s="18" t="s">
        <v>5314</v>
      </c>
      <c r="G5137" s="18" t="str">
        <f t="shared" si="484"/>
        <v>response</v>
      </c>
      <c r="H5137" s="18" t="str">
        <f t="shared" si="485"/>
        <v>tr1 tr2 tr3 if minor&gt;=10</v>
      </c>
      <c r="I5137" s="18">
        <f t="shared" si="482"/>
        <v>1</v>
      </c>
      <c r="J5137" s="18" t="str">
        <f t="shared" si="483"/>
        <v xml:space="preserve"> minor&gt;=10</v>
      </c>
      <c r="K5137" s="18" t="str">
        <f t="shared" si="486"/>
        <v>tr1 tr2 tr3</v>
      </c>
      <c r="L5137" s="1" t="str">
        <f t="shared" si="487"/>
        <v>Yes</v>
      </c>
    </row>
    <row r="5138" spans="1:12" x14ac:dyDescent="0.3">
      <c r="A5138" s="1" t="str">
        <f>VLOOKUP(B5138,DownloadedFiles!$B$2:$C$821,2,)</f>
        <v>doi:10.7910/DVN/UMIBSL</v>
      </c>
      <c r="B5138" s="1" t="s">
        <v>2398</v>
      </c>
      <c r="C5138" s="1" t="s">
        <v>2821</v>
      </c>
      <c r="D5138" s="1" t="s">
        <v>654</v>
      </c>
      <c r="E5138" s="1" t="str">
        <f>VLOOKUP(D5138,StataFunctions!$E$2:$G$260,3,)</f>
        <v>Linear Regression</v>
      </c>
      <c r="F5138" s="18" t="s">
        <v>5315</v>
      </c>
      <c r="G5138" s="18" t="str">
        <f t="shared" si="484"/>
        <v>response_public</v>
      </c>
      <c r="H5138" s="18" t="str">
        <f t="shared" si="485"/>
        <v>tr1 tr2 tr3 if minor&gt;=10</v>
      </c>
      <c r="I5138" s="18">
        <f t="shared" si="482"/>
        <v>1</v>
      </c>
      <c r="J5138" s="18" t="str">
        <f t="shared" si="483"/>
        <v xml:space="preserve"> minor&gt;=10</v>
      </c>
      <c r="K5138" s="18" t="str">
        <f t="shared" si="486"/>
        <v>tr1 tr2 tr3</v>
      </c>
      <c r="L5138" s="1" t="str">
        <f t="shared" si="487"/>
        <v>Yes</v>
      </c>
    </row>
    <row r="5139" spans="1:12" x14ac:dyDescent="0.3">
      <c r="A5139" s="1" t="str">
        <f>VLOOKUP(B5139,DownloadedFiles!$B$2:$C$821,2,)</f>
        <v>doi:10.7910/DVN/UMIBSL</v>
      </c>
      <c r="B5139" s="1" t="s">
        <v>2398</v>
      </c>
      <c r="C5139" s="1" t="s">
        <v>2821</v>
      </c>
      <c r="D5139" s="1" t="s">
        <v>654</v>
      </c>
      <c r="E5139" s="1" t="str">
        <f>VLOOKUP(D5139,StataFunctions!$E$2:$G$260,3,)</f>
        <v>Linear Regression</v>
      </c>
      <c r="F5139" s="18" t="s">
        <v>5310</v>
      </c>
      <c r="G5139" s="18" t="str">
        <f t="shared" si="484"/>
        <v>info</v>
      </c>
      <c r="H5139" s="18" t="str">
        <f t="shared" si="485"/>
        <v>tr1 tr2 tr3 if urban&lt;50</v>
      </c>
      <c r="I5139" s="18">
        <f t="shared" si="482"/>
        <v>1</v>
      </c>
      <c r="J5139" s="18" t="str">
        <f t="shared" si="483"/>
        <v xml:space="preserve"> urban&lt;50</v>
      </c>
      <c r="K5139" s="18" t="str">
        <f t="shared" si="486"/>
        <v>tr1 tr2 tr3</v>
      </c>
      <c r="L5139" s="1" t="str">
        <f t="shared" si="487"/>
        <v>Yes</v>
      </c>
    </row>
    <row r="5140" spans="1:12" x14ac:dyDescent="0.3">
      <c r="A5140" s="1" t="str">
        <f>VLOOKUP(B5140,DownloadedFiles!$B$2:$C$821,2,)</f>
        <v>doi:10.7910/DVN/UMIBSL</v>
      </c>
      <c r="B5140" s="1" t="s">
        <v>2398</v>
      </c>
      <c r="C5140" s="1" t="s">
        <v>2821</v>
      </c>
      <c r="D5140" s="1" t="s">
        <v>654</v>
      </c>
      <c r="E5140" s="1" t="str">
        <f>VLOOKUP(D5140,StataFunctions!$E$2:$G$260,3,)</f>
        <v>Linear Regression</v>
      </c>
      <c r="F5140" s="18" t="s">
        <v>5308</v>
      </c>
      <c r="G5140" s="18" t="str">
        <f t="shared" si="484"/>
        <v>response</v>
      </c>
      <c r="H5140" s="18" t="str">
        <f t="shared" si="485"/>
        <v>tr1 tr2 tr3 if urban&lt;50</v>
      </c>
      <c r="I5140" s="18">
        <f t="shared" ref="I5140:I5203" si="488">IFERROR(IF(FIND(" if ",H5140)&gt;0,1,0),0)</f>
        <v>1</v>
      </c>
      <c r="J5140" s="18" t="str">
        <f t="shared" ref="J5140:J5203" si="489">IFERROR(MID(H5140,FIND(" if ",H5140)+3,LEN(H5140)+1),"NA")</f>
        <v xml:space="preserve"> urban&lt;50</v>
      </c>
      <c r="K5140" s="18" t="str">
        <f t="shared" si="486"/>
        <v>tr1 tr2 tr3</v>
      </c>
      <c r="L5140" s="1" t="str">
        <f t="shared" si="487"/>
        <v>Yes</v>
      </c>
    </row>
    <row r="5141" spans="1:12" x14ac:dyDescent="0.3">
      <c r="A5141" s="1" t="str">
        <f>VLOOKUP(B5141,DownloadedFiles!$B$2:$C$821,2,)</f>
        <v>doi:10.7910/DVN/UMIBSL</v>
      </c>
      <c r="B5141" s="1" t="s">
        <v>2398</v>
      </c>
      <c r="C5141" s="1" t="s">
        <v>2821</v>
      </c>
      <c r="D5141" s="1" t="s">
        <v>654</v>
      </c>
      <c r="E5141" s="1" t="str">
        <f>VLOOKUP(D5141,StataFunctions!$E$2:$G$260,3,)</f>
        <v>Linear Regression</v>
      </c>
      <c r="F5141" s="18" t="s">
        <v>5309</v>
      </c>
      <c r="G5141" s="18" t="str">
        <f t="shared" si="484"/>
        <v>response_public</v>
      </c>
      <c r="H5141" s="18" t="str">
        <f t="shared" si="485"/>
        <v>tr1 tr2 tr3 if urban&lt;50</v>
      </c>
      <c r="I5141" s="18">
        <f t="shared" si="488"/>
        <v>1</v>
      </c>
      <c r="J5141" s="18" t="str">
        <f t="shared" si="489"/>
        <v xml:space="preserve"> urban&lt;50</v>
      </c>
      <c r="K5141" s="18" t="str">
        <f t="shared" si="486"/>
        <v>tr1 tr2 tr3</v>
      </c>
      <c r="L5141" s="1" t="str">
        <f t="shared" si="487"/>
        <v>Yes</v>
      </c>
    </row>
    <row r="5142" spans="1:12" x14ac:dyDescent="0.3">
      <c r="A5142" s="1" t="str">
        <f>VLOOKUP(B5142,DownloadedFiles!$B$2:$C$821,2,)</f>
        <v>doi:10.7910/DVN/UMIBSL</v>
      </c>
      <c r="B5142" s="1" t="s">
        <v>2398</v>
      </c>
      <c r="C5142" s="1" t="s">
        <v>2821</v>
      </c>
      <c r="D5142" s="1" t="s">
        <v>654</v>
      </c>
      <c r="E5142" s="1" t="str">
        <f>VLOOKUP(D5142,StataFunctions!$E$2:$G$260,3,)</f>
        <v>Linear Regression</v>
      </c>
      <c r="F5142" s="18" t="s">
        <v>5307</v>
      </c>
      <c r="G5142" s="18" t="str">
        <f t="shared" si="484"/>
        <v>info</v>
      </c>
      <c r="H5142" s="18" t="str">
        <f t="shared" si="485"/>
        <v>tr1 tr2 tr3 if urban&gt;=50</v>
      </c>
      <c r="I5142" s="18">
        <f t="shared" si="488"/>
        <v>1</v>
      </c>
      <c r="J5142" s="18" t="str">
        <f t="shared" si="489"/>
        <v xml:space="preserve"> urban&gt;=50</v>
      </c>
      <c r="K5142" s="18" t="str">
        <f t="shared" si="486"/>
        <v>tr1 tr2 tr3</v>
      </c>
      <c r="L5142" s="1" t="str">
        <f t="shared" si="487"/>
        <v>Yes</v>
      </c>
    </row>
    <row r="5143" spans="1:12" x14ac:dyDescent="0.3">
      <c r="A5143" s="1" t="str">
        <f>VLOOKUP(B5143,DownloadedFiles!$B$2:$C$821,2,)</f>
        <v>doi:10.7910/DVN/UMIBSL</v>
      </c>
      <c r="B5143" s="1" t="s">
        <v>2398</v>
      </c>
      <c r="C5143" s="1" t="s">
        <v>2821</v>
      </c>
      <c r="D5143" s="1" t="s">
        <v>654</v>
      </c>
      <c r="E5143" s="1" t="str">
        <f>VLOOKUP(D5143,StataFunctions!$E$2:$G$260,3,)</f>
        <v>Linear Regression</v>
      </c>
      <c r="F5143" s="18" t="s">
        <v>5305</v>
      </c>
      <c r="G5143" s="18" t="str">
        <f t="shared" si="484"/>
        <v>response</v>
      </c>
      <c r="H5143" s="18" t="str">
        <f t="shared" si="485"/>
        <v>tr1 tr2 tr3 if urban&gt;=50</v>
      </c>
      <c r="I5143" s="18">
        <f t="shared" si="488"/>
        <v>1</v>
      </c>
      <c r="J5143" s="18" t="str">
        <f t="shared" si="489"/>
        <v xml:space="preserve"> urban&gt;=50</v>
      </c>
      <c r="K5143" s="18" t="str">
        <f t="shared" si="486"/>
        <v>tr1 tr2 tr3</v>
      </c>
      <c r="L5143" s="1" t="str">
        <f t="shared" si="487"/>
        <v>Yes</v>
      </c>
    </row>
    <row r="5144" spans="1:12" x14ac:dyDescent="0.3">
      <c r="A5144" s="1" t="str">
        <f>VLOOKUP(B5144,DownloadedFiles!$B$2:$C$821,2,)</f>
        <v>doi:10.7910/DVN/UMIBSL</v>
      </c>
      <c r="B5144" s="1" t="s">
        <v>2398</v>
      </c>
      <c r="C5144" s="1" t="s">
        <v>2821</v>
      </c>
      <c r="D5144" s="1" t="s">
        <v>654</v>
      </c>
      <c r="E5144" s="1" t="str">
        <f>VLOOKUP(D5144,StataFunctions!$E$2:$G$260,3,)</f>
        <v>Linear Regression</v>
      </c>
      <c r="F5144" s="18" t="s">
        <v>5306</v>
      </c>
      <c r="G5144" s="18" t="str">
        <f t="shared" si="484"/>
        <v>response_public</v>
      </c>
      <c r="H5144" s="18" t="str">
        <f t="shared" si="485"/>
        <v>tr1 tr2 tr3 if urban&gt;=50</v>
      </c>
      <c r="I5144" s="18">
        <f t="shared" si="488"/>
        <v>1</v>
      </c>
      <c r="J5144" s="18" t="str">
        <f t="shared" si="489"/>
        <v xml:space="preserve"> urban&gt;=50</v>
      </c>
      <c r="K5144" s="18" t="str">
        <f t="shared" si="486"/>
        <v>tr1 tr2 tr3</v>
      </c>
      <c r="L5144" s="1" t="str">
        <f t="shared" si="487"/>
        <v>Yes</v>
      </c>
    </row>
    <row r="5145" spans="1:12" x14ac:dyDescent="0.3">
      <c r="A5145" s="1" t="str">
        <f>VLOOKUP(B5145,DownloadedFiles!$B$2:$C$821,2,)</f>
        <v>doi:10.7910/DVN/UMIBSL</v>
      </c>
      <c r="B5145" s="1" t="s">
        <v>2398</v>
      </c>
      <c r="C5145" s="1" t="s">
        <v>2821</v>
      </c>
      <c r="D5145" s="1" t="s">
        <v>654</v>
      </c>
      <c r="E5145" s="1" t="str">
        <f>VLOOKUP(D5145,StataFunctions!$E$2:$G$260,3,)</f>
        <v>Linear Regression</v>
      </c>
      <c r="F5145" s="18" t="s">
        <v>5301</v>
      </c>
      <c r="G5145" s="18" t="str">
        <f t="shared" si="484"/>
        <v>response1week</v>
      </c>
      <c r="H5145" s="18" t="str">
        <f t="shared" si="485"/>
        <v>tr1 tr2 tr3</v>
      </c>
      <c r="I5145" s="18">
        <f t="shared" si="488"/>
        <v>0</v>
      </c>
      <c r="J5145" s="18" t="str">
        <f t="shared" si="489"/>
        <v>NA</v>
      </c>
      <c r="K5145" s="18" t="str">
        <f t="shared" si="486"/>
        <v>tr1 tr2 tr3</v>
      </c>
      <c r="L5145" s="1" t="str">
        <f t="shared" si="487"/>
        <v>Yes</v>
      </c>
    </row>
    <row r="5146" spans="1:12" x14ac:dyDescent="0.3">
      <c r="A5146" s="1" t="str">
        <f>VLOOKUP(B5146,DownloadedFiles!$B$2:$C$821,2,)</f>
        <v>doi:10.7910/DVN/UMIBSL</v>
      </c>
      <c r="B5146" s="1" t="s">
        <v>2398</v>
      </c>
      <c r="C5146" s="1" t="s">
        <v>2821</v>
      </c>
      <c r="D5146" s="1" t="s">
        <v>654</v>
      </c>
      <c r="E5146" s="1" t="str">
        <f>VLOOKUP(D5146,StataFunctions!$E$2:$G$260,3,)</f>
        <v>Linear Regression</v>
      </c>
      <c r="F5146" s="18" t="s">
        <v>5302</v>
      </c>
      <c r="G5146" s="18" t="str">
        <f t="shared" si="484"/>
        <v>response2week</v>
      </c>
      <c r="H5146" s="18" t="str">
        <f t="shared" si="485"/>
        <v>tr1 tr2 tr3</v>
      </c>
      <c r="I5146" s="18">
        <f t="shared" si="488"/>
        <v>0</v>
      </c>
      <c r="J5146" s="18" t="str">
        <f t="shared" si="489"/>
        <v>NA</v>
      </c>
      <c r="K5146" s="18" t="str">
        <f t="shared" si="486"/>
        <v>tr1 tr2 tr3</v>
      </c>
      <c r="L5146" s="1" t="str">
        <f t="shared" si="487"/>
        <v>Yes</v>
      </c>
    </row>
    <row r="5147" spans="1:12" x14ac:dyDescent="0.3">
      <c r="A5147" s="1" t="str">
        <f>VLOOKUP(B5147,DownloadedFiles!$B$2:$C$821,2,)</f>
        <v>doi:10.7910/DVN/UMIBSL</v>
      </c>
      <c r="B5147" s="1" t="s">
        <v>2398</v>
      </c>
      <c r="C5147" s="1" t="s">
        <v>2821</v>
      </c>
      <c r="D5147" s="1" t="s">
        <v>654</v>
      </c>
      <c r="E5147" s="1" t="str">
        <f>VLOOKUP(D5147,StataFunctions!$E$2:$G$260,3,)</f>
        <v>Linear Regression</v>
      </c>
      <c r="F5147" s="18" t="s">
        <v>5303</v>
      </c>
      <c r="G5147" s="18" t="str">
        <f t="shared" si="484"/>
        <v>response3week</v>
      </c>
      <c r="H5147" s="18" t="str">
        <f t="shared" si="485"/>
        <v>tr1 tr2 tr3</v>
      </c>
      <c r="I5147" s="18">
        <f t="shared" si="488"/>
        <v>0</v>
      </c>
      <c r="J5147" s="18" t="str">
        <f t="shared" si="489"/>
        <v>NA</v>
      </c>
      <c r="K5147" s="18" t="str">
        <f t="shared" si="486"/>
        <v>tr1 tr2 tr3</v>
      </c>
      <c r="L5147" s="1" t="str">
        <f t="shared" si="487"/>
        <v>Yes</v>
      </c>
    </row>
    <row r="5148" spans="1:12" x14ac:dyDescent="0.3">
      <c r="A5148" s="1" t="str">
        <f>VLOOKUP(B5148,DownloadedFiles!$B$2:$C$821,2,)</f>
        <v>doi:10.7910/DVN/UMIBSL</v>
      </c>
      <c r="B5148" s="1" t="s">
        <v>2398</v>
      </c>
      <c r="C5148" s="1" t="s">
        <v>2821</v>
      </c>
      <c r="D5148" s="1" t="s">
        <v>654</v>
      </c>
      <c r="E5148" s="1" t="str">
        <f>VLOOKUP(D5148,StataFunctions!$E$2:$G$260,3,)</f>
        <v>Linear Regression</v>
      </c>
      <c r="F5148" s="18" t="s">
        <v>5304</v>
      </c>
      <c r="G5148" s="18" t="str">
        <f t="shared" si="484"/>
        <v>response4week</v>
      </c>
      <c r="H5148" s="18" t="str">
        <f t="shared" si="485"/>
        <v>tr1 tr2 tr3</v>
      </c>
      <c r="I5148" s="18">
        <f t="shared" si="488"/>
        <v>0</v>
      </c>
      <c r="J5148" s="18" t="str">
        <f t="shared" si="489"/>
        <v>NA</v>
      </c>
      <c r="K5148" s="18" t="str">
        <f t="shared" si="486"/>
        <v>tr1 tr2 tr3</v>
      </c>
      <c r="L5148" s="1" t="str">
        <f t="shared" si="487"/>
        <v>Yes</v>
      </c>
    </row>
    <row r="5149" spans="1:12" x14ac:dyDescent="0.3">
      <c r="A5149" s="1" t="str">
        <f>VLOOKUP(B5149,DownloadedFiles!$B$2:$C$821,2,)</f>
        <v>doi:10.7910/DVN/UMIBSL</v>
      </c>
      <c r="B5149" s="1" t="s">
        <v>2398</v>
      </c>
      <c r="C5149" s="1" t="s">
        <v>2821</v>
      </c>
      <c r="D5149" s="1" t="s">
        <v>654</v>
      </c>
      <c r="E5149" s="1" t="str">
        <f>VLOOKUP(D5149,StataFunctions!$E$2:$G$260,3,)</f>
        <v>Linear Regression</v>
      </c>
      <c r="F5149" s="18" t="s">
        <v>5325</v>
      </c>
      <c r="G5149" s="18" t="str">
        <f t="shared" si="484"/>
        <v>response</v>
      </c>
      <c r="H5149" s="18" t="str">
        <f t="shared" si="485"/>
        <v>tr1 tr2 tr3 $covar if posted</v>
      </c>
      <c r="I5149" s="18">
        <f t="shared" si="488"/>
        <v>1</v>
      </c>
      <c r="J5149" s="18" t="str">
        <f t="shared" si="489"/>
        <v xml:space="preserve"> posted</v>
      </c>
      <c r="K5149" s="18" t="str">
        <f t="shared" si="486"/>
        <v>tr1 tr2 tr3 $covar</v>
      </c>
      <c r="L5149" s="1" t="str">
        <f t="shared" si="487"/>
        <v>Yes</v>
      </c>
    </row>
    <row r="5150" spans="1:12" x14ac:dyDescent="0.3">
      <c r="A5150" s="1" t="str">
        <f>VLOOKUP(B5150,DownloadedFiles!$B$2:$C$821,2,)</f>
        <v>doi:10.7910/DVN/UMIBSL</v>
      </c>
      <c r="B5150" s="1" t="s">
        <v>2398</v>
      </c>
      <c r="C5150" s="1" t="s">
        <v>2821</v>
      </c>
      <c r="D5150" s="1" t="s">
        <v>654</v>
      </c>
      <c r="E5150" s="1" t="str">
        <f>VLOOKUP(D5150,StataFunctions!$E$2:$G$260,3,)</f>
        <v>Linear Regression</v>
      </c>
      <c r="F5150" s="18" t="s">
        <v>5327</v>
      </c>
      <c r="G5150" s="18" t="str">
        <f t="shared" si="484"/>
        <v>info</v>
      </c>
      <c r="H5150" s="18" t="str">
        <f t="shared" si="485"/>
        <v>tr1 tr2 tr3 $covar</v>
      </c>
      <c r="I5150" s="18">
        <f t="shared" si="488"/>
        <v>0</v>
      </c>
      <c r="J5150" s="18" t="str">
        <f t="shared" si="489"/>
        <v>NA</v>
      </c>
      <c r="K5150" s="18" t="str">
        <f t="shared" si="486"/>
        <v>tr1 tr2 tr3 $covar</v>
      </c>
      <c r="L5150" s="1" t="str">
        <f t="shared" si="487"/>
        <v>Yes</v>
      </c>
    </row>
    <row r="5151" spans="1:12" x14ac:dyDescent="0.3">
      <c r="A5151" s="1" t="str">
        <f>VLOOKUP(B5151,DownloadedFiles!$B$2:$C$821,2,)</f>
        <v>doi:10.7910/DVN/UMIBSL</v>
      </c>
      <c r="B5151" s="1" t="s">
        <v>2398</v>
      </c>
      <c r="C5151" s="1" t="s">
        <v>2821</v>
      </c>
      <c r="D5151" s="1" t="s">
        <v>654</v>
      </c>
      <c r="E5151" s="1" t="str">
        <f>VLOOKUP(D5151,StataFunctions!$E$2:$G$260,3,)</f>
        <v>Linear Regression</v>
      </c>
      <c r="F5151" s="18" t="s">
        <v>5324</v>
      </c>
      <c r="G5151" s="18" t="str">
        <f t="shared" si="484"/>
        <v>posted</v>
      </c>
      <c r="H5151" s="18" t="str">
        <f t="shared" si="485"/>
        <v>tr1 tr2 tr3 $covar</v>
      </c>
      <c r="I5151" s="18">
        <f t="shared" si="488"/>
        <v>0</v>
      </c>
      <c r="J5151" s="18" t="str">
        <f t="shared" si="489"/>
        <v>NA</v>
      </c>
      <c r="K5151" s="18" t="str">
        <f t="shared" si="486"/>
        <v>tr1 tr2 tr3 $covar</v>
      </c>
      <c r="L5151" s="1" t="str">
        <f t="shared" si="487"/>
        <v>Yes</v>
      </c>
    </row>
    <row r="5152" spans="1:12" x14ac:dyDescent="0.3">
      <c r="A5152" s="1" t="str">
        <f>VLOOKUP(B5152,DownloadedFiles!$B$2:$C$821,2,)</f>
        <v>doi:10.7910/DVN/UMIBSL</v>
      </c>
      <c r="B5152" s="1" t="s">
        <v>2398</v>
      </c>
      <c r="C5152" s="1" t="s">
        <v>2821</v>
      </c>
      <c r="D5152" s="1" t="s">
        <v>654</v>
      </c>
      <c r="E5152" s="1" t="str">
        <f>VLOOKUP(D5152,StataFunctions!$E$2:$G$260,3,)</f>
        <v>Linear Regression</v>
      </c>
      <c r="F5152" s="18" t="s">
        <v>5323</v>
      </c>
      <c r="G5152" s="18" t="str">
        <f t="shared" si="484"/>
        <v>response</v>
      </c>
      <c r="H5152" s="18" t="str">
        <f t="shared" si="485"/>
        <v>tr1 tr2 tr3 $covar</v>
      </c>
      <c r="I5152" s="18">
        <f t="shared" si="488"/>
        <v>0</v>
      </c>
      <c r="J5152" s="18" t="str">
        <f t="shared" si="489"/>
        <v>NA</v>
      </c>
      <c r="K5152" s="18" t="str">
        <f t="shared" si="486"/>
        <v>tr1 tr2 tr3 $covar</v>
      </c>
      <c r="L5152" s="1" t="str">
        <f t="shared" si="487"/>
        <v>Yes</v>
      </c>
    </row>
    <row r="5153" spans="1:12" x14ac:dyDescent="0.3">
      <c r="A5153" s="1" t="str">
        <f>VLOOKUP(B5153,DownloadedFiles!$B$2:$C$821,2,)</f>
        <v>doi:10.7910/DVN/UMIBSL</v>
      </c>
      <c r="B5153" s="1" t="s">
        <v>2398</v>
      </c>
      <c r="C5153" s="1" t="s">
        <v>2821</v>
      </c>
      <c r="D5153" s="1" t="s">
        <v>654</v>
      </c>
      <c r="E5153" s="1" t="str">
        <f>VLOOKUP(D5153,StataFunctions!$E$2:$G$260,3,)</f>
        <v>Linear Regression</v>
      </c>
      <c r="F5153" s="18" t="s">
        <v>5323</v>
      </c>
      <c r="G5153" s="18" t="str">
        <f t="shared" si="484"/>
        <v>response</v>
      </c>
      <c r="H5153" s="18" t="str">
        <f t="shared" si="485"/>
        <v>tr1 tr2 tr3 $covar</v>
      </c>
      <c r="I5153" s="18">
        <f t="shared" si="488"/>
        <v>0</v>
      </c>
      <c r="J5153" s="18" t="str">
        <f t="shared" si="489"/>
        <v>NA</v>
      </c>
      <c r="K5153" s="18" t="str">
        <f t="shared" si="486"/>
        <v>tr1 tr2 tr3 $covar</v>
      </c>
      <c r="L5153" s="1" t="str">
        <f t="shared" si="487"/>
        <v>Yes</v>
      </c>
    </row>
    <row r="5154" spans="1:12" x14ac:dyDescent="0.3">
      <c r="A5154" s="1" t="str">
        <f>VLOOKUP(B5154,DownloadedFiles!$B$2:$C$821,2,)</f>
        <v>doi:10.7910/DVN/UMIBSL</v>
      </c>
      <c r="B5154" s="1" t="s">
        <v>2398</v>
      </c>
      <c r="C5154" s="1" t="s">
        <v>2821</v>
      </c>
      <c r="D5154" s="1" t="s">
        <v>654</v>
      </c>
      <c r="E5154" s="1" t="str">
        <f>VLOOKUP(D5154,StataFunctions!$E$2:$G$260,3,)</f>
        <v>Linear Regression</v>
      </c>
      <c r="F5154" s="18" t="s">
        <v>5326</v>
      </c>
      <c r="G5154" s="18" t="str">
        <f t="shared" si="484"/>
        <v>response_public</v>
      </c>
      <c r="H5154" s="18" t="str">
        <f t="shared" si="485"/>
        <v>tr1 tr2 tr3 $covar</v>
      </c>
      <c r="I5154" s="18">
        <f t="shared" si="488"/>
        <v>0</v>
      </c>
      <c r="J5154" s="18" t="str">
        <f t="shared" si="489"/>
        <v>NA</v>
      </c>
      <c r="K5154" s="18" t="str">
        <f t="shared" si="486"/>
        <v>tr1 tr2 tr3 $covar</v>
      </c>
      <c r="L5154" s="1" t="str">
        <f t="shared" si="487"/>
        <v>Yes</v>
      </c>
    </row>
    <row r="5155" spans="1:12" ht="28.8" x14ac:dyDescent="0.3">
      <c r="A5155" s="1" t="str">
        <f>VLOOKUP(B5155,DownloadedFiles!$B$2:$C$821,2,)</f>
        <v>hdl:1902.1/18481</v>
      </c>
      <c r="B5155" s="1" t="s">
        <v>2427</v>
      </c>
      <c r="C5155" s="1" t="s">
        <v>698</v>
      </c>
      <c r="D5155" s="1" t="s">
        <v>787</v>
      </c>
      <c r="E5155" s="1" t="str">
        <f>VLOOKUP(D5155,StataFunctions!$E$2:$G$260,3,)</f>
        <v>Multinomial (polytomous) logistic regression</v>
      </c>
      <c r="F5155" s="18" t="s">
        <v>5334</v>
      </c>
      <c r="G5155" s="18" t="str">
        <f t="shared" si="484"/>
        <v>knowdevabort</v>
      </c>
      <c r="H5155" s="18" t="str">
        <f t="shared" si="485"/>
        <v>interest educ age woman income pidstrength ptyagdabort white ///</v>
      </c>
      <c r="I5155" s="18">
        <f t="shared" si="488"/>
        <v>0</v>
      </c>
      <c r="J5155" s="18" t="str">
        <f t="shared" si="489"/>
        <v>NA</v>
      </c>
      <c r="K5155" s="18" t="str">
        <f t="shared" si="486"/>
        <v>interest educ age woman income pidstrength ptyagdabort white ///</v>
      </c>
      <c r="L5155" s="1" t="str">
        <f t="shared" si="487"/>
        <v>No</v>
      </c>
    </row>
    <row r="5156" spans="1:12" ht="28.8" x14ac:dyDescent="0.3">
      <c r="A5156" s="1" t="str">
        <f>VLOOKUP(B5156,DownloadedFiles!$B$2:$C$821,2,)</f>
        <v>hdl:1902.1/18481</v>
      </c>
      <c r="B5156" s="1" t="s">
        <v>2427</v>
      </c>
      <c r="C5156" s="1" t="s">
        <v>698</v>
      </c>
      <c r="D5156" s="1" t="s">
        <v>787</v>
      </c>
      <c r="E5156" s="1" t="str">
        <f>VLOOKUP(D5156,StataFunctions!$E$2:$G$260,3,)</f>
        <v>Multinomial (polytomous) logistic regression</v>
      </c>
      <c r="F5156" s="18" t="s">
        <v>5330</v>
      </c>
      <c r="G5156" s="18" t="str">
        <f t="shared" si="484"/>
        <v>knowdevcafta</v>
      </c>
      <c r="H5156" s="18" t="str">
        <f t="shared" si="485"/>
        <v>interest educ age woman income pidstrength ptyagdcafta white ///</v>
      </c>
      <c r="I5156" s="18">
        <f t="shared" si="488"/>
        <v>0</v>
      </c>
      <c r="J5156" s="18" t="str">
        <f t="shared" si="489"/>
        <v>NA</v>
      </c>
      <c r="K5156" s="18" t="str">
        <f t="shared" si="486"/>
        <v>interest educ age woman income pidstrength ptyagdcafta white ///</v>
      </c>
      <c r="L5156" s="1" t="str">
        <f t="shared" si="487"/>
        <v>No</v>
      </c>
    </row>
    <row r="5157" spans="1:12" ht="28.8" x14ac:dyDescent="0.3">
      <c r="A5157" s="1" t="str">
        <f>VLOOKUP(B5157,DownloadedFiles!$B$2:$C$821,2,)</f>
        <v>hdl:1902.1/18481</v>
      </c>
      <c r="B5157" s="1" t="s">
        <v>2427</v>
      </c>
      <c r="C5157" s="1" t="s">
        <v>698</v>
      </c>
      <c r="D5157" s="1" t="s">
        <v>787</v>
      </c>
      <c r="E5157" s="1" t="str">
        <f>VLOOKUP(D5157,StataFunctions!$E$2:$G$260,3,)</f>
        <v>Multinomial (polytomous) logistic regression</v>
      </c>
      <c r="F5157" s="18" t="s">
        <v>5328</v>
      </c>
      <c r="G5157" s="18" t="str">
        <f t="shared" si="484"/>
        <v>knowdevcap</v>
      </c>
      <c r="H5157" s="18" t="str">
        <f t="shared" si="485"/>
        <v>interest educ age woman income pidstrength ptyagdcap white ///</v>
      </c>
      <c r="I5157" s="18">
        <f t="shared" si="488"/>
        <v>0</v>
      </c>
      <c r="J5157" s="18" t="str">
        <f t="shared" si="489"/>
        <v>NA</v>
      </c>
      <c r="K5157" s="18" t="str">
        <f t="shared" si="486"/>
        <v>interest educ age woman income pidstrength ptyagdcap white ///</v>
      </c>
      <c r="L5157" s="1" t="str">
        <f t="shared" si="487"/>
        <v>No</v>
      </c>
    </row>
    <row r="5158" spans="1:12" ht="28.8" x14ac:dyDescent="0.3">
      <c r="A5158" s="1" t="str">
        <f>VLOOKUP(B5158,DownloadedFiles!$B$2:$C$821,2,)</f>
        <v>hdl:1902.1/18481</v>
      </c>
      <c r="B5158" s="1" t="s">
        <v>2427</v>
      </c>
      <c r="C5158" s="1" t="s">
        <v>698</v>
      </c>
      <c r="D5158" s="1" t="s">
        <v>787</v>
      </c>
      <c r="E5158" s="1" t="str">
        <f>VLOOKUP(D5158,StataFunctions!$E$2:$G$260,3,)</f>
        <v>Multinomial (polytomous) logistic regression</v>
      </c>
      <c r="F5158" s="18" t="s">
        <v>5329</v>
      </c>
      <c r="G5158" s="18" t="str">
        <f t="shared" si="484"/>
        <v>knowdeviraq</v>
      </c>
      <c r="H5158" s="18" t="str">
        <f t="shared" si="485"/>
        <v>interest educ age woman income pidstrength ptyagdiraq white ///</v>
      </c>
      <c r="I5158" s="18">
        <f t="shared" si="488"/>
        <v>0</v>
      </c>
      <c r="J5158" s="18" t="str">
        <f t="shared" si="489"/>
        <v>NA</v>
      </c>
      <c r="K5158" s="18" t="str">
        <f t="shared" si="486"/>
        <v>interest educ age woman income pidstrength ptyagdiraq white ///</v>
      </c>
      <c r="L5158" s="1" t="str">
        <f t="shared" si="487"/>
        <v>No</v>
      </c>
    </row>
    <row r="5159" spans="1:12" ht="28.8" x14ac:dyDescent="0.3">
      <c r="A5159" s="1" t="str">
        <f>VLOOKUP(B5159,DownloadedFiles!$B$2:$C$821,2,)</f>
        <v>hdl:1902.1/18481</v>
      </c>
      <c r="B5159" s="1" t="s">
        <v>2427</v>
      </c>
      <c r="C5159" s="1" t="s">
        <v>698</v>
      </c>
      <c r="D5159" s="1" t="s">
        <v>787</v>
      </c>
      <c r="E5159" s="1" t="str">
        <f>VLOOKUP(D5159,StataFunctions!$E$2:$G$260,3,)</f>
        <v>Multinomial (polytomous) logistic regression</v>
      </c>
      <c r="F5159" s="18" t="s">
        <v>5333</v>
      </c>
      <c r="G5159" s="18" t="str">
        <f t="shared" si="484"/>
        <v>knowdevstem</v>
      </c>
      <c r="H5159" s="18" t="str">
        <f t="shared" si="485"/>
        <v>interest educ age woman income pidstrength ptyagdstem white ///</v>
      </c>
      <c r="I5159" s="18">
        <f t="shared" si="488"/>
        <v>0</v>
      </c>
      <c r="J5159" s="18" t="str">
        <f t="shared" si="489"/>
        <v>NA</v>
      </c>
      <c r="K5159" s="18" t="str">
        <f t="shared" si="486"/>
        <v>interest educ age woman income pidstrength ptyagdstem white ///</v>
      </c>
      <c r="L5159" s="1" t="str">
        <f t="shared" si="487"/>
        <v>No</v>
      </c>
    </row>
    <row r="5160" spans="1:12" ht="28.8" x14ac:dyDescent="0.3">
      <c r="A5160" s="1" t="str">
        <f>VLOOKUP(B5160,DownloadedFiles!$B$2:$C$821,2,)</f>
        <v>hdl:1902.1/18481</v>
      </c>
      <c r="B5160" s="1" t="s">
        <v>2427</v>
      </c>
      <c r="C5160" s="1" t="s">
        <v>698</v>
      </c>
      <c r="D5160" s="1" t="s">
        <v>787</v>
      </c>
      <c r="E5160" s="1" t="str">
        <f>VLOOKUP(D5160,StataFunctions!$E$2:$G$260,3,)</f>
        <v>Multinomial (polytomous) logistic regression</v>
      </c>
      <c r="F5160" s="18" t="s">
        <v>5332</v>
      </c>
      <c r="G5160" s="18" t="str">
        <f t="shared" si="484"/>
        <v>knowdevminwage</v>
      </c>
      <c r="H5160" s="18" t="str">
        <f t="shared" si="485"/>
        <v>interest educ age woman income pidstrength ptyagdwage white ///</v>
      </c>
      <c r="I5160" s="18">
        <f t="shared" si="488"/>
        <v>0</v>
      </c>
      <c r="J5160" s="18" t="str">
        <f t="shared" si="489"/>
        <v>NA</v>
      </c>
      <c r="K5160" s="18" t="str">
        <f t="shared" si="486"/>
        <v>interest educ age woman income pidstrength ptyagdwage white ///</v>
      </c>
      <c r="L5160" s="1" t="str">
        <f t="shared" si="487"/>
        <v>No</v>
      </c>
    </row>
    <row r="5161" spans="1:12" ht="28.8" x14ac:dyDescent="0.3">
      <c r="A5161" s="1" t="str">
        <f>VLOOKUP(B5161,DownloadedFiles!$B$2:$C$821,2,)</f>
        <v>hdl:1902.1/18481</v>
      </c>
      <c r="B5161" s="1" t="s">
        <v>2427</v>
      </c>
      <c r="C5161" s="1" t="s">
        <v>698</v>
      </c>
      <c r="D5161" s="1" t="s">
        <v>787</v>
      </c>
      <c r="E5161" s="1" t="str">
        <f>VLOOKUP(D5161,StataFunctions!$E$2:$G$260,3,)</f>
        <v>Multinomial (polytomous) logistic regression</v>
      </c>
      <c r="F5161" s="18" t="s">
        <v>5340</v>
      </c>
      <c r="G5161" s="18" t="str">
        <f t="shared" si="484"/>
        <v>knownondevabort</v>
      </c>
      <c r="H5161" s="18" t="str">
        <f t="shared" si="485"/>
        <v>interest educ age woman income pidstrength ptyagndabort white ///</v>
      </c>
      <c r="I5161" s="18">
        <f t="shared" si="488"/>
        <v>0</v>
      </c>
      <c r="J5161" s="18" t="str">
        <f t="shared" si="489"/>
        <v>NA</v>
      </c>
      <c r="K5161" s="18" t="str">
        <f t="shared" si="486"/>
        <v>interest educ age woman income pidstrength ptyagndabort white ///</v>
      </c>
      <c r="L5161" s="1" t="str">
        <f t="shared" si="487"/>
        <v>No</v>
      </c>
    </row>
    <row r="5162" spans="1:12" ht="28.8" x14ac:dyDescent="0.3">
      <c r="A5162" s="1" t="str">
        <f>VLOOKUP(B5162,DownloadedFiles!$B$2:$C$821,2,)</f>
        <v>hdl:1902.1/18481</v>
      </c>
      <c r="B5162" s="1" t="s">
        <v>2427</v>
      </c>
      <c r="C5162" s="1" t="s">
        <v>698</v>
      </c>
      <c r="D5162" s="1" t="s">
        <v>787</v>
      </c>
      <c r="E5162" s="1" t="str">
        <f>VLOOKUP(D5162,StataFunctions!$E$2:$G$260,3,)</f>
        <v>Multinomial (polytomous) logistic regression</v>
      </c>
      <c r="F5162" s="18" t="s">
        <v>5337</v>
      </c>
      <c r="G5162" s="18" t="str">
        <f t="shared" si="484"/>
        <v>knownondevcafta</v>
      </c>
      <c r="H5162" s="18" t="str">
        <f t="shared" si="485"/>
        <v>interest educ age woman income pidstrength ptyagndcafta white ///</v>
      </c>
      <c r="I5162" s="18">
        <f t="shared" si="488"/>
        <v>0</v>
      </c>
      <c r="J5162" s="18" t="str">
        <f t="shared" si="489"/>
        <v>NA</v>
      </c>
      <c r="K5162" s="18" t="str">
        <f t="shared" si="486"/>
        <v>interest educ age woman income pidstrength ptyagndcafta white ///</v>
      </c>
      <c r="L5162" s="1" t="str">
        <f t="shared" si="487"/>
        <v>No</v>
      </c>
    </row>
    <row r="5163" spans="1:12" ht="28.8" x14ac:dyDescent="0.3">
      <c r="A5163" s="1" t="str">
        <f>VLOOKUP(B5163,DownloadedFiles!$B$2:$C$821,2,)</f>
        <v>hdl:1902.1/18481</v>
      </c>
      <c r="B5163" s="1" t="s">
        <v>2427</v>
      </c>
      <c r="C5163" s="1" t="s">
        <v>698</v>
      </c>
      <c r="D5163" s="1" t="s">
        <v>787</v>
      </c>
      <c r="E5163" s="1" t="str">
        <f>VLOOKUP(D5163,StataFunctions!$E$2:$G$260,3,)</f>
        <v>Multinomial (polytomous) logistic regression</v>
      </c>
      <c r="F5163" s="18" t="s">
        <v>5335</v>
      </c>
      <c r="G5163" s="18" t="str">
        <f t="shared" si="484"/>
        <v>knownondevcap</v>
      </c>
      <c r="H5163" s="18" t="str">
        <f t="shared" si="485"/>
        <v>interest educ age woman income pidstrength ptyagndcap white ///</v>
      </c>
      <c r="I5163" s="18">
        <f t="shared" si="488"/>
        <v>0</v>
      </c>
      <c r="J5163" s="18" t="str">
        <f t="shared" si="489"/>
        <v>NA</v>
      </c>
      <c r="K5163" s="18" t="str">
        <f t="shared" si="486"/>
        <v>interest educ age woman income pidstrength ptyagndcap white ///</v>
      </c>
      <c r="L5163" s="1" t="str">
        <f t="shared" si="487"/>
        <v>No</v>
      </c>
    </row>
    <row r="5164" spans="1:12" ht="28.8" x14ac:dyDescent="0.3">
      <c r="A5164" s="1" t="str">
        <f>VLOOKUP(B5164,DownloadedFiles!$B$2:$C$821,2,)</f>
        <v>hdl:1902.1/18481</v>
      </c>
      <c r="B5164" s="1" t="s">
        <v>2427</v>
      </c>
      <c r="C5164" s="1" t="s">
        <v>698</v>
      </c>
      <c r="D5164" s="1" t="s">
        <v>787</v>
      </c>
      <c r="E5164" s="1" t="str">
        <f>VLOOKUP(D5164,StataFunctions!$E$2:$G$260,3,)</f>
        <v>Multinomial (polytomous) logistic regression</v>
      </c>
      <c r="F5164" s="18" t="s">
        <v>5336</v>
      </c>
      <c r="G5164" s="18" t="str">
        <f t="shared" si="484"/>
        <v>knownondeviraq</v>
      </c>
      <c r="H5164" s="18" t="str">
        <f t="shared" si="485"/>
        <v>interest educ age woman income pidstrength ptyagndiraq white ///</v>
      </c>
      <c r="I5164" s="18">
        <f t="shared" si="488"/>
        <v>0</v>
      </c>
      <c r="J5164" s="18" t="str">
        <f t="shared" si="489"/>
        <v>NA</v>
      </c>
      <c r="K5164" s="18" t="str">
        <f t="shared" si="486"/>
        <v>interest educ age woman income pidstrength ptyagndiraq white ///</v>
      </c>
      <c r="L5164" s="1" t="str">
        <f t="shared" si="487"/>
        <v>No</v>
      </c>
    </row>
    <row r="5165" spans="1:12" ht="28.8" x14ac:dyDescent="0.3">
      <c r="A5165" s="1" t="str">
        <f>VLOOKUP(B5165,DownloadedFiles!$B$2:$C$821,2,)</f>
        <v>hdl:1902.1/18481</v>
      </c>
      <c r="B5165" s="1" t="s">
        <v>2427</v>
      </c>
      <c r="C5165" s="1" t="s">
        <v>698</v>
      </c>
      <c r="D5165" s="1" t="s">
        <v>787</v>
      </c>
      <c r="E5165" s="1" t="str">
        <f>VLOOKUP(D5165,StataFunctions!$E$2:$G$260,3,)</f>
        <v>Multinomial (polytomous) logistic regression</v>
      </c>
      <c r="F5165" s="18" t="s">
        <v>7910</v>
      </c>
      <c r="G5165" s="18" t="str">
        <f t="shared" si="484"/>
        <v>knownondevstem</v>
      </c>
      <c r="H5165" s="18" t="str">
        <f t="shared" si="485"/>
        <v>interest educ age woman income pidstrength ptyagndstem white ///</v>
      </c>
      <c r="I5165" s="18">
        <f t="shared" si="488"/>
        <v>0</v>
      </c>
      <c r="J5165" s="18" t="str">
        <f t="shared" si="489"/>
        <v>NA</v>
      </c>
      <c r="K5165" s="18" t="str">
        <f t="shared" si="486"/>
        <v>interest educ age woman income pidstrength ptyagndstem white ///</v>
      </c>
      <c r="L5165" s="1" t="str">
        <f t="shared" si="487"/>
        <v>No</v>
      </c>
    </row>
    <row r="5166" spans="1:12" ht="28.8" x14ac:dyDescent="0.3">
      <c r="A5166" s="1" t="str">
        <f>VLOOKUP(B5166,DownloadedFiles!$B$2:$C$821,2,)</f>
        <v>hdl:1902.1/18481</v>
      </c>
      <c r="B5166" s="1" t="s">
        <v>2427</v>
      </c>
      <c r="C5166" s="1" t="s">
        <v>698</v>
      </c>
      <c r="D5166" s="1" t="s">
        <v>787</v>
      </c>
      <c r="E5166" s="1" t="str">
        <f>VLOOKUP(D5166,StataFunctions!$E$2:$G$260,3,)</f>
        <v>Multinomial (polytomous) logistic regression</v>
      </c>
      <c r="F5166" s="18" t="s">
        <v>5339</v>
      </c>
      <c r="G5166" s="18" t="str">
        <f t="shared" si="484"/>
        <v>knownondevminwage</v>
      </c>
      <c r="H5166" s="18" t="str">
        <f t="shared" si="485"/>
        <v>interest educ age woman income pidstrength ptyagndwage white ///</v>
      </c>
      <c r="I5166" s="18">
        <f t="shared" si="488"/>
        <v>0</v>
      </c>
      <c r="J5166" s="18" t="str">
        <f t="shared" si="489"/>
        <v>NA</v>
      </c>
      <c r="K5166" s="18" t="str">
        <f t="shared" si="486"/>
        <v>interest educ age woman income pidstrength ptyagndwage white ///</v>
      </c>
      <c r="L5166" s="1" t="str">
        <f t="shared" si="487"/>
        <v>No</v>
      </c>
    </row>
    <row r="5167" spans="1:12" ht="28.8" x14ac:dyDescent="0.3">
      <c r="A5167" s="1" t="str">
        <f>VLOOKUP(B5167,DownloadedFiles!$B$2:$C$821,2,)</f>
        <v>hdl:1902.1/18481</v>
      </c>
      <c r="B5167" s="1" t="s">
        <v>2427</v>
      </c>
      <c r="C5167" s="1" t="s">
        <v>6441</v>
      </c>
      <c r="D5167" s="1" t="s">
        <v>787</v>
      </c>
      <c r="E5167" s="1" t="str">
        <f>VLOOKUP(D5167,StataFunctions!$E$2:$G$260,3,)</f>
        <v>Multinomial (polytomous) logistic regression</v>
      </c>
      <c r="F5167" s="18" t="s">
        <v>5355</v>
      </c>
      <c r="G5167" s="18" t="str">
        <f t="shared" si="484"/>
        <v>Knowledge1</v>
      </c>
      <c r="H5167" s="18" t="str">
        <f t="shared" si="485"/>
        <v>interest educ age woman income pidstrength ptyagree white ///</v>
      </c>
      <c r="I5167" s="18">
        <f t="shared" si="488"/>
        <v>0</v>
      </c>
      <c r="J5167" s="18" t="str">
        <f t="shared" si="489"/>
        <v>NA</v>
      </c>
      <c r="K5167" s="18" t="str">
        <f t="shared" si="486"/>
        <v>interest educ age woman income pidstrength ptyagree white ///</v>
      </c>
      <c r="L5167" s="1" t="str">
        <f t="shared" si="487"/>
        <v>No</v>
      </c>
    </row>
    <row r="5168" spans="1:12" ht="28.8" x14ac:dyDescent="0.3">
      <c r="A5168" s="1" t="str">
        <f>VLOOKUP(B5168,DownloadedFiles!$B$2:$C$821,2,)</f>
        <v>hdl:1902.1/18481</v>
      </c>
      <c r="B5168" s="1" t="s">
        <v>2427</v>
      </c>
      <c r="C5168" s="1" t="s">
        <v>6441</v>
      </c>
      <c r="D5168" s="1" t="s">
        <v>787</v>
      </c>
      <c r="E5168" s="1" t="str">
        <f>VLOOKUP(D5168,StataFunctions!$E$2:$G$260,3,)</f>
        <v>Multinomial (polytomous) logistic regression</v>
      </c>
      <c r="F5168" s="18" t="s">
        <v>5356</v>
      </c>
      <c r="G5168" s="18" t="str">
        <f t="shared" si="484"/>
        <v>Knowledge1</v>
      </c>
      <c r="H5168" s="18" t="str">
        <f t="shared" si="485"/>
        <v>interest educ age woman income pidstrength ptyagree white ///</v>
      </c>
      <c r="I5168" s="18">
        <f t="shared" si="488"/>
        <v>0</v>
      </c>
      <c r="J5168" s="18" t="str">
        <f t="shared" si="489"/>
        <v>NA</v>
      </c>
      <c r="K5168" s="18" t="str">
        <f t="shared" si="486"/>
        <v>interest educ age woman income pidstrength ptyagree white ///</v>
      </c>
      <c r="L5168" s="1" t="str">
        <f t="shared" si="487"/>
        <v>No</v>
      </c>
    </row>
    <row r="5169" spans="1:12" ht="28.8" x14ac:dyDescent="0.3">
      <c r="A5169" s="1" t="str">
        <f>VLOOKUP(B5169,DownloadedFiles!$B$2:$C$821,2,)</f>
        <v>hdl:1902.1/18481</v>
      </c>
      <c r="B5169" s="1" t="s">
        <v>2427</v>
      </c>
      <c r="C5169" s="1" t="s">
        <v>6445</v>
      </c>
      <c r="D5169" s="1" t="s">
        <v>787</v>
      </c>
      <c r="E5169" s="1" t="str">
        <f>VLOOKUP(D5169,StataFunctions!$E$2:$G$260,3,)</f>
        <v>Multinomial (polytomous) logistic regression</v>
      </c>
      <c r="F5169" s="18" t="s">
        <v>5358</v>
      </c>
      <c r="G5169" s="18" t="str">
        <f t="shared" si="484"/>
        <v>Knowledge1</v>
      </c>
      <c r="H5169" s="18" t="str">
        <f t="shared" si="485"/>
        <v>interest educ age woman income pidstrength ptyagree white sendum* if dcafta==1 ///</v>
      </c>
      <c r="I5169" s="18">
        <f t="shared" si="488"/>
        <v>1</v>
      </c>
      <c r="J5169" s="18" t="str">
        <f t="shared" si="489"/>
        <v xml:space="preserve"> dcafta==1 ///</v>
      </c>
      <c r="K5169" s="18" t="str">
        <f t="shared" si="486"/>
        <v>interest educ age woman income pidstrength ptyagree white sendum*</v>
      </c>
      <c r="L5169" s="1" t="str">
        <f t="shared" si="487"/>
        <v>No</v>
      </c>
    </row>
    <row r="5170" spans="1:12" ht="28.8" x14ac:dyDescent="0.3">
      <c r="A5170" s="1" t="str">
        <f>VLOOKUP(B5170,DownloadedFiles!$B$2:$C$821,2,)</f>
        <v>hdl:1902.1/18481</v>
      </c>
      <c r="B5170" s="1" t="s">
        <v>2427</v>
      </c>
      <c r="C5170" s="1" t="s">
        <v>6445</v>
      </c>
      <c r="D5170" s="1" t="s">
        <v>787</v>
      </c>
      <c r="E5170" s="1" t="str">
        <f>VLOOKUP(D5170,StataFunctions!$E$2:$G$260,3,)</f>
        <v>Multinomial (polytomous) logistic regression</v>
      </c>
      <c r="F5170" s="18" t="s">
        <v>5357</v>
      </c>
      <c r="G5170" s="18" t="str">
        <f t="shared" si="484"/>
        <v>Knowledge1</v>
      </c>
      <c r="H5170" s="18" t="str">
        <f t="shared" si="485"/>
        <v>interest educ age woman income pidstrength ptyagree white sendum* if dcafta==2 ///</v>
      </c>
      <c r="I5170" s="18">
        <f t="shared" si="488"/>
        <v>1</v>
      </c>
      <c r="J5170" s="18" t="str">
        <f t="shared" si="489"/>
        <v xml:space="preserve"> dcafta==2 ///</v>
      </c>
      <c r="K5170" s="18" t="str">
        <f t="shared" si="486"/>
        <v>interest educ age woman income pidstrength ptyagree white sendum*</v>
      </c>
      <c r="L5170" s="1" t="str">
        <f t="shared" si="487"/>
        <v>No</v>
      </c>
    </row>
    <row r="5171" spans="1:12" ht="28.8" x14ac:dyDescent="0.3">
      <c r="A5171" s="1" t="str">
        <f>VLOOKUP(B5171,DownloadedFiles!$B$2:$C$821,2,)</f>
        <v>hdl:1902.1/18481</v>
      </c>
      <c r="B5171" s="1" t="s">
        <v>2427</v>
      </c>
      <c r="C5171" s="1" t="s">
        <v>6447</v>
      </c>
      <c r="D5171" s="1" t="s">
        <v>787</v>
      </c>
      <c r="E5171" s="1" t="str">
        <f>VLOOKUP(D5171,StataFunctions!$E$2:$G$260,3,)</f>
        <v>Multinomial (polytomous) logistic regression</v>
      </c>
      <c r="F5171" s="18" t="s">
        <v>7909</v>
      </c>
      <c r="G5171" s="18" t="str">
        <f t="shared" si="484"/>
        <v>Knowledge1</v>
      </c>
      <c r="H5171" s="18" t="str">
        <f t="shared" si="485"/>
        <v>interest educ age woman income pidstrength ptyagree white sendum* if dcap==1 ///</v>
      </c>
      <c r="I5171" s="18">
        <f t="shared" si="488"/>
        <v>1</v>
      </c>
      <c r="J5171" s="18" t="str">
        <f t="shared" si="489"/>
        <v xml:space="preserve"> dcap==1 ///</v>
      </c>
      <c r="K5171" s="18" t="str">
        <f t="shared" si="486"/>
        <v>interest educ age woman income pidstrength ptyagree white sendum*</v>
      </c>
      <c r="L5171" s="1" t="str">
        <f t="shared" si="487"/>
        <v>No</v>
      </c>
    </row>
    <row r="5172" spans="1:12" ht="28.8" x14ac:dyDescent="0.3">
      <c r="A5172" s="1" t="str">
        <f>VLOOKUP(B5172,DownloadedFiles!$B$2:$C$821,2,)</f>
        <v>hdl:1902.1/18481</v>
      </c>
      <c r="B5172" s="1" t="s">
        <v>2427</v>
      </c>
      <c r="C5172" s="1" t="s">
        <v>6447</v>
      </c>
      <c r="D5172" s="1" t="s">
        <v>787</v>
      </c>
      <c r="E5172" s="1" t="str">
        <f>VLOOKUP(D5172,StataFunctions!$E$2:$G$260,3,)</f>
        <v>Multinomial (polytomous) logistic regression</v>
      </c>
      <c r="F5172" s="18" t="s">
        <v>7908</v>
      </c>
      <c r="G5172" s="18" t="str">
        <f t="shared" si="484"/>
        <v>Knowledge1</v>
      </c>
      <c r="H5172" s="18" t="str">
        <f t="shared" si="485"/>
        <v>interest educ age woman income pidstrength ptyagree white sendum* if dcap==2 ///</v>
      </c>
      <c r="I5172" s="18">
        <f t="shared" si="488"/>
        <v>1</v>
      </c>
      <c r="J5172" s="18" t="str">
        <f t="shared" si="489"/>
        <v xml:space="preserve"> dcap==2 ///</v>
      </c>
      <c r="K5172" s="18" t="str">
        <f t="shared" si="486"/>
        <v>interest educ age woman income pidstrength ptyagree white sendum*</v>
      </c>
      <c r="L5172" s="1" t="str">
        <f t="shared" si="487"/>
        <v>No</v>
      </c>
    </row>
    <row r="5173" spans="1:12" ht="28.8" x14ac:dyDescent="0.3">
      <c r="A5173" s="1" t="str">
        <f>VLOOKUP(B5173,DownloadedFiles!$B$2:$C$821,2,)</f>
        <v>hdl:1902.1/18481</v>
      </c>
      <c r="B5173" s="1" t="s">
        <v>2427</v>
      </c>
      <c r="C5173" s="1" t="s">
        <v>6444</v>
      </c>
      <c r="D5173" s="1" t="s">
        <v>787</v>
      </c>
      <c r="E5173" s="1" t="str">
        <f>VLOOKUP(D5173,StataFunctions!$E$2:$G$260,3,)</f>
        <v>Multinomial (polytomous) logistic regression</v>
      </c>
      <c r="F5173" s="18" t="s">
        <v>7907</v>
      </c>
      <c r="G5173" s="18" t="str">
        <f t="shared" si="484"/>
        <v>Knowledge1</v>
      </c>
      <c r="H5173" s="18" t="str">
        <f t="shared" si="485"/>
        <v>interest educ age woman income pidstrength ptyagree white sendum* if dimm==1 ///</v>
      </c>
      <c r="I5173" s="18">
        <f t="shared" si="488"/>
        <v>1</v>
      </c>
      <c r="J5173" s="18" t="str">
        <f t="shared" si="489"/>
        <v xml:space="preserve"> dimm==1 ///</v>
      </c>
      <c r="K5173" s="18" t="str">
        <f t="shared" si="486"/>
        <v>interest educ age woman income pidstrength ptyagree white sendum*</v>
      </c>
      <c r="L5173" s="1" t="str">
        <f t="shared" si="487"/>
        <v>No</v>
      </c>
    </row>
    <row r="5174" spans="1:12" ht="28.8" x14ac:dyDescent="0.3">
      <c r="A5174" s="1" t="str">
        <f>VLOOKUP(B5174,DownloadedFiles!$B$2:$C$821,2,)</f>
        <v>hdl:1902.1/18481</v>
      </c>
      <c r="B5174" s="1" t="s">
        <v>2427</v>
      </c>
      <c r="C5174" s="1" t="s">
        <v>6444</v>
      </c>
      <c r="D5174" s="1" t="s">
        <v>787</v>
      </c>
      <c r="E5174" s="1" t="str">
        <f>VLOOKUP(D5174,StataFunctions!$E$2:$G$260,3,)</f>
        <v>Multinomial (polytomous) logistic regression</v>
      </c>
      <c r="F5174" s="18" t="s">
        <v>7906</v>
      </c>
      <c r="G5174" s="18" t="str">
        <f t="shared" si="484"/>
        <v>Knowledge1</v>
      </c>
      <c r="H5174" s="18" t="str">
        <f t="shared" si="485"/>
        <v>interest educ age woman income pidstrength ptyagree white sendum* if dimm==2 ///</v>
      </c>
      <c r="I5174" s="18">
        <f t="shared" si="488"/>
        <v>1</v>
      </c>
      <c r="J5174" s="18" t="str">
        <f t="shared" si="489"/>
        <v xml:space="preserve"> dimm==2 ///</v>
      </c>
      <c r="K5174" s="18" t="str">
        <f t="shared" si="486"/>
        <v>interest educ age woman income pidstrength ptyagree white sendum*</v>
      </c>
      <c r="L5174" s="1" t="str">
        <f t="shared" si="487"/>
        <v>No</v>
      </c>
    </row>
    <row r="5175" spans="1:12" ht="28.8" x14ac:dyDescent="0.3">
      <c r="A5175" s="1" t="str">
        <f>VLOOKUP(B5175,DownloadedFiles!$B$2:$C$821,2,)</f>
        <v>hdl:1902.1/18481</v>
      </c>
      <c r="B5175" s="1" t="s">
        <v>2427</v>
      </c>
      <c r="C5175" s="1" t="s">
        <v>6446</v>
      </c>
      <c r="D5175" s="1" t="s">
        <v>787</v>
      </c>
      <c r="E5175" s="1" t="str">
        <f>VLOOKUP(D5175,StataFunctions!$E$2:$G$260,3,)</f>
        <v>Multinomial (polytomous) logistic regression</v>
      </c>
      <c r="F5175" s="18" t="s">
        <v>5360</v>
      </c>
      <c r="G5175" s="18" t="str">
        <f t="shared" si="484"/>
        <v>Knowledge1</v>
      </c>
      <c r="H5175" s="18" t="str">
        <f t="shared" si="485"/>
        <v>interest educ age woman income pidstrength ptyagree white sendum* if diraq==1 ///</v>
      </c>
      <c r="I5175" s="18">
        <f t="shared" si="488"/>
        <v>1</v>
      </c>
      <c r="J5175" s="18" t="str">
        <f t="shared" si="489"/>
        <v xml:space="preserve"> diraq==1 ///</v>
      </c>
      <c r="K5175" s="18" t="str">
        <f t="shared" si="486"/>
        <v>interest educ age woman income pidstrength ptyagree white sendum*</v>
      </c>
      <c r="L5175" s="1" t="str">
        <f t="shared" si="487"/>
        <v>No</v>
      </c>
    </row>
    <row r="5176" spans="1:12" ht="28.8" x14ac:dyDescent="0.3">
      <c r="A5176" s="1" t="str">
        <f>VLOOKUP(B5176,DownloadedFiles!$B$2:$C$821,2,)</f>
        <v>hdl:1902.1/18481</v>
      </c>
      <c r="B5176" s="1" t="s">
        <v>2427</v>
      </c>
      <c r="C5176" s="1" t="s">
        <v>6446</v>
      </c>
      <c r="D5176" s="1" t="s">
        <v>787</v>
      </c>
      <c r="E5176" s="1" t="str">
        <f>VLOOKUP(D5176,StataFunctions!$E$2:$G$260,3,)</f>
        <v>Multinomial (polytomous) logistic regression</v>
      </c>
      <c r="F5176" s="18" t="s">
        <v>5359</v>
      </c>
      <c r="G5176" s="18" t="str">
        <f t="shared" ref="G5176:G5239" si="490">MID($F5176,LEN($D5176)+FIND($D5176,$F5176)+1,FIND(" ",$F5176,LEN(D5176)+FIND(D5176,F5176)+1)-(LEN($D5176)+FIND($D5176,$F5176)+1))</f>
        <v>Knowledge1</v>
      </c>
      <c r="H5176" s="18" t="str">
        <f t="shared" si="485"/>
        <v>interest educ age woman income pidstrength ptyagree white sendum* if diraq==2 ///</v>
      </c>
      <c r="I5176" s="18">
        <f t="shared" si="488"/>
        <v>1</v>
      </c>
      <c r="J5176" s="18" t="str">
        <f t="shared" si="489"/>
        <v xml:space="preserve"> diraq==2 ///</v>
      </c>
      <c r="K5176" s="18" t="str">
        <f t="shared" si="486"/>
        <v>interest educ age woman income pidstrength ptyagree white sendum*</v>
      </c>
      <c r="L5176" s="1" t="str">
        <f t="shared" si="487"/>
        <v>No</v>
      </c>
    </row>
    <row r="5177" spans="1:12" ht="28.8" x14ac:dyDescent="0.3">
      <c r="A5177" s="1" t="str">
        <f>VLOOKUP(B5177,DownloadedFiles!$B$2:$C$821,2,)</f>
        <v>hdl:1902.1/18481</v>
      </c>
      <c r="B5177" s="1" t="s">
        <v>2427</v>
      </c>
      <c r="C5177" s="1" t="s">
        <v>6443</v>
      </c>
      <c r="D5177" s="1" t="s">
        <v>787</v>
      </c>
      <c r="E5177" s="1" t="str">
        <f>VLOOKUP(D5177,StataFunctions!$E$2:$G$260,3,)</f>
        <v>Multinomial (polytomous) logistic regression</v>
      </c>
      <c r="F5177" s="18" t="s">
        <v>7905</v>
      </c>
      <c r="G5177" s="18" t="str">
        <f t="shared" si="490"/>
        <v>Knowledge1</v>
      </c>
      <c r="H5177" s="18" t="str">
        <f t="shared" si="485"/>
        <v>interest educ age woman income pidstrength ptyagree white sendum* if dmin==1 ///</v>
      </c>
      <c r="I5177" s="18">
        <f t="shared" si="488"/>
        <v>1</v>
      </c>
      <c r="J5177" s="18" t="str">
        <f t="shared" si="489"/>
        <v xml:space="preserve"> dmin==1 ///</v>
      </c>
      <c r="K5177" s="18" t="str">
        <f t="shared" si="486"/>
        <v>interest educ age woman income pidstrength ptyagree white sendum*</v>
      </c>
      <c r="L5177" s="1" t="str">
        <f t="shared" si="487"/>
        <v>No</v>
      </c>
    </row>
    <row r="5178" spans="1:12" ht="28.8" x14ac:dyDescent="0.3">
      <c r="A5178" s="1" t="str">
        <f>VLOOKUP(B5178,DownloadedFiles!$B$2:$C$821,2,)</f>
        <v>hdl:1902.1/18481</v>
      </c>
      <c r="B5178" s="1" t="s">
        <v>2427</v>
      </c>
      <c r="C5178" s="1" t="s">
        <v>6443</v>
      </c>
      <c r="D5178" s="1" t="s">
        <v>787</v>
      </c>
      <c r="E5178" s="1" t="str">
        <f>VLOOKUP(D5178,StataFunctions!$E$2:$G$260,3,)</f>
        <v>Multinomial (polytomous) logistic regression</v>
      </c>
      <c r="F5178" s="18" t="s">
        <v>7904</v>
      </c>
      <c r="G5178" s="18" t="str">
        <f t="shared" si="490"/>
        <v>Knowledge1</v>
      </c>
      <c r="H5178" s="18" t="str">
        <f t="shared" si="485"/>
        <v>interest educ age woman income pidstrength ptyagree white sendum* if dmin==2 ///</v>
      </c>
      <c r="I5178" s="18">
        <f t="shared" si="488"/>
        <v>1</v>
      </c>
      <c r="J5178" s="18" t="str">
        <f t="shared" si="489"/>
        <v xml:space="preserve"> dmin==2 ///</v>
      </c>
      <c r="K5178" s="18" t="str">
        <f t="shared" si="486"/>
        <v>interest educ age woman income pidstrength ptyagree white sendum*</v>
      </c>
      <c r="L5178" s="1" t="str">
        <f t="shared" si="487"/>
        <v>No</v>
      </c>
    </row>
    <row r="5179" spans="1:12" ht="28.8" x14ac:dyDescent="0.3">
      <c r="A5179" s="1" t="str">
        <f>VLOOKUP(B5179,DownloadedFiles!$B$2:$C$821,2,)</f>
        <v>hdl:1902.1/18481</v>
      </c>
      <c r="B5179" s="1" t="s">
        <v>2427</v>
      </c>
      <c r="C5179" s="1" t="s">
        <v>6442</v>
      </c>
      <c r="D5179" s="1" t="s">
        <v>787</v>
      </c>
      <c r="E5179" s="1" t="str">
        <f>VLOOKUP(D5179,StataFunctions!$E$2:$G$260,3,)</f>
        <v>Multinomial (polytomous) logistic regression</v>
      </c>
      <c r="F5179" s="18" t="s">
        <v>7903</v>
      </c>
      <c r="G5179" s="18" t="str">
        <f t="shared" si="490"/>
        <v>Knowledge1</v>
      </c>
      <c r="H5179" s="18" t="str">
        <f t="shared" si="485"/>
        <v>interest educ age woman income pidstrength ptyagree white sendum* if dstem==1 [pw=v1001]</v>
      </c>
      <c r="I5179" s="18">
        <f t="shared" si="488"/>
        <v>1</v>
      </c>
      <c r="J5179" s="18" t="str">
        <f t="shared" si="489"/>
        <v xml:space="preserve"> dstem==1 [pw=v1001]</v>
      </c>
      <c r="K5179" s="18" t="str">
        <f t="shared" si="486"/>
        <v>interest educ age woman income pidstrength ptyagree white sendum*</v>
      </c>
      <c r="L5179" s="1" t="str">
        <f t="shared" si="487"/>
        <v>Yes</v>
      </c>
    </row>
    <row r="5180" spans="1:12" ht="28.8" x14ac:dyDescent="0.3">
      <c r="A5180" s="1" t="str">
        <f>VLOOKUP(B5180,DownloadedFiles!$B$2:$C$821,2,)</f>
        <v>hdl:1902.1/18481</v>
      </c>
      <c r="B5180" s="1" t="s">
        <v>2427</v>
      </c>
      <c r="C5180" s="1" t="s">
        <v>6442</v>
      </c>
      <c r="D5180" s="1" t="s">
        <v>787</v>
      </c>
      <c r="E5180" s="1" t="str">
        <f>VLOOKUP(D5180,StataFunctions!$E$2:$G$260,3,)</f>
        <v>Multinomial (polytomous) logistic regression</v>
      </c>
      <c r="F5180" s="18" t="s">
        <v>7902</v>
      </c>
      <c r="G5180" s="18" t="str">
        <f t="shared" si="490"/>
        <v>Knowledge1</v>
      </c>
      <c r="H5180" s="18" t="str">
        <f t="shared" si="485"/>
        <v>interest educ age woman income pidstrength ptyagree white sendum* if dstem==2 [pw=v1001]</v>
      </c>
      <c r="I5180" s="18">
        <f t="shared" si="488"/>
        <v>1</v>
      </c>
      <c r="J5180" s="18" t="str">
        <f t="shared" si="489"/>
        <v xml:space="preserve"> dstem==2 [pw=v1001]</v>
      </c>
      <c r="K5180" s="18" t="str">
        <f t="shared" si="486"/>
        <v>interest educ age woman income pidstrength ptyagree white sendum*</v>
      </c>
      <c r="L5180" s="1" t="str">
        <f t="shared" si="487"/>
        <v>Yes</v>
      </c>
    </row>
    <row r="5181" spans="1:12" ht="28.8" x14ac:dyDescent="0.3">
      <c r="A5181" s="1" t="str">
        <f>VLOOKUP(B5181,DownloadedFiles!$B$2:$C$821,2,)</f>
        <v>hdl:1902.1/18481</v>
      </c>
      <c r="B5181" s="1" t="s">
        <v>2427</v>
      </c>
      <c r="C5181" s="1" t="s">
        <v>698</v>
      </c>
      <c r="D5181" s="1" t="s">
        <v>787</v>
      </c>
      <c r="E5181" s="1" t="str">
        <f>VLOOKUP(D5181,StataFunctions!$E$2:$G$260,3,)</f>
        <v>Multinomial (polytomous) logistic regression</v>
      </c>
      <c r="F5181" s="18" t="s">
        <v>5331</v>
      </c>
      <c r="G5181" s="18" t="str">
        <f t="shared" si="490"/>
        <v>knowdevimm</v>
      </c>
      <c r="H5181" s="18" t="str">
        <f t="shared" si="485"/>
        <v>interest educ age woman income pidstrength ptyid2agdimm white ///</v>
      </c>
      <c r="I5181" s="18">
        <f t="shared" si="488"/>
        <v>0</v>
      </c>
      <c r="J5181" s="18" t="str">
        <f t="shared" si="489"/>
        <v>NA</v>
      </c>
      <c r="K5181" s="18" t="str">
        <f t="shared" si="486"/>
        <v>interest educ age woman income pidstrength ptyid2agdimm white ///</v>
      </c>
      <c r="L5181" s="1" t="str">
        <f t="shared" si="487"/>
        <v>No</v>
      </c>
    </row>
    <row r="5182" spans="1:12" ht="28.8" x14ac:dyDescent="0.3">
      <c r="A5182" s="1" t="str">
        <f>VLOOKUP(B5182,DownloadedFiles!$B$2:$C$821,2,)</f>
        <v>hdl:1902.1/18481</v>
      </c>
      <c r="B5182" s="1" t="s">
        <v>2427</v>
      </c>
      <c r="C5182" s="1" t="s">
        <v>698</v>
      </c>
      <c r="D5182" s="1" t="s">
        <v>787</v>
      </c>
      <c r="E5182" s="1" t="str">
        <f>VLOOKUP(D5182,StataFunctions!$E$2:$G$260,3,)</f>
        <v>Multinomial (polytomous) logistic regression</v>
      </c>
      <c r="F5182" s="18" t="s">
        <v>5338</v>
      </c>
      <c r="G5182" s="18" t="str">
        <f t="shared" si="490"/>
        <v>knownondevimm</v>
      </c>
      <c r="H5182" s="18" t="str">
        <f t="shared" si="485"/>
        <v>interest educ age woman income pidstrength ptyid2atndimm white ///</v>
      </c>
      <c r="I5182" s="18">
        <f t="shared" si="488"/>
        <v>0</v>
      </c>
      <c r="J5182" s="18" t="str">
        <f t="shared" si="489"/>
        <v>NA</v>
      </c>
      <c r="K5182" s="18" t="str">
        <f t="shared" si="486"/>
        <v>interest educ age woman income pidstrength ptyid2atndimm white ///</v>
      </c>
      <c r="L5182" s="1" t="str">
        <f t="shared" si="487"/>
        <v>No</v>
      </c>
    </row>
    <row r="5183" spans="1:12" ht="28.8" x14ac:dyDescent="0.3">
      <c r="A5183" s="1" t="str">
        <f>VLOOKUP(B5183,DownloadedFiles!$B$2:$C$821,2,)</f>
        <v>hdl:1902.1/18481</v>
      </c>
      <c r="B5183" s="1" t="s">
        <v>2427</v>
      </c>
      <c r="C5183" s="1" t="s">
        <v>6447</v>
      </c>
      <c r="D5183" s="1" t="s">
        <v>787</v>
      </c>
      <c r="E5183" s="1" t="str">
        <f>VLOOKUP(D5183,StataFunctions!$E$2:$G$260,3,)</f>
        <v>Multinomial (polytomous) logistic regression</v>
      </c>
      <c r="F5183" s="18" t="s">
        <v>5362</v>
      </c>
      <c r="G5183" s="18" t="str">
        <f t="shared" si="490"/>
        <v>knowabortsen1</v>
      </c>
      <c r="H5183" s="18" t="str">
        <f t="shared" si="485"/>
        <v>interest educ age woman income pidstrength repub white if state==36 [pw=v1001]</v>
      </c>
      <c r="I5183" s="18">
        <f t="shared" si="488"/>
        <v>1</v>
      </c>
      <c r="J5183" s="18" t="str">
        <f t="shared" si="489"/>
        <v xml:space="preserve"> state==36 [pw=v1001]</v>
      </c>
      <c r="K5183" s="18" t="str">
        <f t="shared" si="486"/>
        <v>interest educ age woman income pidstrength repub white</v>
      </c>
      <c r="L5183" s="1" t="str">
        <f t="shared" si="487"/>
        <v>Yes</v>
      </c>
    </row>
    <row r="5184" spans="1:12" ht="28.8" x14ac:dyDescent="0.3">
      <c r="A5184" s="1" t="str">
        <f>VLOOKUP(B5184,DownloadedFiles!$B$2:$C$821,2,)</f>
        <v>hdl:1902.1/18481</v>
      </c>
      <c r="B5184" s="1" t="s">
        <v>2427</v>
      </c>
      <c r="C5184" s="1" t="s">
        <v>6447</v>
      </c>
      <c r="D5184" s="1" t="s">
        <v>787</v>
      </c>
      <c r="E5184" s="1" t="str">
        <f>VLOOKUP(D5184,StataFunctions!$E$2:$G$260,3,)</f>
        <v>Multinomial (polytomous) logistic regression</v>
      </c>
      <c r="F5184" s="18" t="s">
        <v>5369</v>
      </c>
      <c r="G5184" s="18" t="str">
        <f t="shared" si="490"/>
        <v>knowabortsen2</v>
      </c>
      <c r="H5184" s="18" t="str">
        <f t="shared" si="485"/>
        <v>interest educ age woman income pidstrength repub white if state==36 [pw=v1001]</v>
      </c>
      <c r="I5184" s="18">
        <f t="shared" si="488"/>
        <v>1</v>
      </c>
      <c r="J5184" s="18" t="str">
        <f t="shared" si="489"/>
        <v xml:space="preserve"> state==36 [pw=v1001]</v>
      </c>
      <c r="K5184" s="18" t="str">
        <f t="shared" si="486"/>
        <v>interest educ age woman income pidstrength repub white</v>
      </c>
      <c r="L5184" s="1" t="str">
        <f t="shared" si="487"/>
        <v>Yes</v>
      </c>
    </row>
    <row r="5185" spans="1:12" ht="28.8" x14ac:dyDescent="0.3">
      <c r="A5185" s="1" t="str">
        <f>VLOOKUP(B5185,DownloadedFiles!$B$2:$C$821,2,)</f>
        <v>hdl:1902.1/18481</v>
      </c>
      <c r="B5185" s="1" t="s">
        <v>2427</v>
      </c>
      <c r="C5185" s="1" t="s">
        <v>6447</v>
      </c>
      <c r="D5185" s="1" t="s">
        <v>787</v>
      </c>
      <c r="E5185" s="1" t="str">
        <f>VLOOKUP(D5185,StataFunctions!$E$2:$G$260,3,)</f>
        <v>Multinomial (polytomous) logistic regression</v>
      </c>
      <c r="F5185" s="18" t="s">
        <v>5363</v>
      </c>
      <c r="G5185" s="18" t="str">
        <f t="shared" si="490"/>
        <v>knowcaftasen1</v>
      </c>
      <c r="H5185" s="18" t="str">
        <f t="shared" si="485"/>
        <v>interest educ age woman income pidstrength repub white if state==36 [pw=v1001]</v>
      </c>
      <c r="I5185" s="18">
        <f t="shared" si="488"/>
        <v>1</v>
      </c>
      <c r="J5185" s="18" t="str">
        <f t="shared" si="489"/>
        <v xml:space="preserve"> state==36 [pw=v1001]</v>
      </c>
      <c r="K5185" s="18" t="str">
        <f t="shared" si="486"/>
        <v>interest educ age woman income pidstrength repub white</v>
      </c>
      <c r="L5185" s="1" t="str">
        <f t="shared" si="487"/>
        <v>Yes</v>
      </c>
    </row>
    <row r="5186" spans="1:12" ht="28.8" x14ac:dyDescent="0.3">
      <c r="A5186" s="1" t="str">
        <f>VLOOKUP(B5186,DownloadedFiles!$B$2:$C$821,2,)</f>
        <v>hdl:1902.1/18481</v>
      </c>
      <c r="B5186" s="1" t="s">
        <v>2427</v>
      </c>
      <c r="C5186" s="1" t="s">
        <v>6447</v>
      </c>
      <c r="D5186" s="1" t="s">
        <v>787</v>
      </c>
      <c r="E5186" s="1" t="str">
        <f>VLOOKUP(D5186,StataFunctions!$E$2:$G$260,3,)</f>
        <v>Multinomial (polytomous) logistic regression</v>
      </c>
      <c r="F5186" s="18" t="s">
        <v>5370</v>
      </c>
      <c r="G5186" s="18" t="str">
        <f t="shared" si="490"/>
        <v>knowcaftasen2</v>
      </c>
      <c r="H5186" s="18" t="str">
        <f t="shared" ref="H5186:H5249" si="491">TRIM(MID(F5186,FIND(G5186,F5186)+LEN(G5186)+1,IFERROR(FIND(",",F5186),LEN(F5186)+1)-(FIND(G5186,F5186)+LEN(G5186)+1)))</f>
        <v>interest educ age woman income pidstrength repub white if state==36 [pw=v1001]</v>
      </c>
      <c r="I5186" s="18">
        <f t="shared" si="488"/>
        <v>1</v>
      </c>
      <c r="J5186" s="18" t="str">
        <f t="shared" si="489"/>
        <v xml:space="preserve"> state==36 [pw=v1001]</v>
      </c>
      <c r="K5186" s="18" t="str">
        <f t="shared" ref="K5186:K5249" si="492">IF(I5186=0,H5186,MID(H5186,1,FIND(J5186,H5186)-4))</f>
        <v>interest educ age woman income pidstrength repub white</v>
      </c>
      <c r="L5186" s="1" t="str">
        <f t="shared" ref="L5186:L5249" si="493">IFERROR(IF(FIND("///",F5186)&gt;0,"No",0),"Yes")</f>
        <v>Yes</v>
      </c>
    </row>
    <row r="5187" spans="1:12" ht="28.8" x14ac:dyDescent="0.3">
      <c r="A5187" s="1" t="str">
        <f>VLOOKUP(B5187,DownloadedFiles!$B$2:$C$821,2,)</f>
        <v>hdl:1902.1/18481</v>
      </c>
      <c r="B5187" s="1" t="s">
        <v>2427</v>
      </c>
      <c r="C5187" s="1" t="s">
        <v>6447</v>
      </c>
      <c r="D5187" s="1" t="s">
        <v>787</v>
      </c>
      <c r="E5187" s="1" t="str">
        <f>VLOOKUP(D5187,StataFunctions!$E$2:$G$260,3,)</f>
        <v>Multinomial (polytomous) logistic regression</v>
      </c>
      <c r="F5187" s="18" t="s">
        <v>5361</v>
      </c>
      <c r="G5187" s="18" t="str">
        <f t="shared" si="490"/>
        <v>knowcapgainsen1</v>
      </c>
      <c r="H5187" s="18" t="str">
        <f t="shared" si="491"/>
        <v>interest educ age woman income pidstrength repub white if state==36 [pw=v1001]</v>
      </c>
      <c r="I5187" s="18">
        <f t="shared" si="488"/>
        <v>1</v>
      </c>
      <c r="J5187" s="18" t="str">
        <f t="shared" si="489"/>
        <v xml:space="preserve"> state==36 [pw=v1001]</v>
      </c>
      <c r="K5187" s="18" t="str">
        <f t="shared" si="492"/>
        <v>interest educ age woman income pidstrength repub white</v>
      </c>
      <c r="L5187" s="1" t="str">
        <f t="shared" si="493"/>
        <v>Yes</v>
      </c>
    </row>
    <row r="5188" spans="1:12" ht="28.8" x14ac:dyDescent="0.3">
      <c r="A5188" s="1" t="str">
        <f>VLOOKUP(B5188,DownloadedFiles!$B$2:$C$821,2,)</f>
        <v>hdl:1902.1/18481</v>
      </c>
      <c r="B5188" s="1" t="s">
        <v>2427</v>
      </c>
      <c r="C5188" s="1" t="s">
        <v>6447</v>
      </c>
      <c r="D5188" s="1" t="s">
        <v>787</v>
      </c>
      <c r="E5188" s="1" t="str">
        <f>VLOOKUP(D5188,StataFunctions!$E$2:$G$260,3,)</f>
        <v>Multinomial (polytomous) logistic regression</v>
      </c>
      <c r="F5188" s="18" t="s">
        <v>5368</v>
      </c>
      <c r="G5188" s="18" t="str">
        <f t="shared" si="490"/>
        <v>knowcapgainsen2</v>
      </c>
      <c r="H5188" s="18" t="str">
        <f t="shared" si="491"/>
        <v>interest educ age woman income pidstrength repub white if state==36 [pw=v1001]</v>
      </c>
      <c r="I5188" s="18">
        <f t="shared" si="488"/>
        <v>1</v>
      </c>
      <c r="J5188" s="18" t="str">
        <f t="shared" si="489"/>
        <v xml:space="preserve"> state==36 [pw=v1001]</v>
      </c>
      <c r="K5188" s="18" t="str">
        <f t="shared" si="492"/>
        <v>interest educ age woman income pidstrength repub white</v>
      </c>
      <c r="L5188" s="1" t="str">
        <f t="shared" si="493"/>
        <v>Yes</v>
      </c>
    </row>
    <row r="5189" spans="1:12" ht="28.8" x14ac:dyDescent="0.3">
      <c r="A5189" s="1" t="str">
        <f>VLOOKUP(B5189,DownloadedFiles!$B$2:$C$821,2,)</f>
        <v>hdl:1902.1/18481</v>
      </c>
      <c r="B5189" s="1" t="s">
        <v>2427</v>
      </c>
      <c r="C5189" s="1" t="s">
        <v>6447</v>
      </c>
      <c r="D5189" s="1" t="s">
        <v>787</v>
      </c>
      <c r="E5189" s="1" t="str">
        <f>VLOOKUP(D5189,StataFunctions!$E$2:$G$260,3,)</f>
        <v>Multinomial (polytomous) logistic regression</v>
      </c>
      <c r="F5189" s="18" t="s">
        <v>5364</v>
      </c>
      <c r="G5189" s="18" t="str">
        <f t="shared" si="490"/>
        <v>knowimmdewine</v>
      </c>
      <c r="H5189" s="18" t="str">
        <f t="shared" si="491"/>
        <v>interest educ age woman income pidstrength repub white if state==36 [pw=v1001]</v>
      </c>
      <c r="I5189" s="18">
        <f t="shared" si="488"/>
        <v>1</v>
      </c>
      <c r="J5189" s="18" t="str">
        <f t="shared" si="489"/>
        <v xml:space="preserve"> state==36 [pw=v1001]</v>
      </c>
      <c r="K5189" s="18" t="str">
        <f t="shared" si="492"/>
        <v>interest educ age woman income pidstrength repub white</v>
      </c>
      <c r="L5189" s="1" t="str">
        <f t="shared" si="493"/>
        <v>Yes</v>
      </c>
    </row>
    <row r="5190" spans="1:12" ht="28.8" x14ac:dyDescent="0.3">
      <c r="A5190" s="1" t="str">
        <f>VLOOKUP(B5190,DownloadedFiles!$B$2:$C$821,2,)</f>
        <v>hdl:1902.1/18481</v>
      </c>
      <c r="B5190" s="1" t="s">
        <v>2427</v>
      </c>
      <c r="C5190" s="1" t="s">
        <v>6447</v>
      </c>
      <c r="D5190" s="1" t="s">
        <v>787</v>
      </c>
      <c r="E5190" s="1" t="str">
        <f>VLOOKUP(D5190,StataFunctions!$E$2:$G$260,3,)</f>
        <v>Multinomial (polytomous) logistic regression</v>
      </c>
      <c r="F5190" s="18" t="s">
        <v>5371</v>
      </c>
      <c r="G5190" s="18" t="str">
        <f t="shared" si="490"/>
        <v>knowimmvoin</v>
      </c>
      <c r="H5190" s="18" t="str">
        <f t="shared" si="491"/>
        <v>interest educ age woman income pidstrength repub white if state==36 [pw=v1001]</v>
      </c>
      <c r="I5190" s="18">
        <f t="shared" si="488"/>
        <v>1</v>
      </c>
      <c r="J5190" s="18" t="str">
        <f t="shared" si="489"/>
        <v xml:space="preserve"> state==36 [pw=v1001]</v>
      </c>
      <c r="K5190" s="18" t="str">
        <f t="shared" si="492"/>
        <v>interest educ age woman income pidstrength repub white</v>
      </c>
      <c r="L5190" s="1" t="str">
        <f t="shared" si="493"/>
        <v>Yes</v>
      </c>
    </row>
    <row r="5191" spans="1:12" ht="28.8" x14ac:dyDescent="0.3">
      <c r="A5191" s="1" t="str">
        <f>VLOOKUP(B5191,DownloadedFiles!$B$2:$C$821,2,)</f>
        <v>hdl:1902.1/18481</v>
      </c>
      <c r="B5191" s="1" t="s">
        <v>2427</v>
      </c>
      <c r="C5191" s="1" t="s">
        <v>6447</v>
      </c>
      <c r="D5191" s="1" t="s">
        <v>787</v>
      </c>
      <c r="E5191" s="1" t="str">
        <f>VLOOKUP(D5191,StataFunctions!$E$2:$G$260,3,)</f>
        <v>Multinomial (polytomous) logistic regression</v>
      </c>
      <c r="F5191" s="18" t="s">
        <v>5367</v>
      </c>
      <c r="G5191" s="18" t="str">
        <f t="shared" si="490"/>
        <v>knowiraqsen1</v>
      </c>
      <c r="H5191" s="18" t="str">
        <f t="shared" si="491"/>
        <v>interest educ age woman income pidstrength repub white if state==36 [pw=v1001]</v>
      </c>
      <c r="I5191" s="18">
        <f t="shared" si="488"/>
        <v>1</v>
      </c>
      <c r="J5191" s="18" t="str">
        <f t="shared" si="489"/>
        <v xml:space="preserve"> state==36 [pw=v1001]</v>
      </c>
      <c r="K5191" s="18" t="str">
        <f t="shared" si="492"/>
        <v>interest educ age woman income pidstrength repub white</v>
      </c>
      <c r="L5191" s="1" t="str">
        <f t="shared" si="493"/>
        <v>Yes</v>
      </c>
    </row>
    <row r="5192" spans="1:12" ht="28.8" x14ac:dyDescent="0.3">
      <c r="A5192" s="1" t="str">
        <f>VLOOKUP(B5192,DownloadedFiles!$B$2:$C$821,2,)</f>
        <v>hdl:1902.1/18481</v>
      </c>
      <c r="B5192" s="1" t="s">
        <v>2427</v>
      </c>
      <c r="C5192" s="1" t="s">
        <v>6447</v>
      </c>
      <c r="D5192" s="1" t="s">
        <v>787</v>
      </c>
      <c r="E5192" s="1" t="str">
        <f>VLOOKUP(D5192,StataFunctions!$E$2:$G$260,3,)</f>
        <v>Multinomial (polytomous) logistic regression</v>
      </c>
      <c r="F5192" s="18" t="s">
        <v>5374</v>
      </c>
      <c r="G5192" s="18" t="str">
        <f t="shared" si="490"/>
        <v>knowiraqsen2</v>
      </c>
      <c r="H5192" s="18" t="str">
        <f t="shared" si="491"/>
        <v>interest educ age woman income pidstrength repub white if state==36 [pw=v1001]</v>
      </c>
      <c r="I5192" s="18">
        <f t="shared" si="488"/>
        <v>1</v>
      </c>
      <c r="J5192" s="18" t="str">
        <f t="shared" si="489"/>
        <v xml:space="preserve"> state==36 [pw=v1001]</v>
      </c>
      <c r="K5192" s="18" t="str">
        <f t="shared" si="492"/>
        <v>interest educ age woman income pidstrength repub white</v>
      </c>
      <c r="L5192" s="1" t="str">
        <f t="shared" si="493"/>
        <v>Yes</v>
      </c>
    </row>
    <row r="5193" spans="1:12" ht="28.8" x14ac:dyDescent="0.3">
      <c r="A5193" s="1" t="str">
        <f>VLOOKUP(B5193,DownloadedFiles!$B$2:$C$821,2,)</f>
        <v>hdl:1902.1/18481</v>
      </c>
      <c r="B5193" s="1" t="s">
        <v>2427</v>
      </c>
      <c r="C5193" s="1" t="s">
        <v>6447</v>
      </c>
      <c r="D5193" s="1" t="s">
        <v>787</v>
      </c>
      <c r="E5193" s="1" t="str">
        <f>VLOOKUP(D5193,StataFunctions!$E$2:$G$260,3,)</f>
        <v>Multinomial (polytomous) logistic regression</v>
      </c>
      <c r="F5193" s="18" t="s">
        <v>5365</v>
      </c>
      <c r="G5193" s="18" t="str">
        <f t="shared" si="490"/>
        <v>knowminwagesen1</v>
      </c>
      <c r="H5193" s="18" t="str">
        <f t="shared" si="491"/>
        <v>interest educ age woman income pidstrength repub white if state==36 [pw=v1001]</v>
      </c>
      <c r="I5193" s="18">
        <f t="shared" si="488"/>
        <v>1</v>
      </c>
      <c r="J5193" s="18" t="str">
        <f t="shared" si="489"/>
        <v xml:space="preserve"> state==36 [pw=v1001]</v>
      </c>
      <c r="K5193" s="18" t="str">
        <f t="shared" si="492"/>
        <v>interest educ age woman income pidstrength repub white</v>
      </c>
      <c r="L5193" s="1" t="str">
        <f t="shared" si="493"/>
        <v>Yes</v>
      </c>
    </row>
    <row r="5194" spans="1:12" ht="28.8" x14ac:dyDescent="0.3">
      <c r="A5194" s="1" t="str">
        <f>VLOOKUP(B5194,DownloadedFiles!$B$2:$C$821,2,)</f>
        <v>hdl:1902.1/18481</v>
      </c>
      <c r="B5194" s="1" t="s">
        <v>2427</v>
      </c>
      <c r="C5194" s="1" t="s">
        <v>6447</v>
      </c>
      <c r="D5194" s="1" t="s">
        <v>787</v>
      </c>
      <c r="E5194" s="1" t="str">
        <f>VLOOKUP(D5194,StataFunctions!$E$2:$G$260,3,)</f>
        <v>Multinomial (polytomous) logistic regression</v>
      </c>
      <c r="F5194" s="18" t="s">
        <v>5372</v>
      </c>
      <c r="G5194" s="18" t="str">
        <f t="shared" si="490"/>
        <v>knowminwagesen2</v>
      </c>
      <c r="H5194" s="18" t="str">
        <f t="shared" si="491"/>
        <v>interest educ age woman income pidstrength repub white if state==36 [pw=v1001]</v>
      </c>
      <c r="I5194" s="18">
        <f t="shared" si="488"/>
        <v>1</v>
      </c>
      <c r="J5194" s="18" t="str">
        <f t="shared" si="489"/>
        <v xml:space="preserve"> state==36 [pw=v1001]</v>
      </c>
      <c r="K5194" s="18" t="str">
        <f t="shared" si="492"/>
        <v>interest educ age woman income pidstrength repub white</v>
      </c>
      <c r="L5194" s="1" t="str">
        <f t="shared" si="493"/>
        <v>Yes</v>
      </c>
    </row>
    <row r="5195" spans="1:12" ht="28.8" x14ac:dyDescent="0.3">
      <c r="A5195" s="1" t="str">
        <f>VLOOKUP(B5195,DownloadedFiles!$B$2:$C$821,2,)</f>
        <v>hdl:1902.1/18481</v>
      </c>
      <c r="B5195" s="1" t="s">
        <v>2427</v>
      </c>
      <c r="C5195" s="1" t="s">
        <v>6447</v>
      </c>
      <c r="D5195" s="1" t="s">
        <v>787</v>
      </c>
      <c r="E5195" s="1" t="str">
        <f>VLOOKUP(D5195,StataFunctions!$E$2:$G$260,3,)</f>
        <v>Multinomial (polytomous) logistic regression</v>
      </c>
      <c r="F5195" s="18" t="s">
        <v>5366</v>
      </c>
      <c r="G5195" s="18" t="str">
        <f t="shared" si="490"/>
        <v>knowstemsen1</v>
      </c>
      <c r="H5195" s="18" t="str">
        <f t="shared" si="491"/>
        <v>interest educ age woman income pidstrength repub white if state==36 [pw=v1001]</v>
      </c>
      <c r="I5195" s="18">
        <f t="shared" si="488"/>
        <v>1</v>
      </c>
      <c r="J5195" s="18" t="str">
        <f t="shared" si="489"/>
        <v xml:space="preserve"> state==36 [pw=v1001]</v>
      </c>
      <c r="K5195" s="18" t="str">
        <f t="shared" si="492"/>
        <v>interest educ age woman income pidstrength repub white</v>
      </c>
      <c r="L5195" s="1" t="str">
        <f t="shared" si="493"/>
        <v>Yes</v>
      </c>
    </row>
    <row r="5196" spans="1:12" ht="28.8" x14ac:dyDescent="0.3">
      <c r="A5196" s="1" t="str">
        <f>VLOOKUP(B5196,DownloadedFiles!$B$2:$C$821,2,)</f>
        <v>hdl:1902.1/18481</v>
      </c>
      <c r="B5196" s="1" t="s">
        <v>2427</v>
      </c>
      <c r="C5196" s="1" t="s">
        <v>6447</v>
      </c>
      <c r="D5196" s="1" t="s">
        <v>787</v>
      </c>
      <c r="E5196" s="1" t="str">
        <f>VLOOKUP(D5196,StataFunctions!$E$2:$G$260,3,)</f>
        <v>Multinomial (polytomous) logistic regression</v>
      </c>
      <c r="F5196" s="18" t="s">
        <v>5373</v>
      </c>
      <c r="G5196" s="18" t="str">
        <f t="shared" si="490"/>
        <v>knowstemsen2</v>
      </c>
      <c r="H5196" s="18" t="str">
        <f t="shared" si="491"/>
        <v>interest educ age woman income pidstrength repub white if state==36 [pw=v1001]</v>
      </c>
      <c r="I5196" s="18">
        <f t="shared" si="488"/>
        <v>1</v>
      </c>
      <c r="J5196" s="18" t="str">
        <f t="shared" si="489"/>
        <v xml:space="preserve"> state==36 [pw=v1001]</v>
      </c>
      <c r="K5196" s="18" t="str">
        <f t="shared" si="492"/>
        <v>interest educ age woman income pidstrength repub white</v>
      </c>
      <c r="L5196" s="1" t="str">
        <f t="shared" si="493"/>
        <v>Yes</v>
      </c>
    </row>
    <row r="5197" spans="1:12" ht="28.8" x14ac:dyDescent="0.3">
      <c r="A5197" s="1" t="str">
        <f>VLOOKUP(B5197,DownloadedFiles!$B$2:$C$821,2,)</f>
        <v>hdl:1902.1/18481</v>
      </c>
      <c r="B5197" s="1" t="s">
        <v>2427</v>
      </c>
      <c r="C5197" s="1" t="s">
        <v>698</v>
      </c>
      <c r="D5197" s="1" t="s">
        <v>787</v>
      </c>
      <c r="E5197" s="1" t="str">
        <f>VLOOKUP(D5197,StataFunctions!$E$2:$G$260,3,)</f>
        <v>Multinomial (polytomous) logistic regression</v>
      </c>
      <c r="F5197" s="18" t="s">
        <v>5347</v>
      </c>
      <c r="G5197" s="18" t="str">
        <f t="shared" si="490"/>
        <v>knowdevabort</v>
      </c>
      <c r="H5197" s="18" t="str">
        <f t="shared" si="491"/>
        <v>knowall educ age woman income pidstrength ptyagdabort white ///</v>
      </c>
      <c r="I5197" s="18">
        <f t="shared" si="488"/>
        <v>0</v>
      </c>
      <c r="J5197" s="18" t="str">
        <f t="shared" si="489"/>
        <v>NA</v>
      </c>
      <c r="K5197" s="18" t="str">
        <f t="shared" si="492"/>
        <v>knowall educ age woman income pidstrength ptyagdabort white ///</v>
      </c>
      <c r="L5197" s="1" t="str">
        <f t="shared" si="493"/>
        <v>No</v>
      </c>
    </row>
    <row r="5198" spans="1:12" ht="28.8" x14ac:dyDescent="0.3">
      <c r="A5198" s="1" t="str">
        <f>VLOOKUP(B5198,DownloadedFiles!$B$2:$C$821,2,)</f>
        <v>hdl:1902.1/18481</v>
      </c>
      <c r="B5198" s="1" t="s">
        <v>2427</v>
      </c>
      <c r="C5198" s="1" t="s">
        <v>698</v>
      </c>
      <c r="D5198" s="1" t="s">
        <v>787</v>
      </c>
      <c r="E5198" s="1" t="str">
        <f>VLOOKUP(D5198,StataFunctions!$E$2:$G$260,3,)</f>
        <v>Multinomial (polytomous) logistic regression</v>
      </c>
      <c r="F5198" s="18" t="s">
        <v>5343</v>
      </c>
      <c r="G5198" s="18" t="str">
        <f t="shared" si="490"/>
        <v>knowdevcafta</v>
      </c>
      <c r="H5198" s="18" t="str">
        <f t="shared" si="491"/>
        <v>knowall educ age woman income pidstrength ptyagdcafta white ///</v>
      </c>
      <c r="I5198" s="18">
        <f t="shared" si="488"/>
        <v>0</v>
      </c>
      <c r="J5198" s="18" t="str">
        <f t="shared" si="489"/>
        <v>NA</v>
      </c>
      <c r="K5198" s="18" t="str">
        <f t="shared" si="492"/>
        <v>knowall educ age woman income pidstrength ptyagdcafta white ///</v>
      </c>
      <c r="L5198" s="1" t="str">
        <f t="shared" si="493"/>
        <v>No</v>
      </c>
    </row>
    <row r="5199" spans="1:12" ht="28.8" x14ac:dyDescent="0.3">
      <c r="A5199" s="1" t="str">
        <f>VLOOKUP(B5199,DownloadedFiles!$B$2:$C$821,2,)</f>
        <v>hdl:1902.1/18481</v>
      </c>
      <c r="B5199" s="1" t="s">
        <v>2427</v>
      </c>
      <c r="C5199" s="1" t="s">
        <v>698</v>
      </c>
      <c r="D5199" s="1" t="s">
        <v>787</v>
      </c>
      <c r="E5199" s="1" t="str">
        <f>VLOOKUP(D5199,StataFunctions!$E$2:$G$260,3,)</f>
        <v>Multinomial (polytomous) logistic regression</v>
      </c>
      <c r="F5199" s="18" t="s">
        <v>5341</v>
      </c>
      <c r="G5199" s="18" t="str">
        <f t="shared" si="490"/>
        <v>knowdevcap</v>
      </c>
      <c r="H5199" s="18" t="str">
        <f t="shared" si="491"/>
        <v>knowall educ age woman income pidstrength ptyagdcap white ///</v>
      </c>
      <c r="I5199" s="18">
        <f t="shared" si="488"/>
        <v>0</v>
      </c>
      <c r="J5199" s="18" t="str">
        <f t="shared" si="489"/>
        <v>NA</v>
      </c>
      <c r="K5199" s="18" t="str">
        <f t="shared" si="492"/>
        <v>knowall educ age woman income pidstrength ptyagdcap white ///</v>
      </c>
      <c r="L5199" s="1" t="str">
        <f t="shared" si="493"/>
        <v>No</v>
      </c>
    </row>
    <row r="5200" spans="1:12" ht="28.8" x14ac:dyDescent="0.3">
      <c r="A5200" s="1" t="str">
        <f>VLOOKUP(B5200,DownloadedFiles!$B$2:$C$821,2,)</f>
        <v>hdl:1902.1/18481</v>
      </c>
      <c r="B5200" s="1" t="s">
        <v>2427</v>
      </c>
      <c r="C5200" s="1" t="s">
        <v>698</v>
      </c>
      <c r="D5200" s="1" t="s">
        <v>787</v>
      </c>
      <c r="E5200" s="1" t="str">
        <f>VLOOKUP(D5200,StataFunctions!$E$2:$G$260,3,)</f>
        <v>Multinomial (polytomous) logistic regression</v>
      </c>
      <c r="F5200" s="18" t="s">
        <v>5342</v>
      </c>
      <c r="G5200" s="18" t="str">
        <f t="shared" si="490"/>
        <v>knowdeviraq</v>
      </c>
      <c r="H5200" s="18" t="str">
        <f t="shared" si="491"/>
        <v>knowall educ age woman income pidstrength ptyagdiraq white ///</v>
      </c>
      <c r="I5200" s="18">
        <f t="shared" si="488"/>
        <v>0</v>
      </c>
      <c r="J5200" s="18" t="str">
        <f t="shared" si="489"/>
        <v>NA</v>
      </c>
      <c r="K5200" s="18" t="str">
        <f t="shared" si="492"/>
        <v>knowall educ age woman income pidstrength ptyagdiraq white ///</v>
      </c>
      <c r="L5200" s="1" t="str">
        <f t="shared" si="493"/>
        <v>No</v>
      </c>
    </row>
    <row r="5201" spans="1:12" ht="28.8" x14ac:dyDescent="0.3">
      <c r="A5201" s="1" t="str">
        <f>VLOOKUP(B5201,DownloadedFiles!$B$2:$C$821,2,)</f>
        <v>hdl:1902.1/18481</v>
      </c>
      <c r="B5201" s="1" t="s">
        <v>2427</v>
      </c>
      <c r="C5201" s="1" t="s">
        <v>698</v>
      </c>
      <c r="D5201" s="1" t="s">
        <v>787</v>
      </c>
      <c r="E5201" s="1" t="str">
        <f>VLOOKUP(D5201,StataFunctions!$E$2:$G$260,3,)</f>
        <v>Multinomial (polytomous) logistic regression</v>
      </c>
      <c r="F5201" s="18" t="s">
        <v>5346</v>
      </c>
      <c r="G5201" s="18" t="str">
        <f t="shared" si="490"/>
        <v>knowdevstem</v>
      </c>
      <c r="H5201" s="18" t="str">
        <f t="shared" si="491"/>
        <v>knowall educ age woman income pidstrength ptyagdstem white ///</v>
      </c>
      <c r="I5201" s="18">
        <f t="shared" si="488"/>
        <v>0</v>
      </c>
      <c r="J5201" s="18" t="str">
        <f t="shared" si="489"/>
        <v>NA</v>
      </c>
      <c r="K5201" s="18" t="str">
        <f t="shared" si="492"/>
        <v>knowall educ age woman income pidstrength ptyagdstem white ///</v>
      </c>
      <c r="L5201" s="1" t="str">
        <f t="shared" si="493"/>
        <v>No</v>
      </c>
    </row>
    <row r="5202" spans="1:12" ht="28.8" x14ac:dyDescent="0.3">
      <c r="A5202" s="1" t="str">
        <f>VLOOKUP(B5202,DownloadedFiles!$B$2:$C$821,2,)</f>
        <v>hdl:1902.1/18481</v>
      </c>
      <c r="B5202" s="1" t="s">
        <v>2427</v>
      </c>
      <c r="C5202" s="1" t="s">
        <v>698</v>
      </c>
      <c r="D5202" s="1" t="s">
        <v>787</v>
      </c>
      <c r="E5202" s="1" t="str">
        <f>VLOOKUP(D5202,StataFunctions!$E$2:$G$260,3,)</f>
        <v>Multinomial (polytomous) logistic regression</v>
      </c>
      <c r="F5202" s="18" t="s">
        <v>5345</v>
      </c>
      <c r="G5202" s="18" t="str">
        <f t="shared" si="490"/>
        <v>knowdevminwage</v>
      </c>
      <c r="H5202" s="18" t="str">
        <f t="shared" si="491"/>
        <v>knowall educ age woman income pidstrength ptyagdwage white ///</v>
      </c>
      <c r="I5202" s="18">
        <f t="shared" si="488"/>
        <v>0</v>
      </c>
      <c r="J5202" s="18" t="str">
        <f t="shared" si="489"/>
        <v>NA</v>
      </c>
      <c r="K5202" s="18" t="str">
        <f t="shared" si="492"/>
        <v>knowall educ age woman income pidstrength ptyagdwage white ///</v>
      </c>
      <c r="L5202" s="1" t="str">
        <f t="shared" si="493"/>
        <v>No</v>
      </c>
    </row>
    <row r="5203" spans="1:12" ht="28.8" x14ac:dyDescent="0.3">
      <c r="A5203" s="1" t="str">
        <f>VLOOKUP(B5203,DownloadedFiles!$B$2:$C$821,2,)</f>
        <v>hdl:1902.1/18481</v>
      </c>
      <c r="B5203" s="1" t="s">
        <v>2427</v>
      </c>
      <c r="C5203" s="1" t="s">
        <v>698</v>
      </c>
      <c r="D5203" s="1" t="s">
        <v>787</v>
      </c>
      <c r="E5203" s="1" t="str">
        <f>VLOOKUP(D5203,StataFunctions!$E$2:$G$260,3,)</f>
        <v>Multinomial (polytomous) logistic regression</v>
      </c>
      <c r="F5203" s="18" t="s">
        <v>5354</v>
      </c>
      <c r="G5203" s="18" t="str">
        <f t="shared" si="490"/>
        <v>knownondevabort</v>
      </c>
      <c r="H5203" s="18" t="str">
        <f t="shared" si="491"/>
        <v>knowall educ age woman income pidstrength ptyagndabort white ///</v>
      </c>
      <c r="I5203" s="18">
        <f t="shared" si="488"/>
        <v>0</v>
      </c>
      <c r="J5203" s="18" t="str">
        <f t="shared" si="489"/>
        <v>NA</v>
      </c>
      <c r="K5203" s="18" t="str">
        <f t="shared" si="492"/>
        <v>knowall educ age woman income pidstrength ptyagndabort white ///</v>
      </c>
      <c r="L5203" s="1" t="str">
        <f t="shared" si="493"/>
        <v>No</v>
      </c>
    </row>
    <row r="5204" spans="1:12" ht="28.8" x14ac:dyDescent="0.3">
      <c r="A5204" s="1" t="str">
        <f>VLOOKUP(B5204,DownloadedFiles!$B$2:$C$821,2,)</f>
        <v>hdl:1902.1/18481</v>
      </c>
      <c r="B5204" s="1" t="s">
        <v>2427</v>
      </c>
      <c r="C5204" s="1" t="s">
        <v>698</v>
      </c>
      <c r="D5204" s="1" t="s">
        <v>787</v>
      </c>
      <c r="E5204" s="1" t="str">
        <f>VLOOKUP(D5204,StataFunctions!$E$2:$G$260,3,)</f>
        <v>Multinomial (polytomous) logistic regression</v>
      </c>
      <c r="F5204" s="18" t="s">
        <v>5350</v>
      </c>
      <c r="G5204" s="18" t="str">
        <f t="shared" si="490"/>
        <v>knownondevcafta</v>
      </c>
      <c r="H5204" s="18" t="str">
        <f t="shared" si="491"/>
        <v>knowall educ age woman income pidstrength ptyagndcafta white ///</v>
      </c>
      <c r="I5204" s="18">
        <f t="shared" ref="I5204:I5267" si="494">IFERROR(IF(FIND(" if ",H5204)&gt;0,1,0),0)</f>
        <v>0</v>
      </c>
      <c r="J5204" s="18" t="str">
        <f t="shared" ref="J5204:J5267" si="495">IFERROR(MID(H5204,FIND(" if ",H5204)+3,LEN(H5204)+1),"NA")</f>
        <v>NA</v>
      </c>
      <c r="K5204" s="18" t="str">
        <f t="shared" si="492"/>
        <v>knowall educ age woman income pidstrength ptyagndcafta white ///</v>
      </c>
      <c r="L5204" s="1" t="str">
        <f t="shared" si="493"/>
        <v>No</v>
      </c>
    </row>
    <row r="5205" spans="1:12" ht="28.8" x14ac:dyDescent="0.3">
      <c r="A5205" s="1" t="str">
        <f>VLOOKUP(B5205,DownloadedFiles!$B$2:$C$821,2,)</f>
        <v>hdl:1902.1/18481</v>
      </c>
      <c r="B5205" s="1" t="s">
        <v>2427</v>
      </c>
      <c r="C5205" s="1" t="s">
        <v>698</v>
      </c>
      <c r="D5205" s="1" t="s">
        <v>787</v>
      </c>
      <c r="E5205" s="1" t="str">
        <f>VLOOKUP(D5205,StataFunctions!$E$2:$G$260,3,)</f>
        <v>Multinomial (polytomous) logistic regression</v>
      </c>
      <c r="F5205" s="18" t="s">
        <v>5348</v>
      </c>
      <c r="G5205" s="18" t="str">
        <f t="shared" si="490"/>
        <v>knownondevcap</v>
      </c>
      <c r="H5205" s="18" t="str">
        <f t="shared" si="491"/>
        <v>knowall educ age woman income pidstrength ptyagndcap white ///</v>
      </c>
      <c r="I5205" s="18">
        <f t="shared" si="494"/>
        <v>0</v>
      </c>
      <c r="J5205" s="18" t="str">
        <f t="shared" si="495"/>
        <v>NA</v>
      </c>
      <c r="K5205" s="18" t="str">
        <f t="shared" si="492"/>
        <v>knowall educ age woman income pidstrength ptyagndcap white ///</v>
      </c>
      <c r="L5205" s="1" t="str">
        <f t="shared" si="493"/>
        <v>No</v>
      </c>
    </row>
    <row r="5206" spans="1:12" ht="28.8" x14ac:dyDescent="0.3">
      <c r="A5206" s="1" t="str">
        <f>VLOOKUP(B5206,DownloadedFiles!$B$2:$C$821,2,)</f>
        <v>hdl:1902.1/18481</v>
      </c>
      <c r="B5206" s="1" t="s">
        <v>2427</v>
      </c>
      <c r="C5206" s="1" t="s">
        <v>698</v>
      </c>
      <c r="D5206" s="1" t="s">
        <v>787</v>
      </c>
      <c r="E5206" s="1" t="str">
        <f>VLOOKUP(D5206,StataFunctions!$E$2:$G$260,3,)</f>
        <v>Multinomial (polytomous) logistic regression</v>
      </c>
      <c r="F5206" s="18" t="s">
        <v>5349</v>
      </c>
      <c r="G5206" s="18" t="str">
        <f t="shared" si="490"/>
        <v>knownondeviraq</v>
      </c>
      <c r="H5206" s="18" t="str">
        <f t="shared" si="491"/>
        <v>knowall educ age woman income pidstrength ptyagndiraq white ///</v>
      </c>
      <c r="I5206" s="18">
        <f t="shared" si="494"/>
        <v>0</v>
      </c>
      <c r="J5206" s="18" t="str">
        <f t="shared" si="495"/>
        <v>NA</v>
      </c>
      <c r="K5206" s="18" t="str">
        <f t="shared" si="492"/>
        <v>knowall educ age woman income pidstrength ptyagndiraq white ///</v>
      </c>
      <c r="L5206" s="1" t="str">
        <f t="shared" si="493"/>
        <v>No</v>
      </c>
    </row>
    <row r="5207" spans="1:12" ht="28.8" x14ac:dyDescent="0.3">
      <c r="A5207" s="1" t="str">
        <f>VLOOKUP(B5207,DownloadedFiles!$B$2:$C$821,2,)</f>
        <v>hdl:1902.1/18481</v>
      </c>
      <c r="B5207" s="1" t="s">
        <v>2427</v>
      </c>
      <c r="C5207" s="1" t="s">
        <v>698</v>
      </c>
      <c r="D5207" s="1" t="s">
        <v>787</v>
      </c>
      <c r="E5207" s="1" t="str">
        <f>VLOOKUP(D5207,StataFunctions!$E$2:$G$260,3,)</f>
        <v>Multinomial (polytomous) logistic regression</v>
      </c>
      <c r="F5207" s="18" t="s">
        <v>5353</v>
      </c>
      <c r="G5207" s="18" t="str">
        <f t="shared" si="490"/>
        <v>knownondevstem</v>
      </c>
      <c r="H5207" s="18" t="str">
        <f t="shared" si="491"/>
        <v>knowall educ age woman income pidstrength ptyagndstem white ///</v>
      </c>
      <c r="I5207" s="18">
        <f t="shared" si="494"/>
        <v>0</v>
      </c>
      <c r="J5207" s="18" t="str">
        <f t="shared" si="495"/>
        <v>NA</v>
      </c>
      <c r="K5207" s="18" t="str">
        <f t="shared" si="492"/>
        <v>knowall educ age woman income pidstrength ptyagndstem white ///</v>
      </c>
      <c r="L5207" s="1" t="str">
        <f t="shared" si="493"/>
        <v>No</v>
      </c>
    </row>
    <row r="5208" spans="1:12" ht="28.8" x14ac:dyDescent="0.3">
      <c r="A5208" s="1" t="str">
        <f>VLOOKUP(B5208,DownloadedFiles!$B$2:$C$821,2,)</f>
        <v>hdl:1902.1/18481</v>
      </c>
      <c r="B5208" s="1" t="s">
        <v>2427</v>
      </c>
      <c r="C5208" s="1" t="s">
        <v>698</v>
      </c>
      <c r="D5208" s="1" t="s">
        <v>787</v>
      </c>
      <c r="E5208" s="1" t="str">
        <f>VLOOKUP(D5208,StataFunctions!$E$2:$G$260,3,)</f>
        <v>Multinomial (polytomous) logistic regression</v>
      </c>
      <c r="F5208" s="18" t="s">
        <v>5352</v>
      </c>
      <c r="G5208" s="18" t="str">
        <f t="shared" si="490"/>
        <v>knownondevminwage</v>
      </c>
      <c r="H5208" s="18" t="str">
        <f t="shared" si="491"/>
        <v>knowall educ age woman income pidstrength ptyagndwage white ///</v>
      </c>
      <c r="I5208" s="18">
        <f t="shared" si="494"/>
        <v>0</v>
      </c>
      <c r="J5208" s="18" t="str">
        <f t="shared" si="495"/>
        <v>NA</v>
      </c>
      <c r="K5208" s="18" t="str">
        <f t="shared" si="492"/>
        <v>knowall educ age woman income pidstrength ptyagndwage white ///</v>
      </c>
      <c r="L5208" s="1" t="str">
        <f t="shared" si="493"/>
        <v>No</v>
      </c>
    </row>
    <row r="5209" spans="1:12" ht="28.8" x14ac:dyDescent="0.3">
      <c r="A5209" s="1" t="str">
        <f>VLOOKUP(B5209,DownloadedFiles!$B$2:$C$821,2,)</f>
        <v>hdl:1902.1/18481</v>
      </c>
      <c r="B5209" s="1" t="s">
        <v>2427</v>
      </c>
      <c r="C5209" s="1" t="s">
        <v>698</v>
      </c>
      <c r="D5209" s="1" t="s">
        <v>787</v>
      </c>
      <c r="E5209" s="1" t="str">
        <f>VLOOKUP(D5209,StataFunctions!$E$2:$G$260,3,)</f>
        <v>Multinomial (polytomous) logistic regression</v>
      </c>
      <c r="F5209" s="18" t="s">
        <v>5344</v>
      </c>
      <c r="G5209" s="18" t="str">
        <f t="shared" si="490"/>
        <v>knowdevimm</v>
      </c>
      <c r="H5209" s="18" t="str">
        <f t="shared" si="491"/>
        <v>knowall educ age woman income pidstrength ptyid2agdimm white ///</v>
      </c>
      <c r="I5209" s="18">
        <f t="shared" si="494"/>
        <v>0</v>
      </c>
      <c r="J5209" s="18" t="str">
        <f t="shared" si="495"/>
        <v>NA</v>
      </c>
      <c r="K5209" s="18" t="str">
        <f t="shared" si="492"/>
        <v>knowall educ age woman income pidstrength ptyid2agdimm white ///</v>
      </c>
      <c r="L5209" s="1" t="str">
        <f t="shared" si="493"/>
        <v>No</v>
      </c>
    </row>
    <row r="5210" spans="1:12" ht="28.8" x14ac:dyDescent="0.3">
      <c r="A5210" s="1" t="str">
        <f>VLOOKUP(B5210,DownloadedFiles!$B$2:$C$821,2,)</f>
        <v>hdl:1902.1/18481</v>
      </c>
      <c r="B5210" s="1" t="s">
        <v>2427</v>
      </c>
      <c r="C5210" s="1" t="s">
        <v>698</v>
      </c>
      <c r="D5210" s="1" t="s">
        <v>787</v>
      </c>
      <c r="E5210" s="1" t="str">
        <f>VLOOKUP(D5210,StataFunctions!$E$2:$G$260,3,)</f>
        <v>Multinomial (polytomous) logistic regression</v>
      </c>
      <c r="F5210" s="18" t="s">
        <v>5351</v>
      </c>
      <c r="G5210" s="18" t="str">
        <f t="shared" si="490"/>
        <v>knownondevimm</v>
      </c>
      <c r="H5210" s="18" t="str">
        <f t="shared" si="491"/>
        <v>knowall educ age woman income pidstrength ptyid2atndimm white ///</v>
      </c>
      <c r="I5210" s="18">
        <f t="shared" si="494"/>
        <v>0</v>
      </c>
      <c r="J5210" s="18" t="str">
        <f t="shared" si="495"/>
        <v>NA</v>
      </c>
      <c r="K5210" s="18" t="str">
        <f t="shared" si="492"/>
        <v>knowall educ age woman income pidstrength ptyid2atndimm white ///</v>
      </c>
      <c r="L5210" s="1" t="str">
        <f t="shared" si="493"/>
        <v>No</v>
      </c>
    </row>
    <row r="5211" spans="1:12" ht="28.8" x14ac:dyDescent="0.3">
      <c r="A5211" s="1" t="str">
        <f>VLOOKUP(B5211,DownloadedFiles!$B$2:$C$821,2,)</f>
        <v>hdl:1902.1/18481</v>
      </c>
      <c r="B5211" s="1" t="s">
        <v>2428</v>
      </c>
      <c r="C5211" s="1" t="s">
        <v>698</v>
      </c>
      <c r="D5211" s="1" t="s">
        <v>787</v>
      </c>
      <c r="E5211" s="1" t="str">
        <f>VLOOKUP(D5211,StataFunctions!$E$2:$G$260,3,)</f>
        <v>Multinomial (polytomous) logistic regression</v>
      </c>
      <c r="F5211" s="18" t="s">
        <v>5381</v>
      </c>
      <c r="G5211" s="18" t="str">
        <f t="shared" si="490"/>
        <v>knowdevabort</v>
      </c>
      <c r="H5211" s="18" t="str">
        <f t="shared" si="491"/>
        <v>interest educ age woman income pidstrength ptyagdabort white ///</v>
      </c>
      <c r="I5211" s="18">
        <f t="shared" si="494"/>
        <v>0</v>
      </c>
      <c r="J5211" s="18" t="str">
        <f t="shared" si="495"/>
        <v>NA</v>
      </c>
      <c r="K5211" s="18" t="str">
        <f t="shared" si="492"/>
        <v>interest educ age woman income pidstrength ptyagdabort white ///</v>
      </c>
      <c r="L5211" s="1" t="str">
        <f t="shared" si="493"/>
        <v>No</v>
      </c>
    </row>
    <row r="5212" spans="1:12" ht="28.8" x14ac:dyDescent="0.3">
      <c r="A5212" s="1" t="str">
        <f>VLOOKUP(B5212,DownloadedFiles!$B$2:$C$821,2,)</f>
        <v>hdl:1902.1/18481</v>
      </c>
      <c r="B5212" s="1" t="s">
        <v>2428</v>
      </c>
      <c r="C5212" s="1" t="s">
        <v>698</v>
      </c>
      <c r="D5212" s="1" t="s">
        <v>787</v>
      </c>
      <c r="E5212" s="1" t="str">
        <f>VLOOKUP(D5212,StataFunctions!$E$2:$G$260,3,)</f>
        <v>Multinomial (polytomous) logistic regression</v>
      </c>
      <c r="F5212" s="18" t="s">
        <v>5377</v>
      </c>
      <c r="G5212" s="18" t="str">
        <f t="shared" si="490"/>
        <v>knowdevcafta</v>
      </c>
      <c r="H5212" s="18" t="str">
        <f t="shared" si="491"/>
        <v>interest educ age woman income pidstrength ptyagdcafta white ///</v>
      </c>
      <c r="I5212" s="18">
        <f t="shared" si="494"/>
        <v>0</v>
      </c>
      <c r="J5212" s="18" t="str">
        <f t="shared" si="495"/>
        <v>NA</v>
      </c>
      <c r="K5212" s="18" t="str">
        <f t="shared" si="492"/>
        <v>interest educ age woman income pidstrength ptyagdcafta white ///</v>
      </c>
      <c r="L5212" s="1" t="str">
        <f t="shared" si="493"/>
        <v>No</v>
      </c>
    </row>
    <row r="5213" spans="1:12" ht="28.8" x14ac:dyDescent="0.3">
      <c r="A5213" s="1" t="str">
        <f>VLOOKUP(B5213,DownloadedFiles!$B$2:$C$821,2,)</f>
        <v>hdl:1902.1/18481</v>
      </c>
      <c r="B5213" s="1" t="s">
        <v>2428</v>
      </c>
      <c r="C5213" s="1" t="s">
        <v>698</v>
      </c>
      <c r="D5213" s="1" t="s">
        <v>787</v>
      </c>
      <c r="E5213" s="1" t="str">
        <f>VLOOKUP(D5213,StataFunctions!$E$2:$G$260,3,)</f>
        <v>Multinomial (polytomous) logistic regression</v>
      </c>
      <c r="F5213" s="18" t="s">
        <v>5375</v>
      </c>
      <c r="G5213" s="18" t="str">
        <f t="shared" si="490"/>
        <v>knowdevcap</v>
      </c>
      <c r="H5213" s="18" t="str">
        <f t="shared" si="491"/>
        <v>interest educ age woman income pidstrength ptyagdcap white ///</v>
      </c>
      <c r="I5213" s="18">
        <f t="shared" si="494"/>
        <v>0</v>
      </c>
      <c r="J5213" s="18" t="str">
        <f t="shared" si="495"/>
        <v>NA</v>
      </c>
      <c r="K5213" s="18" t="str">
        <f t="shared" si="492"/>
        <v>interest educ age woman income pidstrength ptyagdcap white ///</v>
      </c>
      <c r="L5213" s="1" t="str">
        <f t="shared" si="493"/>
        <v>No</v>
      </c>
    </row>
    <row r="5214" spans="1:12" ht="28.8" x14ac:dyDescent="0.3">
      <c r="A5214" s="1" t="str">
        <f>VLOOKUP(B5214,DownloadedFiles!$B$2:$C$821,2,)</f>
        <v>hdl:1902.1/18481</v>
      </c>
      <c r="B5214" s="1" t="s">
        <v>2428</v>
      </c>
      <c r="C5214" s="1" t="s">
        <v>698</v>
      </c>
      <c r="D5214" s="1" t="s">
        <v>787</v>
      </c>
      <c r="E5214" s="1" t="str">
        <f>VLOOKUP(D5214,StataFunctions!$E$2:$G$260,3,)</f>
        <v>Multinomial (polytomous) logistic regression</v>
      </c>
      <c r="F5214" s="18" t="s">
        <v>5376</v>
      </c>
      <c r="G5214" s="18" t="str">
        <f t="shared" si="490"/>
        <v>knowdeviraq</v>
      </c>
      <c r="H5214" s="18" t="str">
        <f t="shared" si="491"/>
        <v>interest educ age woman income pidstrength ptyagdiraq white ///</v>
      </c>
      <c r="I5214" s="18">
        <f t="shared" si="494"/>
        <v>0</v>
      </c>
      <c r="J5214" s="18" t="str">
        <f t="shared" si="495"/>
        <v>NA</v>
      </c>
      <c r="K5214" s="18" t="str">
        <f t="shared" si="492"/>
        <v>interest educ age woman income pidstrength ptyagdiraq white ///</v>
      </c>
      <c r="L5214" s="1" t="str">
        <f t="shared" si="493"/>
        <v>No</v>
      </c>
    </row>
    <row r="5215" spans="1:12" ht="28.8" x14ac:dyDescent="0.3">
      <c r="A5215" s="1" t="str">
        <f>VLOOKUP(B5215,DownloadedFiles!$B$2:$C$821,2,)</f>
        <v>hdl:1902.1/18481</v>
      </c>
      <c r="B5215" s="1" t="s">
        <v>2428</v>
      </c>
      <c r="C5215" s="1" t="s">
        <v>698</v>
      </c>
      <c r="D5215" s="1" t="s">
        <v>787</v>
      </c>
      <c r="E5215" s="1" t="str">
        <f>VLOOKUP(D5215,StataFunctions!$E$2:$G$260,3,)</f>
        <v>Multinomial (polytomous) logistic regression</v>
      </c>
      <c r="F5215" s="18" t="s">
        <v>5380</v>
      </c>
      <c r="G5215" s="18" t="str">
        <f t="shared" si="490"/>
        <v>knowdevstem</v>
      </c>
      <c r="H5215" s="18" t="str">
        <f t="shared" si="491"/>
        <v>interest educ age woman income pidstrength ptyagdstem white ///</v>
      </c>
      <c r="I5215" s="18">
        <f t="shared" si="494"/>
        <v>0</v>
      </c>
      <c r="J5215" s="18" t="str">
        <f t="shared" si="495"/>
        <v>NA</v>
      </c>
      <c r="K5215" s="18" t="str">
        <f t="shared" si="492"/>
        <v>interest educ age woman income pidstrength ptyagdstem white ///</v>
      </c>
      <c r="L5215" s="1" t="str">
        <f t="shared" si="493"/>
        <v>No</v>
      </c>
    </row>
    <row r="5216" spans="1:12" ht="28.8" x14ac:dyDescent="0.3">
      <c r="A5216" s="1" t="str">
        <f>VLOOKUP(B5216,DownloadedFiles!$B$2:$C$821,2,)</f>
        <v>hdl:1902.1/18481</v>
      </c>
      <c r="B5216" s="1" t="s">
        <v>2428</v>
      </c>
      <c r="C5216" s="1" t="s">
        <v>698</v>
      </c>
      <c r="D5216" s="1" t="s">
        <v>787</v>
      </c>
      <c r="E5216" s="1" t="str">
        <f>VLOOKUP(D5216,StataFunctions!$E$2:$G$260,3,)</f>
        <v>Multinomial (polytomous) logistic regression</v>
      </c>
      <c r="F5216" s="18" t="s">
        <v>5379</v>
      </c>
      <c r="G5216" s="18" t="str">
        <f t="shared" si="490"/>
        <v>knowdevminwage</v>
      </c>
      <c r="H5216" s="18" t="str">
        <f t="shared" si="491"/>
        <v>interest educ age woman income pidstrength ptyagdwage white ///</v>
      </c>
      <c r="I5216" s="18">
        <f t="shared" si="494"/>
        <v>0</v>
      </c>
      <c r="J5216" s="18" t="str">
        <f t="shared" si="495"/>
        <v>NA</v>
      </c>
      <c r="K5216" s="18" t="str">
        <f t="shared" si="492"/>
        <v>interest educ age woman income pidstrength ptyagdwage white ///</v>
      </c>
      <c r="L5216" s="1" t="str">
        <f t="shared" si="493"/>
        <v>No</v>
      </c>
    </row>
    <row r="5217" spans="1:12" ht="28.8" x14ac:dyDescent="0.3">
      <c r="A5217" s="1" t="str">
        <f>VLOOKUP(B5217,DownloadedFiles!$B$2:$C$821,2,)</f>
        <v>hdl:1902.1/18481</v>
      </c>
      <c r="B5217" s="1" t="s">
        <v>2428</v>
      </c>
      <c r="C5217" s="1" t="s">
        <v>698</v>
      </c>
      <c r="D5217" s="1" t="s">
        <v>787</v>
      </c>
      <c r="E5217" s="1" t="str">
        <f>VLOOKUP(D5217,StataFunctions!$E$2:$G$260,3,)</f>
        <v>Multinomial (polytomous) logistic regression</v>
      </c>
      <c r="F5217" s="18" t="s">
        <v>5387</v>
      </c>
      <c r="G5217" s="18" t="str">
        <f t="shared" si="490"/>
        <v>knownondevabort</v>
      </c>
      <c r="H5217" s="18" t="str">
        <f t="shared" si="491"/>
        <v>interest educ age woman income pidstrength ptyagndabort white ///</v>
      </c>
      <c r="I5217" s="18">
        <f t="shared" si="494"/>
        <v>0</v>
      </c>
      <c r="J5217" s="18" t="str">
        <f t="shared" si="495"/>
        <v>NA</v>
      </c>
      <c r="K5217" s="18" t="str">
        <f t="shared" si="492"/>
        <v>interest educ age woman income pidstrength ptyagndabort white ///</v>
      </c>
      <c r="L5217" s="1" t="str">
        <f t="shared" si="493"/>
        <v>No</v>
      </c>
    </row>
    <row r="5218" spans="1:12" ht="28.8" x14ac:dyDescent="0.3">
      <c r="A5218" s="1" t="str">
        <f>VLOOKUP(B5218,DownloadedFiles!$B$2:$C$821,2,)</f>
        <v>hdl:1902.1/18481</v>
      </c>
      <c r="B5218" s="1" t="s">
        <v>2428</v>
      </c>
      <c r="C5218" s="1" t="s">
        <v>698</v>
      </c>
      <c r="D5218" s="1" t="s">
        <v>787</v>
      </c>
      <c r="E5218" s="1" t="str">
        <f>VLOOKUP(D5218,StataFunctions!$E$2:$G$260,3,)</f>
        <v>Multinomial (polytomous) logistic regression</v>
      </c>
      <c r="F5218" s="18" t="s">
        <v>5384</v>
      </c>
      <c r="G5218" s="18" t="str">
        <f t="shared" si="490"/>
        <v>knownondevcafta</v>
      </c>
      <c r="H5218" s="18" t="str">
        <f t="shared" si="491"/>
        <v>interest educ age woman income pidstrength ptyagndcafta white ///</v>
      </c>
      <c r="I5218" s="18">
        <f t="shared" si="494"/>
        <v>0</v>
      </c>
      <c r="J5218" s="18" t="str">
        <f t="shared" si="495"/>
        <v>NA</v>
      </c>
      <c r="K5218" s="18" t="str">
        <f t="shared" si="492"/>
        <v>interest educ age woman income pidstrength ptyagndcafta white ///</v>
      </c>
      <c r="L5218" s="1" t="str">
        <f t="shared" si="493"/>
        <v>No</v>
      </c>
    </row>
    <row r="5219" spans="1:12" ht="28.8" x14ac:dyDescent="0.3">
      <c r="A5219" s="1" t="str">
        <f>VLOOKUP(B5219,DownloadedFiles!$B$2:$C$821,2,)</f>
        <v>hdl:1902.1/18481</v>
      </c>
      <c r="B5219" s="1" t="s">
        <v>2428</v>
      </c>
      <c r="C5219" s="1" t="s">
        <v>698</v>
      </c>
      <c r="D5219" s="1" t="s">
        <v>787</v>
      </c>
      <c r="E5219" s="1" t="str">
        <f>VLOOKUP(D5219,StataFunctions!$E$2:$G$260,3,)</f>
        <v>Multinomial (polytomous) logistic regression</v>
      </c>
      <c r="F5219" s="18" t="s">
        <v>5382</v>
      </c>
      <c r="G5219" s="18" t="str">
        <f t="shared" si="490"/>
        <v>knownondevcap</v>
      </c>
      <c r="H5219" s="18" t="str">
        <f t="shared" si="491"/>
        <v>interest educ age woman income pidstrength ptyagndcap white ///</v>
      </c>
      <c r="I5219" s="18">
        <f t="shared" si="494"/>
        <v>0</v>
      </c>
      <c r="J5219" s="18" t="str">
        <f t="shared" si="495"/>
        <v>NA</v>
      </c>
      <c r="K5219" s="18" t="str">
        <f t="shared" si="492"/>
        <v>interest educ age woman income pidstrength ptyagndcap white ///</v>
      </c>
      <c r="L5219" s="1" t="str">
        <f t="shared" si="493"/>
        <v>No</v>
      </c>
    </row>
    <row r="5220" spans="1:12" ht="28.8" x14ac:dyDescent="0.3">
      <c r="A5220" s="1" t="str">
        <f>VLOOKUP(B5220,DownloadedFiles!$B$2:$C$821,2,)</f>
        <v>hdl:1902.1/18481</v>
      </c>
      <c r="B5220" s="1" t="s">
        <v>2428</v>
      </c>
      <c r="C5220" s="1" t="s">
        <v>698</v>
      </c>
      <c r="D5220" s="1" t="s">
        <v>787</v>
      </c>
      <c r="E5220" s="1" t="str">
        <f>VLOOKUP(D5220,StataFunctions!$E$2:$G$260,3,)</f>
        <v>Multinomial (polytomous) logistic regression</v>
      </c>
      <c r="F5220" s="18" t="s">
        <v>5383</v>
      </c>
      <c r="G5220" s="18" t="str">
        <f t="shared" si="490"/>
        <v>knownondeviraq</v>
      </c>
      <c r="H5220" s="18" t="str">
        <f t="shared" si="491"/>
        <v>interest educ age woman income pidstrength ptyagndiraq white ///</v>
      </c>
      <c r="I5220" s="18">
        <f t="shared" si="494"/>
        <v>0</v>
      </c>
      <c r="J5220" s="18" t="str">
        <f t="shared" si="495"/>
        <v>NA</v>
      </c>
      <c r="K5220" s="18" t="str">
        <f t="shared" si="492"/>
        <v>interest educ age woman income pidstrength ptyagndiraq white ///</v>
      </c>
      <c r="L5220" s="1" t="str">
        <f t="shared" si="493"/>
        <v>No</v>
      </c>
    </row>
    <row r="5221" spans="1:12" ht="28.8" x14ac:dyDescent="0.3">
      <c r="A5221" s="1" t="str">
        <f>VLOOKUP(B5221,DownloadedFiles!$B$2:$C$821,2,)</f>
        <v>hdl:1902.1/18481</v>
      </c>
      <c r="B5221" s="1" t="s">
        <v>2428</v>
      </c>
      <c r="C5221" s="1" t="s">
        <v>698</v>
      </c>
      <c r="D5221" s="1" t="s">
        <v>787</v>
      </c>
      <c r="E5221" s="1" t="str">
        <f>VLOOKUP(D5221,StataFunctions!$E$2:$G$260,3,)</f>
        <v>Multinomial (polytomous) logistic regression</v>
      </c>
      <c r="F5221" s="18" t="s">
        <v>7911</v>
      </c>
      <c r="G5221" s="18" t="str">
        <f t="shared" si="490"/>
        <v>knownondevstem</v>
      </c>
      <c r="H5221" s="18" t="str">
        <f t="shared" si="491"/>
        <v>interest educ age woman income pidstrength ptyagndstem white ///</v>
      </c>
      <c r="I5221" s="18">
        <f t="shared" si="494"/>
        <v>0</v>
      </c>
      <c r="J5221" s="18" t="str">
        <f t="shared" si="495"/>
        <v>NA</v>
      </c>
      <c r="K5221" s="18" t="str">
        <f t="shared" si="492"/>
        <v>interest educ age woman income pidstrength ptyagndstem white ///</v>
      </c>
      <c r="L5221" s="1" t="str">
        <f t="shared" si="493"/>
        <v>No</v>
      </c>
    </row>
    <row r="5222" spans="1:12" ht="28.8" x14ac:dyDescent="0.3">
      <c r="A5222" s="1" t="str">
        <f>VLOOKUP(B5222,DownloadedFiles!$B$2:$C$821,2,)</f>
        <v>hdl:1902.1/18481</v>
      </c>
      <c r="B5222" s="1" t="s">
        <v>2428</v>
      </c>
      <c r="C5222" s="1" t="s">
        <v>698</v>
      </c>
      <c r="D5222" s="1" t="s">
        <v>787</v>
      </c>
      <c r="E5222" s="1" t="str">
        <f>VLOOKUP(D5222,StataFunctions!$E$2:$G$260,3,)</f>
        <v>Multinomial (polytomous) logistic regression</v>
      </c>
      <c r="F5222" s="18" t="s">
        <v>5386</v>
      </c>
      <c r="G5222" s="18" t="str">
        <f t="shared" si="490"/>
        <v>knownondevminwage</v>
      </c>
      <c r="H5222" s="18" t="str">
        <f t="shared" si="491"/>
        <v>interest educ age woman income pidstrength ptyagndwage white ///</v>
      </c>
      <c r="I5222" s="18">
        <f t="shared" si="494"/>
        <v>0</v>
      </c>
      <c r="J5222" s="18" t="str">
        <f t="shared" si="495"/>
        <v>NA</v>
      </c>
      <c r="K5222" s="18" t="str">
        <f t="shared" si="492"/>
        <v>interest educ age woman income pidstrength ptyagndwage white ///</v>
      </c>
      <c r="L5222" s="1" t="str">
        <f t="shared" si="493"/>
        <v>No</v>
      </c>
    </row>
    <row r="5223" spans="1:12" ht="28.8" x14ac:dyDescent="0.3">
      <c r="A5223" s="1" t="str">
        <f>VLOOKUP(B5223,DownloadedFiles!$B$2:$C$821,2,)</f>
        <v>hdl:1902.1/18481</v>
      </c>
      <c r="B5223" s="1" t="s">
        <v>2428</v>
      </c>
      <c r="C5223" s="1" t="s">
        <v>698</v>
      </c>
      <c r="D5223" s="1" t="s">
        <v>787</v>
      </c>
      <c r="E5223" s="1" t="str">
        <f>VLOOKUP(D5223,StataFunctions!$E$2:$G$260,3,)</f>
        <v>Multinomial (polytomous) logistic regression</v>
      </c>
      <c r="F5223" s="18" t="s">
        <v>5378</v>
      </c>
      <c r="G5223" s="18" t="str">
        <f t="shared" si="490"/>
        <v>knowdevimm</v>
      </c>
      <c r="H5223" s="18" t="str">
        <f t="shared" si="491"/>
        <v>interest educ age woman income pidstrength ptyid2agdimm white ///</v>
      </c>
      <c r="I5223" s="18">
        <f t="shared" si="494"/>
        <v>0</v>
      </c>
      <c r="J5223" s="18" t="str">
        <f t="shared" si="495"/>
        <v>NA</v>
      </c>
      <c r="K5223" s="18" t="str">
        <f t="shared" si="492"/>
        <v>interest educ age woman income pidstrength ptyid2agdimm white ///</v>
      </c>
      <c r="L5223" s="1" t="str">
        <f t="shared" si="493"/>
        <v>No</v>
      </c>
    </row>
    <row r="5224" spans="1:12" ht="28.8" x14ac:dyDescent="0.3">
      <c r="A5224" s="1" t="str">
        <f>VLOOKUP(B5224,DownloadedFiles!$B$2:$C$821,2,)</f>
        <v>hdl:1902.1/18481</v>
      </c>
      <c r="B5224" s="1" t="s">
        <v>2428</v>
      </c>
      <c r="C5224" s="1" t="s">
        <v>698</v>
      </c>
      <c r="D5224" s="1" t="s">
        <v>787</v>
      </c>
      <c r="E5224" s="1" t="str">
        <f>VLOOKUP(D5224,StataFunctions!$E$2:$G$260,3,)</f>
        <v>Multinomial (polytomous) logistic regression</v>
      </c>
      <c r="F5224" s="18" t="s">
        <v>5385</v>
      </c>
      <c r="G5224" s="18" t="str">
        <f t="shared" si="490"/>
        <v>knownondevimm</v>
      </c>
      <c r="H5224" s="18" t="str">
        <f t="shared" si="491"/>
        <v>interest educ age woman income pidstrength ptyid2atndimm white ///</v>
      </c>
      <c r="I5224" s="18">
        <f t="shared" si="494"/>
        <v>0</v>
      </c>
      <c r="J5224" s="18" t="str">
        <f t="shared" si="495"/>
        <v>NA</v>
      </c>
      <c r="K5224" s="18" t="str">
        <f t="shared" si="492"/>
        <v>interest educ age woman income pidstrength ptyid2atndimm white ///</v>
      </c>
      <c r="L5224" s="1" t="str">
        <f t="shared" si="493"/>
        <v>No</v>
      </c>
    </row>
    <row r="5225" spans="1:12" ht="28.8" x14ac:dyDescent="0.3">
      <c r="A5225" s="1" t="str">
        <f>VLOOKUP(B5225,DownloadedFiles!$B$2:$C$821,2,)</f>
        <v>hdl:1902.1/18481</v>
      </c>
      <c r="B5225" s="1" t="s">
        <v>2429</v>
      </c>
      <c r="C5225" s="1" t="s">
        <v>698</v>
      </c>
      <c r="D5225" s="1" t="s">
        <v>887</v>
      </c>
      <c r="E5225" s="1" t="str">
        <f>VLOOKUP(D5225,StataFunctions!$E$2:$G$260,3,)</f>
        <v>Ordered logistic regression</v>
      </c>
      <c r="F5225" s="18" t="s">
        <v>5388</v>
      </c>
      <c r="G5225" s="18" t="str">
        <f t="shared" si="490"/>
        <v>knowabortdiff</v>
      </c>
      <c r="H5225" s="18" t="str">
        <f t="shared" si="491"/>
        <v>dabortsen1 dabortsen2 interest intdabort1 intdabort2 ///</v>
      </c>
      <c r="I5225" s="18">
        <f t="shared" si="494"/>
        <v>0</v>
      </c>
      <c r="J5225" s="18" t="str">
        <f t="shared" si="495"/>
        <v>NA</v>
      </c>
      <c r="K5225" s="18" t="str">
        <f t="shared" si="492"/>
        <v>dabortsen1 dabortsen2 interest intdabort1 intdabort2 ///</v>
      </c>
      <c r="L5225" s="1" t="str">
        <f t="shared" si="493"/>
        <v>No</v>
      </c>
    </row>
    <row r="5226" spans="1:12" ht="28.8" x14ac:dyDescent="0.3">
      <c r="A5226" s="1" t="str">
        <f>VLOOKUP(B5226,DownloadedFiles!$B$2:$C$821,2,)</f>
        <v>hdl:1902.1/18481</v>
      </c>
      <c r="B5226" s="1" t="s">
        <v>2429</v>
      </c>
      <c r="C5226" s="1" t="s">
        <v>698</v>
      </c>
      <c r="D5226" s="1" t="s">
        <v>887</v>
      </c>
      <c r="E5226" s="1" t="str">
        <f>VLOOKUP(D5226,StataFunctions!$E$2:$G$260,3,)</f>
        <v>Ordered logistic regression</v>
      </c>
      <c r="F5226" s="18" t="s">
        <v>5390</v>
      </c>
      <c r="G5226" s="18" t="str">
        <f t="shared" si="490"/>
        <v>knowcaftadiff</v>
      </c>
      <c r="H5226" s="18" t="str">
        <f t="shared" si="491"/>
        <v>dcaftasen1 dcaftasen2 interest intdcafta1 intdcafta2 ///</v>
      </c>
      <c r="I5226" s="18">
        <f t="shared" si="494"/>
        <v>0</v>
      </c>
      <c r="J5226" s="18" t="str">
        <f t="shared" si="495"/>
        <v>NA</v>
      </c>
      <c r="K5226" s="18" t="str">
        <f t="shared" si="492"/>
        <v>dcaftasen1 dcaftasen2 interest intdcafta1 intdcafta2 ///</v>
      </c>
      <c r="L5226" s="1" t="str">
        <f t="shared" si="493"/>
        <v>No</v>
      </c>
    </row>
    <row r="5227" spans="1:12" x14ac:dyDescent="0.3">
      <c r="A5227" s="1" t="str">
        <f>VLOOKUP(B5227,DownloadedFiles!$B$2:$C$821,2,)</f>
        <v>hdl:1902.1/18481</v>
      </c>
      <c r="B5227" s="1" t="s">
        <v>2429</v>
      </c>
      <c r="C5227" s="1" t="s">
        <v>698</v>
      </c>
      <c r="D5227" s="1" t="s">
        <v>887</v>
      </c>
      <c r="E5227" s="1" t="str">
        <f>VLOOKUP(D5227,StataFunctions!$E$2:$G$260,3,)</f>
        <v>Ordered logistic regression</v>
      </c>
      <c r="F5227" s="18" t="s">
        <v>5392</v>
      </c>
      <c r="G5227" s="18" t="str">
        <f t="shared" si="490"/>
        <v>knowcapdiff</v>
      </c>
      <c r="H5227" s="18" t="str">
        <f t="shared" si="491"/>
        <v>dcapsen1 dcapsen2 interest intdcap1 intdcap2 ///</v>
      </c>
      <c r="I5227" s="18">
        <f t="shared" si="494"/>
        <v>0</v>
      </c>
      <c r="J5227" s="18" t="str">
        <f t="shared" si="495"/>
        <v>NA</v>
      </c>
      <c r="K5227" s="18" t="str">
        <f t="shared" si="492"/>
        <v>dcapsen1 dcapsen2 interest intdcap1 intdcap2 ///</v>
      </c>
      <c r="L5227" s="1" t="str">
        <f t="shared" si="493"/>
        <v>No</v>
      </c>
    </row>
    <row r="5228" spans="1:12" x14ac:dyDescent="0.3">
      <c r="A5228" s="1" t="str">
        <f>VLOOKUP(B5228,DownloadedFiles!$B$2:$C$821,2,)</f>
        <v>hdl:1902.1/18481</v>
      </c>
      <c r="B5228" s="1" t="s">
        <v>2429</v>
      </c>
      <c r="C5228" s="1" t="s">
        <v>698</v>
      </c>
      <c r="D5228" s="1" t="s">
        <v>887</v>
      </c>
      <c r="E5228" s="1" t="str">
        <f>VLOOKUP(D5228,StataFunctions!$E$2:$G$260,3,)</f>
        <v>Ordered logistic regression</v>
      </c>
      <c r="F5228" s="18" t="s">
        <v>5391</v>
      </c>
      <c r="G5228" s="18" t="str">
        <f t="shared" si="490"/>
        <v>knowimmdiff</v>
      </c>
      <c r="H5228" s="18" t="str">
        <f t="shared" si="491"/>
        <v>dimmsen1 dimmsen2 interest intdimm1 intdimm2 ///</v>
      </c>
      <c r="I5228" s="18">
        <f t="shared" si="494"/>
        <v>0</v>
      </c>
      <c r="J5228" s="18" t="str">
        <f t="shared" si="495"/>
        <v>NA</v>
      </c>
      <c r="K5228" s="18" t="str">
        <f t="shared" si="492"/>
        <v>dimmsen1 dimmsen2 interest intdimm1 intdimm2 ///</v>
      </c>
      <c r="L5228" s="1" t="str">
        <f t="shared" si="493"/>
        <v>No</v>
      </c>
    </row>
    <row r="5229" spans="1:12" x14ac:dyDescent="0.3">
      <c r="A5229" s="1" t="str">
        <f>VLOOKUP(B5229,DownloadedFiles!$B$2:$C$821,2,)</f>
        <v>hdl:1902.1/18481</v>
      </c>
      <c r="B5229" s="1" t="s">
        <v>2429</v>
      </c>
      <c r="C5229" s="1" t="s">
        <v>698</v>
      </c>
      <c r="D5229" s="1" t="s">
        <v>887</v>
      </c>
      <c r="E5229" s="1" t="str">
        <f>VLOOKUP(D5229,StataFunctions!$E$2:$G$260,3,)</f>
        <v>Ordered logistic regression</v>
      </c>
      <c r="F5229" s="18" t="s">
        <v>5389</v>
      </c>
      <c r="G5229" s="18" t="str">
        <f t="shared" si="490"/>
        <v>knowiraqdiff</v>
      </c>
      <c r="H5229" s="18" t="str">
        <f t="shared" si="491"/>
        <v>diraqsen1 diraqsen2 interest intdiraq1 intdiraq2 ///</v>
      </c>
      <c r="I5229" s="18">
        <f t="shared" si="494"/>
        <v>0</v>
      </c>
      <c r="J5229" s="18" t="str">
        <f t="shared" si="495"/>
        <v>NA</v>
      </c>
      <c r="K5229" s="18" t="str">
        <f t="shared" si="492"/>
        <v>diraqsen1 diraqsen2 interest intdiraq1 intdiraq2 ///</v>
      </c>
      <c r="L5229" s="1" t="str">
        <f t="shared" si="493"/>
        <v>No</v>
      </c>
    </row>
    <row r="5230" spans="1:12" x14ac:dyDescent="0.3">
      <c r="A5230" s="1" t="str">
        <f>VLOOKUP(B5230,DownloadedFiles!$B$2:$C$821,2,)</f>
        <v>hdl:1902.1/18481</v>
      </c>
      <c r="B5230" s="1" t="s">
        <v>2429</v>
      </c>
      <c r="C5230" s="1" t="s">
        <v>698</v>
      </c>
      <c r="D5230" s="1" t="s">
        <v>887</v>
      </c>
      <c r="E5230" s="1" t="str">
        <f>VLOOKUP(D5230,StataFunctions!$E$2:$G$260,3,)</f>
        <v>Ordered logistic regression</v>
      </c>
      <c r="F5230" s="18" t="s">
        <v>5393</v>
      </c>
      <c r="G5230" s="18" t="str">
        <f t="shared" si="490"/>
        <v>knowmindiff</v>
      </c>
      <c r="H5230" s="18" t="str">
        <f t="shared" si="491"/>
        <v>dminsen1 dminsen2 interest intdmin1 intdmin2 ///</v>
      </c>
      <c r="I5230" s="18">
        <f t="shared" si="494"/>
        <v>0</v>
      </c>
      <c r="J5230" s="18" t="str">
        <f t="shared" si="495"/>
        <v>NA</v>
      </c>
      <c r="K5230" s="18" t="str">
        <f t="shared" si="492"/>
        <v>dminsen1 dminsen2 interest intdmin1 intdmin2 ///</v>
      </c>
      <c r="L5230" s="1" t="str">
        <f t="shared" si="493"/>
        <v>No</v>
      </c>
    </row>
    <row r="5231" spans="1:12" ht="129.6" x14ac:dyDescent="0.3">
      <c r="A5231" s="1" t="str">
        <f>VLOOKUP(B5231,DownloadedFiles!$B$2:$C$821,2,)</f>
        <v>doi:10.7910/DVN/27672</v>
      </c>
      <c r="B5231" s="1" t="s">
        <v>2009</v>
      </c>
      <c r="C5231" s="1" t="s">
        <v>6451</v>
      </c>
      <c r="D5231" s="1" t="s">
        <v>8536</v>
      </c>
      <c r="E5231" s="1" t="s">
        <v>799</v>
      </c>
      <c r="F5231" s="18" t="s">
        <v>7396</v>
      </c>
      <c r="G5231" s="18" t="str">
        <f t="shared" si="490"/>
        <v>voted_2012</v>
      </c>
      <c r="H5231" s="18" t="str">
        <f t="shared" si="491"/>
        <v>(prereg=non_eligible_2008 days_ratio_flipped days_ratio_flipped_2 days_ratio_flipped_3 days_ratio_flipped_4 days_ratio_flipped_5) days_ratio_flipped days_ratio_flipped_2 days_ratio_flipped_3 days_ratio_flipped_4 days_ratio_flipped_5 voter_is_black voter_is_hispanic voter_is_raceunknown voter_is_minorrace voter_is_democrat voter_is_minorparty voter_is_unaffiliated voter_is_female voter_is_unknowngender hs_degree poverty turnout age white black obamaofficeincounty0or1</v>
      </c>
      <c r="I5231" s="18">
        <f t="shared" si="494"/>
        <v>0</v>
      </c>
      <c r="J5231" s="18" t="str">
        <f t="shared" si="495"/>
        <v>NA</v>
      </c>
      <c r="K5231" s="18" t="str">
        <f t="shared" si="492"/>
        <v>(prereg=non_eligible_2008 days_ratio_flipped days_ratio_flipped_2 days_ratio_flipped_3 days_ratio_flipped_4 days_ratio_flipped_5) days_ratio_flipped days_ratio_flipped_2 days_ratio_flipped_3 days_ratio_flipped_4 days_ratio_flipped_5 voter_is_black voter_is_hispanic voter_is_raceunknown voter_is_minorrace voter_is_democrat voter_is_minorparty voter_is_unaffiliated voter_is_female voter_is_unknowngender hs_degree poverty turnout age white black obamaofficeincounty0or1</v>
      </c>
      <c r="L5231" s="1" t="str">
        <f t="shared" si="493"/>
        <v>Yes</v>
      </c>
    </row>
    <row r="5232" spans="1:12" ht="115.2" x14ac:dyDescent="0.3">
      <c r="A5232" s="1" t="str">
        <f>VLOOKUP(B5232,DownloadedFiles!$B$2:$C$821,2,)</f>
        <v>doi:10.7910/DVN/27672</v>
      </c>
      <c r="B5232" s="1" t="s">
        <v>2009</v>
      </c>
      <c r="C5232" s="1" t="s">
        <v>6451</v>
      </c>
      <c r="D5232" s="1" t="s">
        <v>8536</v>
      </c>
      <c r="E5232" s="1" t="s">
        <v>799</v>
      </c>
      <c r="F5232" s="18" t="s">
        <v>7395</v>
      </c>
      <c r="G5232" s="18" t="str">
        <f t="shared" si="490"/>
        <v>voted_2012</v>
      </c>
      <c r="H5232" s="18" t="str">
        <f t="shared" si="491"/>
        <v>(prereg=non_eligible_2008 days_ratio_flipped days_ratio_flipped_2 days_ratio_flipped_3 days_ratio_flipped_4) days_ratio_flipped days_ratio_flipped_2 days_ratio_flipped_3 days_ratio_flipped_4 voter_is_black voter_is_hispanic voter_is_raceunknown voter_is_minorrace voter_is_democrat voter_is_minorparty voter_is_unaffiliated voter_is_female voter_is_unknowngender hs_degree poverty turnout age white black obamaofficeincounty0or1</v>
      </c>
      <c r="I5232" s="18">
        <f t="shared" si="494"/>
        <v>0</v>
      </c>
      <c r="J5232" s="18" t="str">
        <f t="shared" si="495"/>
        <v>NA</v>
      </c>
      <c r="K5232" s="18" t="str">
        <f t="shared" si="492"/>
        <v>(prereg=non_eligible_2008 days_ratio_flipped days_ratio_flipped_2 days_ratio_flipped_3 days_ratio_flipped_4) days_ratio_flipped days_ratio_flipped_2 days_ratio_flipped_3 days_ratio_flipped_4 voter_is_black voter_is_hispanic voter_is_raceunknown voter_is_minorrace voter_is_democrat voter_is_minorparty voter_is_unaffiliated voter_is_female voter_is_unknowngender hs_degree poverty turnout age white black obamaofficeincounty0or1</v>
      </c>
      <c r="L5232" s="1" t="str">
        <f t="shared" si="493"/>
        <v>Yes</v>
      </c>
    </row>
    <row r="5233" spans="1:12" ht="100.8" x14ac:dyDescent="0.3">
      <c r="A5233" s="1" t="str">
        <f>VLOOKUP(B5233,DownloadedFiles!$B$2:$C$821,2,)</f>
        <v>doi:10.7910/DVN/27672</v>
      </c>
      <c r="B5233" s="1" t="s">
        <v>2009</v>
      </c>
      <c r="C5233" s="1" t="s">
        <v>6451</v>
      </c>
      <c r="D5233" s="1" t="s">
        <v>8536</v>
      </c>
      <c r="E5233" s="1" t="s">
        <v>799</v>
      </c>
      <c r="F5233" s="18" t="s">
        <v>7394</v>
      </c>
      <c r="G5233" s="18" t="str">
        <f t="shared" si="490"/>
        <v>voted_2012</v>
      </c>
      <c r="H5233" s="18" t="str">
        <f t="shared" si="491"/>
        <v>(prereg=non_eligible_2008 days_ratio_flipped days_ratio_flipped_2 days_ratio_flipped_3) days_ratio_flipped days_ratio_flipped_2 days_ratio_flipped_3 voter_is_black voter_is_hispanic voter_is_raceunknown voter_is_minorrace voter_is_democrat voter_is_minorparty voter_is_unaffiliated voter_is_female voter_is_unknowngender hs_degree poverty turnout age white black obamaofficeincounty0or1</v>
      </c>
      <c r="I5233" s="18">
        <f t="shared" si="494"/>
        <v>0</v>
      </c>
      <c r="J5233" s="18" t="str">
        <f t="shared" si="495"/>
        <v>NA</v>
      </c>
      <c r="K5233" s="18" t="str">
        <f t="shared" si="492"/>
        <v>(prereg=non_eligible_2008 days_ratio_flipped days_ratio_flipped_2 days_ratio_flipped_3) days_ratio_flipped days_ratio_flipped_2 days_ratio_flipped_3 voter_is_black voter_is_hispanic voter_is_raceunknown voter_is_minorrace voter_is_democrat voter_is_minorparty voter_is_unaffiliated voter_is_female voter_is_unknowngender hs_degree poverty turnout age white black obamaofficeincounty0or1</v>
      </c>
      <c r="L5233" s="1" t="str">
        <f t="shared" si="493"/>
        <v>Yes</v>
      </c>
    </row>
    <row r="5234" spans="1:12" ht="100.8" x14ac:dyDescent="0.3">
      <c r="A5234" s="1" t="str">
        <f>VLOOKUP(B5234,DownloadedFiles!$B$2:$C$821,2,)</f>
        <v>doi:10.7910/DVN/27672</v>
      </c>
      <c r="B5234" s="1" t="s">
        <v>2009</v>
      </c>
      <c r="C5234" s="1" t="s">
        <v>6451</v>
      </c>
      <c r="D5234" s="1" t="s">
        <v>8536</v>
      </c>
      <c r="E5234" s="1" t="s">
        <v>799</v>
      </c>
      <c r="F5234" s="18" t="s">
        <v>7393</v>
      </c>
      <c r="G5234" s="18" t="str">
        <f t="shared" si="490"/>
        <v>voted_2012</v>
      </c>
      <c r="H5234" s="18" t="str">
        <f t="shared" si="491"/>
        <v>(prereg=non_eligible_2008 days_ratio_flipped days_ratio_flipped_2) days_ratio_flipped days_ratio_flipped_2 voter_is_black voter_is_hispanic voter_is_raceunknown voter_is_minorrace voter_is_democrat voter_is_minorparty voter_is_unaffiliated voter_is_female voter_is_unknowngender hs_degree poverty turnout age white black obamaofficeincounty0or1</v>
      </c>
      <c r="I5234" s="18">
        <f t="shared" si="494"/>
        <v>0</v>
      </c>
      <c r="J5234" s="18" t="str">
        <f t="shared" si="495"/>
        <v>NA</v>
      </c>
      <c r="K5234" s="18" t="str">
        <f t="shared" si="492"/>
        <v>(prereg=non_eligible_2008 days_ratio_flipped days_ratio_flipped_2) days_ratio_flipped days_ratio_flipped_2 voter_is_black voter_is_hispanic voter_is_raceunknown voter_is_minorrace voter_is_democrat voter_is_minorparty voter_is_unaffiliated voter_is_female voter_is_unknowngender hs_degree poverty turnout age white black obamaofficeincounty0or1</v>
      </c>
      <c r="L5234" s="1" t="str">
        <f t="shared" si="493"/>
        <v>Yes</v>
      </c>
    </row>
    <row r="5235" spans="1:12" ht="43.2" x14ac:dyDescent="0.3">
      <c r="A5235" s="1" t="str">
        <f>VLOOKUP(B5235,DownloadedFiles!$B$2:$C$821,2,)</f>
        <v>doi:10.7910/DVN/27672</v>
      </c>
      <c r="B5235" s="1" t="s">
        <v>2009</v>
      </c>
      <c r="C5235" s="1" t="s">
        <v>6451</v>
      </c>
      <c r="D5235" s="1" t="s">
        <v>8536</v>
      </c>
      <c r="E5235" s="1" t="s">
        <v>799</v>
      </c>
      <c r="F5235" s="18" t="s">
        <v>7390</v>
      </c>
      <c r="G5235" s="18" t="str">
        <f t="shared" si="490"/>
        <v>voted_2012</v>
      </c>
      <c r="H5235" s="18" t="str">
        <f t="shared" si="491"/>
        <v>(prereg=non_eligible_2008 days_ratio_flipped) days_ratio_flipped if days_ratio_flipped&lt;.2 &amp; days_ratio_flipped&gt;-.2</v>
      </c>
      <c r="I5235" s="18">
        <f t="shared" si="494"/>
        <v>1</v>
      </c>
      <c r="J5235" s="18" t="str">
        <f t="shared" si="495"/>
        <v xml:space="preserve"> days_ratio_flipped&lt;.2 &amp; days_ratio_flipped&gt;-.2</v>
      </c>
      <c r="K5235" s="18" t="str">
        <f t="shared" si="492"/>
        <v>(prereg=non_eligible_2008 days_ratio_flipped) days_ratio_flipped</v>
      </c>
      <c r="L5235" s="1" t="str">
        <f t="shared" si="493"/>
        <v>Yes</v>
      </c>
    </row>
    <row r="5236" spans="1:12" ht="43.2" x14ac:dyDescent="0.3">
      <c r="A5236" s="1" t="str">
        <f>VLOOKUP(B5236,DownloadedFiles!$B$2:$C$821,2,)</f>
        <v>doi:10.7910/DVN/27672</v>
      </c>
      <c r="B5236" s="1" t="s">
        <v>2009</v>
      </c>
      <c r="C5236" s="1" t="s">
        <v>6451</v>
      </c>
      <c r="D5236" s="1" t="s">
        <v>8536</v>
      </c>
      <c r="E5236" s="1" t="s">
        <v>799</v>
      </c>
      <c r="F5236" s="18" t="s">
        <v>7391</v>
      </c>
      <c r="G5236" s="18" t="str">
        <f t="shared" si="490"/>
        <v>voted_2012</v>
      </c>
      <c r="H5236" s="18" t="str">
        <f t="shared" si="491"/>
        <v>(prereg=non_eligible_2008 days_ratio_flipped) days_ratio_flipped county_fe* if days_ratio_flipped&lt;.2 &amp; days_ratio_flipped&gt;-.2</v>
      </c>
      <c r="I5236" s="18">
        <f t="shared" si="494"/>
        <v>1</v>
      </c>
      <c r="J5236" s="18" t="str">
        <f t="shared" si="495"/>
        <v xml:space="preserve"> days_ratio_flipped&lt;.2 &amp; days_ratio_flipped&gt;-.2</v>
      </c>
      <c r="K5236" s="18" t="str">
        <f t="shared" si="492"/>
        <v>(prereg=non_eligible_2008 days_ratio_flipped) days_ratio_flipped county_fe*</v>
      </c>
      <c r="L5236" s="1" t="str">
        <f t="shared" si="493"/>
        <v>Yes</v>
      </c>
    </row>
    <row r="5237" spans="1:12" ht="86.4" x14ac:dyDescent="0.3">
      <c r="A5237" s="1" t="str">
        <f>VLOOKUP(B5237,DownloadedFiles!$B$2:$C$821,2,)</f>
        <v>doi:10.7910/DVN/27672</v>
      </c>
      <c r="B5237" s="1" t="s">
        <v>2009</v>
      </c>
      <c r="C5237" s="1" t="s">
        <v>6449</v>
      </c>
      <c r="D5237" s="1" t="s">
        <v>8536</v>
      </c>
      <c r="E5237" s="1" t="s">
        <v>799</v>
      </c>
      <c r="F5237" s="18" t="s">
        <v>7388</v>
      </c>
      <c r="G5237" s="18" t="str">
        <f t="shared" si="490"/>
        <v>voted_2012</v>
      </c>
      <c r="H5237" s="18" t="str">
        <f t="shared" si="491"/>
        <v>(prereg=non_eligible_2008 days_ratio_flipped) days_ratio_flipped voter_is_black voter_is_hispanic voter_is_raceunknown voter_is_minorrace voter_is_democrat voter_is_minorparty voter_is_unaffiliated voter_is_female voter_is_unknowngender county_fe* if days_ratio_flipped&lt;.2 &amp; days_ratio_flipped&gt;-.2</v>
      </c>
      <c r="I5237" s="18">
        <f t="shared" si="494"/>
        <v>1</v>
      </c>
      <c r="J5237" s="18" t="str">
        <f t="shared" si="495"/>
        <v xml:space="preserve"> days_ratio_flipped&lt;.2 &amp; days_ratio_flipped&gt;-.2</v>
      </c>
      <c r="K5237" s="18" t="str">
        <f t="shared" si="492"/>
        <v>(prereg=non_eligible_2008 days_ratio_flipped) days_ratio_flipped voter_is_black voter_is_hispanic voter_is_raceunknown voter_is_minorrace voter_is_democrat voter_is_minorparty voter_is_unaffiliated voter_is_female voter_is_unknowngender county_fe*</v>
      </c>
      <c r="L5237" s="1" t="str">
        <f t="shared" si="493"/>
        <v>Yes</v>
      </c>
    </row>
    <row r="5238" spans="1:12" ht="72" x14ac:dyDescent="0.3">
      <c r="A5238" s="1" t="str">
        <f>VLOOKUP(B5238,DownloadedFiles!$B$2:$C$821,2,)</f>
        <v>doi:10.7910/DVN/27672</v>
      </c>
      <c r="B5238" s="1" t="s">
        <v>2009</v>
      </c>
      <c r="C5238" s="1" t="s">
        <v>6449</v>
      </c>
      <c r="D5238" s="1" t="s">
        <v>738</v>
      </c>
      <c r="E5238" s="1" t="str">
        <f>VLOOKUP(D5238,StataFunctions!$E$2:$G$260,3,)</f>
        <v>Probit model with continuous endogenous covariates</v>
      </c>
      <c r="F5238" s="18" t="s">
        <v>5400</v>
      </c>
      <c r="G5238" s="18" t="str">
        <f t="shared" si="490"/>
        <v>voted_2012</v>
      </c>
      <c r="H5238" s="18" t="str">
        <f t="shared" si="491"/>
        <v>(prereg=non_eligible_2008 days_ratio_flipped) days_ratio_flipped voter_is_black voter_is_hispanic voter_is_raceunknown voter_is_minorrace voter_is_democrat voter_is_minorparty voter_is_unaffiliated voter_is_female voter_is_unknowngender county_fe* if days_ratio_flipped&lt;.2 &amp; days_ratio_flipped&gt;-.2</v>
      </c>
      <c r="I5238" s="18">
        <f t="shared" si="494"/>
        <v>1</v>
      </c>
      <c r="J5238" s="18" t="str">
        <f t="shared" si="495"/>
        <v xml:space="preserve"> days_ratio_flipped&lt;.2 &amp; days_ratio_flipped&gt;-.2</v>
      </c>
      <c r="K5238" s="18" t="str">
        <f t="shared" si="492"/>
        <v>(prereg=non_eligible_2008 days_ratio_flipped) days_ratio_flipped voter_is_black voter_is_hispanic voter_is_raceunknown voter_is_minorrace voter_is_democrat voter_is_minorparty voter_is_unaffiliated voter_is_female voter_is_unknowngender county_fe*</v>
      </c>
      <c r="L5238" s="1" t="str">
        <f t="shared" si="493"/>
        <v>Yes</v>
      </c>
    </row>
    <row r="5239" spans="1:12" ht="72" x14ac:dyDescent="0.3">
      <c r="A5239" s="1" t="str">
        <f>VLOOKUP(B5239,DownloadedFiles!$B$2:$C$821,2,)</f>
        <v>doi:10.7910/DVN/27672</v>
      </c>
      <c r="B5239" s="1" t="s">
        <v>2009</v>
      </c>
      <c r="C5239" s="1" t="s">
        <v>6449</v>
      </c>
      <c r="D5239" s="1" t="s">
        <v>738</v>
      </c>
      <c r="E5239" s="1" t="str">
        <f>VLOOKUP(D5239,StataFunctions!$E$2:$G$260,3,)</f>
        <v>Probit model with continuous endogenous covariates</v>
      </c>
      <c r="F5239" s="18" t="s">
        <v>5400</v>
      </c>
      <c r="G5239" s="18" t="str">
        <f t="shared" si="490"/>
        <v>voted_2012</v>
      </c>
      <c r="H5239" s="18" t="str">
        <f t="shared" si="491"/>
        <v>(prereg=non_eligible_2008 days_ratio_flipped) days_ratio_flipped voter_is_black voter_is_hispanic voter_is_raceunknown voter_is_minorrace voter_is_democrat voter_is_minorparty voter_is_unaffiliated voter_is_female voter_is_unknowngender county_fe* if days_ratio_flipped&lt;.2 &amp; days_ratio_flipped&gt;-.2</v>
      </c>
      <c r="I5239" s="18">
        <f t="shared" si="494"/>
        <v>1</v>
      </c>
      <c r="J5239" s="18" t="str">
        <f t="shared" si="495"/>
        <v xml:space="preserve"> days_ratio_flipped&lt;.2 &amp; days_ratio_flipped&gt;-.2</v>
      </c>
      <c r="K5239" s="18" t="str">
        <f t="shared" si="492"/>
        <v>(prereg=non_eligible_2008 days_ratio_flipped) days_ratio_flipped voter_is_black voter_is_hispanic voter_is_raceunknown voter_is_minorrace voter_is_democrat voter_is_minorparty voter_is_unaffiliated voter_is_female voter_is_unknowngender county_fe*</v>
      </c>
      <c r="L5239" s="1" t="str">
        <f t="shared" si="493"/>
        <v>Yes</v>
      </c>
    </row>
    <row r="5240" spans="1:12" ht="86.4" x14ac:dyDescent="0.3">
      <c r="A5240" s="1" t="str">
        <f>VLOOKUP(B5240,DownloadedFiles!$B$2:$C$821,2,)</f>
        <v>doi:10.7910/DVN/27672</v>
      </c>
      <c r="B5240" s="1" t="s">
        <v>2009</v>
      </c>
      <c r="C5240" s="1" t="s">
        <v>6449</v>
      </c>
      <c r="D5240" s="1" t="s">
        <v>738</v>
      </c>
      <c r="E5240" s="1" t="str">
        <f>VLOOKUP(D5240,StataFunctions!$E$2:$G$260,3,)</f>
        <v>Probit model with continuous endogenous covariates</v>
      </c>
      <c r="F5240" s="18" t="s">
        <v>8408</v>
      </c>
      <c r="G5240" s="18" t="str">
        <f t="shared" ref="G5240:G5303" si="496">MID($F5240,LEN($D5240)+FIND($D5240,$F5240)+1,FIND(" ",$F5240,LEN(D5240)+FIND(D5240,F5240)+1)-(LEN($D5240)+FIND($D5240,$F5240)+1))</f>
        <v>voted_2012</v>
      </c>
      <c r="H5240"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0" s="18">
        <f t="shared" si="494"/>
        <v>1</v>
      </c>
      <c r="J5240" s="18" t="str">
        <f t="shared" si="495"/>
        <v xml:space="preserve"> days_ratio_flipped&lt;.2 &amp; days_ratio_flipped&gt;-.2</v>
      </c>
      <c r="K5240"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0" s="1" t="str">
        <f t="shared" si="493"/>
        <v>Yes</v>
      </c>
    </row>
    <row r="5241" spans="1:12" ht="86.4" x14ac:dyDescent="0.3">
      <c r="A5241" s="1" t="str">
        <f>VLOOKUP(B5241,DownloadedFiles!$B$2:$C$821,2,)</f>
        <v>doi:10.7910/DVN/27672</v>
      </c>
      <c r="B5241" s="1" t="s">
        <v>2009</v>
      </c>
      <c r="C5241" s="1" t="s">
        <v>6449</v>
      </c>
      <c r="D5241" s="1" t="s">
        <v>738</v>
      </c>
      <c r="E5241" s="1" t="str">
        <f>VLOOKUP(D5241,StataFunctions!$E$2:$G$260,3,)</f>
        <v>Probit model with continuous endogenous covariates</v>
      </c>
      <c r="F5241" s="18" t="s">
        <v>8408</v>
      </c>
      <c r="G5241" s="18" t="str">
        <f t="shared" si="496"/>
        <v>voted_2012</v>
      </c>
      <c r="H5241"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1" s="18">
        <f t="shared" si="494"/>
        <v>1</v>
      </c>
      <c r="J5241" s="18" t="str">
        <f t="shared" si="495"/>
        <v xml:space="preserve"> days_ratio_flipped&lt;.2 &amp; days_ratio_flipped&gt;-.2</v>
      </c>
      <c r="K5241"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1" s="1" t="str">
        <f t="shared" si="493"/>
        <v>Yes</v>
      </c>
    </row>
    <row r="5242" spans="1:12" ht="100.8" x14ac:dyDescent="0.3">
      <c r="A5242" s="1" t="str">
        <f>VLOOKUP(B5242,DownloadedFiles!$B$2:$C$821,2,)</f>
        <v>doi:10.7910/DVN/27672</v>
      </c>
      <c r="B5242" s="1" t="s">
        <v>2009</v>
      </c>
      <c r="C5242" s="1" t="s">
        <v>6449</v>
      </c>
      <c r="D5242" s="1" t="s">
        <v>8536</v>
      </c>
      <c r="E5242" s="1" t="s">
        <v>799</v>
      </c>
      <c r="F5242" s="18" t="s">
        <v>7387</v>
      </c>
      <c r="G5242" s="18" t="str">
        <f t="shared" si="496"/>
        <v>voted_2012</v>
      </c>
      <c r="H5242"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2" s="18">
        <f t="shared" si="494"/>
        <v>1</v>
      </c>
      <c r="J5242" s="18" t="str">
        <f t="shared" si="495"/>
        <v xml:space="preserve"> days_ratio_flipped&lt;.2 &amp; days_ratio_flipped&gt;-.2</v>
      </c>
      <c r="K5242"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2" s="1" t="str">
        <f t="shared" si="493"/>
        <v>Yes</v>
      </c>
    </row>
    <row r="5243" spans="1:12" ht="100.8" x14ac:dyDescent="0.3">
      <c r="A5243" s="1" t="str">
        <f>VLOOKUP(B5243,DownloadedFiles!$B$2:$C$821,2,)</f>
        <v>doi:10.7910/DVN/27672</v>
      </c>
      <c r="B5243" s="1" t="s">
        <v>2009</v>
      </c>
      <c r="C5243" s="1" t="s">
        <v>6449</v>
      </c>
      <c r="D5243" s="1" t="s">
        <v>8536</v>
      </c>
      <c r="E5243" s="1" t="s">
        <v>799</v>
      </c>
      <c r="F5243" s="18" t="s">
        <v>7387</v>
      </c>
      <c r="G5243" s="18" t="str">
        <f t="shared" si="496"/>
        <v>voted_2012</v>
      </c>
      <c r="H5243"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3" s="18">
        <f t="shared" si="494"/>
        <v>1</v>
      </c>
      <c r="J5243" s="18" t="str">
        <f t="shared" si="495"/>
        <v xml:space="preserve"> days_ratio_flipped&lt;.2 &amp; days_ratio_flipped&gt;-.2</v>
      </c>
      <c r="K5243"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3" s="1" t="str">
        <f t="shared" si="493"/>
        <v>Yes</v>
      </c>
    </row>
    <row r="5244" spans="1:12" ht="100.8" x14ac:dyDescent="0.3">
      <c r="A5244" s="1" t="str">
        <f>VLOOKUP(B5244,DownloadedFiles!$B$2:$C$821,2,)</f>
        <v>doi:10.7910/DVN/27672</v>
      </c>
      <c r="B5244" s="1" t="s">
        <v>2009</v>
      </c>
      <c r="C5244" s="1" t="s">
        <v>6449</v>
      </c>
      <c r="D5244" s="1" t="s">
        <v>8536</v>
      </c>
      <c r="E5244" s="1" t="s">
        <v>799</v>
      </c>
      <c r="F5244" s="18" t="s">
        <v>7389</v>
      </c>
      <c r="G5244" s="18" t="str">
        <f t="shared" si="496"/>
        <v>voted_2012</v>
      </c>
      <c r="H5244"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&amp; voted_2008==0</v>
      </c>
      <c r="I5244" s="18">
        <f t="shared" si="494"/>
        <v>1</v>
      </c>
      <c r="J5244" s="18" t="str">
        <f t="shared" si="495"/>
        <v xml:space="preserve"> days_ratio_flipped&lt;.2 &amp; days_ratio_flipped&gt;-.2 &amp; voted_2008==0</v>
      </c>
      <c r="K5244"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4" s="1" t="str">
        <f t="shared" si="493"/>
        <v>Yes</v>
      </c>
    </row>
    <row r="5245" spans="1:12" ht="86.4" x14ac:dyDescent="0.3">
      <c r="A5245" s="1" t="str">
        <f>VLOOKUP(B5245,DownloadedFiles!$B$2:$C$821,2,)</f>
        <v>doi:10.7910/DVN/27672</v>
      </c>
      <c r="B5245" s="1" t="s">
        <v>2009</v>
      </c>
      <c r="C5245" s="1" t="s">
        <v>6451</v>
      </c>
      <c r="D5245" s="1" t="s">
        <v>8536</v>
      </c>
      <c r="E5245" s="1" t="s">
        <v>799</v>
      </c>
      <c r="F5245" s="18" t="s">
        <v>7392</v>
      </c>
      <c r="G5245" s="18" t="str">
        <f t="shared" si="496"/>
        <v>voted_2012</v>
      </c>
      <c r="H5245" s="18" t="str">
        <f t="shared" si="491"/>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I5245" s="18">
        <f t="shared" si="494"/>
        <v>0</v>
      </c>
      <c r="J5245" s="18" t="str">
        <f t="shared" si="495"/>
        <v>NA</v>
      </c>
      <c r="K5245" s="18" t="str">
        <f t="shared" si="492"/>
        <v>(prereg=non_eligible_2008 days_ratio_flipped) days_ratio_flipped voter_is_black voter_is_hispanic voter_is_raceunknown voter_is_minorrace voter_is_democrat voter_is_minorparty voter_is_unaffiliated voter_is_female voter_is_unknowngender hs_degree poverty turnout age white black obamaofficeincounty0or1</v>
      </c>
      <c r="L5245" s="1" t="str">
        <f t="shared" si="493"/>
        <v>Yes</v>
      </c>
    </row>
    <row r="5246" spans="1:12" ht="28.8" x14ac:dyDescent="0.3">
      <c r="A5246" s="1" t="str">
        <f>VLOOKUP(B5246,DownloadedFiles!$B$2:$C$821,2,)</f>
        <v>doi:10.7910/DVN/27672</v>
      </c>
      <c r="B5246" s="1" t="s">
        <v>2009</v>
      </c>
      <c r="C5246" s="1" t="s">
        <v>6451</v>
      </c>
      <c r="D5246" s="1" t="s">
        <v>654</v>
      </c>
      <c r="E5246" s="1" t="str">
        <f>VLOOKUP(D5246,StataFunctions!$E$2:$G$260,3,)</f>
        <v>Linear Regression</v>
      </c>
      <c r="F5246" s="18" t="s">
        <v>8411</v>
      </c>
      <c r="G5246" s="18" t="str">
        <f t="shared" si="496"/>
        <v>voted_2012</v>
      </c>
      <c r="H5246" s="18" t="str">
        <f t="shared" si="491"/>
        <v>non_eligible_2008 days_ratio_flipped if days_ratio_flipped&lt;.2 &amp; days_ratio_flipped&gt;-.2</v>
      </c>
      <c r="I5246" s="18">
        <f t="shared" si="494"/>
        <v>1</v>
      </c>
      <c r="J5246" s="18" t="str">
        <f t="shared" si="495"/>
        <v xml:space="preserve"> days_ratio_flipped&lt;.2 &amp; days_ratio_flipped&gt;-.2</v>
      </c>
      <c r="K5246" s="18" t="str">
        <f t="shared" si="492"/>
        <v>non_eligible_2008 days_ratio_flipped</v>
      </c>
      <c r="L5246" s="1" t="str">
        <f t="shared" si="493"/>
        <v>Yes</v>
      </c>
    </row>
    <row r="5247" spans="1:12" ht="86.4" x14ac:dyDescent="0.3">
      <c r="A5247" s="1" t="str">
        <f>VLOOKUP(B5247,DownloadedFiles!$B$2:$C$821,2,)</f>
        <v>doi:10.7910/DVN/27672</v>
      </c>
      <c r="B5247" s="1" t="s">
        <v>2009</v>
      </c>
      <c r="C5247" s="1" t="s">
        <v>6449</v>
      </c>
      <c r="D5247" s="1" t="s">
        <v>674</v>
      </c>
      <c r="E5247" s="1" t="str">
        <f>VLOOKUP(D5247,StataFunctions!$E$2:$G$260,3,)</f>
        <v>Probit regression</v>
      </c>
      <c r="F5247" s="18" t="s">
        <v>8409</v>
      </c>
      <c r="G5247" s="18" t="str">
        <f t="shared" si="496"/>
        <v>voted_2012</v>
      </c>
      <c r="H5247" s="18" t="str">
        <f t="shared" si="491"/>
        <v>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7" s="18">
        <f t="shared" si="494"/>
        <v>1</v>
      </c>
      <c r="J5247" s="18" t="str">
        <f t="shared" si="495"/>
        <v xml:space="preserve"> days_ratio_flipped&lt;.2 &amp; days_ratio_flipped&gt;-.2</v>
      </c>
      <c r="K5247" s="18" t="str">
        <f t="shared" si="492"/>
        <v>non_eligible_2008 days_ratio_flipped voter_is_black voter_is_hispanic voter_is_raceunknown voter_is_minorrace voter_is_democrat voter_is_minorparty voter_is_unaffiliated voter_is_female voter_is_unknowngender hs_degree poverty turnout age white black obamaofficeincounty0or1</v>
      </c>
      <c r="L5247" s="1" t="str">
        <f t="shared" si="493"/>
        <v>Yes</v>
      </c>
    </row>
    <row r="5248" spans="1:12" ht="86.4" x14ac:dyDescent="0.3">
      <c r="A5248" s="1" t="str">
        <f>VLOOKUP(B5248,DownloadedFiles!$B$2:$C$821,2,)</f>
        <v>doi:10.7910/DVN/27672</v>
      </c>
      <c r="B5248" s="1" t="s">
        <v>2009</v>
      </c>
      <c r="C5248" s="1" t="s">
        <v>6449</v>
      </c>
      <c r="D5248" s="1" t="s">
        <v>674</v>
      </c>
      <c r="E5248" s="1" t="str">
        <f>VLOOKUP(D5248,StataFunctions!$E$2:$G$260,3,)</f>
        <v>Probit regression</v>
      </c>
      <c r="F5248" s="18" t="s">
        <v>8409</v>
      </c>
      <c r="G5248" s="18" t="str">
        <f t="shared" si="496"/>
        <v>voted_2012</v>
      </c>
      <c r="H5248" s="18" t="str">
        <f t="shared" si="491"/>
        <v>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8" s="18">
        <f t="shared" si="494"/>
        <v>1</v>
      </c>
      <c r="J5248" s="18" t="str">
        <f t="shared" si="495"/>
        <v xml:space="preserve"> days_ratio_flipped&lt;.2 &amp; days_ratio_flipped&gt;-.2</v>
      </c>
      <c r="K5248" s="18" t="str">
        <f t="shared" si="492"/>
        <v>non_eligible_2008 days_ratio_flipped voter_is_black voter_is_hispanic voter_is_raceunknown voter_is_minorrace voter_is_democrat voter_is_minorparty voter_is_unaffiliated voter_is_female voter_is_unknowngender hs_degree poverty turnout age white black obamaofficeincounty0or1</v>
      </c>
      <c r="L5248" s="1" t="str">
        <f t="shared" si="493"/>
        <v>Yes</v>
      </c>
    </row>
    <row r="5249" spans="1:12" ht="86.4" x14ac:dyDescent="0.3">
      <c r="A5249" s="1" t="str">
        <f>VLOOKUP(B5249,DownloadedFiles!$B$2:$C$821,2,)</f>
        <v>doi:10.7910/DVN/27672</v>
      </c>
      <c r="B5249" s="1" t="s">
        <v>2009</v>
      </c>
      <c r="C5249" s="1" t="s">
        <v>6449</v>
      </c>
      <c r="D5249" s="1" t="s">
        <v>654</v>
      </c>
      <c r="E5249" s="1" t="str">
        <f>VLOOKUP(D5249,StataFunctions!$E$2:$G$260,3,)</f>
        <v>Linear Regression</v>
      </c>
      <c r="F5249" s="18" t="s">
        <v>8410</v>
      </c>
      <c r="G5249" s="18" t="str">
        <f t="shared" si="496"/>
        <v>voted_2012</v>
      </c>
      <c r="H5249" s="18" t="str">
        <f t="shared" si="491"/>
        <v>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49" s="18">
        <f t="shared" si="494"/>
        <v>1</v>
      </c>
      <c r="J5249" s="18" t="str">
        <f t="shared" si="495"/>
        <v xml:space="preserve"> days_ratio_flipped&lt;.2 &amp; days_ratio_flipped&gt;-.2</v>
      </c>
      <c r="K5249" s="18" t="str">
        <f t="shared" si="492"/>
        <v>non_eligible_2008 days_ratio_flipped voter_is_black voter_is_hispanic voter_is_raceunknown voter_is_minorrace voter_is_democrat voter_is_minorparty voter_is_unaffiliated voter_is_female voter_is_unknowngender hs_degree poverty turnout age white black obamaofficeincounty0or1</v>
      </c>
      <c r="L5249" s="1" t="str">
        <f t="shared" si="493"/>
        <v>Yes</v>
      </c>
    </row>
    <row r="5250" spans="1:12" ht="86.4" x14ac:dyDescent="0.3">
      <c r="A5250" s="1" t="str">
        <f>VLOOKUP(B5250,DownloadedFiles!$B$2:$C$821,2,)</f>
        <v>doi:10.7910/DVN/27672</v>
      </c>
      <c r="B5250" s="1" t="s">
        <v>2009</v>
      </c>
      <c r="C5250" s="1" t="s">
        <v>6449</v>
      </c>
      <c r="D5250" s="1" t="s">
        <v>699</v>
      </c>
      <c r="E5250" s="1" t="str">
        <f>VLOOKUP(D5250,StataFunctions!$E$2:$G$260,3,)</f>
        <v>Linear regression</v>
      </c>
      <c r="F5250" s="18" t="s">
        <v>8412</v>
      </c>
      <c r="G5250" s="18" t="str">
        <f t="shared" si="496"/>
        <v>voted_2012</v>
      </c>
      <c r="H5250" s="18" t="str">
        <f t="shared" ref="H5250:H5313" si="497">TRIM(MID(F5250,FIND(G5250,F5250)+LEN(G5250)+1,IFERROR(FIND(",",F5250),LEN(F5250)+1)-(FIND(G5250,F5250)+LEN(G5250)+1)))</f>
        <v>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v>
      </c>
      <c r="I5250" s="18">
        <f t="shared" si="494"/>
        <v>1</v>
      </c>
      <c r="J5250" s="18" t="str">
        <f t="shared" si="495"/>
        <v xml:space="preserve"> days_ratio_flipped&lt;.2 &amp; days_ratio_flipped&gt;-.2</v>
      </c>
      <c r="K5250" s="18" t="str">
        <f t="shared" ref="K5250:K5313" si="498">IF(I5250=0,H5250,MID(H5250,1,FIND(J5250,H5250)-4))</f>
        <v>non_eligible_2008 days_ratio_flipped voter_is_black voter_is_hispanic voter_is_raceunknown voter_is_minorrace voter_is_democrat voter_is_minorparty voter_is_unaffiliated voter_is_female voter_is_unknowngender hs_degree poverty turnout age white black obamaofficeincounty0or1</v>
      </c>
      <c r="L5250" s="1" t="str">
        <f t="shared" ref="L5250:L5313" si="499">IFERROR(IF(FIND("///",F5250)&gt;0,"No",0),"Yes")</f>
        <v>Yes</v>
      </c>
    </row>
    <row r="5251" spans="1:12" ht="86.4" x14ac:dyDescent="0.3">
      <c r="A5251" s="1" t="str">
        <f>VLOOKUP(B5251,DownloadedFiles!$B$2:$C$821,2,)</f>
        <v>doi:10.7910/DVN/27672</v>
      </c>
      <c r="B5251" s="1" t="s">
        <v>2009</v>
      </c>
      <c r="C5251" s="1" t="s">
        <v>6449</v>
      </c>
      <c r="D5251" s="1" t="s">
        <v>699</v>
      </c>
      <c r="E5251" s="1" t="str">
        <f>VLOOKUP(D5251,StataFunctions!$E$2:$G$260,3,)</f>
        <v>Linear regression</v>
      </c>
      <c r="F5251" s="18" t="s">
        <v>8413</v>
      </c>
      <c r="G5251" s="18" t="str">
        <f t="shared" si="496"/>
        <v>voted_2012</v>
      </c>
      <c r="H5251" s="18" t="str">
        <f t="shared" si="497"/>
        <v>non_eligible_2008 days_ratio_flipped voter_is_black voter_is_hispanic voter_is_raceunknown voter_is_minorrace voter_is_democrat voter_is_minorparty voter_is_unaffiliated voter_is_female voter_is_unknowngender hs_degree poverty turnout age white black obamaofficeincounty0or1 if days_ratio_flipped&lt;.2 &amp; days_ratio_flipped&gt;-.2 &amp; voted_2008==0</v>
      </c>
      <c r="I5251" s="18">
        <f t="shared" si="494"/>
        <v>1</v>
      </c>
      <c r="J5251" s="18" t="str">
        <f t="shared" si="495"/>
        <v xml:space="preserve"> days_ratio_flipped&lt;.2 &amp; days_ratio_flipped&gt;-.2 &amp; voted_2008==0</v>
      </c>
      <c r="K5251" s="18" t="str">
        <f t="shared" si="498"/>
        <v>non_eligible_2008 days_ratio_flipped voter_is_black voter_is_hispanic voter_is_raceunknown voter_is_minorrace voter_is_democrat voter_is_minorparty voter_is_unaffiliated voter_is_female voter_is_unknowngender hs_degree poverty turnout age white black obamaofficeincounty0or1</v>
      </c>
      <c r="L5251" s="1" t="str">
        <f t="shared" si="499"/>
        <v>Yes</v>
      </c>
    </row>
    <row r="5252" spans="1:12" ht="57.6" x14ac:dyDescent="0.3">
      <c r="A5252" s="1" t="str">
        <f>VLOOKUP(B5252,DownloadedFiles!$B$2:$C$821,2,)</f>
        <v>doi:10.7910/DVN/27672</v>
      </c>
      <c r="B5252" s="1" t="s">
        <v>2009</v>
      </c>
      <c r="C5252" s="1" t="s">
        <v>6448</v>
      </c>
      <c r="D5252" s="1" t="s">
        <v>654</v>
      </c>
      <c r="E5252" s="1" t="str">
        <f>VLOOKUP(D5252,StataFunctions!$E$2:$G$260,3,)</f>
        <v>Linear Regression</v>
      </c>
      <c r="F5252" s="18" t="s">
        <v>8401</v>
      </c>
      <c r="G5252" s="18" t="str">
        <f t="shared" si="496"/>
        <v>voted</v>
      </c>
      <c r="H5252" s="18" t="str">
        <f t="shared" si="497"/>
        <v>pre_reg_state i.state*i.year age married female f_income college_degree metropolitan white time_at_address biz_farm_employ interview_in_person dmv_register hispanic_encode if age&lt;23 &amp; registered==1</v>
      </c>
      <c r="I5252" s="18">
        <f t="shared" si="494"/>
        <v>1</v>
      </c>
      <c r="J5252" s="18" t="str">
        <f t="shared" si="495"/>
        <v xml:space="preserve"> age&lt;23 &amp; registered==1</v>
      </c>
      <c r="K5252" s="18" t="str">
        <f t="shared" si="498"/>
        <v>pre_reg_state i.state*i.year age married female f_income college_degree metropolitan white time_at_address biz_farm_employ interview_in_person dmv_register hispanic_encode</v>
      </c>
      <c r="L5252" s="1" t="str">
        <f t="shared" si="499"/>
        <v>Yes</v>
      </c>
    </row>
    <row r="5253" spans="1:12" ht="57.6" x14ac:dyDescent="0.3">
      <c r="A5253" s="1" t="str">
        <f>VLOOKUP(B5253,DownloadedFiles!$B$2:$C$821,2,)</f>
        <v>doi:10.7910/DVN/27672</v>
      </c>
      <c r="B5253" s="1" t="s">
        <v>2009</v>
      </c>
      <c r="C5253" s="1" t="s">
        <v>6448</v>
      </c>
      <c r="D5253" s="1" t="s">
        <v>674</v>
      </c>
      <c r="E5253" s="1" t="str">
        <f>VLOOKUP(D5253,StataFunctions!$E$2:$G$260,3,)</f>
        <v>Probit regression</v>
      </c>
      <c r="F5253" s="18" t="s">
        <v>8398</v>
      </c>
      <c r="G5253" s="18" t="str">
        <f t="shared" si="496"/>
        <v>voted</v>
      </c>
      <c r="H5253" s="18" t="str">
        <f t="shared" si="497"/>
        <v>pre_reg_state i.state*i.year age registered age married female f_income college_degree metropolitan white time_at_address biz_farm_employ interview_in_person dmv_register if age&lt;23</v>
      </c>
      <c r="I5253" s="18">
        <f t="shared" si="494"/>
        <v>1</v>
      </c>
      <c r="J5253" s="18" t="str">
        <f t="shared" si="495"/>
        <v xml:space="preserve"> age&lt;23</v>
      </c>
      <c r="K5253" s="18" t="str">
        <f t="shared" si="498"/>
        <v>pre_reg_state i.state*i.year age registered age married female f_income college_degree metropolitan white time_at_address biz_farm_employ interview_in_person dmv_register</v>
      </c>
      <c r="L5253" s="1" t="str">
        <f t="shared" si="499"/>
        <v>Yes</v>
      </c>
    </row>
    <row r="5254" spans="1:12" ht="57.6" x14ac:dyDescent="0.3">
      <c r="A5254" s="1" t="str">
        <f>VLOOKUP(B5254,DownloadedFiles!$B$2:$C$821,2,)</f>
        <v>doi:10.7910/DVN/27672</v>
      </c>
      <c r="B5254" s="1" t="s">
        <v>2009</v>
      </c>
      <c r="C5254" s="1" t="s">
        <v>6448</v>
      </c>
      <c r="D5254" s="1" t="s">
        <v>674</v>
      </c>
      <c r="E5254" s="1" t="str">
        <f>VLOOKUP(D5254,StataFunctions!$E$2:$G$260,3,)</f>
        <v>Probit regression</v>
      </c>
      <c r="F5254" s="18" t="s">
        <v>8399</v>
      </c>
      <c r="G5254" s="18" t="str">
        <f t="shared" si="496"/>
        <v>voted</v>
      </c>
      <c r="H5254" s="18" t="str">
        <f t="shared" si="497"/>
        <v>pre_reg_state i.state*i.year age registered age married female f_income college_degree metropolitan white time_at_address biz_farm_employ interview_in_person dmv_register if age&lt;26</v>
      </c>
      <c r="I5254" s="18">
        <f t="shared" si="494"/>
        <v>1</v>
      </c>
      <c r="J5254" s="18" t="str">
        <f t="shared" si="495"/>
        <v xml:space="preserve"> age&lt;26</v>
      </c>
      <c r="K5254" s="18" t="str">
        <f t="shared" si="498"/>
        <v>pre_reg_state i.state*i.year age registered age married female f_income college_degree metropolitan white time_at_address biz_farm_employ interview_in_person dmv_register</v>
      </c>
      <c r="L5254" s="1" t="str">
        <f t="shared" si="499"/>
        <v>Yes</v>
      </c>
    </row>
    <row r="5255" spans="1:12" ht="57.6" x14ac:dyDescent="0.3">
      <c r="A5255" s="1" t="str">
        <f>VLOOKUP(B5255,DownloadedFiles!$B$2:$C$821,2,)</f>
        <v>doi:10.7910/DVN/27672</v>
      </c>
      <c r="B5255" s="1" t="s">
        <v>2009</v>
      </c>
      <c r="C5255" s="1" t="s">
        <v>6448</v>
      </c>
      <c r="D5255" s="1" t="s">
        <v>654</v>
      </c>
      <c r="E5255" s="1" t="str">
        <f>VLOOKUP(D5255,StataFunctions!$E$2:$G$260,3,)</f>
        <v>Linear Regression</v>
      </c>
      <c r="F5255" s="18" t="s">
        <v>8400</v>
      </c>
      <c r="G5255" s="18" t="str">
        <f t="shared" si="496"/>
        <v>voted</v>
      </c>
      <c r="H5255" s="18" t="str">
        <f t="shared" si="497"/>
        <v>pre_reg_state i.state*i.year age registered married female f_income college_degree metropolitan white time_at_address biz_farm_employ interview_in_person dmv_register hispanic_encode if age&lt;23</v>
      </c>
      <c r="I5255" s="18">
        <f t="shared" si="494"/>
        <v>1</v>
      </c>
      <c r="J5255" s="18" t="str">
        <f t="shared" si="495"/>
        <v xml:space="preserve"> age&lt;23</v>
      </c>
      <c r="K5255" s="18" t="str">
        <f t="shared" si="498"/>
        <v>pre_reg_state i.state*i.year age registered married female f_income college_degree metropolitan white time_at_address biz_farm_employ interview_in_person dmv_register hispanic_encode</v>
      </c>
      <c r="L5255" s="1" t="str">
        <f t="shared" si="499"/>
        <v>Yes</v>
      </c>
    </row>
    <row r="5256" spans="1:12" ht="57.6" x14ac:dyDescent="0.3">
      <c r="A5256" s="1" t="str">
        <f>VLOOKUP(B5256,DownloadedFiles!$B$2:$C$821,2,)</f>
        <v>doi:10.7910/DVN/27672</v>
      </c>
      <c r="B5256" s="1" t="s">
        <v>2009</v>
      </c>
      <c r="C5256" s="1" t="s">
        <v>6448</v>
      </c>
      <c r="D5256" s="1" t="s">
        <v>654</v>
      </c>
      <c r="E5256" s="1" t="str">
        <f>VLOOKUP(D5256,StataFunctions!$E$2:$G$260,3,)</f>
        <v>Linear Regression</v>
      </c>
      <c r="F5256" s="18" t="s">
        <v>5395</v>
      </c>
      <c r="G5256" s="18" t="str">
        <f t="shared" si="496"/>
        <v>voted</v>
      </c>
      <c r="H5256" s="18" t="str">
        <f t="shared" si="497"/>
        <v>pre_reg_state lag2_vote_18_22 age married female f_income college_degree metropolitan white hispanic_encode time_at_address biz_farm_employ interview_in_person dmv_register i.year if age&lt;23 &amp; registered==1</v>
      </c>
      <c r="I5256" s="18">
        <f t="shared" si="494"/>
        <v>1</v>
      </c>
      <c r="J5256" s="18" t="str">
        <f t="shared" si="495"/>
        <v xml:space="preserve"> age&lt;23 &amp; registered==1</v>
      </c>
      <c r="K5256" s="18" t="str">
        <f t="shared" si="498"/>
        <v>pre_reg_state lag2_vote_18_22 age married female f_income college_degree metropolitan white hispanic_encode time_at_address biz_farm_employ interview_in_person dmv_register i.year</v>
      </c>
      <c r="L5256" s="1" t="str">
        <f t="shared" si="499"/>
        <v>Yes</v>
      </c>
    </row>
    <row r="5257" spans="1:12" ht="57.6" x14ac:dyDescent="0.3">
      <c r="A5257" s="1" t="str">
        <f>VLOOKUP(B5257,DownloadedFiles!$B$2:$C$821,2,)</f>
        <v>doi:10.7910/DVN/27672</v>
      </c>
      <c r="B5257" s="1" t="s">
        <v>2009</v>
      </c>
      <c r="C5257" s="1" t="s">
        <v>6448</v>
      </c>
      <c r="D5257" s="1" t="s">
        <v>654</v>
      </c>
      <c r="E5257" s="1" t="str">
        <f>VLOOKUP(D5257,StataFunctions!$E$2:$G$260,3,)</f>
        <v>Linear Regression</v>
      </c>
      <c r="F5257" s="18" t="s">
        <v>5394</v>
      </c>
      <c r="G5257" s="18" t="str">
        <f t="shared" si="496"/>
        <v>voted</v>
      </c>
      <c r="H5257" s="18" t="str">
        <f t="shared" si="497"/>
        <v>pre_reg_state lag2_vote_18_22 age married female registered f_income college_degree metropolitan white hispanic_encode time_at_address biz_farm_employ interview_in_person dmv_register i.year if age&lt;23</v>
      </c>
      <c r="I5257" s="18">
        <f t="shared" si="494"/>
        <v>1</v>
      </c>
      <c r="J5257" s="18" t="str">
        <f t="shared" si="495"/>
        <v xml:space="preserve"> age&lt;23</v>
      </c>
      <c r="K5257" s="18" t="str">
        <f t="shared" si="498"/>
        <v>pre_reg_state lag2_vote_18_22 age married female registered f_income college_degree metropolitan white hispanic_encode time_at_address biz_farm_employ interview_in_person dmv_register i.year</v>
      </c>
      <c r="L5257" s="1" t="str">
        <f t="shared" si="499"/>
        <v>Yes</v>
      </c>
    </row>
    <row r="5258" spans="1:12" ht="72" x14ac:dyDescent="0.3">
      <c r="A5258" s="1" t="str">
        <f>VLOOKUP(B5258,DownloadedFiles!$B$2:$C$821,2,)</f>
        <v>doi:10.7910/DVN/27672</v>
      </c>
      <c r="B5258" s="1" t="s">
        <v>2009</v>
      </c>
      <c r="C5258" s="1" t="s">
        <v>6448</v>
      </c>
      <c r="D5258" s="1" t="s">
        <v>674</v>
      </c>
      <c r="E5258" s="1" t="str">
        <f>VLOOKUP(D5258,StataFunctions!$E$2:$G$260,3,)</f>
        <v>Probit regression</v>
      </c>
      <c r="F5258" s="18" t="s">
        <v>5396</v>
      </c>
      <c r="G5258" s="18" t="str">
        <f t="shared" si="496"/>
        <v>voted</v>
      </c>
      <c r="H5258" s="18" t="str">
        <f t="shared" si="497"/>
        <v>pre_reg_state lag2_vote_18_22 mean_voted_state age married female f_income registered college_degree metropolitan white hispanic_encode time_at_address biz_farm_employ interview_in_person dmv_register i.year if age&lt;23</v>
      </c>
      <c r="I5258" s="18">
        <f t="shared" si="494"/>
        <v>1</v>
      </c>
      <c r="J5258" s="18" t="str">
        <f t="shared" si="495"/>
        <v xml:space="preserve"> age&lt;23</v>
      </c>
      <c r="K5258" s="18" t="str">
        <f t="shared" si="498"/>
        <v>pre_reg_state lag2_vote_18_22 mean_voted_state age married female f_income registered college_degree metropolitan white hispanic_encode time_at_address biz_farm_employ interview_in_person dmv_register i.year</v>
      </c>
      <c r="L5258" s="1" t="str">
        <f t="shared" si="499"/>
        <v>Yes</v>
      </c>
    </row>
    <row r="5259" spans="1:12" ht="72" x14ac:dyDescent="0.3">
      <c r="A5259" s="1" t="str">
        <f>VLOOKUP(B5259,DownloadedFiles!$B$2:$C$821,2,)</f>
        <v>doi:10.7910/DVN/27672</v>
      </c>
      <c r="B5259" s="1" t="s">
        <v>2009</v>
      </c>
      <c r="C5259" s="1" t="s">
        <v>6448</v>
      </c>
      <c r="D5259" s="1" t="s">
        <v>674</v>
      </c>
      <c r="E5259" s="1" t="str">
        <f>VLOOKUP(D5259,StataFunctions!$E$2:$G$260,3,)</f>
        <v>Probit regression</v>
      </c>
      <c r="F5259" s="18" t="s">
        <v>5397</v>
      </c>
      <c r="G5259" s="18" t="str">
        <f t="shared" si="496"/>
        <v>voted</v>
      </c>
      <c r="H5259" s="18" t="str">
        <f t="shared" si="497"/>
        <v>pre_reg_state lag2_vote_18_25 mean_voted_state age married female registered f_income college_degree metropolitan white hispanic_encode time_at_address biz_farm_employ interview_in_person dmv_register i.year if age&lt;26</v>
      </c>
      <c r="I5259" s="18">
        <f t="shared" si="494"/>
        <v>1</v>
      </c>
      <c r="J5259" s="18" t="str">
        <f t="shared" si="495"/>
        <v xml:space="preserve"> age&lt;26</v>
      </c>
      <c r="K5259" s="18" t="str">
        <f t="shared" si="498"/>
        <v>pre_reg_state lag2_vote_18_25 mean_voted_state age married female registered f_income college_degree metropolitan white hispanic_encode time_at_address biz_farm_employ interview_in_person dmv_register i.year</v>
      </c>
      <c r="L5259" s="1" t="str">
        <f t="shared" si="499"/>
        <v>Yes</v>
      </c>
    </row>
    <row r="5260" spans="1:12" ht="28.8" x14ac:dyDescent="0.3">
      <c r="A5260" s="1" t="str">
        <f>VLOOKUP(B5260,DownloadedFiles!$B$2:$C$821,2,)</f>
        <v>doi:10.7910/DVN/27672</v>
      </c>
      <c r="B5260" s="1" t="s">
        <v>2009</v>
      </c>
      <c r="C5260" s="1" t="s">
        <v>6452</v>
      </c>
      <c r="D5260" s="1" t="s">
        <v>654</v>
      </c>
      <c r="E5260" s="1" t="str">
        <f>VLOOKUP(D5260,StataFunctions!$E$2:$G$260,3,)</f>
        <v>Linear Regression</v>
      </c>
      <c r="F5260" s="18" t="s">
        <v>8402</v>
      </c>
      <c r="G5260" s="18" t="str">
        <f t="shared" si="496"/>
        <v>voted</v>
      </c>
      <c r="H5260" s="18" t="str">
        <f t="shared" si="497"/>
        <v>treatment_interaction non_eligible i.year if days_ratio_flipped&lt;.2 &amp; days_ratio_flipped&gt;-.2</v>
      </c>
      <c r="I5260" s="18">
        <f t="shared" si="494"/>
        <v>1</v>
      </c>
      <c r="J5260" s="18" t="str">
        <f t="shared" si="495"/>
        <v xml:space="preserve"> days_ratio_flipped&lt;.2 &amp; days_ratio_flipped&gt;-.2</v>
      </c>
      <c r="K5260" s="18" t="str">
        <f t="shared" si="498"/>
        <v>treatment_interaction non_eligible i.year</v>
      </c>
      <c r="L5260" s="1" t="str">
        <f t="shared" si="499"/>
        <v>Yes</v>
      </c>
    </row>
    <row r="5261" spans="1:12" ht="100.8" x14ac:dyDescent="0.3">
      <c r="A5261" s="1" t="str">
        <f>VLOOKUP(B5261,DownloadedFiles!$B$2:$C$821,2,)</f>
        <v>doi:10.7910/DVN/27672</v>
      </c>
      <c r="B5261" s="1" t="s">
        <v>2009</v>
      </c>
      <c r="C5261" s="1" t="s">
        <v>6450</v>
      </c>
      <c r="D5261" s="1" t="s">
        <v>654</v>
      </c>
      <c r="E5261" s="1" t="str">
        <f>VLOOKUP(D5261,StataFunctions!$E$2:$G$260,3,)</f>
        <v>Linear Regression</v>
      </c>
      <c r="F5261" s="18" t="s">
        <v>5398</v>
      </c>
      <c r="G5261" s="18" t="str">
        <f t="shared" si="496"/>
        <v>voted</v>
      </c>
      <c r="H5261" s="18" t="str">
        <f t="shared" si="497"/>
        <v>treatment_interaction non_eligible i.year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 if days_ratio_flipped&lt;.2 &amp; days_ratio_flipped&gt;-.2</v>
      </c>
      <c r="I5261" s="18">
        <f t="shared" si="494"/>
        <v>1</v>
      </c>
      <c r="J5261" s="18" t="str">
        <f t="shared" si="495"/>
        <v xml:space="preserve"> days_ratio_flipped&lt;.2 &amp; days_ratio_flipped&gt;-.2</v>
      </c>
      <c r="K5261" s="18" t="str">
        <f t="shared" si="498"/>
        <v>treatment_interaction non_eligible i.year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v>
      </c>
      <c r="L5261" s="1" t="str">
        <f t="shared" si="499"/>
        <v>Yes</v>
      </c>
    </row>
    <row r="5262" spans="1:12" ht="100.8" x14ac:dyDescent="0.3">
      <c r="A5262" s="1" t="str">
        <f>VLOOKUP(B5262,DownloadedFiles!$B$2:$C$821,2,)</f>
        <v>doi:10.7910/DVN/27672</v>
      </c>
      <c r="B5262" s="1" t="s">
        <v>2009</v>
      </c>
      <c r="C5262" s="1" t="s">
        <v>6450</v>
      </c>
      <c r="D5262" s="1" t="s">
        <v>674</v>
      </c>
      <c r="E5262" s="1" t="str">
        <f>VLOOKUP(D5262,StataFunctions!$E$2:$G$260,3,)</f>
        <v>Probit regression</v>
      </c>
      <c r="F5262" s="18" t="s">
        <v>5399</v>
      </c>
      <c r="G5262" s="18" t="str">
        <f t="shared" si="496"/>
        <v>voted</v>
      </c>
      <c r="H5262" s="18" t="str">
        <f t="shared" si="497"/>
        <v>treatment_interaction non_eligible two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 if days_ratio_flipped&lt;.2 &amp; days_ratio_flipped&gt;-.2</v>
      </c>
      <c r="I5262" s="18">
        <f t="shared" si="494"/>
        <v>1</v>
      </c>
      <c r="J5262" s="18" t="str">
        <f t="shared" si="495"/>
        <v xml:space="preserve"> days_ratio_flipped&lt;.2 &amp; days_ratio_flipped&gt;-.2</v>
      </c>
      <c r="K5262" s="18" t="str">
        <f t="shared" si="498"/>
        <v>treatment_interaction non_eligible two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v>
      </c>
      <c r="L5262" s="1" t="str">
        <f t="shared" si="499"/>
        <v>Yes</v>
      </c>
    </row>
    <row r="5263" spans="1:12" ht="100.8" x14ac:dyDescent="0.3">
      <c r="A5263" s="1" t="str">
        <f>VLOOKUP(B5263,DownloadedFiles!$B$2:$C$821,2,)</f>
        <v>doi:10.7910/DVN/27672</v>
      </c>
      <c r="B5263" s="1" t="s">
        <v>2009</v>
      </c>
      <c r="C5263" s="1" t="s">
        <v>6450</v>
      </c>
      <c r="D5263" s="1" t="s">
        <v>674</v>
      </c>
      <c r="E5263" s="1" t="str">
        <f>VLOOKUP(D5263,StataFunctions!$E$2:$G$260,3,)</f>
        <v>Probit regression</v>
      </c>
      <c r="F5263" s="18" t="s">
        <v>5399</v>
      </c>
      <c r="G5263" s="18" t="str">
        <f t="shared" si="496"/>
        <v>voted</v>
      </c>
      <c r="H5263" s="18" t="str">
        <f t="shared" si="497"/>
        <v>treatment_interaction non_eligible two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 if days_ratio_flipped&lt;.2 &amp; days_ratio_flipped&gt;-.2</v>
      </c>
      <c r="I5263" s="18">
        <f t="shared" si="494"/>
        <v>1</v>
      </c>
      <c r="J5263" s="18" t="str">
        <f t="shared" si="495"/>
        <v xml:space="preserve"> days_ratio_flipped&lt;.2 &amp; days_ratio_flipped&gt;-.2</v>
      </c>
      <c r="K5263" s="18" t="str">
        <f t="shared" si="498"/>
        <v>treatment_interaction non_eligible two voter_is_black voter_is_hispanic voter_is_raceunknown voter_is_minorrace voter_is_democrat voter_is_minorparty voter_is_unaffiliated voter_is_female voter_is_unknowngender prop_poverty_county turnout_county age_county prop_white_county prop_black_county dem_office_county hs_degree days_ratio_flipped</v>
      </c>
      <c r="L5263" s="1" t="str">
        <f t="shared" si="499"/>
        <v>Yes</v>
      </c>
    </row>
    <row r="5264" spans="1:12" ht="28.8" x14ac:dyDescent="0.3">
      <c r="A5264" s="1" t="str">
        <f>VLOOKUP(B5264,DownloadedFiles!$B$2:$C$821,2,)</f>
        <v>doi:10.7910/DVN/27662</v>
      </c>
      <c r="B5264" s="1" t="s">
        <v>2503</v>
      </c>
      <c r="C5264" s="1" t="s">
        <v>6454</v>
      </c>
      <c r="D5264" s="1" t="s">
        <v>1509</v>
      </c>
      <c r="E5264" s="1" t="str">
        <f>VLOOKUP(D5264,StataFunctions!$E$2:$G$260,3,)</f>
        <v>Fixed-effects Binomial Regression</v>
      </c>
      <c r="F5264" s="18" t="s">
        <v>5416</v>
      </c>
      <c r="G5264" s="18" t="str">
        <f t="shared" si="496"/>
        <v>change</v>
      </c>
      <c r="H5264" s="18" t="str">
        <f t="shared" si="497"/>
        <v>c.ldifseatshare##inop##c.percoff2 durM effpar_leg</v>
      </c>
      <c r="I5264" s="18">
        <f t="shared" si="494"/>
        <v>0</v>
      </c>
      <c r="J5264" s="18" t="str">
        <f t="shared" si="495"/>
        <v>NA</v>
      </c>
      <c r="K5264" s="18" t="str">
        <f t="shared" si="498"/>
        <v>c.ldifseatshare##inop##c.percoff2 durM effpar_leg</v>
      </c>
      <c r="L5264" s="1" t="str">
        <f t="shared" si="499"/>
        <v>Yes</v>
      </c>
    </row>
    <row r="5265" spans="1:12" ht="28.8" x14ac:dyDescent="0.3">
      <c r="A5265" s="1" t="str">
        <f>VLOOKUP(B5265,DownloadedFiles!$B$2:$C$821,2,)</f>
        <v>doi:10.7910/DVN/27662</v>
      </c>
      <c r="B5265" s="1" t="s">
        <v>2503</v>
      </c>
      <c r="C5265" s="1" t="s">
        <v>6454</v>
      </c>
      <c r="D5265" s="1" t="s">
        <v>1410</v>
      </c>
      <c r="E5265" s="1" t="str">
        <f>VLOOKUP(D5265,StataFunctions!$E$2:$G$260,3,)</f>
        <v>Linear regression with panel-corrected standard errors</v>
      </c>
      <c r="F5265" s="18" t="s">
        <v>5408</v>
      </c>
      <c r="G5265" s="18" t="str">
        <f t="shared" si="496"/>
        <v>absrilechange</v>
      </c>
      <c r="H5265" s="18" t="str">
        <f t="shared" si="497"/>
        <v>i.inop##c.percoff2 ldifseatshare durM effpar_leg</v>
      </c>
      <c r="I5265" s="18">
        <f t="shared" si="494"/>
        <v>0</v>
      </c>
      <c r="J5265" s="18" t="str">
        <f t="shared" si="495"/>
        <v>NA</v>
      </c>
      <c r="K5265" s="18" t="str">
        <f t="shared" si="498"/>
        <v>i.inop##c.percoff2 ldifseatshare durM effpar_leg</v>
      </c>
      <c r="L5265" s="1" t="str">
        <f t="shared" si="499"/>
        <v>Yes</v>
      </c>
    </row>
    <row r="5266" spans="1:12" ht="28.8" x14ac:dyDescent="0.3">
      <c r="A5266" s="1" t="str">
        <f>VLOOKUP(B5266,DownloadedFiles!$B$2:$C$821,2,)</f>
        <v>doi:10.7910/DVN/27662</v>
      </c>
      <c r="B5266" s="1" t="s">
        <v>2503</v>
      </c>
      <c r="C5266" s="1" t="s">
        <v>6454</v>
      </c>
      <c r="D5266" s="1" t="s">
        <v>1256</v>
      </c>
      <c r="E5266" s="1" t="str">
        <f>VLOOKUP(D5266,StataFunctions!$E$2:$G$260,3,)</f>
        <v>Fit panel-data models by using GLS</v>
      </c>
      <c r="F5266" s="18" t="s">
        <v>5410</v>
      </c>
      <c r="G5266" s="18" t="str">
        <f t="shared" si="496"/>
        <v>abslrchange</v>
      </c>
      <c r="H5266" s="18" t="str">
        <f t="shared" si="497"/>
        <v>i.inop##c.percoff2 ldifseatshare durM effpar_leg Labslrdif</v>
      </c>
      <c r="I5266" s="18">
        <f t="shared" si="494"/>
        <v>0</v>
      </c>
      <c r="J5266" s="18" t="str">
        <f t="shared" si="495"/>
        <v>NA</v>
      </c>
      <c r="K5266" s="18" t="str">
        <f t="shared" si="498"/>
        <v>i.inop##c.percoff2 ldifseatshare durM effpar_leg Labslrdif</v>
      </c>
      <c r="L5266" s="1" t="str">
        <f t="shared" si="499"/>
        <v>Yes</v>
      </c>
    </row>
    <row r="5267" spans="1:12" ht="28.8" x14ac:dyDescent="0.3">
      <c r="A5267" s="1" t="str">
        <f>VLOOKUP(B5267,DownloadedFiles!$B$2:$C$821,2,)</f>
        <v>doi:10.7910/DVN/27662</v>
      </c>
      <c r="B5267" s="1" t="s">
        <v>2503</v>
      </c>
      <c r="C5267" s="1" t="s">
        <v>6454</v>
      </c>
      <c r="D5267" s="1" t="s">
        <v>1253</v>
      </c>
      <c r="E5267" s="1" t="str">
        <f>VLOOKUP(D5267,StataFunctions!$E$2:$G$260,3,)</f>
        <v>Fit population-averaged panel-data models by using GEE</v>
      </c>
      <c r="F5267" s="18" t="s">
        <v>7120</v>
      </c>
      <c r="G5267" s="18" t="str">
        <f t="shared" si="496"/>
        <v>change</v>
      </c>
      <c r="H5267" s="18" t="str">
        <f t="shared" si="497"/>
        <v>ldifseatshare i.inop##c.percoff2 durM effpar_leg</v>
      </c>
      <c r="I5267" s="18">
        <f t="shared" si="494"/>
        <v>0</v>
      </c>
      <c r="J5267" s="18" t="str">
        <f t="shared" si="495"/>
        <v>NA</v>
      </c>
      <c r="K5267" s="18" t="str">
        <f t="shared" si="498"/>
        <v>ldifseatshare i.inop##c.percoff2 durM effpar_leg</v>
      </c>
      <c r="L5267" s="1" t="str">
        <f t="shared" si="499"/>
        <v>Yes</v>
      </c>
    </row>
    <row r="5268" spans="1:12" ht="28.8" x14ac:dyDescent="0.3">
      <c r="A5268" s="1" t="str">
        <f>VLOOKUP(B5268,DownloadedFiles!$B$2:$C$821,2,)</f>
        <v>doi:10.7910/DVN/27662</v>
      </c>
      <c r="B5268" s="1" t="s">
        <v>2503</v>
      </c>
      <c r="C5268" s="1" t="s">
        <v>6454</v>
      </c>
      <c r="D5268" s="1" t="s">
        <v>1253</v>
      </c>
      <c r="E5268" s="1" t="str">
        <f>VLOOKUP(D5268,StataFunctions!$E$2:$G$260,3,)</f>
        <v>Fit population-averaged panel-data models by using GEE</v>
      </c>
      <c r="F5268" s="18" t="s">
        <v>7121</v>
      </c>
      <c r="G5268" s="18" t="str">
        <f t="shared" si="496"/>
        <v>change</v>
      </c>
      <c r="H5268" s="18" t="str">
        <f t="shared" si="497"/>
        <v>ldifseatshare i.inop##c.percoff2 durM effpar_leg</v>
      </c>
      <c r="I5268" s="18">
        <f t="shared" ref="I5268:I5331" si="500">IFERROR(IF(FIND(" if ",H5268)&gt;0,1,0),0)</f>
        <v>0</v>
      </c>
      <c r="J5268" s="18" t="str">
        <f t="shared" ref="J5268:J5331" si="501">IFERROR(MID(H5268,FIND(" if ",H5268)+3,LEN(H5268)+1),"NA")</f>
        <v>NA</v>
      </c>
      <c r="K5268" s="18" t="str">
        <f t="shared" si="498"/>
        <v>ldifseatshare i.inop##c.percoff2 durM effpar_leg</v>
      </c>
      <c r="L5268" s="1" t="str">
        <f t="shared" si="499"/>
        <v>Yes</v>
      </c>
    </row>
    <row r="5269" spans="1:12" x14ac:dyDescent="0.3">
      <c r="A5269" s="1" t="str">
        <f>VLOOKUP(B5269,DownloadedFiles!$B$2:$C$821,2,)</f>
        <v>doi:10.7910/DVN/27662</v>
      </c>
      <c r="B5269" s="1" t="s">
        <v>2503</v>
      </c>
      <c r="C5269" s="1" t="s">
        <v>6454</v>
      </c>
      <c r="D5269" s="1" t="s">
        <v>660</v>
      </c>
      <c r="E5269" s="1" t="str">
        <f>VLOOKUP(D5269,StataFunctions!$E$2:$G$260,3,)</f>
        <v>Negative binomial regression</v>
      </c>
      <c r="F5269" s="18" t="s">
        <v>5409</v>
      </c>
      <c r="G5269" s="18" t="str">
        <f t="shared" si="496"/>
        <v>change</v>
      </c>
      <c r="H5269" s="18" t="str">
        <f t="shared" si="497"/>
        <v>ldifseatshare i.inop##c.percoff2 durM effpar_leg</v>
      </c>
      <c r="I5269" s="18">
        <f t="shared" si="500"/>
        <v>0</v>
      </c>
      <c r="J5269" s="18" t="str">
        <f t="shared" si="501"/>
        <v>NA</v>
      </c>
      <c r="K5269" s="18" t="str">
        <f t="shared" si="498"/>
        <v>ldifseatshare i.inop##c.percoff2 durM effpar_leg</v>
      </c>
      <c r="L5269" s="1" t="str">
        <f t="shared" si="499"/>
        <v>Yes</v>
      </c>
    </row>
    <row r="5270" spans="1:12" x14ac:dyDescent="0.3">
      <c r="A5270" s="1" t="str">
        <f>VLOOKUP(B5270,DownloadedFiles!$B$2:$C$821,2,)</f>
        <v>doi:10.7910/DVN/27662</v>
      </c>
      <c r="B5270" s="1" t="s">
        <v>2503</v>
      </c>
      <c r="C5270" s="1" t="s">
        <v>6454</v>
      </c>
      <c r="D5270" s="1" t="s">
        <v>660</v>
      </c>
      <c r="E5270" s="1" t="str">
        <f>VLOOKUP(D5270,StataFunctions!$E$2:$G$260,3,)</f>
        <v>Negative binomial regression</v>
      </c>
      <c r="F5270" s="18" t="s">
        <v>5409</v>
      </c>
      <c r="G5270" s="18" t="str">
        <f t="shared" si="496"/>
        <v>change</v>
      </c>
      <c r="H5270" s="18" t="str">
        <f t="shared" si="497"/>
        <v>ldifseatshare i.inop##c.percoff2 durM effpar_leg</v>
      </c>
      <c r="I5270" s="18">
        <f t="shared" si="500"/>
        <v>0</v>
      </c>
      <c r="J5270" s="18" t="str">
        <f t="shared" si="501"/>
        <v>NA</v>
      </c>
      <c r="K5270" s="18" t="str">
        <f t="shared" si="498"/>
        <v>ldifseatshare i.inop##c.percoff2 durM effpar_leg</v>
      </c>
      <c r="L5270" s="1" t="str">
        <f t="shared" si="499"/>
        <v>Yes</v>
      </c>
    </row>
    <row r="5271" spans="1:12" ht="28.8" x14ac:dyDescent="0.3">
      <c r="A5271" s="1" t="str">
        <f>VLOOKUP(B5271,DownloadedFiles!$B$2:$C$821,2,)</f>
        <v>doi:10.7910/DVN/27662</v>
      </c>
      <c r="B5271" s="1" t="s">
        <v>2503</v>
      </c>
      <c r="C5271" s="1" t="s">
        <v>6454</v>
      </c>
      <c r="D5271" s="1" t="s">
        <v>1509</v>
      </c>
      <c r="E5271" s="1" t="str">
        <f>VLOOKUP(D5271,StataFunctions!$E$2:$G$260,3,)</f>
        <v>Fixed-effects Binomial Regression</v>
      </c>
      <c r="F5271" s="18" t="s">
        <v>5413</v>
      </c>
      <c r="G5271" s="18" t="str">
        <f t="shared" si="496"/>
        <v>change</v>
      </c>
      <c r="H5271" s="18" t="str">
        <f t="shared" si="497"/>
        <v>ldifseatshare i.inop##c.percoff2 durM effpar_leg</v>
      </c>
      <c r="I5271" s="18">
        <f t="shared" si="500"/>
        <v>0</v>
      </c>
      <c r="J5271" s="18" t="str">
        <f t="shared" si="501"/>
        <v>NA</v>
      </c>
      <c r="K5271" s="18" t="str">
        <f t="shared" si="498"/>
        <v>ldifseatshare i.inop##c.percoff2 durM effpar_leg</v>
      </c>
      <c r="L5271" s="1" t="str">
        <f t="shared" si="499"/>
        <v>Yes</v>
      </c>
    </row>
    <row r="5272" spans="1:12" x14ac:dyDescent="0.3">
      <c r="A5272" s="1" t="str">
        <f>VLOOKUP(B5272,DownloadedFiles!$B$2:$C$821,2,)</f>
        <v>doi:10.7910/DVN/27662</v>
      </c>
      <c r="B5272" s="1" t="s">
        <v>2503</v>
      </c>
      <c r="C5272" s="1" t="s">
        <v>6454</v>
      </c>
      <c r="D5272" s="1" t="s">
        <v>1509</v>
      </c>
      <c r="E5272" s="1" t="str">
        <f>VLOOKUP(D5272,StataFunctions!$E$2:$G$260,3,)</f>
        <v>Fixed-effects Binomial Regression</v>
      </c>
      <c r="F5272" s="18" t="s">
        <v>5404</v>
      </c>
      <c r="G5272" s="18" t="str">
        <f t="shared" si="496"/>
        <v>change</v>
      </c>
      <c r="H5272" s="18" t="str">
        <f t="shared" si="497"/>
        <v>ldifseatshare inoffminpercoff2 durM effpar_leg</v>
      </c>
      <c r="I5272" s="18">
        <f t="shared" si="500"/>
        <v>0</v>
      </c>
      <c r="J5272" s="18" t="str">
        <f t="shared" si="501"/>
        <v>NA</v>
      </c>
      <c r="K5272" s="18" t="str">
        <f t="shared" si="498"/>
        <v>ldifseatshare inoffminpercoff2 durM effpar_leg</v>
      </c>
      <c r="L5272" s="1" t="str">
        <f t="shared" si="499"/>
        <v>Yes</v>
      </c>
    </row>
    <row r="5273" spans="1:12" x14ac:dyDescent="0.3">
      <c r="A5273" s="1" t="str">
        <f>VLOOKUP(B5273,DownloadedFiles!$B$2:$C$821,2,)</f>
        <v>doi:10.7910/DVN/27662</v>
      </c>
      <c r="B5273" s="1" t="s">
        <v>2503</v>
      </c>
      <c r="C5273" s="1" t="s">
        <v>6454</v>
      </c>
      <c r="D5273" s="1" t="s">
        <v>1509</v>
      </c>
      <c r="E5273" s="1" t="str">
        <f>VLOOKUP(D5273,StataFunctions!$E$2:$G$260,3,)</f>
        <v>Fixed-effects Binomial Regression</v>
      </c>
      <c r="F5273" s="18" t="s">
        <v>5401</v>
      </c>
      <c r="G5273" s="18" t="str">
        <f t="shared" si="496"/>
        <v>change</v>
      </c>
      <c r="H5273" s="18" t="str">
        <f t="shared" si="497"/>
        <v>ldifseatshare inop durM effpar_leg</v>
      </c>
      <c r="I5273" s="18">
        <f t="shared" si="500"/>
        <v>0</v>
      </c>
      <c r="J5273" s="18" t="str">
        <f t="shared" si="501"/>
        <v>NA</v>
      </c>
      <c r="K5273" s="18" t="str">
        <f t="shared" si="498"/>
        <v>ldifseatshare inop durM effpar_leg</v>
      </c>
      <c r="L5273" s="1" t="str">
        <f t="shared" si="499"/>
        <v>Yes</v>
      </c>
    </row>
    <row r="5274" spans="1:12" ht="28.8" x14ac:dyDescent="0.3">
      <c r="A5274" s="1" t="str">
        <f>VLOOKUP(B5274,DownloadedFiles!$B$2:$C$821,2,)</f>
        <v>doi:10.7910/DVN/27662</v>
      </c>
      <c r="B5274" s="1" t="s">
        <v>2503</v>
      </c>
      <c r="C5274" s="1" t="s">
        <v>6454</v>
      </c>
      <c r="D5274" s="1" t="s">
        <v>1509</v>
      </c>
      <c r="E5274" s="1" t="str">
        <f>VLOOKUP(D5274,StataFunctions!$E$2:$G$260,3,)</f>
        <v>Fixed-effects Binomial Regression</v>
      </c>
      <c r="F5274" s="18" t="s">
        <v>5411</v>
      </c>
      <c r="G5274" s="18" t="str">
        <f t="shared" si="496"/>
        <v>changeA6</v>
      </c>
      <c r="H5274" s="18" t="str">
        <f t="shared" si="497"/>
        <v>ldifseatshare inop##c.percoff2 durM effpar_leg</v>
      </c>
      <c r="I5274" s="18">
        <f t="shared" si="500"/>
        <v>0</v>
      </c>
      <c r="J5274" s="18" t="str">
        <f t="shared" si="501"/>
        <v>NA</v>
      </c>
      <c r="K5274" s="18" t="str">
        <f t="shared" si="498"/>
        <v>ldifseatshare inop##c.percoff2 durM effpar_leg</v>
      </c>
      <c r="L5274" s="1" t="str">
        <f t="shared" si="499"/>
        <v>Yes</v>
      </c>
    </row>
    <row r="5275" spans="1:12" ht="28.8" x14ac:dyDescent="0.3">
      <c r="A5275" s="1" t="str">
        <f>VLOOKUP(B5275,DownloadedFiles!$B$2:$C$821,2,)</f>
        <v>doi:10.7910/DVN/27662</v>
      </c>
      <c r="B5275" s="1" t="s">
        <v>2503</v>
      </c>
      <c r="C5275" s="1" t="s">
        <v>6454</v>
      </c>
      <c r="D5275" s="1" t="s">
        <v>1509</v>
      </c>
      <c r="E5275" s="1" t="str">
        <f>VLOOKUP(D5275,StataFunctions!$E$2:$G$260,3,)</f>
        <v>Fixed-effects Binomial Regression</v>
      </c>
      <c r="F5275" s="18" t="s">
        <v>5412</v>
      </c>
      <c r="G5275" s="18" t="str">
        <f t="shared" si="496"/>
        <v>changeA7</v>
      </c>
      <c r="H5275" s="18" t="str">
        <f t="shared" si="497"/>
        <v>ldifseatshare inop##c.percoff2 durM effpar_leg</v>
      </c>
      <c r="I5275" s="18">
        <f t="shared" si="500"/>
        <v>0</v>
      </c>
      <c r="J5275" s="18" t="str">
        <f t="shared" si="501"/>
        <v>NA</v>
      </c>
      <c r="K5275" s="18" t="str">
        <f t="shared" si="498"/>
        <v>ldifseatshare inop##c.percoff2 durM effpar_leg</v>
      </c>
      <c r="L5275" s="1" t="str">
        <f t="shared" si="499"/>
        <v>Yes</v>
      </c>
    </row>
    <row r="5276" spans="1:12" x14ac:dyDescent="0.3">
      <c r="A5276" s="1" t="str">
        <f>VLOOKUP(B5276,DownloadedFiles!$B$2:$C$821,2,)</f>
        <v>doi:10.7910/DVN/27662</v>
      </c>
      <c r="B5276" s="1" t="s">
        <v>2503</v>
      </c>
      <c r="C5276" s="1" t="s">
        <v>6454</v>
      </c>
      <c r="D5276" s="1" t="s">
        <v>781</v>
      </c>
      <c r="E5276" s="1" t="str">
        <f>VLOOKUP(D5276,StataFunctions!$E$2:$G$260,3,)</f>
        <v>Regression on panel data</v>
      </c>
      <c r="F5276" s="18" t="s">
        <v>5407</v>
      </c>
      <c r="G5276" s="18" t="str">
        <f t="shared" si="496"/>
        <v>changeA3</v>
      </c>
      <c r="H5276" s="18" t="str">
        <f t="shared" si="497"/>
        <v>ldifseatshare inop##c.percoff2 durM effpar_leg</v>
      </c>
      <c r="I5276" s="18">
        <f t="shared" si="500"/>
        <v>0</v>
      </c>
      <c r="J5276" s="18" t="str">
        <f t="shared" si="501"/>
        <v>NA</v>
      </c>
      <c r="K5276" s="18" t="str">
        <f t="shared" si="498"/>
        <v>ldifseatshare inop##c.percoff2 durM effpar_leg</v>
      </c>
      <c r="L5276" s="1" t="str">
        <f t="shared" si="499"/>
        <v>Yes</v>
      </c>
    </row>
    <row r="5277" spans="1:12" x14ac:dyDescent="0.3">
      <c r="A5277" s="1" t="str">
        <f>VLOOKUP(B5277,DownloadedFiles!$B$2:$C$821,2,)</f>
        <v>doi:10.7910/DVN/27662</v>
      </c>
      <c r="B5277" s="1" t="s">
        <v>2503</v>
      </c>
      <c r="C5277" s="1" t="s">
        <v>6454</v>
      </c>
      <c r="D5277" s="1" t="s">
        <v>1509</v>
      </c>
      <c r="E5277" s="1" t="str">
        <f>VLOOKUP(D5277,StataFunctions!$E$2:$G$260,3,)</f>
        <v>Fixed-effects Binomial Regression</v>
      </c>
      <c r="F5277" s="18" t="s">
        <v>5402</v>
      </c>
      <c r="G5277" s="18" t="str">
        <f t="shared" si="496"/>
        <v>change</v>
      </c>
      <c r="H5277" s="18" t="str">
        <f t="shared" si="497"/>
        <v>ldifseatshare inop##c.percoff2 durM effpar_leg</v>
      </c>
      <c r="I5277" s="18">
        <f t="shared" si="500"/>
        <v>0</v>
      </c>
      <c r="J5277" s="18" t="str">
        <f t="shared" si="501"/>
        <v>NA</v>
      </c>
      <c r="K5277" s="18" t="str">
        <f t="shared" si="498"/>
        <v>ldifseatshare inop##c.percoff2 durM effpar_leg</v>
      </c>
      <c r="L5277" s="1" t="str">
        <f t="shared" si="499"/>
        <v>Yes</v>
      </c>
    </row>
    <row r="5278" spans="1:12" ht="28.8" x14ac:dyDescent="0.3">
      <c r="A5278" s="1" t="str">
        <f>VLOOKUP(B5278,DownloadedFiles!$B$2:$C$821,2,)</f>
        <v>doi:10.7910/DVN/27662</v>
      </c>
      <c r="B5278" s="1" t="s">
        <v>2503</v>
      </c>
      <c r="C5278" s="1" t="s">
        <v>6454</v>
      </c>
      <c r="D5278" s="1" t="s">
        <v>1509</v>
      </c>
      <c r="E5278" s="1" t="str">
        <f>VLOOKUP(D5278,StataFunctions!$E$2:$G$260,3,)</f>
        <v>Fixed-effects Binomial Regression</v>
      </c>
      <c r="F5278" s="18" t="s">
        <v>5405</v>
      </c>
      <c r="G5278" s="18" t="str">
        <f t="shared" si="496"/>
        <v>changeA1</v>
      </c>
      <c r="H5278" s="18" t="str">
        <f t="shared" si="497"/>
        <v>ldifseatshare inop##c.percoff2 durM effpar_leg</v>
      </c>
      <c r="I5278" s="18">
        <f t="shared" si="500"/>
        <v>0</v>
      </c>
      <c r="J5278" s="18" t="str">
        <f t="shared" si="501"/>
        <v>NA</v>
      </c>
      <c r="K5278" s="18" t="str">
        <f t="shared" si="498"/>
        <v>ldifseatshare inop##c.percoff2 durM effpar_leg</v>
      </c>
      <c r="L5278" s="1" t="str">
        <f t="shared" si="499"/>
        <v>Yes</v>
      </c>
    </row>
    <row r="5279" spans="1:12" ht="28.8" x14ac:dyDescent="0.3">
      <c r="A5279" s="1" t="str">
        <f>VLOOKUP(B5279,DownloadedFiles!$B$2:$C$821,2,)</f>
        <v>doi:10.7910/DVN/27662</v>
      </c>
      <c r="B5279" s="1" t="s">
        <v>2503</v>
      </c>
      <c r="C5279" s="1" t="s">
        <v>6454</v>
      </c>
      <c r="D5279" s="1" t="s">
        <v>1509</v>
      </c>
      <c r="E5279" s="1" t="str">
        <f>VLOOKUP(D5279,StataFunctions!$E$2:$G$260,3,)</f>
        <v>Fixed-effects Binomial Regression</v>
      </c>
      <c r="F5279" s="18" t="s">
        <v>5406</v>
      </c>
      <c r="G5279" s="18" t="str">
        <f t="shared" si="496"/>
        <v>changeA2</v>
      </c>
      <c r="H5279" s="18" t="str">
        <f t="shared" si="497"/>
        <v>ldifseatshare inop##c.percoff2 durM effpar_leg</v>
      </c>
      <c r="I5279" s="18">
        <f t="shared" si="500"/>
        <v>0</v>
      </c>
      <c r="J5279" s="18" t="str">
        <f t="shared" si="501"/>
        <v>NA</v>
      </c>
      <c r="K5279" s="18" t="str">
        <f t="shared" si="498"/>
        <v>ldifseatshare inop##c.percoff2 durM effpar_leg</v>
      </c>
      <c r="L5279" s="1" t="str">
        <f t="shared" si="499"/>
        <v>Yes</v>
      </c>
    </row>
    <row r="5280" spans="1:12" ht="28.8" x14ac:dyDescent="0.3">
      <c r="A5280" s="1" t="str">
        <f>VLOOKUP(B5280,DownloadedFiles!$B$2:$C$821,2,)</f>
        <v>doi:10.7910/DVN/27662</v>
      </c>
      <c r="B5280" s="1" t="s">
        <v>2503</v>
      </c>
      <c r="C5280" s="1" t="s">
        <v>6454</v>
      </c>
      <c r="D5280" s="1" t="s">
        <v>1509</v>
      </c>
      <c r="E5280" s="1" t="str">
        <f>VLOOKUP(D5280,StataFunctions!$E$2:$G$260,3,)</f>
        <v>Fixed-effects Binomial Regression</v>
      </c>
      <c r="F5280" s="18" t="s">
        <v>5414</v>
      </c>
      <c r="G5280" s="18" t="str">
        <f t="shared" si="496"/>
        <v>change</v>
      </c>
      <c r="H5280" s="18" t="str">
        <f t="shared" si="497"/>
        <v>ldifseatshare inop##c.percoff2 durM effpar_leg gdpchange lrvotchange</v>
      </c>
      <c r="I5280" s="18">
        <f t="shared" si="500"/>
        <v>0</v>
      </c>
      <c r="J5280" s="18" t="str">
        <f t="shared" si="501"/>
        <v>NA</v>
      </c>
      <c r="K5280" s="18" t="str">
        <f t="shared" si="498"/>
        <v>ldifseatshare inop##c.percoff2 durM effpar_leg gdpchange lrvotchange</v>
      </c>
      <c r="L5280" s="1" t="str">
        <f t="shared" si="499"/>
        <v>Yes</v>
      </c>
    </row>
    <row r="5281" spans="1:12" x14ac:dyDescent="0.3">
      <c r="A5281" s="1" t="str">
        <f>VLOOKUP(B5281,DownloadedFiles!$B$2:$C$821,2,)</f>
        <v>doi:10.7910/DVN/27662</v>
      </c>
      <c r="B5281" s="1" t="s">
        <v>2503</v>
      </c>
      <c r="C5281" s="1" t="s">
        <v>6454</v>
      </c>
      <c r="D5281" s="1" t="s">
        <v>1509</v>
      </c>
      <c r="E5281" s="1" t="str">
        <f>VLOOKUP(D5281,StataFunctions!$E$2:$G$260,3,)</f>
        <v>Fixed-effects Binomial Regression</v>
      </c>
      <c r="F5281" s="18" t="s">
        <v>5403</v>
      </c>
      <c r="G5281" s="18" t="str">
        <f t="shared" si="496"/>
        <v>change</v>
      </c>
      <c r="H5281" s="18" t="str">
        <f t="shared" si="497"/>
        <v>ldifseatshare seq durM effpar_leg</v>
      </c>
      <c r="I5281" s="18">
        <f t="shared" si="500"/>
        <v>0</v>
      </c>
      <c r="J5281" s="18" t="str">
        <f t="shared" si="501"/>
        <v>NA</v>
      </c>
      <c r="K5281" s="18" t="str">
        <f t="shared" si="498"/>
        <v>ldifseatshare seq durM effpar_leg</v>
      </c>
      <c r="L5281" s="1" t="str">
        <f t="shared" si="499"/>
        <v>Yes</v>
      </c>
    </row>
    <row r="5282" spans="1:12" ht="28.8" x14ac:dyDescent="0.3">
      <c r="A5282" s="1" t="str">
        <f>VLOOKUP(B5282,DownloadedFiles!$B$2:$C$821,2,)</f>
        <v>doi:10.7910/DVN/27662</v>
      </c>
      <c r="B5282" s="1" t="s">
        <v>2503</v>
      </c>
      <c r="C5282" s="1" t="s">
        <v>6454</v>
      </c>
      <c r="D5282" s="1" t="s">
        <v>1509</v>
      </c>
      <c r="E5282" s="1" t="str">
        <f>VLOOKUP(D5282,StataFunctions!$E$2:$G$260,3,)</f>
        <v>Fixed-effects Binomial Regression</v>
      </c>
      <c r="F5282" s="18" t="s">
        <v>5415</v>
      </c>
      <c r="G5282" s="18" t="str">
        <f t="shared" si="496"/>
        <v>change</v>
      </c>
      <c r="H5282" s="18" t="str">
        <f t="shared" si="497"/>
        <v>ldifseatshareM inop##c.percoff2 durM effpar_leg</v>
      </c>
      <c r="I5282" s="18">
        <f t="shared" si="500"/>
        <v>0</v>
      </c>
      <c r="J5282" s="18" t="str">
        <f t="shared" si="501"/>
        <v>NA</v>
      </c>
      <c r="K5282" s="18" t="str">
        <f t="shared" si="498"/>
        <v>ldifseatshareM inop##c.percoff2 durM effpar_leg</v>
      </c>
      <c r="L5282" s="1" t="str">
        <f t="shared" si="499"/>
        <v>Yes</v>
      </c>
    </row>
    <row r="5283" spans="1:12" x14ac:dyDescent="0.3">
      <c r="A5283" s="1" t="str">
        <f>VLOOKUP(B5283,DownloadedFiles!$B$2:$C$821,2,)</f>
        <v>doi:10.7910/DVN/TIXGF8</v>
      </c>
      <c r="B5283" s="1" t="s">
        <v>2220</v>
      </c>
      <c r="C5283" s="1" t="s">
        <v>698</v>
      </c>
      <c r="D5283" s="1" t="s">
        <v>654</v>
      </c>
      <c r="E5283" s="1" t="str">
        <f>VLOOKUP(D5283,StataFunctions!$E$2:$G$260,3,)</f>
        <v>Linear Regression</v>
      </c>
      <c r="F5283" s="18" t="s">
        <v>7324</v>
      </c>
      <c r="G5283" s="18" t="str">
        <f t="shared" si="496"/>
        <v>attitude</v>
      </c>
      <c r="H5283" s="18" t="str">
        <f t="shared" si="497"/>
        <v>i.control if sick==0</v>
      </c>
      <c r="I5283" s="18">
        <f t="shared" si="500"/>
        <v>1</v>
      </c>
      <c r="J5283" s="18" t="str">
        <f t="shared" si="501"/>
        <v xml:space="preserve"> sick==0</v>
      </c>
      <c r="K5283" s="18" t="str">
        <f t="shared" si="498"/>
        <v>i.control</v>
      </c>
      <c r="L5283" s="1" t="str">
        <f t="shared" si="499"/>
        <v>Yes</v>
      </c>
    </row>
    <row r="5284" spans="1:12" x14ac:dyDescent="0.3">
      <c r="A5284" s="1" t="str">
        <f>VLOOKUP(B5284,DownloadedFiles!$B$2:$C$821,2,)</f>
        <v>doi:10.7910/DVN/TIXGF8</v>
      </c>
      <c r="B5284" s="1" t="s">
        <v>2220</v>
      </c>
      <c r="C5284" s="1" t="s">
        <v>698</v>
      </c>
      <c r="D5284" s="1" t="s">
        <v>654</v>
      </c>
      <c r="E5284" s="1" t="str">
        <f>VLOOKUP(D5284,StataFunctions!$E$2:$G$260,3,)</f>
        <v>Linear Regression</v>
      </c>
      <c r="F5284" s="18" t="s">
        <v>7325</v>
      </c>
      <c r="G5284" s="18" t="str">
        <f t="shared" si="496"/>
        <v>attitude</v>
      </c>
      <c r="H5284" s="18" t="str">
        <f t="shared" si="497"/>
        <v>i.control if sick==1</v>
      </c>
      <c r="I5284" s="18">
        <f t="shared" si="500"/>
        <v>1</v>
      </c>
      <c r="J5284" s="18" t="str">
        <f t="shared" si="501"/>
        <v xml:space="preserve"> sick==1</v>
      </c>
      <c r="K5284" s="18" t="str">
        <f t="shared" si="498"/>
        <v>i.control</v>
      </c>
      <c r="L5284" s="1" t="str">
        <f t="shared" si="499"/>
        <v>Yes</v>
      </c>
    </row>
    <row r="5285" spans="1:12" x14ac:dyDescent="0.3">
      <c r="A5285" s="1" t="str">
        <f>VLOOKUP(B5285,DownloadedFiles!$B$2:$C$821,2,)</f>
        <v>doi:10.7910/DVN/TIXGF8</v>
      </c>
      <c r="B5285" s="1" t="s">
        <v>2220</v>
      </c>
      <c r="C5285" s="1" t="s">
        <v>698</v>
      </c>
      <c r="D5285" s="1" t="s">
        <v>654</v>
      </c>
      <c r="E5285" s="1" t="str">
        <f>VLOOKUP(D5285,StataFunctions!$E$2:$G$260,3,)</f>
        <v>Linear Regression</v>
      </c>
      <c r="F5285" s="18" t="s">
        <v>7326</v>
      </c>
      <c r="G5285" s="18" t="str">
        <f t="shared" si="496"/>
        <v>attitude</v>
      </c>
      <c r="H5285" s="18" t="str">
        <f t="shared" si="497"/>
        <v>i.control##c.worry if sick==0</v>
      </c>
      <c r="I5285" s="18">
        <f t="shared" si="500"/>
        <v>1</v>
      </c>
      <c r="J5285" s="18" t="str">
        <f t="shared" si="501"/>
        <v xml:space="preserve"> sick==0</v>
      </c>
      <c r="K5285" s="18" t="str">
        <f t="shared" si="498"/>
        <v>i.control##c.worry</v>
      </c>
      <c r="L5285" s="1" t="str">
        <f t="shared" si="499"/>
        <v>Yes</v>
      </c>
    </row>
    <row r="5286" spans="1:12" x14ac:dyDescent="0.3">
      <c r="A5286" s="1" t="str">
        <f>VLOOKUP(B5286,DownloadedFiles!$B$2:$C$821,2,)</f>
        <v>doi:10.7910/DVN/TIXGF8</v>
      </c>
      <c r="B5286" s="1" t="s">
        <v>2220</v>
      </c>
      <c r="C5286" s="1" t="s">
        <v>698</v>
      </c>
      <c r="D5286" s="1" t="s">
        <v>654</v>
      </c>
      <c r="E5286" s="1" t="str">
        <f>VLOOKUP(D5286,StataFunctions!$E$2:$G$260,3,)</f>
        <v>Linear Regression</v>
      </c>
      <c r="F5286" s="18" t="s">
        <v>7326</v>
      </c>
      <c r="G5286" s="18" t="str">
        <f t="shared" si="496"/>
        <v>attitude</v>
      </c>
      <c r="H5286" s="18" t="str">
        <f t="shared" si="497"/>
        <v>i.control##c.worry if sick==0</v>
      </c>
      <c r="I5286" s="18">
        <f t="shared" si="500"/>
        <v>1</v>
      </c>
      <c r="J5286" s="18" t="str">
        <f t="shared" si="501"/>
        <v xml:space="preserve"> sick==0</v>
      </c>
      <c r="K5286" s="18" t="str">
        <f t="shared" si="498"/>
        <v>i.control##c.worry</v>
      </c>
      <c r="L5286" s="1" t="str">
        <f t="shared" si="499"/>
        <v>Yes</v>
      </c>
    </row>
    <row r="5287" spans="1:12" x14ac:dyDescent="0.3">
      <c r="A5287" s="1" t="str">
        <f>VLOOKUP(B5287,DownloadedFiles!$B$2:$C$821,2,)</f>
        <v>doi:10.7910/DVN/TIXGF8</v>
      </c>
      <c r="B5287" s="1" t="s">
        <v>2220</v>
      </c>
      <c r="C5287" s="1" t="s">
        <v>698</v>
      </c>
      <c r="D5287" s="1" t="s">
        <v>654</v>
      </c>
      <c r="E5287" s="1" t="str">
        <f>VLOOKUP(D5287,StataFunctions!$E$2:$G$260,3,)</f>
        <v>Linear Regression</v>
      </c>
      <c r="F5287" s="18" t="s">
        <v>5417</v>
      </c>
      <c r="G5287" s="18" t="str">
        <f t="shared" si="496"/>
        <v>attitude</v>
      </c>
      <c r="H5287" s="18" t="str">
        <f t="shared" si="497"/>
        <v>i.sick i.control interaction</v>
      </c>
      <c r="I5287" s="18">
        <f t="shared" si="500"/>
        <v>0</v>
      </c>
      <c r="J5287" s="18" t="str">
        <f t="shared" si="501"/>
        <v>NA</v>
      </c>
      <c r="K5287" s="18" t="str">
        <f t="shared" si="498"/>
        <v>i.sick i.control interaction</v>
      </c>
      <c r="L5287" s="1" t="str">
        <f t="shared" si="499"/>
        <v>Yes</v>
      </c>
    </row>
    <row r="5288" spans="1:12" x14ac:dyDescent="0.3">
      <c r="A5288" s="1" t="str">
        <f>VLOOKUP(B5288,DownloadedFiles!$B$2:$C$821,2,)</f>
        <v>doi:10.7910/DVN/TIXGF8</v>
      </c>
      <c r="B5288" s="1" t="s">
        <v>2220</v>
      </c>
      <c r="C5288" s="1" t="s">
        <v>698</v>
      </c>
      <c r="D5288" s="1" t="s">
        <v>654</v>
      </c>
      <c r="E5288" s="1" t="str">
        <f>VLOOKUP(D5288,StataFunctions!$E$2:$G$260,3,)</f>
        <v>Linear Regression</v>
      </c>
      <c r="F5288" s="18" t="s">
        <v>5419</v>
      </c>
      <c r="G5288" s="18" t="str">
        <f t="shared" si="496"/>
        <v>attitude</v>
      </c>
      <c r="H5288" s="18" t="str">
        <f t="shared" si="497"/>
        <v>i.sick##i.control</v>
      </c>
      <c r="I5288" s="18">
        <f t="shared" si="500"/>
        <v>0</v>
      </c>
      <c r="J5288" s="18" t="str">
        <f t="shared" si="501"/>
        <v>NA</v>
      </c>
      <c r="K5288" s="18" t="str">
        <f t="shared" si="498"/>
        <v>i.sick##i.control</v>
      </c>
      <c r="L5288" s="1" t="str">
        <f t="shared" si="499"/>
        <v>Yes</v>
      </c>
    </row>
    <row r="5289" spans="1:12" ht="28.8" x14ac:dyDescent="0.3">
      <c r="A5289" s="1" t="str">
        <f>VLOOKUP(B5289,DownloadedFiles!$B$2:$C$821,2,)</f>
        <v>doi:10.7910/DVN/TIXGF8</v>
      </c>
      <c r="B5289" s="1" t="s">
        <v>2220</v>
      </c>
      <c r="C5289" s="1" t="s">
        <v>698</v>
      </c>
      <c r="D5289" s="1" t="s">
        <v>654</v>
      </c>
      <c r="E5289" s="1" t="str">
        <f>VLOOKUP(D5289,StataFunctions!$E$2:$G$260,3,)</f>
        <v>Linear Regression</v>
      </c>
      <c r="F5289" s="18" t="s">
        <v>5418</v>
      </c>
      <c r="G5289" s="18" t="str">
        <f t="shared" si="496"/>
        <v>attitude</v>
      </c>
      <c r="H5289" s="18" t="str">
        <f t="shared" si="497"/>
        <v>i.sick##i.control i.control##c.worry i.sick##c.worry interaction2</v>
      </c>
      <c r="I5289" s="18">
        <f t="shared" si="500"/>
        <v>0</v>
      </c>
      <c r="J5289" s="18" t="str">
        <f t="shared" si="501"/>
        <v>NA</v>
      </c>
      <c r="K5289" s="18" t="str">
        <f t="shared" si="498"/>
        <v>i.sick##i.control i.control##c.worry i.sick##c.worry interaction2</v>
      </c>
      <c r="L5289" s="1" t="str">
        <f t="shared" si="499"/>
        <v>Yes</v>
      </c>
    </row>
    <row r="5290" spans="1:12" x14ac:dyDescent="0.3">
      <c r="A5290" s="1" t="str">
        <f>VLOOKUP(B5290,DownloadedFiles!$B$2:$C$821,2,)</f>
        <v>doi:10.7910/DVN/TIXGF8</v>
      </c>
      <c r="B5290" s="1" t="s">
        <v>2220</v>
      </c>
      <c r="C5290" s="1" t="s">
        <v>698</v>
      </c>
      <c r="D5290" s="1" t="s">
        <v>654</v>
      </c>
      <c r="E5290" s="1" t="str">
        <f>VLOOKUP(D5290,StataFunctions!$E$2:$G$260,3,)</f>
        <v>Linear Regression</v>
      </c>
      <c r="F5290" s="18" t="s">
        <v>5420</v>
      </c>
      <c r="G5290" s="18" t="str">
        <f t="shared" si="496"/>
        <v>attitude</v>
      </c>
      <c r="H5290" s="18" t="str">
        <f t="shared" si="497"/>
        <v>i.sick##i.control##c.worry</v>
      </c>
      <c r="I5290" s="18">
        <f t="shared" si="500"/>
        <v>0</v>
      </c>
      <c r="J5290" s="18" t="str">
        <f t="shared" si="501"/>
        <v>NA</v>
      </c>
      <c r="K5290" s="18" t="str">
        <f t="shared" si="498"/>
        <v>i.sick##i.control##c.worry</v>
      </c>
      <c r="L5290" s="1" t="str">
        <f t="shared" si="499"/>
        <v>Yes</v>
      </c>
    </row>
    <row r="5291" spans="1:12" x14ac:dyDescent="0.3">
      <c r="A5291" s="1" t="str">
        <f>VLOOKUP(B5291,DownloadedFiles!$B$2:$C$821,2,)</f>
        <v>doi:10.7910/DVN/TIXGF8</v>
      </c>
      <c r="B5291" s="1" t="s">
        <v>2221</v>
      </c>
      <c r="C5291" s="1" t="s">
        <v>698</v>
      </c>
      <c r="D5291" s="1" t="s">
        <v>654</v>
      </c>
      <c r="E5291" s="1" t="str">
        <f>VLOOKUP(D5291,StataFunctions!$E$2:$G$260,3,)</f>
        <v>Linear Regression</v>
      </c>
      <c r="F5291" s="18" t="s">
        <v>7324</v>
      </c>
      <c r="G5291" s="18" t="str">
        <f t="shared" si="496"/>
        <v>attitude</v>
      </c>
      <c r="H5291" s="18" t="str">
        <f t="shared" si="497"/>
        <v>i.control if sick==0</v>
      </c>
      <c r="I5291" s="18">
        <f t="shared" si="500"/>
        <v>1</v>
      </c>
      <c r="J5291" s="18" t="str">
        <f t="shared" si="501"/>
        <v xml:space="preserve"> sick==0</v>
      </c>
      <c r="K5291" s="18" t="str">
        <f t="shared" si="498"/>
        <v>i.control</v>
      </c>
      <c r="L5291" s="1" t="str">
        <f t="shared" si="499"/>
        <v>Yes</v>
      </c>
    </row>
    <row r="5292" spans="1:12" x14ac:dyDescent="0.3">
      <c r="A5292" s="1" t="str">
        <f>VLOOKUP(B5292,DownloadedFiles!$B$2:$C$821,2,)</f>
        <v>doi:10.7910/DVN/TIXGF8</v>
      </c>
      <c r="B5292" s="1" t="s">
        <v>2221</v>
      </c>
      <c r="C5292" s="1" t="s">
        <v>698</v>
      </c>
      <c r="D5292" s="1" t="s">
        <v>654</v>
      </c>
      <c r="E5292" s="1" t="str">
        <f>VLOOKUP(D5292,StataFunctions!$E$2:$G$260,3,)</f>
        <v>Linear Regression</v>
      </c>
      <c r="F5292" s="18" t="s">
        <v>7325</v>
      </c>
      <c r="G5292" s="18" t="str">
        <f t="shared" si="496"/>
        <v>attitude</v>
      </c>
      <c r="H5292" s="18" t="str">
        <f t="shared" si="497"/>
        <v>i.control if sick==1</v>
      </c>
      <c r="I5292" s="18">
        <f t="shared" si="500"/>
        <v>1</v>
      </c>
      <c r="J5292" s="18" t="str">
        <f t="shared" si="501"/>
        <v xml:space="preserve"> sick==1</v>
      </c>
      <c r="K5292" s="18" t="str">
        <f t="shared" si="498"/>
        <v>i.control</v>
      </c>
      <c r="L5292" s="1" t="str">
        <f t="shared" si="499"/>
        <v>Yes</v>
      </c>
    </row>
    <row r="5293" spans="1:12" x14ac:dyDescent="0.3">
      <c r="A5293" s="1" t="str">
        <f>VLOOKUP(B5293,DownloadedFiles!$B$2:$C$821,2,)</f>
        <v>doi:10.7910/DVN/TIXGF8</v>
      </c>
      <c r="B5293" s="1" t="s">
        <v>2221</v>
      </c>
      <c r="C5293" s="1" t="s">
        <v>698</v>
      </c>
      <c r="D5293" s="1" t="s">
        <v>654</v>
      </c>
      <c r="E5293" s="1" t="str">
        <f>VLOOKUP(D5293,StataFunctions!$E$2:$G$260,3,)</f>
        <v>Linear Regression</v>
      </c>
      <c r="F5293" s="18" t="s">
        <v>5417</v>
      </c>
      <c r="G5293" s="18" t="str">
        <f t="shared" si="496"/>
        <v>attitude</v>
      </c>
      <c r="H5293" s="18" t="str">
        <f t="shared" si="497"/>
        <v>i.sick i.control interaction</v>
      </c>
      <c r="I5293" s="18">
        <f t="shared" si="500"/>
        <v>0</v>
      </c>
      <c r="J5293" s="18" t="str">
        <f t="shared" si="501"/>
        <v>NA</v>
      </c>
      <c r="K5293" s="18" t="str">
        <f t="shared" si="498"/>
        <v>i.sick i.control interaction</v>
      </c>
      <c r="L5293" s="1" t="str">
        <f t="shared" si="499"/>
        <v>Yes</v>
      </c>
    </row>
    <row r="5294" spans="1:12" x14ac:dyDescent="0.3">
      <c r="A5294" s="1" t="str">
        <f>VLOOKUP(B5294,DownloadedFiles!$B$2:$C$821,2,)</f>
        <v>doi:10.7910/DVN/TIXGF8</v>
      </c>
      <c r="B5294" s="1" t="s">
        <v>2221</v>
      </c>
      <c r="C5294" s="1" t="s">
        <v>698</v>
      </c>
      <c r="D5294" s="1" t="s">
        <v>654</v>
      </c>
      <c r="E5294" s="1" t="str">
        <f>VLOOKUP(D5294,StataFunctions!$E$2:$G$260,3,)</f>
        <v>Linear Regression</v>
      </c>
      <c r="F5294" s="18" t="s">
        <v>5419</v>
      </c>
      <c r="G5294" s="18" t="str">
        <f t="shared" si="496"/>
        <v>attitude</v>
      </c>
      <c r="H5294" s="18" t="str">
        <f t="shared" si="497"/>
        <v>i.sick##i.control</v>
      </c>
      <c r="I5294" s="18">
        <f t="shared" si="500"/>
        <v>0</v>
      </c>
      <c r="J5294" s="18" t="str">
        <f t="shared" si="501"/>
        <v>NA</v>
      </c>
      <c r="K5294" s="18" t="str">
        <f t="shared" si="498"/>
        <v>i.sick##i.control</v>
      </c>
      <c r="L5294" s="1" t="str">
        <f t="shared" si="499"/>
        <v>Yes</v>
      </c>
    </row>
    <row r="5295" spans="1:12" ht="28.8" x14ac:dyDescent="0.3">
      <c r="A5295" s="1" t="str">
        <f>VLOOKUP(B5295,DownloadedFiles!$B$2:$C$821,2,)</f>
        <v>doi:10.7910/DVN/TIXGF8</v>
      </c>
      <c r="B5295" s="1" t="s">
        <v>2221</v>
      </c>
      <c r="C5295" s="1" t="s">
        <v>698</v>
      </c>
      <c r="D5295" s="1" t="s">
        <v>654</v>
      </c>
      <c r="E5295" s="1" t="str">
        <f>VLOOKUP(D5295,StataFunctions!$E$2:$G$260,3,)</f>
        <v>Linear Regression</v>
      </c>
      <c r="F5295" s="18" t="s">
        <v>5418</v>
      </c>
      <c r="G5295" s="18" t="str">
        <f t="shared" si="496"/>
        <v>attitude</v>
      </c>
      <c r="H5295" s="18" t="str">
        <f t="shared" si="497"/>
        <v>i.sick##i.control i.control##c.worry i.sick##c.worry interaction2</v>
      </c>
      <c r="I5295" s="18">
        <f t="shared" si="500"/>
        <v>0</v>
      </c>
      <c r="J5295" s="18" t="str">
        <f t="shared" si="501"/>
        <v>NA</v>
      </c>
      <c r="K5295" s="18" t="str">
        <f t="shared" si="498"/>
        <v>i.sick##i.control i.control##c.worry i.sick##c.worry interaction2</v>
      </c>
      <c r="L5295" s="1" t="str">
        <f t="shared" si="499"/>
        <v>Yes</v>
      </c>
    </row>
    <row r="5296" spans="1:12" x14ac:dyDescent="0.3">
      <c r="A5296" s="1" t="str">
        <f>VLOOKUP(B5296,DownloadedFiles!$B$2:$C$821,2,)</f>
        <v>doi:10.7910/DVN/TIXGF8</v>
      </c>
      <c r="B5296" s="1" t="s">
        <v>2221</v>
      </c>
      <c r="C5296" s="1" t="s">
        <v>698</v>
      </c>
      <c r="D5296" s="1" t="s">
        <v>654</v>
      </c>
      <c r="E5296" s="1" t="str">
        <f>VLOOKUP(D5296,StataFunctions!$E$2:$G$260,3,)</f>
        <v>Linear Regression</v>
      </c>
      <c r="F5296" s="18" t="s">
        <v>5421</v>
      </c>
      <c r="G5296" s="18" t="str">
        <f t="shared" si="496"/>
        <v>attitude</v>
      </c>
      <c r="H5296" s="18" t="str">
        <f t="shared" si="497"/>
        <v>i.sick##i.control ideology sickideo</v>
      </c>
      <c r="I5296" s="18">
        <f t="shared" si="500"/>
        <v>0</v>
      </c>
      <c r="J5296" s="18" t="str">
        <f t="shared" si="501"/>
        <v>NA</v>
      </c>
      <c r="K5296" s="18" t="str">
        <f t="shared" si="498"/>
        <v>i.sick##i.control ideology sickideo</v>
      </c>
      <c r="L5296" s="1" t="str">
        <f t="shared" si="499"/>
        <v>Yes</v>
      </c>
    </row>
    <row r="5297" spans="1:12" x14ac:dyDescent="0.3">
      <c r="A5297" s="1" t="str">
        <f>VLOOKUP(B5297,DownloadedFiles!$B$2:$C$821,2,)</f>
        <v>doi:10.7910/DVN/TIXGF8</v>
      </c>
      <c r="B5297" s="1" t="s">
        <v>2221</v>
      </c>
      <c r="C5297" s="1" t="s">
        <v>698</v>
      </c>
      <c r="D5297" s="1" t="s">
        <v>654</v>
      </c>
      <c r="E5297" s="1" t="str">
        <f>VLOOKUP(D5297,StataFunctions!$E$2:$G$260,3,)</f>
        <v>Linear Regression</v>
      </c>
      <c r="F5297" s="18" t="s">
        <v>5422</v>
      </c>
      <c r="G5297" s="18" t="str">
        <f t="shared" si="496"/>
        <v>attitude</v>
      </c>
      <c r="H5297" s="18" t="str">
        <f t="shared" si="497"/>
        <v>i.sick##i.control leftwing sickleft</v>
      </c>
      <c r="I5297" s="18">
        <f t="shared" si="500"/>
        <v>0</v>
      </c>
      <c r="J5297" s="18" t="str">
        <f t="shared" si="501"/>
        <v>NA</v>
      </c>
      <c r="K5297" s="18" t="str">
        <f t="shared" si="498"/>
        <v>i.sick##i.control leftwing sickleft</v>
      </c>
      <c r="L5297" s="1" t="str">
        <f t="shared" si="499"/>
        <v>Yes</v>
      </c>
    </row>
    <row r="5298" spans="1:12" x14ac:dyDescent="0.3">
      <c r="A5298" s="1" t="str">
        <f>VLOOKUP(B5298,DownloadedFiles!$B$2:$C$821,2,)</f>
        <v>doi:10.7910/DVN/TIXGF8</v>
      </c>
      <c r="B5298" s="1" t="s">
        <v>2221</v>
      </c>
      <c r="C5298" s="1" t="s">
        <v>698</v>
      </c>
      <c r="D5298" s="1" t="s">
        <v>654</v>
      </c>
      <c r="E5298" s="1" t="str">
        <f>VLOOKUP(D5298,StataFunctions!$E$2:$G$260,3,)</f>
        <v>Linear Regression</v>
      </c>
      <c r="F5298" s="18" t="s">
        <v>5420</v>
      </c>
      <c r="G5298" s="18" t="str">
        <f t="shared" si="496"/>
        <v>attitude</v>
      </c>
      <c r="H5298" s="18" t="str">
        <f t="shared" si="497"/>
        <v>i.sick##i.control##c.worry</v>
      </c>
      <c r="I5298" s="18">
        <f t="shared" si="500"/>
        <v>0</v>
      </c>
      <c r="J5298" s="18" t="str">
        <f t="shared" si="501"/>
        <v>NA</v>
      </c>
      <c r="K5298" s="18" t="str">
        <f t="shared" si="498"/>
        <v>i.sick##i.control##c.worry</v>
      </c>
      <c r="L5298" s="1" t="str">
        <f t="shared" si="499"/>
        <v>Yes</v>
      </c>
    </row>
    <row r="5299" spans="1:12" x14ac:dyDescent="0.3">
      <c r="A5299" s="1" t="str">
        <f>VLOOKUP(B5299,DownloadedFiles!$B$2:$C$821,2,)</f>
        <v>doi:10.7910/DVN/TIXGF8</v>
      </c>
      <c r="B5299" s="1" t="s">
        <v>2222</v>
      </c>
      <c r="C5299" s="1" t="s">
        <v>698</v>
      </c>
      <c r="D5299" s="1" t="s">
        <v>654</v>
      </c>
      <c r="E5299" s="1" t="str">
        <f>VLOOKUP(D5299,StataFunctions!$E$2:$G$260,3,)</f>
        <v>Linear Regression</v>
      </c>
      <c r="F5299" s="18" t="s">
        <v>5440</v>
      </c>
      <c r="G5299" s="18" t="str">
        <f t="shared" si="496"/>
        <v>percep</v>
      </c>
      <c r="H5299" s="18" t="str">
        <f t="shared" si="497"/>
        <v>i.b(2).ShownFirst if country==1</v>
      </c>
      <c r="I5299" s="18">
        <f t="shared" si="500"/>
        <v>1</v>
      </c>
      <c r="J5299" s="18" t="str">
        <f t="shared" si="501"/>
        <v xml:space="preserve"> country==1</v>
      </c>
      <c r="K5299" s="18" t="str">
        <f t="shared" si="498"/>
        <v>i.b(2).ShownFirst</v>
      </c>
      <c r="L5299" s="1" t="str">
        <f t="shared" si="499"/>
        <v>Yes</v>
      </c>
    </row>
    <row r="5300" spans="1:12" x14ac:dyDescent="0.3">
      <c r="A5300" s="1" t="str">
        <f>VLOOKUP(B5300,DownloadedFiles!$B$2:$C$821,2,)</f>
        <v>doi:10.7910/DVN/TIXGF8</v>
      </c>
      <c r="B5300" s="1" t="s">
        <v>2222</v>
      </c>
      <c r="C5300" s="1" t="s">
        <v>698</v>
      </c>
      <c r="D5300" s="1" t="s">
        <v>654</v>
      </c>
      <c r="E5300" s="1" t="str">
        <f>VLOOKUP(D5300,StataFunctions!$E$2:$G$260,3,)</f>
        <v>Linear Regression</v>
      </c>
      <c r="F5300" s="18" t="s">
        <v>5436</v>
      </c>
      <c r="G5300" s="18" t="str">
        <f t="shared" si="496"/>
        <v>percep</v>
      </c>
      <c r="H5300" s="18" t="str">
        <f t="shared" si="497"/>
        <v>i.b(2).ShownFirst if country==2</v>
      </c>
      <c r="I5300" s="18">
        <f t="shared" si="500"/>
        <v>1</v>
      </c>
      <c r="J5300" s="18" t="str">
        <f t="shared" si="501"/>
        <v xml:space="preserve"> country==2</v>
      </c>
      <c r="K5300" s="18" t="str">
        <f t="shared" si="498"/>
        <v>i.b(2).ShownFirst</v>
      </c>
      <c r="L5300" s="1" t="str">
        <f t="shared" si="499"/>
        <v>Yes</v>
      </c>
    </row>
    <row r="5301" spans="1:12" x14ac:dyDescent="0.3">
      <c r="A5301" s="1" t="str">
        <f>VLOOKUP(B5301,DownloadedFiles!$B$2:$C$821,2,)</f>
        <v>doi:10.7910/DVN/TIXGF8</v>
      </c>
      <c r="B5301" s="1" t="s">
        <v>2222</v>
      </c>
      <c r="C5301" s="1" t="s">
        <v>698</v>
      </c>
      <c r="D5301" s="1" t="s">
        <v>654</v>
      </c>
      <c r="E5301" s="1" t="str">
        <f>VLOOKUP(D5301,StataFunctions!$E$2:$G$260,3,)</f>
        <v>Linear Regression</v>
      </c>
      <c r="F5301" s="18" t="s">
        <v>5438</v>
      </c>
      <c r="G5301" s="18" t="str">
        <f t="shared" si="496"/>
        <v>percep</v>
      </c>
      <c r="H5301" s="18" t="str">
        <f t="shared" si="497"/>
        <v>i.b(2).ShownFirst if country==3</v>
      </c>
      <c r="I5301" s="18">
        <f t="shared" si="500"/>
        <v>1</v>
      </c>
      <c r="J5301" s="18" t="str">
        <f t="shared" si="501"/>
        <v xml:space="preserve"> country==3</v>
      </c>
      <c r="K5301" s="18" t="str">
        <f t="shared" si="498"/>
        <v>i.b(2).ShownFirst</v>
      </c>
      <c r="L5301" s="1" t="str">
        <f t="shared" si="499"/>
        <v>Yes</v>
      </c>
    </row>
    <row r="5302" spans="1:12" x14ac:dyDescent="0.3">
      <c r="A5302" s="1" t="str">
        <f>VLOOKUP(B5302,DownloadedFiles!$B$2:$C$821,2,)</f>
        <v>doi:10.7910/DVN/TIXGF8</v>
      </c>
      <c r="B5302" s="1" t="s">
        <v>2222</v>
      </c>
      <c r="C5302" s="1" t="s">
        <v>698</v>
      </c>
      <c r="D5302" s="1" t="s">
        <v>654</v>
      </c>
      <c r="E5302" s="1" t="str">
        <f>VLOOKUP(D5302,StataFunctions!$E$2:$G$260,3,)</f>
        <v>Linear Regression</v>
      </c>
      <c r="F5302" s="18" t="s">
        <v>5434</v>
      </c>
      <c r="G5302" s="18" t="str">
        <f t="shared" si="496"/>
        <v>percep</v>
      </c>
      <c r="H5302" s="18" t="str">
        <f t="shared" si="497"/>
        <v>i.b(2).ShownFirst</v>
      </c>
      <c r="I5302" s="18">
        <f t="shared" si="500"/>
        <v>0</v>
      </c>
      <c r="J5302" s="18" t="str">
        <f t="shared" si="501"/>
        <v>NA</v>
      </c>
      <c r="K5302" s="18" t="str">
        <f t="shared" si="498"/>
        <v>i.b(2).ShownFirst</v>
      </c>
      <c r="L5302" s="1" t="str">
        <f t="shared" si="499"/>
        <v>Yes</v>
      </c>
    </row>
    <row r="5303" spans="1:12" x14ac:dyDescent="0.3">
      <c r="A5303" s="1" t="str">
        <f>VLOOKUP(B5303,DownloadedFiles!$B$2:$C$821,2,)</f>
        <v>doi:10.7910/DVN/TIXGF8</v>
      </c>
      <c r="B5303" s="1" t="s">
        <v>2222</v>
      </c>
      <c r="C5303" s="1" t="s">
        <v>698</v>
      </c>
      <c r="D5303" s="1" t="s">
        <v>654</v>
      </c>
      <c r="E5303" s="1" t="str">
        <f>VLOOKUP(D5303,StataFunctions!$E$2:$G$260,3,)</f>
        <v>Linear Regression</v>
      </c>
      <c r="F5303" s="18" t="s">
        <v>5453</v>
      </c>
      <c r="G5303" s="18" t="str">
        <f t="shared" si="496"/>
        <v>percep</v>
      </c>
      <c r="H5303" s="18" t="str">
        <f t="shared" si="497"/>
        <v>i.b(2).ShownFirst##c.ideology if country==1</v>
      </c>
      <c r="I5303" s="18">
        <f t="shared" si="500"/>
        <v>1</v>
      </c>
      <c r="J5303" s="18" t="str">
        <f t="shared" si="501"/>
        <v xml:space="preserve"> country==1</v>
      </c>
      <c r="K5303" s="18" t="str">
        <f t="shared" si="498"/>
        <v>i.b(2).ShownFirst##c.ideology</v>
      </c>
      <c r="L5303" s="1" t="str">
        <f t="shared" si="499"/>
        <v>Yes</v>
      </c>
    </row>
    <row r="5304" spans="1:12" x14ac:dyDescent="0.3">
      <c r="A5304" s="1" t="str">
        <f>VLOOKUP(B5304,DownloadedFiles!$B$2:$C$821,2,)</f>
        <v>doi:10.7910/DVN/TIXGF8</v>
      </c>
      <c r="B5304" s="1" t="s">
        <v>2222</v>
      </c>
      <c r="C5304" s="1" t="s">
        <v>698</v>
      </c>
      <c r="D5304" s="1" t="s">
        <v>654</v>
      </c>
      <c r="E5304" s="1" t="str">
        <f>VLOOKUP(D5304,StataFunctions!$E$2:$G$260,3,)</f>
        <v>Linear Regression</v>
      </c>
      <c r="F5304" s="18" t="s">
        <v>5451</v>
      </c>
      <c r="G5304" s="18" t="str">
        <f t="shared" ref="G5304:G5367" si="502">MID($F5304,LEN($D5304)+FIND($D5304,$F5304)+1,FIND(" ",$F5304,LEN(D5304)+FIND(D5304,F5304)+1)-(LEN($D5304)+FIND($D5304,$F5304)+1))</f>
        <v>percep</v>
      </c>
      <c r="H5304" s="18" t="str">
        <f t="shared" si="497"/>
        <v>i.b(2).ShownFirst##c.ideology if country==2</v>
      </c>
      <c r="I5304" s="18">
        <f t="shared" si="500"/>
        <v>1</v>
      </c>
      <c r="J5304" s="18" t="str">
        <f t="shared" si="501"/>
        <v xml:space="preserve"> country==2</v>
      </c>
      <c r="K5304" s="18" t="str">
        <f t="shared" si="498"/>
        <v>i.b(2).ShownFirst##c.ideology</v>
      </c>
      <c r="L5304" s="1" t="str">
        <f t="shared" si="499"/>
        <v>Yes</v>
      </c>
    </row>
    <row r="5305" spans="1:12" x14ac:dyDescent="0.3">
      <c r="A5305" s="1" t="str">
        <f>VLOOKUP(B5305,DownloadedFiles!$B$2:$C$821,2,)</f>
        <v>doi:10.7910/DVN/TIXGF8</v>
      </c>
      <c r="B5305" s="1" t="s">
        <v>2222</v>
      </c>
      <c r="C5305" s="1" t="s">
        <v>698</v>
      </c>
      <c r="D5305" s="1" t="s">
        <v>654</v>
      </c>
      <c r="E5305" s="1" t="str">
        <f>VLOOKUP(D5305,StataFunctions!$E$2:$G$260,3,)</f>
        <v>Linear Regression</v>
      </c>
      <c r="F5305" s="18" t="s">
        <v>5452</v>
      </c>
      <c r="G5305" s="18" t="str">
        <f t="shared" si="502"/>
        <v>percep</v>
      </c>
      <c r="H5305" s="18" t="str">
        <f t="shared" si="497"/>
        <v>i.b(2).ShownFirst##c.ideology if country==3</v>
      </c>
      <c r="I5305" s="18">
        <f t="shared" si="500"/>
        <v>1</v>
      </c>
      <c r="J5305" s="18" t="str">
        <f t="shared" si="501"/>
        <v xml:space="preserve"> country==3</v>
      </c>
      <c r="K5305" s="18" t="str">
        <f t="shared" si="498"/>
        <v>i.b(2).ShownFirst##c.ideology</v>
      </c>
      <c r="L5305" s="1" t="str">
        <f t="shared" si="499"/>
        <v>Yes</v>
      </c>
    </row>
    <row r="5306" spans="1:12" x14ac:dyDescent="0.3">
      <c r="A5306" s="1" t="str">
        <f>VLOOKUP(B5306,DownloadedFiles!$B$2:$C$821,2,)</f>
        <v>doi:10.7910/DVN/TIXGF8</v>
      </c>
      <c r="B5306" s="1" t="s">
        <v>2222</v>
      </c>
      <c r="C5306" s="1" t="s">
        <v>698</v>
      </c>
      <c r="D5306" s="1" t="s">
        <v>654</v>
      </c>
      <c r="E5306" s="1" t="str">
        <f>VLOOKUP(D5306,StataFunctions!$E$2:$G$260,3,)</f>
        <v>Linear Regression</v>
      </c>
      <c r="F5306" s="18" t="s">
        <v>5450</v>
      </c>
      <c r="G5306" s="18" t="str">
        <f t="shared" si="502"/>
        <v>percep</v>
      </c>
      <c r="H5306" s="18" t="str">
        <f t="shared" si="497"/>
        <v>i.b(2).ShownFirst##c.ideology</v>
      </c>
      <c r="I5306" s="18">
        <f t="shared" si="500"/>
        <v>0</v>
      </c>
      <c r="J5306" s="18" t="str">
        <f t="shared" si="501"/>
        <v>NA</v>
      </c>
      <c r="K5306" s="18" t="str">
        <f t="shared" si="498"/>
        <v>i.b(2).ShownFirst##c.ideology</v>
      </c>
      <c r="L5306" s="1" t="str">
        <f t="shared" si="499"/>
        <v>Yes</v>
      </c>
    </row>
    <row r="5307" spans="1:12" ht="28.8" x14ac:dyDescent="0.3">
      <c r="A5307" s="1" t="str">
        <f>VLOOKUP(B5307,DownloadedFiles!$B$2:$C$821,2,)</f>
        <v>doi:10.7910/DVN/TIXGF8</v>
      </c>
      <c r="B5307" s="1" t="s">
        <v>2222</v>
      </c>
      <c r="C5307" s="1" t="s">
        <v>698</v>
      </c>
      <c r="D5307" s="1" t="s">
        <v>654</v>
      </c>
      <c r="E5307" s="1" t="str">
        <f>VLOOKUP(D5307,StataFunctions!$E$2:$G$260,3,)</f>
        <v>Linear Regression</v>
      </c>
      <c r="F5307" s="18" t="s">
        <v>5457</v>
      </c>
      <c r="G5307" s="18" t="str">
        <f t="shared" si="502"/>
        <v>percep</v>
      </c>
      <c r="H5307" s="18" t="str">
        <f t="shared" si="497"/>
        <v>i.b(2).ShownFirst##c.ideology age i.gender c.edu01 c.income01 if country==1</v>
      </c>
      <c r="I5307" s="18">
        <f t="shared" si="500"/>
        <v>1</v>
      </c>
      <c r="J5307" s="18" t="str">
        <f t="shared" si="501"/>
        <v xml:space="preserve"> country==1</v>
      </c>
      <c r="K5307" s="18" t="str">
        <f t="shared" si="498"/>
        <v>i.b(2).ShownFirst##c.ideology age i.gender c.edu01 c.income01</v>
      </c>
      <c r="L5307" s="1" t="str">
        <f t="shared" si="499"/>
        <v>Yes</v>
      </c>
    </row>
    <row r="5308" spans="1:12" ht="28.8" x14ac:dyDescent="0.3">
      <c r="A5308" s="1" t="str">
        <f>VLOOKUP(B5308,DownloadedFiles!$B$2:$C$821,2,)</f>
        <v>doi:10.7910/DVN/TIXGF8</v>
      </c>
      <c r="B5308" s="1" t="s">
        <v>2222</v>
      </c>
      <c r="C5308" s="1" t="s">
        <v>698</v>
      </c>
      <c r="D5308" s="1" t="s">
        <v>654</v>
      </c>
      <c r="E5308" s="1" t="str">
        <f>VLOOKUP(D5308,StataFunctions!$E$2:$G$260,3,)</f>
        <v>Linear Regression</v>
      </c>
      <c r="F5308" s="18" t="s">
        <v>5455</v>
      </c>
      <c r="G5308" s="18" t="str">
        <f t="shared" si="502"/>
        <v>percep</v>
      </c>
      <c r="H5308" s="18" t="str">
        <f t="shared" si="497"/>
        <v>i.b(2).ShownFirst##c.ideology age i.gender c.edu01 c.income01 if country==2</v>
      </c>
      <c r="I5308" s="18">
        <f t="shared" si="500"/>
        <v>1</v>
      </c>
      <c r="J5308" s="18" t="str">
        <f t="shared" si="501"/>
        <v xml:space="preserve"> country==2</v>
      </c>
      <c r="K5308" s="18" t="str">
        <f t="shared" si="498"/>
        <v>i.b(2).ShownFirst##c.ideology age i.gender c.edu01 c.income01</v>
      </c>
      <c r="L5308" s="1" t="str">
        <f t="shared" si="499"/>
        <v>Yes</v>
      </c>
    </row>
    <row r="5309" spans="1:12" ht="28.8" x14ac:dyDescent="0.3">
      <c r="A5309" s="1" t="str">
        <f>VLOOKUP(B5309,DownloadedFiles!$B$2:$C$821,2,)</f>
        <v>doi:10.7910/DVN/TIXGF8</v>
      </c>
      <c r="B5309" s="1" t="s">
        <v>2222</v>
      </c>
      <c r="C5309" s="1" t="s">
        <v>698</v>
      </c>
      <c r="D5309" s="1" t="s">
        <v>654</v>
      </c>
      <c r="E5309" s="1" t="str">
        <f>VLOOKUP(D5309,StataFunctions!$E$2:$G$260,3,)</f>
        <v>Linear Regression</v>
      </c>
      <c r="F5309" s="18" t="s">
        <v>5456</v>
      </c>
      <c r="G5309" s="18" t="str">
        <f t="shared" si="502"/>
        <v>percep</v>
      </c>
      <c r="H5309" s="18" t="str">
        <f t="shared" si="497"/>
        <v>i.b(2).ShownFirst##c.ideology age i.gender c.edu01 c.income01 if country==3</v>
      </c>
      <c r="I5309" s="18">
        <f t="shared" si="500"/>
        <v>1</v>
      </c>
      <c r="J5309" s="18" t="str">
        <f t="shared" si="501"/>
        <v xml:space="preserve"> country==3</v>
      </c>
      <c r="K5309" s="18" t="str">
        <f t="shared" si="498"/>
        <v>i.b(2).ShownFirst##c.ideology age i.gender c.edu01 c.income01</v>
      </c>
      <c r="L5309" s="1" t="str">
        <f t="shared" si="499"/>
        <v>Yes</v>
      </c>
    </row>
    <row r="5310" spans="1:12" ht="28.8" x14ac:dyDescent="0.3">
      <c r="A5310" s="1" t="str">
        <f>VLOOKUP(B5310,DownloadedFiles!$B$2:$C$821,2,)</f>
        <v>doi:10.7910/DVN/TIXGF8</v>
      </c>
      <c r="B5310" s="1" t="s">
        <v>2222</v>
      </c>
      <c r="C5310" s="1" t="s">
        <v>698</v>
      </c>
      <c r="D5310" s="1" t="s">
        <v>654</v>
      </c>
      <c r="E5310" s="1" t="str">
        <f>VLOOKUP(D5310,StataFunctions!$E$2:$G$260,3,)</f>
        <v>Linear Regression</v>
      </c>
      <c r="F5310" s="18" t="s">
        <v>5454</v>
      </c>
      <c r="G5310" s="18" t="str">
        <f t="shared" si="502"/>
        <v>percep</v>
      </c>
      <c r="H5310" s="18" t="str">
        <f t="shared" si="497"/>
        <v>i.b(2).ShownFirst##c.ideology age i.gender c.edu01 c.income01 i.country</v>
      </c>
      <c r="I5310" s="18">
        <f t="shared" si="500"/>
        <v>0</v>
      </c>
      <c r="J5310" s="18" t="str">
        <f t="shared" si="501"/>
        <v>NA</v>
      </c>
      <c r="K5310" s="18" t="str">
        <f t="shared" si="498"/>
        <v>i.b(2).ShownFirst##c.ideology age i.gender c.edu01 c.income01 i.country</v>
      </c>
      <c r="L5310" s="1" t="str">
        <f t="shared" si="499"/>
        <v>Yes</v>
      </c>
    </row>
    <row r="5311" spans="1:12" ht="28.8" x14ac:dyDescent="0.3">
      <c r="A5311" s="1" t="str">
        <f>VLOOKUP(B5311,DownloadedFiles!$B$2:$C$821,2,)</f>
        <v>doi:10.7910/DVN/TIXGF8</v>
      </c>
      <c r="B5311" s="1" t="s">
        <v>2222</v>
      </c>
      <c r="C5311" s="1" t="s">
        <v>698</v>
      </c>
      <c r="D5311" s="1" t="s">
        <v>654</v>
      </c>
      <c r="E5311" s="1" t="str">
        <f>VLOOKUP(D5311,StataFunctions!$E$2:$G$260,3,)</f>
        <v>Linear Regression</v>
      </c>
      <c r="F5311" s="18" t="s">
        <v>5463</v>
      </c>
      <c r="G5311" s="18" t="str">
        <f t="shared" si="502"/>
        <v>percep</v>
      </c>
      <c r="H5311" s="18" t="str">
        <f t="shared" si="497"/>
        <v>i.b(2).ShownFirst##c.ideology##c.worry if country==2</v>
      </c>
      <c r="I5311" s="18">
        <f t="shared" si="500"/>
        <v>1</v>
      </c>
      <c r="J5311" s="18" t="str">
        <f t="shared" si="501"/>
        <v xml:space="preserve"> country==2</v>
      </c>
      <c r="K5311" s="18" t="str">
        <f t="shared" si="498"/>
        <v>i.b(2).ShownFirst##c.ideology##c.worry</v>
      </c>
      <c r="L5311" s="1" t="str">
        <f t="shared" si="499"/>
        <v>Yes</v>
      </c>
    </row>
    <row r="5312" spans="1:12" ht="28.8" x14ac:dyDescent="0.3">
      <c r="A5312" s="1" t="str">
        <f>VLOOKUP(B5312,DownloadedFiles!$B$2:$C$821,2,)</f>
        <v>doi:10.7910/DVN/TIXGF8</v>
      </c>
      <c r="B5312" s="1" t="s">
        <v>2222</v>
      </c>
      <c r="C5312" s="1" t="s">
        <v>698</v>
      </c>
      <c r="D5312" s="1" t="s">
        <v>654</v>
      </c>
      <c r="E5312" s="1" t="str">
        <f>VLOOKUP(D5312,StataFunctions!$E$2:$G$260,3,)</f>
        <v>Linear Regression</v>
      </c>
      <c r="F5312" s="18" t="s">
        <v>5464</v>
      </c>
      <c r="G5312" s="18" t="str">
        <f t="shared" si="502"/>
        <v>percep</v>
      </c>
      <c r="H5312" s="18" t="str">
        <f t="shared" si="497"/>
        <v>i.b(2).ShownFirst##c.ideology##c.worry if country==3</v>
      </c>
      <c r="I5312" s="18">
        <f t="shared" si="500"/>
        <v>1</v>
      </c>
      <c r="J5312" s="18" t="str">
        <f t="shared" si="501"/>
        <v xml:space="preserve"> country==3</v>
      </c>
      <c r="K5312" s="18" t="str">
        <f t="shared" si="498"/>
        <v>i.b(2).ShownFirst##c.ideology##c.worry</v>
      </c>
      <c r="L5312" s="1" t="str">
        <f t="shared" si="499"/>
        <v>Yes</v>
      </c>
    </row>
    <row r="5313" spans="1:12" x14ac:dyDescent="0.3">
      <c r="A5313" s="1" t="str">
        <f>VLOOKUP(B5313,DownloadedFiles!$B$2:$C$821,2,)</f>
        <v>doi:10.7910/DVN/TIXGF8</v>
      </c>
      <c r="B5313" s="1" t="s">
        <v>2222</v>
      </c>
      <c r="C5313" s="1" t="s">
        <v>698</v>
      </c>
      <c r="D5313" s="1" t="s">
        <v>654</v>
      </c>
      <c r="E5313" s="1" t="str">
        <f>VLOOKUP(D5313,StataFunctions!$E$2:$G$260,3,)</f>
        <v>Linear Regression</v>
      </c>
      <c r="F5313" s="18" t="s">
        <v>5462</v>
      </c>
      <c r="G5313" s="18" t="str">
        <f t="shared" si="502"/>
        <v>percep</v>
      </c>
      <c r="H5313" s="18" t="str">
        <f t="shared" si="497"/>
        <v>i.b(2).ShownFirst##c.ideology##c.worry</v>
      </c>
      <c r="I5313" s="18">
        <f t="shared" si="500"/>
        <v>0</v>
      </c>
      <c r="J5313" s="18" t="str">
        <f t="shared" si="501"/>
        <v>NA</v>
      </c>
      <c r="K5313" s="18" t="str">
        <f t="shared" si="498"/>
        <v>i.b(2).ShownFirst##c.ideology##c.worry</v>
      </c>
      <c r="L5313" s="1" t="str">
        <f t="shared" si="499"/>
        <v>Yes</v>
      </c>
    </row>
    <row r="5314" spans="1:12" x14ac:dyDescent="0.3">
      <c r="A5314" s="1" t="str">
        <f>VLOOKUP(B5314,DownloadedFiles!$B$2:$C$821,2,)</f>
        <v>doi:10.7910/DVN/TIXGF8</v>
      </c>
      <c r="B5314" s="1" t="s">
        <v>2222</v>
      </c>
      <c r="C5314" s="1" t="s">
        <v>698</v>
      </c>
      <c r="D5314" s="1" t="s">
        <v>654</v>
      </c>
      <c r="E5314" s="1" t="str">
        <f>VLOOKUP(D5314,StataFunctions!$E$2:$G$260,3,)</f>
        <v>Linear Regression</v>
      </c>
      <c r="F5314" s="18" t="s">
        <v>5445</v>
      </c>
      <c r="G5314" s="18" t="str">
        <f t="shared" si="502"/>
        <v>percep</v>
      </c>
      <c r="H5314" s="18" t="str">
        <f t="shared" ref="H5314:H5377" si="503">TRIM(MID(F5314,FIND(G5314,F5314)+LEN(G5314)+1,IFERROR(FIND(",",F5314),LEN(F5314)+1)-(FIND(G5314,F5314)+LEN(G5314)+1)))</f>
        <v>i.b(2).ShownFirst##c.worry if country==1</v>
      </c>
      <c r="I5314" s="18">
        <f t="shared" si="500"/>
        <v>1</v>
      </c>
      <c r="J5314" s="18" t="str">
        <f t="shared" si="501"/>
        <v xml:space="preserve"> country==1</v>
      </c>
      <c r="K5314" s="18" t="str">
        <f t="shared" ref="K5314:K5377" si="504">IF(I5314=0,H5314,MID(H5314,1,FIND(J5314,H5314)-4))</f>
        <v>i.b(2).ShownFirst##c.worry</v>
      </c>
      <c r="L5314" s="1" t="str">
        <f t="shared" ref="L5314:L5377" si="505">IFERROR(IF(FIND("///",F5314)&gt;0,"No",0),"Yes")</f>
        <v>Yes</v>
      </c>
    </row>
    <row r="5315" spans="1:12" x14ac:dyDescent="0.3">
      <c r="A5315" s="1" t="str">
        <f>VLOOKUP(B5315,DownloadedFiles!$B$2:$C$821,2,)</f>
        <v>doi:10.7910/DVN/TIXGF8</v>
      </c>
      <c r="B5315" s="1" t="s">
        <v>2222</v>
      </c>
      <c r="C5315" s="1" t="s">
        <v>698</v>
      </c>
      <c r="D5315" s="1" t="s">
        <v>654</v>
      </c>
      <c r="E5315" s="1" t="str">
        <f>VLOOKUP(D5315,StataFunctions!$E$2:$G$260,3,)</f>
        <v>Linear Regression</v>
      </c>
      <c r="F5315" s="18" t="s">
        <v>5441</v>
      </c>
      <c r="G5315" s="18" t="str">
        <f t="shared" si="502"/>
        <v>percep</v>
      </c>
      <c r="H5315" s="18" t="str">
        <f t="shared" si="503"/>
        <v>i.b(2).ShownFirst##c.worry if country==1</v>
      </c>
      <c r="I5315" s="18">
        <f t="shared" si="500"/>
        <v>1</v>
      </c>
      <c r="J5315" s="18" t="str">
        <f t="shared" si="501"/>
        <v xml:space="preserve"> country==1</v>
      </c>
      <c r="K5315" s="18" t="str">
        <f t="shared" si="504"/>
        <v>i.b(2).ShownFirst##c.worry</v>
      </c>
      <c r="L5315" s="1" t="str">
        <f t="shared" si="505"/>
        <v>Yes</v>
      </c>
    </row>
    <row r="5316" spans="1:12" x14ac:dyDescent="0.3">
      <c r="A5316" s="1" t="str">
        <f>VLOOKUP(B5316,DownloadedFiles!$B$2:$C$821,2,)</f>
        <v>doi:10.7910/DVN/TIXGF8</v>
      </c>
      <c r="B5316" s="1" t="s">
        <v>2222</v>
      </c>
      <c r="C5316" s="1" t="s">
        <v>698</v>
      </c>
      <c r="D5316" s="1" t="s">
        <v>654</v>
      </c>
      <c r="E5316" s="1" t="str">
        <f>VLOOKUP(D5316,StataFunctions!$E$2:$G$260,3,)</f>
        <v>Linear Regression</v>
      </c>
      <c r="F5316" s="18" t="s">
        <v>5437</v>
      </c>
      <c r="G5316" s="18" t="str">
        <f t="shared" si="502"/>
        <v>percep</v>
      </c>
      <c r="H5316" s="18" t="str">
        <f t="shared" si="503"/>
        <v>i.b(2).ShownFirst##c.worry if country==2</v>
      </c>
      <c r="I5316" s="18">
        <f t="shared" si="500"/>
        <v>1</v>
      </c>
      <c r="J5316" s="18" t="str">
        <f t="shared" si="501"/>
        <v xml:space="preserve"> country==2</v>
      </c>
      <c r="K5316" s="18" t="str">
        <f t="shared" si="504"/>
        <v>i.b(2).ShownFirst##c.worry</v>
      </c>
      <c r="L5316" s="1" t="str">
        <f t="shared" si="505"/>
        <v>Yes</v>
      </c>
    </row>
    <row r="5317" spans="1:12" x14ac:dyDescent="0.3">
      <c r="A5317" s="1" t="str">
        <f>VLOOKUP(B5317,DownloadedFiles!$B$2:$C$821,2,)</f>
        <v>doi:10.7910/DVN/TIXGF8</v>
      </c>
      <c r="B5317" s="1" t="s">
        <v>2222</v>
      </c>
      <c r="C5317" s="1" t="s">
        <v>698</v>
      </c>
      <c r="D5317" s="1" t="s">
        <v>654</v>
      </c>
      <c r="E5317" s="1" t="str">
        <f>VLOOKUP(D5317,StataFunctions!$E$2:$G$260,3,)</f>
        <v>Linear Regression</v>
      </c>
      <c r="F5317" s="18" t="s">
        <v>5443</v>
      </c>
      <c r="G5317" s="18" t="str">
        <f t="shared" si="502"/>
        <v>percep</v>
      </c>
      <c r="H5317" s="18" t="str">
        <f t="shared" si="503"/>
        <v>i.b(2).ShownFirst##c.worry if country==2</v>
      </c>
      <c r="I5317" s="18">
        <f t="shared" si="500"/>
        <v>1</v>
      </c>
      <c r="J5317" s="18" t="str">
        <f t="shared" si="501"/>
        <v xml:space="preserve"> country==2</v>
      </c>
      <c r="K5317" s="18" t="str">
        <f t="shared" si="504"/>
        <v>i.b(2).ShownFirst##c.worry</v>
      </c>
      <c r="L5317" s="1" t="str">
        <f t="shared" si="505"/>
        <v>Yes</v>
      </c>
    </row>
    <row r="5318" spans="1:12" x14ac:dyDescent="0.3">
      <c r="A5318" s="1" t="str">
        <f>VLOOKUP(B5318,DownloadedFiles!$B$2:$C$821,2,)</f>
        <v>doi:10.7910/DVN/TIXGF8</v>
      </c>
      <c r="B5318" s="1" t="s">
        <v>2222</v>
      </c>
      <c r="C5318" s="1" t="s">
        <v>698</v>
      </c>
      <c r="D5318" s="1" t="s">
        <v>654</v>
      </c>
      <c r="E5318" s="1" t="str">
        <f>VLOOKUP(D5318,StataFunctions!$E$2:$G$260,3,)</f>
        <v>Linear Regression</v>
      </c>
      <c r="F5318" s="18" t="s">
        <v>5439</v>
      </c>
      <c r="G5318" s="18" t="str">
        <f t="shared" si="502"/>
        <v>percep</v>
      </c>
      <c r="H5318" s="18" t="str">
        <f t="shared" si="503"/>
        <v>i.b(2).ShownFirst##c.worry if country==3</v>
      </c>
      <c r="I5318" s="18">
        <f t="shared" si="500"/>
        <v>1</v>
      </c>
      <c r="J5318" s="18" t="str">
        <f t="shared" si="501"/>
        <v xml:space="preserve"> country==3</v>
      </c>
      <c r="K5318" s="18" t="str">
        <f t="shared" si="504"/>
        <v>i.b(2).ShownFirst##c.worry</v>
      </c>
      <c r="L5318" s="1" t="str">
        <f t="shared" si="505"/>
        <v>Yes</v>
      </c>
    </row>
    <row r="5319" spans="1:12" x14ac:dyDescent="0.3">
      <c r="A5319" s="1" t="str">
        <f>VLOOKUP(B5319,DownloadedFiles!$B$2:$C$821,2,)</f>
        <v>doi:10.7910/DVN/TIXGF8</v>
      </c>
      <c r="B5319" s="1" t="s">
        <v>2222</v>
      </c>
      <c r="C5319" s="1" t="s">
        <v>698</v>
      </c>
      <c r="D5319" s="1" t="s">
        <v>654</v>
      </c>
      <c r="E5319" s="1" t="str">
        <f>VLOOKUP(D5319,StataFunctions!$E$2:$G$260,3,)</f>
        <v>Linear Regression</v>
      </c>
      <c r="F5319" s="18" t="s">
        <v>5444</v>
      </c>
      <c r="G5319" s="18" t="str">
        <f t="shared" si="502"/>
        <v>percep</v>
      </c>
      <c r="H5319" s="18" t="str">
        <f t="shared" si="503"/>
        <v>i.b(2).ShownFirst##c.worry if country==3</v>
      </c>
      <c r="I5319" s="18">
        <f t="shared" si="500"/>
        <v>1</v>
      </c>
      <c r="J5319" s="18" t="str">
        <f t="shared" si="501"/>
        <v xml:space="preserve"> country==3</v>
      </c>
      <c r="K5319" s="18" t="str">
        <f t="shared" si="504"/>
        <v>i.b(2).ShownFirst##c.worry</v>
      </c>
      <c r="L5319" s="1" t="str">
        <f t="shared" si="505"/>
        <v>Yes</v>
      </c>
    </row>
    <row r="5320" spans="1:12" x14ac:dyDescent="0.3">
      <c r="A5320" s="1" t="str">
        <f>VLOOKUP(B5320,DownloadedFiles!$B$2:$C$821,2,)</f>
        <v>doi:10.7910/DVN/TIXGF8</v>
      </c>
      <c r="B5320" s="1" t="s">
        <v>2222</v>
      </c>
      <c r="C5320" s="1" t="s">
        <v>698</v>
      </c>
      <c r="D5320" s="1" t="s">
        <v>654</v>
      </c>
      <c r="E5320" s="1" t="str">
        <f>VLOOKUP(D5320,StataFunctions!$E$2:$G$260,3,)</f>
        <v>Linear Regression</v>
      </c>
      <c r="F5320" s="18" t="s">
        <v>5435</v>
      </c>
      <c r="G5320" s="18" t="str">
        <f t="shared" si="502"/>
        <v>percep</v>
      </c>
      <c r="H5320" s="18" t="str">
        <f t="shared" si="503"/>
        <v>i.b(2).ShownFirst##c.worry</v>
      </c>
      <c r="I5320" s="18">
        <f t="shared" si="500"/>
        <v>0</v>
      </c>
      <c r="J5320" s="18" t="str">
        <f t="shared" si="501"/>
        <v>NA</v>
      </c>
      <c r="K5320" s="18" t="str">
        <f t="shared" si="504"/>
        <v>i.b(2).ShownFirst##c.worry</v>
      </c>
      <c r="L5320" s="1" t="str">
        <f t="shared" si="505"/>
        <v>Yes</v>
      </c>
    </row>
    <row r="5321" spans="1:12" x14ac:dyDescent="0.3">
      <c r="A5321" s="1" t="str">
        <f>VLOOKUP(B5321,DownloadedFiles!$B$2:$C$821,2,)</f>
        <v>doi:10.7910/DVN/TIXGF8</v>
      </c>
      <c r="B5321" s="1" t="s">
        <v>2222</v>
      </c>
      <c r="C5321" s="1" t="s">
        <v>698</v>
      </c>
      <c r="D5321" s="1" t="s">
        <v>654</v>
      </c>
      <c r="E5321" s="1" t="str">
        <f>VLOOKUP(D5321,StataFunctions!$E$2:$G$260,3,)</f>
        <v>Linear Regression</v>
      </c>
      <c r="F5321" s="18" t="s">
        <v>5442</v>
      </c>
      <c r="G5321" s="18" t="str">
        <f t="shared" si="502"/>
        <v>percep</v>
      </c>
      <c r="H5321" s="18" t="str">
        <f t="shared" si="503"/>
        <v>i.b(2).ShownFirst##c.worry</v>
      </c>
      <c r="I5321" s="18">
        <f t="shared" si="500"/>
        <v>0</v>
      </c>
      <c r="J5321" s="18" t="str">
        <f t="shared" si="501"/>
        <v>NA</v>
      </c>
      <c r="K5321" s="18" t="str">
        <f t="shared" si="504"/>
        <v>i.b(2).ShownFirst##c.worry</v>
      </c>
      <c r="L5321" s="1" t="str">
        <f t="shared" si="505"/>
        <v>Yes</v>
      </c>
    </row>
    <row r="5322" spans="1:12" x14ac:dyDescent="0.3">
      <c r="A5322" s="1" t="str">
        <f>VLOOKUP(B5322,DownloadedFiles!$B$2:$C$821,2,)</f>
        <v>doi:10.7910/DVN/TIXGF8</v>
      </c>
      <c r="B5322" s="1" t="s">
        <v>2222</v>
      </c>
      <c r="C5322" s="1" t="s">
        <v>698</v>
      </c>
      <c r="D5322" s="1" t="s">
        <v>654</v>
      </c>
      <c r="E5322" s="1" t="str">
        <f>VLOOKUP(D5322,StataFunctions!$E$2:$G$260,3,)</f>
        <v>Linear Regression</v>
      </c>
      <c r="F5322" s="18" t="s">
        <v>5426</v>
      </c>
      <c r="G5322" s="18" t="str">
        <f t="shared" si="502"/>
        <v>percep</v>
      </c>
      <c r="H5322" s="18" t="str">
        <f t="shared" si="503"/>
        <v>i.ShownFirst if country==1</v>
      </c>
      <c r="I5322" s="18">
        <f t="shared" si="500"/>
        <v>1</v>
      </c>
      <c r="J5322" s="18" t="str">
        <f t="shared" si="501"/>
        <v xml:space="preserve"> country==1</v>
      </c>
      <c r="K5322" s="18" t="str">
        <f t="shared" si="504"/>
        <v>i.ShownFirst</v>
      </c>
      <c r="L5322" s="1" t="str">
        <f t="shared" si="505"/>
        <v>Yes</v>
      </c>
    </row>
    <row r="5323" spans="1:12" x14ac:dyDescent="0.3">
      <c r="A5323" s="1" t="str">
        <f>VLOOKUP(B5323,DownloadedFiles!$B$2:$C$821,2,)</f>
        <v>doi:10.7910/DVN/TIXGF8</v>
      </c>
      <c r="B5323" s="1" t="s">
        <v>2222</v>
      </c>
      <c r="C5323" s="1" t="s">
        <v>698</v>
      </c>
      <c r="D5323" s="1" t="s">
        <v>654</v>
      </c>
      <c r="E5323" s="1" t="str">
        <f>VLOOKUP(D5323,StataFunctions!$E$2:$G$260,3,)</f>
        <v>Linear Regression</v>
      </c>
      <c r="F5323" s="18" t="s">
        <v>5424</v>
      </c>
      <c r="G5323" s="18" t="str">
        <f t="shared" si="502"/>
        <v>percep</v>
      </c>
      <c r="H5323" s="18" t="str">
        <f t="shared" si="503"/>
        <v>i.ShownFirst if country==2</v>
      </c>
      <c r="I5323" s="18">
        <f t="shared" si="500"/>
        <v>1</v>
      </c>
      <c r="J5323" s="18" t="str">
        <f t="shared" si="501"/>
        <v xml:space="preserve"> country==2</v>
      </c>
      <c r="K5323" s="18" t="str">
        <f t="shared" si="504"/>
        <v>i.ShownFirst</v>
      </c>
      <c r="L5323" s="1" t="str">
        <f t="shared" si="505"/>
        <v>Yes</v>
      </c>
    </row>
    <row r="5324" spans="1:12" x14ac:dyDescent="0.3">
      <c r="A5324" s="1" t="str">
        <f>VLOOKUP(B5324,DownloadedFiles!$B$2:$C$821,2,)</f>
        <v>doi:10.7910/DVN/TIXGF8</v>
      </c>
      <c r="B5324" s="1" t="s">
        <v>2222</v>
      </c>
      <c r="C5324" s="1" t="s">
        <v>698</v>
      </c>
      <c r="D5324" s="1" t="s">
        <v>654</v>
      </c>
      <c r="E5324" s="1" t="str">
        <f>VLOOKUP(D5324,StataFunctions!$E$2:$G$260,3,)</f>
        <v>Linear Regression</v>
      </c>
      <c r="F5324" s="18" t="s">
        <v>5425</v>
      </c>
      <c r="G5324" s="18" t="str">
        <f t="shared" si="502"/>
        <v>percep</v>
      </c>
      <c r="H5324" s="18" t="str">
        <f t="shared" si="503"/>
        <v>i.ShownFirst if country==3</v>
      </c>
      <c r="I5324" s="18">
        <f t="shared" si="500"/>
        <v>1</v>
      </c>
      <c r="J5324" s="18" t="str">
        <f t="shared" si="501"/>
        <v xml:space="preserve"> country==3</v>
      </c>
      <c r="K5324" s="18" t="str">
        <f t="shared" si="504"/>
        <v>i.ShownFirst</v>
      </c>
      <c r="L5324" s="1" t="str">
        <f t="shared" si="505"/>
        <v>Yes</v>
      </c>
    </row>
    <row r="5325" spans="1:12" x14ac:dyDescent="0.3">
      <c r="A5325" s="1" t="str">
        <f>VLOOKUP(B5325,DownloadedFiles!$B$2:$C$821,2,)</f>
        <v>doi:10.7910/DVN/TIXGF8</v>
      </c>
      <c r="B5325" s="1" t="s">
        <v>2222</v>
      </c>
      <c r="C5325" s="1" t="s">
        <v>698</v>
      </c>
      <c r="D5325" s="1" t="s">
        <v>654</v>
      </c>
      <c r="E5325" s="1" t="str">
        <f>VLOOKUP(D5325,StataFunctions!$E$2:$G$260,3,)</f>
        <v>Linear Regression</v>
      </c>
      <c r="F5325" s="18" t="s">
        <v>5423</v>
      </c>
      <c r="G5325" s="18" t="str">
        <f t="shared" si="502"/>
        <v>percep</v>
      </c>
      <c r="H5325" s="18" t="str">
        <f t="shared" si="503"/>
        <v>i.ShownFirst</v>
      </c>
      <c r="I5325" s="18">
        <f t="shared" si="500"/>
        <v>0</v>
      </c>
      <c r="J5325" s="18" t="str">
        <f t="shared" si="501"/>
        <v>NA</v>
      </c>
      <c r="K5325" s="18" t="str">
        <f t="shared" si="504"/>
        <v>i.ShownFirst</v>
      </c>
      <c r="L5325" s="1" t="str">
        <f t="shared" si="505"/>
        <v>Yes</v>
      </c>
    </row>
    <row r="5326" spans="1:12" x14ac:dyDescent="0.3">
      <c r="A5326" s="1" t="str">
        <f>VLOOKUP(B5326,DownloadedFiles!$B$2:$C$821,2,)</f>
        <v>doi:10.7910/DVN/TIXGF8</v>
      </c>
      <c r="B5326" s="1" t="s">
        <v>2222</v>
      </c>
      <c r="C5326" s="1" t="s">
        <v>698</v>
      </c>
      <c r="D5326" s="1" t="s">
        <v>654</v>
      </c>
      <c r="E5326" s="1" t="str">
        <f>VLOOKUP(D5326,StataFunctions!$E$2:$G$260,3,)</f>
        <v>Linear Regression</v>
      </c>
      <c r="F5326" s="18" t="s">
        <v>5433</v>
      </c>
      <c r="G5326" s="18" t="str">
        <f t="shared" si="502"/>
        <v>percep</v>
      </c>
      <c r="H5326" s="18" t="str">
        <f t="shared" si="503"/>
        <v>i.ShownFirst c.ideology IA if country==1</v>
      </c>
      <c r="I5326" s="18">
        <f t="shared" si="500"/>
        <v>1</v>
      </c>
      <c r="J5326" s="18" t="str">
        <f t="shared" si="501"/>
        <v xml:space="preserve"> country==1</v>
      </c>
      <c r="K5326" s="18" t="str">
        <f t="shared" si="504"/>
        <v>i.ShownFirst c.ideology IA</v>
      </c>
      <c r="L5326" s="1" t="str">
        <f t="shared" si="505"/>
        <v>Yes</v>
      </c>
    </row>
    <row r="5327" spans="1:12" x14ac:dyDescent="0.3">
      <c r="A5327" s="1" t="str">
        <f>VLOOKUP(B5327,DownloadedFiles!$B$2:$C$821,2,)</f>
        <v>doi:10.7910/DVN/TIXGF8</v>
      </c>
      <c r="B5327" s="1" t="s">
        <v>2222</v>
      </c>
      <c r="C5327" s="1" t="s">
        <v>698</v>
      </c>
      <c r="D5327" s="1" t="s">
        <v>654</v>
      </c>
      <c r="E5327" s="1" t="str">
        <f>VLOOKUP(D5327,StataFunctions!$E$2:$G$260,3,)</f>
        <v>Linear Regression</v>
      </c>
      <c r="F5327" s="18" t="s">
        <v>5431</v>
      </c>
      <c r="G5327" s="18" t="str">
        <f t="shared" si="502"/>
        <v>percep</v>
      </c>
      <c r="H5327" s="18" t="str">
        <f t="shared" si="503"/>
        <v>i.ShownFirst c.ideology IA if country==2</v>
      </c>
      <c r="I5327" s="18">
        <f t="shared" si="500"/>
        <v>1</v>
      </c>
      <c r="J5327" s="18" t="str">
        <f t="shared" si="501"/>
        <v xml:space="preserve"> country==2</v>
      </c>
      <c r="K5327" s="18" t="str">
        <f t="shared" si="504"/>
        <v>i.ShownFirst c.ideology IA</v>
      </c>
      <c r="L5327" s="1" t="str">
        <f t="shared" si="505"/>
        <v>Yes</v>
      </c>
    </row>
    <row r="5328" spans="1:12" x14ac:dyDescent="0.3">
      <c r="A5328" s="1" t="str">
        <f>VLOOKUP(B5328,DownloadedFiles!$B$2:$C$821,2,)</f>
        <v>doi:10.7910/DVN/TIXGF8</v>
      </c>
      <c r="B5328" s="1" t="s">
        <v>2222</v>
      </c>
      <c r="C5328" s="1" t="s">
        <v>698</v>
      </c>
      <c r="D5328" s="1" t="s">
        <v>654</v>
      </c>
      <c r="E5328" s="1" t="str">
        <f>VLOOKUP(D5328,StataFunctions!$E$2:$G$260,3,)</f>
        <v>Linear Regression</v>
      </c>
      <c r="F5328" s="18" t="s">
        <v>5432</v>
      </c>
      <c r="G5328" s="18" t="str">
        <f t="shared" si="502"/>
        <v>percep</v>
      </c>
      <c r="H5328" s="18" t="str">
        <f t="shared" si="503"/>
        <v>i.ShownFirst c.ideology IA if country==3</v>
      </c>
      <c r="I5328" s="18">
        <f t="shared" si="500"/>
        <v>1</v>
      </c>
      <c r="J5328" s="18" t="str">
        <f t="shared" si="501"/>
        <v xml:space="preserve"> country==3</v>
      </c>
      <c r="K5328" s="18" t="str">
        <f t="shared" si="504"/>
        <v>i.ShownFirst c.ideology IA</v>
      </c>
      <c r="L5328" s="1" t="str">
        <f t="shared" si="505"/>
        <v>Yes</v>
      </c>
    </row>
    <row r="5329" spans="1:12" x14ac:dyDescent="0.3">
      <c r="A5329" s="1" t="str">
        <f>VLOOKUP(B5329,DownloadedFiles!$B$2:$C$821,2,)</f>
        <v>doi:10.7910/DVN/TIXGF8</v>
      </c>
      <c r="B5329" s="1" t="s">
        <v>2222</v>
      </c>
      <c r="C5329" s="1" t="s">
        <v>698</v>
      </c>
      <c r="D5329" s="1" t="s">
        <v>654</v>
      </c>
      <c r="E5329" s="1" t="str">
        <f>VLOOKUP(D5329,StataFunctions!$E$2:$G$260,3,)</f>
        <v>Linear Regression</v>
      </c>
      <c r="F5329" s="18" t="s">
        <v>5430</v>
      </c>
      <c r="G5329" s="18" t="str">
        <f t="shared" si="502"/>
        <v>percep</v>
      </c>
      <c r="H5329" s="18" t="str">
        <f t="shared" si="503"/>
        <v>i.ShownFirst##c.ideology if country==1</v>
      </c>
      <c r="I5329" s="18">
        <f t="shared" si="500"/>
        <v>1</v>
      </c>
      <c r="J5329" s="18" t="str">
        <f t="shared" si="501"/>
        <v xml:space="preserve"> country==1</v>
      </c>
      <c r="K5329" s="18" t="str">
        <f t="shared" si="504"/>
        <v>i.ShownFirst##c.ideology</v>
      </c>
      <c r="L5329" s="1" t="str">
        <f t="shared" si="505"/>
        <v>Yes</v>
      </c>
    </row>
    <row r="5330" spans="1:12" x14ac:dyDescent="0.3">
      <c r="A5330" s="1" t="str">
        <f>VLOOKUP(B5330,DownloadedFiles!$B$2:$C$821,2,)</f>
        <v>doi:10.7910/DVN/TIXGF8</v>
      </c>
      <c r="B5330" s="1" t="s">
        <v>2222</v>
      </c>
      <c r="C5330" s="1" t="s">
        <v>698</v>
      </c>
      <c r="D5330" s="1" t="s">
        <v>654</v>
      </c>
      <c r="E5330" s="1" t="str">
        <f>VLOOKUP(D5330,StataFunctions!$E$2:$G$260,3,)</f>
        <v>Linear Regression</v>
      </c>
      <c r="F5330" s="18" t="s">
        <v>5428</v>
      </c>
      <c r="G5330" s="18" t="str">
        <f t="shared" si="502"/>
        <v>percep</v>
      </c>
      <c r="H5330" s="18" t="str">
        <f t="shared" si="503"/>
        <v>i.ShownFirst##c.ideology if country==2</v>
      </c>
      <c r="I5330" s="18">
        <f t="shared" si="500"/>
        <v>1</v>
      </c>
      <c r="J5330" s="18" t="str">
        <f t="shared" si="501"/>
        <v xml:space="preserve"> country==2</v>
      </c>
      <c r="K5330" s="18" t="str">
        <f t="shared" si="504"/>
        <v>i.ShownFirst##c.ideology</v>
      </c>
      <c r="L5330" s="1" t="str">
        <f t="shared" si="505"/>
        <v>Yes</v>
      </c>
    </row>
    <row r="5331" spans="1:12" x14ac:dyDescent="0.3">
      <c r="A5331" s="1" t="str">
        <f>VLOOKUP(B5331,DownloadedFiles!$B$2:$C$821,2,)</f>
        <v>doi:10.7910/DVN/TIXGF8</v>
      </c>
      <c r="B5331" s="1" t="s">
        <v>2222</v>
      </c>
      <c r="C5331" s="1" t="s">
        <v>698</v>
      </c>
      <c r="D5331" s="1" t="s">
        <v>654</v>
      </c>
      <c r="E5331" s="1" t="str">
        <f>VLOOKUP(D5331,StataFunctions!$E$2:$G$260,3,)</f>
        <v>Linear Regression</v>
      </c>
      <c r="F5331" s="18" t="s">
        <v>5429</v>
      </c>
      <c r="G5331" s="18" t="str">
        <f t="shared" si="502"/>
        <v>percep</v>
      </c>
      <c r="H5331" s="18" t="str">
        <f t="shared" si="503"/>
        <v>i.ShownFirst##c.ideology if country==3</v>
      </c>
      <c r="I5331" s="18">
        <f t="shared" si="500"/>
        <v>1</v>
      </c>
      <c r="J5331" s="18" t="str">
        <f t="shared" si="501"/>
        <v xml:space="preserve"> country==3</v>
      </c>
      <c r="K5331" s="18" t="str">
        <f t="shared" si="504"/>
        <v>i.ShownFirst##c.ideology</v>
      </c>
      <c r="L5331" s="1" t="str">
        <f t="shared" si="505"/>
        <v>Yes</v>
      </c>
    </row>
    <row r="5332" spans="1:12" x14ac:dyDescent="0.3">
      <c r="A5332" s="1" t="str">
        <f>VLOOKUP(B5332,DownloadedFiles!$B$2:$C$821,2,)</f>
        <v>doi:10.7910/DVN/TIXGF8</v>
      </c>
      <c r="B5332" s="1" t="s">
        <v>2222</v>
      </c>
      <c r="C5332" s="1" t="s">
        <v>698</v>
      </c>
      <c r="D5332" s="1" t="s">
        <v>654</v>
      </c>
      <c r="E5332" s="1" t="str">
        <f>VLOOKUP(D5332,StataFunctions!$E$2:$G$260,3,)</f>
        <v>Linear Regression</v>
      </c>
      <c r="F5332" s="18" t="s">
        <v>5427</v>
      </c>
      <c r="G5332" s="18" t="str">
        <f t="shared" si="502"/>
        <v>percep</v>
      </c>
      <c r="H5332" s="18" t="str">
        <f t="shared" si="503"/>
        <v>i.ShownFirst##c.ideology</v>
      </c>
      <c r="I5332" s="18">
        <f t="shared" ref="I5332:I5395" si="506">IFERROR(IF(FIND(" if ",H5332)&gt;0,1,0),0)</f>
        <v>0</v>
      </c>
      <c r="J5332" s="18" t="str">
        <f t="shared" ref="J5332:J5395" si="507">IFERROR(MID(H5332,FIND(" if ",H5332)+3,LEN(H5332)+1),"NA")</f>
        <v>NA</v>
      </c>
      <c r="K5332" s="18" t="str">
        <f t="shared" si="504"/>
        <v>i.ShownFirst##c.ideology</v>
      </c>
      <c r="L5332" s="1" t="str">
        <f t="shared" si="505"/>
        <v>Yes</v>
      </c>
    </row>
    <row r="5333" spans="1:12" x14ac:dyDescent="0.3">
      <c r="A5333" s="1" t="str">
        <f>VLOOKUP(B5333,DownloadedFiles!$B$2:$C$821,2,)</f>
        <v>doi:10.7910/DVN/TIXGF8</v>
      </c>
      <c r="B5333" s="1" t="s">
        <v>2222</v>
      </c>
      <c r="C5333" s="1" t="s">
        <v>698</v>
      </c>
      <c r="D5333" s="1" t="s">
        <v>654</v>
      </c>
      <c r="E5333" s="1" t="str">
        <f>VLOOKUP(D5333,StataFunctions!$E$2:$G$260,3,)</f>
        <v>Linear Regression</v>
      </c>
      <c r="F5333" s="18" t="s">
        <v>5461</v>
      </c>
      <c r="G5333" s="18" t="str">
        <f t="shared" si="502"/>
        <v>percep</v>
      </c>
      <c r="H5333" s="18" t="str">
        <f t="shared" si="503"/>
        <v>i.ShownFirst##c.ideology##c.worry if country==1</v>
      </c>
      <c r="I5333" s="18">
        <f t="shared" si="506"/>
        <v>1</v>
      </c>
      <c r="J5333" s="18" t="str">
        <f t="shared" si="507"/>
        <v xml:space="preserve"> country==1</v>
      </c>
      <c r="K5333" s="18" t="str">
        <f t="shared" si="504"/>
        <v>i.ShownFirst##c.ideology##c.worry</v>
      </c>
      <c r="L5333" s="1" t="str">
        <f t="shared" si="505"/>
        <v>Yes</v>
      </c>
    </row>
    <row r="5334" spans="1:12" x14ac:dyDescent="0.3">
      <c r="A5334" s="1" t="str">
        <f>VLOOKUP(B5334,DownloadedFiles!$B$2:$C$821,2,)</f>
        <v>doi:10.7910/DVN/TIXGF8</v>
      </c>
      <c r="B5334" s="1" t="s">
        <v>2222</v>
      </c>
      <c r="C5334" s="1" t="s">
        <v>698</v>
      </c>
      <c r="D5334" s="1" t="s">
        <v>654</v>
      </c>
      <c r="E5334" s="1" t="str">
        <f>VLOOKUP(D5334,StataFunctions!$E$2:$G$260,3,)</f>
        <v>Linear Regression</v>
      </c>
      <c r="F5334" s="18" t="s">
        <v>5459</v>
      </c>
      <c r="G5334" s="18" t="str">
        <f t="shared" si="502"/>
        <v>percep</v>
      </c>
      <c r="H5334" s="18" t="str">
        <f t="shared" si="503"/>
        <v>i.ShownFirst##c.ideology##c.worry if country==2</v>
      </c>
      <c r="I5334" s="18">
        <f t="shared" si="506"/>
        <v>1</v>
      </c>
      <c r="J5334" s="18" t="str">
        <f t="shared" si="507"/>
        <v xml:space="preserve"> country==2</v>
      </c>
      <c r="K5334" s="18" t="str">
        <f t="shared" si="504"/>
        <v>i.ShownFirst##c.ideology##c.worry</v>
      </c>
      <c r="L5334" s="1" t="str">
        <f t="shared" si="505"/>
        <v>Yes</v>
      </c>
    </row>
    <row r="5335" spans="1:12" x14ac:dyDescent="0.3">
      <c r="A5335" s="1" t="str">
        <f>VLOOKUP(B5335,DownloadedFiles!$B$2:$C$821,2,)</f>
        <v>doi:10.7910/DVN/TIXGF8</v>
      </c>
      <c r="B5335" s="1" t="s">
        <v>2222</v>
      </c>
      <c r="C5335" s="1" t="s">
        <v>698</v>
      </c>
      <c r="D5335" s="1" t="s">
        <v>654</v>
      </c>
      <c r="E5335" s="1" t="str">
        <f>VLOOKUP(D5335,StataFunctions!$E$2:$G$260,3,)</f>
        <v>Linear Regression</v>
      </c>
      <c r="F5335" s="18" t="s">
        <v>5460</v>
      </c>
      <c r="G5335" s="18" t="str">
        <f t="shared" si="502"/>
        <v>percep</v>
      </c>
      <c r="H5335" s="18" t="str">
        <f t="shared" si="503"/>
        <v>i.ShownFirst##c.ideology##c.worry if country==3</v>
      </c>
      <c r="I5335" s="18">
        <f t="shared" si="506"/>
        <v>1</v>
      </c>
      <c r="J5335" s="18" t="str">
        <f t="shared" si="507"/>
        <v xml:space="preserve"> country==3</v>
      </c>
      <c r="K5335" s="18" t="str">
        <f t="shared" si="504"/>
        <v>i.ShownFirst##c.ideology##c.worry</v>
      </c>
      <c r="L5335" s="1" t="str">
        <f t="shared" si="505"/>
        <v>Yes</v>
      </c>
    </row>
    <row r="5336" spans="1:12" x14ac:dyDescent="0.3">
      <c r="A5336" s="1" t="str">
        <f>VLOOKUP(B5336,DownloadedFiles!$B$2:$C$821,2,)</f>
        <v>doi:10.7910/DVN/TIXGF8</v>
      </c>
      <c r="B5336" s="1" t="s">
        <v>2222</v>
      </c>
      <c r="C5336" s="1" t="s">
        <v>698</v>
      </c>
      <c r="D5336" s="1" t="s">
        <v>654</v>
      </c>
      <c r="E5336" s="1" t="str">
        <f>VLOOKUP(D5336,StataFunctions!$E$2:$G$260,3,)</f>
        <v>Linear Regression</v>
      </c>
      <c r="F5336" s="18" t="s">
        <v>5458</v>
      </c>
      <c r="G5336" s="18" t="str">
        <f t="shared" si="502"/>
        <v>percep</v>
      </c>
      <c r="H5336" s="18" t="str">
        <f t="shared" si="503"/>
        <v>i.ShownFirst##c.ideology##c.worry</v>
      </c>
      <c r="I5336" s="18">
        <f t="shared" si="506"/>
        <v>0</v>
      </c>
      <c r="J5336" s="18" t="str">
        <f t="shared" si="507"/>
        <v>NA</v>
      </c>
      <c r="K5336" s="18" t="str">
        <f t="shared" si="504"/>
        <v>i.ShownFirst##c.ideology##c.worry</v>
      </c>
      <c r="L5336" s="1" t="str">
        <f t="shared" si="505"/>
        <v>Yes</v>
      </c>
    </row>
    <row r="5337" spans="1:12" x14ac:dyDescent="0.3">
      <c r="A5337" s="1" t="str">
        <f>VLOOKUP(B5337,DownloadedFiles!$B$2:$C$821,2,)</f>
        <v>doi:10.7910/DVN/TIXGF8</v>
      </c>
      <c r="B5337" s="1" t="s">
        <v>2222</v>
      </c>
      <c r="C5337" s="1" t="s">
        <v>698</v>
      </c>
      <c r="D5337" s="1" t="s">
        <v>654</v>
      </c>
      <c r="E5337" s="1" t="str">
        <f>VLOOKUP(D5337,StataFunctions!$E$2:$G$260,3,)</f>
        <v>Linear Regression</v>
      </c>
      <c r="F5337" s="18" t="s">
        <v>5449</v>
      </c>
      <c r="G5337" s="18" t="str">
        <f t="shared" si="502"/>
        <v>percep</v>
      </c>
      <c r="H5337" s="18" t="str">
        <f t="shared" si="503"/>
        <v>i.ShownFirst##c.worry if country==1</v>
      </c>
      <c r="I5337" s="18">
        <f t="shared" si="506"/>
        <v>1</v>
      </c>
      <c r="J5337" s="18" t="str">
        <f t="shared" si="507"/>
        <v xml:space="preserve"> country==1</v>
      </c>
      <c r="K5337" s="18" t="str">
        <f t="shared" si="504"/>
        <v>i.ShownFirst##c.worry</v>
      </c>
      <c r="L5337" s="1" t="str">
        <f t="shared" si="505"/>
        <v>Yes</v>
      </c>
    </row>
    <row r="5338" spans="1:12" x14ac:dyDescent="0.3">
      <c r="A5338" s="1" t="str">
        <f>VLOOKUP(B5338,DownloadedFiles!$B$2:$C$821,2,)</f>
        <v>doi:10.7910/DVN/TIXGF8</v>
      </c>
      <c r="B5338" s="1" t="s">
        <v>2222</v>
      </c>
      <c r="C5338" s="1" t="s">
        <v>698</v>
      </c>
      <c r="D5338" s="1" t="s">
        <v>654</v>
      </c>
      <c r="E5338" s="1" t="str">
        <f>VLOOKUP(D5338,StataFunctions!$E$2:$G$260,3,)</f>
        <v>Linear Regression</v>
      </c>
      <c r="F5338" s="18" t="s">
        <v>5447</v>
      </c>
      <c r="G5338" s="18" t="str">
        <f t="shared" si="502"/>
        <v>percep</v>
      </c>
      <c r="H5338" s="18" t="str">
        <f t="shared" si="503"/>
        <v>i.ShownFirst##c.worry if country==2</v>
      </c>
      <c r="I5338" s="18">
        <f t="shared" si="506"/>
        <v>1</v>
      </c>
      <c r="J5338" s="18" t="str">
        <f t="shared" si="507"/>
        <v xml:space="preserve"> country==2</v>
      </c>
      <c r="K5338" s="18" t="str">
        <f t="shared" si="504"/>
        <v>i.ShownFirst##c.worry</v>
      </c>
      <c r="L5338" s="1" t="str">
        <f t="shared" si="505"/>
        <v>Yes</v>
      </c>
    </row>
    <row r="5339" spans="1:12" x14ac:dyDescent="0.3">
      <c r="A5339" s="1" t="str">
        <f>VLOOKUP(B5339,DownloadedFiles!$B$2:$C$821,2,)</f>
        <v>doi:10.7910/DVN/TIXGF8</v>
      </c>
      <c r="B5339" s="1" t="s">
        <v>2222</v>
      </c>
      <c r="C5339" s="1" t="s">
        <v>698</v>
      </c>
      <c r="D5339" s="1" t="s">
        <v>654</v>
      </c>
      <c r="E5339" s="1" t="str">
        <f>VLOOKUP(D5339,StataFunctions!$E$2:$G$260,3,)</f>
        <v>Linear Regression</v>
      </c>
      <c r="F5339" s="18" t="s">
        <v>5448</v>
      </c>
      <c r="G5339" s="18" t="str">
        <f t="shared" si="502"/>
        <v>percep</v>
      </c>
      <c r="H5339" s="18" t="str">
        <f t="shared" si="503"/>
        <v>i.ShownFirst##c.worry if country==3</v>
      </c>
      <c r="I5339" s="18">
        <f t="shared" si="506"/>
        <v>1</v>
      </c>
      <c r="J5339" s="18" t="str">
        <f t="shared" si="507"/>
        <v xml:space="preserve"> country==3</v>
      </c>
      <c r="K5339" s="18" t="str">
        <f t="shared" si="504"/>
        <v>i.ShownFirst##c.worry</v>
      </c>
      <c r="L5339" s="1" t="str">
        <f t="shared" si="505"/>
        <v>Yes</v>
      </c>
    </row>
    <row r="5340" spans="1:12" x14ac:dyDescent="0.3">
      <c r="A5340" s="1" t="str">
        <f>VLOOKUP(B5340,DownloadedFiles!$B$2:$C$821,2,)</f>
        <v>doi:10.7910/DVN/TIXGF8</v>
      </c>
      <c r="B5340" s="1" t="s">
        <v>2222</v>
      </c>
      <c r="C5340" s="1" t="s">
        <v>698</v>
      </c>
      <c r="D5340" s="1" t="s">
        <v>654</v>
      </c>
      <c r="E5340" s="1" t="str">
        <f>VLOOKUP(D5340,StataFunctions!$E$2:$G$260,3,)</f>
        <v>Linear Regression</v>
      </c>
      <c r="F5340" s="18" t="s">
        <v>5446</v>
      </c>
      <c r="G5340" s="18" t="str">
        <f t="shared" si="502"/>
        <v>percep</v>
      </c>
      <c r="H5340" s="18" t="str">
        <f t="shared" si="503"/>
        <v>i.ShownFirst##c.worry</v>
      </c>
      <c r="I5340" s="18">
        <f t="shared" si="506"/>
        <v>0</v>
      </c>
      <c r="J5340" s="18" t="str">
        <f t="shared" si="507"/>
        <v>NA</v>
      </c>
      <c r="K5340" s="18" t="str">
        <f t="shared" si="504"/>
        <v>i.ShownFirst##c.worry</v>
      </c>
      <c r="L5340" s="1" t="str">
        <f t="shared" si="505"/>
        <v>Yes</v>
      </c>
    </row>
    <row r="5341" spans="1:12" ht="28.8" x14ac:dyDescent="0.3">
      <c r="A5341" s="1" t="str">
        <f>VLOOKUP(B5341,DownloadedFiles!$B$2:$C$821,2,)</f>
        <v>doi:10.7910/DVN/TIXGF8</v>
      </c>
      <c r="B5341" s="1" t="s">
        <v>2222</v>
      </c>
      <c r="C5341" s="1" t="s">
        <v>698</v>
      </c>
      <c r="D5341" s="1" t="s">
        <v>654</v>
      </c>
      <c r="E5341" s="1" t="str">
        <f>VLOOKUP(D5341,StataFunctions!$E$2:$G$260,3,)</f>
        <v>Linear Regression</v>
      </c>
      <c r="F5341" s="18" t="s">
        <v>5465</v>
      </c>
      <c r="G5341" s="18" t="str">
        <f t="shared" si="502"/>
        <v>percep</v>
      </c>
      <c r="H5341" s="18" t="str">
        <f t="shared" si="503"/>
        <v>ii.b(2).ShownFirst##c.ideology##c.worry if country==1</v>
      </c>
      <c r="I5341" s="18">
        <f t="shared" si="506"/>
        <v>1</v>
      </c>
      <c r="J5341" s="18" t="str">
        <f t="shared" si="507"/>
        <v xml:space="preserve"> country==1</v>
      </c>
      <c r="K5341" s="18" t="str">
        <f t="shared" si="504"/>
        <v>ii.b(2).ShownFirst##c.ideology##c.worry</v>
      </c>
      <c r="L5341" s="1" t="str">
        <f t="shared" si="505"/>
        <v>Yes</v>
      </c>
    </row>
    <row r="5342" spans="1:12" x14ac:dyDescent="0.3">
      <c r="A5342" s="1" t="str">
        <f>VLOOKUP(B5342,DownloadedFiles!$B$2:$C$821,2,)</f>
        <v>doi:10.7910/DVN/TIXGF8</v>
      </c>
      <c r="B5342" s="1" t="s">
        <v>2223</v>
      </c>
      <c r="C5342" s="1" t="s">
        <v>6453</v>
      </c>
      <c r="D5342" s="1" t="s">
        <v>1542</v>
      </c>
      <c r="E5342" s="1" t="str">
        <f>VLOOKUP(D5342,StataFunctions!$E$2:$G$260,3,)</f>
        <v>Logistic regression</v>
      </c>
      <c r="F5342" s="18" t="s">
        <v>5468</v>
      </c>
      <c r="G5342" s="18" t="str">
        <f t="shared" si="502"/>
        <v>healthsup</v>
      </c>
      <c r="H5342" s="18" t="str">
        <f t="shared" si="503"/>
        <v>DKvote [pweight = pspwght] if cntry == "DK"</v>
      </c>
      <c r="I5342" s="18">
        <f t="shared" si="506"/>
        <v>1</v>
      </c>
      <c r="J5342" s="18" t="str">
        <f t="shared" si="507"/>
        <v xml:space="preserve"> cntry == "DK"</v>
      </c>
      <c r="K5342" s="18" t="str">
        <f t="shared" si="504"/>
        <v>DKvote [pweight = pspwght]</v>
      </c>
      <c r="L5342" s="1" t="str">
        <f t="shared" si="505"/>
        <v>Yes</v>
      </c>
    </row>
    <row r="5343" spans="1:12" x14ac:dyDescent="0.3">
      <c r="A5343" s="1" t="str">
        <f>VLOOKUP(B5343,DownloadedFiles!$B$2:$C$821,2,)</f>
        <v>doi:10.7910/DVN/TIXGF8</v>
      </c>
      <c r="B5343" s="1" t="s">
        <v>2223</v>
      </c>
      <c r="C5343" s="1" t="s">
        <v>6453</v>
      </c>
      <c r="D5343" s="1" t="s">
        <v>1542</v>
      </c>
      <c r="E5343" s="1" t="str">
        <f>VLOOKUP(D5343,StataFunctions!$E$2:$G$260,3,)</f>
        <v>Logistic regression</v>
      </c>
      <c r="F5343" s="18" t="s">
        <v>5469</v>
      </c>
      <c r="G5343" s="18" t="str">
        <f t="shared" si="502"/>
        <v>unemploysup</v>
      </c>
      <c r="H5343" s="18" t="str">
        <f t="shared" si="503"/>
        <v>DKvote [pweight = pspwght] if cntry == "DK"</v>
      </c>
      <c r="I5343" s="18">
        <f t="shared" si="506"/>
        <v>1</v>
      </c>
      <c r="J5343" s="18" t="str">
        <f t="shared" si="507"/>
        <v xml:space="preserve"> cntry == "DK"</v>
      </c>
      <c r="K5343" s="18" t="str">
        <f t="shared" si="504"/>
        <v>DKvote [pweight = pspwght]</v>
      </c>
      <c r="L5343" s="1" t="str">
        <f t="shared" si="505"/>
        <v>Yes</v>
      </c>
    </row>
    <row r="5344" spans="1:12" x14ac:dyDescent="0.3">
      <c r="A5344" s="1" t="str">
        <f>VLOOKUP(B5344,DownloadedFiles!$B$2:$C$821,2,)</f>
        <v>doi:10.7910/DVN/TIXGF8</v>
      </c>
      <c r="B5344" s="1" t="s">
        <v>2223</v>
      </c>
      <c r="C5344" s="1" t="s">
        <v>6453</v>
      </c>
      <c r="D5344" s="1" t="s">
        <v>1542</v>
      </c>
      <c r="E5344" s="1" t="str">
        <f>VLOOKUP(D5344,StataFunctions!$E$2:$G$260,3,)</f>
        <v>Logistic regression</v>
      </c>
      <c r="F5344" s="18" t="s">
        <v>5470</v>
      </c>
      <c r="G5344" s="18" t="str">
        <f t="shared" si="502"/>
        <v>healthsup</v>
      </c>
      <c r="H5344" s="18" t="str">
        <f t="shared" si="503"/>
        <v>NETvote [pweight = pspwght] if cntry == "NL"</v>
      </c>
      <c r="I5344" s="18">
        <f t="shared" si="506"/>
        <v>1</v>
      </c>
      <c r="J5344" s="18" t="str">
        <f t="shared" si="507"/>
        <v xml:space="preserve"> cntry == "NL"</v>
      </c>
      <c r="K5344" s="18" t="str">
        <f t="shared" si="504"/>
        <v>NETvote [pweight = pspwght]</v>
      </c>
      <c r="L5344" s="1" t="str">
        <f t="shared" si="505"/>
        <v>Yes</v>
      </c>
    </row>
    <row r="5345" spans="1:12" x14ac:dyDescent="0.3">
      <c r="A5345" s="1" t="str">
        <f>VLOOKUP(B5345,DownloadedFiles!$B$2:$C$821,2,)</f>
        <v>doi:10.7910/DVN/TIXGF8</v>
      </c>
      <c r="B5345" s="1" t="s">
        <v>2223</v>
      </c>
      <c r="C5345" s="1" t="s">
        <v>6453</v>
      </c>
      <c r="D5345" s="1" t="s">
        <v>1542</v>
      </c>
      <c r="E5345" s="1" t="str">
        <f>VLOOKUP(D5345,StataFunctions!$E$2:$G$260,3,)</f>
        <v>Logistic regression</v>
      </c>
      <c r="F5345" s="18" t="s">
        <v>5471</v>
      </c>
      <c r="G5345" s="18" t="str">
        <f t="shared" si="502"/>
        <v>unemploysup</v>
      </c>
      <c r="H5345" s="18" t="str">
        <f t="shared" si="503"/>
        <v>NETvote [pweight = pspwght] if cntry == "NL"</v>
      </c>
      <c r="I5345" s="18">
        <f t="shared" si="506"/>
        <v>1</v>
      </c>
      <c r="J5345" s="18" t="str">
        <f t="shared" si="507"/>
        <v xml:space="preserve"> cntry == "NL"</v>
      </c>
      <c r="K5345" s="18" t="str">
        <f t="shared" si="504"/>
        <v>NETvote [pweight = pspwght]</v>
      </c>
      <c r="L5345" s="1" t="str">
        <f t="shared" si="505"/>
        <v>Yes</v>
      </c>
    </row>
    <row r="5346" spans="1:12" x14ac:dyDescent="0.3">
      <c r="A5346" s="1" t="str">
        <f>VLOOKUP(B5346,DownloadedFiles!$B$2:$C$821,2,)</f>
        <v>doi:10.7910/DVN/TIXGF8</v>
      </c>
      <c r="B5346" s="1" t="s">
        <v>2223</v>
      </c>
      <c r="C5346" s="1" t="s">
        <v>6453</v>
      </c>
      <c r="D5346" s="1" t="s">
        <v>1542</v>
      </c>
      <c r="E5346" s="1" t="str">
        <f>VLOOKUP(D5346,StataFunctions!$E$2:$G$260,3,)</f>
        <v>Logistic regression</v>
      </c>
      <c r="F5346" s="18" t="s">
        <v>5472</v>
      </c>
      <c r="G5346" s="18" t="str">
        <f t="shared" si="502"/>
        <v>healthsup</v>
      </c>
      <c r="H5346" s="18" t="str">
        <f t="shared" si="503"/>
        <v>Spainvote [pweight = pspwght] if cntry == "ES"</v>
      </c>
      <c r="I5346" s="18">
        <f t="shared" si="506"/>
        <v>1</v>
      </c>
      <c r="J5346" s="18" t="str">
        <f t="shared" si="507"/>
        <v xml:space="preserve"> cntry == "ES"</v>
      </c>
      <c r="K5346" s="18" t="str">
        <f t="shared" si="504"/>
        <v>Spainvote [pweight = pspwght]</v>
      </c>
      <c r="L5346" s="1" t="str">
        <f t="shared" si="505"/>
        <v>Yes</v>
      </c>
    </row>
    <row r="5347" spans="1:12" x14ac:dyDescent="0.3">
      <c r="A5347" s="1" t="str">
        <f>VLOOKUP(B5347,DownloadedFiles!$B$2:$C$821,2,)</f>
        <v>doi:10.7910/DVN/TIXGF8</v>
      </c>
      <c r="B5347" s="1" t="s">
        <v>2223</v>
      </c>
      <c r="C5347" s="1" t="s">
        <v>6453</v>
      </c>
      <c r="D5347" s="1" t="s">
        <v>1542</v>
      </c>
      <c r="E5347" s="1" t="str">
        <f>VLOOKUP(D5347,StataFunctions!$E$2:$G$260,3,)</f>
        <v>Logistic regression</v>
      </c>
      <c r="F5347" s="18" t="s">
        <v>5473</v>
      </c>
      <c r="G5347" s="18" t="str">
        <f t="shared" si="502"/>
        <v>unemploysup</v>
      </c>
      <c r="H5347" s="18" t="str">
        <f t="shared" si="503"/>
        <v>Spainvote [pweight = pspwght] if cntry == "ES"</v>
      </c>
      <c r="I5347" s="18">
        <f t="shared" si="506"/>
        <v>1</v>
      </c>
      <c r="J5347" s="18" t="str">
        <f t="shared" si="507"/>
        <v xml:space="preserve"> cntry == "ES"</v>
      </c>
      <c r="K5347" s="18" t="str">
        <f t="shared" si="504"/>
        <v>Spainvote [pweight = pspwght]</v>
      </c>
      <c r="L5347" s="1" t="str">
        <f t="shared" si="505"/>
        <v>Yes</v>
      </c>
    </row>
    <row r="5348" spans="1:12" x14ac:dyDescent="0.3">
      <c r="A5348" s="1" t="str">
        <f>VLOOKUP(B5348,DownloadedFiles!$B$2:$C$821,2,)</f>
        <v>doi:10.7910/DVN/TIXGF8</v>
      </c>
      <c r="B5348" s="1" t="s">
        <v>2223</v>
      </c>
      <c r="C5348" s="1" t="s">
        <v>6453</v>
      </c>
      <c r="D5348" s="1" t="s">
        <v>1542</v>
      </c>
      <c r="E5348" s="1" t="str">
        <f>VLOOKUP(D5348,StataFunctions!$E$2:$G$260,3,)</f>
        <v>Logistic regression</v>
      </c>
      <c r="F5348" s="18" t="s">
        <v>5466</v>
      </c>
      <c r="G5348" s="18" t="str">
        <f t="shared" si="502"/>
        <v>healthsup</v>
      </c>
      <c r="H5348" s="18" t="str">
        <f t="shared" si="503"/>
        <v>UKvote [pweight = pspwght] if cntry == "GB"</v>
      </c>
      <c r="I5348" s="18">
        <f t="shared" si="506"/>
        <v>1</v>
      </c>
      <c r="J5348" s="18" t="str">
        <f t="shared" si="507"/>
        <v xml:space="preserve"> cntry == "GB"</v>
      </c>
      <c r="K5348" s="18" t="str">
        <f t="shared" si="504"/>
        <v>UKvote [pweight = pspwght]</v>
      </c>
      <c r="L5348" s="1" t="str">
        <f t="shared" si="505"/>
        <v>Yes</v>
      </c>
    </row>
    <row r="5349" spans="1:12" x14ac:dyDescent="0.3">
      <c r="A5349" s="1" t="str">
        <f>VLOOKUP(B5349,DownloadedFiles!$B$2:$C$821,2,)</f>
        <v>doi:10.7910/DVN/TIXGF8</v>
      </c>
      <c r="B5349" s="1" t="s">
        <v>2223</v>
      </c>
      <c r="C5349" s="1" t="s">
        <v>6453</v>
      </c>
      <c r="D5349" s="1" t="s">
        <v>1542</v>
      </c>
      <c r="E5349" s="1" t="str">
        <f>VLOOKUP(D5349,StataFunctions!$E$2:$G$260,3,)</f>
        <v>Logistic regression</v>
      </c>
      <c r="F5349" s="18" t="s">
        <v>5467</v>
      </c>
      <c r="G5349" s="18" t="str">
        <f t="shared" si="502"/>
        <v>unemploysup</v>
      </c>
      <c r="H5349" s="18" t="str">
        <f t="shared" si="503"/>
        <v>UKvote [pweight = pspwght] if cntry == "GB"</v>
      </c>
      <c r="I5349" s="18">
        <f t="shared" si="506"/>
        <v>1</v>
      </c>
      <c r="J5349" s="18" t="str">
        <f t="shared" si="507"/>
        <v xml:space="preserve"> cntry == "GB"</v>
      </c>
      <c r="K5349" s="18" t="str">
        <f t="shared" si="504"/>
        <v>UKvote [pweight = pspwght]</v>
      </c>
      <c r="L5349" s="1" t="str">
        <f t="shared" si="505"/>
        <v>Yes</v>
      </c>
    </row>
    <row r="5350" spans="1:12" ht="28.8" x14ac:dyDescent="0.3">
      <c r="A5350" s="1" t="str">
        <f>VLOOKUP(B5350,DownloadedFiles!$B$2:$C$821,2,)</f>
        <v>doi:10.7910/DVN/S9MIJU</v>
      </c>
      <c r="B5350" s="1" t="s">
        <v>2061</v>
      </c>
      <c r="C5350" s="1" t="s">
        <v>6456</v>
      </c>
      <c r="D5350" s="1" t="s">
        <v>781</v>
      </c>
      <c r="E5350" s="1" t="str">
        <f>VLOOKUP(D5350,StataFunctions!$E$2:$G$260,3,)</f>
        <v>Regression on panel data</v>
      </c>
      <c r="F5350" s="18" t="s">
        <v>7242</v>
      </c>
      <c r="G5350" s="18" t="str">
        <f t="shared" si="502"/>
        <v>correct</v>
      </c>
      <c r="H5350" s="18" t="str">
        <f t="shared" si="503"/>
        <v>c.competitive dpres i.party black_l i.covered_new2 c.percentblack i.year3</v>
      </c>
      <c r="I5350" s="18">
        <f t="shared" si="506"/>
        <v>0</v>
      </c>
      <c r="J5350" s="18" t="str">
        <f t="shared" si="507"/>
        <v>NA</v>
      </c>
      <c r="K5350" s="18" t="str">
        <f t="shared" si="504"/>
        <v>c.competitive dpres i.party black_l i.covered_new2 c.percentblack i.year3</v>
      </c>
      <c r="L5350" s="1" t="str">
        <f t="shared" si="505"/>
        <v>Yes</v>
      </c>
    </row>
    <row r="5351" spans="1:12" ht="28.8" x14ac:dyDescent="0.3">
      <c r="A5351" s="1" t="str">
        <f>VLOOKUP(B5351,DownloadedFiles!$B$2:$C$821,2,)</f>
        <v>doi:10.7910/DVN/S9MIJU</v>
      </c>
      <c r="B5351" s="1" t="s">
        <v>2061</v>
      </c>
      <c r="C5351" s="1" t="s">
        <v>6455</v>
      </c>
      <c r="D5351" s="1" t="s">
        <v>654</v>
      </c>
      <c r="E5351" s="1" t="str">
        <f>VLOOKUP(D5351,StataFunctions!$E$2:$G$260,3,)</f>
        <v>Linear Regression</v>
      </c>
      <c r="F5351" s="18" t="s">
        <v>5474</v>
      </c>
      <c r="G5351" s="18" t="str">
        <f t="shared" si="502"/>
        <v>civil_rights</v>
      </c>
      <c r="H5351" s="18" t="str">
        <f t="shared" si="503"/>
        <v>i.preclearance c.competitive dempres rep ind percentblack black_l i.st_id i.cong</v>
      </c>
      <c r="I5351" s="18">
        <f t="shared" si="506"/>
        <v>0</v>
      </c>
      <c r="J5351" s="18" t="str">
        <f t="shared" si="507"/>
        <v>NA</v>
      </c>
      <c r="K5351" s="18" t="str">
        <f t="shared" si="504"/>
        <v>i.preclearance c.competitive dempres rep ind percentblack black_l i.st_id i.cong</v>
      </c>
      <c r="L5351" s="1" t="str">
        <f t="shared" si="505"/>
        <v>Yes</v>
      </c>
    </row>
    <row r="5352" spans="1:12" x14ac:dyDescent="0.3">
      <c r="A5352" s="1" t="str">
        <f>VLOOKUP(B5352,DownloadedFiles!$B$2:$C$821,2,)</f>
        <v>doi:10.7910/DVN/S9MIJU</v>
      </c>
      <c r="B5352" s="1" t="s">
        <v>2061</v>
      </c>
      <c r="C5352" s="1" t="s">
        <v>6455</v>
      </c>
      <c r="D5352" s="1" t="s">
        <v>654</v>
      </c>
      <c r="E5352" s="1" t="str">
        <f>VLOOKUP(D5352,StataFunctions!$E$2:$G$260,3,)</f>
        <v>Linear Regression</v>
      </c>
      <c r="F5352" s="18" t="s">
        <v>7445</v>
      </c>
      <c r="G5352" s="18" t="str">
        <f t="shared" si="502"/>
        <v>civil_rights</v>
      </c>
      <c r="H5352" s="18" t="str">
        <f t="shared" si="503"/>
        <v>i.preclearance dempres rep ind i.st_id i.cong</v>
      </c>
      <c r="I5352" s="18">
        <f t="shared" si="506"/>
        <v>0</v>
      </c>
      <c r="J5352" s="18" t="str">
        <f t="shared" si="507"/>
        <v>NA</v>
      </c>
      <c r="K5352" s="18" t="str">
        <f t="shared" si="504"/>
        <v>i.preclearance dempres rep ind i.st_id i.cong</v>
      </c>
      <c r="L5352" s="1" t="str">
        <f t="shared" si="505"/>
        <v>Yes</v>
      </c>
    </row>
    <row r="5353" spans="1:12" x14ac:dyDescent="0.3">
      <c r="A5353" s="1" t="str">
        <f>VLOOKUP(B5353,DownloadedFiles!$B$2:$C$821,2,)</f>
        <v>doi:10.7910/DVN/S9MIJU</v>
      </c>
      <c r="B5353" s="1" t="s">
        <v>2061</v>
      </c>
      <c r="C5353" s="1" t="s">
        <v>6455</v>
      </c>
      <c r="D5353" s="1" t="s">
        <v>654</v>
      </c>
      <c r="E5353" s="1" t="str">
        <f>VLOOKUP(D5353,StataFunctions!$E$2:$G$260,3,)</f>
        <v>Linear Regression</v>
      </c>
      <c r="F5353" s="18" t="s">
        <v>7444</v>
      </c>
      <c r="G5353" s="18" t="str">
        <f t="shared" si="502"/>
        <v>civil_rights</v>
      </c>
      <c r="H5353" s="18" t="str">
        <f t="shared" si="503"/>
        <v>i.preclearance i.st_id i.cong</v>
      </c>
      <c r="I5353" s="18">
        <f t="shared" si="506"/>
        <v>0</v>
      </c>
      <c r="J5353" s="18" t="str">
        <f t="shared" si="507"/>
        <v>NA</v>
      </c>
      <c r="K5353" s="18" t="str">
        <f t="shared" si="504"/>
        <v>i.preclearance i.st_id i.cong</v>
      </c>
      <c r="L5353" s="1" t="str">
        <f t="shared" si="505"/>
        <v>Yes</v>
      </c>
    </row>
    <row r="5354" spans="1:12" ht="28.8" x14ac:dyDescent="0.3">
      <c r="A5354" s="1" t="str">
        <f>VLOOKUP(B5354,DownloadedFiles!$B$2:$C$821,2,)</f>
        <v>doi:10.7910/DVN/S9MIJU</v>
      </c>
      <c r="B5354" s="1" t="s">
        <v>2061</v>
      </c>
      <c r="C5354" s="1" t="s">
        <v>6455</v>
      </c>
      <c r="D5354" s="1" t="s">
        <v>654</v>
      </c>
      <c r="E5354" s="1" t="str">
        <f>VLOOKUP(D5354,StataFunctions!$E$2:$G$260,3,)</f>
        <v>Linear Regression</v>
      </c>
      <c r="F5354" s="18" t="s">
        <v>7447</v>
      </c>
      <c r="G5354" s="18" t="str">
        <f t="shared" si="502"/>
        <v>civil_rights</v>
      </c>
      <c r="H5354" s="18" t="str">
        <f t="shared" si="503"/>
        <v>i.preclearance##c.competitive_mean_c dempres rep ind percentblack black_l i.cong i.st_id</v>
      </c>
      <c r="I5354" s="18">
        <f t="shared" si="506"/>
        <v>0</v>
      </c>
      <c r="J5354" s="18" t="str">
        <f t="shared" si="507"/>
        <v>NA</v>
      </c>
      <c r="K5354" s="18" t="str">
        <f t="shared" si="504"/>
        <v>i.preclearance##c.competitive_mean_c dempres rep ind percentblack black_l i.cong i.st_id</v>
      </c>
      <c r="L5354" s="1" t="str">
        <f t="shared" si="505"/>
        <v>Yes</v>
      </c>
    </row>
    <row r="5355" spans="1:12" ht="28.8" x14ac:dyDescent="0.3">
      <c r="A5355" s="1" t="str">
        <f>VLOOKUP(B5355,DownloadedFiles!$B$2:$C$821,2,)</f>
        <v>doi:10.7910/DVN/S9MIJU</v>
      </c>
      <c r="B5355" s="1" t="s">
        <v>2061</v>
      </c>
      <c r="C5355" s="1" t="s">
        <v>6455</v>
      </c>
      <c r="D5355" s="1" t="s">
        <v>654</v>
      </c>
      <c r="E5355" s="1" t="str">
        <f>VLOOKUP(D5355,StataFunctions!$E$2:$G$260,3,)</f>
        <v>Linear Regression</v>
      </c>
      <c r="F5355" s="18" t="s">
        <v>7447</v>
      </c>
      <c r="G5355" s="18" t="str">
        <f t="shared" si="502"/>
        <v>civil_rights</v>
      </c>
      <c r="H5355" s="18" t="str">
        <f t="shared" si="503"/>
        <v>i.preclearance##c.competitive_mean_c dempres rep ind percentblack black_l i.cong i.st_id</v>
      </c>
      <c r="I5355" s="18">
        <f t="shared" si="506"/>
        <v>0</v>
      </c>
      <c r="J5355" s="18" t="str">
        <f t="shared" si="507"/>
        <v>NA</v>
      </c>
      <c r="K5355" s="18" t="str">
        <f t="shared" si="504"/>
        <v>i.preclearance##c.competitive_mean_c dempres rep ind percentblack black_l i.cong i.st_id</v>
      </c>
      <c r="L5355" s="1" t="str">
        <f t="shared" si="505"/>
        <v>Yes</v>
      </c>
    </row>
    <row r="5356" spans="1:12" ht="28.8" x14ac:dyDescent="0.3">
      <c r="A5356" s="1" t="str">
        <f>VLOOKUP(B5356,DownloadedFiles!$B$2:$C$821,2,)</f>
        <v>doi:10.7910/DVN/S9MIJU</v>
      </c>
      <c r="B5356" s="1" t="s">
        <v>2061</v>
      </c>
      <c r="C5356" s="1" t="s">
        <v>6455</v>
      </c>
      <c r="D5356" s="1" t="s">
        <v>654</v>
      </c>
      <c r="E5356" s="1" t="str">
        <f>VLOOKUP(D5356,StataFunctions!$E$2:$G$260,3,)</f>
        <v>Linear Regression</v>
      </c>
      <c r="F5356" s="18" t="s">
        <v>7446</v>
      </c>
      <c r="G5356" s="18" t="str">
        <f t="shared" si="502"/>
        <v>civil_rights</v>
      </c>
      <c r="H5356" s="18" t="str">
        <f t="shared" si="503"/>
        <v>i.preclearance##c.percentblack_mean dempres competitive rep ind black_l i.cong i.st_id</v>
      </c>
      <c r="I5356" s="18">
        <f t="shared" si="506"/>
        <v>0</v>
      </c>
      <c r="J5356" s="18" t="str">
        <f t="shared" si="507"/>
        <v>NA</v>
      </c>
      <c r="K5356" s="18" t="str">
        <f t="shared" si="504"/>
        <v>i.preclearance##c.percentblack_mean dempres competitive rep ind black_l i.cong i.st_id</v>
      </c>
      <c r="L5356" s="1" t="str">
        <f t="shared" si="505"/>
        <v>Yes</v>
      </c>
    </row>
    <row r="5357" spans="1:12" ht="28.8" x14ac:dyDescent="0.3">
      <c r="A5357" s="1" t="str">
        <f>VLOOKUP(B5357,DownloadedFiles!$B$2:$C$821,2,)</f>
        <v>doi:10.7910/DVN/S9MIJU</v>
      </c>
      <c r="B5357" s="1" t="s">
        <v>2061</v>
      </c>
      <c r="C5357" s="1" t="s">
        <v>6455</v>
      </c>
      <c r="D5357" s="1" t="s">
        <v>654</v>
      </c>
      <c r="E5357" s="1" t="str">
        <f>VLOOKUP(D5357,StataFunctions!$E$2:$G$260,3,)</f>
        <v>Linear Regression</v>
      </c>
      <c r="F5357" s="18" t="s">
        <v>7446</v>
      </c>
      <c r="G5357" s="18" t="str">
        <f t="shared" si="502"/>
        <v>civil_rights</v>
      </c>
      <c r="H5357" s="18" t="str">
        <f t="shared" si="503"/>
        <v>i.preclearance##c.percentblack_mean dempres competitive rep ind black_l i.cong i.st_id</v>
      </c>
      <c r="I5357" s="18">
        <f t="shared" si="506"/>
        <v>0</v>
      </c>
      <c r="J5357" s="18" t="str">
        <f t="shared" si="507"/>
        <v>NA</v>
      </c>
      <c r="K5357" s="18" t="str">
        <f t="shared" si="504"/>
        <v>i.preclearance##c.percentblack_mean dempres competitive rep ind black_l i.cong i.st_id</v>
      </c>
      <c r="L5357" s="1" t="str">
        <f t="shared" si="505"/>
        <v>Yes</v>
      </c>
    </row>
    <row r="5358" spans="1:12" ht="57.6" x14ac:dyDescent="0.3">
      <c r="A5358" s="1" t="str">
        <f>VLOOKUP(B5358,DownloadedFiles!$B$2:$C$821,2,)</f>
        <v>doi:10.7910/DVN/H13U6G</v>
      </c>
      <c r="B5358" s="1" t="s">
        <v>1886</v>
      </c>
      <c r="C5358" s="1" t="s">
        <v>6458</v>
      </c>
      <c r="D5358" s="1" t="s">
        <v>654</v>
      </c>
      <c r="E5358" s="1" t="str">
        <f>VLOOKUP(D5358,StataFunctions!$E$2:$G$260,3,)</f>
        <v>Linear Regression</v>
      </c>
      <c r="F5358" s="18" t="s">
        <v>5475</v>
      </c>
      <c r="G5358" s="18" t="str">
        <f t="shared" si="502"/>
        <v>dmpa</v>
      </c>
      <c r="H5358" s="18" t="str">
        <f t="shared" si="503"/>
        <v>income educ industry_exports industry_imports nontradeable_industry overseas_biz_some overseas_biz_most overseas_biz_all union age female white black liberal_ideo democrat republican [pweight=weights_10_2013]</v>
      </c>
      <c r="I5358" s="18">
        <f t="shared" si="506"/>
        <v>0</v>
      </c>
      <c r="J5358" s="18" t="str">
        <f t="shared" si="507"/>
        <v>NA</v>
      </c>
      <c r="K5358" s="18" t="str">
        <f t="shared" si="504"/>
        <v>income educ industry_exports industry_imports nontradeable_industry overseas_biz_some overseas_biz_most overseas_biz_all union age female white black liberal_ideo democrat republican [pweight=weights_10_2013]</v>
      </c>
      <c r="L5358" s="1" t="str">
        <f t="shared" si="505"/>
        <v>Yes</v>
      </c>
    </row>
    <row r="5359" spans="1:12" ht="57.6" x14ac:dyDescent="0.3">
      <c r="A5359" s="1" t="str">
        <f>VLOOKUP(B5359,DownloadedFiles!$B$2:$C$821,2,)</f>
        <v>doi:10.7910/DVN/H13U6G</v>
      </c>
      <c r="B5359" s="1" t="s">
        <v>1886</v>
      </c>
      <c r="C5359" s="1" t="s">
        <v>6457</v>
      </c>
      <c r="D5359" s="1" t="s">
        <v>654</v>
      </c>
      <c r="E5359" s="1" t="str">
        <f>VLOOKUP(D5359,StataFunctions!$E$2:$G$260,3,)</f>
        <v>Linear Regression</v>
      </c>
      <c r="F5359" s="18" t="s">
        <v>7327</v>
      </c>
      <c r="G5359" s="18" t="str">
        <f t="shared" si="502"/>
        <v>dmpa</v>
      </c>
      <c r="H5359" s="18" t="str">
        <f t="shared" si="503"/>
        <v>income educ industry_exports industry_imports nontradeable_industry overseas_biz_some overseas_biz_most overseas_biz_all union unemployed retired age female white black liberal_ideo democrat republican</v>
      </c>
      <c r="I5359" s="18">
        <f t="shared" si="506"/>
        <v>0</v>
      </c>
      <c r="J5359" s="18" t="str">
        <f t="shared" si="507"/>
        <v>NA</v>
      </c>
      <c r="K5359" s="18" t="str">
        <f t="shared" si="504"/>
        <v>income educ industry_exports industry_imports nontradeable_industry overseas_biz_some overseas_biz_most overseas_biz_all union unemployed retired age female white black liberal_ideo democrat republican</v>
      </c>
      <c r="L5359" s="1" t="str">
        <f t="shared" si="505"/>
        <v>Yes</v>
      </c>
    </row>
    <row r="5360" spans="1:12" ht="57.6" x14ac:dyDescent="0.3">
      <c r="A5360" s="1" t="str">
        <f>VLOOKUP(B5360,DownloadedFiles!$B$2:$C$821,2,)</f>
        <v>doi:10.7910/DVN/H13U6G</v>
      </c>
      <c r="B5360" s="1" t="s">
        <v>1886</v>
      </c>
      <c r="C5360" s="1" t="s">
        <v>6460</v>
      </c>
      <c r="D5360" s="1" t="s">
        <v>654</v>
      </c>
      <c r="E5360" s="1" t="str">
        <f>VLOOKUP(D5360,StataFunctions!$E$2:$G$260,3,)</f>
        <v>Linear Regression</v>
      </c>
      <c r="F5360" s="18" t="s">
        <v>5482</v>
      </c>
      <c r="G5360" s="18" t="str">
        <f t="shared" si="502"/>
        <v>dmpa</v>
      </c>
      <c r="H5360" s="18" t="str">
        <f t="shared" si="503"/>
        <v>income educ industry_exports industry_imports nontradeable_industry overseas_biz_some overseas_biz_most overseas_biz_all union unemployed retired age female white black liberal_ideo democrat republican [pweight=weight]</v>
      </c>
      <c r="I5360" s="18">
        <f t="shared" si="506"/>
        <v>0</v>
      </c>
      <c r="J5360" s="18" t="str">
        <f t="shared" si="507"/>
        <v>NA</v>
      </c>
      <c r="K5360" s="18" t="str">
        <f t="shared" si="504"/>
        <v>income educ industry_exports industry_imports nontradeable_industry overseas_biz_some overseas_biz_most overseas_biz_all union unemployed retired age female white black liberal_ideo democrat republican [pweight=weight]</v>
      </c>
      <c r="L5360" s="1" t="str">
        <f t="shared" si="505"/>
        <v>Yes</v>
      </c>
    </row>
    <row r="5361" spans="1:12" ht="28.8" x14ac:dyDescent="0.3">
      <c r="A5361" s="1" t="str">
        <f>VLOOKUP(B5361,DownloadedFiles!$B$2:$C$821,2,)</f>
        <v>doi:10.7910/DVN/H13U6G</v>
      </c>
      <c r="B5361" s="1" t="s">
        <v>1886</v>
      </c>
      <c r="C5361" s="1" t="s">
        <v>6459</v>
      </c>
      <c r="D5361" s="1" t="s">
        <v>654</v>
      </c>
      <c r="E5361" s="1" t="str">
        <f>VLOOKUP(D5361,StataFunctions!$E$2:$G$260,3,)</f>
        <v>Linear Regression</v>
      </c>
      <c r="F5361" s="18" t="s">
        <v>5477</v>
      </c>
      <c r="G5361" s="18" t="str">
        <f t="shared" si="502"/>
        <v>dmpa</v>
      </c>
      <c r="H5361" s="18" t="str">
        <f t="shared" si="503"/>
        <v>income educ net_industry_exports overseas_biz CCESvignette MTvignette wave01</v>
      </c>
      <c r="I5361" s="18">
        <f t="shared" si="506"/>
        <v>0</v>
      </c>
      <c r="J5361" s="18" t="str">
        <f t="shared" si="507"/>
        <v>NA</v>
      </c>
      <c r="K5361" s="18" t="str">
        <f t="shared" si="504"/>
        <v>income educ net_industry_exports overseas_biz CCESvignette MTvignette wave01</v>
      </c>
      <c r="L5361" s="1" t="str">
        <f t="shared" si="505"/>
        <v>Yes</v>
      </c>
    </row>
    <row r="5362" spans="1:12" ht="43.2" x14ac:dyDescent="0.3">
      <c r="A5362" s="1" t="str">
        <f>VLOOKUP(B5362,DownloadedFiles!$B$2:$C$821,2,)</f>
        <v>doi:10.7910/DVN/H13U6G</v>
      </c>
      <c r="B5362" s="1" t="s">
        <v>1886</v>
      </c>
      <c r="C5362" s="1" t="s">
        <v>6459</v>
      </c>
      <c r="D5362" s="1" t="s">
        <v>654</v>
      </c>
      <c r="E5362" s="1" t="str">
        <f>VLOOKUP(D5362,StataFunctions!$E$2:$G$260,3,)</f>
        <v>Linear Regression</v>
      </c>
      <c r="F5362" s="18" t="s">
        <v>5481</v>
      </c>
      <c r="G5362" s="18" t="str">
        <f t="shared" si="502"/>
        <v>dmpa</v>
      </c>
      <c r="H5362" s="18" t="str">
        <f t="shared" si="503"/>
        <v>income educ net_industry_exports overseas_biz overseas_bizXCCES overseas_bizXMT CCESvignette MTvignette wave01</v>
      </c>
      <c r="I5362" s="18">
        <f t="shared" si="506"/>
        <v>0</v>
      </c>
      <c r="J5362" s="18" t="str">
        <f t="shared" si="507"/>
        <v>NA</v>
      </c>
      <c r="K5362" s="18" t="str">
        <f t="shared" si="504"/>
        <v>income educ net_industry_exports overseas_biz overseas_bizXCCES overseas_bizXMT CCESvignette MTvignette wave01</v>
      </c>
      <c r="L5362" s="1" t="str">
        <f t="shared" si="505"/>
        <v>Yes</v>
      </c>
    </row>
    <row r="5363" spans="1:12" ht="43.2" x14ac:dyDescent="0.3">
      <c r="A5363" s="1" t="str">
        <f>VLOOKUP(B5363,DownloadedFiles!$B$2:$C$821,2,)</f>
        <v>doi:10.7910/DVN/H13U6G</v>
      </c>
      <c r="B5363" s="1" t="s">
        <v>1886</v>
      </c>
      <c r="C5363" s="1" t="s">
        <v>6457</v>
      </c>
      <c r="D5363" s="1" t="s">
        <v>654</v>
      </c>
      <c r="E5363" s="1" t="str">
        <f>VLOOKUP(D5363,StataFunctions!$E$2:$G$260,3,)</f>
        <v>Linear Regression</v>
      </c>
      <c r="F5363" s="18" t="s">
        <v>7329</v>
      </c>
      <c r="G5363" s="18" t="str">
        <f t="shared" si="502"/>
        <v>dmpa</v>
      </c>
      <c r="H5363" s="18" t="str">
        <f t="shared" si="503"/>
        <v>income educ net_industry_exports overseas_biz union age female white black liberal_ideo democrat republican if retired==0 &amp; unemployed==0</v>
      </c>
      <c r="I5363" s="18">
        <f t="shared" si="506"/>
        <v>1</v>
      </c>
      <c r="J5363" s="18" t="str">
        <f t="shared" si="507"/>
        <v xml:space="preserve"> retired==0 &amp; unemployed==0</v>
      </c>
      <c r="K5363" s="18" t="str">
        <f t="shared" si="504"/>
        <v>income educ net_industry_exports overseas_biz union age female white black liberal_ideo democrat republican</v>
      </c>
      <c r="L5363" s="1" t="str">
        <f t="shared" si="505"/>
        <v>Yes</v>
      </c>
    </row>
    <row r="5364" spans="1:12" ht="43.2" x14ac:dyDescent="0.3">
      <c r="A5364" s="1" t="str">
        <f>VLOOKUP(B5364,DownloadedFiles!$B$2:$C$821,2,)</f>
        <v>doi:10.7910/DVN/H13U6G</v>
      </c>
      <c r="B5364" s="1" t="s">
        <v>1886</v>
      </c>
      <c r="C5364" s="1" t="s">
        <v>6460</v>
      </c>
      <c r="D5364" s="1" t="s">
        <v>654</v>
      </c>
      <c r="E5364" s="1" t="str">
        <f>VLOOKUP(D5364,StataFunctions!$E$2:$G$260,3,)</f>
        <v>Linear Regression</v>
      </c>
      <c r="F5364" s="18" t="s">
        <v>5484</v>
      </c>
      <c r="G5364" s="18" t="str">
        <f t="shared" si="502"/>
        <v>dmpa</v>
      </c>
      <c r="H5364" s="18" t="str">
        <f t="shared" si="503"/>
        <v>income educ net_industry_exports overseas_biz union age female white black liberal_ideo democrat republican [pweight=weight] if retired==0 &amp; unemployed==0</v>
      </c>
      <c r="I5364" s="18">
        <f t="shared" si="506"/>
        <v>1</v>
      </c>
      <c r="J5364" s="18" t="str">
        <f t="shared" si="507"/>
        <v xml:space="preserve"> retired==0 &amp; unemployed==0</v>
      </c>
      <c r="K5364" s="18" t="str">
        <f t="shared" si="504"/>
        <v>income educ net_industry_exports overseas_biz union age female white black liberal_ideo democrat republican [pweight=weight]</v>
      </c>
      <c r="L5364" s="1" t="str">
        <f t="shared" si="505"/>
        <v>Yes</v>
      </c>
    </row>
    <row r="5365" spans="1:12" ht="43.2" x14ac:dyDescent="0.3">
      <c r="A5365" s="1" t="str">
        <f>VLOOKUP(B5365,DownloadedFiles!$B$2:$C$821,2,)</f>
        <v>doi:10.7910/DVN/H13U6G</v>
      </c>
      <c r="B5365" s="1" t="s">
        <v>1886</v>
      </c>
      <c r="C5365" s="1" t="s">
        <v>6458</v>
      </c>
      <c r="D5365" s="1" t="s">
        <v>654</v>
      </c>
      <c r="E5365" s="1" t="str">
        <f>VLOOKUP(D5365,StataFunctions!$E$2:$G$260,3,)</f>
        <v>Linear Regression</v>
      </c>
      <c r="F5365" s="18" t="s">
        <v>5476</v>
      </c>
      <c r="G5365" s="18" t="str">
        <f t="shared" si="502"/>
        <v>dmpa</v>
      </c>
      <c r="H5365" s="18" t="str">
        <f t="shared" si="503"/>
        <v>income educ net_industry_exports overseas_biz union age female white black liberal_ideo democrat republican [pweight=weights_10_2013]</v>
      </c>
      <c r="I5365" s="18">
        <f t="shared" si="506"/>
        <v>0</v>
      </c>
      <c r="J5365" s="18" t="str">
        <f t="shared" si="507"/>
        <v>NA</v>
      </c>
      <c r="K5365" s="18" t="str">
        <f t="shared" si="504"/>
        <v>income educ net_industry_exports overseas_biz union age female white black liberal_ideo democrat republican [pweight=weights_10_2013]</v>
      </c>
      <c r="L5365" s="1" t="str">
        <f t="shared" si="505"/>
        <v>Yes</v>
      </c>
    </row>
    <row r="5366" spans="1:12" ht="43.2" x14ac:dyDescent="0.3">
      <c r="A5366" s="1" t="str">
        <f>VLOOKUP(B5366,DownloadedFiles!$B$2:$C$821,2,)</f>
        <v>doi:10.7910/DVN/H13U6G</v>
      </c>
      <c r="B5366" s="1" t="s">
        <v>1886</v>
      </c>
      <c r="C5366" s="1" t="s">
        <v>6457</v>
      </c>
      <c r="D5366" s="1" t="s">
        <v>654</v>
      </c>
      <c r="E5366" s="1" t="str">
        <f>VLOOKUP(D5366,StataFunctions!$E$2:$G$260,3,)</f>
        <v>Linear Regression</v>
      </c>
      <c r="F5366" s="18" t="s">
        <v>7328</v>
      </c>
      <c r="G5366" s="18" t="str">
        <f t="shared" si="502"/>
        <v>dmpa</v>
      </c>
      <c r="H5366" s="18" t="str">
        <f t="shared" si="503"/>
        <v>income educ net_industry_exports overseas_biz union unemployed retired age female white black liberal_ideo democrat republican</v>
      </c>
      <c r="I5366" s="18">
        <f t="shared" si="506"/>
        <v>0</v>
      </c>
      <c r="J5366" s="18" t="str">
        <f t="shared" si="507"/>
        <v>NA</v>
      </c>
      <c r="K5366" s="18" t="str">
        <f t="shared" si="504"/>
        <v>income educ net_industry_exports overseas_biz union unemployed retired age female white black liberal_ideo democrat republican</v>
      </c>
      <c r="L5366" s="1" t="str">
        <f t="shared" si="505"/>
        <v>Yes</v>
      </c>
    </row>
    <row r="5367" spans="1:12" ht="43.2" x14ac:dyDescent="0.3">
      <c r="A5367" s="1" t="str">
        <f>VLOOKUP(B5367,DownloadedFiles!$B$2:$C$821,2,)</f>
        <v>doi:10.7910/DVN/H13U6G</v>
      </c>
      <c r="B5367" s="1" t="s">
        <v>1886</v>
      </c>
      <c r="C5367" s="1" t="s">
        <v>6460</v>
      </c>
      <c r="D5367" s="1" t="s">
        <v>654</v>
      </c>
      <c r="E5367" s="1" t="str">
        <f>VLOOKUP(D5367,StataFunctions!$E$2:$G$260,3,)</f>
        <v>Linear Regression</v>
      </c>
      <c r="F5367" s="18" t="s">
        <v>5483</v>
      </c>
      <c r="G5367" s="18" t="str">
        <f t="shared" si="502"/>
        <v>dmpa</v>
      </c>
      <c r="H5367" s="18" t="str">
        <f t="shared" si="503"/>
        <v>income educ net_industry_exports overseas_biz union unemployed retired age female white black liberal_ideo democrat republican [pweight=weight]</v>
      </c>
      <c r="I5367" s="18">
        <f t="shared" si="506"/>
        <v>0</v>
      </c>
      <c r="J5367" s="18" t="str">
        <f t="shared" si="507"/>
        <v>NA</v>
      </c>
      <c r="K5367" s="18" t="str">
        <f t="shared" si="504"/>
        <v>income educ net_industry_exports overseas_biz union unemployed retired age female white black liberal_ideo democrat republican [pweight=weight]</v>
      </c>
      <c r="L5367" s="1" t="str">
        <f t="shared" si="505"/>
        <v>Yes</v>
      </c>
    </row>
    <row r="5368" spans="1:12" ht="28.8" x14ac:dyDescent="0.3">
      <c r="A5368" s="1" t="str">
        <f>VLOOKUP(B5368,DownloadedFiles!$B$2:$C$821,2,)</f>
        <v>doi:10.7910/DVN/H13U6G</v>
      </c>
      <c r="B5368" s="1" t="s">
        <v>1886</v>
      </c>
      <c r="C5368" s="1" t="s">
        <v>6459</v>
      </c>
      <c r="D5368" s="1" t="s">
        <v>654</v>
      </c>
      <c r="E5368" s="1" t="str">
        <f>VLOOKUP(D5368,StataFunctions!$E$2:$G$260,3,)</f>
        <v>Linear Regression</v>
      </c>
      <c r="F5368" s="18" t="s">
        <v>5479</v>
      </c>
      <c r="G5368" s="18" t="str">
        <f t="shared" ref="G5368:G5431" si="508">MID($F5368,LEN($D5368)+FIND($D5368,$F5368)+1,FIND(" ",$F5368,LEN(D5368)+FIND(D5368,F5368)+1)-(LEN($D5368)+FIND($D5368,$F5368)+1))</f>
        <v>dmpa</v>
      </c>
      <c r="H5368" s="18" t="str">
        <f t="shared" si="503"/>
        <v>income educ net_industry_exports overseas_biz wave01 if CCESvignette==1</v>
      </c>
      <c r="I5368" s="18">
        <f t="shared" si="506"/>
        <v>1</v>
      </c>
      <c r="J5368" s="18" t="str">
        <f t="shared" si="507"/>
        <v xml:space="preserve"> CCESvignette==1</v>
      </c>
      <c r="K5368" s="18" t="str">
        <f t="shared" si="504"/>
        <v>income educ net_industry_exports overseas_biz wave01</v>
      </c>
      <c r="L5368" s="1" t="str">
        <f t="shared" si="505"/>
        <v>Yes</v>
      </c>
    </row>
    <row r="5369" spans="1:12" ht="28.8" x14ac:dyDescent="0.3">
      <c r="A5369" s="1" t="str">
        <f>VLOOKUP(B5369,DownloadedFiles!$B$2:$C$821,2,)</f>
        <v>doi:10.7910/DVN/H13U6G</v>
      </c>
      <c r="B5369" s="1" t="s">
        <v>1886</v>
      </c>
      <c r="C5369" s="1" t="s">
        <v>6459</v>
      </c>
      <c r="D5369" s="1" t="s">
        <v>654</v>
      </c>
      <c r="E5369" s="1" t="str">
        <f>VLOOKUP(D5369,StataFunctions!$E$2:$G$260,3,)</f>
        <v>Linear Regression</v>
      </c>
      <c r="F5369" s="18" t="s">
        <v>5480</v>
      </c>
      <c r="G5369" s="18" t="str">
        <f t="shared" si="508"/>
        <v>dmpa</v>
      </c>
      <c r="H5369" s="18" t="str">
        <f t="shared" si="503"/>
        <v>income educ net_industry_exports overseas_biz wave01 if MTvignette==1</v>
      </c>
      <c r="I5369" s="18">
        <f t="shared" si="506"/>
        <v>1</v>
      </c>
      <c r="J5369" s="18" t="str">
        <f t="shared" si="507"/>
        <v xml:space="preserve"> MTvignette==1</v>
      </c>
      <c r="K5369" s="18" t="str">
        <f t="shared" si="504"/>
        <v>income educ net_industry_exports overseas_biz wave01</v>
      </c>
      <c r="L5369" s="1" t="str">
        <f t="shared" si="505"/>
        <v>Yes</v>
      </c>
    </row>
    <row r="5370" spans="1:12" ht="28.8" x14ac:dyDescent="0.3">
      <c r="A5370" s="1" t="str">
        <f>VLOOKUP(B5370,DownloadedFiles!$B$2:$C$821,2,)</f>
        <v>doi:10.7910/DVN/H13U6G</v>
      </c>
      <c r="B5370" s="1" t="s">
        <v>1886</v>
      </c>
      <c r="C5370" s="1" t="s">
        <v>6459</v>
      </c>
      <c r="D5370" s="1" t="s">
        <v>654</v>
      </c>
      <c r="E5370" s="1" t="str">
        <f>VLOOKUP(D5370,StataFunctions!$E$2:$G$260,3,)</f>
        <v>Linear Regression</v>
      </c>
      <c r="F5370" s="18" t="s">
        <v>5478</v>
      </c>
      <c r="G5370" s="18" t="str">
        <f t="shared" si="508"/>
        <v>dmpa</v>
      </c>
      <c r="H5370" s="18" t="str">
        <f t="shared" si="503"/>
        <v>income educ net_industry_exports overseas_biz wave01 if no_vig==1</v>
      </c>
      <c r="I5370" s="18">
        <f t="shared" si="506"/>
        <v>1</v>
      </c>
      <c r="J5370" s="18" t="str">
        <f t="shared" si="507"/>
        <v xml:space="preserve"> no_vig==1</v>
      </c>
      <c r="K5370" s="18" t="str">
        <f t="shared" si="504"/>
        <v>income educ net_industry_exports overseas_biz wave01</v>
      </c>
      <c r="L5370" s="1" t="str">
        <f t="shared" si="505"/>
        <v>Yes</v>
      </c>
    </row>
    <row r="5371" spans="1:12" ht="28.8" x14ac:dyDescent="0.3">
      <c r="A5371" s="1" t="str">
        <f>VLOOKUP(B5371,DownloadedFiles!$B$2:$C$821,2,)</f>
        <v>doi:10.7910/DVN/MZKJDR</v>
      </c>
      <c r="B5371" s="1" t="s">
        <v>1880</v>
      </c>
      <c r="C5371" s="1" t="s">
        <v>6461</v>
      </c>
      <c r="D5371" s="1" t="s">
        <v>8536</v>
      </c>
      <c r="E5371" s="1" t="s">
        <v>799</v>
      </c>
      <c r="F5371" s="18" t="s">
        <v>5542</v>
      </c>
      <c r="G5371" s="18" t="str">
        <f t="shared" si="508"/>
        <v>elec2009</v>
      </c>
      <c r="H5371" s="18" t="str">
        <f t="shared" si="503"/>
        <v>(brugdum = kontrolvskuffert) if ivelecmed==1</v>
      </c>
      <c r="I5371" s="18">
        <f t="shared" si="506"/>
        <v>1</v>
      </c>
      <c r="J5371" s="18" t="str">
        <f t="shared" si="507"/>
        <v xml:space="preserve"> ivelecmed==1</v>
      </c>
      <c r="K5371" s="18" t="str">
        <f t="shared" si="504"/>
        <v>(brugdum = kontrolvskuffert)</v>
      </c>
      <c r="L5371" s="1" t="str">
        <f t="shared" si="505"/>
        <v>Yes</v>
      </c>
    </row>
    <row r="5372" spans="1:12" ht="28.8" x14ac:dyDescent="0.3">
      <c r="A5372" s="1" t="str">
        <f>VLOOKUP(B5372,DownloadedFiles!$B$2:$C$821,2,)</f>
        <v>doi:10.7910/DVN/MZKJDR</v>
      </c>
      <c r="B5372" s="1" t="s">
        <v>1880</v>
      </c>
      <c r="C5372" s="1" t="s">
        <v>6461</v>
      </c>
      <c r="D5372" s="1" t="s">
        <v>8536</v>
      </c>
      <c r="E5372" s="1" t="s">
        <v>799</v>
      </c>
      <c r="F5372" s="18" t="s">
        <v>5540</v>
      </c>
      <c r="G5372" s="18" t="str">
        <f t="shared" si="508"/>
        <v>elec2009</v>
      </c>
      <c r="H5372" s="18" t="str">
        <f t="shared" si="503"/>
        <v>(fÃ¥et = kontrolvskuffert) if ivelecmed==1</v>
      </c>
      <c r="I5372" s="18">
        <f t="shared" si="506"/>
        <v>1</v>
      </c>
      <c r="J5372" s="18" t="str">
        <f t="shared" si="507"/>
        <v xml:space="preserve"> ivelecmed==1</v>
      </c>
      <c r="K5372" s="18" t="str">
        <f t="shared" si="504"/>
        <v>(fÃ¥et = kontrolvskuffert)</v>
      </c>
      <c r="L5372" s="1" t="str">
        <f t="shared" si="505"/>
        <v>Yes</v>
      </c>
    </row>
    <row r="5373" spans="1:12" ht="28.8" x14ac:dyDescent="0.3">
      <c r="A5373" s="1" t="str">
        <f>VLOOKUP(B5373,DownloadedFiles!$B$2:$C$821,2,)</f>
        <v>doi:10.7910/DVN/MZKJDR</v>
      </c>
      <c r="B5373" s="1" t="s">
        <v>1880</v>
      </c>
      <c r="C5373" s="1" t="s">
        <v>6461</v>
      </c>
      <c r="D5373" s="1" t="s">
        <v>781</v>
      </c>
      <c r="E5373" s="1" t="str">
        <f>VLOOKUP(D5373,StataFunctions!$E$2:$G$260,3,)</f>
        <v>Regression on panel data</v>
      </c>
      <c r="F5373" s="18" t="s">
        <v>7092</v>
      </c>
      <c r="G5373" s="18" t="str">
        <f t="shared" si="508"/>
        <v>kontrolvskuffert</v>
      </c>
      <c r="H5373" s="18" t="str">
        <f t="shared" si="503"/>
        <v>`var' if ivmedart==1</v>
      </c>
      <c r="I5373" s="18">
        <f t="shared" si="506"/>
        <v>1</v>
      </c>
      <c r="J5373" s="18" t="str">
        <f t="shared" si="507"/>
        <v xml:space="preserve"> ivmedart==1</v>
      </c>
      <c r="K5373" s="18" t="str">
        <f t="shared" si="504"/>
        <v>`var'</v>
      </c>
      <c r="L5373" s="1" t="str">
        <f t="shared" si="505"/>
        <v>Yes</v>
      </c>
    </row>
    <row r="5374" spans="1:12" ht="28.8" x14ac:dyDescent="0.3">
      <c r="A5374" s="1" t="str">
        <f>VLOOKUP(B5374,DownloadedFiles!$B$2:$C$821,2,)</f>
        <v>doi:10.7910/DVN/MZKJDR</v>
      </c>
      <c r="B5374" s="1" t="s">
        <v>1880</v>
      </c>
      <c r="C5374" s="1" t="s">
        <v>6461</v>
      </c>
      <c r="D5374" s="1" t="s">
        <v>781</v>
      </c>
      <c r="E5374" s="1" t="str">
        <f>VLOOKUP(D5374,StataFunctions!$E$2:$G$260,3,)</f>
        <v>Regression on panel data</v>
      </c>
      <c r="F5374" s="18" t="s">
        <v>7092</v>
      </c>
      <c r="G5374" s="18" t="str">
        <f t="shared" si="508"/>
        <v>kontrolvskuffert</v>
      </c>
      <c r="H5374" s="18" t="str">
        <f t="shared" si="503"/>
        <v>`var' if ivmedart==1</v>
      </c>
      <c r="I5374" s="18">
        <f t="shared" si="506"/>
        <v>1</v>
      </c>
      <c r="J5374" s="18" t="str">
        <f t="shared" si="507"/>
        <v xml:space="preserve"> ivmedart==1</v>
      </c>
      <c r="K5374" s="18" t="str">
        <f t="shared" si="504"/>
        <v>`var'</v>
      </c>
      <c r="L5374" s="1" t="str">
        <f t="shared" si="505"/>
        <v>Yes</v>
      </c>
    </row>
    <row r="5375" spans="1:12" ht="28.8" x14ac:dyDescent="0.3">
      <c r="A5375" s="1" t="str">
        <f>VLOOKUP(B5375,DownloadedFiles!$B$2:$C$821,2,)</f>
        <v>doi:10.7910/DVN/MZKJDR</v>
      </c>
      <c r="B5375" s="1" t="s">
        <v>1880</v>
      </c>
      <c r="C5375" s="1" t="s">
        <v>6461</v>
      </c>
      <c r="D5375" s="1" t="s">
        <v>781</v>
      </c>
      <c r="E5375" s="1" t="str">
        <f>VLOOKUP(D5375,StataFunctions!$E$2:$G$260,3,)</f>
        <v>Regression on panel data</v>
      </c>
      <c r="F5375" s="18" t="s">
        <v>6828</v>
      </c>
      <c r="G5375" s="18" t="str">
        <f t="shared" si="508"/>
        <v>kontrolvskuffert</v>
      </c>
      <c r="H5375" s="18" t="str">
        <f t="shared" si="503"/>
        <v>hvem_svarede1 if ivmedart==1</v>
      </c>
      <c r="I5375" s="18">
        <f t="shared" si="506"/>
        <v>1</v>
      </c>
      <c r="J5375" s="18" t="str">
        <f t="shared" si="507"/>
        <v xml:space="preserve"> ivmedart==1</v>
      </c>
      <c r="K5375" s="18" t="str">
        <f t="shared" si="504"/>
        <v>hvem_svarede1</v>
      </c>
      <c r="L5375" s="1" t="str">
        <f t="shared" si="505"/>
        <v>Yes</v>
      </c>
    </row>
    <row r="5376" spans="1:12" ht="28.8" x14ac:dyDescent="0.3">
      <c r="A5376" s="1" t="str">
        <f>VLOOKUP(B5376,DownloadedFiles!$B$2:$C$821,2,)</f>
        <v>doi:10.7910/DVN/MZKJDR</v>
      </c>
      <c r="B5376" s="1" t="s">
        <v>1880</v>
      </c>
      <c r="C5376" s="1" t="s">
        <v>6461</v>
      </c>
      <c r="D5376" s="1" t="s">
        <v>781</v>
      </c>
      <c r="E5376" s="1" t="str">
        <f>VLOOKUP(D5376,StataFunctions!$E$2:$G$260,3,)</f>
        <v>Regression on panel data</v>
      </c>
      <c r="F5376" s="18" t="s">
        <v>6829</v>
      </c>
      <c r="G5376" s="18" t="str">
        <f t="shared" si="508"/>
        <v>kontrolvskuffert</v>
      </c>
      <c r="H5376" s="18" t="str">
        <f t="shared" si="503"/>
        <v>hvem_svarede2 if ivmedart==1</v>
      </c>
      <c r="I5376" s="18">
        <f t="shared" si="506"/>
        <v>1</v>
      </c>
      <c r="J5376" s="18" t="str">
        <f t="shared" si="507"/>
        <v xml:space="preserve"> ivmedart==1</v>
      </c>
      <c r="K5376" s="18" t="str">
        <f t="shared" si="504"/>
        <v>hvem_svarede2</v>
      </c>
      <c r="L5376" s="1" t="str">
        <f t="shared" si="505"/>
        <v>Yes</v>
      </c>
    </row>
    <row r="5377" spans="1:12" ht="28.8" x14ac:dyDescent="0.3">
      <c r="A5377" s="1" t="str">
        <f>VLOOKUP(B5377,DownloadedFiles!$B$2:$C$821,2,)</f>
        <v>doi:10.7910/DVN/MZKJDR</v>
      </c>
      <c r="B5377" s="1" t="s">
        <v>1880</v>
      </c>
      <c r="C5377" s="1" t="s">
        <v>6461</v>
      </c>
      <c r="D5377" s="1" t="s">
        <v>781</v>
      </c>
      <c r="E5377" s="1" t="str">
        <f>VLOOKUP(D5377,StataFunctions!$E$2:$G$260,3,)</f>
        <v>Regression on panel data</v>
      </c>
      <c r="F5377" s="18" t="s">
        <v>6830</v>
      </c>
      <c r="G5377" s="18" t="str">
        <f t="shared" si="508"/>
        <v>kontrolvskuffert</v>
      </c>
      <c r="H5377" s="18" t="str">
        <f t="shared" si="503"/>
        <v>hvem_svarede3 if ivmedart==1</v>
      </c>
      <c r="I5377" s="18">
        <f t="shared" si="506"/>
        <v>1</v>
      </c>
      <c r="J5377" s="18" t="str">
        <f t="shared" si="507"/>
        <v xml:space="preserve"> ivmedart==1</v>
      </c>
      <c r="K5377" s="18" t="str">
        <f t="shared" si="504"/>
        <v>hvem_svarede3</v>
      </c>
      <c r="L5377" s="1" t="str">
        <f t="shared" si="505"/>
        <v>Yes</v>
      </c>
    </row>
    <row r="5378" spans="1:12" x14ac:dyDescent="0.3">
      <c r="A5378" s="1" t="str">
        <f>VLOOKUP(B5378,DownloadedFiles!$B$2:$C$821,2,)</f>
        <v>doi:10.7910/DVN/MZKJDR</v>
      </c>
      <c r="B5378" s="1" t="s">
        <v>1880</v>
      </c>
      <c r="C5378" s="1" t="s">
        <v>6462</v>
      </c>
      <c r="D5378" s="1" t="s">
        <v>654</v>
      </c>
      <c r="E5378" s="1" t="str">
        <f>VLOOKUP(D5378,StataFunctions!$E$2:$G$260,3,)</f>
        <v>Linear Regression</v>
      </c>
      <c r="F5378" s="18" t="s">
        <v>5530</v>
      </c>
      <c r="G5378" s="18" t="str">
        <f t="shared" si="508"/>
        <v>alder_md8</v>
      </c>
      <c r="H5378" s="18" t="str">
        <f t="shared" ref="H5378:H5441" si="509">TRIM(MID(F5378,FIND(G5378,F5378)+LEN(G5378)+1,IFERROR(FIND(",",F5378),LEN(F5378)+1)-(FIND(G5378,F5378)+LEN(G5378)+1)))</f>
        <v>i.ekspgr_itt</v>
      </c>
      <c r="I5378" s="18">
        <f t="shared" si="506"/>
        <v>0</v>
      </c>
      <c r="J5378" s="18" t="str">
        <f t="shared" si="507"/>
        <v>NA</v>
      </c>
      <c r="K5378" s="18" t="str">
        <f t="shared" ref="K5378:K5441" si="510">IF(I5378=0,H5378,MID(H5378,1,FIND(J5378,H5378)-4))</f>
        <v>i.ekspgr_itt</v>
      </c>
      <c r="L5378" s="1" t="str">
        <f t="shared" ref="L5378:L5441" si="511">IFERROR(IF(FIND("///",F5378)&gt;0,"No",0),"Yes")</f>
        <v>Yes</v>
      </c>
    </row>
    <row r="5379" spans="1:12" x14ac:dyDescent="0.3">
      <c r="A5379" s="1" t="str">
        <f>VLOOKUP(B5379,DownloadedFiles!$B$2:$C$821,2,)</f>
        <v>doi:10.7910/DVN/MZKJDR</v>
      </c>
      <c r="B5379" s="1" t="s">
        <v>1880</v>
      </c>
      <c r="C5379" s="1" t="s">
        <v>6462</v>
      </c>
      <c r="D5379" s="1" t="s">
        <v>654</v>
      </c>
      <c r="E5379" s="1" t="str">
        <f>VLOOKUP(D5379,StataFunctions!$E$2:$G$260,3,)</f>
        <v>Linear Regression</v>
      </c>
      <c r="F5379" s="18" t="s">
        <v>5524</v>
      </c>
      <c r="G5379" s="18" t="str">
        <f t="shared" si="508"/>
        <v>antalbÃ¸rniinst</v>
      </c>
      <c r="H5379" s="18" t="str">
        <f t="shared" si="509"/>
        <v>i.ekspgr_itt</v>
      </c>
      <c r="I5379" s="18">
        <f t="shared" si="506"/>
        <v>0</v>
      </c>
      <c r="J5379" s="18" t="str">
        <f t="shared" si="507"/>
        <v>NA</v>
      </c>
      <c r="K5379" s="18" t="str">
        <f t="shared" si="510"/>
        <v>i.ekspgr_itt</v>
      </c>
      <c r="L5379" s="1" t="str">
        <f t="shared" si="511"/>
        <v>Yes</v>
      </c>
    </row>
    <row r="5380" spans="1:12" x14ac:dyDescent="0.3">
      <c r="A5380" s="1" t="str">
        <f>VLOOKUP(B5380,DownloadedFiles!$B$2:$C$821,2,)</f>
        <v>doi:10.7910/DVN/MZKJDR</v>
      </c>
      <c r="B5380" s="1" t="s">
        <v>1880</v>
      </c>
      <c r="C5380" s="1" t="s">
        <v>6463</v>
      </c>
      <c r="D5380" s="1" t="s">
        <v>654</v>
      </c>
      <c r="E5380" s="1" t="str">
        <f>VLOOKUP(D5380,StataFunctions!$E$2:$G$260,3,)</f>
        <v>Linear Regression</v>
      </c>
      <c r="F5380" s="18" t="s">
        <v>7499</v>
      </c>
      <c r="G5380" s="18" t="str">
        <f t="shared" si="508"/>
        <v>commit_gen8</v>
      </c>
      <c r="H5380" s="18" t="str">
        <f t="shared" si="509"/>
        <v>i.ekspgr_itt</v>
      </c>
      <c r="I5380" s="18">
        <f t="shared" si="506"/>
        <v>0</v>
      </c>
      <c r="J5380" s="18" t="str">
        <f t="shared" si="507"/>
        <v>NA</v>
      </c>
      <c r="K5380" s="18" t="str">
        <f t="shared" si="510"/>
        <v>i.ekspgr_itt</v>
      </c>
      <c r="L5380" s="1" t="str">
        <f t="shared" si="511"/>
        <v>Yes</v>
      </c>
    </row>
    <row r="5381" spans="1:12" x14ac:dyDescent="0.3">
      <c r="A5381" s="1" t="str">
        <f>VLOOKUP(B5381,DownloadedFiles!$B$2:$C$821,2,)</f>
        <v>doi:10.7910/DVN/MZKJDR</v>
      </c>
      <c r="B5381" s="1" t="s">
        <v>1880</v>
      </c>
      <c r="C5381" s="1" t="s">
        <v>6462</v>
      </c>
      <c r="D5381" s="1" t="s">
        <v>654</v>
      </c>
      <c r="E5381" s="1" t="str">
        <f>VLOOKUP(D5381,StataFunctions!$E$2:$G$260,3,)</f>
        <v>Linear Regression</v>
      </c>
      <c r="F5381" s="18" t="s">
        <v>5527</v>
      </c>
      <c r="G5381" s="18" t="str">
        <f t="shared" si="508"/>
        <v>ctype_enlig</v>
      </c>
      <c r="H5381" s="18" t="str">
        <f t="shared" si="509"/>
        <v>i.ekspgr_itt</v>
      </c>
      <c r="I5381" s="18">
        <f t="shared" si="506"/>
        <v>0</v>
      </c>
      <c r="J5381" s="18" t="str">
        <f t="shared" si="507"/>
        <v>NA</v>
      </c>
      <c r="K5381" s="18" t="str">
        <f t="shared" si="510"/>
        <v>i.ekspgr_itt</v>
      </c>
      <c r="L5381" s="1" t="str">
        <f t="shared" si="511"/>
        <v>Yes</v>
      </c>
    </row>
    <row r="5382" spans="1:12" x14ac:dyDescent="0.3">
      <c r="A5382" s="1" t="str">
        <f>VLOOKUP(B5382,DownloadedFiles!$B$2:$C$821,2,)</f>
        <v>doi:10.7910/DVN/MZKJDR</v>
      </c>
      <c r="B5382" s="1" t="s">
        <v>1880</v>
      </c>
      <c r="C5382" s="1" t="s">
        <v>6462</v>
      </c>
      <c r="D5382" s="1" t="s">
        <v>654</v>
      </c>
      <c r="E5382" s="1" t="str">
        <f>VLOOKUP(D5382,StataFunctions!$E$2:$G$260,3,)</f>
        <v>Linear Regression</v>
      </c>
      <c r="F5382" s="18" t="s">
        <v>5525</v>
      </c>
      <c r="G5382" s="18" t="str">
        <f t="shared" si="508"/>
        <v>etnisk</v>
      </c>
      <c r="H5382" s="18" t="str">
        <f t="shared" si="509"/>
        <v>i.ekspgr_itt</v>
      </c>
      <c r="I5382" s="18">
        <f t="shared" si="506"/>
        <v>0</v>
      </c>
      <c r="J5382" s="18" t="str">
        <f t="shared" si="507"/>
        <v>NA</v>
      </c>
      <c r="K5382" s="18" t="str">
        <f t="shared" si="510"/>
        <v>i.ekspgr_itt</v>
      </c>
      <c r="L5382" s="1" t="str">
        <f t="shared" si="511"/>
        <v>Yes</v>
      </c>
    </row>
    <row r="5383" spans="1:12" x14ac:dyDescent="0.3">
      <c r="A5383" s="1" t="str">
        <f>VLOOKUP(B5383,DownloadedFiles!$B$2:$C$821,2,)</f>
        <v>doi:10.7910/DVN/MZKJDR</v>
      </c>
      <c r="B5383" s="1" t="s">
        <v>1880</v>
      </c>
      <c r="C5383" s="1" t="s">
        <v>6462</v>
      </c>
      <c r="D5383" s="1" t="s">
        <v>654</v>
      </c>
      <c r="E5383" s="1" t="str">
        <f>VLOOKUP(D5383,StataFunctions!$E$2:$G$260,3,)</f>
        <v>Linear Regression</v>
      </c>
      <c r="F5383" s="18" t="s">
        <v>5529</v>
      </c>
      <c r="G5383" s="18" t="str">
        <f t="shared" si="508"/>
        <v>fudd_videre</v>
      </c>
      <c r="H5383" s="18" t="str">
        <f t="shared" si="509"/>
        <v>i.ekspgr_itt</v>
      </c>
      <c r="I5383" s="18">
        <f t="shared" si="506"/>
        <v>0</v>
      </c>
      <c r="J5383" s="18" t="str">
        <f t="shared" si="507"/>
        <v>NA</v>
      </c>
      <c r="K5383" s="18" t="str">
        <f t="shared" si="510"/>
        <v>i.ekspgr_itt</v>
      </c>
      <c r="L5383" s="1" t="str">
        <f t="shared" si="511"/>
        <v>Yes</v>
      </c>
    </row>
    <row r="5384" spans="1:12" x14ac:dyDescent="0.3">
      <c r="A5384" s="1" t="str">
        <f>VLOOKUP(B5384,DownloadedFiles!$B$2:$C$821,2,)</f>
        <v>doi:10.7910/DVN/MZKJDR</v>
      </c>
      <c r="B5384" s="1" t="s">
        <v>1880</v>
      </c>
      <c r="C5384" s="1" t="s">
        <v>6462</v>
      </c>
      <c r="D5384" s="1" t="s">
        <v>654</v>
      </c>
      <c r="E5384" s="1" t="str">
        <f>VLOOKUP(D5384,StataFunctions!$E$2:$G$260,3,)</f>
        <v>Linear Regression</v>
      </c>
      <c r="F5384" s="18" t="s">
        <v>5531</v>
      </c>
      <c r="G5384" s="18" t="str">
        <f t="shared" si="508"/>
        <v>husindkomst</v>
      </c>
      <c r="H5384" s="18" t="str">
        <f t="shared" si="509"/>
        <v>i.ekspgr_itt</v>
      </c>
      <c r="I5384" s="18">
        <f t="shared" si="506"/>
        <v>0</v>
      </c>
      <c r="J5384" s="18" t="str">
        <f t="shared" si="507"/>
        <v>NA</v>
      </c>
      <c r="K5384" s="18" t="str">
        <f t="shared" si="510"/>
        <v>i.ekspgr_itt</v>
      </c>
      <c r="L5384" s="1" t="str">
        <f t="shared" si="511"/>
        <v>Yes</v>
      </c>
    </row>
    <row r="5385" spans="1:12" x14ac:dyDescent="0.3">
      <c r="A5385" s="1" t="str">
        <f>VLOOKUP(B5385,DownloadedFiles!$B$2:$C$821,2,)</f>
        <v>doi:10.7910/DVN/MZKJDR</v>
      </c>
      <c r="B5385" s="1" t="s">
        <v>1880</v>
      </c>
      <c r="C5385" s="1" t="s">
        <v>6463</v>
      </c>
      <c r="D5385" s="1" t="s">
        <v>654</v>
      </c>
      <c r="E5385" s="1" t="str">
        <f>VLOOKUP(D5385,StataFunctions!$E$2:$G$260,3,)</f>
        <v>Linear Regression</v>
      </c>
      <c r="F5385" s="18" t="s">
        <v>5532</v>
      </c>
      <c r="G5385" s="18" t="str">
        <f t="shared" si="508"/>
        <v>kvinde</v>
      </c>
      <c r="H5385" s="18" t="str">
        <f t="shared" si="509"/>
        <v>i.ekspgr_itt</v>
      </c>
      <c r="I5385" s="18">
        <f t="shared" si="506"/>
        <v>0</v>
      </c>
      <c r="J5385" s="18" t="str">
        <f t="shared" si="507"/>
        <v>NA</v>
      </c>
      <c r="K5385" s="18" t="str">
        <f t="shared" si="510"/>
        <v>i.ekspgr_itt</v>
      </c>
      <c r="L5385" s="1" t="str">
        <f t="shared" si="511"/>
        <v>Yes</v>
      </c>
    </row>
    <row r="5386" spans="1:12" x14ac:dyDescent="0.3">
      <c r="A5386" s="1" t="str">
        <f>VLOOKUP(B5386,DownloadedFiles!$B$2:$C$821,2,)</f>
        <v>doi:10.7910/DVN/MZKJDR</v>
      </c>
      <c r="B5386" s="1" t="s">
        <v>1880</v>
      </c>
      <c r="C5386" s="1" t="s">
        <v>6462</v>
      </c>
      <c r="D5386" s="1" t="s">
        <v>654</v>
      </c>
      <c r="E5386" s="1" t="str">
        <f>VLOOKUP(D5386,StataFunctions!$E$2:$G$260,3,)</f>
        <v>Linear Regression</v>
      </c>
      <c r="F5386" s="18" t="s">
        <v>5528</v>
      </c>
      <c r="G5386" s="18" t="str">
        <f t="shared" si="508"/>
        <v>mudd_videre</v>
      </c>
      <c r="H5386" s="18" t="str">
        <f t="shared" si="509"/>
        <v>i.ekspgr_itt</v>
      </c>
      <c r="I5386" s="18">
        <f t="shared" si="506"/>
        <v>0</v>
      </c>
      <c r="J5386" s="18" t="str">
        <f t="shared" si="507"/>
        <v>NA</v>
      </c>
      <c r="K5386" s="18" t="str">
        <f t="shared" si="510"/>
        <v>i.ekspgr_itt</v>
      </c>
      <c r="L5386" s="1" t="str">
        <f t="shared" si="511"/>
        <v>Yes</v>
      </c>
    </row>
    <row r="5387" spans="1:12" x14ac:dyDescent="0.3">
      <c r="A5387" s="1" t="str">
        <f>VLOOKUP(B5387,DownloadedFiles!$B$2:$C$821,2,)</f>
        <v>doi:10.7910/DVN/MZKJDR</v>
      </c>
      <c r="B5387" s="1" t="s">
        <v>1880</v>
      </c>
      <c r="C5387" s="1" t="s">
        <v>6462</v>
      </c>
      <c r="D5387" s="1" t="s">
        <v>654</v>
      </c>
      <c r="E5387" s="1" t="str">
        <f>VLOOKUP(D5387,StataFunctions!$E$2:$G$260,3,)</f>
        <v>Linear Regression</v>
      </c>
      <c r="F5387" s="18" t="s">
        <v>5526</v>
      </c>
      <c r="G5387" s="18" t="str">
        <f t="shared" si="508"/>
        <v>pige</v>
      </c>
      <c r="H5387" s="18" t="str">
        <f t="shared" si="509"/>
        <v>i.ekspgr_itt</v>
      </c>
      <c r="I5387" s="18">
        <f t="shared" si="506"/>
        <v>0</v>
      </c>
      <c r="J5387" s="18" t="str">
        <f t="shared" si="507"/>
        <v>NA</v>
      </c>
      <c r="K5387" s="18" t="str">
        <f t="shared" si="510"/>
        <v>i.ekspgr_itt</v>
      </c>
      <c r="L5387" s="1" t="str">
        <f t="shared" si="511"/>
        <v>Yes</v>
      </c>
    </row>
    <row r="5388" spans="1:12" x14ac:dyDescent="0.3">
      <c r="A5388" s="1" t="str">
        <f>VLOOKUP(B5388,DownloadedFiles!$B$2:$C$821,2,)</f>
        <v>doi:10.7910/DVN/MZKJDR</v>
      </c>
      <c r="B5388" s="1" t="s">
        <v>1880</v>
      </c>
      <c r="C5388" s="1" t="s">
        <v>6463</v>
      </c>
      <c r="D5388" s="1" t="s">
        <v>654</v>
      </c>
      <c r="E5388" s="1" t="str">
        <f>VLOOKUP(D5388,StataFunctions!$E$2:$G$260,3,)</f>
        <v>Linear Regression</v>
      </c>
      <c r="F5388" s="18" t="s">
        <v>8145</v>
      </c>
      <c r="G5388" s="18" t="str">
        <f t="shared" si="508"/>
        <v>pos_gen8</v>
      </c>
      <c r="H5388" s="18" t="str">
        <f t="shared" si="509"/>
        <v>i.ekspgr_itt</v>
      </c>
      <c r="I5388" s="18">
        <f t="shared" si="506"/>
        <v>0</v>
      </c>
      <c r="J5388" s="18" t="str">
        <f t="shared" si="507"/>
        <v>NA</v>
      </c>
      <c r="K5388" s="18" t="str">
        <f t="shared" si="510"/>
        <v>i.ekspgr_itt</v>
      </c>
      <c r="L5388" s="1" t="str">
        <f t="shared" si="511"/>
        <v>Yes</v>
      </c>
    </row>
    <row r="5389" spans="1:12" x14ac:dyDescent="0.3">
      <c r="A5389" s="1" t="str">
        <f>VLOOKUP(B5389,DownloadedFiles!$B$2:$C$821,2,)</f>
        <v>doi:10.7910/DVN/MZKJDR</v>
      </c>
      <c r="B5389" s="1" t="s">
        <v>1880</v>
      </c>
      <c r="C5389" s="1" t="s">
        <v>6463</v>
      </c>
      <c r="D5389" s="1" t="s">
        <v>654</v>
      </c>
      <c r="E5389" s="1" t="str">
        <f>VLOOKUP(D5389,StataFunctions!$E$2:$G$260,3,)</f>
        <v>Linear Regression</v>
      </c>
      <c r="F5389" s="18" t="s">
        <v>8290</v>
      </c>
      <c r="G5389" s="18" t="str">
        <f t="shared" si="508"/>
        <v>stress_gen</v>
      </c>
      <c r="H5389" s="18" t="str">
        <f t="shared" si="509"/>
        <v>i.ekspgr_itt</v>
      </c>
      <c r="I5389" s="18">
        <f t="shared" si="506"/>
        <v>0</v>
      </c>
      <c r="J5389" s="18" t="str">
        <f t="shared" si="507"/>
        <v>NA</v>
      </c>
      <c r="K5389" s="18" t="str">
        <f t="shared" si="510"/>
        <v>i.ekspgr_itt</v>
      </c>
      <c r="L5389" s="1" t="str">
        <f t="shared" si="511"/>
        <v>Yes</v>
      </c>
    </row>
    <row r="5390" spans="1:12" x14ac:dyDescent="0.3">
      <c r="A5390" s="1" t="str">
        <f>VLOOKUP(B5390,DownloadedFiles!$B$2:$C$821,2,)</f>
        <v>doi:10.7910/DVN/MZKJDR</v>
      </c>
      <c r="B5390" s="1" t="s">
        <v>1880</v>
      </c>
      <c r="C5390" s="1" t="s">
        <v>6463</v>
      </c>
      <c r="D5390" s="1" t="s">
        <v>654</v>
      </c>
      <c r="E5390" s="1" t="str">
        <f>VLOOKUP(D5390,StataFunctions!$E$2:$G$260,3,)</f>
        <v>Linear Regression</v>
      </c>
      <c r="F5390" s="18" t="s">
        <v>8300</v>
      </c>
      <c r="G5390" s="18" t="str">
        <f t="shared" si="508"/>
        <v>totalsygedage7_8</v>
      </c>
      <c r="H5390" s="18" t="str">
        <f t="shared" si="509"/>
        <v>i.ekspgr_itt</v>
      </c>
      <c r="I5390" s="18">
        <f t="shared" si="506"/>
        <v>0</v>
      </c>
      <c r="J5390" s="18" t="str">
        <f t="shared" si="507"/>
        <v>NA</v>
      </c>
      <c r="K5390" s="18" t="str">
        <f t="shared" si="510"/>
        <v>i.ekspgr_itt</v>
      </c>
      <c r="L5390" s="1" t="str">
        <f t="shared" si="511"/>
        <v>Yes</v>
      </c>
    </row>
    <row r="5391" spans="1:12" x14ac:dyDescent="0.3">
      <c r="A5391" s="1" t="str">
        <f>VLOOKUP(B5391,DownloadedFiles!$B$2:$C$821,2,)</f>
        <v>doi:10.7910/DVN/MZKJDR</v>
      </c>
      <c r="B5391" s="1" t="s">
        <v>1880</v>
      </c>
      <c r="C5391" s="1" t="s">
        <v>6463</v>
      </c>
      <c r="D5391" s="1" t="s">
        <v>654</v>
      </c>
      <c r="E5391" s="1" t="str">
        <f>VLOOKUP(D5391,StataFunctions!$E$2:$G$260,3,)</f>
        <v>Linear Regression</v>
      </c>
      <c r="F5391" s="18" t="s">
        <v>7403</v>
      </c>
      <c r="G5391" s="18" t="str">
        <f t="shared" si="508"/>
        <v>alder8</v>
      </c>
      <c r="H5391" s="18" t="str">
        <f t="shared" si="509"/>
        <v>i.ekspgr_itt</v>
      </c>
      <c r="I5391" s="18">
        <f t="shared" si="506"/>
        <v>0</v>
      </c>
      <c r="J5391" s="18" t="str">
        <f t="shared" si="507"/>
        <v>NA</v>
      </c>
      <c r="K5391" s="18" t="str">
        <f t="shared" si="510"/>
        <v>i.ekspgr_itt</v>
      </c>
      <c r="L5391" s="1" t="str">
        <f t="shared" si="511"/>
        <v>Yes</v>
      </c>
    </row>
    <row r="5392" spans="1:12" x14ac:dyDescent="0.3">
      <c r="A5392" s="1" t="str">
        <f>VLOOKUP(B5392,DownloadedFiles!$B$2:$C$821,2,)</f>
        <v>doi:10.7910/DVN/MZKJDR</v>
      </c>
      <c r="B5392" s="1" t="s">
        <v>1880</v>
      </c>
      <c r="C5392" s="1" t="s">
        <v>6463</v>
      </c>
      <c r="D5392" s="1" t="s">
        <v>654</v>
      </c>
      <c r="E5392" s="1" t="str">
        <f>VLOOKUP(D5392,StataFunctions!$E$2:$G$260,3,)</f>
        <v>Linear Regression</v>
      </c>
      <c r="F5392" s="18" t="s">
        <v>8294</v>
      </c>
      <c r="G5392" s="18" t="str">
        <f t="shared" si="508"/>
        <v>tenure8</v>
      </c>
      <c r="H5392" s="18" t="str">
        <f t="shared" si="509"/>
        <v>i.ekspgr_itt</v>
      </c>
      <c r="I5392" s="18">
        <f t="shared" si="506"/>
        <v>0</v>
      </c>
      <c r="J5392" s="18" t="str">
        <f t="shared" si="507"/>
        <v>NA</v>
      </c>
      <c r="K5392" s="18" t="str">
        <f t="shared" si="510"/>
        <v>i.ekspgr_itt</v>
      </c>
      <c r="L5392" s="1" t="str">
        <f t="shared" si="511"/>
        <v>Yes</v>
      </c>
    </row>
    <row r="5393" spans="1:12" ht="28.8" x14ac:dyDescent="0.3">
      <c r="A5393" s="1" t="str">
        <f>VLOOKUP(B5393,DownloadedFiles!$B$2:$C$821,2,)</f>
        <v>doi:10.7910/DVN/MZKJDR</v>
      </c>
      <c r="B5393" s="1" t="s">
        <v>1880</v>
      </c>
      <c r="C5393" s="1" t="s">
        <v>6461</v>
      </c>
      <c r="D5393" s="1" t="s">
        <v>781</v>
      </c>
      <c r="E5393" s="1" t="str">
        <f>VLOOKUP(D5393,StataFunctions!$E$2:$G$260,3,)</f>
        <v>Regression on panel data</v>
      </c>
      <c r="F5393" s="18" t="s">
        <v>5514</v>
      </c>
      <c r="G5393" s="18" t="str">
        <f t="shared" si="508"/>
        <v>elec2009</v>
      </c>
      <c r="H5393" s="18" t="str">
        <f t="shared" si="509"/>
        <v>i.ekspgr_sprogsc if the698==1</v>
      </c>
      <c r="I5393" s="18">
        <f t="shared" si="506"/>
        <v>1</v>
      </c>
      <c r="J5393" s="18" t="str">
        <f t="shared" si="507"/>
        <v xml:space="preserve"> the698==1</v>
      </c>
      <c r="K5393" s="18" t="str">
        <f t="shared" si="510"/>
        <v>i.ekspgr_sprogsc</v>
      </c>
      <c r="L5393" s="1" t="str">
        <f t="shared" si="511"/>
        <v>Yes</v>
      </c>
    </row>
    <row r="5394" spans="1:12" x14ac:dyDescent="0.3">
      <c r="A5394" s="1" t="str">
        <f>VLOOKUP(B5394,DownloadedFiles!$B$2:$C$821,2,)</f>
        <v>doi:10.7910/DVN/MZKJDR</v>
      </c>
      <c r="B5394" s="1" t="s">
        <v>1880</v>
      </c>
      <c r="C5394" s="1" t="s">
        <v>6461</v>
      </c>
      <c r="D5394" s="1" t="s">
        <v>699</v>
      </c>
      <c r="E5394" s="1" t="str">
        <f>VLOOKUP(D5394,StataFunctions!$E$2:$G$260,3,)</f>
        <v>Linear regression</v>
      </c>
      <c r="F5394" s="18" t="s">
        <v>5547</v>
      </c>
      <c r="G5394" s="18" t="str">
        <f t="shared" si="508"/>
        <v>svar2009</v>
      </c>
      <c r="H5394" s="18" t="str">
        <f t="shared" si="509"/>
        <v>i.ekspgr_sprogsc if the871==1</v>
      </c>
      <c r="I5394" s="18">
        <f t="shared" si="506"/>
        <v>1</v>
      </c>
      <c r="J5394" s="18" t="str">
        <f t="shared" si="507"/>
        <v xml:space="preserve"> the871==1</v>
      </c>
      <c r="K5394" s="18" t="str">
        <f t="shared" si="510"/>
        <v>i.ekspgr_sprogsc</v>
      </c>
      <c r="L5394" s="1" t="str">
        <f t="shared" si="511"/>
        <v>Yes</v>
      </c>
    </row>
    <row r="5395" spans="1:12" ht="28.8" x14ac:dyDescent="0.3">
      <c r="A5395" s="1" t="str">
        <f>VLOOKUP(B5395,DownloadedFiles!$B$2:$C$821,2,)</f>
        <v>doi:10.7910/DVN/MZKJDR</v>
      </c>
      <c r="B5395" s="1" t="s">
        <v>1880</v>
      </c>
      <c r="C5395" s="1" t="s">
        <v>6461</v>
      </c>
      <c r="D5395" s="1" t="s">
        <v>806</v>
      </c>
      <c r="E5395" s="1" t="str">
        <f>VLOOKUP(D5395,StataFunctions!$E$2:$G$260,3,)</f>
        <v>Fixed-effects Logistic Regression</v>
      </c>
      <c r="F5395" s="18" t="s">
        <v>5550</v>
      </c>
      <c r="G5395" s="18" t="str">
        <f t="shared" si="508"/>
        <v>svar2009</v>
      </c>
      <c r="H5395" s="18" t="str">
        <f t="shared" si="509"/>
        <v>i.ekspgr_sprogsc if the871==1</v>
      </c>
      <c r="I5395" s="18">
        <f t="shared" si="506"/>
        <v>1</v>
      </c>
      <c r="J5395" s="18" t="str">
        <f t="shared" si="507"/>
        <v xml:space="preserve"> the871==1</v>
      </c>
      <c r="K5395" s="18" t="str">
        <f t="shared" si="510"/>
        <v>i.ekspgr_sprogsc</v>
      </c>
      <c r="L5395" s="1" t="str">
        <f t="shared" si="511"/>
        <v>Yes</v>
      </c>
    </row>
    <row r="5396" spans="1:12" ht="28.8" x14ac:dyDescent="0.3">
      <c r="A5396" s="1" t="str">
        <f>VLOOKUP(B5396,DownloadedFiles!$B$2:$C$821,2,)</f>
        <v>doi:10.7910/DVN/MZKJDR</v>
      </c>
      <c r="B5396" s="1" t="s">
        <v>1880</v>
      </c>
      <c r="C5396" s="1" t="s">
        <v>6461</v>
      </c>
      <c r="D5396" s="1" t="s">
        <v>781</v>
      </c>
      <c r="E5396" s="1" t="str">
        <f>VLOOKUP(D5396,StataFunctions!$E$2:$G$260,3,)</f>
        <v>Regression on panel data</v>
      </c>
      <c r="F5396" s="18" t="s">
        <v>5510</v>
      </c>
      <c r="G5396" s="18" t="str">
        <f t="shared" si="508"/>
        <v>svar2009</v>
      </c>
      <c r="H5396" s="18" t="str">
        <f t="shared" si="509"/>
        <v>i.ekspgr_sprogsc if the871==1</v>
      </c>
      <c r="I5396" s="18">
        <f t="shared" ref="I5396:I5459" si="512">IFERROR(IF(FIND(" if ",H5396)&gt;0,1,0),0)</f>
        <v>1</v>
      </c>
      <c r="J5396" s="18" t="str">
        <f t="shared" ref="J5396:J5459" si="513">IFERROR(MID(H5396,FIND(" if ",H5396)+3,LEN(H5396)+1),"NA")</f>
        <v xml:space="preserve"> the871==1</v>
      </c>
      <c r="K5396" s="18" t="str">
        <f t="shared" si="510"/>
        <v>i.ekspgr_sprogsc</v>
      </c>
      <c r="L5396" s="1" t="str">
        <f t="shared" si="511"/>
        <v>Yes</v>
      </c>
    </row>
    <row r="5397" spans="1:12" ht="28.8" x14ac:dyDescent="0.3">
      <c r="A5397" s="1" t="str">
        <f>VLOOKUP(B5397,DownloadedFiles!$B$2:$C$821,2,)</f>
        <v>doi:10.7910/DVN/MZKJDR</v>
      </c>
      <c r="B5397" s="1" t="s">
        <v>1880</v>
      </c>
      <c r="C5397" s="1" t="s">
        <v>6461</v>
      </c>
      <c r="D5397" s="1" t="s">
        <v>781</v>
      </c>
      <c r="E5397" s="1" t="str">
        <f>VLOOKUP(D5397,StataFunctions!$E$2:$G$260,3,)</f>
        <v>Regression on panel data</v>
      </c>
      <c r="F5397" s="18" t="s">
        <v>5544</v>
      </c>
      <c r="G5397" s="18" t="str">
        <f t="shared" si="508"/>
        <v>svar2009</v>
      </c>
      <c r="H5397" s="18" t="str">
        <f t="shared" si="509"/>
        <v>i.ekspgr_sprogsc if the871==1</v>
      </c>
      <c r="I5397" s="18">
        <f t="shared" si="512"/>
        <v>1</v>
      </c>
      <c r="J5397" s="18" t="str">
        <f t="shared" si="513"/>
        <v xml:space="preserve"> the871==1</v>
      </c>
      <c r="K5397" s="18" t="str">
        <f t="shared" si="510"/>
        <v>i.ekspgr_sprogsc</v>
      </c>
      <c r="L5397" s="1" t="str">
        <f t="shared" si="511"/>
        <v>Yes</v>
      </c>
    </row>
    <row r="5398" spans="1:12" ht="28.8" x14ac:dyDescent="0.3">
      <c r="A5398" s="1" t="str">
        <f>VLOOKUP(B5398,DownloadedFiles!$B$2:$C$821,2,)</f>
        <v>doi:10.7910/DVN/MZKJDR</v>
      </c>
      <c r="B5398" s="1" t="s">
        <v>1880</v>
      </c>
      <c r="C5398" s="1" t="s">
        <v>6461</v>
      </c>
      <c r="D5398" s="1" t="s">
        <v>781</v>
      </c>
      <c r="E5398" s="1" t="str">
        <f>VLOOKUP(D5398,StataFunctions!$E$2:$G$260,3,)</f>
        <v>Regression on panel data</v>
      </c>
      <c r="F5398" s="18" t="s">
        <v>5510</v>
      </c>
      <c r="G5398" s="18" t="str">
        <f t="shared" si="508"/>
        <v>svar2009</v>
      </c>
      <c r="H5398" s="18" t="str">
        <f t="shared" si="509"/>
        <v>i.ekspgr_sprogsc if the871==1</v>
      </c>
      <c r="I5398" s="18">
        <f t="shared" si="512"/>
        <v>1</v>
      </c>
      <c r="J5398" s="18" t="str">
        <f t="shared" si="513"/>
        <v xml:space="preserve"> the871==1</v>
      </c>
      <c r="K5398" s="18" t="str">
        <f t="shared" si="510"/>
        <v>i.ekspgr_sprogsc</v>
      </c>
      <c r="L5398" s="1" t="str">
        <f t="shared" si="511"/>
        <v>Yes</v>
      </c>
    </row>
    <row r="5399" spans="1:12" ht="28.8" x14ac:dyDescent="0.3">
      <c r="A5399" s="1" t="str">
        <f>VLOOKUP(B5399,DownloadedFiles!$B$2:$C$821,2,)</f>
        <v>doi:10.7910/DVN/MZKJDR</v>
      </c>
      <c r="B5399" s="1" t="s">
        <v>1880</v>
      </c>
      <c r="C5399" s="1" t="s">
        <v>6461</v>
      </c>
      <c r="D5399" s="1" t="s">
        <v>781</v>
      </c>
      <c r="E5399" s="1" t="str">
        <f>VLOOKUP(D5399,StataFunctions!$E$2:$G$260,3,)</f>
        <v>Regression on panel data</v>
      </c>
      <c r="F5399" s="18" t="s">
        <v>5515</v>
      </c>
      <c r="G5399" s="18" t="str">
        <f t="shared" si="508"/>
        <v>elec2009</v>
      </c>
      <c r="H5399" s="18" t="str">
        <f t="shared" si="509"/>
        <v>i.ekspgr_sprogsc i.grp if the698==1</v>
      </c>
      <c r="I5399" s="18">
        <f t="shared" si="512"/>
        <v>1</v>
      </c>
      <c r="J5399" s="18" t="str">
        <f t="shared" si="513"/>
        <v xml:space="preserve"> the698==1</v>
      </c>
      <c r="K5399" s="18" t="str">
        <f t="shared" si="510"/>
        <v>i.ekspgr_sprogsc i.grp</v>
      </c>
      <c r="L5399" s="1" t="str">
        <f t="shared" si="511"/>
        <v>Yes</v>
      </c>
    </row>
    <row r="5400" spans="1:12" ht="28.8" x14ac:dyDescent="0.3">
      <c r="A5400" s="1" t="str">
        <f>VLOOKUP(B5400,DownloadedFiles!$B$2:$C$821,2,)</f>
        <v>doi:10.7910/DVN/MZKJDR</v>
      </c>
      <c r="B5400" s="1" t="s">
        <v>1880</v>
      </c>
      <c r="C5400" s="1" t="s">
        <v>6461</v>
      </c>
      <c r="D5400" s="1" t="s">
        <v>699</v>
      </c>
      <c r="E5400" s="1" t="str">
        <f>VLOOKUP(D5400,StataFunctions!$E$2:$G$260,3,)</f>
        <v>Linear regression</v>
      </c>
      <c r="F5400" s="18" t="s">
        <v>5548</v>
      </c>
      <c r="G5400" s="18" t="str">
        <f t="shared" si="508"/>
        <v>svar2009</v>
      </c>
      <c r="H5400" s="18" t="str">
        <f t="shared" si="509"/>
        <v>i.ekspgr_sprogsc i.grp if the871==1</v>
      </c>
      <c r="I5400" s="18">
        <f t="shared" si="512"/>
        <v>1</v>
      </c>
      <c r="J5400" s="18" t="str">
        <f t="shared" si="513"/>
        <v xml:space="preserve"> the871==1</v>
      </c>
      <c r="K5400" s="18" t="str">
        <f t="shared" si="510"/>
        <v>i.ekspgr_sprogsc i.grp</v>
      </c>
      <c r="L5400" s="1" t="str">
        <f t="shared" si="511"/>
        <v>Yes</v>
      </c>
    </row>
    <row r="5401" spans="1:12" ht="28.8" x14ac:dyDescent="0.3">
      <c r="A5401" s="1" t="str">
        <f>VLOOKUP(B5401,DownloadedFiles!$B$2:$C$821,2,)</f>
        <v>doi:10.7910/DVN/MZKJDR</v>
      </c>
      <c r="B5401" s="1" t="s">
        <v>1880</v>
      </c>
      <c r="C5401" s="1" t="s">
        <v>6461</v>
      </c>
      <c r="D5401" s="1" t="s">
        <v>806</v>
      </c>
      <c r="E5401" s="1" t="str">
        <f>VLOOKUP(D5401,StataFunctions!$E$2:$G$260,3,)</f>
        <v>Fixed-effects Logistic Regression</v>
      </c>
      <c r="F5401" s="18" t="s">
        <v>5551</v>
      </c>
      <c r="G5401" s="18" t="str">
        <f t="shared" si="508"/>
        <v>svar2009</v>
      </c>
      <c r="H5401" s="18" t="str">
        <f t="shared" si="509"/>
        <v>i.ekspgr_sprogsc i.grp if the871==1</v>
      </c>
      <c r="I5401" s="18">
        <f t="shared" si="512"/>
        <v>1</v>
      </c>
      <c r="J5401" s="18" t="str">
        <f t="shared" si="513"/>
        <v xml:space="preserve"> the871==1</v>
      </c>
      <c r="K5401" s="18" t="str">
        <f t="shared" si="510"/>
        <v>i.ekspgr_sprogsc i.grp</v>
      </c>
      <c r="L5401" s="1" t="str">
        <f t="shared" si="511"/>
        <v>Yes</v>
      </c>
    </row>
    <row r="5402" spans="1:12" ht="28.8" x14ac:dyDescent="0.3">
      <c r="A5402" s="1" t="str">
        <f>VLOOKUP(B5402,DownloadedFiles!$B$2:$C$821,2,)</f>
        <v>doi:10.7910/DVN/MZKJDR</v>
      </c>
      <c r="B5402" s="1" t="s">
        <v>1880</v>
      </c>
      <c r="C5402" s="1" t="s">
        <v>6461</v>
      </c>
      <c r="D5402" s="1" t="s">
        <v>781</v>
      </c>
      <c r="E5402" s="1" t="str">
        <f>VLOOKUP(D5402,StataFunctions!$E$2:$G$260,3,)</f>
        <v>Regression on panel data</v>
      </c>
      <c r="F5402" s="18" t="s">
        <v>5511</v>
      </c>
      <c r="G5402" s="18" t="str">
        <f t="shared" si="508"/>
        <v>svar2009</v>
      </c>
      <c r="H5402" s="18" t="str">
        <f t="shared" si="509"/>
        <v>i.ekspgr_sprogsc i.grp if the871==1</v>
      </c>
      <c r="I5402" s="18">
        <f t="shared" si="512"/>
        <v>1</v>
      </c>
      <c r="J5402" s="18" t="str">
        <f t="shared" si="513"/>
        <v xml:space="preserve"> the871==1</v>
      </c>
      <c r="K5402" s="18" t="str">
        <f t="shared" si="510"/>
        <v>i.ekspgr_sprogsc i.grp</v>
      </c>
      <c r="L5402" s="1" t="str">
        <f t="shared" si="511"/>
        <v>Yes</v>
      </c>
    </row>
    <row r="5403" spans="1:12" ht="28.8" x14ac:dyDescent="0.3">
      <c r="A5403" s="1" t="str">
        <f>VLOOKUP(B5403,DownloadedFiles!$B$2:$C$821,2,)</f>
        <v>doi:10.7910/DVN/MZKJDR</v>
      </c>
      <c r="B5403" s="1" t="s">
        <v>1880</v>
      </c>
      <c r="C5403" s="1" t="s">
        <v>6461</v>
      </c>
      <c r="D5403" s="1" t="s">
        <v>781</v>
      </c>
      <c r="E5403" s="1" t="str">
        <f>VLOOKUP(D5403,StataFunctions!$E$2:$G$260,3,)</f>
        <v>Regression on panel data</v>
      </c>
      <c r="F5403" s="18" t="s">
        <v>5545</v>
      </c>
      <c r="G5403" s="18" t="str">
        <f t="shared" si="508"/>
        <v>svar2009</v>
      </c>
      <c r="H5403" s="18" t="str">
        <f t="shared" si="509"/>
        <v>i.ekspgr_sprogsc i.grp if the871==1</v>
      </c>
      <c r="I5403" s="18">
        <f t="shared" si="512"/>
        <v>1</v>
      </c>
      <c r="J5403" s="18" t="str">
        <f t="shared" si="513"/>
        <v xml:space="preserve"> the871==1</v>
      </c>
      <c r="K5403" s="18" t="str">
        <f t="shared" si="510"/>
        <v>i.ekspgr_sprogsc i.grp</v>
      </c>
      <c r="L5403" s="1" t="str">
        <f t="shared" si="511"/>
        <v>Yes</v>
      </c>
    </row>
    <row r="5404" spans="1:12" ht="28.8" x14ac:dyDescent="0.3">
      <c r="A5404" s="1" t="str">
        <f>VLOOKUP(B5404,DownloadedFiles!$B$2:$C$821,2,)</f>
        <v>doi:10.7910/DVN/MZKJDR</v>
      </c>
      <c r="B5404" s="1" t="s">
        <v>1880</v>
      </c>
      <c r="C5404" s="1" t="s">
        <v>6461</v>
      </c>
      <c r="D5404" s="1" t="s">
        <v>781</v>
      </c>
      <c r="E5404" s="1" t="str">
        <f>VLOOKUP(D5404,StataFunctions!$E$2:$G$260,3,)</f>
        <v>Regression on panel data</v>
      </c>
      <c r="F5404" s="18" t="s">
        <v>5511</v>
      </c>
      <c r="G5404" s="18" t="str">
        <f t="shared" si="508"/>
        <v>svar2009</v>
      </c>
      <c r="H5404" s="18" t="str">
        <f t="shared" si="509"/>
        <v>i.ekspgr_sprogsc i.grp if the871==1</v>
      </c>
      <c r="I5404" s="18">
        <f t="shared" si="512"/>
        <v>1</v>
      </c>
      <c r="J5404" s="18" t="str">
        <f t="shared" si="513"/>
        <v xml:space="preserve"> the871==1</v>
      </c>
      <c r="K5404" s="18" t="str">
        <f t="shared" si="510"/>
        <v>i.ekspgr_sprogsc i.grp</v>
      </c>
      <c r="L5404" s="1" t="str">
        <f t="shared" si="511"/>
        <v>Yes</v>
      </c>
    </row>
    <row r="5405" spans="1:12" ht="43.2" x14ac:dyDescent="0.3">
      <c r="A5405" s="1" t="str">
        <f>VLOOKUP(B5405,DownloadedFiles!$B$2:$C$821,2,)</f>
        <v>doi:10.7910/DVN/MZKJDR</v>
      </c>
      <c r="B5405" s="1" t="s">
        <v>1880</v>
      </c>
      <c r="C5405" s="1" t="s">
        <v>6461</v>
      </c>
      <c r="D5405" s="1" t="s">
        <v>699</v>
      </c>
      <c r="E5405" s="1" t="str">
        <f>VLOOKUP(D5405,StataFunctions!$E$2:$G$260,3,)</f>
        <v>Linear regression</v>
      </c>
      <c r="F5405" s="18" t="s">
        <v>5549</v>
      </c>
      <c r="G5405" s="18" t="str">
        <f t="shared" si="508"/>
        <v>svar2009</v>
      </c>
      <c r="H5405" s="18" t="str">
        <f t="shared" si="509"/>
        <v>i.ekspgr_sprogsc i.grp i.grp mlow mmiddle mhigh b1.antmor gender age agem morenlig marb lonm1000 i.ieland_kat if the871==1</v>
      </c>
      <c r="I5405" s="18">
        <f t="shared" si="512"/>
        <v>1</v>
      </c>
      <c r="J5405" s="18" t="str">
        <f t="shared" si="513"/>
        <v xml:space="preserve"> the871==1</v>
      </c>
      <c r="K5405" s="18" t="str">
        <f t="shared" si="510"/>
        <v>i.ekspgr_sprogsc i.grp i.grp mlow mmiddle mhigh b1.antmor gender age agem morenlig marb lonm1000 i.ieland_kat</v>
      </c>
      <c r="L5405" s="1" t="str">
        <f t="shared" si="511"/>
        <v>Yes</v>
      </c>
    </row>
    <row r="5406" spans="1:12" ht="43.2" x14ac:dyDescent="0.3">
      <c r="A5406" s="1" t="str">
        <f>VLOOKUP(B5406,DownloadedFiles!$B$2:$C$821,2,)</f>
        <v>doi:10.7910/DVN/MZKJDR</v>
      </c>
      <c r="B5406" s="1" t="s">
        <v>1880</v>
      </c>
      <c r="C5406" s="1" t="s">
        <v>6461</v>
      </c>
      <c r="D5406" s="1" t="s">
        <v>781</v>
      </c>
      <c r="E5406" s="1" t="str">
        <f>VLOOKUP(D5406,StataFunctions!$E$2:$G$260,3,)</f>
        <v>Regression on panel data</v>
      </c>
      <c r="F5406" s="18" t="s">
        <v>5516</v>
      </c>
      <c r="G5406" s="18" t="str">
        <f t="shared" si="508"/>
        <v>elec2009</v>
      </c>
      <c r="H5406" s="18" t="str">
        <f t="shared" si="509"/>
        <v>i.ekspgr_sprogsc i.grp mlow mmiddle mhigh b1.antmor gender age agem morenlig marb lonm1000 i.ieland_kat if the698==1</v>
      </c>
      <c r="I5406" s="18">
        <f t="shared" si="512"/>
        <v>1</v>
      </c>
      <c r="J5406" s="18" t="str">
        <f t="shared" si="513"/>
        <v xml:space="preserve"> the698==1</v>
      </c>
      <c r="K5406" s="18" t="str">
        <f t="shared" si="510"/>
        <v>i.ekspgr_sprogsc i.grp mlow mmiddle mhigh b1.antmor gender age agem morenlig marb lonm1000 i.ieland_kat</v>
      </c>
      <c r="L5406" s="1" t="str">
        <f t="shared" si="511"/>
        <v>Yes</v>
      </c>
    </row>
    <row r="5407" spans="1:12" ht="43.2" x14ac:dyDescent="0.3">
      <c r="A5407" s="1" t="str">
        <f>VLOOKUP(B5407,DownloadedFiles!$B$2:$C$821,2,)</f>
        <v>doi:10.7910/DVN/MZKJDR</v>
      </c>
      <c r="B5407" s="1" t="s">
        <v>1880</v>
      </c>
      <c r="C5407" s="1" t="s">
        <v>6461</v>
      </c>
      <c r="D5407" s="1" t="s">
        <v>781</v>
      </c>
      <c r="E5407" s="1" t="str">
        <f>VLOOKUP(D5407,StataFunctions!$E$2:$G$260,3,)</f>
        <v>Regression on panel data</v>
      </c>
      <c r="F5407" s="18" t="s">
        <v>5512</v>
      </c>
      <c r="G5407" s="18" t="str">
        <f t="shared" si="508"/>
        <v>svar2009</v>
      </c>
      <c r="H5407" s="18" t="str">
        <f t="shared" si="509"/>
        <v>i.ekspgr_sprogsc i.grp mlow mmiddle mhigh b1.antmor gender age agem morenlig marb lonm1000 i.ieland_kat if the871==1</v>
      </c>
      <c r="I5407" s="18">
        <f t="shared" si="512"/>
        <v>1</v>
      </c>
      <c r="J5407" s="18" t="str">
        <f t="shared" si="513"/>
        <v xml:space="preserve"> the871==1</v>
      </c>
      <c r="K5407" s="18" t="str">
        <f t="shared" si="510"/>
        <v>i.ekspgr_sprogsc i.grp mlow mmiddle mhigh b1.antmor gender age agem morenlig marb lonm1000 i.ieland_kat</v>
      </c>
      <c r="L5407" s="1" t="str">
        <f t="shared" si="511"/>
        <v>Yes</v>
      </c>
    </row>
    <row r="5408" spans="1:12" ht="43.2" x14ac:dyDescent="0.3">
      <c r="A5408" s="1" t="str">
        <f>VLOOKUP(B5408,DownloadedFiles!$B$2:$C$821,2,)</f>
        <v>doi:10.7910/DVN/MZKJDR</v>
      </c>
      <c r="B5408" s="1" t="s">
        <v>1880</v>
      </c>
      <c r="C5408" s="1" t="s">
        <v>6461</v>
      </c>
      <c r="D5408" s="1" t="s">
        <v>781</v>
      </c>
      <c r="E5408" s="1" t="str">
        <f>VLOOKUP(D5408,StataFunctions!$E$2:$G$260,3,)</f>
        <v>Regression on panel data</v>
      </c>
      <c r="F5408" s="18" t="s">
        <v>5546</v>
      </c>
      <c r="G5408" s="18" t="str">
        <f t="shared" si="508"/>
        <v>svar2009</v>
      </c>
      <c r="H5408" s="18" t="str">
        <f t="shared" si="509"/>
        <v>i.ekspgr_sprogsc i.grp mlow mmiddle mhigh b1.antmor gender age agem morenlig marb lonm1000 i.ieland_kat if the871==1</v>
      </c>
      <c r="I5408" s="18">
        <f t="shared" si="512"/>
        <v>1</v>
      </c>
      <c r="J5408" s="18" t="str">
        <f t="shared" si="513"/>
        <v xml:space="preserve"> the871==1</v>
      </c>
      <c r="K5408" s="18" t="str">
        <f t="shared" si="510"/>
        <v>i.ekspgr_sprogsc i.grp mlow mmiddle mhigh b1.antmor gender age agem morenlig marb lonm1000 i.ieland_kat</v>
      </c>
      <c r="L5408" s="1" t="str">
        <f t="shared" si="511"/>
        <v>Yes</v>
      </c>
    </row>
    <row r="5409" spans="1:12" ht="43.2" x14ac:dyDescent="0.3">
      <c r="A5409" s="1" t="str">
        <f>VLOOKUP(B5409,DownloadedFiles!$B$2:$C$821,2,)</f>
        <v>doi:10.7910/DVN/MZKJDR</v>
      </c>
      <c r="B5409" s="1" t="s">
        <v>1880</v>
      </c>
      <c r="C5409" s="1" t="s">
        <v>6461</v>
      </c>
      <c r="D5409" s="1" t="s">
        <v>781</v>
      </c>
      <c r="E5409" s="1" t="str">
        <f>VLOOKUP(D5409,StataFunctions!$E$2:$G$260,3,)</f>
        <v>Regression on panel data</v>
      </c>
      <c r="F5409" s="18" t="s">
        <v>5512</v>
      </c>
      <c r="G5409" s="18" t="str">
        <f t="shared" si="508"/>
        <v>svar2009</v>
      </c>
      <c r="H5409" s="18" t="str">
        <f t="shared" si="509"/>
        <v>i.ekspgr_sprogsc i.grp mlow mmiddle mhigh b1.antmor gender age agem morenlig marb lonm1000 i.ieland_kat if the871==1</v>
      </c>
      <c r="I5409" s="18">
        <f t="shared" si="512"/>
        <v>1</v>
      </c>
      <c r="J5409" s="18" t="str">
        <f t="shared" si="513"/>
        <v xml:space="preserve"> the871==1</v>
      </c>
      <c r="K5409" s="18" t="str">
        <f t="shared" si="510"/>
        <v>i.ekspgr_sprogsc i.grp mlow mmiddle mhigh b1.antmor gender age agem morenlig marb lonm1000 i.ieland_kat</v>
      </c>
      <c r="L5409" s="1" t="str">
        <f t="shared" si="511"/>
        <v>Yes</v>
      </c>
    </row>
    <row r="5410" spans="1:12" ht="43.2" x14ac:dyDescent="0.3">
      <c r="A5410" s="1" t="str">
        <f>VLOOKUP(B5410,DownloadedFiles!$B$2:$C$821,2,)</f>
        <v>doi:10.7910/DVN/MZKJDR</v>
      </c>
      <c r="B5410" s="1" t="s">
        <v>1880</v>
      </c>
      <c r="C5410" s="1" t="s">
        <v>6461</v>
      </c>
      <c r="D5410" s="1" t="s">
        <v>781</v>
      </c>
      <c r="E5410" s="1" t="str">
        <f>VLOOKUP(D5410,StataFunctions!$E$2:$G$260,3,)</f>
        <v>Regression on panel data</v>
      </c>
      <c r="F5410" s="18" t="s">
        <v>5513</v>
      </c>
      <c r="G5410" s="18" t="str">
        <f t="shared" si="508"/>
        <v>elec2009</v>
      </c>
      <c r="H5410" s="18" t="str">
        <f t="shared" si="509"/>
        <v>i.ekspgr_sprogsc i.grp mlow mmiddle mhigh b1.antmor gender age agem morenlig marb lonm1000 i.ieland_kat</v>
      </c>
      <c r="I5410" s="18">
        <f t="shared" si="512"/>
        <v>0</v>
      </c>
      <c r="J5410" s="18" t="str">
        <f t="shared" si="513"/>
        <v>NA</v>
      </c>
      <c r="K5410" s="18" t="str">
        <f t="shared" si="510"/>
        <v>i.ekspgr_sprogsc i.grp mlow mmiddle mhigh b1.antmor gender age agem morenlig marb lonm1000 i.ieland_kat</v>
      </c>
      <c r="L5410" s="1" t="str">
        <f t="shared" si="511"/>
        <v>Yes</v>
      </c>
    </row>
    <row r="5411" spans="1:12" ht="43.2" x14ac:dyDescent="0.3">
      <c r="A5411" s="1" t="str">
        <f>VLOOKUP(B5411,DownloadedFiles!$B$2:$C$821,2,)</f>
        <v>doi:10.7910/DVN/MZKJDR</v>
      </c>
      <c r="B5411" s="1" t="s">
        <v>1880</v>
      </c>
      <c r="C5411" s="1" t="s">
        <v>6461</v>
      </c>
      <c r="D5411" s="1" t="s">
        <v>781</v>
      </c>
      <c r="E5411" s="1" t="str">
        <f>VLOOKUP(D5411,StataFunctions!$E$2:$G$260,3,)</f>
        <v>Regression on panel data</v>
      </c>
      <c r="F5411" s="18" t="s">
        <v>5509</v>
      </c>
      <c r="G5411" s="18" t="str">
        <f t="shared" si="508"/>
        <v>svar2009</v>
      </c>
      <c r="H5411" s="18" t="str">
        <f t="shared" si="509"/>
        <v>i.ekspgr_sprogsc i.grp mlow mmiddle mhigh b1.antmor gender age agem morenlig marb lonm1000 i.ieland_kat</v>
      </c>
      <c r="I5411" s="18">
        <f t="shared" si="512"/>
        <v>0</v>
      </c>
      <c r="J5411" s="18" t="str">
        <f t="shared" si="513"/>
        <v>NA</v>
      </c>
      <c r="K5411" s="18" t="str">
        <f t="shared" si="510"/>
        <v>i.ekspgr_sprogsc i.grp mlow mmiddle mhigh b1.antmor gender age agem morenlig marb lonm1000 i.ieland_kat</v>
      </c>
      <c r="L5411" s="1" t="str">
        <f t="shared" si="511"/>
        <v>Yes</v>
      </c>
    </row>
    <row r="5412" spans="1:12" ht="43.2" x14ac:dyDescent="0.3">
      <c r="A5412" s="1" t="str">
        <f>VLOOKUP(B5412,DownloadedFiles!$B$2:$C$821,2,)</f>
        <v>doi:10.7910/DVN/MZKJDR</v>
      </c>
      <c r="B5412" s="1" t="s">
        <v>1880</v>
      </c>
      <c r="C5412" s="1" t="s">
        <v>6461</v>
      </c>
      <c r="D5412" s="1" t="s">
        <v>781</v>
      </c>
      <c r="E5412" s="1" t="str">
        <f>VLOOKUP(D5412,StataFunctions!$E$2:$G$260,3,)</f>
        <v>Regression on panel data</v>
      </c>
      <c r="F5412" s="18" t="s">
        <v>5509</v>
      </c>
      <c r="G5412" s="18" t="str">
        <f t="shared" si="508"/>
        <v>svar2009</v>
      </c>
      <c r="H5412" s="18" t="str">
        <f t="shared" si="509"/>
        <v>i.ekspgr_sprogsc i.grp mlow mmiddle mhigh b1.antmor gender age agem morenlig marb lonm1000 i.ieland_kat</v>
      </c>
      <c r="I5412" s="18">
        <f t="shared" si="512"/>
        <v>0</v>
      </c>
      <c r="J5412" s="18" t="str">
        <f t="shared" si="513"/>
        <v>NA</v>
      </c>
      <c r="K5412" s="18" t="str">
        <f t="shared" si="510"/>
        <v>i.ekspgr_sprogsc i.grp mlow mmiddle mhigh b1.antmor gender age agem morenlig marb lonm1000 i.ieland_kat</v>
      </c>
      <c r="L5412" s="1" t="str">
        <f t="shared" si="511"/>
        <v>Yes</v>
      </c>
    </row>
    <row r="5413" spans="1:12" ht="57.6" x14ac:dyDescent="0.3">
      <c r="A5413" s="1" t="str">
        <f>VLOOKUP(B5413,DownloadedFiles!$B$2:$C$821,2,)</f>
        <v>doi:10.7910/DVN/MZKJDR</v>
      </c>
      <c r="B5413" s="1" t="s">
        <v>1880</v>
      </c>
      <c r="C5413" s="1" t="s">
        <v>6461</v>
      </c>
      <c r="D5413" s="1" t="s">
        <v>806</v>
      </c>
      <c r="E5413" s="1" t="str">
        <f>VLOOKUP(D5413,StataFunctions!$E$2:$G$260,3,)</f>
        <v>Fixed-effects Logistic Regression</v>
      </c>
      <c r="F5413" s="18" t="s">
        <v>5552</v>
      </c>
      <c r="G5413" s="18" t="str">
        <f t="shared" si="508"/>
        <v>svar2009</v>
      </c>
      <c r="H5413" s="18" t="str">
        <f t="shared" si="509"/>
        <v>i.ekspgr_sprogsc i.grp mlow mmiddle mhigh gender age agem morenlig marb lonm1000 i.ieland_kat if the871==1</v>
      </c>
      <c r="I5413" s="18">
        <f t="shared" si="512"/>
        <v>1</v>
      </c>
      <c r="J5413" s="18" t="str">
        <f t="shared" si="513"/>
        <v xml:space="preserve"> the871==1</v>
      </c>
      <c r="K5413" s="18" t="str">
        <f t="shared" si="510"/>
        <v>i.ekspgr_sprogsc i.grp mlow mmiddle mhigh gender age agem morenlig marb lonm1000 i.ieland_kat</v>
      </c>
      <c r="L5413" s="1" t="str">
        <f t="shared" si="511"/>
        <v>Yes</v>
      </c>
    </row>
    <row r="5414" spans="1:12" ht="57.6" x14ac:dyDescent="0.3">
      <c r="A5414" s="1" t="str">
        <f>VLOOKUP(B5414,DownloadedFiles!$B$2:$C$821,2,)</f>
        <v>doi:10.7910/DVN/MZKJDR</v>
      </c>
      <c r="B5414" s="1" t="s">
        <v>1880</v>
      </c>
      <c r="C5414" s="1" t="s">
        <v>6461</v>
      </c>
      <c r="D5414" s="1" t="s">
        <v>8536</v>
      </c>
      <c r="E5414" s="1" t="s">
        <v>799</v>
      </c>
      <c r="F5414" s="18" t="s">
        <v>5536</v>
      </c>
      <c r="G5414" s="18" t="str">
        <f t="shared" si="508"/>
        <v>svar2009</v>
      </c>
      <c r="H5414" s="18" t="str">
        <f t="shared" si="509"/>
        <v>i.grp mlow mmiddle mhigh b1.antmor gender age agem morenlig marb lonm1000 i.ieland_kat hvem_svarede1 hvem_svarede2 (brugdum=kontrolvskuffert) if ivmedart==1</v>
      </c>
      <c r="I5414" s="18">
        <f t="shared" si="512"/>
        <v>1</v>
      </c>
      <c r="J5414" s="18" t="str">
        <f t="shared" si="513"/>
        <v xml:space="preserve"> ivmedart==1</v>
      </c>
      <c r="K5414" s="18" t="str">
        <f t="shared" si="510"/>
        <v>i.grp mlow mmiddle mhigh b1.antmor gender age agem morenlig marb lonm1000 i.ieland_kat hvem_svarede1 hvem_svarede2 (brugdum=kontrolvskuffert)</v>
      </c>
      <c r="L5414" s="1" t="str">
        <f t="shared" si="511"/>
        <v>Yes</v>
      </c>
    </row>
    <row r="5415" spans="1:12" ht="57.6" x14ac:dyDescent="0.3">
      <c r="A5415" s="1" t="str">
        <f>VLOOKUP(B5415,DownloadedFiles!$B$2:$C$821,2,)</f>
        <v>doi:10.7910/DVN/MZKJDR</v>
      </c>
      <c r="B5415" s="1" t="s">
        <v>1880</v>
      </c>
      <c r="C5415" s="1" t="s">
        <v>6461</v>
      </c>
      <c r="D5415" s="1" t="s">
        <v>8536</v>
      </c>
      <c r="E5415" s="1" t="s">
        <v>799</v>
      </c>
      <c r="F5415" s="18" t="s">
        <v>5535</v>
      </c>
      <c r="G5415" s="18" t="str">
        <f t="shared" si="508"/>
        <v>svar2009</v>
      </c>
      <c r="H5415" s="18" t="str">
        <f t="shared" si="509"/>
        <v>i.grp mlow mmiddle mhigh b1.antmor gender age agem morenlig marb lonm1000 i.ieland_kat hvem_svarede1 hvem_svarede2 (fÃ¥et=kontrolvskuffert) if ivmedart==1</v>
      </c>
      <c r="I5415" s="18">
        <f t="shared" si="512"/>
        <v>1</v>
      </c>
      <c r="J5415" s="18" t="str">
        <f t="shared" si="513"/>
        <v xml:space="preserve"> ivmedart==1</v>
      </c>
      <c r="K5415" s="18" t="str">
        <f t="shared" si="510"/>
        <v>i.grp mlow mmiddle mhigh b1.antmor gender age agem morenlig marb lonm1000 i.ieland_kat hvem_svarede1 hvem_svarede2 (fÃ¥et=kontrolvskuffert)</v>
      </c>
      <c r="L5415" s="1" t="str">
        <f t="shared" si="511"/>
        <v>Yes</v>
      </c>
    </row>
    <row r="5416" spans="1:12" ht="43.2" x14ac:dyDescent="0.3">
      <c r="A5416" s="1" t="str">
        <f>VLOOKUP(B5416,DownloadedFiles!$B$2:$C$821,2,)</f>
        <v>doi:10.7910/DVN/MZKJDR</v>
      </c>
      <c r="B5416" s="1" t="s">
        <v>1880</v>
      </c>
      <c r="C5416" s="1" t="s">
        <v>6461</v>
      </c>
      <c r="D5416" s="1" t="s">
        <v>8536</v>
      </c>
      <c r="E5416" s="1" t="s">
        <v>799</v>
      </c>
      <c r="F5416" s="18" t="s">
        <v>5537</v>
      </c>
      <c r="G5416" s="18" t="str">
        <f t="shared" si="508"/>
        <v>elec2009</v>
      </c>
      <c r="H5416" s="18" t="str">
        <f t="shared" si="509"/>
        <v>i.grp mlow mmiddle mhigh i.antmor gender age agem morenlig marb lonm1000 i.ieland_kat (fÃ¥et = kontrolvskuffert)</v>
      </c>
      <c r="I5416" s="18">
        <f t="shared" si="512"/>
        <v>0</v>
      </c>
      <c r="J5416" s="18" t="str">
        <f t="shared" si="513"/>
        <v>NA</v>
      </c>
      <c r="K5416" s="18" t="str">
        <f t="shared" si="510"/>
        <v>i.grp mlow mmiddle mhigh i.antmor gender age agem morenlig marb lonm1000 i.ieland_kat (fÃ¥et = kontrolvskuffert)</v>
      </c>
      <c r="L5416" s="1" t="str">
        <f t="shared" si="511"/>
        <v>Yes</v>
      </c>
    </row>
    <row r="5417" spans="1:12" ht="57.6" x14ac:dyDescent="0.3">
      <c r="A5417" s="1" t="str">
        <f>VLOOKUP(B5417,DownloadedFiles!$B$2:$C$821,2,)</f>
        <v>doi:10.7910/DVN/MZKJDR</v>
      </c>
      <c r="B5417" s="1" t="s">
        <v>1880</v>
      </c>
      <c r="C5417" s="1" t="s">
        <v>6461</v>
      </c>
      <c r="D5417" s="1" t="s">
        <v>8536</v>
      </c>
      <c r="E5417" s="1" t="s">
        <v>799</v>
      </c>
      <c r="F5417" s="18" t="s">
        <v>5543</v>
      </c>
      <c r="G5417" s="18" t="str">
        <f t="shared" si="508"/>
        <v>elec2009</v>
      </c>
      <c r="H5417" s="18" t="str">
        <f t="shared" si="509"/>
        <v>i.grp mlow mmiddle mhigh i.antmor gender age agem morenlig marb lonm1000 i.ieland_kat hvem_svarede1 hvem_svarede2 (brugdum = kontrolvskuffert) if ivelecmed==1</v>
      </c>
      <c r="I5417" s="18">
        <f t="shared" si="512"/>
        <v>1</v>
      </c>
      <c r="J5417" s="18" t="str">
        <f t="shared" si="513"/>
        <v xml:space="preserve"> ivelecmed==1</v>
      </c>
      <c r="K5417" s="18" t="str">
        <f t="shared" si="510"/>
        <v>i.grp mlow mmiddle mhigh i.antmor gender age agem morenlig marb lonm1000 i.ieland_kat hvem_svarede1 hvem_svarede2 (brugdum = kontrolvskuffert)</v>
      </c>
      <c r="L5417" s="1" t="str">
        <f t="shared" si="511"/>
        <v>Yes</v>
      </c>
    </row>
    <row r="5418" spans="1:12" ht="57.6" x14ac:dyDescent="0.3">
      <c r="A5418" s="1" t="str">
        <f>VLOOKUP(B5418,DownloadedFiles!$B$2:$C$821,2,)</f>
        <v>doi:10.7910/DVN/MZKJDR</v>
      </c>
      <c r="B5418" s="1" t="s">
        <v>1880</v>
      </c>
      <c r="C5418" s="1" t="s">
        <v>6461</v>
      </c>
      <c r="D5418" s="1" t="s">
        <v>8536</v>
      </c>
      <c r="E5418" s="1" t="s">
        <v>799</v>
      </c>
      <c r="F5418" s="18" t="s">
        <v>5541</v>
      </c>
      <c r="G5418" s="18" t="str">
        <f t="shared" si="508"/>
        <v>elec2009</v>
      </c>
      <c r="H5418" s="18" t="str">
        <f t="shared" si="509"/>
        <v>i.grp mlow mmiddle mhigh i.antmor gender age agem morenlig marb lonm1000 i.ieland_kat hvem_svarede1 hvem_svarede2 (fÃ¥et = kontrolvskuffert) if ivelecmed==1</v>
      </c>
      <c r="I5418" s="18">
        <f t="shared" si="512"/>
        <v>1</v>
      </c>
      <c r="J5418" s="18" t="str">
        <f t="shared" si="513"/>
        <v xml:space="preserve"> ivelecmed==1</v>
      </c>
      <c r="K5418" s="18" t="str">
        <f t="shared" si="510"/>
        <v>i.grp mlow mmiddle mhigh i.antmor gender age agem morenlig marb lonm1000 i.ieland_kat hvem_svarede1 hvem_svarede2 (fÃ¥et = kontrolvskuffert)</v>
      </c>
      <c r="L5418" s="1" t="str">
        <f t="shared" si="511"/>
        <v>Yes</v>
      </c>
    </row>
    <row r="5419" spans="1:12" ht="43.2" x14ac:dyDescent="0.3">
      <c r="A5419" s="1" t="str">
        <f>VLOOKUP(B5419,DownloadedFiles!$B$2:$C$821,2,)</f>
        <v>doi:10.7910/DVN/MZKJDR</v>
      </c>
      <c r="B5419" s="1" t="s">
        <v>1880</v>
      </c>
      <c r="C5419" s="1" t="s">
        <v>6461</v>
      </c>
      <c r="D5419" s="1" t="s">
        <v>8536</v>
      </c>
      <c r="E5419" s="1" t="s">
        <v>799</v>
      </c>
      <c r="F5419" s="18" t="s">
        <v>5533</v>
      </c>
      <c r="G5419" s="18" t="str">
        <f t="shared" si="508"/>
        <v>svar2009</v>
      </c>
      <c r="H5419" s="18" t="str">
        <f t="shared" si="509"/>
        <v>i.grp mlow mmiddle mhigh i.antmor gender age agem morenlig marb lonm1000 i.ieland_kat hvem_svarede1 hvem_svarede2 (fÃ¥et=kontrolvskuffert)</v>
      </c>
      <c r="I5419" s="18">
        <f t="shared" si="512"/>
        <v>0</v>
      </c>
      <c r="J5419" s="18" t="str">
        <f t="shared" si="513"/>
        <v>NA</v>
      </c>
      <c r="K5419" s="18" t="str">
        <f t="shared" si="510"/>
        <v>i.grp mlow mmiddle mhigh i.antmor gender age agem morenlig marb lonm1000 i.ieland_kat hvem_svarede1 hvem_svarede2 (fÃ¥et=kontrolvskuffert)</v>
      </c>
      <c r="L5419" s="1" t="str">
        <f t="shared" si="511"/>
        <v>Yes</v>
      </c>
    </row>
    <row r="5420" spans="1:12" ht="28.8" x14ac:dyDescent="0.3">
      <c r="A5420" s="1" t="str">
        <f>VLOOKUP(B5420,DownloadedFiles!$B$2:$C$821,2,)</f>
        <v>doi:10.7910/DVN/MZKJDR</v>
      </c>
      <c r="B5420" s="1" t="s">
        <v>1880</v>
      </c>
      <c r="C5420" s="1" t="s">
        <v>6461</v>
      </c>
      <c r="D5420" s="1" t="s">
        <v>781</v>
      </c>
      <c r="E5420" s="1" t="str">
        <f>VLOOKUP(D5420,StataFunctions!$E$2:$G$260,3,)</f>
        <v>Regression on panel data</v>
      </c>
      <c r="F5420" s="18" t="s">
        <v>6827</v>
      </c>
      <c r="G5420" s="18" t="str">
        <f t="shared" si="508"/>
        <v>kontrolvskuffert</v>
      </c>
      <c r="H5420" s="18" t="str">
        <f t="shared" si="509"/>
        <v>i.ieland_kat if ivmedart==1</v>
      </c>
      <c r="I5420" s="18">
        <f t="shared" si="512"/>
        <v>1</v>
      </c>
      <c r="J5420" s="18" t="str">
        <f t="shared" si="513"/>
        <v xml:space="preserve"> ivmedart==1</v>
      </c>
      <c r="K5420" s="18" t="str">
        <f t="shared" si="510"/>
        <v>i.ieland_kat</v>
      </c>
      <c r="L5420" s="1" t="str">
        <f t="shared" si="511"/>
        <v>Yes</v>
      </c>
    </row>
    <row r="5421" spans="1:12" ht="28.8" x14ac:dyDescent="0.3">
      <c r="A5421" s="1" t="str">
        <f>VLOOKUP(B5421,DownloadedFiles!$B$2:$C$821,2,)</f>
        <v>doi:10.7910/DVN/MZKJDR</v>
      </c>
      <c r="B5421" s="1" t="s">
        <v>1880</v>
      </c>
      <c r="C5421" s="1" t="s">
        <v>6461</v>
      </c>
      <c r="D5421" s="1" t="s">
        <v>781</v>
      </c>
      <c r="E5421" s="1" t="str">
        <f>VLOOKUP(D5421,StataFunctions!$E$2:$G$260,3,)</f>
        <v>Regression on panel data</v>
      </c>
      <c r="F5421" s="18" t="s">
        <v>5538</v>
      </c>
      <c r="G5421" s="18" t="str">
        <f t="shared" si="508"/>
        <v>elec2009</v>
      </c>
      <c r="H5421" s="18" t="str">
        <f t="shared" si="509"/>
        <v>itt2 if ivelecmed==1</v>
      </c>
      <c r="I5421" s="18">
        <f t="shared" si="512"/>
        <v>1</v>
      </c>
      <c r="J5421" s="18" t="str">
        <f t="shared" si="513"/>
        <v xml:space="preserve"> ivelecmed==1</v>
      </c>
      <c r="K5421" s="18" t="str">
        <f t="shared" si="510"/>
        <v>itt2</v>
      </c>
      <c r="L5421" s="1" t="str">
        <f t="shared" si="511"/>
        <v>Yes</v>
      </c>
    </row>
    <row r="5422" spans="1:12" ht="43.2" x14ac:dyDescent="0.3">
      <c r="A5422" s="1" t="str">
        <f>VLOOKUP(B5422,DownloadedFiles!$B$2:$C$821,2,)</f>
        <v>doi:10.7910/DVN/MZKJDR</v>
      </c>
      <c r="B5422" s="1" t="s">
        <v>1880</v>
      </c>
      <c r="C5422" s="1" t="s">
        <v>6461</v>
      </c>
      <c r="D5422" s="1" t="s">
        <v>781</v>
      </c>
      <c r="E5422" s="1" t="str">
        <f>VLOOKUP(D5422,StataFunctions!$E$2:$G$260,3,)</f>
        <v>Regression on panel data</v>
      </c>
      <c r="F5422" s="18" t="s">
        <v>5539</v>
      </c>
      <c r="G5422" s="18" t="str">
        <f t="shared" si="508"/>
        <v>elec2009</v>
      </c>
      <c r="H5422" s="18" t="str">
        <f t="shared" si="509"/>
        <v>itt2 i.grp mlow mmiddle mhigh i.antmor gender age agem morenlig marb lonm1000 i.ieland_kat hvem_svarede1 hvem_svarede2 if ivelecmed==1</v>
      </c>
      <c r="I5422" s="18">
        <f t="shared" si="512"/>
        <v>1</v>
      </c>
      <c r="J5422" s="18" t="str">
        <f t="shared" si="513"/>
        <v xml:space="preserve"> ivelecmed==1</v>
      </c>
      <c r="K5422" s="18" t="str">
        <f t="shared" si="510"/>
        <v>itt2 i.grp mlow mmiddle mhigh i.antmor gender age agem morenlig marb lonm1000 i.ieland_kat hvem_svarede1 hvem_svarede2</v>
      </c>
      <c r="L5422" s="1" t="str">
        <f t="shared" si="511"/>
        <v>Yes</v>
      </c>
    </row>
    <row r="5423" spans="1:12" ht="43.2" x14ac:dyDescent="0.3">
      <c r="A5423" s="1" t="str">
        <f>VLOOKUP(B5423,DownloadedFiles!$B$2:$C$821,2,)</f>
        <v>doi:10.7910/DVN/MZKJDR</v>
      </c>
      <c r="B5423" s="1" t="s">
        <v>1880</v>
      </c>
      <c r="C5423" s="1" t="s">
        <v>6461</v>
      </c>
      <c r="D5423" s="1" t="s">
        <v>781</v>
      </c>
      <c r="E5423" s="1" t="str">
        <f>VLOOKUP(D5423,StataFunctions!$E$2:$G$260,3,)</f>
        <v>Regression on panel data</v>
      </c>
      <c r="F5423" s="18" t="s">
        <v>5534</v>
      </c>
      <c r="G5423" s="18" t="str">
        <f t="shared" si="508"/>
        <v>svar2009</v>
      </c>
      <c r="H5423" s="18" t="str">
        <f t="shared" si="509"/>
        <v>itt2 i.grp mlow mmiddle mhigh i.antmor gender age agem morenlig marb lonm1000 i.ieland_kat hvem_svarede1 hvem_svarede2 if ivmedart==1</v>
      </c>
      <c r="I5423" s="18">
        <f t="shared" si="512"/>
        <v>1</v>
      </c>
      <c r="J5423" s="18" t="str">
        <f t="shared" si="513"/>
        <v xml:space="preserve"> ivmedart==1</v>
      </c>
      <c r="K5423" s="18" t="str">
        <f t="shared" si="510"/>
        <v>itt2 i.grp mlow mmiddle mhigh i.antmor gender age agem morenlig marb lonm1000 i.ieland_kat hvem_svarede1 hvem_svarede2</v>
      </c>
      <c r="L5423" s="1" t="str">
        <f t="shared" si="511"/>
        <v>Yes</v>
      </c>
    </row>
    <row r="5424" spans="1:12" ht="28.8" x14ac:dyDescent="0.3">
      <c r="A5424" s="1" t="str">
        <f>VLOOKUP(B5424,DownloadedFiles!$B$2:$C$821,2,)</f>
        <v>doi:10.7910/DVN/MZKJDR</v>
      </c>
      <c r="B5424" s="1" t="s">
        <v>1880</v>
      </c>
      <c r="C5424" s="1" t="s">
        <v>6461</v>
      </c>
      <c r="D5424" s="1" t="s">
        <v>781</v>
      </c>
      <c r="E5424" s="1" t="str">
        <f>VLOOKUP(D5424,StataFunctions!$E$2:$G$260,3,)</f>
        <v>Regression on panel data</v>
      </c>
      <c r="F5424" s="18" t="s">
        <v>5520</v>
      </c>
      <c r="G5424" s="18" t="str">
        <f t="shared" si="508"/>
        <v>svar2009</v>
      </c>
      <c r="H5424" s="18" t="str">
        <f t="shared" si="509"/>
        <v>itt2 itt3 if plainmed==1 &amp; elec2009==0</v>
      </c>
      <c r="I5424" s="18">
        <f t="shared" si="512"/>
        <v>1</v>
      </c>
      <c r="J5424" s="18" t="str">
        <f t="shared" si="513"/>
        <v xml:space="preserve"> plainmed==1 &amp; elec2009==0</v>
      </c>
      <c r="K5424" s="18" t="str">
        <f t="shared" si="510"/>
        <v>itt2 itt3</v>
      </c>
      <c r="L5424" s="1" t="str">
        <f t="shared" si="511"/>
        <v>Yes</v>
      </c>
    </row>
    <row r="5425" spans="1:12" ht="28.8" x14ac:dyDescent="0.3">
      <c r="A5425" s="1" t="str">
        <f>VLOOKUP(B5425,DownloadedFiles!$B$2:$C$821,2,)</f>
        <v>doi:10.7910/DVN/MZKJDR</v>
      </c>
      <c r="B5425" s="1" t="s">
        <v>1880</v>
      </c>
      <c r="C5425" s="1" t="s">
        <v>6461</v>
      </c>
      <c r="D5425" s="1" t="s">
        <v>781</v>
      </c>
      <c r="E5425" s="1" t="str">
        <f>VLOOKUP(D5425,StataFunctions!$E$2:$G$260,3,)</f>
        <v>Regression on panel data</v>
      </c>
      <c r="F5425" s="18" t="s">
        <v>5518</v>
      </c>
      <c r="G5425" s="18" t="str">
        <f t="shared" si="508"/>
        <v>svar2009</v>
      </c>
      <c r="H5425" s="18" t="str">
        <f t="shared" si="509"/>
        <v>itt2 itt3 if plainmed==1 &amp; elec2009==1</v>
      </c>
      <c r="I5425" s="18">
        <f t="shared" si="512"/>
        <v>1</v>
      </c>
      <c r="J5425" s="18" t="str">
        <f t="shared" si="513"/>
        <v xml:space="preserve"> plainmed==1 &amp; elec2009==1</v>
      </c>
      <c r="K5425" s="18" t="str">
        <f t="shared" si="510"/>
        <v>itt2 itt3</v>
      </c>
      <c r="L5425" s="1" t="str">
        <f t="shared" si="511"/>
        <v>Yes</v>
      </c>
    </row>
    <row r="5426" spans="1:12" ht="43.2" x14ac:dyDescent="0.3">
      <c r="A5426" s="1" t="str">
        <f>VLOOKUP(B5426,DownloadedFiles!$B$2:$C$821,2,)</f>
        <v>doi:10.7910/DVN/MZKJDR</v>
      </c>
      <c r="B5426" s="1" t="s">
        <v>1880</v>
      </c>
      <c r="C5426" s="1" t="s">
        <v>6461</v>
      </c>
      <c r="D5426" s="1" t="s">
        <v>781</v>
      </c>
      <c r="E5426" s="1" t="str">
        <f>VLOOKUP(D5426,StataFunctions!$E$2:$G$260,3,)</f>
        <v>Regression on panel data</v>
      </c>
      <c r="F5426" s="18" t="s">
        <v>5521</v>
      </c>
      <c r="G5426" s="18" t="str">
        <f t="shared" si="508"/>
        <v>svar2009</v>
      </c>
      <c r="H5426" s="18" t="str">
        <f t="shared" si="509"/>
        <v>itt2 itt3 i.grp mlow mmiddle mhigh b1.antmor gender age agem morenlig marb lonm1000 i.ieland_kat if plainmed==1 &amp; elec2009==0</v>
      </c>
      <c r="I5426" s="18">
        <f t="shared" si="512"/>
        <v>1</v>
      </c>
      <c r="J5426" s="18" t="str">
        <f t="shared" si="513"/>
        <v xml:space="preserve"> plainmed==1 &amp; elec2009==0</v>
      </c>
      <c r="K5426" s="18" t="str">
        <f t="shared" si="510"/>
        <v>itt2 itt3 i.grp mlow mmiddle mhigh b1.antmor gender age agem morenlig marb lonm1000 i.ieland_kat</v>
      </c>
      <c r="L5426" s="1" t="str">
        <f t="shared" si="511"/>
        <v>Yes</v>
      </c>
    </row>
    <row r="5427" spans="1:12" ht="43.2" x14ac:dyDescent="0.3">
      <c r="A5427" s="1" t="str">
        <f>VLOOKUP(B5427,DownloadedFiles!$B$2:$C$821,2,)</f>
        <v>doi:10.7910/DVN/MZKJDR</v>
      </c>
      <c r="B5427" s="1" t="s">
        <v>1880</v>
      </c>
      <c r="C5427" s="1" t="s">
        <v>6461</v>
      </c>
      <c r="D5427" s="1" t="s">
        <v>781</v>
      </c>
      <c r="E5427" s="1" t="str">
        <f>VLOOKUP(D5427,StataFunctions!$E$2:$G$260,3,)</f>
        <v>Regression on panel data</v>
      </c>
      <c r="F5427" s="18" t="s">
        <v>5519</v>
      </c>
      <c r="G5427" s="18" t="str">
        <f t="shared" si="508"/>
        <v>svar2009</v>
      </c>
      <c r="H5427" s="18" t="str">
        <f t="shared" si="509"/>
        <v>itt2 itt3 i.grp mlow mmiddle mhigh b1.antmor gender age agem morenlig marb lonm1000 i.ieland_kat if plainmed==1 &amp; elec2009==1</v>
      </c>
      <c r="I5427" s="18">
        <f t="shared" si="512"/>
        <v>1</v>
      </c>
      <c r="J5427" s="18" t="str">
        <f t="shared" si="513"/>
        <v xml:space="preserve"> plainmed==1 &amp; elec2009==1</v>
      </c>
      <c r="K5427" s="18" t="str">
        <f t="shared" si="510"/>
        <v>itt2 itt3 i.grp mlow mmiddle mhigh b1.antmor gender age agem morenlig marb lonm1000 i.ieland_kat</v>
      </c>
      <c r="L5427" s="1" t="str">
        <f t="shared" si="511"/>
        <v>Yes</v>
      </c>
    </row>
    <row r="5428" spans="1:12" ht="43.2" x14ac:dyDescent="0.3">
      <c r="A5428" s="1" t="str">
        <f>VLOOKUP(B5428,DownloadedFiles!$B$2:$C$821,2,)</f>
        <v>doi:10.7910/DVN/MZKJDR</v>
      </c>
      <c r="B5428" s="1" t="s">
        <v>1880</v>
      </c>
      <c r="C5428" s="1" t="s">
        <v>6461</v>
      </c>
      <c r="D5428" s="1" t="s">
        <v>781</v>
      </c>
      <c r="E5428" s="1" t="str">
        <f>VLOOKUP(D5428,StataFunctions!$E$2:$G$260,3,)</f>
        <v>Regression on panel data</v>
      </c>
      <c r="F5428" s="18" t="s">
        <v>5517</v>
      </c>
      <c r="G5428" s="18" t="str">
        <f t="shared" si="508"/>
        <v>svar2009</v>
      </c>
      <c r="H5428" s="18" t="str">
        <f t="shared" si="509"/>
        <v>itt2 itt3 i.grp mlow mmiddle mhigh b1.antmor gender age agem morenlig marb lonm1000 i.ieland_kat</v>
      </c>
      <c r="I5428" s="18">
        <f t="shared" si="512"/>
        <v>0</v>
      </c>
      <c r="J5428" s="18" t="str">
        <f t="shared" si="513"/>
        <v>NA</v>
      </c>
      <c r="K5428" s="18" t="str">
        <f t="shared" si="510"/>
        <v>itt2 itt3 i.grp mlow mmiddle mhigh b1.antmor gender age agem morenlig marb lonm1000 i.ieland_kat</v>
      </c>
      <c r="L5428" s="1" t="str">
        <f t="shared" si="511"/>
        <v>Yes</v>
      </c>
    </row>
    <row r="5429" spans="1:12" ht="43.2" x14ac:dyDescent="0.3">
      <c r="A5429" s="1" t="str">
        <f>VLOOKUP(B5429,DownloadedFiles!$B$2:$C$821,2,)</f>
        <v>doi:10.7910/DVN/MZKJDR</v>
      </c>
      <c r="B5429" s="1" t="s">
        <v>1880</v>
      </c>
      <c r="C5429" s="1" t="s">
        <v>6461</v>
      </c>
      <c r="D5429" s="1" t="s">
        <v>781</v>
      </c>
      <c r="E5429" s="1" t="str">
        <f>VLOOKUP(D5429,StataFunctions!$E$2:$G$260,3,)</f>
        <v>Regression on panel data</v>
      </c>
      <c r="F5429" s="18" t="s">
        <v>5522</v>
      </c>
      <c r="G5429" s="18" t="str">
        <f t="shared" si="508"/>
        <v>svar2009</v>
      </c>
      <c r="H5429" s="18" t="str">
        <f t="shared" si="509"/>
        <v>itt2 itt3 i.grp mlow mmiddle mhigh b1.antmor gender age agem morenlig marb lonm1000 i.ieland_kat</v>
      </c>
      <c r="I5429" s="18">
        <f t="shared" si="512"/>
        <v>0</v>
      </c>
      <c r="J5429" s="18" t="str">
        <f t="shared" si="513"/>
        <v>NA</v>
      </c>
      <c r="K5429" s="18" t="str">
        <f t="shared" si="510"/>
        <v>itt2 itt3 i.grp mlow mmiddle mhigh b1.antmor gender age agem morenlig marb lonm1000 i.ieland_kat</v>
      </c>
      <c r="L5429" s="1" t="str">
        <f t="shared" si="511"/>
        <v>Yes</v>
      </c>
    </row>
    <row r="5430" spans="1:12" ht="43.2" x14ac:dyDescent="0.3">
      <c r="A5430" s="1" t="str">
        <f>VLOOKUP(B5430,DownloadedFiles!$B$2:$C$821,2,)</f>
        <v>doi:10.7910/DVN/MZKJDR</v>
      </c>
      <c r="B5430" s="1" t="s">
        <v>1880</v>
      </c>
      <c r="C5430" s="1" t="s">
        <v>6461</v>
      </c>
      <c r="D5430" s="1" t="s">
        <v>787</v>
      </c>
      <c r="E5430" s="1" t="str">
        <f>VLOOKUP(D5430,StataFunctions!$E$2:$G$260,3,)</f>
        <v>Multinomial (polytomous) logistic regression</v>
      </c>
      <c r="F5430" s="18" t="s">
        <v>5523</v>
      </c>
      <c r="G5430" s="18" t="str">
        <f t="shared" si="508"/>
        <v>ekspgr_sprogsc</v>
      </c>
      <c r="H5430" s="18" t="str">
        <f t="shared" si="509"/>
        <v>mlow mhigh mmiddle mornoedu antmor gender morenlig marb agem age lonm1000 i.ieland_kat</v>
      </c>
      <c r="I5430" s="18">
        <f t="shared" si="512"/>
        <v>0</v>
      </c>
      <c r="J5430" s="18" t="str">
        <f t="shared" si="513"/>
        <v>NA</v>
      </c>
      <c r="K5430" s="18" t="str">
        <f t="shared" si="510"/>
        <v>mlow mhigh mmiddle mornoedu antmor gender morenlig marb agem age lonm1000 i.ieland_kat</v>
      </c>
      <c r="L5430" s="1" t="str">
        <f t="shared" si="511"/>
        <v>Yes</v>
      </c>
    </row>
    <row r="5431" spans="1:12" ht="43.2" x14ac:dyDescent="0.3">
      <c r="A5431" s="1" t="str">
        <f>VLOOKUP(B5431,DownloadedFiles!$B$2:$C$821,2,)</f>
        <v>doi:10.7910/DVN/WTURMZ</v>
      </c>
      <c r="B5431" s="1" t="s">
        <v>2267</v>
      </c>
      <c r="C5431" s="1" t="s">
        <v>698</v>
      </c>
      <c r="D5431" s="1" t="s">
        <v>887</v>
      </c>
      <c r="E5431" s="1" t="str">
        <f>VLOOKUP(D5431,StataFunctions!$E$2:$G$260,3,)</f>
        <v>Ordered logistic regression</v>
      </c>
      <c r="F5431" s="18" t="s">
        <v>5496</v>
      </c>
      <c r="G5431" s="18" t="str">
        <f t="shared" si="508"/>
        <v>swelfare</v>
      </c>
      <c r="H5431" s="18" t="str">
        <f t="shared" si="509"/>
        <v>fimmigration blacks poor partyid libcon gender age age2 educ fincome chattend year94 year04 year08 year12 alaska-dc if white == 1 [aweight = weight]</v>
      </c>
      <c r="I5431" s="18">
        <f t="shared" si="512"/>
        <v>1</v>
      </c>
      <c r="J5431" s="18" t="str">
        <f t="shared" si="513"/>
        <v xml:space="preserve"> white == 1 [aweight = weight]</v>
      </c>
      <c r="K5431" s="18" t="str">
        <f t="shared" si="510"/>
        <v>fimmigration blacks poor partyid libcon gender age age2 educ fincome chattend year94 year04 year08 year12 alaska-dc</v>
      </c>
      <c r="L5431" s="1" t="str">
        <f t="shared" si="511"/>
        <v>Yes</v>
      </c>
    </row>
    <row r="5432" spans="1:12" ht="43.2" x14ac:dyDescent="0.3">
      <c r="A5432" s="1" t="str">
        <f>VLOOKUP(B5432,DownloadedFiles!$B$2:$C$821,2,)</f>
        <v>doi:10.7910/DVN/WTURMZ</v>
      </c>
      <c r="B5432" s="1" t="s">
        <v>2267</v>
      </c>
      <c r="C5432" s="1" t="s">
        <v>698</v>
      </c>
      <c r="D5432" s="1" t="s">
        <v>699</v>
      </c>
      <c r="E5432" s="1" t="str">
        <f>VLOOKUP(D5432,StataFunctions!$E$2:$G$260,3,)</f>
        <v>Linear regression</v>
      </c>
      <c r="F5432" s="18" t="s">
        <v>5494</v>
      </c>
      <c r="G5432" s="18" t="str">
        <f t="shared" ref="G5432:G5495" si="514">MID($F5432,LEN($D5432)+FIND($D5432,$F5432)+1,FIND(" ",$F5432,LEN(D5432)+FIND(D5432,F5432)+1)-(LEN($D5432)+FIND($D5432,$F5432)+1))</f>
        <v>welfare</v>
      </c>
      <c r="H5432" s="18" t="str">
        <f t="shared" si="509"/>
        <v>fimmigration blacks poor partyid libcon gender age age2 educ fincome chattend year94 year04 year08 year12 alaska-dc if white == 1 [aweight = weight]</v>
      </c>
      <c r="I5432" s="18">
        <f t="shared" si="512"/>
        <v>1</v>
      </c>
      <c r="J5432" s="18" t="str">
        <f t="shared" si="513"/>
        <v xml:space="preserve"> white == 1 [aweight = weight]</v>
      </c>
      <c r="K5432" s="18" t="str">
        <f t="shared" si="510"/>
        <v>fimmigration blacks poor partyid libcon gender age age2 educ fincome chattend year94 year04 year08 year12 alaska-dc</v>
      </c>
      <c r="L5432" s="1" t="str">
        <f t="shared" si="511"/>
        <v>Yes</v>
      </c>
    </row>
    <row r="5433" spans="1:12" ht="43.2" x14ac:dyDescent="0.3">
      <c r="A5433" s="1" t="str">
        <f>VLOOKUP(B5433,DownloadedFiles!$B$2:$C$821,2,)</f>
        <v>doi:10.7910/DVN/WTURMZ</v>
      </c>
      <c r="B5433" s="1" t="s">
        <v>2267</v>
      </c>
      <c r="C5433" s="1" t="s">
        <v>698</v>
      </c>
      <c r="D5433" s="1" t="s">
        <v>699</v>
      </c>
      <c r="E5433" s="1" t="str">
        <f>VLOOKUP(D5433,StataFunctions!$E$2:$G$260,3,)</f>
        <v>Linear regression</v>
      </c>
      <c r="F5433" s="18" t="s">
        <v>5495</v>
      </c>
      <c r="G5433" s="18" t="str">
        <f t="shared" si="514"/>
        <v>welfare</v>
      </c>
      <c r="H5433" s="18" t="str">
        <f t="shared" si="509"/>
        <v>fimmigration blacks poor partyid libcon gender age age2 educ fincome chattend year94 year04 year08 year12 alaska-dc if white == 1 [aweight = weight]</v>
      </c>
      <c r="I5433" s="18">
        <f t="shared" si="512"/>
        <v>1</v>
      </c>
      <c r="J5433" s="18" t="str">
        <f t="shared" si="513"/>
        <v xml:space="preserve"> white == 1 [aweight = weight]</v>
      </c>
      <c r="K5433" s="18" t="str">
        <f t="shared" si="510"/>
        <v>fimmigration blacks poor partyid libcon gender age age2 educ fincome chattend year94 year04 year08 year12 alaska-dc</v>
      </c>
      <c r="L5433" s="1" t="str">
        <f t="shared" si="511"/>
        <v>Yes</v>
      </c>
    </row>
    <row r="5434" spans="1:12" ht="43.2" x14ac:dyDescent="0.3">
      <c r="A5434" s="1" t="str">
        <f>VLOOKUP(B5434,DownloadedFiles!$B$2:$C$821,2,)</f>
        <v>doi:10.7910/DVN/WTURMZ</v>
      </c>
      <c r="B5434" s="1" t="s">
        <v>2267</v>
      </c>
      <c r="C5434" s="1" t="s">
        <v>698</v>
      </c>
      <c r="D5434" s="1" t="s">
        <v>887</v>
      </c>
      <c r="E5434" s="1" t="str">
        <f>VLOOKUP(D5434,StataFunctions!$E$2:$G$260,3,)</f>
        <v>Ordered logistic regression</v>
      </c>
      <c r="F5434" s="18" t="s">
        <v>5502</v>
      </c>
      <c r="G5434" s="18" t="str">
        <f t="shared" si="514"/>
        <v>swelfare</v>
      </c>
      <c r="H5434" s="18" t="str">
        <f t="shared" si="509"/>
        <v>fimmigration blacks poor partyid libcon gender black hispanic asian age age2 educ fincome chattend year94 year04 year08 year12 alaska-dc if pbornusa == 0 [aweight = weight]</v>
      </c>
      <c r="I5434" s="18">
        <f t="shared" si="512"/>
        <v>1</v>
      </c>
      <c r="J5434" s="18" t="str">
        <f t="shared" si="513"/>
        <v xml:space="preserve"> pbornusa == 0 [aweight = weight]</v>
      </c>
      <c r="K5434" s="18" t="str">
        <f t="shared" si="510"/>
        <v>fimmigration blacks poor partyid libcon gender black hispanic asian age age2 educ fincome chattend year94 year04 year08 year12 alaska-dc</v>
      </c>
      <c r="L5434" s="1" t="str">
        <f t="shared" si="511"/>
        <v>Yes</v>
      </c>
    </row>
    <row r="5435" spans="1:12" ht="43.2" x14ac:dyDescent="0.3">
      <c r="A5435" s="1" t="str">
        <f>VLOOKUP(B5435,DownloadedFiles!$B$2:$C$821,2,)</f>
        <v>doi:10.7910/DVN/WTURMZ</v>
      </c>
      <c r="B5435" s="1" t="s">
        <v>2267</v>
      </c>
      <c r="C5435" s="1" t="s">
        <v>698</v>
      </c>
      <c r="D5435" s="1" t="s">
        <v>699</v>
      </c>
      <c r="E5435" s="1" t="str">
        <f>VLOOKUP(D5435,StataFunctions!$E$2:$G$260,3,)</f>
        <v>Linear regression</v>
      </c>
      <c r="F5435" s="18" t="s">
        <v>5499</v>
      </c>
      <c r="G5435" s="18" t="str">
        <f t="shared" si="514"/>
        <v>welfare</v>
      </c>
      <c r="H5435" s="18" t="str">
        <f t="shared" si="509"/>
        <v>fimmigration blacks poor partyid libcon gender black hispanic asian age age2 educ fincome chattend year94 year04 year08 year12 alaska-dc if pbornusa == 0 [aweight = weight]</v>
      </c>
      <c r="I5435" s="18">
        <f t="shared" si="512"/>
        <v>1</v>
      </c>
      <c r="J5435" s="18" t="str">
        <f t="shared" si="513"/>
        <v xml:space="preserve"> pbornusa == 0 [aweight = weight]</v>
      </c>
      <c r="K5435" s="18" t="str">
        <f t="shared" si="510"/>
        <v>fimmigration blacks poor partyid libcon gender black hispanic asian age age2 educ fincome chattend year94 year04 year08 year12 alaska-dc</v>
      </c>
      <c r="L5435" s="1" t="str">
        <f t="shared" si="511"/>
        <v>Yes</v>
      </c>
    </row>
    <row r="5436" spans="1:12" ht="43.2" x14ac:dyDescent="0.3">
      <c r="A5436" s="1" t="str">
        <f>VLOOKUP(B5436,DownloadedFiles!$B$2:$C$821,2,)</f>
        <v>doi:10.7910/DVN/WTURMZ</v>
      </c>
      <c r="B5436" s="1" t="s">
        <v>2267</v>
      </c>
      <c r="C5436" s="1" t="s">
        <v>698</v>
      </c>
      <c r="D5436" s="1" t="s">
        <v>699</v>
      </c>
      <c r="E5436" s="1" t="str">
        <f>VLOOKUP(D5436,StataFunctions!$E$2:$G$260,3,)</f>
        <v>Linear regression</v>
      </c>
      <c r="F5436" s="18" t="s">
        <v>5500</v>
      </c>
      <c r="G5436" s="18" t="str">
        <f t="shared" si="514"/>
        <v>welfare</v>
      </c>
      <c r="H5436" s="18" t="str">
        <f t="shared" si="509"/>
        <v>fimmigration blacks poor partyid libcon gender black hispanic asian age age2 educ fincome chattend year94 year04 year08 year12 alaska-dc if pbornusa == 0 [aweight = weight]</v>
      </c>
      <c r="I5436" s="18">
        <f t="shared" si="512"/>
        <v>1</v>
      </c>
      <c r="J5436" s="18" t="str">
        <f t="shared" si="513"/>
        <v xml:space="preserve"> pbornusa == 0 [aweight = weight]</v>
      </c>
      <c r="K5436" s="18" t="str">
        <f t="shared" si="510"/>
        <v>fimmigration blacks poor partyid libcon gender black hispanic asian age age2 educ fincome chattend year94 year04 year08 year12 alaska-dc</v>
      </c>
      <c r="L5436" s="1" t="str">
        <f t="shared" si="511"/>
        <v>Yes</v>
      </c>
    </row>
    <row r="5437" spans="1:12" ht="43.2" x14ac:dyDescent="0.3">
      <c r="A5437" s="1" t="str">
        <f>VLOOKUP(B5437,DownloadedFiles!$B$2:$C$821,2,)</f>
        <v>doi:10.7910/DVN/WTURMZ</v>
      </c>
      <c r="B5437" s="1" t="s">
        <v>2267</v>
      </c>
      <c r="C5437" s="1" t="s">
        <v>698</v>
      </c>
      <c r="D5437" s="1" t="s">
        <v>887</v>
      </c>
      <c r="E5437" s="1" t="str">
        <f>VLOOKUP(D5437,StataFunctions!$E$2:$G$260,3,)</f>
        <v>Ordered logistic regression</v>
      </c>
      <c r="F5437" s="18" t="s">
        <v>5501</v>
      </c>
      <c r="G5437" s="18" t="str">
        <f t="shared" si="514"/>
        <v>swelfare</v>
      </c>
      <c r="H5437" s="18" t="str">
        <f t="shared" si="509"/>
        <v>fimmigration blacks poor partyid libcon gender black hispanic asian age age2 educ fincome chattend year94 year04 year08 year12 alaska-dc if pbornusa == 1 [aweight = weight]</v>
      </c>
      <c r="I5437" s="18">
        <f t="shared" si="512"/>
        <v>1</v>
      </c>
      <c r="J5437" s="18" t="str">
        <f t="shared" si="513"/>
        <v xml:space="preserve"> pbornusa == 1 [aweight = weight]</v>
      </c>
      <c r="K5437" s="18" t="str">
        <f t="shared" si="510"/>
        <v>fimmigration blacks poor partyid libcon gender black hispanic asian age age2 educ fincome chattend year94 year04 year08 year12 alaska-dc</v>
      </c>
      <c r="L5437" s="1" t="str">
        <f t="shared" si="511"/>
        <v>Yes</v>
      </c>
    </row>
    <row r="5438" spans="1:12" ht="43.2" x14ac:dyDescent="0.3">
      <c r="A5438" s="1" t="str">
        <f>VLOOKUP(B5438,DownloadedFiles!$B$2:$C$821,2,)</f>
        <v>doi:10.7910/DVN/WTURMZ</v>
      </c>
      <c r="B5438" s="1" t="s">
        <v>2267</v>
      </c>
      <c r="C5438" s="1" t="s">
        <v>698</v>
      </c>
      <c r="D5438" s="1" t="s">
        <v>699</v>
      </c>
      <c r="E5438" s="1" t="str">
        <f>VLOOKUP(D5438,StataFunctions!$E$2:$G$260,3,)</f>
        <v>Linear regression</v>
      </c>
      <c r="F5438" s="18" t="s">
        <v>5497</v>
      </c>
      <c r="G5438" s="18" t="str">
        <f t="shared" si="514"/>
        <v>welfare</v>
      </c>
      <c r="H5438" s="18" t="str">
        <f t="shared" si="509"/>
        <v>fimmigration blacks poor partyid libcon gender black hispanic asian age age2 educ fincome chattend year94 year04 year08 year12 alaska-dc if pbornusa == 1 [aweight = weight]</v>
      </c>
      <c r="I5438" s="18">
        <f t="shared" si="512"/>
        <v>1</v>
      </c>
      <c r="J5438" s="18" t="str">
        <f t="shared" si="513"/>
        <v xml:space="preserve"> pbornusa == 1 [aweight = weight]</v>
      </c>
      <c r="K5438" s="18" t="str">
        <f t="shared" si="510"/>
        <v>fimmigration blacks poor partyid libcon gender black hispanic asian age age2 educ fincome chattend year94 year04 year08 year12 alaska-dc</v>
      </c>
      <c r="L5438" s="1" t="str">
        <f t="shared" si="511"/>
        <v>Yes</v>
      </c>
    </row>
    <row r="5439" spans="1:12" ht="43.2" x14ac:dyDescent="0.3">
      <c r="A5439" s="1" t="str">
        <f>VLOOKUP(B5439,DownloadedFiles!$B$2:$C$821,2,)</f>
        <v>doi:10.7910/DVN/WTURMZ</v>
      </c>
      <c r="B5439" s="1" t="s">
        <v>2267</v>
      </c>
      <c r="C5439" s="1" t="s">
        <v>698</v>
      </c>
      <c r="D5439" s="1" t="s">
        <v>699</v>
      </c>
      <c r="E5439" s="1" t="str">
        <f>VLOOKUP(D5439,StataFunctions!$E$2:$G$260,3,)</f>
        <v>Linear regression</v>
      </c>
      <c r="F5439" s="18" t="s">
        <v>5498</v>
      </c>
      <c r="G5439" s="18" t="str">
        <f t="shared" si="514"/>
        <v>welfare</v>
      </c>
      <c r="H5439" s="18" t="str">
        <f t="shared" si="509"/>
        <v>fimmigration blacks poor partyid libcon gender black hispanic asian age age2 educ fincome chattend year94 year04 year08 year12 alaska-dc if pbornusa == 1 [aweight = weight]</v>
      </c>
      <c r="I5439" s="18">
        <f t="shared" si="512"/>
        <v>1</v>
      </c>
      <c r="J5439" s="18" t="str">
        <f t="shared" si="513"/>
        <v xml:space="preserve"> pbornusa == 1 [aweight = weight]</v>
      </c>
      <c r="K5439" s="18" t="str">
        <f t="shared" si="510"/>
        <v>fimmigration blacks poor partyid libcon gender black hispanic asian age age2 educ fincome chattend year94 year04 year08 year12 alaska-dc</v>
      </c>
      <c r="L5439" s="1" t="str">
        <f t="shared" si="511"/>
        <v>Yes</v>
      </c>
    </row>
    <row r="5440" spans="1:12" ht="43.2" x14ac:dyDescent="0.3">
      <c r="A5440" s="1" t="str">
        <f>VLOOKUP(B5440,DownloadedFiles!$B$2:$C$821,2,)</f>
        <v>doi:10.7910/DVN/WTURMZ</v>
      </c>
      <c r="B5440" s="1" t="s">
        <v>2267</v>
      </c>
      <c r="C5440" s="1" t="s">
        <v>698</v>
      </c>
      <c r="D5440" s="1" t="s">
        <v>699</v>
      </c>
      <c r="E5440" s="1" t="str">
        <f>VLOOKUP(D5440,StataFunctions!$E$2:$G$260,3,)</f>
        <v>Linear regression</v>
      </c>
      <c r="F5440" s="18" t="s">
        <v>5503</v>
      </c>
      <c r="G5440" s="18" t="str">
        <f t="shared" si="514"/>
        <v>welfare</v>
      </c>
      <c r="H5440" s="18" t="str">
        <f t="shared" si="509"/>
        <v>fimmigration blacks poor partyid libcon gender black hispanic asian age age2 educ fincome chattend year94 year04 year08 year12 alaska-dc if year &lt; 1997 [aweight = weight]</v>
      </c>
      <c r="I5440" s="18">
        <f t="shared" si="512"/>
        <v>1</v>
      </c>
      <c r="J5440" s="18" t="str">
        <f t="shared" si="513"/>
        <v xml:space="preserve"> year &lt; 1997 [aweight = weight]</v>
      </c>
      <c r="K5440" s="18" t="str">
        <f t="shared" si="510"/>
        <v>fimmigration blacks poor partyid libcon gender black hispanic asian age age2 educ fincome chattend year94 year04 year08 year12 alaska-dc</v>
      </c>
      <c r="L5440" s="1" t="str">
        <f t="shared" si="511"/>
        <v>Yes</v>
      </c>
    </row>
    <row r="5441" spans="1:12" ht="43.2" x14ac:dyDescent="0.3">
      <c r="A5441" s="1" t="str">
        <f>VLOOKUP(B5441,DownloadedFiles!$B$2:$C$821,2,)</f>
        <v>doi:10.7910/DVN/WTURMZ</v>
      </c>
      <c r="B5441" s="1" t="s">
        <v>2267</v>
      </c>
      <c r="C5441" s="1" t="s">
        <v>698</v>
      </c>
      <c r="D5441" s="1" t="s">
        <v>699</v>
      </c>
      <c r="E5441" s="1" t="str">
        <f>VLOOKUP(D5441,StataFunctions!$E$2:$G$260,3,)</f>
        <v>Linear regression</v>
      </c>
      <c r="F5441" s="18" t="s">
        <v>5504</v>
      </c>
      <c r="G5441" s="18" t="str">
        <f t="shared" si="514"/>
        <v>welfare</v>
      </c>
      <c r="H5441" s="18" t="str">
        <f t="shared" si="509"/>
        <v>fimmigration blacks poor partyid libcon gender black hispanic asian age age2 educ fincome chattend year94 year04 year08 year12 alaska-dc if year &lt; 1997 [aweight = weight]</v>
      </c>
      <c r="I5441" s="18">
        <f t="shared" si="512"/>
        <v>1</v>
      </c>
      <c r="J5441" s="18" t="str">
        <f t="shared" si="513"/>
        <v xml:space="preserve"> year &lt; 1997 [aweight = weight]</v>
      </c>
      <c r="K5441" s="18" t="str">
        <f t="shared" si="510"/>
        <v>fimmigration blacks poor partyid libcon gender black hispanic asian age age2 educ fincome chattend year94 year04 year08 year12 alaska-dc</v>
      </c>
      <c r="L5441" s="1" t="str">
        <f t="shared" si="511"/>
        <v>Yes</v>
      </c>
    </row>
    <row r="5442" spans="1:12" ht="43.2" x14ac:dyDescent="0.3">
      <c r="A5442" s="1" t="str">
        <f>VLOOKUP(B5442,DownloadedFiles!$B$2:$C$821,2,)</f>
        <v>doi:10.7910/DVN/WTURMZ</v>
      </c>
      <c r="B5442" s="1" t="s">
        <v>2267</v>
      </c>
      <c r="C5442" s="1" t="s">
        <v>698</v>
      </c>
      <c r="D5442" s="1" t="s">
        <v>887</v>
      </c>
      <c r="E5442" s="1" t="str">
        <f>VLOOKUP(D5442,StataFunctions!$E$2:$G$260,3,)</f>
        <v>Ordered logistic regression</v>
      </c>
      <c r="F5442" s="18" t="s">
        <v>5507</v>
      </c>
      <c r="G5442" s="18" t="str">
        <f t="shared" si="514"/>
        <v>swelfare</v>
      </c>
      <c r="H5442" s="18" t="str">
        <f t="shared" ref="H5442:H5505" si="515">TRIM(MID(F5442,FIND(G5442,F5442)+LEN(G5442)+1,IFERROR(FIND(",",F5442),LEN(F5442)+1)-(FIND(G5442,F5442)+LEN(G5442)+1)))</f>
        <v>fimmigration blacks poor partyid libcon gender black hispanic asian age age2 educ fincome chattend year94 year04 year08 year12 alaska-dc if year &lt; 1997 [iweight = weight]</v>
      </c>
      <c r="I5442" s="18">
        <f t="shared" si="512"/>
        <v>1</v>
      </c>
      <c r="J5442" s="18" t="str">
        <f t="shared" si="513"/>
        <v xml:space="preserve"> year &lt; 1997 [iweight = weight]</v>
      </c>
      <c r="K5442" s="18" t="str">
        <f t="shared" ref="K5442:K5505" si="516">IF(I5442=0,H5442,MID(H5442,1,FIND(J5442,H5442)-4))</f>
        <v>fimmigration blacks poor partyid libcon gender black hispanic asian age age2 educ fincome chattend year94 year04 year08 year12 alaska-dc</v>
      </c>
      <c r="L5442" s="1" t="str">
        <f t="shared" ref="L5442:L5505" si="517">IFERROR(IF(FIND("///",F5442)&gt;0,"No",0),"Yes")</f>
        <v>Yes</v>
      </c>
    </row>
    <row r="5443" spans="1:12" ht="43.2" x14ac:dyDescent="0.3">
      <c r="A5443" s="1" t="str">
        <f>VLOOKUP(B5443,DownloadedFiles!$B$2:$C$821,2,)</f>
        <v>doi:10.7910/DVN/WTURMZ</v>
      </c>
      <c r="B5443" s="1" t="s">
        <v>2267</v>
      </c>
      <c r="C5443" s="1" t="s">
        <v>698</v>
      </c>
      <c r="D5443" s="1" t="s">
        <v>699</v>
      </c>
      <c r="E5443" s="1" t="str">
        <f>VLOOKUP(D5443,StataFunctions!$E$2:$G$260,3,)</f>
        <v>Linear regression</v>
      </c>
      <c r="F5443" s="18" t="s">
        <v>5505</v>
      </c>
      <c r="G5443" s="18" t="str">
        <f t="shared" si="514"/>
        <v>welfare</v>
      </c>
      <c r="H5443" s="18" t="str">
        <f t="shared" si="515"/>
        <v>fimmigration blacks poor partyid libcon gender black hispanic asian age age2 educ fincome chattend year94 year04 year08 year12 alaska-dc if year &gt; 1997 [aweight = weight]</v>
      </c>
      <c r="I5443" s="18">
        <f t="shared" si="512"/>
        <v>1</v>
      </c>
      <c r="J5443" s="18" t="str">
        <f t="shared" si="513"/>
        <v xml:space="preserve"> year &gt; 1997 [aweight = weight]</v>
      </c>
      <c r="K5443" s="18" t="str">
        <f t="shared" si="516"/>
        <v>fimmigration blacks poor partyid libcon gender black hispanic asian age age2 educ fincome chattend year94 year04 year08 year12 alaska-dc</v>
      </c>
      <c r="L5443" s="1" t="str">
        <f t="shared" si="517"/>
        <v>Yes</v>
      </c>
    </row>
    <row r="5444" spans="1:12" ht="43.2" x14ac:dyDescent="0.3">
      <c r="A5444" s="1" t="str">
        <f>VLOOKUP(B5444,DownloadedFiles!$B$2:$C$821,2,)</f>
        <v>doi:10.7910/DVN/WTURMZ</v>
      </c>
      <c r="B5444" s="1" t="s">
        <v>2267</v>
      </c>
      <c r="C5444" s="1" t="s">
        <v>698</v>
      </c>
      <c r="D5444" s="1" t="s">
        <v>699</v>
      </c>
      <c r="E5444" s="1" t="str">
        <f>VLOOKUP(D5444,StataFunctions!$E$2:$G$260,3,)</f>
        <v>Linear regression</v>
      </c>
      <c r="F5444" s="18" t="s">
        <v>5506</v>
      </c>
      <c r="G5444" s="18" t="str">
        <f t="shared" si="514"/>
        <v>welfare</v>
      </c>
      <c r="H5444" s="18" t="str">
        <f t="shared" si="515"/>
        <v>fimmigration blacks poor partyid libcon gender black hispanic asian age age2 educ fincome chattend year94 year04 year08 year12 alaska-dc if year &gt; 1997 [aweight = weight]</v>
      </c>
      <c r="I5444" s="18">
        <f t="shared" si="512"/>
        <v>1</v>
      </c>
      <c r="J5444" s="18" t="str">
        <f t="shared" si="513"/>
        <v xml:space="preserve"> year &gt; 1997 [aweight = weight]</v>
      </c>
      <c r="K5444" s="18" t="str">
        <f t="shared" si="516"/>
        <v>fimmigration blacks poor partyid libcon gender black hispanic asian age age2 educ fincome chattend year94 year04 year08 year12 alaska-dc</v>
      </c>
      <c r="L5444" s="1" t="str">
        <f t="shared" si="517"/>
        <v>Yes</v>
      </c>
    </row>
    <row r="5445" spans="1:12" ht="43.2" x14ac:dyDescent="0.3">
      <c r="A5445" s="1" t="str">
        <f>VLOOKUP(B5445,DownloadedFiles!$B$2:$C$821,2,)</f>
        <v>doi:10.7910/DVN/WTURMZ</v>
      </c>
      <c r="B5445" s="1" t="s">
        <v>2267</v>
      </c>
      <c r="C5445" s="1" t="s">
        <v>698</v>
      </c>
      <c r="D5445" s="1" t="s">
        <v>887</v>
      </c>
      <c r="E5445" s="1" t="str">
        <f>VLOOKUP(D5445,StataFunctions!$E$2:$G$260,3,)</f>
        <v>Ordered logistic regression</v>
      </c>
      <c r="F5445" s="18" t="s">
        <v>5508</v>
      </c>
      <c r="G5445" s="18" t="str">
        <f t="shared" si="514"/>
        <v>swelfare</v>
      </c>
      <c r="H5445" s="18" t="str">
        <f t="shared" si="515"/>
        <v>fimmigration blacks poor partyid libcon gender black hispanic asian age age2 educ fincome chattend year94 year04 year08 year12 alaska-dc if year &gt; 1997 [iweight = weight]</v>
      </c>
      <c r="I5445" s="18">
        <f t="shared" si="512"/>
        <v>1</v>
      </c>
      <c r="J5445" s="18" t="str">
        <f t="shared" si="513"/>
        <v xml:space="preserve"> year &gt; 1997 [iweight = weight]</v>
      </c>
      <c r="K5445" s="18" t="str">
        <f t="shared" si="516"/>
        <v>fimmigration blacks poor partyid libcon gender black hispanic asian age age2 educ fincome chattend year94 year04 year08 year12 alaska-dc</v>
      </c>
      <c r="L5445" s="1" t="str">
        <f t="shared" si="517"/>
        <v>Yes</v>
      </c>
    </row>
    <row r="5446" spans="1:12" ht="43.2" x14ac:dyDescent="0.3">
      <c r="A5446" s="1" t="str">
        <f>VLOOKUP(B5446,DownloadedFiles!$B$2:$C$821,2,)</f>
        <v>doi:10.7910/DVN/WTURMZ</v>
      </c>
      <c r="B5446" s="1" t="s">
        <v>2267</v>
      </c>
      <c r="C5446" s="1" t="s">
        <v>698</v>
      </c>
      <c r="D5446" s="1" t="s">
        <v>887</v>
      </c>
      <c r="E5446" s="1" t="str">
        <f>VLOOKUP(D5446,StataFunctions!$E$2:$G$260,3,)</f>
        <v>Ordered logistic regression</v>
      </c>
      <c r="F5446" s="18" t="s">
        <v>5491</v>
      </c>
      <c r="G5446" s="18" t="str">
        <f t="shared" si="514"/>
        <v>swelfare</v>
      </c>
      <c r="H5446" s="18" t="str">
        <f t="shared" si="515"/>
        <v>fimmigration blacks poor partyid libcon gender black hispanic asian age age2 educ fincome chattend year94 year04 year08 year12 alaska-dc [aweight = weight]</v>
      </c>
      <c r="I5446" s="18">
        <f t="shared" si="512"/>
        <v>0</v>
      </c>
      <c r="J5446" s="18" t="str">
        <f t="shared" si="513"/>
        <v>NA</v>
      </c>
      <c r="K5446" s="18" t="str">
        <f t="shared" si="516"/>
        <v>fimmigration blacks poor partyid libcon gender black hispanic asian age age2 educ fincome chattend year94 year04 year08 year12 alaska-dc [aweight = weight]</v>
      </c>
      <c r="L5446" s="1" t="str">
        <f t="shared" si="517"/>
        <v>Yes</v>
      </c>
    </row>
    <row r="5447" spans="1:12" ht="43.2" x14ac:dyDescent="0.3">
      <c r="A5447" s="1" t="str">
        <f>VLOOKUP(B5447,DownloadedFiles!$B$2:$C$821,2,)</f>
        <v>doi:10.7910/DVN/WTURMZ</v>
      </c>
      <c r="B5447" s="1" t="s">
        <v>2267</v>
      </c>
      <c r="C5447" s="1" t="s">
        <v>698</v>
      </c>
      <c r="D5447" s="1" t="s">
        <v>887</v>
      </c>
      <c r="E5447" s="1" t="str">
        <f>VLOOKUP(D5447,StataFunctions!$E$2:$G$260,3,)</f>
        <v>Ordered logistic regression</v>
      </c>
      <c r="F5447" s="18" t="s">
        <v>5491</v>
      </c>
      <c r="G5447" s="18" t="str">
        <f t="shared" si="514"/>
        <v>swelfare</v>
      </c>
      <c r="H5447" s="18" t="str">
        <f t="shared" si="515"/>
        <v>fimmigration blacks poor partyid libcon gender black hispanic asian age age2 educ fincome chattend year94 year04 year08 year12 alaska-dc [aweight = weight]</v>
      </c>
      <c r="I5447" s="18">
        <f t="shared" si="512"/>
        <v>0</v>
      </c>
      <c r="J5447" s="18" t="str">
        <f t="shared" si="513"/>
        <v>NA</v>
      </c>
      <c r="K5447" s="18" t="str">
        <f t="shared" si="516"/>
        <v>fimmigration blacks poor partyid libcon gender black hispanic asian age age2 educ fincome chattend year94 year04 year08 year12 alaska-dc [aweight = weight]</v>
      </c>
      <c r="L5447" s="1" t="str">
        <f t="shared" si="517"/>
        <v>Yes</v>
      </c>
    </row>
    <row r="5448" spans="1:12" ht="43.2" x14ac:dyDescent="0.3">
      <c r="A5448" s="1" t="str">
        <f>VLOOKUP(B5448,DownloadedFiles!$B$2:$C$821,2,)</f>
        <v>doi:10.7910/DVN/WTURMZ</v>
      </c>
      <c r="B5448" s="1" t="s">
        <v>2267</v>
      </c>
      <c r="C5448" s="1" t="s">
        <v>698</v>
      </c>
      <c r="D5448" s="1" t="s">
        <v>887</v>
      </c>
      <c r="E5448" s="1" t="str">
        <f>VLOOKUP(D5448,StataFunctions!$E$2:$G$260,3,)</f>
        <v>Ordered logistic regression</v>
      </c>
      <c r="F5448" s="18" t="s">
        <v>5491</v>
      </c>
      <c r="G5448" s="18" t="str">
        <f t="shared" si="514"/>
        <v>swelfare</v>
      </c>
      <c r="H5448" s="18" t="str">
        <f t="shared" si="515"/>
        <v>fimmigration blacks poor partyid libcon gender black hispanic asian age age2 educ fincome chattend year94 year04 year08 year12 alaska-dc [aweight = weight]</v>
      </c>
      <c r="I5448" s="18">
        <f t="shared" si="512"/>
        <v>0</v>
      </c>
      <c r="J5448" s="18" t="str">
        <f t="shared" si="513"/>
        <v>NA</v>
      </c>
      <c r="K5448" s="18" t="str">
        <f t="shared" si="516"/>
        <v>fimmigration blacks poor partyid libcon gender black hispanic asian age age2 educ fincome chattend year94 year04 year08 year12 alaska-dc [aweight = weight]</v>
      </c>
      <c r="L5448" s="1" t="str">
        <f t="shared" si="517"/>
        <v>Yes</v>
      </c>
    </row>
    <row r="5449" spans="1:12" ht="43.2" x14ac:dyDescent="0.3">
      <c r="A5449" s="1" t="str">
        <f>VLOOKUP(B5449,DownloadedFiles!$B$2:$C$821,2,)</f>
        <v>doi:10.7910/DVN/WTURMZ</v>
      </c>
      <c r="B5449" s="1" t="s">
        <v>2267</v>
      </c>
      <c r="C5449" s="1" t="s">
        <v>698</v>
      </c>
      <c r="D5449" s="1" t="s">
        <v>887</v>
      </c>
      <c r="E5449" s="1" t="str">
        <f>VLOOKUP(D5449,StataFunctions!$E$2:$G$260,3,)</f>
        <v>Ordered logistic regression</v>
      </c>
      <c r="F5449" s="18" t="s">
        <v>5491</v>
      </c>
      <c r="G5449" s="18" t="str">
        <f t="shared" si="514"/>
        <v>swelfare</v>
      </c>
      <c r="H5449" s="18" t="str">
        <f t="shared" si="515"/>
        <v>fimmigration blacks poor partyid libcon gender black hispanic asian age age2 educ fincome chattend year94 year04 year08 year12 alaska-dc [aweight = weight]</v>
      </c>
      <c r="I5449" s="18">
        <f t="shared" si="512"/>
        <v>0</v>
      </c>
      <c r="J5449" s="18" t="str">
        <f t="shared" si="513"/>
        <v>NA</v>
      </c>
      <c r="K5449" s="18" t="str">
        <f t="shared" si="516"/>
        <v>fimmigration blacks poor partyid libcon gender black hispanic asian age age2 educ fincome chattend year94 year04 year08 year12 alaska-dc [aweight = weight]</v>
      </c>
      <c r="L5449" s="1" t="str">
        <f t="shared" si="517"/>
        <v>Yes</v>
      </c>
    </row>
    <row r="5450" spans="1:12" ht="43.2" x14ac:dyDescent="0.3">
      <c r="A5450" s="1" t="str">
        <f>VLOOKUP(B5450,DownloadedFiles!$B$2:$C$821,2,)</f>
        <v>doi:10.7910/DVN/WTURMZ</v>
      </c>
      <c r="B5450" s="1" t="s">
        <v>2267</v>
      </c>
      <c r="C5450" s="1" t="s">
        <v>698</v>
      </c>
      <c r="D5450" s="1" t="s">
        <v>699</v>
      </c>
      <c r="E5450" s="1" t="str">
        <f>VLOOKUP(D5450,StataFunctions!$E$2:$G$260,3,)</f>
        <v>Linear regression</v>
      </c>
      <c r="F5450" s="18" t="s">
        <v>5485</v>
      </c>
      <c r="G5450" s="18" t="str">
        <f t="shared" si="514"/>
        <v>welfare</v>
      </c>
      <c r="H5450" s="18" t="str">
        <f t="shared" si="515"/>
        <v>fimmigration blacks poor partyid libcon gender black hispanic asian age age2 educ fincome chattend year94 year04 year08 year12 alaska-dc [aweight = weight]</v>
      </c>
      <c r="I5450" s="18">
        <f t="shared" si="512"/>
        <v>0</v>
      </c>
      <c r="J5450" s="18" t="str">
        <f t="shared" si="513"/>
        <v>NA</v>
      </c>
      <c r="K5450" s="18" t="str">
        <f t="shared" si="516"/>
        <v>fimmigration blacks poor partyid libcon gender black hispanic asian age age2 educ fincome chattend year94 year04 year08 year12 alaska-dc [aweight = weight]</v>
      </c>
      <c r="L5450" s="1" t="str">
        <f t="shared" si="517"/>
        <v>Yes</v>
      </c>
    </row>
    <row r="5451" spans="1:12" ht="43.2" x14ac:dyDescent="0.3">
      <c r="A5451" s="1" t="str">
        <f>VLOOKUP(B5451,DownloadedFiles!$B$2:$C$821,2,)</f>
        <v>doi:10.7910/DVN/WTURMZ</v>
      </c>
      <c r="B5451" s="1" t="s">
        <v>2267</v>
      </c>
      <c r="C5451" s="1" t="s">
        <v>698</v>
      </c>
      <c r="D5451" s="1" t="s">
        <v>699</v>
      </c>
      <c r="E5451" s="1" t="str">
        <f>VLOOKUP(D5451,StataFunctions!$E$2:$G$260,3,)</f>
        <v>Linear regression</v>
      </c>
      <c r="F5451" s="18" t="s">
        <v>5486</v>
      </c>
      <c r="G5451" s="18" t="str">
        <f t="shared" si="514"/>
        <v>welfare</v>
      </c>
      <c r="H5451" s="18" t="str">
        <f t="shared" si="515"/>
        <v>fimmigration blacks poor partyid libcon gender black hispanic asian age age2 educ fincome chattend year94 year04 year08 year12 alaska-dc [aweight = weight]</v>
      </c>
      <c r="I5451" s="18">
        <f t="shared" si="512"/>
        <v>0</v>
      </c>
      <c r="J5451" s="18" t="str">
        <f t="shared" si="513"/>
        <v>NA</v>
      </c>
      <c r="K5451" s="18" t="str">
        <f t="shared" si="516"/>
        <v>fimmigration blacks poor partyid libcon gender black hispanic asian age age2 educ fincome chattend year94 year04 year08 year12 alaska-dc [aweight = weight]</v>
      </c>
      <c r="L5451" s="1" t="str">
        <f t="shared" si="517"/>
        <v>Yes</v>
      </c>
    </row>
    <row r="5452" spans="1:12" ht="43.2" x14ac:dyDescent="0.3">
      <c r="A5452" s="1" t="str">
        <f>VLOOKUP(B5452,DownloadedFiles!$B$2:$C$821,2,)</f>
        <v>doi:10.7910/DVN/WTURMZ</v>
      </c>
      <c r="B5452" s="1" t="s">
        <v>2267</v>
      </c>
      <c r="C5452" s="1" t="s">
        <v>698</v>
      </c>
      <c r="D5452" s="1" t="s">
        <v>887</v>
      </c>
      <c r="E5452" s="1" t="str">
        <f>VLOOKUP(D5452,StataFunctions!$E$2:$G$260,3,)</f>
        <v>Ordered logistic regression</v>
      </c>
      <c r="F5452" s="18" t="s">
        <v>5492</v>
      </c>
      <c r="G5452" s="18" t="str">
        <f t="shared" si="514"/>
        <v>swelfare</v>
      </c>
      <c r="H5452" s="18" t="str">
        <f t="shared" si="515"/>
        <v>illegals immig3 blacks poor partyid libcon gender black hispanic asian age age2 educ fincome chattend year94 year04 year08 year12 alaska-dc [aweight = weight]</v>
      </c>
      <c r="I5452" s="18">
        <f t="shared" si="512"/>
        <v>0</v>
      </c>
      <c r="J5452" s="18" t="str">
        <f t="shared" si="513"/>
        <v>NA</v>
      </c>
      <c r="K5452" s="18" t="str">
        <f t="shared" si="516"/>
        <v>illegals immig3 blacks poor partyid libcon gender black hispanic asian age age2 educ fincome chattend year94 year04 year08 year12 alaska-dc [aweight = weight]</v>
      </c>
      <c r="L5452" s="1" t="str">
        <f t="shared" si="517"/>
        <v>Yes</v>
      </c>
    </row>
    <row r="5453" spans="1:12" ht="43.2" x14ac:dyDescent="0.3">
      <c r="A5453" s="1" t="str">
        <f>VLOOKUP(B5453,DownloadedFiles!$B$2:$C$821,2,)</f>
        <v>doi:10.7910/DVN/WTURMZ</v>
      </c>
      <c r="B5453" s="1" t="s">
        <v>2267</v>
      </c>
      <c r="C5453" s="1" t="s">
        <v>698</v>
      </c>
      <c r="D5453" s="1" t="s">
        <v>887</v>
      </c>
      <c r="E5453" s="1" t="str">
        <f>VLOOKUP(D5453,StataFunctions!$E$2:$G$260,3,)</f>
        <v>Ordered logistic regression</v>
      </c>
      <c r="F5453" s="18" t="s">
        <v>5492</v>
      </c>
      <c r="G5453" s="18" t="str">
        <f t="shared" si="514"/>
        <v>swelfare</v>
      </c>
      <c r="H5453" s="18" t="str">
        <f t="shared" si="515"/>
        <v>illegals immig3 blacks poor partyid libcon gender black hispanic asian age age2 educ fincome chattend year94 year04 year08 year12 alaska-dc [aweight = weight]</v>
      </c>
      <c r="I5453" s="18">
        <f t="shared" si="512"/>
        <v>0</v>
      </c>
      <c r="J5453" s="18" t="str">
        <f t="shared" si="513"/>
        <v>NA</v>
      </c>
      <c r="K5453" s="18" t="str">
        <f t="shared" si="516"/>
        <v>illegals immig3 blacks poor partyid libcon gender black hispanic asian age age2 educ fincome chattend year94 year04 year08 year12 alaska-dc [aweight = weight]</v>
      </c>
      <c r="L5453" s="1" t="str">
        <f t="shared" si="517"/>
        <v>Yes</v>
      </c>
    </row>
    <row r="5454" spans="1:12" ht="43.2" x14ac:dyDescent="0.3">
      <c r="A5454" s="1" t="str">
        <f>VLOOKUP(B5454,DownloadedFiles!$B$2:$C$821,2,)</f>
        <v>doi:10.7910/DVN/WTURMZ</v>
      </c>
      <c r="B5454" s="1" t="s">
        <v>2267</v>
      </c>
      <c r="C5454" s="1" t="s">
        <v>698</v>
      </c>
      <c r="D5454" s="1" t="s">
        <v>887</v>
      </c>
      <c r="E5454" s="1" t="str">
        <f>VLOOKUP(D5454,StataFunctions!$E$2:$G$260,3,)</f>
        <v>Ordered logistic regression</v>
      </c>
      <c r="F5454" s="18" t="s">
        <v>5492</v>
      </c>
      <c r="G5454" s="18" t="str">
        <f t="shared" si="514"/>
        <v>swelfare</v>
      </c>
      <c r="H5454" s="18" t="str">
        <f t="shared" si="515"/>
        <v>illegals immig3 blacks poor partyid libcon gender black hispanic asian age age2 educ fincome chattend year94 year04 year08 year12 alaska-dc [aweight = weight]</v>
      </c>
      <c r="I5454" s="18">
        <f t="shared" si="512"/>
        <v>0</v>
      </c>
      <c r="J5454" s="18" t="str">
        <f t="shared" si="513"/>
        <v>NA</v>
      </c>
      <c r="K5454" s="18" t="str">
        <f t="shared" si="516"/>
        <v>illegals immig3 blacks poor partyid libcon gender black hispanic asian age age2 educ fincome chattend year94 year04 year08 year12 alaska-dc [aweight = weight]</v>
      </c>
      <c r="L5454" s="1" t="str">
        <f t="shared" si="517"/>
        <v>Yes</v>
      </c>
    </row>
    <row r="5455" spans="1:12" ht="43.2" x14ac:dyDescent="0.3">
      <c r="A5455" s="1" t="str">
        <f>VLOOKUP(B5455,DownloadedFiles!$B$2:$C$821,2,)</f>
        <v>doi:10.7910/DVN/WTURMZ</v>
      </c>
      <c r="B5455" s="1" t="s">
        <v>2267</v>
      </c>
      <c r="C5455" s="1" t="s">
        <v>698</v>
      </c>
      <c r="D5455" s="1" t="s">
        <v>699</v>
      </c>
      <c r="E5455" s="1" t="str">
        <f>VLOOKUP(D5455,StataFunctions!$E$2:$G$260,3,)</f>
        <v>Linear regression</v>
      </c>
      <c r="F5455" s="18" t="s">
        <v>5487</v>
      </c>
      <c r="G5455" s="18" t="str">
        <f t="shared" si="514"/>
        <v>welfare</v>
      </c>
      <c r="H5455" s="18" t="str">
        <f t="shared" si="515"/>
        <v>illegals immig3 blacks poor partyid libcon gender black hispanic asian age age2 educ fincome chattend year94 year04 year08 year12 alaska-dc [aweight = weight]</v>
      </c>
      <c r="I5455" s="18">
        <f t="shared" si="512"/>
        <v>0</v>
      </c>
      <c r="J5455" s="18" t="str">
        <f t="shared" si="513"/>
        <v>NA</v>
      </c>
      <c r="K5455" s="18" t="str">
        <f t="shared" si="516"/>
        <v>illegals immig3 blacks poor partyid libcon gender black hispanic asian age age2 educ fincome chattend year94 year04 year08 year12 alaska-dc [aweight = weight]</v>
      </c>
      <c r="L5455" s="1" t="str">
        <f t="shared" si="517"/>
        <v>Yes</v>
      </c>
    </row>
    <row r="5456" spans="1:12" ht="43.2" x14ac:dyDescent="0.3">
      <c r="A5456" s="1" t="str">
        <f>VLOOKUP(B5456,DownloadedFiles!$B$2:$C$821,2,)</f>
        <v>doi:10.7910/DVN/WTURMZ</v>
      </c>
      <c r="B5456" s="1" t="s">
        <v>2267</v>
      </c>
      <c r="C5456" s="1" t="s">
        <v>698</v>
      </c>
      <c r="D5456" s="1" t="s">
        <v>699</v>
      </c>
      <c r="E5456" s="1" t="str">
        <f>VLOOKUP(D5456,StataFunctions!$E$2:$G$260,3,)</f>
        <v>Linear regression</v>
      </c>
      <c r="F5456" s="18" t="s">
        <v>5488</v>
      </c>
      <c r="G5456" s="18" t="str">
        <f t="shared" si="514"/>
        <v>welfare</v>
      </c>
      <c r="H5456" s="18" t="str">
        <f t="shared" si="515"/>
        <v>illegals immig3 blacks poor partyid libcon gender black hispanic asian age age2 educ fincome chattend year94 year04 year08 year12 alaska-dc [aweight = weight]</v>
      </c>
      <c r="I5456" s="18">
        <f t="shared" si="512"/>
        <v>0</v>
      </c>
      <c r="J5456" s="18" t="str">
        <f t="shared" si="513"/>
        <v>NA</v>
      </c>
      <c r="K5456" s="18" t="str">
        <f t="shared" si="516"/>
        <v>illegals immig3 blacks poor partyid libcon gender black hispanic asian age age2 educ fincome chattend year94 year04 year08 year12 alaska-dc [aweight = weight]</v>
      </c>
      <c r="L5456" s="1" t="str">
        <f t="shared" si="517"/>
        <v>Yes</v>
      </c>
    </row>
    <row r="5457" spans="1:12" ht="43.2" x14ac:dyDescent="0.3">
      <c r="A5457" s="1" t="str">
        <f>VLOOKUP(B5457,DownloadedFiles!$B$2:$C$821,2,)</f>
        <v>doi:10.7910/DVN/WTURMZ</v>
      </c>
      <c r="B5457" s="1" t="s">
        <v>2267</v>
      </c>
      <c r="C5457" s="1" t="s">
        <v>698</v>
      </c>
      <c r="D5457" s="1" t="s">
        <v>887</v>
      </c>
      <c r="E5457" s="1" t="str">
        <f>VLOOKUP(D5457,StataFunctions!$E$2:$G$260,3,)</f>
        <v>Ordered logistic regression</v>
      </c>
      <c r="F5457" s="18" t="s">
        <v>5493</v>
      </c>
      <c r="G5457" s="18" t="str">
        <f t="shared" si="514"/>
        <v>swelfare</v>
      </c>
      <c r="H5457" s="18" t="str">
        <f t="shared" si="515"/>
        <v>immig3 blacks poor partyid libcon gender black hispanic asian age age2 educ fincome chattend year94 year96 year00 year04 year08 year12 alaska-dc [aweight = weight]</v>
      </c>
      <c r="I5457" s="18">
        <f t="shared" si="512"/>
        <v>0</v>
      </c>
      <c r="J5457" s="18" t="str">
        <f t="shared" si="513"/>
        <v>NA</v>
      </c>
      <c r="K5457" s="18" t="str">
        <f t="shared" si="516"/>
        <v>immig3 blacks poor partyid libcon gender black hispanic asian age age2 educ fincome chattend year94 year96 year00 year04 year08 year12 alaska-dc [aweight = weight]</v>
      </c>
      <c r="L5457" s="1" t="str">
        <f t="shared" si="517"/>
        <v>Yes</v>
      </c>
    </row>
    <row r="5458" spans="1:12" ht="43.2" x14ac:dyDescent="0.3">
      <c r="A5458" s="1" t="str">
        <f>VLOOKUP(B5458,DownloadedFiles!$B$2:$C$821,2,)</f>
        <v>doi:10.7910/DVN/WTURMZ</v>
      </c>
      <c r="B5458" s="1" t="s">
        <v>2267</v>
      </c>
      <c r="C5458" s="1" t="s">
        <v>698</v>
      </c>
      <c r="D5458" s="1" t="s">
        <v>699</v>
      </c>
      <c r="E5458" s="1" t="str">
        <f>VLOOKUP(D5458,StataFunctions!$E$2:$G$260,3,)</f>
        <v>Linear regression</v>
      </c>
      <c r="F5458" s="18" t="s">
        <v>5489</v>
      </c>
      <c r="G5458" s="18" t="str">
        <f t="shared" si="514"/>
        <v>welfare</v>
      </c>
      <c r="H5458" s="18" t="str">
        <f t="shared" si="515"/>
        <v>immig3 blacks poor partyid libcon gender black hispanic asian age age2 educ fincome chattend year94 year96 year00 year04 year08 year12 alaska-dc [aweight = weight]</v>
      </c>
      <c r="I5458" s="18">
        <f t="shared" si="512"/>
        <v>0</v>
      </c>
      <c r="J5458" s="18" t="str">
        <f t="shared" si="513"/>
        <v>NA</v>
      </c>
      <c r="K5458" s="18" t="str">
        <f t="shared" si="516"/>
        <v>immig3 blacks poor partyid libcon gender black hispanic asian age age2 educ fincome chattend year94 year96 year00 year04 year08 year12 alaska-dc [aweight = weight]</v>
      </c>
      <c r="L5458" s="1" t="str">
        <f t="shared" si="517"/>
        <v>Yes</v>
      </c>
    </row>
    <row r="5459" spans="1:12" ht="43.2" x14ac:dyDescent="0.3">
      <c r="A5459" s="1" t="str">
        <f>VLOOKUP(B5459,DownloadedFiles!$B$2:$C$821,2,)</f>
        <v>doi:10.7910/DVN/WTURMZ</v>
      </c>
      <c r="B5459" s="1" t="s">
        <v>2267</v>
      </c>
      <c r="C5459" s="1" t="s">
        <v>698</v>
      </c>
      <c r="D5459" s="1" t="s">
        <v>699</v>
      </c>
      <c r="E5459" s="1" t="str">
        <f>VLOOKUP(D5459,StataFunctions!$E$2:$G$260,3,)</f>
        <v>Linear regression</v>
      </c>
      <c r="F5459" s="18" t="s">
        <v>5490</v>
      </c>
      <c r="G5459" s="18" t="str">
        <f t="shared" si="514"/>
        <v>welfare</v>
      </c>
      <c r="H5459" s="18" t="str">
        <f t="shared" si="515"/>
        <v>immig3 blacks poor partyid libcon gender black hispanic asian age age2 educ fincome chattend year94 year96 year00 year04 year08 year12 alaska-dc [aweight = weight]</v>
      </c>
      <c r="I5459" s="18">
        <f t="shared" si="512"/>
        <v>0</v>
      </c>
      <c r="J5459" s="18" t="str">
        <f t="shared" si="513"/>
        <v>NA</v>
      </c>
      <c r="K5459" s="18" t="str">
        <f t="shared" si="516"/>
        <v>immig3 blacks poor partyid libcon gender black hispanic asian age age2 educ fincome chattend year94 year96 year00 year04 year08 year12 alaska-dc [aweight = weight]</v>
      </c>
      <c r="L5459" s="1" t="str">
        <f t="shared" si="517"/>
        <v>Yes</v>
      </c>
    </row>
    <row r="5460" spans="1:12" ht="43.2" x14ac:dyDescent="0.3">
      <c r="A5460" s="1" t="str">
        <f>VLOOKUP(B5460,DownloadedFiles!$B$2:$C$821,2,)</f>
        <v>doi:10.7910/DVN/28750</v>
      </c>
      <c r="B5460" s="1" t="s">
        <v>2604</v>
      </c>
      <c r="C5460" s="1" t="s">
        <v>698</v>
      </c>
      <c r="D5460" s="1" t="s">
        <v>766</v>
      </c>
      <c r="E5460" s="1" t="str">
        <f>VLOOKUP(D5460,StataFunctions!$E$2:$G$260,3,)</f>
        <v>Logistic regression</v>
      </c>
      <c r="F5460" s="18" t="s">
        <v>7557</v>
      </c>
      <c r="G5460" s="18" t="str">
        <f t="shared" si="514"/>
        <v>dbsh</v>
      </c>
      <c r="H5460" s="18" t="str">
        <f t="shared" si="515"/>
        <v>sec203_allyrs sec203_someyrs sec4f4 tsbm alpct per_hisp_vap per_blk_vap logtot_pop logmedhomeval pct_hispowner pct_speak_Span_only ///</v>
      </c>
      <c r="I5460" s="18">
        <f t="shared" ref="I5460:I5523" si="518">IFERROR(IF(FIND(" if ",H5460)&gt;0,1,0),0)</f>
        <v>0</v>
      </c>
      <c r="J5460" s="18" t="str">
        <f t="shared" ref="J5460:J5523" si="519">IFERROR(MID(H5460,FIND(" if ",H5460)+3,LEN(H5460)+1),"NA")</f>
        <v>NA</v>
      </c>
      <c r="K5460" s="18" t="str">
        <f t="shared" si="516"/>
        <v>sec203_allyrs sec203_someyrs sec4f4 tsbm alpct per_hisp_vap per_blk_vap logtot_pop logmedhomeval pct_hispowner pct_speak_Span_only ///</v>
      </c>
      <c r="L5460" s="1" t="str">
        <f t="shared" si="517"/>
        <v>No</v>
      </c>
    </row>
    <row r="5461" spans="1:12" ht="43.2" x14ac:dyDescent="0.3">
      <c r="A5461" s="1" t="str">
        <f>VLOOKUP(B5461,DownloadedFiles!$B$2:$C$821,2,)</f>
        <v>doi:10.7910/DVN/28750</v>
      </c>
      <c r="B5461" s="1" t="s">
        <v>2604</v>
      </c>
      <c r="C5461" s="1" t="s">
        <v>698</v>
      </c>
      <c r="D5461" s="1" t="s">
        <v>766</v>
      </c>
      <c r="E5461" s="1" t="str">
        <f>VLOOKUP(D5461,StataFunctions!$E$2:$G$260,3,)</f>
        <v>Logistic regression</v>
      </c>
      <c r="F5461" s="18" t="s">
        <v>7560</v>
      </c>
      <c r="G5461" s="18" t="str">
        <f t="shared" si="514"/>
        <v>dbsh</v>
      </c>
      <c r="H5461" s="18" t="str">
        <f t="shared" si="515"/>
        <v>sec203_allyrs sec4f4 anyobsever dojcurrent tsbm alpct per_hisp_vap per_blk_vap logtot_pop logmedhomeval pct_hispowner pct_speak_Span_only ///</v>
      </c>
      <c r="I5461" s="18">
        <f t="shared" si="518"/>
        <v>0</v>
      </c>
      <c r="J5461" s="18" t="str">
        <f t="shared" si="519"/>
        <v>NA</v>
      </c>
      <c r="K5461" s="18" t="str">
        <f t="shared" si="516"/>
        <v>sec203_allyrs sec4f4 anyobsever dojcurrent tsbm alpct per_hisp_vap per_blk_vap logtot_pop logmedhomeval pct_hispowner pct_speak_Span_only ///</v>
      </c>
      <c r="L5461" s="1" t="str">
        <f t="shared" si="517"/>
        <v>No</v>
      </c>
    </row>
    <row r="5462" spans="1:12" ht="28.8" x14ac:dyDescent="0.3">
      <c r="A5462" s="1" t="str">
        <f>VLOOKUP(B5462,DownloadedFiles!$B$2:$C$821,2,)</f>
        <v>doi:10.7910/DVN/28750</v>
      </c>
      <c r="B5462" s="1" t="s">
        <v>2604</v>
      </c>
      <c r="C5462" s="1" t="s">
        <v>698</v>
      </c>
      <c r="D5462" s="1" t="s">
        <v>766</v>
      </c>
      <c r="E5462" s="1" t="str">
        <f>VLOOKUP(D5462,StataFunctions!$E$2:$G$260,3,)</f>
        <v>Logistic regression</v>
      </c>
      <c r="F5462" s="18" t="s">
        <v>7559</v>
      </c>
      <c r="G5462" s="18" t="str">
        <f t="shared" si="514"/>
        <v>dbsh</v>
      </c>
      <c r="H5462" s="18" t="str">
        <f t="shared" si="515"/>
        <v>sec203_any sec4f4 tsbm alpct per_hisp_vap per_blk_vap logtot_pop logmedhomeval pct_hispowner pct_speak_Span_only ///</v>
      </c>
      <c r="I5462" s="18">
        <f t="shared" si="518"/>
        <v>0</v>
      </c>
      <c r="J5462" s="18" t="str">
        <f t="shared" si="519"/>
        <v>NA</v>
      </c>
      <c r="K5462" s="18" t="str">
        <f t="shared" si="516"/>
        <v>sec203_any sec4f4 tsbm alpct per_hisp_vap per_blk_vap logtot_pop logmedhomeval pct_hispowner pct_speak_Span_only ///</v>
      </c>
      <c r="L5462" s="1" t="str">
        <f t="shared" si="517"/>
        <v>No</v>
      </c>
    </row>
    <row r="5463" spans="1:12" ht="43.2" x14ac:dyDescent="0.3">
      <c r="A5463" s="1" t="str">
        <f>VLOOKUP(B5463,DownloadedFiles!$B$2:$C$821,2,)</f>
        <v>doi:10.7910/DVN/28750</v>
      </c>
      <c r="B5463" s="1" t="s">
        <v>2604</v>
      </c>
      <c r="C5463" s="1" t="s">
        <v>698</v>
      </c>
      <c r="D5463" s="1" t="s">
        <v>766</v>
      </c>
      <c r="E5463" s="1" t="str">
        <f>VLOOKUP(D5463,StataFunctions!$E$2:$G$260,3,)</f>
        <v>Logistic regression</v>
      </c>
      <c r="F5463" s="18" t="s">
        <v>7561</v>
      </c>
      <c r="G5463" s="18" t="str">
        <f t="shared" si="514"/>
        <v>dbsh</v>
      </c>
      <c r="H5463" s="18" t="str">
        <f t="shared" si="515"/>
        <v>sec203_covyear sec4f4 anyobsever dojcurrent tsbm alpct per_hisp_vap per_blk_vap logtot_pop logmedhomeval pct_hispowner pct_speak_Span_only ///</v>
      </c>
      <c r="I5463" s="18">
        <f t="shared" si="518"/>
        <v>0</v>
      </c>
      <c r="J5463" s="18" t="str">
        <f t="shared" si="519"/>
        <v>NA</v>
      </c>
      <c r="K5463" s="18" t="str">
        <f t="shared" si="516"/>
        <v>sec203_covyear sec4f4 anyobsever dojcurrent tsbm alpct per_hisp_vap per_blk_vap logtot_pop logmedhomeval pct_hispowner pct_speak_Span_only ///</v>
      </c>
      <c r="L5463" s="1" t="str">
        <f t="shared" si="517"/>
        <v>No</v>
      </c>
    </row>
    <row r="5464" spans="1:12" ht="28.8" x14ac:dyDescent="0.3">
      <c r="A5464" s="1" t="str">
        <f>VLOOKUP(B5464,DownloadedFiles!$B$2:$C$821,2,)</f>
        <v>doi:10.7910/DVN/28750</v>
      </c>
      <c r="B5464" s="1" t="s">
        <v>2604</v>
      </c>
      <c r="C5464" s="1" t="s">
        <v>698</v>
      </c>
      <c r="D5464" s="1" t="s">
        <v>766</v>
      </c>
      <c r="E5464" s="1" t="str">
        <f>VLOOKUP(D5464,StataFunctions!$E$2:$G$260,3,)</f>
        <v>Logistic regression</v>
      </c>
      <c r="F5464" s="18" t="s">
        <v>7558</v>
      </c>
      <c r="G5464" s="18" t="str">
        <f t="shared" si="514"/>
        <v>dbsh</v>
      </c>
      <c r="H5464" s="18" t="str">
        <f t="shared" si="515"/>
        <v>sec203_covyear sec4f4 tsbm alpct per_hisp_vap per_blk_vap logtot_pop logmedhomeval pct_hispowner pct_speak_Span_only ///</v>
      </c>
      <c r="I5464" s="18">
        <f t="shared" si="518"/>
        <v>0</v>
      </c>
      <c r="J5464" s="18" t="str">
        <f t="shared" si="519"/>
        <v>NA</v>
      </c>
      <c r="K5464" s="18" t="str">
        <f t="shared" si="516"/>
        <v>sec203_covyear sec4f4 tsbm alpct per_hisp_vap per_blk_vap logtot_pop logmedhomeval pct_hispowner pct_speak_Span_only ///</v>
      </c>
      <c r="L5464" s="1" t="str">
        <f t="shared" si="517"/>
        <v>No</v>
      </c>
    </row>
    <row r="5465" spans="1:12" ht="86.4" x14ac:dyDescent="0.3">
      <c r="A5465" s="1" t="str">
        <f>VLOOKUP(B5465,DownloadedFiles!$B$2:$C$821,2,)</f>
        <v>doi:10.7910/DVN/I1HVCJ</v>
      </c>
      <c r="B5465" s="1" t="s">
        <v>1829</v>
      </c>
      <c r="C5465" s="1" t="s">
        <v>698</v>
      </c>
      <c r="D5465" s="1" t="s">
        <v>654</v>
      </c>
      <c r="E5465" s="1" t="str">
        <f>VLOOKUP(D5465,StataFunctions!$E$2:$G$260,3,)</f>
        <v>Linear Regression</v>
      </c>
      <c r="F5465" s="18" t="s">
        <v>5554</v>
      </c>
      <c r="G5465" s="18" t="str">
        <f t="shared" si="514"/>
        <v>SupremeCourtLegitimacy</v>
      </c>
      <c r="H5465" s="18" t="str">
        <f t="shared" si="515"/>
        <v>Ideology5pt Ideology5ptSquared PerceptionCourtLiberal PerceptionCourtConservative PercCtLibXIdeology5pt PercCtLibXIdeology5ptSqd PercCtConsXIdeology5pt PercCtConsXIdeology5ptSqd Republican Independent PoliticalTrust AwarenessofCourt DiffMediaExposure Age Hispanic Black Female Education</v>
      </c>
      <c r="I5465" s="18">
        <f t="shared" si="518"/>
        <v>0</v>
      </c>
      <c r="J5465" s="18" t="str">
        <f t="shared" si="519"/>
        <v>NA</v>
      </c>
      <c r="K5465" s="18" t="str">
        <f t="shared" si="516"/>
        <v>Ideology5pt Ideology5ptSquared PerceptionCourtLiberal PerceptionCourtConservative PercCtLibXIdeology5pt PercCtLibXIdeology5ptSqd PercCtConsXIdeology5pt PercCtConsXIdeology5ptSqd Republican Independent PoliticalTrust AwarenessofCourt DiffMediaExposure Age Hispanic Black Female Education</v>
      </c>
      <c r="L5465" s="1" t="str">
        <f t="shared" si="517"/>
        <v>Yes</v>
      </c>
    </row>
    <row r="5466" spans="1:12" ht="28.8" x14ac:dyDescent="0.3">
      <c r="A5466" s="1" t="str">
        <f>VLOOKUP(B5466,DownloadedFiles!$B$2:$C$821,2,)</f>
        <v>doi:10.7910/DVN/I1HVCJ</v>
      </c>
      <c r="B5466" s="1" t="s">
        <v>1829</v>
      </c>
      <c r="C5466" s="1" t="s">
        <v>698</v>
      </c>
      <c r="D5466" s="1" t="s">
        <v>654</v>
      </c>
      <c r="E5466" s="1" t="str">
        <f>VLOOKUP(D5466,StataFunctions!$E$2:$G$260,3,)</f>
        <v>Linear Regression</v>
      </c>
      <c r="F5466" s="18" t="s">
        <v>5557</v>
      </c>
      <c r="G5466" s="18" t="str">
        <f t="shared" si="514"/>
        <v>SupremeCourtLegitimacy</v>
      </c>
      <c r="H5466" s="18" t="str">
        <f t="shared" si="515"/>
        <v>PolicyPreference TreatmentDecisionIdeo PolicyPrefXTreatmentDecIdeo Age Female Black Hispanic Education</v>
      </c>
      <c r="I5466" s="18">
        <f t="shared" si="518"/>
        <v>0</v>
      </c>
      <c r="J5466" s="18" t="str">
        <f t="shared" si="519"/>
        <v>NA</v>
      </c>
      <c r="K5466" s="18" t="str">
        <f t="shared" si="516"/>
        <v>PolicyPreference TreatmentDecisionIdeo PolicyPrefXTreatmentDecIdeo Age Female Black Hispanic Education</v>
      </c>
      <c r="L5466" s="1" t="str">
        <f t="shared" si="517"/>
        <v>Yes</v>
      </c>
    </row>
    <row r="5467" spans="1:12" ht="57.6" x14ac:dyDescent="0.3">
      <c r="A5467" s="1" t="str">
        <f>VLOOKUP(B5467,DownloadedFiles!$B$2:$C$821,2,)</f>
        <v>doi:10.7910/DVN/I1HVCJ</v>
      </c>
      <c r="B5467" s="1" t="s">
        <v>1829</v>
      </c>
      <c r="C5467" s="1" t="s">
        <v>698</v>
      </c>
      <c r="D5467" s="1" t="s">
        <v>654</v>
      </c>
      <c r="E5467" s="1" t="str">
        <f>VLOOKUP(D5467,StataFunctions!$E$2:$G$260,3,)</f>
        <v>Linear Regression</v>
      </c>
      <c r="F5467" s="18" t="s">
        <v>5556</v>
      </c>
      <c r="G5467" s="18" t="str">
        <f t="shared" si="514"/>
        <v>SupremeCourtLegitimacy</v>
      </c>
      <c r="H5467" s="18" t="str">
        <f t="shared" si="515"/>
        <v>StrongDisagreement ModerateDisagreement TacitAgreement AwarenessofCourt StrongDisXAwareness ModerateDisXAwareness TacitDisXAwareness Republican Independent PoliticalTrust DiffMediaExposure Age Hispanic Black Female Education</v>
      </c>
      <c r="I5467" s="18">
        <f t="shared" si="518"/>
        <v>0</v>
      </c>
      <c r="J5467" s="18" t="str">
        <f t="shared" si="519"/>
        <v>NA</v>
      </c>
      <c r="K5467" s="18" t="str">
        <f t="shared" si="516"/>
        <v>StrongDisagreement ModerateDisagreement TacitAgreement AwarenessofCourt StrongDisXAwareness ModerateDisXAwareness TacitDisXAwareness Republican Independent PoliticalTrust DiffMediaExposure Age Hispanic Black Female Education</v>
      </c>
      <c r="L5467" s="1" t="str">
        <f t="shared" si="517"/>
        <v>Yes</v>
      </c>
    </row>
    <row r="5468" spans="1:12" ht="28.8" x14ac:dyDescent="0.3">
      <c r="A5468" s="1" t="str">
        <f>VLOOKUP(B5468,DownloadedFiles!$B$2:$C$821,2,)</f>
        <v>doi:10.7910/DVN/I1HVCJ</v>
      </c>
      <c r="B5468" s="1" t="s">
        <v>1829</v>
      </c>
      <c r="C5468" s="1" t="s">
        <v>698</v>
      </c>
      <c r="D5468" s="1" t="s">
        <v>654</v>
      </c>
      <c r="E5468" s="1" t="str">
        <f>VLOOKUP(D5468,StataFunctions!$E$2:$G$260,3,)</f>
        <v>Linear Regression</v>
      </c>
      <c r="F5468" s="18" t="s">
        <v>2822</v>
      </c>
      <c r="G5468" s="18" t="str">
        <f t="shared" si="514"/>
        <v>SupremeCourtLegitimacy</v>
      </c>
      <c r="H5468" s="18" t="str">
        <f t="shared" si="515"/>
        <v>StrongDisagreement ModerateDisagreement TacitAgreement PoliticalTrust Age Hispanic Black</v>
      </c>
      <c r="I5468" s="18">
        <f t="shared" si="518"/>
        <v>0</v>
      </c>
      <c r="J5468" s="18" t="str">
        <f t="shared" si="519"/>
        <v>NA</v>
      </c>
      <c r="K5468" s="18" t="str">
        <f t="shared" si="516"/>
        <v>StrongDisagreement ModerateDisagreement TacitAgreement PoliticalTrust Age Hispanic Black</v>
      </c>
      <c r="L5468" s="1" t="str">
        <f t="shared" si="517"/>
        <v>Yes</v>
      </c>
    </row>
    <row r="5469" spans="1:12" ht="43.2" x14ac:dyDescent="0.3">
      <c r="A5469" s="1" t="str">
        <f>VLOOKUP(B5469,DownloadedFiles!$B$2:$C$821,2,)</f>
        <v>doi:10.7910/DVN/I1HVCJ</v>
      </c>
      <c r="B5469" s="1" t="s">
        <v>1829</v>
      </c>
      <c r="C5469" s="1" t="s">
        <v>698</v>
      </c>
      <c r="D5469" s="1" t="s">
        <v>894</v>
      </c>
      <c r="E5469" s="1" t="str">
        <f>VLOOKUP(D5469,StataFunctions!$E$2:$G$260,3,)</f>
        <v>Ordered probit regression</v>
      </c>
      <c r="F5469" s="18" t="s">
        <v>5555</v>
      </c>
      <c r="G5469" s="18" t="str">
        <f t="shared" si="514"/>
        <v>Legit_doaway</v>
      </c>
      <c r="H5469" s="18" t="str">
        <f t="shared" si="515"/>
        <v>StrongDisagreement ModerateDisagreement TacitAgreement Republican Independent PoliticalTrust AwarenessofCourt DiffMediaExposure Age Hispanic Black Female Education</v>
      </c>
      <c r="I5469" s="18">
        <f t="shared" si="518"/>
        <v>0</v>
      </c>
      <c r="J5469" s="18" t="str">
        <f t="shared" si="519"/>
        <v>NA</v>
      </c>
      <c r="K5469" s="18" t="str">
        <f t="shared" si="516"/>
        <v>StrongDisagreement ModerateDisagreement TacitAgreement Republican Independent PoliticalTrust AwarenessofCourt DiffMediaExposure Age Hispanic Black Female Education</v>
      </c>
      <c r="L5469" s="1" t="str">
        <f t="shared" si="517"/>
        <v>Yes</v>
      </c>
    </row>
    <row r="5470" spans="1:12" ht="43.2" x14ac:dyDescent="0.3">
      <c r="A5470" s="1" t="str">
        <f>VLOOKUP(B5470,DownloadedFiles!$B$2:$C$821,2,)</f>
        <v>doi:10.7910/DVN/I1HVCJ</v>
      </c>
      <c r="B5470" s="1" t="s">
        <v>1829</v>
      </c>
      <c r="C5470" s="1" t="s">
        <v>698</v>
      </c>
      <c r="D5470" s="1" t="s">
        <v>654</v>
      </c>
      <c r="E5470" s="1" t="str">
        <f>VLOOKUP(D5470,StataFunctions!$E$2:$G$260,3,)</f>
        <v>Linear Regression</v>
      </c>
      <c r="F5470" s="18" t="s">
        <v>5553</v>
      </c>
      <c r="G5470" s="18" t="str">
        <f t="shared" si="514"/>
        <v>SupremeCourtLegitimacy</v>
      </c>
      <c r="H5470" s="18" t="str">
        <f t="shared" si="515"/>
        <v>StrongDisagreement ModerateDisagreement TacitAgreement Republican Independent PoliticalTrust AwarenessofCourt DiffMediaExposure Age Hispanic Black Female Education</v>
      </c>
      <c r="I5470" s="18">
        <f t="shared" si="518"/>
        <v>0</v>
      </c>
      <c r="J5470" s="18" t="str">
        <f t="shared" si="519"/>
        <v>NA</v>
      </c>
      <c r="K5470" s="18" t="str">
        <f t="shared" si="516"/>
        <v>StrongDisagreement ModerateDisagreement TacitAgreement Republican Independent PoliticalTrust AwarenessofCourt DiffMediaExposure Age Hispanic Black Female Education</v>
      </c>
      <c r="L5470" s="1" t="str">
        <f t="shared" si="517"/>
        <v>Yes</v>
      </c>
    </row>
    <row r="5471" spans="1:12" ht="86.4" x14ac:dyDescent="0.3">
      <c r="A5471" s="1" t="str">
        <f>VLOOKUP(B5471,DownloadedFiles!$B$2:$C$821,2,)</f>
        <v>hdl:1902.1/17042</v>
      </c>
      <c r="B5471" s="1" t="s">
        <v>2610</v>
      </c>
      <c r="C5471" s="1" t="s">
        <v>6468</v>
      </c>
      <c r="D5471" s="1" t="s">
        <v>654</v>
      </c>
      <c r="E5471" s="1" t="str">
        <f>VLOOKUP(D5471,StataFunctions!$E$2:$G$260,3,)</f>
        <v>Linear Regression</v>
      </c>
      <c r="F5471" s="18" t="s">
        <v>7999</v>
      </c>
      <c r="G5471" s="18" t="str">
        <f t="shared" si="514"/>
        <v>militancy_support</v>
      </c>
      <c r="H5471" s="18" t="str">
        <f t="shared" si="515"/>
        <v>prov_2-prov_4 female married age online cellphone read write math educ2 sunni usviews1 usviews2 sharia_phys demvalues2 treatment low_urprov high_urprov tot_milv3 low_urprov_tot_milv3 high_urprov_tot_milv3 treatment_low_urprov treatment_high_urprov treatment_tot_milv3 threeway_low_milv3 threeway_high_milv3 if complete==1</v>
      </c>
      <c r="I5471" s="18">
        <f t="shared" si="518"/>
        <v>1</v>
      </c>
      <c r="J5471" s="18" t="str">
        <f t="shared" si="519"/>
        <v xml:space="preserve"> complete==1</v>
      </c>
      <c r="K5471" s="18" t="str">
        <f t="shared" si="516"/>
        <v>prov_2-prov_4 female married age online cellphone read write math educ2 sunni usviews1 usviews2 sharia_phys demvalues2 treatment low_urprov high_urprov tot_milv3 low_urprov_tot_milv3 high_urprov_tot_milv3 treatment_low_urprov treatment_high_urprov treatment_tot_milv3 threeway_low_milv3 threeway_high_milv3</v>
      </c>
      <c r="L5471" s="1" t="str">
        <f t="shared" si="517"/>
        <v>Yes</v>
      </c>
    </row>
    <row r="5472" spans="1:12" ht="86.4" x14ac:dyDescent="0.3">
      <c r="A5472" s="1" t="str">
        <f>VLOOKUP(B5472,DownloadedFiles!$B$2:$C$821,2,)</f>
        <v>hdl:1902.1/17042</v>
      </c>
      <c r="B5472" s="1" t="s">
        <v>2610</v>
      </c>
      <c r="C5472" s="1" t="s">
        <v>6468</v>
      </c>
      <c r="D5472" s="1" t="s">
        <v>654</v>
      </c>
      <c r="E5472" s="1" t="str">
        <f>VLOOKUP(D5472,StataFunctions!$E$2:$G$260,3,)</f>
        <v>Linear Regression</v>
      </c>
      <c r="F5472" s="18" t="s">
        <v>7999</v>
      </c>
      <c r="G5472" s="18" t="str">
        <f t="shared" si="514"/>
        <v>militancy_support</v>
      </c>
      <c r="H5472" s="18" t="str">
        <f t="shared" si="515"/>
        <v>prov_2-prov_4 female married age online cellphone read write math educ2 sunni usviews1 usviews2 sharia_phys demvalues2 treatment low_urprov high_urprov tot_milv3 low_urprov_tot_milv3 high_urprov_tot_milv3 treatment_low_urprov treatment_high_urprov treatment_tot_milv3 threeway_low_milv3 threeway_high_milv3 if complete==1</v>
      </c>
      <c r="I5472" s="18">
        <f t="shared" si="518"/>
        <v>1</v>
      </c>
      <c r="J5472" s="18" t="str">
        <f t="shared" si="519"/>
        <v xml:space="preserve"> complete==1</v>
      </c>
      <c r="K5472" s="18" t="str">
        <f t="shared" si="516"/>
        <v>prov_2-prov_4 female married age online cellphone read write math educ2 sunni usviews1 usviews2 sharia_phys demvalues2 treatment low_urprov high_urprov tot_milv3 low_urprov_tot_milv3 high_urprov_tot_milv3 treatment_low_urprov treatment_high_urprov treatment_tot_milv3 threeway_low_milv3 threeway_high_milv3</v>
      </c>
      <c r="L5472" s="1" t="str">
        <f t="shared" si="517"/>
        <v>Yes</v>
      </c>
    </row>
    <row r="5473" spans="1:12" ht="86.4" x14ac:dyDescent="0.3">
      <c r="A5473" s="1" t="str">
        <f>VLOOKUP(B5473,DownloadedFiles!$B$2:$C$821,2,)</f>
        <v>hdl:1902.1/17042</v>
      </c>
      <c r="B5473" s="1" t="s">
        <v>2610</v>
      </c>
      <c r="C5473" s="1" t="s">
        <v>6468</v>
      </c>
      <c r="D5473" s="1" t="s">
        <v>654</v>
      </c>
      <c r="E5473" s="1" t="str">
        <f>VLOOKUP(D5473,StataFunctions!$E$2:$G$260,3,)</f>
        <v>Linear Regression</v>
      </c>
      <c r="F5473" s="18" t="s">
        <v>8002</v>
      </c>
      <c r="G5473" s="18" t="str">
        <f t="shared" si="514"/>
        <v>militancy_support</v>
      </c>
      <c r="H5473" s="18" t="str">
        <f t="shared" si="515"/>
        <v>prov_2-prov_4 female married age online cellphone read write math educ2 sunni usviews1 usviews2 sharia_phys demvalues2 treatment low_urprov high_urprov tot_milv4 low_urprov_tot_milv4 high_urprov_tot_milv4 treatment_low_urprov treatment_high_urprov treatment_tot_milv4 threeway_low_milv4 threeway_high_milv4 if complete==1</v>
      </c>
      <c r="I5473" s="18">
        <f t="shared" si="518"/>
        <v>1</v>
      </c>
      <c r="J5473" s="18" t="str">
        <f t="shared" si="519"/>
        <v xml:space="preserve"> complete==1</v>
      </c>
      <c r="K5473" s="18" t="str">
        <f t="shared" si="516"/>
        <v>prov_2-prov_4 female married age online cellphone read write math educ2 sunni usviews1 usviews2 sharia_phys demvalues2 treatment low_urprov high_urprov tot_milv4 low_urprov_tot_milv4 high_urprov_tot_milv4 treatment_low_urprov treatment_high_urprov treatment_tot_milv4 threeway_low_milv4 threeway_high_milv4</v>
      </c>
      <c r="L5473" s="1" t="str">
        <f t="shared" si="517"/>
        <v>Yes</v>
      </c>
    </row>
    <row r="5474" spans="1:12" ht="86.4" x14ac:dyDescent="0.3">
      <c r="A5474" s="1" t="str">
        <f>VLOOKUP(B5474,DownloadedFiles!$B$2:$C$821,2,)</f>
        <v>hdl:1902.1/17042</v>
      </c>
      <c r="B5474" s="1" t="s">
        <v>2610</v>
      </c>
      <c r="C5474" s="1" t="s">
        <v>6468</v>
      </c>
      <c r="D5474" s="1" t="s">
        <v>654</v>
      </c>
      <c r="E5474" s="1" t="str">
        <f>VLOOKUP(D5474,StataFunctions!$E$2:$G$260,3,)</f>
        <v>Linear Regression</v>
      </c>
      <c r="F5474" s="18" t="s">
        <v>8002</v>
      </c>
      <c r="G5474" s="18" t="str">
        <f t="shared" si="514"/>
        <v>militancy_support</v>
      </c>
      <c r="H5474" s="18" t="str">
        <f t="shared" si="515"/>
        <v>prov_2-prov_4 female married age online cellphone read write math educ2 sunni usviews1 usviews2 sharia_phys demvalues2 treatment low_urprov high_urprov tot_milv4 low_urprov_tot_milv4 high_urprov_tot_milv4 treatment_low_urprov treatment_high_urprov treatment_tot_milv4 threeway_low_milv4 threeway_high_milv4 if complete==1</v>
      </c>
      <c r="I5474" s="18">
        <f t="shared" si="518"/>
        <v>1</v>
      </c>
      <c r="J5474" s="18" t="str">
        <f t="shared" si="519"/>
        <v xml:space="preserve"> complete==1</v>
      </c>
      <c r="K5474" s="18" t="str">
        <f t="shared" si="516"/>
        <v>prov_2-prov_4 female married age online cellphone read write math educ2 sunni usviews1 usviews2 sharia_phys demvalues2 treatment low_urprov high_urprov tot_milv4 low_urprov_tot_milv4 high_urprov_tot_milv4 treatment_low_urprov treatment_high_urprov treatment_tot_milv4 threeway_low_milv4 threeway_high_milv4</v>
      </c>
      <c r="L5474" s="1" t="str">
        <f t="shared" si="517"/>
        <v>Yes</v>
      </c>
    </row>
    <row r="5475" spans="1:12" ht="158.4" x14ac:dyDescent="0.3">
      <c r="A5475" s="1" t="str">
        <f>VLOOKUP(B5475,DownloadedFiles!$B$2:$C$821,2,)</f>
        <v>hdl:1902.1/17042</v>
      </c>
      <c r="B5475" s="1" t="s">
        <v>2610</v>
      </c>
      <c r="C5475" s="1" t="s">
        <v>6468</v>
      </c>
      <c r="D5475" s="1" t="s">
        <v>654</v>
      </c>
      <c r="E5475" s="1" t="str">
        <f>VLOOKUP(D5475,StataFunctions!$E$2:$G$260,3,)</f>
        <v>Linear Regression</v>
      </c>
      <c r="F5475" s="18" t="s">
        <v>8000</v>
      </c>
      <c r="G5475" s="18" t="str">
        <f t="shared" si="514"/>
        <v>militancy_support</v>
      </c>
      <c r="H5475" s="18" t="str">
        <f t="shared" si="515"/>
        <v>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tot_milv3 low_urprov_tot_milv3 high_urprov_tot_milv3 treatment_low_urprov treatment_high_urprov treatment_tot_milv3 threeway_low_milv3 threeway_high_milv3 if complete==1</v>
      </c>
      <c r="I5475" s="18">
        <f t="shared" si="518"/>
        <v>1</v>
      </c>
      <c r="J5475" s="18" t="str">
        <f t="shared" si="519"/>
        <v xml:space="preserve"> complete==1</v>
      </c>
      <c r="K5475" s="18" t="str">
        <f t="shared" si="516"/>
        <v>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tot_milv3 low_urprov_tot_milv3 high_urprov_tot_milv3 treatment_low_urprov treatment_high_urprov treatment_tot_milv3 threeway_low_milv3 threeway_high_milv3</v>
      </c>
      <c r="L5475" s="1" t="str">
        <f t="shared" si="517"/>
        <v>Yes</v>
      </c>
    </row>
    <row r="5476" spans="1:12" ht="158.4" x14ac:dyDescent="0.3">
      <c r="A5476" s="1" t="str">
        <f>VLOOKUP(B5476,DownloadedFiles!$B$2:$C$821,2,)</f>
        <v>hdl:1902.1/17042</v>
      </c>
      <c r="B5476" s="1" t="s">
        <v>2610</v>
      </c>
      <c r="C5476" s="1" t="s">
        <v>6468</v>
      </c>
      <c r="D5476" s="1" t="s">
        <v>654</v>
      </c>
      <c r="E5476" s="1" t="str">
        <f>VLOOKUP(D5476,StataFunctions!$E$2:$G$260,3,)</f>
        <v>Linear Regression</v>
      </c>
      <c r="F5476" s="18" t="s">
        <v>8003</v>
      </c>
      <c r="G5476" s="18" t="str">
        <f t="shared" si="514"/>
        <v>militancy_support</v>
      </c>
      <c r="H5476" s="18" t="str">
        <f t="shared" si="515"/>
        <v>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tot_milv4 low_urprov_tot_milv4 high_urprov_tot_milv4 treatment_low_urprov treatment_high_urprov treatment_tot_milv4 threeway_low_milv4 threeway_high_milv4 if complete==1</v>
      </c>
      <c r="I5476" s="18">
        <f t="shared" si="518"/>
        <v>1</v>
      </c>
      <c r="J5476" s="18" t="str">
        <f t="shared" si="519"/>
        <v xml:space="preserve"> complete==1</v>
      </c>
      <c r="K5476" s="18" t="str">
        <f t="shared" si="516"/>
        <v>prov_2-prov_4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treatment low_urprov high_urprov tot_milv4 low_urprov_tot_milv4 high_urprov_tot_milv4 treatment_low_urprov treatment_high_urprov treatment_tot_milv4 threeway_low_milv4 threeway_high_milv4</v>
      </c>
      <c r="L5476" s="1" t="str">
        <f t="shared" si="517"/>
        <v>Yes</v>
      </c>
    </row>
    <row r="5477" spans="1:12" ht="57.6" x14ac:dyDescent="0.3">
      <c r="A5477" s="1" t="str">
        <f>VLOOKUP(B5477,DownloadedFiles!$B$2:$C$821,2,)</f>
        <v>hdl:1902.1/17042</v>
      </c>
      <c r="B5477" s="1" t="s">
        <v>2610</v>
      </c>
      <c r="C5477" s="1" t="s">
        <v>6468</v>
      </c>
      <c r="D5477" s="1" t="s">
        <v>654</v>
      </c>
      <c r="E5477" s="1" t="str">
        <f>VLOOKUP(D5477,StataFunctions!$E$2:$G$260,3,)</f>
        <v>Linear Regression</v>
      </c>
      <c r="F5477" s="18" t="s">
        <v>7998</v>
      </c>
      <c r="G5477" s="18" t="str">
        <f t="shared" si="514"/>
        <v>militancy_support</v>
      </c>
      <c r="H5477" s="18" t="str">
        <f t="shared" si="515"/>
        <v>prov_2-prov_4 treatment low_urprov high_urprov tot_milv3 low_urprov_tot_milv3 high_urprov_tot_milv3 treatment_low_urprov treatment_high_urprov treatment_tot_milv3 threeway_low_milv3 threeway_high_milv3 if complete==1</v>
      </c>
      <c r="I5477" s="18">
        <f t="shared" si="518"/>
        <v>1</v>
      </c>
      <c r="J5477" s="18" t="str">
        <f t="shared" si="519"/>
        <v xml:space="preserve"> complete==1</v>
      </c>
      <c r="K5477" s="18" t="str">
        <f t="shared" si="516"/>
        <v>prov_2-prov_4 treatment low_urprov high_urprov tot_milv3 low_urprov_tot_milv3 high_urprov_tot_milv3 treatment_low_urprov treatment_high_urprov treatment_tot_milv3 threeway_low_milv3 threeway_high_milv3</v>
      </c>
      <c r="L5477" s="1" t="str">
        <f t="shared" si="517"/>
        <v>Yes</v>
      </c>
    </row>
    <row r="5478" spans="1:12" ht="57.6" x14ac:dyDescent="0.3">
      <c r="A5478" s="1" t="str">
        <f>VLOOKUP(B5478,DownloadedFiles!$B$2:$C$821,2,)</f>
        <v>hdl:1902.1/17042</v>
      </c>
      <c r="B5478" s="1" t="s">
        <v>2610</v>
      </c>
      <c r="C5478" s="1" t="s">
        <v>6468</v>
      </c>
      <c r="D5478" s="1" t="s">
        <v>654</v>
      </c>
      <c r="E5478" s="1" t="str">
        <f>VLOOKUP(D5478,StataFunctions!$E$2:$G$260,3,)</f>
        <v>Linear Regression</v>
      </c>
      <c r="F5478" s="18" t="s">
        <v>8001</v>
      </c>
      <c r="G5478" s="18" t="str">
        <f t="shared" si="514"/>
        <v>militancy_support</v>
      </c>
      <c r="H5478" s="18" t="str">
        <f t="shared" si="515"/>
        <v>prov_2-prov_4 treatment low_urprov high_urprov tot_milv4 low_urprov_tot_milv4 high_urprov_tot_milv4 treatment_low_urprov treatment_high_urprov treatment_tot_milv4 threeway_low_milv4 threeway_high_milv4 if complete==1</v>
      </c>
      <c r="I5478" s="18">
        <f t="shared" si="518"/>
        <v>1</v>
      </c>
      <c r="J5478" s="18" t="str">
        <f t="shared" si="519"/>
        <v xml:space="preserve"> complete==1</v>
      </c>
      <c r="K5478" s="18" t="str">
        <f t="shared" si="516"/>
        <v>prov_2-prov_4 treatment low_urprov high_urprov tot_milv4 low_urprov_tot_milv4 high_urprov_tot_milv4 treatment_low_urprov treatment_high_urprov treatment_tot_milv4 threeway_low_milv4 threeway_high_milv4</v>
      </c>
      <c r="L5478" s="1" t="str">
        <f t="shared" si="517"/>
        <v>Yes</v>
      </c>
    </row>
    <row r="5479" spans="1:12" x14ac:dyDescent="0.3">
      <c r="A5479" s="1" t="str">
        <f>VLOOKUP(B5479,DownloadedFiles!$B$2:$C$821,2,)</f>
        <v>hdl:1902.1/17042</v>
      </c>
      <c r="B5479" s="1" t="s">
        <v>2610</v>
      </c>
      <c r="C5479" s="1" t="s">
        <v>6468</v>
      </c>
      <c r="D5479" s="1" t="s">
        <v>654</v>
      </c>
      <c r="E5479" s="1" t="str">
        <f>VLOOKUP(D5479,StataFunctions!$E$2:$G$260,3,)</f>
        <v>Linear Regression</v>
      </c>
      <c r="F5479" s="18" t="s">
        <v>5562</v>
      </c>
      <c r="G5479" s="18" t="str">
        <f t="shared" si="514"/>
        <v>militancy_support</v>
      </c>
      <c r="H5479" s="18" t="str">
        <f t="shared" si="515"/>
        <v>treatment if complete==1</v>
      </c>
      <c r="I5479" s="18">
        <f t="shared" si="518"/>
        <v>1</v>
      </c>
      <c r="J5479" s="18" t="str">
        <f t="shared" si="519"/>
        <v xml:space="preserve"> complete==1</v>
      </c>
      <c r="K5479" s="18" t="str">
        <f t="shared" si="516"/>
        <v>treatment</v>
      </c>
      <c r="L5479" s="1" t="str">
        <f t="shared" si="517"/>
        <v>Yes</v>
      </c>
    </row>
    <row r="5480" spans="1:12" x14ac:dyDescent="0.3">
      <c r="A5480" s="1" t="str">
        <f>VLOOKUP(B5480,DownloadedFiles!$B$2:$C$821,2,)</f>
        <v>hdl:1902.1/17042</v>
      </c>
      <c r="B5480" s="1" t="s">
        <v>2610</v>
      </c>
      <c r="C5480" s="1" t="s">
        <v>6468</v>
      </c>
      <c r="D5480" s="1" t="s">
        <v>654</v>
      </c>
      <c r="E5480" s="1" t="str">
        <f>VLOOKUP(D5480,StataFunctions!$E$2:$G$260,3,)</f>
        <v>Linear Regression</v>
      </c>
      <c r="F5480" s="18" t="s">
        <v>7496</v>
      </c>
      <c r="G5480" s="18" t="str">
        <f t="shared" si="514"/>
        <v>comb_avgx_group`x'</v>
      </c>
      <c r="H5480" s="18" t="str">
        <f t="shared" si="515"/>
        <v>treatment if complete==1"</v>
      </c>
      <c r="I5480" s="18">
        <f t="shared" si="518"/>
        <v>1</v>
      </c>
      <c r="J5480" s="18" t="str">
        <f t="shared" si="519"/>
        <v xml:space="preserve"> complete==1"</v>
      </c>
      <c r="K5480" s="18" t="str">
        <f t="shared" si="516"/>
        <v>treatment</v>
      </c>
      <c r="L5480" s="1" t="str">
        <f t="shared" si="517"/>
        <v>Yes</v>
      </c>
    </row>
    <row r="5481" spans="1:12" ht="43.2" x14ac:dyDescent="0.3">
      <c r="A5481" s="1" t="str">
        <f>VLOOKUP(B5481,DownloadedFiles!$B$2:$C$821,2,)</f>
        <v>hdl:1902.1/17042</v>
      </c>
      <c r="B5481" s="1" t="s">
        <v>2610</v>
      </c>
      <c r="C5481" s="1" t="s">
        <v>6468</v>
      </c>
      <c r="D5481" s="1" t="s">
        <v>654</v>
      </c>
      <c r="E5481" s="1" t="str">
        <f>VLOOKUP(D5481,StataFunctions!$E$2:$G$260,3,)</f>
        <v>Linear Regression</v>
      </c>
      <c r="F5481" s="18" t="s">
        <v>7978</v>
      </c>
      <c r="G5481" s="18" t="str">
        <f t="shared" si="514"/>
        <v>militancy_support</v>
      </c>
      <c r="H5481" s="18" t="str">
        <f t="shared" si="515"/>
        <v>treatment low_inc_dist_median high_inc_dist_median prov_2-prov_4 treatment_low_inc_dist_median treatment_high_inc_dist_median if complete==1</v>
      </c>
      <c r="I5481" s="18">
        <f t="shared" si="518"/>
        <v>1</v>
      </c>
      <c r="J5481" s="18" t="str">
        <f t="shared" si="519"/>
        <v xml:space="preserve"> complete==1</v>
      </c>
      <c r="K5481" s="18" t="str">
        <f t="shared" si="516"/>
        <v>treatment low_inc_dist_median high_inc_dist_median prov_2-prov_4 treatment_low_inc_dist_median treatment_high_inc_dist_median</v>
      </c>
      <c r="L5481" s="1" t="str">
        <f t="shared" si="517"/>
        <v>Yes</v>
      </c>
    </row>
    <row r="5482" spans="1:12" ht="57.6" x14ac:dyDescent="0.3">
      <c r="A5482" s="1" t="str">
        <f>VLOOKUP(B5482,DownloadedFiles!$B$2:$C$821,2,)</f>
        <v>hdl:1902.1/17042</v>
      </c>
      <c r="B5482" s="1" t="s">
        <v>2610</v>
      </c>
      <c r="C5482" s="1" t="s">
        <v>6468</v>
      </c>
      <c r="D5482" s="1" t="s">
        <v>654</v>
      </c>
      <c r="E5482" s="1" t="str">
        <f>VLOOKUP(D5482,StataFunctions!$E$2:$G$260,3,)</f>
        <v>Linear Regression</v>
      </c>
      <c r="F5482" s="18" t="s">
        <v>7979</v>
      </c>
      <c r="G5482" s="18" t="str">
        <f t="shared" si="514"/>
        <v>militancy_support</v>
      </c>
      <c r="H5482" s="18" t="str">
        <f t="shared" si="515"/>
        <v>treatment low_inc_dist_median high_inc_dist_median prov_2-prov_4 treatment_low_inc_dist_median treatment_high_inc_dist_median female married age online cellphone read write math educ2 sunni if complete==1</v>
      </c>
      <c r="I5482" s="18">
        <f t="shared" si="518"/>
        <v>1</v>
      </c>
      <c r="J5482" s="18" t="str">
        <f t="shared" si="519"/>
        <v xml:space="preserve"> complete==1</v>
      </c>
      <c r="K5482" s="18" t="str">
        <f t="shared" si="516"/>
        <v>treatment low_inc_dist_median high_inc_dist_median prov_2-prov_4 treatment_low_inc_dist_median treatment_high_inc_dist_median female married age online cellphone read write math educ2 sunni</v>
      </c>
      <c r="L5482" s="1" t="str">
        <f t="shared" si="517"/>
        <v>Yes</v>
      </c>
    </row>
    <row r="5483" spans="1:12" ht="72" x14ac:dyDescent="0.3">
      <c r="A5483" s="1" t="str">
        <f>VLOOKUP(B5483,DownloadedFiles!$B$2:$C$821,2,)</f>
        <v>hdl:1902.1/17042</v>
      </c>
      <c r="B5483" s="1" t="s">
        <v>2610</v>
      </c>
      <c r="C5483" s="1" t="s">
        <v>6468</v>
      </c>
      <c r="D5483" s="1" t="s">
        <v>654</v>
      </c>
      <c r="E5483" s="1" t="str">
        <f>VLOOKUP(D5483,StataFunctions!$E$2:$G$260,3,)</f>
        <v>Linear Regression</v>
      </c>
      <c r="F5483" s="18" t="s">
        <v>5563</v>
      </c>
      <c r="G5483" s="18" t="str">
        <f t="shared" si="514"/>
        <v>militancy_support</v>
      </c>
      <c r="H5483" s="18" t="str">
        <f t="shared" si="515"/>
        <v>treatment low_inc_dist_median high_inc_dist_median prov_2-prov_4 treatment_low_inc_dist_median treatment_high_inc_dist_median female married age online cellphone read write math educ2 sunni usviews1 usviews2 sharia_phys demvalues2 if complete==1</v>
      </c>
      <c r="I5483" s="18">
        <f t="shared" si="518"/>
        <v>1</v>
      </c>
      <c r="J5483" s="18" t="str">
        <f t="shared" si="519"/>
        <v xml:space="preserve"> complete==1</v>
      </c>
      <c r="K5483" s="18" t="str">
        <f t="shared" si="516"/>
        <v>treatment low_inc_dist_median high_inc_dist_median prov_2-prov_4 treatment_low_inc_dist_median treatment_high_inc_dist_median female married age online cellphone read write math educ2 sunni usviews1 usviews2 sharia_phys demvalues2</v>
      </c>
      <c r="L5483" s="1" t="str">
        <f t="shared" si="517"/>
        <v>Yes</v>
      </c>
    </row>
    <row r="5484" spans="1:12" ht="72" x14ac:dyDescent="0.3">
      <c r="A5484" s="1" t="str">
        <f>VLOOKUP(B5484,DownloadedFiles!$B$2:$C$821,2,)</f>
        <v>hdl:1902.1/17042</v>
      </c>
      <c r="B5484" s="1" t="s">
        <v>2610</v>
      </c>
      <c r="C5484" s="1" t="s">
        <v>6468</v>
      </c>
      <c r="D5484" s="1" t="s">
        <v>654</v>
      </c>
      <c r="E5484" s="1" t="str">
        <f>VLOOKUP(D5484,StataFunctions!$E$2:$G$260,3,)</f>
        <v>Linear Regression</v>
      </c>
      <c r="F5484" s="18" t="s">
        <v>5563</v>
      </c>
      <c r="G5484" s="18" t="str">
        <f t="shared" si="514"/>
        <v>militancy_support</v>
      </c>
      <c r="H5484" s="18" t="str">
        <f t="shared" si="515"/>
        <v>treatment low_inc_dist_median high_inc_dist_median prov_2-prov_4 treatment_low_inc_dist_median treatment_high_inc_dist_median female married age online cellphone read write math educ2 sunni usviews1 usviews2 sharia_phys demvalues2 if complete==1</v>
      </c>
      <c r="I5484" s="18">
        <f t="shared" si="518"/>
        <v>1</v>
      </c>
      <c r="J5484" s="18" t="str">
        <f t="shared" si="519"/>
        <v xml:space="preserve"> complete==1</v>
      </c>
      <c r="K5484" s="18" t="str">
        <f t="shared" si="516"/>
        <v>treatment low_inc_dist_median high_inc_dist_median prov_2-prov_4 treatment_low_inc_dist_median treatment_high_inc_dist_median female married age online cellphone read write math educ2 sunni usviews1 usviews2 sharia_phys demvalues2</v>
      </c>
      <c r="L5484" s="1" t="str">
        <f t="shared" si="517"/>
        <v>Yes</v>
      </c>
    </row>
    <row r="5485" spans="1:12" ht="72" x14ac:dyDescent="0.3">
      <c r="A5485" s="1" t="str">
        <f>VLOOKUP(B5485,DownloadedFiles!$B$2:$C$821,2,)</f>
        <v>hdl:1902.1/17042</v>
      </c>
      <c r="B5485" s="1" t="s">
        <v>2610</v>
      </c>
      <c r="C5485" s="1" t="s">
        <v>6468</v>
      </c>
      <c r="D5485" s="1" t="s">
        <v>654</v>
      </c>
      <c r="E5485" s="1" t="str">
        <f>VLOOKUP(D5485,StataFunctions!$E$2:$G$260,3,)</f>
        <v>Linear Regression</v>
      </c>
      <c r="F5485" s="18" t="s">
        <v>5563</v>
      </c>
      <c r="G5485" s="18" t="str">
        <f t="shared" si="514"/>
        <v>militancy_support</v>
      </c>
      <c r="H5485" s="18" t="str">
        <f t="shared" si="515"/>
        <v>treatment low_inc_dist_median high_inc_dist_median prov_2-prov_4 treatment_low_inc_dist_median treatment_high_inc_dist_median female married age online cellphone read write math educ2 sunni usviews1 usviews2 sharia_phys demvalues2 if complete==1</v>
      </c>
      <c r="I5485" s="18">
        <f t="shared" si="518"/>
        <v>1</v>
      </c>
      <c r="J5485" s="18" t="str">
        <f t="shared" si="519"/>
        <v xml:space="preserve"> complete==1</v>
      </c>
      <c r="K5485" s="18" t="str">
        <f t="shared" si="516"/>
        <v>treatment low_inc_dist_median high_inc_dist_median prov_2-prov_4 treatment_low_inc_dist_median treatment_high_inc_dist_median female married age online cellphone read write math educ2 sunni usviews1 usviews2 sharia_phys demvalues2</v>
      </c>
      <c r="L5485" s="1" t="str">
        <f t="shared" si="517"/>
        <v>Yes</v>
      </c>
    </row>
    <row r="5486" spans="1:12" ht="129.6" x14ac:dyDescent="0.3">
      <c r="A5486" s="1" t="str">
        <f>VLOOKUP(B5486,DownloadedFiles!$B$2:$C$821,2,)</f>
        <v>hdl:1902.1/17042</v>
      </c>
      <c r="B5486" s="1" t="s">
        <v>2610</v>
      </c>
      <c r="C5486" s="1" t="s">
        <v>6468</v>
      </c>
      <c r="D5486" s="1" t="s">
        <v>654</v>
      </c>
      <c r="E5486" s="1" t="str">
        <f>VLOOKUP(D5486,StataFunctions!$E$2:$G$260,3,)</f>
        <v>Linear Regression</v>
      </c>
      <c r="F5486" s="18" t="s">
        <v>5564</v>
      </c>
      <c r="G5486" s="18" t="str">
        <f t="shared" si="514"/>
        <v>militancy_support</v>
      </c>
      <c r="H5486" s="18" t="str">
        <f t="shared" si="515"/>
        <v>treatment low_inc_dist_median high_inc_dist_median prov_2-prov_4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486" s="18">
        <f t="shared" si="518"/>
        <v>1</v>
      </c>
      <c r="J5486" s="18" t="str">
        <f t="shared" si="519"/>
        <v xml:space="preserve"> complete==1</v>
      </c>
      <c r="K5486" s="18" t="str">
        <f t="shared" si="516"/>
        <v>treatment low_inc_dist_median high_inc_dist_median prov_2-prov_4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486" s="1" t="str">
        <f t="shared" si="517"/>
        <v>Yes</v>
      </c>
    </row>
    <row r="5487" spans="1:12" ht="72" x14ac:dyDescent="0.3">
      <c r="A5487" s="1" t="str">
        <f>VLOOKUP(B5487,DownloadedFiles!$B$2:$C$821,2,)</f>
        <v>hdl:1902.1/17042</v>
      </c>
      <c r="B5487" s="1" t="s">
        <v>2610</v>
      </c>
      <c r="C5487" s="1" t="s">
        <v>6468</v>
      </c>
      <c r="D5487" s="1" t="s">
        <v>654</v>
      </c>
      <c r="E5487" s="1" t="str">
        <f>VLOOKUP(D5487,StataFunctions!$E$2:$G$260,3,)</f>
        <v>Linear Regression</v>
      </c>
      <c r="F5487" s="18" t="s">
        <v>7980</v>
      </c>
      <c r="G5487" s="18" t="str">
        <f t="shared" si="514"/>
        <v>militancy_support</v>
      </c>
      <c r="H5487" s="18" t="str">
        <f t="shared" si="515"/>
        <v>treatment low_urprov high_urprov low_inc_dist_median high_inc_dist_median prov_2-prov_4 treatment_low_urprov treatment_high_urprov treatment_low_inc_dist_median treatment_high_inc_dist_median if complete==1</v>
      </c>
      <c r="I5487" s="18">
        <f t="shared" si="518"/>
        <v>1</v>
      </c>
      <c r="J5487" s="18" t="str">
        <f t="shared" si="519"/>
        <v xml:space="preserve"> complete==1</v>
      </c>
      <c r="K5487" s="18" t="str">
        <f t="shared" si="516"/>
        <v>treatment low_urprov high_urprov low_inc_dist_median high_inc_dist_median prov_2-prov_4 treatment_low_urprov treatment_high_urprov treatment_low_inc_dist_median treatment_high_inc_dist_median</v>
      </c>
      <c r="L5487" s="1" t="str">
        <f t="shared" si="517"/>
        <v>Yes</v>
      </c>
    </row>
    <row r="5488" spans="1:12" ht="72" x14ac:dyDescent="0.3">
      <c r="A5488" s="1" t="str">
        <f>VLOOKUP(B5488,DownloadedFiles!$B$2:$C$821,2,)</f>
        <v>hdl:1902.1/17042</v>
      </c>
      <c r="B5488" s="1" t="s">
        <v>2610</v>
      </c>
      <c r="C5488" s="1" t="s">
        <v>6468</v>
      </c>
      <c r="D5488" s="1" t="s">
        <v>654</v>
      </c>
      <c r="E5488" s="1" t="str">
        <f>VLOOKUP(D5488,StataFunctions!$E$2:$G$260,3,)</f>
        <v>Linear Regression</v>
      </c>
      <c r="F5488" s="18" t="s">
        <v>7981</v>
      </c>
      <c r="G5488" s="18" t="str">
        <f t="shared" si="514"/>
        <v>militancy_support</v>
      </c>
      <c r="H5488" s="18" t="str">
        <f t="shared" si="515"/>
        <v>treatment low_urprov high_urprov low_inc_dist_median high_inc_dist_median prov_2-prov_4 treatment_low_urprov treatment_high_urprov treatment_low_inc_dist_median treatment_high_inc_dist_median female married age online cellphone read write math educ2 sunni if complete==1</v>
      </c>
      <c r="I5488" s="18">
        <f t="shared" si="518"/>
        <v>1</v>
      </c>
      <c r="J5488" s="18" t="str">
        <f t="shared" si="519"/>
        <v xml:space="preserve"> complete==1</v>
      </c>
      <c r="K5488" s="18" t="str">
        <f t="shared" si="516"/>
        <v>treatment low_urprov high_urprov low_inc_dist_median high_inc_dist_median prov_2-prov_4 treatment_low_urprov treatment_high_urprov treatment_low_inc_dist_median treatment_high_inc_dist_median female married age online cellphone read write math educ2 sunni</v>
      </c>
      <c r="L5488" s="1" t="str">
        <f t="shared" si="517"/>
        <v>Yes</v>
      </c>
    </row>
    <row r="5489" spans="1:12" ht="86.4" x14ac:dyDescent="0.3">
      <c r="A5489" s="1" t="str">
        <f>VLOOKUP(B5489,DownloadedFiles!$B$2:$C$821,2,)</f>
        <v>hdl:1902.1/17042</v>
      </c>
      <c r="B5489" s="1" t="s">
        <v>2610</v>
      </c>
      <c r="C5489" s="1" t="s">
        <v>6468</v>
      </c>
      <c r="D5489" s="1" t="s">
        <v>654</v>
      </c>
      <c r="E5489" s="1" t="str">
        <f>VLOOKUP(D5489,StataFunctions!$E$2:$G$260,3,)</f>
        <v>Linear Regression</v>
      </c>
      <c r="F5489" s="18" t="s">
        <v>7982</v>
      </c>
      <c r="G5489" s="18" t="str">
        <f t="shared" si="514"/>
        <v>militancy_support</v>
      </c>
      <c r="H5489" s="18" t="str">
        <f t="shared" si="515"/>
        <v>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 if complete==1</v>
      </c>
      <c r="I5489" s="18">
        <f t="shared" si="518"/>
        <v>1</v>
      </c>
      <c r="J5489" s="18" t="str">
        <f t="shared" si="519"/>
        <v xml:space="preserve"> complete==1</v>
      </c>
      <c r="K5489" s="18" t="str">
        <f t="shared" si="516"/>
        <v>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v>
      </c>
      <c r="L5489" s="1" t="str">
        <f t="shared" si="517"/>
        <v>Yes</v>
      </c>
    </row>
    <row r="5490" spans="1:12" ht="158.4" x14ac:dyDescent="0.3">
      <c r="A5490" s="1" t="str">
        <f>VLOOKUP(B5490,DownloadedFiles!$B$2:$C$821,2,)</f>
        <v>hdl:1902.1/17042</v>
      </c>
      <c r="B5490" s="1" t="s">
        <v>2610</v>
      </c>
      <c r="C5490" s="1" t="s">
        <v>6468</v>
      </c>
      <c r="D5490" s="1" t="s">
        <v>654</v>
      </c>
      <c r="E5490" s="1" t="str">
        <f>VLOOKUP(D5490,StataFunctions!$E$2:$G$260,3,)</f>
        <v>Linear Regression</v>
      </c>
      <c r="F5490" s="18" t="s">
        <v>7983</v>
      </c>
      <c r="G5490" s="18" t="str">
        <f t="shared" si="514"/>
        <v>militancy_support</v>
      </c>
      <c r="H5490" s="18" t="str">
        <f t="shared" si="515"/>
        <v>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490" s="18">
        <f t="shared" si="518"/>
        <v>1</v>
      </c>
      <c r="J5490" s="18" t="str">
        <f t="shared" si="519"/>
        <v xml:space="preserve"> complete==1</v>
      </c>
      <c r="K5490" s="18" t="str">
        <f t="shared" si="516"/>
        <v>treatment low_urprov high_urprov low_inc_dist_median high_inc_dist_median prov_2-prov_4 treatment_low_urprov treatment_high_urprov treatment_low_inc_dist_median treatment_high_inc_dist_median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490" s="1" t="str">
        <f t="shared" si="517"/>
        <v>Yes</v>
      </c>
    </row>
    <row r="5491" spans="1:12" ht="28.8" x14ac:dyDescent="0.3">
      <c r="A5491" s="1" t="str">
        <f>VLOOKUP(B5491,DownloadedFiles!$B$2:$C$821,2,)</f>
        <v>hdl:1902.1/17042</v>
      </c>
      <c r="B5491" s="1" t="s">
        <v>2610</v>
      </c>
      <c r="C5491" s="1" t="s">
        <v>6468</v>
      </c>
      <c r="D5491" s="1" t="s">
        <v>654</v>
      </c>
      <c r="E5491" s="1" t="str">
        <f>VLOOKUP(D5491,StataFunctions!$E$2:$G$260,3,)</f>
        <v>Linear Regression</v>
      </c>
      <c r="F5491" s="18" t="s">
        <v>7969</v>
      </c>
      <c r="G5491" s="18" t="str">
        <f t="shared" si="514"/>
        <v>militancy_support</v>
      </c>
      <c r="H5491" s="18" t="str">
        <f t="shared" si="515"/>
        <v>treatment low_urprov high_urprov prov_2-prov_4 treatment_low_urprov treatment_high_urprov if complete==1</v>
      </c>
      <c r="I5491" s="18">
        <f t="shared" si="518"/>
        <v>1</v>
      </c>
      <c r="J5491" s="18" t="str">
        <f t="shared" si="519"/>
        <v xml:space="preserve"> complete==1</v>
      </c>
      <c r="K5491" s="18" t="str">
        <f t="shared" si="516"/>
        <v>treatment low_urprov high_urprov prov_2-prov_4 treatment_low_urprov treatment_high_urprov</v>
      </c>
      <c r="L5491" s="1" t="str">
        <f t="shared" si="517"/>
        <v>Yes</v>
      </c>
    </row>
    <row r="5492" spans="1:12" ht="28.8" x14ac:dyDescent="0.3">
      <c r="A5492" s="1" t="str">
        <f>VLOOKUP(B5492,DownloadedFiles!$B$2:$C$821,2,)</f>
        <v>hdl:1902.1/17042</v>
      </c>
      <c r="B5492" s="1" t="s">
        <v>2610</v>
      </c>
      <c r="C5492" s="1" t="s">
        <v>6468</v>
      </c>
      <c r="D5492" s="1" t="s">
        <v>654</v>
      </c>
      <c r="E5492" s="1" t="str">
        <f>VLOOKUP(D5492,StataFunctions!$E$2:$G$260,3,)</f>
        <v>Linear Regression</v>
      </c>
      <c r="F5492" s="18" t="s">
        <v>7977</v>
      </c>
      <c r="G5492" s="18" t="str">
        <f t="shared" si="514"/>
        <v>militancy_support</v>
      </c>
      <c r="H5492" s="18" t="str">
        <f t="shared" si="515"/>
        <v>treatment low_urprov high_urprov prov_2-prov_4 treatment_low_urprov treatment_high_urprov if complete==1</v>
      </c>
      <c r="I5492" s="18">
        <f t="shared" si="518"/>
        <v>1</v>
      </c>
      <c r="J5492" s="18" t="str">
        <f t="shared" si="519"/>
        <v xml:space="preserve"> complete==1</v>
      </c>
      <c r="K5492" s="18" t="str">
        <f t="shared" si="516"/>
        <v>treatment low_urprov high_urprov prov_2-prov_4 treatment_low_urprov treatment_high_urprov</v>
      </c>
      <c r="L5492" s="1" t="str">
        <f t="shared" si="517"/>
        <v>Yes</v>
      </c>
    </row>
    <row r="5493" spans="1:12" ht="28.8" x14ac:dyDescent="0.3">
      <c r="A5493" s="1" t="str">
        <f>VLOOKUP(B5493,DownloadedFiles!$B$2:$C$821,2,)</f>
        <v>hdl:1902.1/17042</v>
      </c>
      <c r="B5493" s="1" t="s">
        <v>2610</v>
      </c>
      <c r="C5493" s="1" t="s">
        <v>6468</v>
      </c>
      <c r="D5493" s="1" t="s">
        <v>654</v>
      </c>
      <c r="E5493" s="1" t="str">
        <f>VLOOKUP(D5493,StataFunctions!$E$2:$G$260,3,)</f>
        <v>Linear Regression</v>
      </c>
      <c r="F5493" s="18" t="s">
        <v>8004</v>
      </c>
      <c r="G5493" s="18" t="str">
        <f t="shared" si="514"/>
        <v>militancy_supportD1</v>
      </c>
      <c r="H5493" s="18" t="str">
        <f t="shared" si="515"/>
        <v>treatment low_urprov high_urprov prov_2-prov_4 treatment_low_urprov treatment_high_urprov if complete==1</v>
      </c>
      <c r="I5493" s="18">
        <f t="shared" si="518"/>
        <v>1</v>
      </c>
      <c r="J5493" s="18" t="str">
        <f t="shared" si="519"/>
        <v xml:space="preserve"> complete==1</v>
      </c>
      <c r="K5493" s="18" t="str">
        <f t="shared" si="516"/>
        <v>treatment low_urprov high_urprov prov_2-prov_4 treatment_low_urprov treatment_high_urprov</v>
      </c>
      <c r="L5493" s="1" t="str">
        <f t="shared" si="517"/>
        <v>Yes</v>
      </c>
    </row>
    <row r="5494" spans="1:12" ht="28.8" x14ac:dyDescent="0.3">
      <c r="A5494" s="1" t="str">
        <f>VLOOKUP(B5494,DownloadedFiles!$B$2:$C$821,2,)</f>
        <v>hdl:1902.1/17042</v>
      </c>
      <c r="B5494" s="1" t="s">
        <v>2610</v>
      </c>
      <c r="C5494" s="1" t="s">
        <v>6468</v>
      </c>
      <c r="D5494" s="1" t="s">
        <v>654</v>
      </c>
      <c r="E5494" s="1" t="str">
        <f>VLOOKUP(D5494,StataFunctions!$E$2:$G$260,3,)</f>
        <v>Linear Regression</v>
      </c>
      <c r="F5494" s="18" t="s">
        <v>8008</v>
      </c>
      <c r="G5494" s="18" t="str">
        <f t="shared" si="514"/>
        <v>militancy_supportD2</v>
      </c>
      <c r="H5494" s="18" t="str">
        <f t="shared" si="515"/>
        <v>treatment low_urprov high_urprov prov_2-prov_4 treatment_low_urprov treatment_high_urprov if complete==1</v>
      </c>
      <c r="I5494" s="18">
        <f t="shared" si="518"/>
        <v>1</v>
      </c>
      <c r="J5494" s="18" t="str">
        <f t="shared" si="519"/>
        <v xml:space="preserve"> complete==1</v>
      </c>
      <c r="K5494" s="18" t="str">
        <f t="shared" si="516"/>
        <v>treatment low_urprov high_urprov prov_2-prov_4 treatment_low_urprov treatment_high_urprov</v>
      </c>
      <c r="L5494" s="1" t="str">
        <f t="shared" si="517"/>
        <v>Yes</v>
      </c>
    </row>
    <row r="5495" spans="1:12" ht="28.8" x14ac:dyDescent="0.3">
      <c r="A5495" s="1" t="str">
        <f>VLOOKUP(B5495,DownloadedFiles!$B$2:$C$821,2,)</f>
        <v>hdl:1902.1/17042</v>
      </c>
      <c r="B5495" s="1" t="s">
        <v>2610</v>
      </c>
      <c r="C5495" s="1" t="s">
        <v>6468</v>
      </c>
      <c r="D5495" s="1" t="s">
        <v>654</v>
      </c>
      <c r="E5495" s="1" t="str">
        <f>VLOOKUP(D5495,StataFunctions!$E$2:$G$260,3,)</f>
        <v>Linear Regression</v>
      </c>
      <c r="F5495" s="18" t="s">
        <v>8012</v>
      </c>
      <c r="G5495" s="18" t="str">
        <f t="shared" si="514"/>
        <v>militancy_supportD3</v>
      </c>
      <c r="H5495" s="18" t="str">
        <f t="shared" si="515"/>
        <v>treatment low_urprov high_urprov prov_2-prov_4 treatment_low_urprov treatment_high_urprov if complete==1</v>
      </c>
      <c r="I5495" s="18">
        <f t="shared" si="518"/>
        <v>1</v>
      </c>
      <c r="J5495" s="18" t="str">
        <f t="shared" si="519"/>
        <v xml:space="preserve"> complete==1</v>
      </c>
      <c r="K5495" s="18" t="str">
        <f t="shared" si="516"/>
        <v>treatment low_urprov high_urprov prov_2-prov_4 treatment_low_urprov treatment_high_urprov</v>
      </c>
      <c r="L5495" s="1" t="str">
        <f t="shared" si="517"/>
        <v>Yes</v>
      </c>
    </row>
    <row r="5496" spans="1:12" ht="28.8" x14ac:dyDescent="0.3">
      <c r="A5496" s="1" t="str">
        <f>VLOOKUP(B5496,DownloadedFiles!$B$2:$C$821,2,)</f>
        <v>hdl:1902.1/17042</v>
      </c>
      <c r="B5496" s="1" t="s">
        <v>2610</v>
      </c>
      <c r="C5496" s="1" t="s">
        <v>6468</v>
      </c>
      <c r="D5496" s="1" t="s">
        <v>654</v>
      </c>
      <c r="E5496" s="1" t="str">
        <f>VLOOKUP(D5496,StataFunctions!$E$2:$G$260,3,)</f>
        <v>Linear Regression</v>
      </c>
      <c r="F5496" s="18" t="s">
        <v>8016</v>
      </c>
      <c r="G5496" s="18" t="str">
        <f t="shared" ref="G5496:G5559" si="520">MID($F5496,LEN($D5496)+FIND($D5496,$F5496)+1,FIND(" ",$F5496,LEN(D5496)+FIND(D5496,F5496)+1)-(LEN($D5496)+FIND($D5496,$F5496)+1))</f>
        <v>militancy_supportD4</v>
      </c>
      <c r="H5496" s="18" t="str">
        <f t="shared" si="515"/>
        <v>treatment low_urprov high_urprov prov_2-prov_4 treatment_low_urprov treatment_high_urprov if complete==1</v>
      </c>
      <c r="I5496" s="18">
        <f t="shared" si="518"/>
        <v>1</v>
      </c>
      <c r="J5496" s="18" t="str">
        <f t="shared" si="519"/>
        <v xml:space="preserve"> complete==1</v>
      </c>
      <c r="K5496" s="18" t="str">
        <f t="shared" si="516"/>
        <v>treatment low_urprov high_urprov prov_2-prov_4 treatment_low_urprov treatment_high_urprov</v>
      </c>
      <c r="L5496" s="1" t="str">
        <f t="shared" si="517"/>
        <v>Yes</v>
      </c>
    </row>
    <row r="5497" spans="1:12" ht="43.2" x14ac:dyDescent="0.3">
      <c r="A5497" s="1" t="str">
        <f>VLOOKUP(B5497,DownloadedFiles!$B$2:$C$821,2,)</f>
        <v>hdl:1902.1/17042</v>
      </c>
      <c r="B5497" s="1" t="s">
        <v>2610</v>
      </c>
      <c r="C5497" s="1" t="s">
        <v>6468</v>
      </c>
      <c r="D5497" s="1" t="s">
        <v>654</v>
      </c>
      <c r="E5497" s="1" t="str">
        <f>VLOOKUP(D5497,StataFunctions!$E$2:$G$260,3,)</f>
        <v>Linear Regression</v>
      </c>
      <c r="F5497" s="18" t="s">
        <v>7970</v>
      </c>
      <c r="G5497" s="18" t="str">
        <f t="shared" si="520"/>
        <v>militancy_support</v>
      </c>
      <c r="H5497" s="18" t="str">
        <f t="shared" si="515"/>
        <v>treatment low_urprov high_urprov prov_2-prov_4 treatment_low_urprov treatment_high_urprov female married age online cellphone read write math educ2 sunni if complete==1</v>
      </c>
      <c r="I5497" s="18">
        <f t="shared" si="518"/>
        <v>1</v>
      </c>
      <c r="J5497" s="18" t="str">
        <f t="shared" si="519"/>
        <v xml:space="preserve"> complete==1</v>
      </c>
      <c r="K5497" s="18" t="str">
        <f t="shared" si="516"/>
        <v>treatment low_urprov high_urprov prov_2-prov_4 treatment_low_urprov treatment_high_urprov female married age online cellphone read write math educ2 sunni</v>
      </c>
      <c r="L5497" s="1" t="str">
        <f t="shared" si="517"/>
        <v>Yes</v>
      </c>
    </row>
    <row r="5498" spans="1:12" ht="43.2" x14ac:dyDescent="0.3">
      <c r="A5498" s="1" t="str">
        <f>VLOOKUP(B5498,DownloadedFiles!$B$2:$C$821,2,)</f>
        <v>hdl:1902.1/17042</v>
      </c>
      <c r="B5498" s="1" t="s">
        <v>2610</v>
      </c>
      <c r="C5498" s="1" t="s">
        <v>6468</v>
      </c>
      <c r="D5498" s="1" t="s">
        <v>654</v>
      </c>
      <c r="E5498" s="1" t="str">
        <f>VLOOKUP(D5498,StataFunctions!$E$2:$G$260,3,)</f>
        <v>Linear Regression</v>
      </c>
      <c r="F5498" s="18" t="s">
        <v>7970</v>
      </c>
      <c r="G5498" s="18" t="str">
        <f t="shared" si="520"/>
        <v>militancy_support</v>
      </c>
      <c r="H5498" s="18" t="str">
        <f t="shared" si="515"/>
        <v>treatment low_urprov high_urprov prov_2-prov_4 treatment_low_urprov treatment_high_urprov female married age online cellphone read write math educ2 sunni if complete==1</v>
      </c>
      <c r="I5498" s="18">
        <f t="shared" si="518"/>
        <v>1</v>
      </c>
      <c r="J5498" s="18" t="str">
        <f t="shared" si="519"/>
        <v xml:space="preserve"> complete==1</v>
      </c>
      <c r="K5498" s="18" t="str">
        <f t="shared" si="516"/>
        <v>treatment low_urprov high_urprov prov_2-prov_4 treatment_low_urprov treatment_high_urprov female married age online cellphone read write math educ2 sunni</v>
      </c>
      <c r="L5498" s="1" t="str">
        <f t="shared" si="517"/>
        <v>Yes</v>
      </c>
    </row>
    <row r="5499" spans="1:12" ht="43.2" x14ac:dyDescent="0.3">
      <c r="A5499" s="1" t="str">
        <f>VLOOKUP(B5499,DownloadedFiles!$B$2:$C$821,2,)</f>
        <v>hdl:1902.1/17042</v>
      </c>
      <c r="B5499" s="1" t="s">
        <v>2610</v>
      </c>
      <c r="C5499" s="1" t="s">
        <v>6468</v>
      </c>
      <c r="D5499" s="1" t="s">
        <v>654</v>
      </c>
      <c r="E5499" s="1" t="str">
        <f>VLOOKUP(D5499,StataFunctions!$E$2:$G$260,3,)</f>
        <v>Linear Regression</v>
      </c>
      <c r="F5499" s="18" t="s">
        <v>8005</v>
      </c>
      <c r="G5499" s="18" t="str">
        <f t="shared" si="520"/>
        <v>militancy_supportD1</v>
      </c>
      <c r="H5499" s="18" t="str">
        <f t="shared" si="515"/>
        <v>treatment low_urprov high_urprov prov_2-prov_4 treatment_low_urprov treatment_high_urprov female married age online cellphone read write math educ2 sunni if complete==1</v>
      </c>
      <c r="I5499" s="18">
        <f t="shared" si="518"/>
        <v>1</v>
      </c>
      <c r="J5499" s="18" t="str">
        <f t="shared" si="519"/>
        <v xml:space="preserve"> complete==1</v>
      </c>
      <c r="K5499" s="18" t="str">
        <f t="shared" si="516"/>
        <v>treatment low_urprov high_urprov prov_2-prov_4 treatment_low_urprov treatment_high_urprov female married age online cellphone read write math educ2 sunni</v>
      </c>
      <c r="L5499" s="1" t="str">
        <f t="shared" si="517"/>
        <v>Yes</v>
      </c>
    </row>
    <row r="5500" spans="1:12" ht="43.2" x14ac:dyDescent="0.3">
      <c r="A5500" s="1" t="str">
        <f>VLOOKUP(B5500,DownloadedFiles!$B$2:$C$821,2,)</f>
        <v>hdl:1902.1/17042</v>
      </c>
      <c r="B5500" s="1" t="s">
        <v>2610</v>
      </c>
      <c r="C5500" s="1" t="s">
        <v>6468</v>
      </c>
      <c r="D5500" s="1" t="s">
        <v>654</v>
      </c>
      <c r="E5500" s="1" t="str">
        <f>VLOOKUP(D5500,StataFunctions!$E$2:$G$260,3,)</f>
        <v>Linear Regression</v>
      </c>
      <c r="F5500" s="18" t="s">
        <v>8009</v>
      </c>
      <c r="G5500" s="18" t="str">
        <f t="shared" si="520"/>
        <v>militancy_supportD2</v>
      </c>
      <c r="H5500" s="18" t="str">
        <f t="shared" si="515"/>
        <v>treatment low_urprov high_urprov prov_2-prov_4 treatment_low_urprov treatment_high_urprov female married age online cellphone read write math educ2 sunni if complete==1</v>
      </c>
      <c r="I5500" s="18">
        <f t="shared" si="518"/>
        <v>1</v>
      </c>
      <c r="J5500" s="18" t="str">
        <f t="shared" si="519"/>
        <v xml:space="preserve"> complete==1</v>
      </c>
      <c r="K5500" s="18" t="str">
        <f t="shared" si="516"/>
        <v>treatment low_urprov high_urprov prov_2-prov_4 treatment_low_urprov treatment_high_urprov female married age online cellphone read write math educ2 sunni</v>
      </c>
      <c r="L5500" s="1" t="str">
        <f t="shared" si="517"/>
        <v>Yes</v>
      </c>
    </row>
    <row r="5501" spans="1:12" ht="43.2" x14ac:dyDescent="0.3">
      <c r="A5501" s="1" t="str">
        <f>VLOOKUP(B5501,DownloadedFiles!$B$2:$C$821,2,)</f>
        <v>hdl:1902.1/17042</v>
      </c>
      <c r="B5501" s="1" t="s">
        <v>2610</v>
      </c>
      <c r="C5501" s="1" t="s">
        <v>6468</v>
      </c>
      <c r="D5501" s="1" t="s">
        <v>654</v>
      </c>
      <c r="E5501" s="1" t="str">
        <f>VLOOKUP(D5501,StataFunctions!$E$2:$G$260,3,)</f>
        <v>Linear Regression</v>
      </c>
      <c r="F5501" s="18" t="s">
        <v>8013</v>
      </c>
      <c r="G5501" s="18" t="str">
        <f t="shared" si="520"/>
        <v>militancy_supportD3</v>
      </c>
      <c r="H5501" s="18" t="str">
        <f t="shared" si="515"/>
        <v>treatment low_urprov high_urprov prov_2-prov_4 treatment_low_urprov treatment_high_urprov female married age online cellphone read write math educ2 sunni if complete==1</v>
      </c>
      <c r="I5501" s="18">
        <f t="shared" si="518"/>
        <v>1</v>
      </c>
      <c r="J5501" s="18" t="str">
        <f t="shared" si="519"/>
        <v xml:space="preserve"> complete==1</v>
      </c>
      <c r="K5501" s="18" t="str">
        <f t="shared" si="516"/>
        <v>treatment low_urprov high_urprov prov_2-prov_4 treatment_low_urprov treatment_high_urprov female married age online cellphone read write math educ2 sunni</v>
      </c>
      <c r="L5501" s="1" t="str">
        <f t="shared" si="517"/>
        <v>Yes</v>
      </c>
    </row>
    <row r="5502" spans="1:12" ht="43.2" x14ac:dyDescent="0.3">
      <c r="A5502" s="1" t="str">
        <f>VLOOKUP(B5502,DownloadedFiles!$B$2:$C$821,2,)</f>
        <v>hdl:1902.1/17042</v>
      </c>
      <c r="B5502" s="1" t="s">
        <v>2610</v>
      </c>
      <c r="C5502" s="1" t="s">
        <v>6468</v>
      </c>
      <c r="D5502" s="1" t="s">
        <v>654</v>
      </c>
      <c r="E5502" s="1" t="str">
        <f>VLOOKUP(D5502,StataFunctions!$E$2:$G$260,3,)</f>
        <v>Linear Regression</v>
      </c>
      <c r="F5502" s="18" t="s">
        <v>8017</v>
      </c>
      <c r="G5502" s="18" t="str">
        <f t="shared" si="520"/>
        <v>militancy_supportD4</v>
      </c>
      <c r="H5502" s="18" t="str">
        <f t="shared" si="515"/>
        <v>treatment low_urprov high_urprov prov_2-prov_4 treatment_low_urprov treatment_high_urprov female married age online cellphone read write math educ2 sunni if complete==1</v>
      </c>
      <c r="I5502" s="18">
        <f t="shared" si="518"/>
        <v>1</v>
      </c>
      <c r="J5502" s="18" t="str">
        <f t="shared" si="519"/>
        <v xml:space="preserve"> complete==1</v>
      </c>
      <c r="K5502" s="18" t="str">
        <f t="shared" si="516"/>
        <v>treatment low_urprov high_urprov prov_2-prov_4 treatment_low_urprov treatment_high_urprov female married age online cellphone read write math educ2 sunni</v>
      </c>
      <c r="L5502" s="1" t="str">
        <f t="shared" si="517"/>
        <v>Yes</v>
      </c>
    </row>
    <row r="5503" spans="1:12" ht="57.6" x14ac:dyDescent="0.3">
      <c r="A5503" s="1" t="str">
        <f>VLOOKUP(B5503,DownloadedFiles!$B$2:$C$821,2,)</f>
        <v>hdl:1902.1/17042</v>
      </c>
      <c r="B5503" s="1" t="s">
        <v>2610</v>
      </c>
      <c r="C5503" s="1" t="s">
        <v>6468</v>
      </c>
      <c r="D5503" s="1" t="s">
        <v>654</v>
      </c>
      <c r="E5503" s="1" t="str">
        <f>VLOOKUP(D5503,StataFunctions!$E$2:$G$260,3,)</f>
        <v>Linear Regression</v>
      </c>
      <c r="F5503" s="18" t="s">
        <v>7971</v>
      </c>
      <c r="G5503" s="18" t="str">
        <f t="shared" si="520"/>
        <v>militancy_support</v>
      </c>
      <c r="H5503" s="18" t="str">
        <f t="shared" si="515"/>
        <v>treatment low_urprov high_urprov prov_2-prov_4 treatment_low_urprov treatment_high_urprov female married age online cellphone read write math educ2 sunni usviews1 usviews2 sharia_phys demvalues2 if complete==1</v>
      </c>
      <c r="I5503" s="18">
        <f t="shared" si="518"/>
        <v>1</v>
      </c>
      <c r="J5503" s="18" t="str">
        <f t="shared" si="519"/>
        <v xml:space="preserve"> complete==1</v>
      </c>
      <c r="K5503" s="18" t="str">
        <f t="shared" si="516"/>
        <v>treatment low_urprov high_urprov prov_2-prov_4 treatment_low_urprov treatment_high_urprov female married age online cellphone read write math educ2 sunni usviews1 usviews2 sharia_phys demvalues2</v>
      </c>
      <c r="L5503" s="1" t="str">
        <f t="shared" si="517"/>
        <v>Yes</v>
      </c>
    </row>
    <row r="5504" spans="1:12" ht="57.6" x14ac:dyDescent="0.3">
      <c r="A5504" s="1" t="str">
        <f>VLOOKUP(B5504,DownloadedFiles!$B$2:$C$821,2,)</f>
        <v>hdl:1902.1/17042</v>
      </c>
      <c r="B5504" s="1" t="s">
        <v>2610</v>
      </c>
      <c r="C5504" s="1" t="s">
        <v>6468</v>
      </c>
      <c r="D5504" s="1" t="s">
        <v>654</v>
      </c>
      <c r="E5504" s="1" t="str">
        <f>VLOOKUP(D5504,StataFunctions!$E$2:$G$260,3,)</f>
        <v>Linear Regression</v>
      </c>
      <c r="F5504" s="18" t="s">
        <v>7971</v>
      </c>
      <c r="G5504" s="18" t="str">
        <f t="shared" si="520"/>
        <v>militancy_support</v>
      </c>
      <c r="H5504" s="18" t="str">
        <f t="shared" si="515"/>
        <v>treatment low_urprov high_urprov prov_2-prov_4 treatment_low_urprov treatment_high_urprov female married age online cellphone read write math educ2 sunni usviews1 usviews2 sharia_phys demvalues2 if complete==1</v>
      </c>
      <c r="I5504" s="18">
        <f t="shared" si="518"/>
        <v>1</v>
      </c>
      <c r="J5504" s="18" t="str">
        <f t="shared" si="519"/>
        <v xml:space="preserve"> complete==1</v>
      </c>
      <c r="K5504" s="18" t="str">
        <f t="shared" si="516"/>
        <v>treatment low_urprov high_urprov prov_2-prov_4 treatment_low_urprov treatment_high_urprov female married age online cellphone read write math educ2 sunni usviews1 usviews2 sharia_phys demvalues2</v>
      </c>
      <c r="L5504" s="1" t="str">
        <f t="shared" si="517"/>
        <v>Yes</v>
      </c>
    </row>
    <row r="5505" spans="1:12" ht="57.6" x14ac:dyDescent="0.3">
      <c r="A5505" s="1" t="str">
        <f>VLOOKUP(B5505,DownloadedFiles!$B$2:$C$821,2,)</f>
        <v>hdl:1902.1/17042</v>
      </c>
      <c r="B5505" s="1" t="s">
        <v>2610</v>
      </c>
      <c r="C5505" s="1" t="s">
        <v>6468</v>
      </c>
      <c r="D5505" s="1" t="s">
        <v>654</v>
      </c>
      <c r="E5505" s="1" t="str">
        <f>VLOOKUP(D5505,StataFunctions!$E$2:$G$260,3,)</f>
        <v>Linear Regression</v>
      </c>
      <c r="F5505" s="18" t="s">
        <v>7971</v>
      </c>
      <c r="G5505" s="18" t="str">
        <f t="shared" si="520"/>
        <v>militancy_support</v>
      </c>
      <c r="H5505" s="18" t="str">
        <f t="shared" si="515"/>
        <v>treatment low_urprov high_urprov prov_2-prov_4 treatment_low_urprov treatment_high_urprov female married age online cellphone read write math educ2 sunni usviews1 usviews2 sharia_phys demvalues2 if complete==1</v>
      </c>
      <c r="I5505" s="18">
        <f t="shared" si="518"/>
        <v>1</v>
      </c>
      <c r="J5505" s="18" t="str">
        <f t="shared" si="519"/>
        <v xml:space="preserve"> complete==1</v>
      </c>
      <c r="K5505" s="18" t="str">
        <f t="shared" si="516"/>
        <v>treatment low_urprov high_urprov prov_2-prov_4 treatment_low_urprov treatment_high_urprov female married age online cellphone read write math educ2 sunni usviews1 usviews2 sharia_phys demvalues2</v>
      </c>
      <c r="L5505" s="1" t="str">
        <f t="shared" si="517"/>
        <v>Yes</v>
      </c>
    </row>
    <row r="5506" spans="1:12" ht="57.6" x14ac:dyDescent="0.3">
      <c r="A5506" s="1" t="str">
        <f>VLOOKUP(B5506,DownloadedFiles!$B$2:$C$821,2,)</f>
        <v>hdl:1902.1/17042</v>
      </c>
      <c r="B5506" s="1" t="s">
        <v>2610</v>
      </c>
      <c r="C5506" s="1" t="s">
        <v>6468</v>
      </c>
      <c r="D5506" s="1" t="s">
        <v>654</v>
      </c>
      <c r="E5506" s="1" t="str">
        <f>VLOOKUP(D5506,StataFunctions!$E$2:$G$260,3,)</f>
        <v>Linear Regression</v>
      </c>
      <c r="F5506" s="18" t="s">
        <v>7971</v>
      </c>
      <c r="G5506" s="18" t="str">
        <f t="shared" si="520"/>
        <v>militancy_support</v>
      </c>
      <c r="H5506" s="18" t="str">
        <f t="shared" ref="H5506:H5569" si="521">TRIM(MID(F5506,FIND(G5506,F5506)+LEN(G5506)+1,IFERROR(FIND(",",F5506),LEN(F5506)+1)-(FIND(G5506,F5506)+LEN(G5506)+1)))</f>
        <v>treatment low_urprov high_urprov prov_2-prov_4 treatment_low_urprov treatment_high_urprov female married age online cellphone read write math educ2 sunni usviews1 usviews2 sharia_phys demvalues2 if complete==1</v>
      </c>
      <c r="I5506" s="18">
        <f t="shared" si="518"/>
        <v>1</v>
      </c>
      <c r="J5506" s="18" t="str">
        <f t="shared" si="519"/>
        <v xml:space="preserve"> complete==1</v>
      </c>
      <c r="K5506" s="18" t="str">
        <f t="shared" ref="K5506:K5569" si="522">IF(I5506=0,H5506,MID(H5506,1,FIND(J5506,H5506)-4))</f>
        <v>treatment low_urprov high_urprov prov_2-prov_4 treatment_low_urprov treatment_high_urprov female married age online cellphone read write math educ2 sunni usviews1 usviews2 sharia_phys demvalues2</v>
      </c>
      <c r="L5506" s="1" t="str">
        <f t="shared" ref="L5506:L5569" si="523">IFERROR(IF(FIND("///",F5506)&gt;0,"No",0),"Yes")</f>
        <v>Yes</v>
      </c>
    </row>
    <row r="5507" spans="1:12" ht="57.6" x14ac:dyDescent="0.3">
      <c r="A5507" s="1" t="str">
        <f>VLOOKUP(B5507,DownloadedFiles!$B$2:$C$821,2,)</f>
        <v>hdl:1902.1/17042</v>
      </c>
      <c r="B5507" s="1" t="s">
        <v>2610</v>
      </c>
      <c r="C5507" s="1" t="s">
        <v>6468</v>
      </c>
      <c r="D5507" s="1" t="s">
        <v>654</v>
      </c>
      <c r="E5507" s="1" t="str">
        <f>VLOOKUP(D5507,StataFunctions!$E$2:$G$260,3,)</f>
        <v>Linear Regression</v>
      </c>
      <c r="F5507" s="18" t="s">
        <v>7971</v>
      </c>
      <c r="G5507" s="18" t="str">
        <f t="shared" si="520"/>
        <v>militancy_support</v>
      </c>
      <c r="H5507" s="18" t="str">
        <f t="shared" si="521"/>
        <v>treatment low_urprov high_urprov prov_2-prov_4 treatment_low_urprov treatment_high_urprov female married age online cellphone read write math educ2 sunni usviews1 usviews2 sharia_phys demvalues2 if complete==1</v>
      </c>
      <c r="I5507" s="18">
        <f t="shared" si="518"/>
        <v>1</v>
      </c>
      <c r="J5507" s="18" t="str">
        <f t="shared" si="519"/>
        <v xml:space="preserve"> complete==1</v>
      </c>
      <c r="K5507" s="18" t="str">
        <f t="shared" si="522"/>
        <v>treatment low_urprov high_urprov prov_2-prov_4 treatment_low_urprov treatment_high_urprov female married age online cellphone read write math educ2 sunni usviews1 usviews2 sharia_phys demvalues2</v>
      </c>
      <c r="L5507" s="1" t="str">
        <f t="shared" si="523"/>
        <v>Yes</v>
      </c>
    </row>
    <row r="5508" spans="1:12" ht="57.6" x14ac:dyDescent="0.3">
      <c r="A5508" s="1" t="str">
        <f>VLOOKUP(B5508,DownloadedFiles!$B$2:$C$821,2,)</f>
        <v>hdl:1902.1/17042</v>
      </c>
      <c r="B5508" s="1" t="s">
        <v>2610</v>
      </c>
      <c r="C5508" s="1" t="s">
        <v>6468</v>
      </c>
      <c r="D5508" s="1" t="s">
        <v>654</v>
      </c>
      <c r="E5508" s="1" t="str">
        <f>VLOOKUP(D5508,StataFunctions!$E$2:$G$260,3,)</f>
        <v>Linear Regression</v>
      </c>
      <c r="F5508" s="18" t="s">
        <v>7971</v>
      </c>
      <c r="G5508" s="18" t="str">
        <f t="shared" si="520"/>
        <v>militancy_support</v>
      </c>
      <c r="H5508" s="18" t="str">
        <f t="shared" si="521"/>
        <v>treatment low_urprov high_urprov prov_2-prov_4 treatment_low_urprov treatment_high_urprov female married age online cellphone read write math educ2 sunni usviews1 usviews2 sharia_phys demvalues2 if complete==1</v>
      </c>
      <c r="I5508" s="18">
        <f t="shared" si="518"/>
        <v>1</v>
      </c>
      <c r="J5508" s="18" t="str">
        <f t="shared" si="519"/>
        <v xml:space="preserve"> complete==1</v>
      </c>
      <c r="K5508" s="18" t="str">
        <f t="shared" si="522"/>
        <v>treatment low_urprov high_urprov prov_2-prov_4 treatment_low_urprov treatment_high_urprov female married age online cellphone read write math educ2 sunni usviews1 usviews2 sharia_phys demvalues2</v>
      </c>
      <c r="L5508" s="1" t="str">
        <f t="shared" si="523"/>
        <v>Yes</v>
      </c>
    </row>
    <row r="5509" spans="1:12" ht="57.6" x14ac:dyDescent="0.3">
      <c r="A5509" s="1" t="str">
        <f>VLOOKUP(B5509,DownloadedFiles!$B$2:$C$821,2,)</f>
        <v>hdl:1902.1/17042</v>
      </c>
      <c r="B5509" s="1" t="s">
        <v>2610</v>
      </c>
      <c r="C5509" s="1" t="s">
        <v>6468</v>
      </c>
      <c r="D5509" s="1" t="s">
        <v>654</v>
      </c>
      <c r="E5509" s="1" t="str">
        <f>VLOOKUP(D5509,StataFunctions!$E$2:$G$260,3,)</f>
        <v>Linear Regression</v>
      </c>
      <c r="F5509" s="18" t="s">
        <v>7971</v>
      </c>
      <c r="G5509" s="18" t="str">
        <f t="shared" si="520"/>
        <v>militancy_support</v>
      </c>
      <c r="H5509" s="18" t="str">
        <f t="shared" si="521"/>
        <v>treatment low_urprov high_urprov prov_2-prov_4 treatment_low_urprov treatment_high_urprov female married age online cellphone read write math educ2 sunni usviews1 usviews2 sharia_phys demvalues2 if complete==1</v>
      </c>
      <c r="I5509" s="18">
        <f t="shared" si="518"/>
        <v>1</v>
      </c>
      <c r="J5509" s="18" t="str">
        <f t="shared" si="519"/>
        <v xml:space="preserve"> complete==1</v>
      </c>
      <c r="K5509" s="18" t="str">
        <f t="shared" si="522"/>
        <v>treatment low_urprov high_urprov prov_2-prov_4 treatment_low_urprov treatment_high_urprov female married age online cellphone read write math educ2 sunni usviews1 usviews2 sharia_phys demvalues2</v>
      </c>
      <c r="L5509" s="1" t="str">
        <f t="shared" si="523"/>
        <v>Yes</v>
      </c>
    </row>
    <row r="5510" spans="1:12" ht="57.6" x14ac:dyDescent="0.3">
      <c r="A5510" s="1" t="str">
        <f>VLOOKUP(B5510,DownloadedFiles!$B$2:$C$821,2,)</f>
        <v>hdl:1902.1/17042</v>
      </c>
      <c r="B5510" s="1" t="s">
        <v>2610</v>
      </c>
      <c r="C5510" s="1" t="s">
        <v>6468</v>
      </c>
      <c r="D5510" s="1" t="s">
        <v>654</v>
      </c>
      <c r="E5510" s="1" t="str">
        <f>VLOOKUP(D5510,StataFunctions!$E$2:$G$260,3,)</f>
        <v>Linear Regression</v>
      </c>
      <c r="F5510" s="18" t="s">
        <v>8006</v>
      </c>
      <c r="G5510" s="18" t="str">
        <f t="shared" si="520"/>
        <v>militancy_supportD1</v>
      </c>
      <c r="H5510" s="18" t="str">
        <f t="shared" si="521"/>
        <v>treatment low_urprov high_urprov prov_2-prov_4 treatment_low_urprov treatment_high_urprov female married age online cellphone read write math educ2 sunni usviews1 usviews2 sharia_phys demvalues2 if complete==1</v>
      </c>
      <c r="I5510" s="18">
        <f t="shared" si="518"/>
        <v>1</v>
      </c>
      <c r="J5510" s="18" t="str">
        <f t="shared" si="519"/>
        <v xml:space="preserve"> complete==1</v>
      </c>
      <c r="K5510" s="18" t="str">
        <f t="shared" si="522"/>
        <v>treatment low_urprov high_urprov prov_2-prov_4 treatment_low_urprov treatment_high_urprov female married age online cellphone read write math educ2 sunni usviews1 usviews2 sharia_phys demvalues2</v>
      </c>
      <c r="L5510" s="1" t="str">
        <f t="shared" si="523"/>
        <v>Yes</v>
      </c>
    </row>
    <row r="5511" spans="1:12" ht="57.6" x14ac:dyDescent="0.3">
      <c r="A5511" s="1" t="str">
        <f>VLOOKUP(B5511,DownloadedFiles!$B$2:$C$821,2,)</f>
        <v>hdl:1902.1/17042</v>
      </c>
      <c r="B5511" s="1" t="s">
        <v>2610</v>
      </c>
      <c r="C5511" s="1" t="s">
        <v>6468</v>
      </c>
      <c r="D5511" s="1" t="s">
        <v>654</v>
      </c>
      <c r="E5511" s="1" t="str">
        <f>VLOOKUP(D5511,StataFunctions!$E$2:$G$260,3,)</f>
        <v>Linear Regression</v>
      </c>
      <c r="F5511" s="18" t="s">
        <v>8010</v>
      </c>
      <c r="G5511" s="18" t="str">
        <f t="shared" si="520"/>
        <v>militancy_supportD2</v>
      </c>
      <c r="H5511" s="18" t="str">
        <f t="shared" si="521"/>
        <v>treatment low_urprov high_urprov prov_2-prov_4 treatment_low_urprov treatment_high_urprov female married age online cellphone read write math educ2 sunni usviews1 usviews2 sharia_phys demvalues2 if complete==1</v>
      </c>
      <c r="I5511" s="18">
        <f t="shared" si="518"/>
        <v>1</v>
      </c>
      <c r="J5511" s="18" t="str">
        <f t="shared" si="519"/>
        <v xml:space="preserve"> complete==1</v>
      </c>
      <c r="K5511" s="18" t="str">
        <f t="shared" si="522"/>
        <v>treatment low_urprov high_urprov prov_2-prov_4 treatment_low_urprov treatment_high_urprov female married age online cellphone read write math educ2 sunni usviews1 usviews2 sharia_phys demvalues2</v>
      </c>
      <c r="L5511" s="1" t="str">
        <f t="shared" si="523"/>
        <v>Yes</v>
      </c>
    </row>
    <row r="5512" spans="1:12" ht="57.6" x14ac:dyDescent="0.3">
      <c r="A5512" s="1" t="str">
        <f>VLOOKUP(B5512,DownloadedFiles!$B$2:$C$821,2,)</f>
        <v>hdl:1902.1/17042</v>
      </c>
      <c r="B5512" s="1" t="s">
        <v>2610</v>
      </c>
      <c r="C5512" s="1" t="s">
        <v>6468</v>
      </c>
      <c r="D5512" s="1" t="s">
        <v>654</v>
      </c>
      <c r="E5512" s="1" t="str">
        <f>VLOOKUP(D5512,StataFunctions!$E$2:$G$260,3,)</f>
        <v>Linear Regression</v>
      </c>
      <c r="F5512" s="18" t="s">
        <v>8014</v>
      </c>
      <c r="G5512" s="18" t="str">
        <f t="shared" si="520"/>
        <v>militancy_supportD3</v>
      </c>
      <c r="H5512" s="18" t="str">
        <f t="shared" si="521"/>
        <v>treatment low_urprov high_urprov prov_2-prov_4 treatment_low_urprov treatment_high_urprov female married age online cellphone read write math educ2 sunni usviews1 usviews2 sharia_phys demvalues2 if complete==1</v>
      </c>
      <c r="I5512" s="18">
        <f t="shared" si="518"/>
        <v>1</v>
      </c>
      <c r="J5512" s="18" t="str">
        <f t="shared" si="519"/>
        <v xml:space="preserve"> complete==1</v>
      </c>
      <c r="K5512" s="18" t="str">
        <f t="shared" si="522"/>
        <v>treatment low_urprov high_urprov prov_2-prov_4 treatment_low_urprov treatment_high_urprov female married age online cellphone read write math educ2 sunni usviews1 usviews2 sharia_phys demvalues2</v>
      </c>
      <c r="L5512" s="1" t="str">
        <f t="shared" si="523"/>
        <v>Yes</v>
      </c>
    </row>
    <row r="5513" spans="1:12" ht="57.6" x14ac:dyDescent="0.3">
      <c r="A5513" s="1" t="str">
        <f>VLOOKUP(B5513,DownloadedFiles!$B$2:$C$821,2,)</f>
        <v>hdl:1902.1/17042</v>
      </c>
      <c r="B5513" s="1" t="s">
        <v>2610</v>
      </c>
      <c r="C5513" s="1" t="s">
        <v>6468</v>
      </c>
      <c r="D5513" s="1" t="s">
        <v>654</v>
      </c>
      <c r="E5513" s="1" t="str">
        <f>VLOOKUP(D5513,StataFunctions!$E$2:$G$260,3,)</f>
        <v>Linear Regression</v>
      </c>
      <c r="F5513" s="18" t="s">
        <v>8018</v>
      </c>
      <c r="G5513" s="18" t="str">
        <f t="shared" si="520"/>
        <v>militancy_supportD4</v>
      </c>
      <c r="H5513" s="18" t="str">
        <f t="shared" si="521"/>
        <v>treatment low_urprov high_urprov prov_2-prov_4 treatment_low_urprov treatment_high_urprov female married age online cellphone read write math educ2 sunni usviews1 usviews2 sharia_phys demvalues2 if complete==1</v>
      </c>
      <c r="I5513" s="18">
        <f t="shared" si="518"/>
        <v>1</v>
      </c>
      <c r="J5513" s="18" t="str">
        <f t="shared" si="519"/>
        <v xml:space="preserve"> complete==1</v>
      </c>
      <c r="K5513" s="18" t="str">
        <f t="shared" si="522"/>
        <v>treatment low_urprov high_urprov prov_2-prov_4 treatment_low_urprov treatment_high_urprov female married age online cellphone read write math educ2 sunni usviews1 usviews2 sharia_phys demvalues2</v>
      </c>
      <c r="L5513" s="1" t="str">
        <f t="shared" si="523"/>
        <v>Yes</v>
      </c>
    </row>
    <row r="5514" spans="1:12" ht="57.6" x14ac:dyDescent="0.3">
      <c r="A5514" s="1" t="str">
        <f>VLOOKUP(B5514,DownloadedFiles!$B$2:$C$821,2,)</f>
        <v>hdl:1902.1/17042</v>
      </c>
      <c r="B5514" s="1" t="s">
        <v>2610</v>
      </c>
      <c r="C5514" s="1" t="s">
        <v>6468</v>
      </c>
      <c r="D5514" s="1" t="s">
        <v>654</v>
      </c>
      <c r="E5514" s="1" t="str">
        <f>VLOOKUP(D5514,StataFunctions!$E$2:$G$260,3,)</f>
        <v>Linear Regression</v>
      </c>
      <c r="F5514" s="18" t="s">
        <v>7997</v>
      </c>
      <c r="G5514" s="18" t="str">
        <f t="shared" si="520"/>
        <v>militancy_support</v>
      </c>
      <c r="H5514" s="18" t="str">
        <f t="shared" si="521"/>
        <v>treatment low_urprov high_urprov prov_2-prov_4 treatment_low_urprov treatment_high_urprov female married age online cellphone read write math educ2 sunni usviews1 usviews2 sharia_phys demvalues2 if complete==1&amp;tot_milv_cas==0</v>
      </c>
      <c r="I5514" s="18">
        <f t="shared" si="518"/>
        <v>1</v>
      </c>
      <c r="J5514" s="18" t="str">
        <f t="shared" si="519"/>
        <v xml:space="preserve"> complete==1&amp;tot_milv_cas==0</v>
      </c>
      <c r="K5514" s="18" t="str">
        <f t="shared" si="522"/>
        <v>treatment low_urprov high_urprov prov_2-prov_4 treatment_low_urprov treatment_high_urprov female married age online cellphone read write math educ2 sunni usviews1 usviews2 sharia_phys demvalues2</v>
      </c>
      <c r="L5514" s="1" t="str">
        <f t="shared" si="523"/>
        <v>Yes</v>
      </c>
    </row>
    <row r="5515" spans="1:12" ht="57.6" x14ac:dyDescent="0.3">
      <c r="A5515" s="1" t="str">
        <f>VLOOKUP(B5515,DownloadedFiles!$B$2:$C$821,2,)</f>
        <v>hdl:1902.1/17042</v>
      </c>
      <c r="B5515" s="1" t="s">
        <v>2610</v>
      </c>
      <c r="C5515" s="1" t="s">
        <v>6468</v>
      </c>
      <c r="D5515" s="1" t="s">
        <v>654</v>
      </c>
      <c r="E5515" s="1" t="str">
        <f>VLOOKUP(D5515,StataFunctions!$E$2:$G$260,3,)</f>
        <v>Linear Regression</v>
      </c>
      <c r="F5515" s="18" t="s">
        <v>7996</v>
      </c>
      <c r="G5515" s="18" t="str">
        <f t="shared" si="520"/>
        <v>militancy_support</v>
      </c>
      <c r="H5515" s="18" t="str">
        <f t="shared" si="521"/>
        <v>treatment low_urprov high_urprov prov_2-prov_4 treatment_low_urprov treatment_high_urprov female married age online cellphone read write math educ2 sunni usviews1 usviews2 sharia_phys demvalues2 if complete==1&amp;tot_milv_cas&gt;0&amp;urban==0</v>
      </c>
      <c r="I5515" s="18">
        <f t="shared" si="518"/>
        <v>1</v>
      </c>
      <c r="J5515" s="18" t="str">
        <f t="shared" si="519"/>
        <v xml:space="preserve"> complete==1&amp;tot_milv_cas&gt;0&amp;urban==0</v>
      </c>
      <c r="K5515" s="18" t="str">
        <f t="shared" si="522"/>
        <v>treatment low_urprov high_urprov prov_2-prov_4 treatment_low_urprov treatment_high_urprov female married age online cellphone read write math educ2 sunni usviews1 usviews2 sharia_phys demvalues2</v>
      </c>
      <c r="L5515" s="1" t="str">
        <f t="shared" si="523"/>
        <v>Yes</v>
      </c>
    </row>
    <row r="5516" spans="1:12" ht="57.6" x14ac:dyDescent="0.3">
      <c r="A5516" s="1" t="str">
        <f>VLOOKUP(B5516,DownloadedFiles!$B$2:$C$821,2,)</f>
        <v>hdl:1902.1/17042</v>
      </c>
      <c r="B5516" s="1" t="s">
        <v>2610</v>
      </c>
      <c r="C5516" s="1" t="s">
        <v>6468</v>
      </c>
      <c r="D5516" s="1" t="s">
        <v>654</v>
      </c>
      <c r="E5516" s="1" t="str">
        <f>VLOOKUP(D5516,StataFunctions!$E$2:$G$260,3,)</f>
        <v>Linear Regression</v>
      </c>
      <c r="F5516" s="18" t="s">
        <v>7995</v>
      </c>
      <c r="G5516" s="18" t="str">
        <f t="shared" si="520"/>
        <v>militancy_support</v>
      </c>
      <c r="H5516" s="18" t="str">
        <f t="shared" si="521"/>
        <v>treatment low_urprov high_urprov prov_2-prov_4 treatment_low_urprov treatment_high_urprov female married age online cellphone read write math educ2 sunni usviews1 usviews2 sharia_phys demvalues2 if complete==1&amp;tot_milv_cas&gt;0&amp;urban==1</v>
      </c>
      <c r="I5516" s="18">
        <f t="shared" si="518"/>
        <v>1</v>
      </c>
      <c r="J5516" s="18" t="str">
        <f t="shared" si="519"/>
        <v xml:space="preserve"> complete==1&amp;tot_milv_cas&gt;0&amp;urban==1</v>
      </c>
      <c r="K5516" s="18" t="str">
        <f t="shared" si="522"/>
        <v>treatment low_urprov high_urprov prov_2-prov_4 treatment_low_urprov treatment_high_urprov female married age online cellphone read write math educ2 sunni usviews1 usviews2 sharia_phys demvalues2</v>
      </c>
      <c r="L5516" s="1" t="str">
        <f t="shared" si="523"/>
        <v>Yes</v>
      </c>
    </row>
    <row r="5517" spans="1:12" ht="57.6" x14ac:dyDescent="0.3">
      <c r="A5517" s="1" t="str">
        <f>VLOOKUP(B5517,DownloadedFiles!$B$2:$C$821,2,)</f>
        <v>hdl:1902.1/17042</v>
      </c>
      <c r="B5517" s="1" t="s">
        <v>2610</v>
      </c>
      <c r="C5517" s="1" t="s">
        <v>6468</v>
      </c>
      <c r="D5517" s="1" t="s">
        <v>654</v>
      </c>
      <c r="E5517" s="1" t="str">
        <f>VLOOKUP(D5517,StataFunctions!$E$2:$G$260,3,)</f>
        <v>Linear Regression</v>
      </c>
      <c r="F5517" s="18" t="s">
        <v>7994</v>
      </c>
      <c r="G5517" s="18" t="str">
        <f t="shared" si="520"/>
        <v>militancy_support</v>
      </c>
      <c r="H5517" s="18" t="str">
        <f t="shared" si="521"/>
        <v>treatment low_urprov high_urprov prov_2-prov_4 treatment_low_urprov treatment_high_urprov female married age online cellphone read write math educ2 sunni usviews1 usviews2 sharia_phys demvalues2 if complete==1&amp;tot_milv==0</v>
      </c>
      <c r="I5517" s="18">
        <f t="shared" si="518"/>
        <v>1</v>
      </c>
      <c r="J5517" s="18" t="str">
        <f t="shared" si="519"/>
        <v xml:space="preserve"> complete==1&amp;tot_milv==0</v>
      </c>
      <c r="K5517" s="18" t="str">
        <f t="shared" si="522"/>
        <v>treatment low_urprov high_urprov prov_2-prov_4 treatment_low_urprov treatment_high_urprov female married age online cellphone read write math educ2 sunni usviews1 usviews2 sharia_phys demvalues2</v>
      </c>
      <c r="L5517" s="1" t="str">
        <f t="shared" si="523"/>
        <v>Yes</v>
      </c>
    </row>
    <row r="5518" spans="1:12" ht="57.6" x14ac:dyDescent="0.3">
      <c r="A5518" s="1" t="str">
        <f>VLOOKUP(B5518,DownloadedFiles!$B$2:$C$821,2,)</f>
        <v>hdl:1902.1/17042</v>
      </c>
      <c r="B5518" s="1" t="s">
        <v>2610</v>
      </c>
      <c r="C5518" s="1" t="s">
        <v>6468</v>
      </c>
      <c r="D5518" s="1" t="s">
        <v>654</v>
      </c>
      <c r="E5518" s="1" t="str">
        <f>VLOOKUP(D5518,StataFunctions!$E$2:$G$260,3,)</f>
        <v>Linear Regression</v>
      </c>
      <c r="F5518" s="18" t="s">
        <v>7993</v>
      </c>
      <c r="G5518" s="18" t="str">
        <f t="shared" si="520"/>
        <v>militancy_support</v>
      </c>
      <c r="H5518" s="18" t="str">
        <f t="shared" si="521"/>
        <v>treatment low_urprov high_urprov prov_2-prov_4 treatment_low_urprov treatment_high_urprov female married age online cellphone read write math educ2 sunni usviews1 usviews2 sharia_phys demvalues2 if complete==1&amp;tot_milv&gt;0&amp;urban==0</v>
      </c>
      <c r="I5518" s="18">
        <f t="shared" si="518"/>
        <v>1</v>
      </c>
      <c r="J5518" s="18" t="str">
        <f t="shared" si="519"/>
        <v xml:space="preserve"> complete==1&amp;tot_milv&gt;0&amp;urban==0</v>
      </c>
      <c r="K5518" s="18" t="str">
        <f t="shared" si="522"/>
        <v>treatment low_urprov high_urprov prov_2-prov_4 treatment_low_urprov treatment_high_urprov female married age online cellphone read write math educ2 sunni usviews1 usviews2 sharia_phys demvalues2</v>
      </c>
      <c r="L5518" s="1" t="str">
        <f t="shared" si="523"/>
        <v>Yes</v>
      </c>
    </row>
    <row r="5519" spans="1:12" ht="57.6" x14ac:dyDescent="0.3">
      <c r="A5519" s="1" t="str">
        <f>VLOOKUP(B5519,DownloadedFiles!$B$2:$C$821,2,)</f>
        <v>hdl:1902.1/17042</v>
      </c>
      <c r="B5519" s="1" t="s">
        <v>2610</v>
      </c>
      <c r="C5519" s="1" t="s">
        <v>6468</v>
      </c>
      <c r="D5519" s="1" t="s">
        <v>654</v>
      </c>
      <c r="E5519" s="1" t="str">
        <f>VLOOKUP(D5519,StataFunctions!$E$2:$G$260,3,)</f>
        <v>Linear Regression</v>
      </c>
      <c r="F5519" s="18" t="s">
        <v>7992</v>
      </c>
      <c r="G5519" s="18" t="str">
        <f t="shared" si="520"/>
        <v>militancy_support</v>
      </c>
      <c r="H5519" s="18" t="str">
        <f t="shared" si="521"/>
        <v>treatment low_urprov high_urprov prov_2-prov_4 treatment_low_urprov treatment_high_urprov female married age online cellphone read write math educ2 sunni usviews1 usviews2 sharia_phys demvalues2 if complete==1&amp;tot_milv&gt;0&amp;urban==1</v>
      </c>
      <c r="I5519" s="18">
        <f t="shared" si="518"/>
        <v>1</v>
      </c>
      <c r="J5519" s="18" t="str">
        <f t="shared" si="519"/>
        <v xml:space="preserve"> complete==1&amp;tot_milv&gt;0&amp;urban==1</v>
      </c>
      <c r="K5519" s="18" t="str">
        <f t="shared" si="522"/>
        <v>treatment low_urprov high_urprov prov_2-prov_4 treatment_low_urprov treatment_high_urprov female married age online cellphone read write math educ2 sunni usviews1 usviews2 sharia_phys demvalues2</v>
      </c>
      <c r="L5519" s="1" t="str">
        <f t="shared" si="523"/>
        <v>Yes</v>
      </c>
    </row>
    <row r="5520" spans="1:12" ht="129.6" x14ac:dyDescent="0.3">
      <c r="A5520" s="1" t="str">
        <f>VLOOKUP(B5520,DownloadedFiles!$B$2:$C$821,2,)</f>
        <v>hdl:1902.1/17042</v>
      </c>
      <c r="B5520" s="1" t="s">
        <v>2610</v>
      </c>
      <c r="C5520" s="1" t="s">
        <v>6468</v>
      </c>
      <c r="D5520" s="1" t="s">
        <v>654</v>
      </c>
      <c r="E5520" s="1" t="str">
        <f>VLOOKUP(D5520,StataFunctions!$E$2:$G$260,3,)</f>
        <v>Linear Regression</v>
      </c>
      <c r="F5520" s="18" t="s">
        <v>7972</v>
      </c>
      <c r="G5520" s="18" t="str">
        <f t="shared" si="520"/>
        <v>militancy_support</v>
      </c>
      <c r="H5520"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0" s="18">
        <f t="shared" si="518"/>
        <v>1</v>
      </c>
      <c r="J5520" s="18" t="str">
        <f t="shared" si="519"/>
        <v xml:space="preserve"> complete==1</v>
      </c>
      <c r="K5520"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0" s="1" t="str">
        <f t="shared" si="523"/>
        <v>Yes</v>
      </c>
    </row>
    <row r="5521" spans="1:12" ht="129.6" x14ac:dyDescent="0.3">
      <c r="A5521" s="1" t="str">
        <f>VLOOKUP(B5521,DownloadedFiles!$B$2:$C$821,2,)</f>
        <v>hdl:1902.1/17042</v>
      </c>
      <c r="B5521" s="1" t="s">
        <v>2610</v>
      </c>
      <c r="C5521" s="1" t="s">
        <v>6468</v>
      </c>
      <c r="D5521" s="1" t="s">
        <v>654</v>
      </c>
      <c r="E5521" s="1" t="str">
        <f>VLOOKUP(D5521,StataFunctions!$E$2:$G$260,3,)</f>
        <v>Linear Regression</v>
      </c>
      <c r="F5521" s="18" t="s">
        <v>7972</v>
      </c>
      <c r="G5521" s="18" t="str">
        <f t="shared" si="520"/>
        <v>militancy_support</v>
      </c>
      <c r="H5521"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1" s="18">
        <f t="shared" si="518"/>
        <v>1</v>
      </c>
      <c r="J5521" s="18" t="str">
        <f t="shared" si="519"/>
        <v xml:space="preserve"> complete==1</v>
      </c>
      <c r="K5521"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1" s="1" t="str">
        <f t="shared" si="523"/>
        <v>Yes</v>
      </c>
    </row>
    <row r="5522" spans="1:12" ht="129.6" x14ac:dyDescent="0.3">
      <c r="A5522" s="1" t="str">
        <f>VLOOKUP(B5522,DownloadedFiles!$B$2:$C$821,2,)</f>
        <v>hdl:1902.1/17042</v>
      </c>
      <c r="B5522" s="1" t="s">
        <v>2610</v>
      </c>
      <c r="C5522" s="1" t="s">
        <v>6468</v>
      </c>
      <c r="D5522" s="1" t="s">
        <v>654</v>
      </c>
      <c r="E5522" s="1" t="str">
        <f>VLOOKUP(D5522,StataFunctions!$E$2:$G$260,3,)</f>
        <v>Linear Regression</v>
      </c>
      <c r="F5522" s="18" t="s">
        <v>8007</v>
      </c>
      <c r="G5522" s="18" t="str">
        <f t="shared" si="520"/>
        <v>militancy_supportD1</v>
      </c>
      <c r="H5522"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2" s="18">
        <f t="shared" si="518"/>
        <v>1</v>
      </c>
      <c r="J5522" s="18" t="str">
        <f t="shared" si="519"/>
        <v xml:space="preserve"> complete==1</v>
      </c>
      <c r="K5522"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2" s="1" t="str">
        <f t="shared" si="523"/>
        <v>Yes</v>
      </c>
    </row>
    <row r="5523" spans="1:12" ht="129.6" x14ac:dyDescent="0.3">
      <c r="A5523" s="1" t="str">
        <f>VLOOKUP(B5523,DownloadedFiles!$B$2:$C$821,2,)</f>
        <v>hdl:1902.1/17042</v>
      </c>
      <c r="B5523" s="1" t="s">
        <v>2610</v>
      </c>
      <c r="C5523" s="1" t="s">
        <v>6468</v>
      </c>
      <c r="D5523" s="1" t="s">
        <v>654</v>
      </c>
      <c r="E5523" s="1" t="str">
        <f>VLOOKUP(D5523,StataFunctions!$E$2:$G$260,3,)</f>
        <v>Linear Regression</v>
      </c>
      <c r="F5523" s="18" t="s">
        <v>8011</v>
      </c>
      <c r="G5523" s="18" t="str">
        <f t="shared" si="520"/>
        <v>militancy_supportD2</v>
      </c>
      <c r="H5523"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3" s="18">
        <f t="shared" si="518"/>
        <v>1</v>
      </c>
      <c r="J5523" s="18" t="str">
        <f t="shared" si="519"/>
        <v xml:space="preserve"> complete==1</v>
      </c>
      <c r="K5523"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3" s="1" t="str">
        <f t="shared" si="523"/>
        <v>Yes</v>
      </c>
    </row>
    <row r="5524" spans="1:12" ht="129.6" x14ac:dyDescent="0.3">
      <c r="A5524" s="1" t="str">
        <f>VLOOKUP(B5524,DownloadedFiles!$B$2:$C$821,2,)</f>
        <v>hdl:1902.1/17042</v>
      </c>
      <c r="B5524" s="1" t="s">
        <v>2610</v>
      </c>
      <c r="C5524" s="1" t="s">
        <v>6468</v>
      </c>
      <c r="D5524" s="1" t="s">
        <v>654</v>
      </c>
      <c r="E5524" s="1" t="str">
        <f>VLOOKUP(D5524,StataFunctions!$E$2:$G$260,3,)</f>
        <v>Linear Regression</v>
      </c>
      <c r="F5524" s="18" t="s">
        <v>8015</v>
      </c>
      <c r="G5524" s="18" t="str">
        <f t="shared" si="520"/>
        <v>militancy_supportD3</v>
      </c>
      <c r="H5524"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4" s="18">
        <f t="shared" ref="I5524:I5587" si="524">IFERROR(IF(FIND(" if ",H5524)&gt;0,1,0),0)</f>
        <v>1</v>
      </c>
      <c r="J5524" s="18" t="str">
        <f t="shared" ref="J5524:J5587" si="525">IFERROR(MID(H5524,FIND(" if ",H5524)+3,LEN(H5524)+1),"NA")</f>
        <v xml:space="preserve"> complete==1</v>
      </c>
      <c r="K5524"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4" s="1" t="str">
        <f t="shared" si="523"/>
        <v>Yes</v>
      </c>
    </row>
    <row r="5525" spans="1:12" ht="129.6" x14ac:dyDescent="0.3">
      <c r="A5525" s="1" t="str">
        <f>VLOOKUP(B5525,DownloadedFiles!$B$2:$C$821,2,)</f>
        <v>hdl:1902.1/17042</v>
      </c>
      <c r="B5525" s="1" t="s">
        <v>2610</v>
      </c>
      <c r="C5525" s="1" t="s">
        <v>6468</v>
      </c>
      <c r="D5525" s="1" t="s">
        <v>654</v>
      </c>
      <c r="E5525" s="1" t="str">
        <f>VLOOKUP(D5525,StataFunctions!$E$2:$G$260,3,)</f>
        <v>Linear Regression</v>
      </c>
      <c r="F5525" s="18" t="s">
        <v>8019</v>
      </c>
      <c r="G5525" s="18" t="str">
        <f t="shared" si="520"/>
        <v>militancy_supportD4</v>
      </c>
      <c r="H5525" s="18" t="str">
        <f t="shared" si="521"/>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5" s="18">
        <f t="shared" si="524"/>
        <v>1</v>
      </c>
      <c r="J5525" s="18" t="str">
        <f t="shared" si="525"/>
        <v xml:space="preserve"> complete==1</v>
      </c>
      <c r="K5525" s="18" t="str">
        <f t="shared" si="522"/>
        <v>treatment low_urprov high_urprov prov_2-prov_4 treatment_low_urprov treatment_high_urprov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5" s="1" t="str">
        <f t="shared" si="523"/>
        <v>Yes</v>
      </c>
    </row>
    <row r="5526" spans="1:12" ht="43.2" x14ac:dyDescent="0.3">
      <c r="A5526" s="1" t="str">
        <f>VLOOKUP(B5526,DownloadedFiles!$B$2:$C$821,2,)</f>
        <v>hdl:1902.1/17042</v>
      </c>
      <c r="B5526" s="1" t="s">
        <v>2610</v>
      </c>
      <c r="C5526" s="1" t="s">
        <v>6468</v>
      </c>
      <c r="D5526" s="1" t="s">
        <v>654</v>
      </c>
      <c r="E5526" s="1" t="str">
        <f>VLOOKUP(D5526,StataFunctions!$E$2:$G$260,3,)</f>
        <v>Linear Regression</v>
      </c>
      <c r="F5526" s="18" t="s">
        <v>7988</v>
      </c>
      <c r="G5526" s="18" t="str">
        <f t="shared" si="520"/>
        <v>militancy_support</v>
      </c>
      <c r="H5526" s="18" t="str">
        <f t="shared" si="521"/>
        <v>treatment low_urprov high_urprov sociotropic_retro prov_2-prov_4 treatment_low_urprov treatment_high_urprov treatment_sociotropic_retro if complete==1</v>
      </c>
      <c r="I5526" s="18">
        <f t="shared" si="524"/>
        <v>1</v>
      </c>
      <c r="J5526" s="18" t="str">
        <f t="shared" si="525"/>
        <v xml:space="preserve"> complete==1</v>
      </c>
      <c r="K5526" s="18" t="str">
        <f t="shared" si="522"/>
        <v>treatment low_urprov high_urprov sociotropic_retro prov_2-prov_4 treatment_low_urprov treatment_high_urprov treatment_sociotropic_retro</v>
      </c>
      <c r="L5526" s="1" t="str">
        <f t="shared" si="523"/>
        <v>Yes</v>
      </c>
    </row>
    <row r="5527" spans="1:12" ht="57.6" x14ac:dyDescent="0.3">
      <c r="A5527" s="1" t="str">
        <f>VLOOKUP(B5527,DownloadedFiles!$B$2:$C$821,2,)</f>
        <v>hdl:1902.1/17042</v>
      </c>
      <c r="B5527" s="1" t="s">
        <v>2610</v>
      </c>
      <c r="C5527" s="1" t="s">
        <v>6468</v>
      </c>
      <c r="D5527" s="1" t="s">
        <v>654</v>
      </c>
      <c r="E5527" s="1" t="str">
        <f>VLOOKUP(D5527,StataFunctions!$E$2:$G$260,3,)</f>
        <v>Linear Regression</v>
      </c>
      <c r="F5527" s="18" t="s">
        <v>7989</v>
      </c>
      <c r="G5527" s="18" t="str">
        <f t="shared" si="520"/>
        <v>militancy_support</v>
      </c>
      <c r="H5527" s="18" t="str">
        <f t="shared" si="521"/>
        <v>treatment low_urprov high_urprov sociotropic_retro prov_2-prov_4 treatment_low_urprov treatment_high_urprov treatment_sociotropic_retro female married age online cellphone read write math educ2 sunni if complete==1</v>
      </c>
      <c r="I5527" s="18">
        <f t="shared" si="524"/>
        <v>1</v>
      </c>
      <c r="J5527" s="18" t="str">
        <f t="shared" si="525"/>
        <v xml:space="preserve"> complete==1</v>
      </c>
      <c r="K5527" s="18" t="str">
        <f t="shared" si="522"/>
        <v>treatment low_urprov high_urprov sociotropic_retro prov_2-prov_4 treatment_low_urprov treatment_high_urprov treatment_sociotropic_retro female married age online cellphone read write math educ2 sunni</v>
      </c>
      <c r="L5527" s="1" t="str">
        <f t="shared" si="523"/>
        <v>Yes</v>
      </c>
    </row>
    <row r="5528" spans="1:12" ht="72" x14ac:dyDescent="0.3">
      <c r="A5528" s="1" t="str">
        <f>VLOOKUP(B5528,DownloadedFiles!$B$2:$C$821,2,)</f>
        <v>hdl:1902.1/17042</v>
      </c>
      <c r="B5528" s="1" t="s">
        <v>2610</v>
      </c>
      <c r="C5528" s="1" t="s">
        <v>6468</v>
      </c>
      <c r="D5528" s="1" t="s">
        <v>654</v>
      </c>
      <c r="E5528" s="1" t="str">
        <f>VLOOKUP(D5528,StataFunctions!$E$2:$G$260,3,)</f>
        <v>Linear Regression</v>
      </c>
      <c r="F5528" s="18" t="s">
        <v>7990</v>
      </c>
      <c r="G5528" s="18" t="str">
        <f t="shared" si="520"/>
        <v>militancy_support</v>
      </c>
      <c r="H5528" s="18" t="str">
        <f t="shared" si="521"/>
        <v>treatment low_urprov high_urprov sociotropic_retro prov_2-prov_4 treatment_low_urprov treatment_high_urprov treatment_sociotropic_retro female married age online cellphone read write math educ2 sunni usviews1 usviews2 sharia_phys demvalues2 if complete==1</v>
      </c>
      <c r="I5528" s="18">
        <f t="shared" si="524"/>
        <v>1</v>
      </c>
      <c r="J5528" s="18" t="str">
        <f t="shared" si="525"/>
        <v xml:space="preserve"> complete==1</v>
      </c>
      <c r="K5528" s="18" t="str">
        <f t="shared" si="522"/>
        <v>treatment low_urprov high_urprov sociotropic_retro prov_2-prov_4 treatment_low_urprov treatment_high_urprov treatment_sociotropic_retro female married age online cellphone read write math educ2 sunni usviews1 usviews2 sharia_phys demvalues2</v>
      </c>
      <c r="L5528" s="1" t="str">
        <f t="shared" si="523"/>
        <v>Yes</v>
      </c>
    </row>
    <row r="5529" spans="1:12" ht="144" x14ac:dyDescent="0.3">
      <c r="A5529" s="1" t="str">
        <f>VLOOKUP(B5529,DownloadedFiles!$B$2:$C$821,2,)</f>
        <v>hdl:1902.1/17042</v>
      </c>
      <c r="B5529" s="1" t="s">
        <v>2610</v>
      </c>
      <c r="C5529" s="1" t="s">
        <v>6468</v>
      </c>
      <c r="D5529" s="1" t="s">
        <v>654</v>
      </c>
      <c r="E5529" s="1" t="str">
        <f>VLOOKUP(D5529,StataFunctions!$E$2:$G$260,3,)</f>
        <v>Linear Regression</v>
      </c>
      <c r="F5529" s="18" t="s">
        <v>7991</v>
      </c>
      <c r="G5529" s="18" t="str">
        <f t="shared" si="520"/>
        <v>militancy_support</v>
      </c>
      <c r="H5529" s="18" t="str">
        <f t="shared" si="521"/>
        <v>treatment low_urprov high_urprov sociotropic_retro prov_2-prov_4 treatment_low_urprov treatment_high_urprov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29" s="18">
        <f t="shared" si="524"/>
        <v>1</v>
      </c>
      <c r="J5529" s="18" t="str">
        <f t="shared" si="525"/>
        <v xml:space="preserve"> complete==1</v>
      </c>
      <c r="K5529" s="18" t="str">
        <f t="shared" si="522"/>
        <v>treatment low_urprov high_urprov sociotropic_retro prov_2-prov_4 treatment_low_urprov treatment_high_urprov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29" s="1" t="str">
        <f t="shared" si="523"/>
        <v>Yes</v>
      </c>
    </row>
    <row r="5530" spans="1:12" ht="72" x14ac:dyDescent="0.3">
      <c r="A5530" s="1" t="str">
        <f>VLOOKUP(B5530,DownloadedFiles!$B$2:$C$821,2,)</f>
        <v>hdl:1902.1/17042</v>
      </c>
      <c r="B5530" s="1" t="s">
        <v>2610</v>
      </c>
      <c r="C5530" s="1" t="s">
        <v>6468</v>
      </c>
      <c r="D5530" s="1" t="s">
        <v>654</v>
      </c>
      <c r="E5530" s="1" t="str">
        <f>VLOOKUP(D5530,StataFunctions!$E$2:$G$260,3,)</f>
        <v>Linear Regression</v>
      </c>
      <c r="F5530" s="18" t="s">
        <v>7973</v>
      </c>
      <c r="G5530" s="18" t="str">
        <f t="shared" si="520"/>
        <v>militancy_support</v>
      </c>
      <c r="H5530" s="18" t="str">
        <f t="shared" si="521"/>
        <v>treatment low_urprov high_urprov urban low_urprov_urban high_urprov_urban prov_2-prov_4 treatment_low_urprov treatment_high_urprov treatment_urban treatment_low_urprov_urban treatment_high_urprov_urban if complete==1</v>
      </c>
      <c r="I5530" s="18">
        <f t="shared" si="524"/>
        <v>1</v>
      </c>
      <c r="J5530" s="18" t="str">
        <f t="shared" si="525"/>
        <v xml:space="preserve"> complete==1</v>
      </c>
      <c r="K5530" s="18" t="str">
        <f t="shared" si="522"/>
        <v>treatment low_urprov high_urprov urban low_urprov_urban high_urprov_urban prov_2-prov_4 treatment_low_urprov treatment_high_urprov treatment_urban treatment_low_urprov_urban treatment_high_urprov_urban</v>
      </c>
      <c r="L5530" s="1" t="str">
        <f t="shared" si="523"/>
        <v>Yes</v>
      </c>
    </row>
    <row r="5531" spans="1:12" ht="72" x14ac:dyDescent="0.3">
      <c r="A5531" s="1" t="str">
        <f>VLOOKUP(B5531,DownloadedFiles!$B$2:$C$821,2,)</f>
        <v>hdl:1902.1/17042</v>
      </c>
      <c r="B5531" s="1" t="s">
        <v>2610</v>
      </c>
      <c r="C5531" s="1" t="s">
        <v>6468</v>
      </c>
      <c r="D5531" s="1" t="s">
        <v>654</v>
      </c>
      <c r="E5531" s="1" t="str">
        <f>VLOOKUP(D5531,StataFunctions!$E$2:$G$260,3,)</f>
        <v>Linear Regression</v>
      </c>
      <c r="F5531" s="18" t="s">
        <v>7974</v>
      </c>
      <c r="G5531" s="18" t="str">
        <f t="shared" si="520"/>
        <v>militancy_support</v>
      </c>
      <c r="H5531"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if complete==1</v>
      </c>
      <c r="I5531" s="18">
        <f t="shared" si="524"/>
        <v>1</v>
      </c>
      <c r="J5531" s="18" t="str">
        <f t="shared" si="525"/>
        <v xml:space="preserve"> complete==1</v>
      </c>
      <c r="K5531"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v>
      </c>
      <c r="L5531" s="1" t="str">
        <f t="shared" si="523"/>
        <v>Yes</v>
      </c>
    </row>
    <row r="5532" spans="1:12" ht="86.4" x14ac:dyDescent="0.3">
      <c r="A5532" s="1" t="str">
        <f>VLOOKUP(B5532,DownloadedFiles!$B$2:$C$821,2,)</f>
        <v>hdl:1902.1/17042</v>
      </c>
      <c r="B5532" s="1" t="s">
        <v>2610</v>
      </c>
      <c r="C5532" s="1" t="s">
        <v>6468</v>
      </c>
      <c r="D5532" s="1" t="s">
        <v>654</v>
      </c>
      <c r="E5532" s="1" t="str">
        <f>VLOOKUP(D5532,StataFunctions!$E$2:$G$260,3,)</f>
        <v>Linear Regression</v>
      </c>
      <c r="F5532" s="18" t="s">
        <v>7975</v>
      </c>
      <c r="G5532" s="18" t="str">
        <f t="shared" si="520"/>
        <v>militancy_support</v>
      </c>
      <c r="H5532"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2" s="18">
        <f t="shared" si="524"/>
        <v>1</v>
      </c>
      <c r="J5532" s="18" t="str">
        <f t="shared" si="525"/>
        <v xml:space="preserve"> complete==1</v>
      </c>
      <c r="K5532"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2" s="1" t="str">
        <f t="shared" si="523"/>
        <v>Yes</v>
      </c>
    </row>
    <row r="5533" spans="1:12" ht="86.4" x14ac:dyDescent="0.3">
      <c r="A5533" s="1" t="str">
        <f>VLOOKUP(B5533,DownloadedFiles!$B$2:$C$821,2,)</f>
        <v>hdl:1902.1/17042</v>
      </c>
      <c r="B5533" s="1" t="s">
        <v>2610</v>
      </c>
      <c r="C5533" s="1" t="s">
        <v>6468</v>
      </c>
      <c r="D5533" s="1" t="s">
        <v>654</v>
      </c>
      <c r="E5533" s="1" t="str">
        <f>VLOOKUP(D5533,StataFunctions!$E$2:$G$260,3,)</f>
        <v>Linear Regression</v>
      </c>
      <c r="F5533" s="18" t="s">
        <v>7975</v>
      </c>
      <c r="G5533" s="18" t="str">
        <f t="shared" si="520"/>
        <v>militancy_support</v>
      </c>
      <c r="H5533"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3" s="18">
        <f t="shared" si="524"/>
        <v>1</v>
      </c>
      <c r="J5533" s="18" t="str">
        <f t="shared" si="525"/>
        <v xml:space="preserve"> complete==1</v>
      </c>
      <c r="K5533"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3" s="1" t="str">
        <f t="shared" si="523"/>
        <v>Yes</v>
      </c>
    </row>
    <row r="5534" spans="1:12" ht="86.4" x14ac:dyDescent="0.3">
      <c r="A5534" s="1" t="str">
        <f>VLOOKUP(B5534,DownloadedFiles!$B$2:$C$821,2,)</f>
        <v>hdl:1902.1/17042</v>
      </c>
      <c r="B5534" s="1" t="s">
        <v>2610</v>
      </c>
      <c r="C5534" s="1" t="s">
        <v>6468</v>
      </c>
      <c r="D5534" s="1" t="s">
        <v>654</v>
      </c>
      <c r="E5534" s="1" t="str">
        <f>VLOOKUP(D5534,StataFunctions!$E$2:$G$260,3,)</f>
        <v>Linear Regression</v>
      </c>
      <c r="F5534" s="18" t="s">
        <v>7975</v>
      </c>
      <c r="G5534" s="18" t="str">
        <f t="shared" si="520"/>
        <v>militancy_support</v>
      </c>
      <c r="H5534"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4" s="18">
        <f t="shared" si="524"/>
        <v>1</v>
      </c>
      <c r="J5534" s="18" t="str">
        <f t="shared" si="525"/>
        <v xml:space="preserve"> complete==1</v>
      </c>
      <c r="K5534"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4" s="1" t="str">
        <f t="shared" si="523"/>
        <v>Yes</v>
      </c>
    </row>
    <row r="5535" spans="1:12" ht="86.4" x14ac:dyDescent="0.3">
      <c r="A5535" s="1" t="str">
        <f>VLOOKUP(B5535,DownloadedFiles!$B$2:$C$821,2,)</f>
        <v>hdl:1902.1/17042</v>
      </c>
      <c r="B5535" s="1" t="s">
        <v>2610</v>
      </c>
      <c r="C5535" s="1" t="s">
        <v>6468</v>
      </c>
      <c r="D5535" s="1" t="s">
        <v>654</v>
      </c>
      <c r="E5535" s="1" t="str">
        <f>VLOOKUP(D5535,StataFunctions!$E$2:$G$260,3,)</f>
        <v>Linear Regression</v>
      </c>
      <c r="F5535" s="18" t="s">
        <v>7975</v>
      </c>
      <c r="G5535" s="18" t="str">
        <f t="shared" si="520"/>
        <v>militancy_support</v>
      </c>
      <c r="H5535"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5" s="18">
        <f t="shared" si="524"/>
        <v>1</v>
      </c>
      <c r="J5535" s="18" t="str">
        <f t="shared" si="525"/>
        <v xml:space="preserve"> complete==1</v>
      </c>
      <c r="K5535"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5" s="1" t="str">
        <f t="shared" si="523"/>
        <v>Yes</v>
      </c>
    </row>
    <row r="5536" spans="1:12" ht="86.4" x14ac:dyDescent="0.3">
      <c r="A5536" s="1" t="str">
        <f>VLOOKUP(B5536,DownloadedFiles!$B$2:$C$821,2,)</f>
        <v>hdl:1902.1/17042</v>
      </c>
      <c r="B5536" s="1" t="s">
        <v>2610</v>
      </c>
      <c r="C5536" s="1" t="s">
        <v>6468</v>
      </c>
      <c r="D5536" s="1" t="s">
        <v>654</v>
      </c>
      <c r="E5536" s="1" t="str">
        <f>VLOOKUP(D5536,StataFunctions!$E$2:$G$260,3,)</f>
        <v>Linear Regression</v>
      </c>
      <c r="F5536" s="18" t="s">
        <v>7975</v>
      </c>
      <c r="G5536" s="18" t="str">
        <f t="shared" si="520"/>
        <v>militancy_support</v>
      </c>
      <c r="H5536"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6" s="18">
        <f t="shared" si="524"/>
        <v>1</v>
      </c>
      <c r="J5536" s="18" t="str">
        <f t="shared" si="525"/>
        <v xml:space="preserve"> complete==1</v>
      </c>
      <c r="K5536"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6" s="1" t="str">
        <f t="shared" si="523"/>
        <v>Yes</v>
      </c>
    </row>
    <row r="5537" spans="1:12" ht="86.4" x14ac:dyDescent="0.3">
      <c r="A5537" s="1" t="str">
        <f>VLOOKUP(B5537,DownloadedFiles!$B$2:$C$821,2,)</f>
        <v>hdl:1902.1/17042</v>
      </c>
      <c r="B5537" s="1" t="s">
        <v>2610</v>
      </c>
      <c r="C5537" s="1" t="s">
        <v>6468</v>
      </c>
      <c r="D5537" s="1" t="s">
        <v>654</v>
      </c>
      <c r="E5537" s="1" t="str">
        <f>VLOOKUP(D5537,StataFunctions!$E$2:$G$260,3,)</f>
        <v>Linear Regression</v>
      </c>
      <c r="F5537" s="18" t="s">
        <v>7975</v>
      </c>
      <c r="G5537" s="18" t="str">
        <f t="shared" si="520"/>
        <v>militancy_support</v>
      </c>
      <c r="H5537"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if complete==1</v>
      </c>
      <c r="I5537" s="18">
        <f t="shared" si="524"/>
        <v>1</v>
      </c>
      <c r="J5537" s="18" t="str">
        <f t="shared" si="525"/>
        <v xml:space="preserve"> complete==1</v>
      </c>
      <c r="K5537"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v>
      </c>
      <c r="L5537" s="1" t="str">
        <f t="shared" si="523"/>
        <v>Yes</v>
      </c>
    </row>
    <row r="5538" spans="1:12" ht="158.4" x14ac:dyDescent="0.3">
      <c r="A5538" s="1" t="str">
        <f>VLOOKUP(B5538,DownloadedFiles!$B$2:$C$821,2,)</f>
        <v>hdl:1902.1/17042</v>
      </c>
      <c r="B5538" s="1" t="s">
        <v>2610</v>
      </c>
      <c r="C5538" s="1" t="s">
        <v>6468</v>
      </c>
      <c r="D5538" s="1" t="s">
        <v>654</v>
      </c>
      <c r="E5538" s="1" t="str">
        <f>VLOOKUP(D5538,StataFunctions!$E$2:$G$260,3,)</f>
        <v>Linear Regression</v>
      </c>
      <c r="F5538" s="18" t="s">
        <v>7976</v>
      </c>
      <c r="G5538" s="18" t="str">
        <f t="shared" si="520"/>
        <v>militancy_support</v>
      </c>
      <c r="H5538" s="18" t="str">
        <f t="shared" si="521"/>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38" s="18">
        <f t="shared" si="524"/>
        <v>1</v>
      </c>
      <c r="J5538" s="18" t="str">
        <f t="shared" si="525"/>
        <v xml:space="preserve"> complete==1</v>
      </c>
      <c r="K5538" s="18" t="str">
        <f t="shared" si="522"/>
        <v>treatment low_urprov high_urprov urban low_urprov_urban high_urprov_urban prov_2-prov_4 treatment_low_urprov treatment_high_urprov treatment_urban treatment_low_urprov_urban treatment_high_urprov_urban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38" s="1" t="str">
        <f t="shared" si="523"/>
        <v>Yes</v>
      </c>
    </row>
    <row r="5539" spans="1:12" ht="43.2" x14ac:dyDescent="0.3">
      <c r="A5539" s="1" t="str">
        <f>VLOOKUP(B5539,DownloadedFiles!$B$2:$C$821,2,)</f>
        <v>hdl:1902.1/17042</v>
      </c>
      <c r="B5539" s="1" t="s">
        <v>2610</v>
      </c>
      <c r="C5539" s="1" t="s">
        <v>6468</v>
      </c>
      <c r="D5539" s="1" t="s">
        <v>654</v>
      </c>
      <c r="E5539" s="1" t="str">
        <f>VLOOKUP(D5539,StataFunctions!$E$2:$G$260,3,)</f>
        <v>Linear Regression</v>
      </c>
      <c r="F5539" s="18" t="s">
        <v>7968</v>
      </c>
      <c r="G5539" s="18" t="str">
        <f t="shared" si="520"/>
        <v>militancy_support</v>
      </c>
      <c r="H5539" s="18" t="str">
        <f t="shared" si="521"/>
        <v>treatment prov_2-prov_4 female married age online cellphone read write math educ2 sunni usviews1 usviews2 sharia_phys demvalues2 if complete==1</v>
      </c>
      <c r="I5539" s="18">
        <f t="shared" si="524"/>
        <v>1</v>
      </c>
      <c r="J5539" s="18" t="str">
        <f t="shared" si="525"/>
        <v xml:space="preserve"> complete==1</v>
      </c>
      <c r="K5539" s="18" t="str">
        <f t="shared" si="522"/>
        <v>treatment prov_2-prov_4 female married age online cellphone read write math educ2 sunni usviews1 usviews2 sharia_phys demvalues2</v>
      </c>
      <c r="L5539" s="1" t="str">
        <f t="shared" si="523"/>
        <v>Yes</v>
      </c>
    </row>
    <row r="5540" spans="1:12" ht="43.2" x14ac:dyDescent="0.3">
      <c r="A5540" s="1" t="str">
        <f>VLOOKUP(B5540,DownloadedFiles!$B$2:$C$821,2,)</f>
        <v>hdl:1902.1/17042</v>
      </c>
      <c r="B5540" s="1" t="s">
        <v>2610</v>
      </c>
      <c r="C5540" s="1" t="s">
        <v>6468</v>
      </c>
      <c r="D5540" s="1" t="s">
        <v>654</v>
      </c>
      <c r="E5540" s="1" t="str">
        <f>VLOOKUP(D5540,StataFunctions!$E$2:$G$260,3,)</f>
        <v>Linear Regression</v>
      </c>
      <c r="F5540" s="18" t="s">
        <v>7497</v>
      </c>
      <c r="G5540" s="18" t="str">
        <f t="shared" si="520"/>
        <v>comb_avgx_group`x'</v>
      </c>
      <c r="H5540" s="18" t="str">
        <f t="shared" si="521"/>
        <v>treatment prov_2-prov_4 female married age online cellphone read write math educ2 sunni usviews1 usviews2 sharia_phys demvalues2 if complete==1"</v>
      </c>
      <c r="I5540" s="18">
        <f t="shared" si="524"/>
        <v>1</v>
      </c>
      <c r="J5540" s="18" t="str">
        <f t="shared" si="525"/>
        <v xml:space="preserve"> complete==1"</v>
      </c>
      <c r="K5540" s="18" t="str">
        <f t="shared" si="522"/>
        <v>treatment prov_2-prov_4 female married age online cellphone read write math educ2 sunni usviews1 usviews2 sharia_phys demvalues2</v>
      </c>
      <c r="L5540" s="1" t="str">
        <f t="shared" si="523"/>
        <v>Yes</v>
      </c>
    </row>
    <row r="5541" spans="1:12" ht="28.8" x14ac:dyDescent="0.3">
      <c r="A5541" s="1" t="str">
        <f>VLOOKUP(B5541,DownloadedFiles!$B$2:$C$821,2,)</f>
        <v>hdl:1902.1/17042</v>
      </c>
      <c r="B5541" s="1" t="s">
        <v>2610</v>
      </c>
      <c r="C5541" s="1" t="s">
        <v>6468</v>
      </c>
      <c r="D5541" s="1" t="s">
        <v>654</v>
      </c>
      <c r="E5541" s="1" t="str">
        <f>VLOOKUP(D5541,StataFunctions!$E$2:$G$260,3,)</f>
        <v>Linear Regression</v>
      </c>
      <c r="F5541" s="18" t="s">
        <v>7984</v>
      </c>
      <c r="G5541" s="18" t="str">
        <f t="shared" si="520"/>
        <v>militancy_support</v>
      </c>
      <c r="H5541" s="18" t="str">
        <f t="shared" si="521"/>
        <v>treatment sociotropic_retro prov_2-prov_4 treatment_sociotropic_retro if complete==1</v>
      </c>
      <c r="I5541" s="18">
        <f t="shared" si="524"/>
        <v>1</v>
      </c>
      <c r="J5541" s="18" t="str">
        <f t="shared" si="525"/>
        <v xml:space="preserve"> complete==1</v>
      </c>
      <c r="K5541" s="18" t="str">
        <f t="shared" si="522"/>
        <v>treatment sociotropic_retro prov_2-prov_4 treatment_sociotropic_retro</v>
      </c>
      <c r="L5541" s="1" t="str">
        <f t="shared" si="523"/>
        <v>Yes</v>
      </c>
    </row>
    <row r="5542" spans="1:12" ht="43.2" x14ac:dyDescent="0.3">
      <c r="A5542" s="1" t="str">
        <f>VLOOKUP(B5542,DownloadedFiles!$B$2:$C$821,2,)</f>
        <v>hdl:1902.1/17042</v>
      </c>
      <c r="B5542" s="1" t="s">
        <v>2610</v>
      </c>
      <c r="C5542" s="1" t="s">
        <v>6468</v>
      </c>
      <c r="D5542" s="1" t="s">
        <v>654</v>
      </c>
      <c r="E5542" s="1" t="str">
        <f>VLOOKUP(D5542,StataFunctions!$E$2:$G$260,3,)</f>
        <v>Linear Regression</v>
      </c>
      <c r="F5542" s="18" t="s">
        <v>7985</v>
      </c>
      <c r="G5542" s="18" t="str">
        <f t="shared" si="520"/>
        <v>militancy_support</v>
      </c>
      <c r="H5542" s="18" t="str">
        <f t="shared" si="521"/>
        <v>treatment sociotropic_retro prov_2-prov_4 treatment_sociotropic_retro female married age online cellphone read write math educ2 sunni if complete==1</v>
      </c>
      <c r="I5542" s="18">
        <f t="shared" si="524"/>
        <v>1</v>
      </c>
      <c r="J5542" s="18" t="str">
        <f t="shared" si="525"/>
        <v xml:space="preserve"> complete==1</v>
      </c>
      <c r="K5542" s="18" t="str">
        <f t="shared" si="522"/>
        <v>treatment sociotropic_retro prov_2-prov_4 treatment_sociotropic_retro female married age online cellphone read write math educ2 sunni</v>
      </c>
      <c r="L5542" s="1" t="str">
        <f t="shared" si="523"/>
        <v>Yes</v>
      </c>
    </row>
    <row r="5543" spans="1:12" ht="57.6" x14ac:dyDescent="0.3">
      <c r="A5543" s="1" t="str">
        <f>VLOOKUP(B5543,DownloadedFiles!$B$2:$C$821,2,)</f>
        <v>hdl:1902.1/17042</v>
      </c>
      <c r="B5543" s="1" t="s">
        <v>2610</v>
      </c>
      <c r="C5543" s="1" t="s">
        <v>6468</v>
      </c>
      <c r="D5543" s="1" t="s">
        <v>654</v>
      </c>
      <c r="E5543" s="1" t="str">
        <f>VLOOKUP(D5543,StataFunctions!$E$2:$G$260,3,)</f>
        <v>Linear Regression</v>
      </c>
      <c r="F5543" s="18" t="s">
        <v>7986</v>
      </c>
      <c r="G5543" s="18" t="str">
        <f t="shared" si="520"/>
        <v>militancy_support</v>
      </c>
      <c r="H5543" s="18" t="str">
        <f t="shared" si="521"/>
        <v>treatment sociotropic_retro prov_2-prov_4 treatment_sociotropic_retro female married age online cellphone read write math educ2 sunni usviews1 usviews2 sharia_phys demvalues2 if complete==1</v>
      </c>
      <c r="I5543" s="18">
        <f t="shared" si="524"/>
        <v>1</v>
      </c>
      <c r="J5543" s="18" t="str">
        <f t="shared" si="525"/>
        <v xml:space="preserve"> complete==1</v>
      </c>
      <c r="K5543" s="18" t="str">
        <f t="shared" si="522"/>
        <v>treatment sociotropic_retro prov_2-prov_4 treatment_sociotropic_retro female married age online cellphone read write math educ2 sunni usviews1 usviews2 sharia_phys demvalues2</v>
      </c>
      <c r="L5543" s="1" t="str">
        <f t="shared" si="523"/>
        <v>Yes</v>
      </c>
    </row>
    <row r="5544" spans="1:12" ht="115.2" x14ac:dyDescent="0.3">
      <c r="A5544" s="1" t="str">
        <f>VLOOKUP(B5544,DownloadedFiles!$B$2:$C$821,2,)</f>
        <v>hdl:1902.1/17042</v>
      </c>
      <c r="B5544" s="1" t="s">
        <v>2610</v>
      </c>
      <c r="C5544" s="1" t="s">
        <v>6468</v>
      </c>
      <c r="D5544" s="1" t="s">
        <v>654</v>
      </c>
      <c r="E5544" s="1" t="str">
        <f>VLOOKUP(D5544,StataFunctions!$E$2:$G$260,3,)</f>
        <v>Linear Regression</v>
      </c>
      <c r="F5544" s="18" t="s">
        <v>7987</v>
      </c>
      <c r="G5544" s="18" t="str">
        <f t="shared" si="520"/>
        <v>militancy_support</v>
      </c>
      <c r="H5544" s="18" t="str">
        <f t="shared" si="521"/>
        <v>treatment sociotropic_retro prov_2-prov_4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 if complete==1</v>
      </c>
      <c r="I5544" s="18">
        <f t="shared" si="524"/>
        <v>1</v>
      </c>
      <c r="J5544" s="18" t="str">
        <f t="shared" si="525"/>
        <v xml:space="preserve"> complete==1</v>
      </c>
      <c r="K5544" s="18" t="str">
        <f t="shared" si="522"/>
        <v>treatment sociotropic_retro prov_2-prov_4 treatment_sociotropic_retro female married age online cellphone read write math educ2 sunni usviews1 usviews2 sharia_phys demvalues2 treatment_female treatment_married treatment_age treatment_online treatment_cellphone treatment_read treatment_write treatment_math treatment_educ2 treatment_sunni treatment_usviews1 treatment_usviews2 treatment_sharia_phys treatment_demvalues2 treatment_prov_2 treatment_prov_3 treatment_prov_4</v>
      </c>
      <c r="L5544" s="1" t="str">
        <f t="shared" si="523"/>
        <v>Yes</v>
      </c>
    </row>
    <row r="5545" spans="1:12" ht="43.2" x14ac:dyDescent="0.3">
      <c r="A5545" s="1" t="str">
        <f>VLOOKUP(B5545,DownloadedFiles!$B$2:$C$821,2,)</f>
        <v>doi:10.7910/DVN/UJN9C3</v>
      </c>
      <c r="B5545" s="1" t="s">
        <v>2369</v>
      </c>
      <c r="C5545" s="1" t="s">
        <v>6470</v>
      </c>
      <c r="D5545" s="1" t="s">
        <v>766</v>
      </c>
      <c r="E5545" s="1" t="str">
        <f>VLOOKUP(D5545,StataFunctions!$E$2:$G$260,3,)</f>
        <v>Logistic regression</v>
      </c>
      <c r="F5545" s="18" t="s">
        <v>7882</v>
      </c>
      <c r="G5545" s="18" t="str">
        <f t="shared" si="520"/>
        <v>initiatemid21</v>
      </c>
      <c r="H5545" s="18" t="str">
        <f t="shared" si="521"/>
        <v>lnnatres2 terrorgroup1 rich lnnatres2_terror lnnatres2_rich rich_terror lnnatres2_rich_terror bopmil lnrpc duration2 duration2sq duration2cub</v>
      </c>
      <c r="I5545" s="18">
        <f t="shared" si="524"/>
        <v>0</v>
      </c>
      <c r="J5545" s="18" t="str">
        <f t="shared" si="525"/>
        <v>NA</v>
      </c>
      <c r="K5545" s="18" t="str">
        <f t="shared" si="522"/>
        <v>lnnatres2 terrorgroup1 rich lnnatres2_terror lnnatres2_rich rich_terror lnnatres2_rich_terror bopmil lnrpc duration2 duration2sq duration2cub</v>
      </c>
      <c r="L5545" s="1" t="str">
        <f t="shared" si="523"/>
        <v>Yes</v>
      </c>
    </row>
    <row r="5546" spans="1:12" ht="57.6" x14ac:dyDescent="0.3">
      <c r="A5546" s="1" t="str">
        <f>VLOOKUP(B5546,DownloadedFiles!$B$2:$C$821,2,)</f>
        <v>doi:10.7910/DVN/UJN9C3</v>
      </c>
      <c r="B5546" s="1" t="s">
        <v>2369</v>
      </c>
      <c r="C5546" s="1" t="s">
        <v>6470</v>
      </c>
      <c r="D5546" s="1" t="s">
        <v>766</v>
      </c>
      <c r="E5546" s="1" t="str">
        <f>VLOOKUP(D5546,StataFunctions!$E$2:$G$260,3,)</f>
        <v>Logistic regression</v>
      </c>
      <c r="F5546" s="18" t="s">
        <v>7883</v>
      </c>
      <c r="G5546" s="18" t="str">
        <f t="shared" si="520"/>
        <v>initiatemid21</v>
      </c>
      <c r="H5546" s="18" t="str">
        <f t="shared" si="521"/>
        <v>lnnatres2 terrorgroup1 rich lnnatres2_terror lnnatres2_rich rich_terror lnnatres2_rich_terror bopmil lnrpc lgdpen lgdpen2 ally1 ally2 lsize lsize2 duration2 duration2sq duration2cub</v>
      </c>
      <c r="I5546" s="18">
        <f t="shared" si="524"/>
        <v>0</v>
      </c>
      <c r="J5546" s="18" t="str">
        <f t="shared" si="525"/>
        <v>NA</v>
      </c>
      <c r="K5546" s="18" t="str">
        <f t="shared" si="522"/>
        <v>lnnatres2 terrorgroup1 rich lnnatres2_terror lnnatres2_rich rich_terror lnnatres2_rich_terror bopmil lnrpc lgdpen lgdpen2 ally1 ally2 lsize lsize2 duration2 duration2sq duration2cub</v>
      </c>
      <c r="L5546" s="1" t="str">
        <f t="shared" si="523"/>
        <v>Yes</v>
      </c>
    </row>
    <row r="5547" spans="1:12" ht="57.6" x14ac:dyDescent="0.3">
      <c r="A5547" s="1" t="str">
        <f>VLOOKUP(B5547,DownloadedFiles!$B$2:$C$821,2,)</f>
        <v>doi:10.7910/DVN/UJN9C3</v>
      </c>
      <c r="B5547" s="1" t="s">
        <v>2369</v>
      </c>
      <c r="C5547" s="1" t="s">
        <v>6470</v>
      </c>
      <c r="D5547" s="1" t="s">
        <v>766</v>
      </c>
      <c r="E5547" s="1" t="str">
        <f>VLOOKUP(D5547,StataFunctions!$E$2:$G$260,3,)</f>
        <v>Logistic regression</v>
      </c>
      <c r="F5547" s="18" t="s">
        <v>7884</v>
      </c>
      <c r="G5547" s="18" t="str">
        <f t="shared" si="520"/>
        <v>initiatemid21</v>
      </c>
      <c r="H5547" s="18" t="str">
        <f t="shared" si="521"/>
        <v>lnnatres2 terrorgroup1 rich lnnatres2_terror lnnatres2_rich rich_terror lnnatres2_rich_terror bopmil lnrpc lgdpen lgdpen2 ally1 ally2 lsize lsize2 duration2 duration2sq duration2cub</v>
      </c>
      <c r="I5547" s="18">
        <f t="shared" si="524"/>
        <v>0</v>
      </c>
      <c r="J5547" s="18" t="str">
        <f t="shared" si="525"/>
        <v>NA</v>
      </c>
      <c r="K5547" s="18" t="str">
        <f t="shared" si="522"/>
        <v>lnnatres2 terrorgroup1 rich lnnatres2_terror lnnatres2_rich rich_terror lnnatres2_rich_terror bopmil lnrpc lgdpen lgdpen2 ally1 ally2 lsize lsize2 duration2 duration2sq duration2cub</v>
      </c>
      <c r="L5547" s="1" t="str">
        <f t="shared" si="523"/>
        <v>Yes</v>
      </c>
    </row>
    <row r="5548" spans="1:12" ht="43.2" x14ac:dyDescent="0.3">
      <c r="A5548" s="1" t="str">
        <f>VLOOKUP(B5548,DownloadedFiles!$B$2:$C$821,2,)</f>
        <v>doi:10.7910/DVN/UJN9C3</v>
      </c>
      <c r="B5548" s="1" t="s">
        <v>2369</v>
      </c>
      <c r="C5548" s="1" t="s">
        <v>6469</v>
      </c>
      <c r="D5548" s="1" t="s">
        <v>766</v>
      </c>
      <c r="E5548" s="1" t="str">
        <f>VLOOKUP(D5548,StataFunctions!$E$2:$G$260,3,)</f>
        <v>Logistic regression</v>
      </c>
      <c r="F5548" s="18" t="s">
        <v>7879</v>
      </c>
      <c r="G5548" s="18" t="str">
        <f t="shared" si="520"/>
        <v>initiatemid11</v>
      </c>
      <c r="H5548" s="18" t="str">
        <f t="shared" si="521"/>
        <v>terrorgroup1 lnnatchange1 lnnatchange1_terror lnnatres1 lnnatres2 bopmil lnrpc duration1 duration1sq duration1cub</v>
      </c>
      <c r="I5548" s="18">
        <f t="shared" si="524"/>
        <v>0</v>
      </c>
      <c r="J5548" s="18" t="str">
        <f t="shared" si="525"/>
        <v>NA</v>
      </c>
      <c r="K5548" s="18" t="str">
        <f t="shared" si="522"/>
        <v>terrorgroup1 lnnatchange1 lnnatchange1_terror lnnatres1 lnnatres2 bopmil lnrpc duration1 duration1sq duration1cub</v>
      </c>
      <c r="L5548" s="1" t="str">
        <f t="shared" si="523"/>
        <v>Yes</v>
      </c>
    </row>
    <row r="5549" spans="1:12" ht="43.2" x14ac:dyDescent="0.3">
      <c r="A5549" s="1" t="str">
        <f>VLOOKUP(B5549,DownloadedFiles!$B$2:$C$821,2,)</f>
        <v>doi:10.7910/DVN/UJN9C3</v>
      </c>
      <c r="B5549" s="1" t="s">
        <v>2369</v>
      </c>
      <c r="C5549" s="1" t="s">
        <v>6469</v>
      </c>
      <c r="D5549" s="1" t="s">
        <v>766</v>
      </c>
      <c r="E5549" s="1" t="str">
        <f>VLOOKUP(D5549,StataFunctions!$E$2:$G$260,3,)</f>
        <v>Logistic regression</v>
      </c>
      <c r="F5549" s="18" t="s">
        <v>7880</v>
      </c>
      <c r="G5549" s="18" t="str">
        <f t="shared" si="520"/>
        <v>initiatemid11</v>
      </c>
      <c r="H5549" s="18" t="str">
        <f t="shared" si="521"/>
        <v>terrorgroup1 lnnatchange1 lnnatchange1_terror lnnatres1 lnnatres2 bopmil lnrpc lgdpen lgdpen2 ally1 ally2 lsize lsize2 duration1 duration1sq duration1cub</v>
      </c>
      <c r="I5549" s="18">
        <f t="shared" si="524"/>
        <v>0</v>
      </c>
      <c r="J5549" s="18" t="str">
        <f t="shared" si="525"/>
        <v>NA</v>
      </c>
      <c r="K5549" s="18" t="str">
        <f t="shared" si="522"/>
        <v>terrorgroup1 lnnatchange1 lnnatchange1_terror lnnatres1 lnnatres2 bopmil lnrpc lgdpen lgdpen2 ally1 ally2 lsize lsize2 duration1 duration1sq duration1cub</v>
      </c>
      <c r="L5549" s="1" t="str">
        <f t="shared" si="523"/>
        <v>Yes</v>
      </c>
    </row>
    <row r="5550" spans="1:12" ht="43.2" x14ac:dyDescent="0.3">
      <c r="A5550" s="1" t="str">
        <f>VLOOKUP(B5550,DownloadedFiles!$B$2:$C$821,2,)</f>
        <v>doi:10.7910/DVN/UJN9C3</v>
      </c>
      <c r="B5550" s="1" t="s">
        <v>2369</v>
      </c>
      <c r="C5550" s="1" t="s">
        <v>6470</v>
      </c>
      <c r="D5550" s="1" t="s">
        <v>766</v>
      </c>
      <c r="E5550" s="1" t="str">
        <f>VLOOKUP(D5550,StataFunctions!$E$2:$G$260,3,)</f>
        <v>Logistic regression</v>
      </c>
      <c r="F5550" s="18" t="s">
        <v>7881</v>
      </c>
      <c r="G5550" s="18" t="str">
        <f t="shared" si="520"/>
        <v>initiatemid11</v>
      </c>
      <c r="H5550" s="18" t="str">
        <f t="shared" si="521"/>
        <v>terrorgroup1 lnnatchange1 lnnatchange1_terror lnnatres1 lnnatres2 bopmil lnrpc lgdpen lgdpen2 ally1 ally2 lsize lsize2 duration1 duration1sq duration1cub</v>
      </c>
      <c r="I5550" s="18">
        <f t="shared" si="524"/>
        <v>0</v>
      </c>
      <c r="J5550" s="18" t="str">
        <f t="shared" si="525"/>
        <v>NA</v>
      </c>
      <c r="K5550" s="18" t="str">
        <f t="shared" si="522"/>
        <v>terrorgroup1 lnnatchange1 lnnatchange1_terror lnnatres1 lnnatres2 bopmil lnrpc lgdpen lgdpen2 ally1 ally2 lsize lsize2 duration1 duration1sq duration1cub</v>
      </c>
      <c r="L5550" s="1" t="str">
        <f t="shared" si="523"/>
        <v>Yes</v>
      </c>
    </row>
    <row r="5551" spans="1:12" x14ac:dyDescent="0.3">
      <c r="A5551" s="1" t="str">
        <f>VLOOKUP(B5551,DownloadedFiles!$B$2:$C$821,2,)</f>
        <v>hdl:1902.1/21380</v>
      </c>
      <c r="B5551" s="1" t="s">
        <v>2457</v>
      </c>
      <c r="C5551" s="1" t="s">
        <v>2825</v>
      </c>
      <c r="D5551" s="1" t="s">
        <v>8536</v>
      </c>
      <c r="E5551" s="1" t="s">
        <v>799</v>
      </c>
      <c r="F5551" s="18" t="s">
        <v>5567</v>
      </c>
      <c r="G5551" s="18" t="str">
        <f t="shared" si="520"/>
        <v>strngpid73</v>
      </c>
      <c r="H5551" s="18" t="str">
        <f t="shared" si="521"/>
        <v>(voted68 = eligible68)</v>
      </c>
      <c r="I5551" s="18">
        <f t="shared" si="524"/>
        <v>0</v>
      </c>
      <c r="J5551" s="18" t="str">
        <f t="shared" si="525"/>
        <v>NA</v>
      </c>
      <c r="K5551" s="18" t="str">
        <f t="shared" si="522"/>
        <v>(voted68 = eligible68)</v>
      </c>
      <c r="L5551" s="1" t="str">
        <f t="shared" si="523"/>
        <v>Yes</v>
      </c>
    </row>
    <row r="5552" spans="1:12" ht="28.8" x14ac:dyDescent="0.3">
      <c r="A5552" s="1" t="str">
        <f>VLOOKUP(B5552,DownloadedFiles!$B$2:$C$821,2,)</f>
        <v>hdl:1902.1/21380</v>
      </c>
      <c r="B5552" s="1" t="s">
        <v>2457</v>
      </c>
      <c r="C5552" s="1" t="s">
        <v>2825</v>
      </c>
      <c r="D5552" s="1" t="s">
        <v>8536</v>
      </c>
      <c r="E5552" s="1" t="s">
        <v>799</v>
      </c>
      <c r="F5552" s="18" t="s">
        <v>5568</v>
      </c>
      <c r="G5552" s="18" t="str">
        <f t="shared" si="520"/>
        <v>strngpid73</v>
      </c>
      <c r="H5552" s="18" t="str">
        <f t="shared" si="521"/>
        <v>col1 col2 col3 col4 gn1 black vtf1 vtm1 plf1 plf2 plf3/*</v>
      </c>
      <c r="I5552" s="18">
        <f t="shared" si="524"/>
        <v>0</v>
      </c>
      <c r="J5552" s="18" t="str">
        <f t="shared" si="525"/>
        <v>NA</v>
      </c>
      <c r="K5552" s="18" t="str">
        <f t="shared" si="522"/>
        <v>col1 col2 col3 col4 gn1 black vtf1 vtm1 plf1 plf2 plf3/*</v>
      </c>
      <c r="L5552" s="1" t="str">
        <f t="shared" si="523"/>
        <v>Yes</v>
      </c>
    </row>
    <row r="5553" spans="1:12" x14ac:dyDescent="0.3">
      <c r="A5553" s="1" t="str">
        <f>VLOOKUP(B5553,DownloadedFiles!$B$2:$C$821,2,)</f>
        <v>hdl:1902.1/21380</v>
      </c>
      <c r="B5553" s="1" t="s">
        <v>2457</v>
      </c>
      <c r="C5553" s="1" t="s">
        <v>2825</v>
      </c>
      <c r="D5553" s="1" t="s">
        <v>654</v>
      </c>
      <c r="E5553" s="1" t="str">
        <f>VLOOKUP(D5553,StataFunctions!$E$2:$G$260,3,)</f>
        <v>Linear Regression</v>
      </c>
      <c r="F5553" s="18" t="s">
        <v>5576</v>
      </c>
      <c r="G5553" s="18" t="str">
        <f t="shared" si="520"/>
        <v>consref73</v>
      </c>
      <c r="H5553" s="18" t="str">
        <f t="shared" si="521"/>
        <v>consref65 eligible68</v>
      </c>
      <c r="I5553" s="18">
        <f t="shared" si="524"/>
        <v>0</v>
      </c>
      <c r="J5553" s="18" t="str">
        <f t="shared" si="525"/>
        <v>NA</v>
      </c>
      <c r="K5553" s="18" t="str">
        <f t="shared" si="522"/>
        <v>consref65 eligible68</v>
      </c>
      <c r="L5553" s="1" t="str">
        <f t="shared" si="523"/>
        <v>Yes</v>
      </c>
    </row>
    <row r="5554" spans="1:12" x14ac:dyDescent="0.3">
      <c r="A5554" s="1" t="str">
        <f>VLOOKUP(B5554,DownloadedFiles!$B$2:$C$821,2,)</f>
        <v>hdl:1902.1/21380</v>
      </c>
      <c r="B5554" s="1" t="s">
        <v>2457</v>
      </c>
      <c r="C5554" s="1" t="s">
        <v>2825</v>
      </c>
      <c r="D5554" s="1" t="s">
        <v>699</v>
      </c>
      <c r="E5554" s="1" t="str">
        <f>VLOOKUP(D5554,StataFunctions!$E$2:$G$260,3,)</f>
        <v>Linear regression</v>
      </c>
      <c r="F5554" s="18" t="s">
        <v>7576</v>
      </c>
      <c r="G5554" s="18" t="str">
        <f t="shared" si="520"/>
        <v>dem73</v>
      </c>
      <c r="H5554" s="18" t="str">
        <f t="shared" si="521"/>
        <v>dem65 rep65 eligible68 newhumphrey68 newnixon68/*</v>
      </c>
      <c r="I5554" s="18">
        <f t="shared" si="524"/>
        <v>0</v>
      </c>
      <c r="J5554" s="18" t="str">
        <f t="shared" si="525"/>
        <v>NA</v>
      </c>
      <c r="K5554" s="18" t="str">
        <f t="shared" si="522"/>
        <v>dem65 rep65 eligible68 newhumphrey68 newnixon68/*</v>
      </c>
      <c r="L5554" s="1" t="str">
        <f t="shared" si="523"/>
        <v>Yes</v>
      </c>
    </row>
    <row r="5555" spans="1:12" x14ac:dyDescent="0.3">
      <c r="A5555" s="1" t="str">
        <f>VLOOKUP(B5555,DownloadedFiles!$B$2:$C$821,2,)</f>
        <v>hdl:1902.1/21380</v>
      </c>
      <c r="B5555" s="1" t="s">
        <v>2457</v>
      </c>
      <c r="C5555" s="1" t="s">
        <v>2825</v>
      </c>
      <c r="D5555" s="1" t="s">
        <v>699</v>
      </c>
      <c r="E5555" s="1" t="str">
        <f>VLOOKUP(D5555,StataFunctions!$E$2:$G$260,3,)</f>
        <v>Linear regression</v>
      </c>
      <c r="F5555" s="18" t="s">
        <v>8127</v>
      </c>
      <c r="G5555" s="18" t="str">
        <f t="shared" si="520"/>
        <v>pid73</v>
      </c>
      <c r="H5555" s="18" t="str">
        <f t="shared" si="521"/>
        <v>dem65 rep65 eligible68 newhumphrey68 newnixon68/*</v>
      </c>
      <c r="I5555" s="18">
        <f t="shared" si="524"/>
        <v>0</v>
      </c>
      <c r="J5555" s="18" t="str">
        <f t="shared" si="525"/>
        <v>NA</v>
      </c>
      <c r="K5555" s="18" t="str">
        <f t="shared" si="522"/>
        <v>dem65 rep65 eligible68 newhumphrey68 newnixon68/*</v>
      </c>
      <c r="L5555" s="1" t="str">
        <f t="shared" si="523"/>
        <v>Yes</v>
      </c>
    </row>
    <row r="5556" spans="1:12" x14ac:dyDescent="0.3">
      <c r="A5556" s="1" t="str">
        <f>VLOOKUP(B5556,DownloadedFiles!$B$2:$C$821,2,)</f>
        <v>hdl:1902.1/21380</v>
      </c>
      <c r="B5556" s="1" t="s">
        <v>2457</v>
      </c>
      <c r="C5556" s="1" t="s">
        <v>2825</v>
      </c>
      <c r="D5556" s="1" t="s">
        <v>699</v>
      </c>
      <c r="E5556" s="1" t="str">
        <f>VLOOKUP(D5556,StataFunctions!$E$2:$G$260,3,)</f>
        <v>Linear regression</v>
      </c>
      <c r="F5556" s="18" t="s">
        <v>8234</v>
      </c>
      <c r="G5556" s="18" t="str">
        <f t="shared" si="520"/>
        <v>rep73</v>
      </c>
      <c r="H5556" s="18" t="str">
        <f t="shared" si="521"/>
        <v>dem65 rep65 eligible68 newhumphrey68 newnixon68/*</v>
      </c>
      <c r="I5556" s="18">
        <f t="shared" si="524"/>
        <v>0</v>
      </c>
      <c r="J5556" s="18" t="str">
        <f t="shared" si="525"/>
        <v>NA</v>
      </c>
      <c r="K5556" s="18" t="str">
        <f t="shared" si="522"/>
        <v>dem65 rep65 eligible68 newhumphrey68 newnixon68/*</v>
      </c>
      <c r="L5556" s="1" t="str">
        <f t="shared" si="523"/>
        <v>Yes</v>
      </c>
    </row>
    <row r="5557" spans="1:12" x14ac:dyDescent="0.3">
      <c r="A5557" s="1" t="str">
        <f>VLOOKUP(B5557,DownloadedFiles!$B$2:$C$821,2,)</f>
        <v>hdl:1902.1/21380</v>
      </c>
      <c r="B5557" s="1" t="s">
        <v>2457</v>
      </c>
      <c r="C5557" s="1" t="s">
        <v>2823</v>
      </c>
      <c r="D5557" s="1" t="s">
        <v>654</v>
      </c>
      <c r="E5557" s="1" t="str">
        <f>VLOOKUP(D5557,StataFunctions!$E$2:$G$260,3,)</f>
        <v>Linear Regression</v>
      </c>
      <c r="F5557" s="18" t="s">
        <v>5586</v>
      </c>
      <c r="G5557" s="18" t="str">
        <f t="shared" si="520"/>
        <v>missing</v>
      </c>
      <c r="H5557" s="18" t="str">
        <f t="shared" si="521"/>
        <v>eligible68</v>
      </c>
      <c r="I5557" s="18">
        <f t="shared" si="524"/>
        <v>0</v>
      </c>
      <c r="J5557" s="18" t="str">
        <f t="shared" si="525"/>
        <v>NA</v>
      </c>
      <c r="K5557" s="18" t="str">
        <f t="shared" si="522"/>
        <v>eligible68</v>
      </c>
      <c r="L5557" s="1" t="str">
        <f t="shared" si="523"/>
        <v>Yes</v>
      </c>
    </row>
    <row r="5558" spans="1:12" ht="28.8" x14ac:dyDescent="0.3">
      <c r="A5558" s="1" t="str">
        <f>VLOOKUP(B5558,DownloadedFiles!$B$2:$C$821,2,)</f>
        <v>hdl:1902.1/21380</v>
      </c>
      <c r="B5558" s="1" t="s">
        <v>2457</v>
      </c>
      <c r="C5558" s="1" t="s">
        <v>2825</v>
      </c>
      <c r="D5558" s="1" t="s">
        <v>887</v>
      </c>
      <c r="E5558" s="1" t="str">
        <f>VLOOKUP(D5558,StataFunctions!$E$2:$G$260,3,)</f>
        <v>Ordered logistic regression</v>
      </c>
      <c r="F5558" s="18" t="s">
        <v>5584</v>
      </c>
      <c r="G5558" s="18" t="str">
        <f t="shared" si="520"/>
        <v>pid73</v>
      </c>
      <c r="H5558" s="18" t="str">
        <f t="shared" si="521"/>
        <v>eligible68 mcgovern nixon72 demelig repelig col1 col2 col3 col4 gn1 black vtf1 vtm1 plf1 plf2 plf3/*</v>
      </c>
      <c r="I5558" s="18">
        <f t="shared" si="524"/>
        <v>0</v>
      </c>
      <c r="J5558" s="18" t="str">
        <f t="shared" si="525"/>
        <v>NA</v>
      </c>
      <c r="K5558" s="18" t="str">
        <f t="shared" si="522"/>
        <v>eligible68 mcgovern nixon72 demelig repelig col1 col2 col3 col4 gn1 black vtf1 vtm1 plf1 plf2 plf3/*</v>
      </c>
      <c r="L5558" s="1" t="str">
        <f t="shared" si="523"/>
        <v>Yes</v>
      </c>
    </row>
    <row r="5559" spans="1:12" ht="28.8" x14ac:dyDescent="0.3">
      <c r="A5559" s="1" t="str">
        <f>VLOOKUP(B5559,DownloadedFiles!$B$2:$C$821,2,)</f>
        <v>hdl:1902.1/21380</v>
      </c>
      <c r="B5559" s="1" t="s">
        <v>2457</v>
      </c>
      <c r="C5559" s="1" t="s">
        <v>2825</v>
      </c>
      <c r="D5559" s="1" t="s">
        <v>887</v>
      </c>
      <c r="E5559" s="1" t="str">
        <f>VLOOKUP(D5559,StataFunctions!$E$2:$G$260,3,)</f>
        <v>Ordered logistic regression</v>
      </c>
      <c r="F5559" s="18" t="s">
        <v>5585</v>
      </c>
      <c r="G5559" s="18" t="str">
        <f t="shared" si="520"/>
        <v>pid73</v>
      </c>
      <c r="H5559" s="18" t="str">
        <f t="shared" si="521"/>
        <v>eligible68 mcgovern nixon72 demelig repelig col1 col2 col3 col4 gn1 black vtf1 vtm1 plf1 plf2 plf3/*</v>
      </c>
      <c r="I5559" s="18">
        <f t="shared" si="524"/>
        <v>0</v>
      </c>
      <c r="J5559" s="18" t="str">
        <f t="shared" si="525"/>
        <v>NA</v>
      </c>
      <c r="K5559" s="18" t="str">
        <f t="shared" si="522"/>
        <v>eligible68 mcgovern nixon72 demelig repelig col1 col2 col3 col4 gn1 black vtf1 vtm1 plf1 plf2 plf3/*</v>
      </c>
      <c r="L5559" s="1" t="str">
        <f t="shared" si="523"/>
        <v>Yes</v>
      </c>
    </row>
    <row r="5560" spans="1:12" ht="28.8" x14ac:dyDescent="0.3">
      <c r="A5560" s="1" t="str">
        <f>VLOOKUP(B5560,DownloadedFiles!$B$2:$C$821,2,)</f>
        <v>hdl:1902.1/21380</v>
      </c>
      <c r="B5560" s="1" t="s">
        <v>2457</v>
      </c>
      <c r="C5560" s="1" t="s">
        <v>2825</v>
      </c>
      <c r="D5560" s="1" t="s">
        <v>699</v>
      </c>
      <c r="E5560" s="1" t="str">
        <f>VLOOKUP(D5560,StataFunctions!$E$2:$G$260,3,)</f>
        <v>Linear regression</v>
      </c>
      <c r="F5560" s="18" t="s">
        <v>5583</v>
      </c>
      <c r="G5560" s="18" t="str">
        <f t="shared" ref="G5560:G5623" si="526">MID($F5560,LEN($D5560)+FIND($D5560,$F5560)+1,FIND(" ",$F5560,LEN(D5560)+FIND(D5560,F5560)+1)-(LEN($D5560)+FIND($D5560,$F5560)+1))</f>
        <v>pid73</v>
      </c>
      <c r="H5560" s="18" t="str">
        <f t="shared" si="521"/>
        <v>eligible68 mcgovern nixon72 demelig repelig col1 col2 col3 col4 gn1 black vtf1 vtm1 plf1 plf2 plf3/*</v>
      </c>
      <c r="I5560" s="18">
        <f t="shared" si="524"/>
        <v>0</v>
      </c>
      <c r="J5560" s="18" t="str">
        <f t="shared" si="525"/>
        <v>NA</v>
      </c>
      <c r="K5560" s="18" t="str">
        <f t="shared" si="522"/>
        <v>eligible68 mcgovern nixon72 demelig repelig col1 col2 col3 col4 gn1 black vtf1 vtm1 plf1 plf2 plf3/*</v>
      </c>
      <c r="L5560" s="1" t="str">
        <f t="shared" si="523"/>
        <v>Yes</v>
      </c>
    </row>
    <row r="5561" spans="1:12" x14ac:dyDescent="0.3">
      <c r="A5561" s="1" t="str">
        <f>VLOOKUP(B5561,DownloadedFiles!$B$2:$C$821,2,)</f>
        <v>hdl:1902.1/21380</v>
      </c>
      <c r="B5561" s="1" t="s">
        <v>2457</v>
      </c>
      <c r="C5561" s="1" t="s">
        <v>2825</v>
      </c>
      <c r="D5561" s="1" t="s">
        <v>699</v>
      </c>
      <c r="E5561" s="1" t="str">
        <f>VLOOKUP(D5561,StataFunctions!$E$2:$G$260,3,)</f>
        <v>Linear regression</v>
      </c>
      <c r="F5561" s="18" t="s">
        <v>5578</v>
      </c>
      <c r="G5561" s="18" t="str">
        <f t="shared" si="526"/>
        <v>pid73</v>
      </c>
      <c r="H5561" s="18" t="str">
        <f t="shared" si="521"/>
        <v>i.pid65 eligible68 newhumphrey68 newnixon68/*</v>
      </c>
      <c r="I5561" s="18">
        <f t="shared" si="524"/>
        <v>0</v>
      </c>
      <c r="J5561" s="18" t="str">
        <f t="shared" si="525"/>
        <v>NA</v>
      </c>
      <c r="K5561" s="18" t="str">
        <f t="shared" si="522"/>
        <v>i.pid65 eligible68 newhumphrey68 newnixon68/*</v>
      </c>
      <c r="L5561" s="1" t="str">
        <f t="shared" si="523"/>
        <v>Yes</v>
      </c>
    </row>
    <row r="5562" spans="1:12" x14ac:dyDescent="0.3">
      <c r="A5562" s="1" t="str">
        <f>VLOOKUP(B5562,DownloadedFiles!$B$2:$C$821,2,)</f>
        <v>hdl:1902.1/21380</v>
      </c>
      <c r="B5562" s="1" t="s">
        <v>2457</v>
      </c>
      <c r="C5562" s="1" t="s">
        <v>2825</v>
      </c>
      <c r="D5562" s="1" t="s">
        <v>887</v>
      </c>
      <c r="E5562" s="1" t="str">
        <f>VLOOKUP(D5562,StataFunctions!$E$2:$G$260,3,)</f>
        <v>Ordered logistic regression</v>
      </c>
      <c r="F5562" s="18" t="s">
        <v>5565</v>
      </c>
      <c r="G5562" s="18" t="str">
        <f t="shared" si="526"/>
        <v>strngpid73</v>
      </c>
      <c r="H5562" s="18" t="str">
        <f t="shared" si="521"/>
        <v>i.strngpid65 eligible68</v>
      </c>
      <c r="I5562" s="18">
        <f t="shared" si="524"/>
        <v>0</v>
      </c>
      <c r="J5562" s="18" t="str">
        <f t="shared" si="525"/>
        <v>NA</v>
      </c>
      <c r="K5562" s="18" t="str">
        <f t="shared" si="522"/>
        <v>i.strngpid65 eligible68</v>
      </c>
      <c r="L5562" s="1" t="str">
        <f t="shared" si="523"/>
        <v>Yes</v>
      </c>
    </row>
    <row r="5563" spans="1:12" x14ac:dyDescent="0.3">
      <c r="A5563" s="1" t="str">
        <f>VLOOKUP(B5563,DownloadedFiles!$B$2:$C$821,2,)</f>
        <v>hdl:1902.1/21380</v>
      </c>
      <c r="B5563" s="1" t="s">
        <v>2457</v>
      </c>
      <c r="C5563" s="1" t="s">
        <v>2823</v>
      </c>
      <c r="D5563" s="1" t="s">
        <v>654</v>
      </c>
      <c r="E5563" s="1" t="str">
        <f>VLOOKUP(D5563,StataFunctions!$E$2:$G$260,3,)</f>
        <v>Linear Regression</v>
      </c>
      <c r="F5563" s="18" t="s">
        <v>5587</v>
      </c>
      <c r="G5563" s="18" t="str">
        <f t="shared" si="526"/>
        <v>strng65</v>
      </c>
      <c r="H5563" s="18" t="str">
        <f t="shared" si="521"/>
        <v>missing</v>
      </c>
      <c r="I5563" s="18">
        <f t="shared" si="524"/>
        <v>0</v>
      </c>
      <c r="J5563" s="18" t="str">
        <f t="shared" si="525"/>
        <v>NA</v>
      </c>
      <c r="K5563" s="18" t="str">
        <f t="shared" si="522"/>
        <v>missing</v>
      </c>
      <c r="L5563" s="1" t="str">
        <f t="shared" si="523"/>
        <v>Yes</v>
      </c>
    </row>
    <row r="5564" spans="1:12" ht="28.8" x14ac:dyDescent="0.3">
      <c r="A5564" s="1" t="str">
        <f>VLOOKUP(B5564,DownloadedFiles!$B$2:$C$821,2,)</f>
        <v>hdl:1902.1/21380</v>
      </c>
      <c r="B5564" s="1" t="s">
        <v>2457</v>
      </c>
      <c r="C5564" s="1" t="s">
        <v>2825</v>
      </c>
      <c r="D5564" s="1" t="s">
        <v>699</v>
      </c>
      <c r="E5564" s="1" t="str">
        <f>VLOOKUP(D5564,StataFunctions!$E$2:$G$260,3,)</f>
        <v>Linear regression</v>
      </c>
      <c r="F5564" s="18" t="s">
        <v>5582</v>
      </c>
      <c r="G5564" s="18" t="str">
        <f t="shared" si="526"/>
        <v>pid73</v>
      </c>
      <c r="H5564" s="18" t="str">
        <f t="shared" si="521"/>
        <v>pid65 eligible68 newhumphrey68 newnixon68 nixon72 mcgovern/*</v>
      </c>
      <c r="I5564" s="18">
        <f t="shared" si="524"/>
        <v>0</v>
      </c>
      <c r="J5564" s="18" t="str">
        <f t="shared" si="525"/>
        <v>NA</v>
      </c>
      <c r="K5564" s="18" t="str">
        <f t="shared" si="522"/>
        <v>pid65 eligible68 newhumphrey68 newnixon68 nixon72 mcgovern/*</v>
      </c>
      <c r="L5564" s="1" t="str">
        <f t="shared" si="523"/>
        <v>Yes</v>
      </c>
    </row>
    <row r="5565" spans="1:12" ht="28.8" x14ac:dyDescent="0.3">
      <c r="A5565" s="1" t="str">
        <f>VLOOKUP(B5565,DownloadedFiles!$B$2:$C$821,2,)</f>
        <v>hdl:1902.1/21380</v>
      </c>
      <c r="B5565" s="1" t="s">
        <v>2457</v>
      </c>
      <c r="C5565" s="1" t="s">
        <v>2825</v>
      </c>
      <c r="D5565" s="1" t="s">
        <v>699</v>
      </c>
      <c r="E5565" s="1" t="str">
        <f>VLOOKUP(D5565,StataFunctions!$E$2:$G$260,3,)</f>
        <v>Linear regression</v>
      </c>
      <c r="F5565" s="18" t="s">
        <v>5582</v>
      </c>
      <c r="G5565" s="18" t="str">
        <f t="shared" si="526"/>
        <v>pid73</v>
      </c>
      <c r="H5565" s="18" t="str">
        <f t="shared" si="521"/>
        <v>pid65 eligible68 newhumphrey68 newnixon68 nixon72 mcgovern/*</v>
      </c>
      <c r="I5565" s="18">
        <f t="shared" si="524"/>
        <v>0</v>
      </c>
      <c r="J5565" s="18" t="str">
        <f t="shared" si="525"/>
        <v>NA</v>
      </c>
      <c r="K5565" s="18" t="str">
        <f t="shared" si="522"/>
        <v>pid65 eligible68 newhumphrey68 newnixon68 nixon72 mcgovern/*</v>
      </c>
      <c r="L5565" s="1" t="str">
        <f t="shared" si="523"/>
        <v>Yes</v>
      </c>
    </row>
    <row r="5566" spans="1:12" x14ac:dyDescent="0.3">
      <c r="A5566" s="1" t="str">
        <f>VLOOKUP(B5566,DownloadedFiles!$B$2:$C$821,2,)</f>
        <v>hdl:1902.1/21380</v>
      </c>
      <c r="B5566" s="1" t="s">
        <v>2457</v>
      </c>
      <c r="C5566" s="1" t="s">
        <v>2825</v>
      </c>
      <c r="D5566" s="1" t="s">
        <v>1278</v>
      </c>
      <c r="E5566" s="1" t="str">
        <f>VLOOKUP(D5566,StataFunctions!$E$2:$G$260,3,)</f>
        <v>Errors-in-variables regression</v>
      </c>
      <c r="F5566" s="18" t="s">
        <v>5579</v>
      </c>
      <c r="G5566" s="18" t="str">
        <f t="shared" si="526"/>
        <v>pid73</v>
      </c>
      <c r="H5566" s="18" t="str">
        <f t="shared" si="521"/>
        <v>pid65 eligible68 newhumphrey68 newnixon68/*</v>
      </c>
      <c r="I5566" s="18">
        <f t="shared" si="524"/>
        <v>0</v>
      </c>
      <c r="J5566" s="18" t="str">
        <f t="shared" si="525"/>
        <v>NA</v>
      </c>
      <c r="K5566" s="18" t="str">
        <f t="shared" si="522"/>
        <v>pid65 eligible68 newhumphrey68 newnixon68/*</v>
      </c>
      <c r="L5566" s="1" t="str">
        <f t="shared" si="523"/>
        <v>Yes</v>
      </c>
    </row>
    <row r="5567" spans="1:12" x14ac:dyDescent="0.3">
      <c r="A5567" s="1" t="str">
        <f>VLOOKUP(B5567,DownloadedFiles!$B$2:$C$821,2,)</f>
        <v>hdl:1902.1/21380</v>
      </c>
      <c r="B5567" s="1" t="s">
        <v>2457</v>
      </c>
      <c r="C5567" s="1" t="s">
        <v>2825</v>
      </c>
      <c r="D5567" s="1" t="s">
        <v>887</v>
      </c>
      <c r="E5567" s="1" t="str">
        <f>VLOOKUP(D5567,StataFunctions!$E$2:$G$260,3,)</f>
        <v>Ordered logistic regression</v>
      </c>
      <c r="F5567" s="18" t="s">
        <v>5580</v>
      </c>
      <c r="G5567" s="18" t="str">
        <f t="shared" si="526"/>
        <v>pid73</v>
      </c>
      <c r="H5567" s="18" t="str">
        <f t="shared" si="521"/>
        <v>pid65 eligible68 newhumphrey68 newnixon68/*</v>
      </c>
      <c r="I5567" s="18">
        <f t="shared" si="524"/>
        <v>0</v>
      </c>
      <c r="J5567" s="18" t="str">
        <f t="shared" si="525"/>
        <v>NA</v>
      </c>
      <c r="K5567" s="18" t="str">
        <f t="shared" si="522"/>
        <v>pid65 eligible68 newhumphrey68 newnixon68/*</v>
      </c>
      <c r="L5567" s="1" t="str">
        <f t="shared" si="523"/>
        <v>Yes</v>
      </c>
    </row>
    <row r="5568" spans="1:12" x14ac:dyDescent="0.3">
      <c r="A5568" s="1" t="str">
        <f>VLOOKUP(B5568,DownloadedFiles!$B$2:$C$821,2,)</f>
        <v>hdl:1902.1/21380</v>
      </c>
      <c r="B5568" s="1" t="s">
        <v>2457</v>
      </c>
      <c r="C5568" s="1" t="s">
        <v>2825</v>
      </c>
      <c r="D5568" s="1" t="s">
        <v>699</v>
      </c>
      <c r="E5568" s="1" t="str">
        <f>VLOOKUP(D5568,StataFunctions!$E$2:$G$260,3,)</f>
        <v>Linear regression</v>
      </c>
      <c r="F5568" s="18" t="s">
        <v>5577</v>
      </c>
      <c r="G5568" s="18" t="str">
        <f t="shared" si="526"/>
        <v>pid73</v>
      </c>
      <c r="H5568" s="18" t="str">
        <f t="shared" si="521"/>
        <v>pid65 eligible68 newhumphrey68 newnixon68/*</v>
      </c>
      <c r="I5568" s="18">
        <f t="shared" si="524"/>
        <v>0</v>
      </c>
      <c r="J5568" s="18" t="str">
        <f t="shared" si="525"/>
        <v>NA</v>
      </c>
      <c r="K5568" s="18" t="str">
        <f t="shared" si="522"/>
        <v>pid65 eligible68 newhumphrey68 newnixon68/*</v>
      </c>
      <c r="L5568" s="1" t="str">
        <f t="shared" si="523"/>
        <v>Yes</v>
      </c>
    </row>
    <row r="5569" spans="1:12" x14ac:dyDescent="0.3">
      <c r="A5569" s="1" t="str">
        <f>VLOOKUP(B5569,DownloadedFiles!$B$2:$C$821,2,)</f>
        <v>hdl:1902.1/21380</v>
      </c>
      <c r="B5569" s="1" t="s">
        <v>2457</v>
      </c>
      <c r="C5569" s="1" t="s">
        <v>2825</v>
      </c>
      <c r="D5569" s="1" t="s">
        <v>654</v>
      </c>
      <c r="E5569" s="1" t="str">
        <f>VLOOKUP(D5569,StataFunctions!$E$2:$G$260,3,)</f>
        <v>Linear Regression</v>
      </c>
      <c r="F5569" s="18" t="s">
        <v>5575</v>
      </c>
      <c r="G5569" s="18" t="str">
        <f t="shared" si="526"/>
        <v>ptyref73</v>
      </c>
      <c r="H5569" s="18" t="str">
        <f t="shared" si="521"/>
        <v>ptyref65 eligible68</v>
      </c>
      <c r="I5569" s="18">
        <f t="shared" si="524"/>
        <v>0</v>
      </c>
      <c r="J5569" s="18" t="str">
        <f t="shared" si="525"/>
        <v>NA</v>
      </c>
      <c r="K5569" s="18" t="str">
        <f t="shared" si="522"/>
        <v>ptyref65 eligible68</v>
      </c>
      <c r="L5569" s="1" t="str">
        <f t="shared" si="523"/>
        <v>Yes</v>
      </c>
    </row>
    <row r="5570" spans="1:12" x14ac:dyDescent="0.3">
      <c r="A5570" s="1" t="str">
        <f>VLOOKUP(B5570,DownloadedFiles!$B$2:$C$821,2,)</f>
        <v>hdl:1902.1/21380</v>
      </c>
      <c r="B5570" s="1" t="s">
        <v>2457</v>
      </c>
      <c r="C5570" s="1" t="s">
        <v>2824</v>
      </c>
      <c r="D5570" s="1" t="s">
        <v>766</v>
      </c>
      <c r="E5570" s="1" t="str">
        <f>VLOOKUP(D5570,StataFunctions!$E$2:$G$260,3,)</f>
        <v>Logistic regression</v>
      </c>
      <c r="F5570" s="18" t="s">
        <v>5588</v>
      </c>
      <c r="G5570" s="18" t="str">
        <f t="shared" si="526"/>
        <v>stng</v>
      </c>
      <c r="H5570" s="18" t="str">
        <f t="shared" ref="H5570:H5633" si="527">TRIM(MID(F5570,FIND(G5570,F5570)+LEN(G5570)+1,IFERROR(FIND(",",F5570),LEN(F5570)+1)-(FIND(G5570,F5570)+LEN(G5570)+1)))</f>
        <v>ss2-ss4 vtd68</v>
      </c>
      <c r="I5570" s="18">
        <f t="shared" si="524"/>
        <v>0</v>
      </c>
      <c r="J5570" s="18" t="str">
        <f t="shared" si="525"/>
        <v>NA</v>
      </c>
      <c r="K5570" s="18" t="str">
        <f t="shared" ref="K5570:K5633" si="528">IF(I5570=0,H5570,MID(H5570,1,FIND(J5570,H5570)-4))</f>
        <v>ss2-ss4 vtd68</v>
      </c>
      <c r="L5570" s="1" t="str">
        <f t="shared" ref="L5570:L5633" si="529">IFERROR(IF(FIND("///",F5570)&gt;0,"No",0),"Yes")</f>
        <v>Yes</v>
      </c>
    </row>
    <row r="5571" spans="1:12" ht="28.8" x14ac:dyDescent="0.3">
      <c r="A5571" s="1" t="str">
        <f>VLOOKUP(B5571,DownloadedFiles!$B$2:$C$821,2,)</f>
        <v>hdl:1902.1/21380</v>
      </c>
      <c r="B5571" s="1" t="s">
        <v>2457</v>
      </c>
      <c r="C5571" s="1" t="s">
        <v>2825</v>
      </c>
      <c r="D5571" s="1" t="s">
        <v>699</v>
      </c>
      <c r="E5571" s="1" t="str">
        <f>VLOOKUP(D5571,StataFunctions!$E$2:$G$260,3,)</f>
        <v>Linear regression</v>
      </c>
      <c r="F5571" s="18" t="s">
        <v>5581</v>
      </c>
      <c r="G5571" s="18" t="str">
        <f t="shared" si="526"/>
        <v>strngpid73</v>
      </c>
      <c r="H5571" s="18" t="str">
        <f t="shared" si="527"/>
        <v>strngpid65 consistent incons eligible68 consel inconsel</v>
      </c>
      <c r="I5571" s="18">
        <f t="shared" si="524"/>
        <v>0</v>
      </c>
      <c r="J5571" s="18" t="str">
        <f t="shared" si="525"/>
        <v>NA</v>
      </c>
      <c r="K5571" s="18" t="str">
        <f t="shared" si="528"/>
        <v>strngpid65 consistent incons eligible68 consel inconsel</v>
      </c>
      <c r="L5571" s="1" t="str">
        <f t="shared" si="529"/>
        <v>Yes</v>
      </c>
    </row>
    <row r="5572" spans="1:12" ht="28.8" x14ac:dyDescent="0.3">
      <c r="A5572" s="1" t="str">
        <f>VLOOKUP(B5572,DownloadedFiles!$B$2:$C$821,2,)</f>
        <v>hdl:1902.1/21380</v>
      </c>
      <c r="B5572" s="1" t="s">
        <v>2457</v>
      </c>
      <c r="C5572" s="1" t="s">
        <v>2825</v>
      </c>
      <c r="D5572" s="1" t="s">
        <v>699</v>
      </c>
      <c r="E5572" s="1" t="str">
        <f>VLOOKUP(D5572,StataFunctions!$E$2:$G$260,3,)</f>
        <v>Linear regression</v>
      </c>
      <c r="F5572" s="18" t="s">
        <v>5581</v>
      </c>
      <c r="G5572" s="18" t="str">
        <f t="shared" si="526"/>
        <v>strngpid73</v>
      </c>
      <c r="H5572" s="18" t="str">
        <f t="shared" si="527"/>
        <v>strngpid65 consistent incons eligible68 consel inconsel</v>
      </c>
      <c r="I5572" s="18">
        <f t="shared" si="524"/>
        <v>0</v>
      </c>
      <c r="J5572" s="18" t="str">
        <f t="shared" si="525"/>
        <v>NA</v>
      </c>
      <c r="K5572" s="18" t="str">
        <f t="shared" si="528"/>
        <v>strngpid65 consistent incons eligible68 consel inconsel</v>
      </c>
      <c r="L5572" s="1" t="str">
        <f t="shared" si="529"/>
        <v>Yes</v>
      </c>
    </row>
    <row r="5573" spans="1:12" x14ac:dyDescent="0.3">
      <c r="A5573" s="1" t="str">
        <f>VLOOKUP(B5573,DownloadedFiles!$B$2:$C$821,2,)</f>
        <v>hdl:1902.1/21380</v>
      </c>
      <c r="B5573" s="1" t="s">
        <v>2457</v>
      </c>
      <c r="C5573" s="1" t="s">
        <v>2825</v>
      </c>
      <c r="D5573" s="1" t="s">
        <v>887</v>
      </c>
      <c r="E5573" s="1" t="str">
        <f>VLOOKUP(D5573,StataFunctions!$E$2:$G$260,3,)</f>
        <v>Ordered logistic regression</v>
      </c>
      <c r="F5573" s="18" t="s">
        <v>5566</v>
      </c>
      <c r="G5573" s="18" t="str">
        <f t="shared" si="526"/>
        <v>strngpid73</v>
      </c>
      <c r="H5573" s="18" t="str">
        <f t="shared" si="527"/>
        <v>strngpid65 eligible68</v>
      </c>
      <c r="I5573" s="18">
        <f t="shared" si="524"/>
        <v>0</v>
      </c>
      <c r="J5573" s="18" t="str">
        <f t="shared" si="525"/>
        <v>NA</v>
      </c>
      <c r="K5573" s="18" t="str">
        <f t="shared" si="528"/>
        <v>strngpid65 eligible68</v>
      </c>
      <c r="L5573" s="1" t="str">
        <f t="shared" si="529"/>
        <v>Yes</v>
      </c>
    </row>
    <row r="5574" spans="1:12" x14ac:dyDescent="0.3">
      <c r="A5574" s="1" t="str">
        <f>VLOOKUP(B5574,DownloadedFiles!$B$2:$C$821,2,)</f>
        <v>hdl:1902.1/21380</v>
      </c>
      <c r="B5574" s="1" t="s">
        <v>2457</v>
      </c>
      <c r="C5574" s="1" t="s">
        <v>2825</v>
      </c>
      <c r="D5574" s="1" t="s">
        <v>654</v>
      </c>
      <c r="E5574" s="1" t="str">
        <f>VLOOKUP(D5574,StataFunctions!$E$2:$G$260,3,)</f>
        <v>Linear Regression</v>
      </c>
      <c r="F5574" s="18" t="s">
        <v>5570</v>
      </c>
      <c r="G5574" s="18" t="str">
        <f t="shared" si="526"/>
        <v>v323</v>
      </c>
      <c r="H5574" s="18" t="str">
        <f t="shared" si="527"/>
        <v>v141 eligible68</v>
      </c>
      <c r="I5574" s="18">
        <f t="shared" si="524"/>
        <v>0</v>
      </c>
      <c r="J5574" s="18" t="str">
        <f t="shared" si="525"/>
        <v>NA</v>
      </c>
      <c r="K5574" s="18" t="str">
        <f t="shared" si="528"/>
        <v>v141 eligible68</v>
      </c>
      <c r="L5574" s="1" t="str">
        <f t="shared" si="529"/>
        <v>Yes</v>
      </c>
    </row>
    <row r="5575" spans="1:12" x14ac:dyDescent="0.3">
      <c r="A5575" s="1" t="str">
        <f>VLOOKUP(B5575,DownloadedFiles!$B$2:$C$821,2,)</f>
        <v>hdl:1902.1/21380</v>
      </c>
      <c r="B5575" s="1" t="s">
        <v>2457</v>
      </c>
      <c r="C5575" s="1" t="s">
        <v>2825</v>
      </c>
      <c r="D5575" s="1" t="s">
        <v>654</v>
      </c>
      <c r="E5575" s="1" t="str">
        <f>VLOOKUP(D5575,StataFunctions!$E$2:$G$260,3,)</f>
        <v>Linear Regression</v>
      </c>
      <c r="F5575" s="18" t="s">
        <v>5571</v>
      </c>
      <c r="G5575" s="18" t="str">
        <f t="shared" si="526"/>
        <v>v765</v>
      </c>
      <c r="H5575" s="18" t="str">
        <f t="shared" si="527"/>
        <v>v146 eligible68</v>
      </c>
      <c r="I5575" s="18">
        <f t="shared" si="524"/>
        <v>0</v>
      </c>
      <c r="J5575" s="18" t="str">
        <f t="shared" si="525"/>
        <v>NA</v>
      </c>
      <c r="K5575" s="18" t="str">
        <f t="shared" si="528"/>
        <v>v146 eligible68</v>
      </c>
      <c r="L5575" s="1" t="str">
        <f t="shared" si="529"/>
        <v>Yes</v>
      </c>
    </row>
    <row r="5576" spans="1:12" x14ac:dyDescent="0.3">
      <c r="A5576" s="1" t="str">
        <f>VLOOKUP(B5576,DownloadedFiles!$B$2:$C$821,2,)</f>
        <v>hdl:1902.1/21380</v>
      </c>
      <c r="B5576" s="1" t="s">
        <v>2457</v>
      </c>
      <c r="C5576" s="1" t="s">
        <v>2825</v>
      </c>
      <c r="D5576" s="1" t="s">
        <v>654</v>
      </c>
      <c r="E5576" s="1" t="str">
        <f>VLOOKUP(D5576,StataFunctions!$E$2:$G$260,3,)</f>
        <v>Linear Regression</v>
      </c>
      <c r="F5576" s="18" t="s">
        <v>5573</v>
      </c>
      <c r="G5576" s="18" t="str">
        <f t="shared" si="526"/>
        <v>v762</v>
      </c>
      <c r="H5576" s="18" t="str">
        <f t="shared" si="527"/>
        <v>v245 eligible68</v>
      </c>
      <c r="I5576" s="18">
        <f t="shared" si="524"/>
        <v>0</v>
      </c>
      <c r="J5576" s="18" t="str">
        <f t="shared" si="525"/>
        <v>NA</v>
      </c>
      <c r="K5576" s="18" t="str">
        <f t="shared" si="528"/>
        <v>v245 eligible68</v>
      </c>
      <c r="L5576" s="1" t="str">
        <f t="shared" si="529"/>
        <v>Yes</v>
      </c>
    </row>
    <row r="5577" spans="1:12" x14ac:dyDescent="0.3">
      <c r="A5577" s="1" t="str">
        <f>VLOOKUP(B5577,DownloadedFiles!$B$2:$C$821,2,)</f>
        <v>hdl:1902.1/21380</v>
      </c>
      <c r="B5577" s="1" t="s">
        <v>2457</v>
      </c>
      <c r="C5577" s="1" t="s">
        <v>2825</v>
      </c>
      <c r="D5577" s="1" t="s">
        <v>654</v>
      </c>
      <c r="E5577" s="1" t="str">
        <f>VLOOKUP(D5577,StataFunctions!$E$2:$G$260,3,)</f>
        <v>Linear Regression</v>
      </c>
      <c r="F5577" s="18" t="s">
        <v>5572</v>
      </c>
      <c r="G5577" s="18" t="str">
        <f t="shared" si="526"/>
        <v>v754</v>
      </c>
      <c r="H5577" s="18" t="str">
        <f t="shared" si="527"/>
        <v>v246 eligible68</v>
      </c>
      <c r="I5577" s="18">
        <f t="shared" si="524"/>
        <v>0</v>
      </c>
      <c r="J5577" s="18" t="str">
        <f t="shared" si="525"/>
        <v>NA</v>
      </c>
      <c r="K5577" s="18" t="str">
        <f t="shared" si="528"/>
        <v>v246 eligible68</v>
      </c>
      <c r="L5577" s="1" t="str">
        <f t="shared" si="529"/>
        <v>Yes</v>
      </c>
    </row>
    <row r="5578" spans="1:12" x14ac:dyDescent="0.3">
      <c r="A5578" s="1" t="str">
        <f>VLOOKUP(B5578,DownloadedFiles!$B$2:$C$821,2,)</f>
        <v>hdl:1902.1/21380</v>
      </c>
      <c r="B5578" s="1" t="s">
        <v>2457</v>
      </c>
      <c r="C5578" s="1" t="s">
        <v>2825</v>
      </c>
      <c r="D5578" s="1" t="s">
        <v>654</v>
      </c>
      <c r="E5578" s="1" t="str">
        <f>VLOOKUP(D5578,StataFunctions!$E$2:$G$260,3,)</f>
        <v>Linear Regression</v>
      </c>
      <c r="F5578" s="18" t="s">
        <v>5569</v>
      </c>
      <c r="G5578" s="18" t="str">
        <f t="shared" si="526"/>
        <v>v760</v>
      </c>
      <c r="H5578" s="18" t="str">
        <f t="shared" si="527"/>
        <v>v251 eligible68</v>
      </c>
      <c r="I5578" s="18">
        <f t="shared" si="524"/>
        <v>0</v>
      </c>
      <c r="J5578" s="18" t="str">
        <f t="shared" si="525"/>
        <v>NA</v>
      </c>
      <c r="K5578" s="18" t="str">
        <f t="shared" si="528"/>
        <v>v251 eligible68</v>
      </c>
      <c r="L5578" s="1" t="str">
        <f t="shared" si="529"/>
        <v>Yes</v>
      </c>
    </row>
    <row r="5579" spans="1:12" x14ac:dyDescent="0.3">
      <c r="A5579" s="1" t="str">
        <f>VLOOKUP(B5579,DownloadedFiles!$B$2:$C$821,2,)</f>
        <v>hdl:1902.1/21380</v>
      </c>
      <c r="B5579" s="1" t="s">
        <v>2457</v>
      </c>
      <c r="C5579" s="1" t="s">
        <v>2825</v>
      </c>
      <c r="D5579" s="1" t="s">
        <v>654</v>
      </c>
      <c r="E5579" s="1" t="str">
        <f>VLOOKUP(D5579,StataFunctions!$E$2:$G$260,3,)</f>
        <v>Linear Regression</v>
      </c>
      <c r="F5579" s="18" t="s">
        <v>8353</v>
      </c>
      <c r="G5579" s="18" t="str">
        <f t="shared" si="526"/>
        <v>v311</v>
      </c>
      <c r="H5579" s="18" t="str">
        <f t="shared" si="527"/>
        <v>v63 eligible68</v>
      </c>
      <c r="I5579" s="18">
        <f t="shared" si="524"/>
        <v>0</v>
      </c>
      <c r="J5579" s="18" t="str">
        <f t="shared" si="525"/>
        <v>NA</v>
      </c>
      <c r="K5579" s="18" t="str">
        <f t="shared" si="528"/>
        <v>v63 eligible68</v>
      </c>
      <c r="L5579" s="1" t="str">
        <f t="shared" si="529"/>
        <v>Yes</v>
      </c>
    </row>
    <row r="5580" spans="1:12" x14ac:dyDescent="0.3">
      <c r="A5580" s="1" t="str">
        <f>VLOOKUP(B5580,DownloadedFiles!$B$2:$C$821,2,)</f>
        <v>hdl:1902.1/21380</v>
      </c>
      <c r="B5580" s="1" t="s">
        <v>2457</v>
      </c>
      <c r="C5580" s="1" t="s">
        <v>2825</v>
      </c>
      <c r="D5580" s="1" t="s">
        <v>654</v>
      </c>
      <c r="E5580" s="1" t="str">
        <f>VLOOKUP(D5580,StataFunctions!$E$2:$G$260,3,)</f>
        <v>Linear Regression</v>
      </c>
      <c r="F5580" s="18" t="s">
        <v>5574</v>
      </c>
      <c r="G5580" s="18" t="str">
        <f t="shared" si="526"/>
        <v>v314</v>
      </c>
      <c r="H5580" s="18" t="str">
        <f t="shared" si="527"/>
        <v>v69 eligible68</v>
      </c>
      <c r="I5580" s="18">
        <f t="shared" si="524"/>
        <v>0</v>
      </c>
      <c r="J5580" s="18" t="str">
        <f t="shared" si="525"/>
        <v>NA</v>
      </c>
      <c r="K5580" s="18" t="str">
        <f t="shared" si="528"/>
        <v>v69 eligible68</v>
      </c>
      <c r="L5580" s="1" t="str">
        <f t="shared" si="529"/>
        <v>Yes</v>
      </c>
    </row>
    <row r="5581" spans="1:12" x14ac:dyDescent="0.3">
      <c r="A5581" s="1" t="str">
        <f>VLOOKUP(B5581,DownloadedFiles!$B$2:$C$821,2,)</f>
        <v>doi:10.7910/DVN/24937</v>
      </c>
      <c r="B5581" s="1" t="s">
        <v>2548</v>
      </c>
      <c r="C5581" s="1" t="s">
        <v>2826</v>
      </c>
      <c r="D5581" s="1" t="s">
        <v>654</v>
      </c>
      <c r="E5581" s="1" t="str">
        <f>VLOOKUP(D5581,StataFunctions!$E$2:$G$260,3,)</f>
        <v>Linear Regression</v>
      </c>
      <c r="F5581" s="18" t="s">
        <v>7369</v>
      </c>
      <c r="G5581" s="18" t="str">
        <f t="shared" si="526"/>
        <v>`i'</v>
      </c>
      <c r="H5581" s="18" t="str">
        <f t="shared" si="527"/>
        <v>demwin if abs(difdpct) &lt; .5 &amp; year&gt;=1942 &amp; dwinprv != .</v>
      </c>
      <c r="I5581" s="18">
        <f t="shared" si="524"/>
        <v>1</v>
      </c>
      <c r="J5581" s="18" t="str">
        <f t="shared" si="525"/>
        <v xml:space="preserve"> abs(difdpct) &lt; .5 &amp; year&gt;=1942 &amp; dwinprv != .</v>
      </c>
      <c r="K5581" s="18" t="str">
        <f t="shared" si="528"/>
        <v>demwin</v>
      </c>
      <c r="L5581" s="1" t="str">
        <f t="shared" si="529"/>
        <v>Yes</v>
      </c>
    </row>
    <row r="5582" spans="1:12" ht="28.8" x14ac:dyDescent="0.3">
      <c r="A5582" s="1" t="str">
        <f>VLOOKUP(B5582,DownloadedFiles!$B$2:$C$821,2,)</f>
        <v>doi:10.7910/DVN/24937</v>
      </c>
      <c r="B5582" s="1" t="s">
        <v>2548</v>
      </c>
      <c r="C5582" s="1" t="s">
        <v>2826</v>
      </c>
      <c r="D5582" s="1" t="s">
        <v>654</v>
      </c>
      <c r="E5582" s="1" t="str">
        <f>VLOOKUP(D5582,StataFunctions!$E$2:$G$260,3,)</f>
        <v>Linear Regression</v>
      </c>
      <c r="F5582" s="18" t="s">
        <v>7370</v>
      </c>
      <c r="G5582" s="18" t="str">
        <f t="shared" si="526"/>
        <v>`i'</v>
      </c>
      <c r="H5582" s="18" t="str">
        <f t="shared" si="527"/>
        <v>demwin dwinprv if abs(difdpct) &lt; .5 &amp; year&gt;=1942 &amp; dwinprv != .</v>
      </c>
      <c r="I5582" s="18">
        <f t="shared" si="524"/>
        <v>1</v>
      </c>
      <c r="J5582" s="18" t="str">
        <f t="shared" si="525"/>
        <v xml:space="preserve"> abs(difdpct) &lt; .5 &amp; year&gt;=1942 &amp; dwinprv != .</v>
      </c>
      <c r="K5582" s="18" t="str">
        <f t="shared" si="528"/>
        <v>demwin dwinprv</v>
      </c>
      <c r="L5582" s="1" t="str">
        <f t="shared" si="529"/>
        <v>Yes</v>
      </c>
    </row>
    <row r="5583" spans="1:12" ht="57.6" x14ac:dyDescent="0.3">
      <c r="A5583" s="1" t="str">
        <f>VLOOKUP(B5583,DownloadedFiles!$B$2:$C$821,2,)</f>
        <v>hdl:1902.1/19188</v>
      </c>
      <c r="B5583" s="1" t="s">
        <v>2436</v>
      </c>
      <c r="C5583" s="1" t="s">
        <v>5591</v>
      </c>
      <c r="D5583" s="1" t="s">
        <v>766</v>
      </c>
      <c r="E5583" s="1" t="str">
        <f>VLOOKUP(D5583,StataFunctions!$E$2:$G$260,3,)</f>
        <v>Logistic regression</v>
      </c>
      <c r="F5583" s="18" t="s">
        <v>7863</v>
      </c>
      <c r="G5583" s="18" t="str">
        <f t="shared" si="526"/>
        <v>independent</v>
      </c>
      <c r="H5583" s="18" t="str">
        <f t="shared" si="527"/>
        <v>constdev lawmaking execoversight econvote patronasst cliesup relativewealth incum_mpvote_04 male age edulevel news_access ashanti ewe safe_constituency</v>
      </c>
      <c r="I5583" s="18">
        <f t="shared" si="524"/>
        <v>0</v>
      </c>
      <c r="J5583" s="18" t="str">
        <f t="shared" si="525"/>
        <v>NA</v>
      </c>
      <c r="K5583" s="18" t="str">
        <f t="shared" si="528"/>
        <v>constdev lawmaking execoversight econvote patronasst cliesup relativewealth incum_mpvote_04 male age edulevel news_access ashanti ewe safe_constituency</v>
      </c>
      <c r="L5583" s="1" t="str">
        <f t="shared" si="529"/>
        <v>Yes</v>
      </c>
    </row>
    <row r="5584" spans="1:12" ht="57.6" x14ac:dyDescent="0.3">
      <c r="A5584" s="1" t="str">
        <f>VLOOKUP(B5584,DownloadedFiles!$B$2:$C$821,2,)</f>
        <v>hdl:1902.1/19188</v>
      </c>
      <c r="B5584" s="1" t="s">
        <v>2436</v>
      </c>
      <c r="C5584" s="1" t="s">
        <v>5591</v>
      </c>
      <c r="D5584" s="1" t="s">
        <v>766</v>
      </c>
      <c r="E5584" s="1" t="str">
        <f>VLOOKUP(D5584,StataFunctions!$E$2:$G$260,3,)</f>
        <v>Logistic regression</v>
      </c>
      <c r="F5584" s="18" t="s">
        <v>8286</v>
      </c>
      <c r="G5584" s="18" t="str">
        <f t="shared" si="526"/>
        <v>split_ticket</v>
      </c>
      <c r="H5584" s="18" t="str">
        <f t="shared" si="527"/>
        <v>constdev lawmaking execoversight econvote patronasst cliesup relativewealth incum_mpvote_04 male age edulevel news_access ashanti ewe safe_constituency</v>
      </c>
      <c r="I5584" s="18">
        <f t="shared" si="524"/>
        <v>0</v>
      </c>
      <c r="J5584" s="18" t="str">
        <f t="shared" si="525"/>
        <v>NA</v>
      </c>
      <c r="K5584" s="18" t="str">
        <f t="shared" si="528"/>
        <v>constdev lawmaking execoversight econvote patronasst cliesup relativewealth incum_mpvote_04 male age edulevel news_access ashanti ewe safe_constituency</v>
      </c>
      <c r="L5584" s="1" t="str">
        <f t="shared" si="529"/>
        <v>Yes</v>
      </c>
    </row>
    <row r="5585" spans="1:12" ht="57.6" x14ac:dyDescent="0.3">
      <c r="A5585" s="1" t="str">
        <f>VLOOKUP(B5585,DownloadedFiles!$B$2:$C$821,2,)</f>
        <v>hdl:1902.1/19188</v>
      </c>
      <c r="B5585" s="1" t="s">
        <v>2436</v>
      </c>
      <c r="C5585" s="1" t="s">
        <v>5591</v>
      </c>
      <c r="D5585" s="1" t="s">
        <v>660</v>
      </c>
      <c r="E5585" s="1" t="str">
        <f>VLOOKUP(D5585,StataFunctions!$E$2:$G$260,3,)</f>
        <v>Negative binomial regression</v>
      </c>
      <c r="F5585" s="18" t="s">
        <v>7546</v>
      </c>
      <c r="G5585" s="18" t="str">
        <f t="shared" si="526"/>
        <v>csv</v>
      </c>
      <c r="H5585" s="18" t="str">
        <f t="shared" si="527"/>
        <v>constdev lawmaking execoversight econvote patronasst cliesup relativewealth party_member incum_mpvote_04 male age edulevel news_access ashanti ewe avg_margin_0004</v>
      </c>
      <c r="I5585" s="18">
        <f t="shared" si="524"/>
        <v>0</v>
      </c>
      <c r="J5585" s="18" t="str">
        <f t="shared" si="525"/>
        <v>NA</v>
      </c>
      <c r="K5585" s="18" t="str">
        <f t="shared" si="528"/>
        <v>constdev lawmaking execoversight econvote patronasst cliesup relativewealth party_member incum_mpvote_04 male age edulevel news_access ashanti ewe avg_margin_0004</v>
      </c>
      <c r="L5585" s="1" t="str">
        <f t="shared" si="529"/>
        <v>Yes</v>
      </c>
    </row>
    <row r="5586" spans="1:12" ht="57.6" x14ac:dyDescent="0.3">
      <c r="A5586" s="1" t="str">
        <f>VLOOKUP(B5586,DownloadedFiles!$B$2:$C$821,2,)</f>
        <v>hdl:1902.1/19188</v>
      </c>
      <c r="B5586" s="1" t="s">
        <v>2436</v>
      </c>
      <c r="C5586" s="1" t="s">
        <v>5591</v>
      </c>
      <c r="D5586" s="1" t="s">
        <v>660</v>
      </c>
      <c r="E5586" s="1" t="str">
        <f>VLOOKUP(D5586,StataFunctions!$E$2:$G$260,3,)</f>
        <v>Negative binomial regression</v>
      </c>
      <c r="F5586" s="18" t="s">
        <v>8182</v>
      </c>
      <c r="G5586" s="18" t="str">
        <f t="shared" si="526"/>
        <v>psv</v>
      </c>
      <c r="H5586" s="18" t="str">
        <f t="shared" si="527"/>
        <v>constdev lawmaking execoversight econvote patronasst cliesup relativewealth party_member incum_mpvote_04 male age edulevel news_access ashanti ewe avg_margin_0004</v>
      </c>
      <c r="I5586" s="18">
        <f t="shared" si="524"/>
        <v>0</v>
      </c>
      <c r="J5586" s="18" t="str">
        <f t="shared" si="525"/>
        <v>NA</v>
      </c>
      <c r="K5586" s="18" t="str">
        <f t="shared" si="528"/>
        <v>constdev lawmaking execoversight econvote patronasst cliesup relativewealth party_member incum_mpvote_04 male age edulevel news_access ashanti ewe avg_margin_0004</v>
      </c>
      <c r="L5586" s="1" t="str">
        <f t="shared" si="529"/>
        <v>Yes</v>
      </c>
    </row>
    <row r="5587" spans="1:12" ht="57.6" x14ac:dyDescent="0.3">
      <c r="A5587" s="1" t="str">
        <f>VLOOKUP(B5587,DownloadedFiles!$B$2:$C$821,2,)</f>
        <v>hdl:1902.1/19188</v>
      </c>
      <c r="B5587" s="1" t="s">
        <v>2436</v>
      </c>
      <c r="C5587" s="1" t="s">
        <v>5591</v>
      </c>
      <c r="D5587" s="1" t="s">
        <v>660</v>
      </c>
      <c r="E5587" s="1" t="str">
        <f>VLOOKUP(D5587,StataFunctions!$E$2:$G$260,3,)</f>
        <v>Negative binomial regression</v>
      </c>
      <c r="F5587" s="18" t="s">
        <v>8307</v>
      </c>
      <c r="G5587" s="18" t="str">
        <f t="shared" si="526"/>
        <v>tsv</v>
      </c>
      <c r="H5587" s="18" t="str">
        <f t="shared" si="527"/>
        <v>constdev lawmaking execoversight econvote patronasst cliesup relativewealth party_member incum_mpvote_04 male age edulevel news_access ashanti ewe avg_margin_0004</v>
      </c>
      <c r="I5587" s="18">
        <f t="shared" si="524"/>
        <v>0</v>
      </c>
      <c r="J5587" s="18" t="str">
        <f t="shared" si="525"/>
        <v>NA</v>
      </c>
      <c r="K5587" s="18" t="str">
        <f t="shared" si="528"/>
        <v>constdev lawmaking execoversight econvote patronasst cliesup relativewealth party_member incum_mpvote_04 male age edulevel news_access ashanti ewe avg_margin_0004</v>
      </c>
      <c r="L5587" s="1" t="str">
        <f t="shared" si="529"/>
        <v>Yes</v>
      </c>
    </row>
    <row r="5588" spans="1:12" ht="57.6" x14ac:dyDescent="0.3">
      <c r="A5588" s="1" t="str">
        <f>VLOOKUP(B5588,DownloadedFiles!$B$2:$C$821,2,)</f>
        <v>hdl:1902.1/19188</v>
      </c>
      <c r="B5588" s="1" t="s">
        <v>2436</v>
      </c>
      <c r="C5588" s="1" t="s">
        <v>5591</v>
      </c>
      <c r="D5588" s="1" t="s">
        <v>766</v>
      </c>
      <c r="E5588" s="1" t="str">
        <f>VLOOKUP(D5588,StataFunctions!$E$2:$G$260,3,)</f>
        <v>Logistic regression</v>
      </c>
      <c r="F5588" s="18" t="s">
        <v>7547</v>
      </c>
      <c r="G5588" s="18" t="str">
        <f t="shared" si="526"/>
        <v>csv_binary</v>
      </c>
      <c r="H5588" s="18" t="str">
        <f t="shared" si="527"/>
        <v>constdev lawmaking execoversight econvote patronasst cliesup relativewealth party_member incum_mpvote_04 male age edulevel news_access ashanti ewe safe_constituency</v>
      </c>
      <c r="I5588" s="18">
        <f t="shared" ref="I5588:I5651" si="530">IFERROR(IF(FIND(" if ",H5588)&gt;0,1,0),0)</f>
        <v>0</v>
      </c>
      <c r="J5588" s="18" t="str">
        <f t="shared" ref="J5588:J5651" si="531">IFERROR(MID(H5588,FIND(" if ",H5588)+3,LEN(H5588)+1),"NA")</f>
        <v>NA</v>
      </c>
      <c r="K5588" s="18" t="str">
        <f t="shared" si="528"/>
        <v>constdev lawmaking execoversight econvote patronasst cliesup relativewealth party_member incum_mpvote_04 male age edulevel news_access ashanti ewe safe_constituency</v>
      </c>
      <c r="L5588" s="1" t="str">
        <f t="shared" si="529"/>
        <v>Yes</v>
      </c>
    </row>
    <row r="5589" spans="1:12" ht="57.6" x14ac:dyDescent="0.3">
      <c r="A5589" s="1" t="str">
        <f>VLOOKUP(B5589,DownloadedFiles!$B$2:$C$821,2,)</f>
        <v>hdl:1902.1/19188</v>
      </c>
      <c r="B5589" s="1" t="s">
        <v>2436</v>
      </c>
      <c r="C5589" s="1" t="s">
        <v>5591</v>
      </c>
      <c r="D5589" s="1" t="s">
        <v>766</v>
      </c>
      <c r="E5589" s="1" t="str">
        <f>VLOOKUP(D5589,StataFunctions!$E$2:$G$260,3,)</f>
        <v>Logistic regression</v>
      </c>
      <c r="F5589" s="18" t="s">
        <v>8183</v>
      </c>
      <c r="G5589" s="18" t="str">
        <f t="shared" si="526"/>
        <v>psv_binary</v>
      </c>
      <c r="H5589" s="18" t="str">
        <f t="shared" si="527"/>
        <v>constdev lawmaking execoversight econvote patronasst cliesup relativewealth party_member incum_mpvote_04 male age edulevel news_access ashanti ewe safe_constituency</v>
      </c>
      <c r="I5589" s="18">
        <f t="shared" si="530"/>
        <v>0</v>
      </c>
      <c r="J5589" s="18" t="str">
        <f t="shared" si="531"/>
        <v>NA</v>
      </c>
      <c r="K5589" s="18" t="str">
        <f t="shared" si="528"/>
        <v>constdev lawmaking execoversight econvote patronasst cliesup relativewealth party_member incum_mpvote_04 male age edulevel news_access ashanti ewe safe_constituency</v>
      </c>
      <c r="L5589" s="1" t="str">
        <f t="shared" si="529"/>
        <v>Yes</v>
      </c>
    </row>
    <row r="5590" spans="1:12" ht="57.6" x14ac:dyDescent="0.3">
      <c r="A5590" s="1" t="str">
        <f>VLOOKUP(B5590,DownloadedFiles!$B$2:$C$821,2,)</f>
        <v>hdl:1902.1/19188</v>
      </c>
      <c r="B5590" s="1" t="s">
        <v>2436</v>
      </c>
      <c r="C5590" s="1" t="s">
        <v>5591</v>
      </c>
      <c r="D5590" s="1" t="s">
        <v>766</v>
      </c>
      <c r="E5590" s="1" t="str">
        <f>VLOOKUP(D5590,StataFunctions!$E$2:$G$260,3,)</f>
        <v>Logistic regression</v>
      </c>
      <c r="F5590" s="18" t="s">
        <v>8308</v>
      </c>
      <c r="G5590" s="18" t="str">
        <f t="shared" si="526"/>
        <v>tsv_binary</v>
      </c>
      <c r="H5590" s="18" t="str">
        <f t="shared" si="527"/>
        <v>constdev lawmaking execoversight econvote patronasst cliesup relativewealth party_member incum_mpvote_04 male age edulevel news_access ashanti ewe safe_constituency</v>
      </c>
      <c r="I5590" s="18">
        <f t="shared" si="530"/>
        <v>0</v>
      </c>
      <c r="J5590" s="18" t="str">
        <f t="shared" si="531"/>
        <v>NA</v>
      </c>
      <c r="K5590" s="18" t="str">
        <f t="shared" si="528"/>
        <v>constdev lawmaking execoversight econvote patronasst cliesup relativewealth party_member incum_mpvote_04 male age edulevel news_access ashanti ewe safe_constituency</v>
      </c>
      <c r="L5590" s="1" t="str">
        <f t="shared" si="529"/>
        <v>Yes</v>
      </c>
    </row>
    <row r="5591" spans="1:12" ht="57.6" x14ac:dyDescent="0.3">
      <c r="A5591" s="1" t="str">
        <f>VLOOKUP(B5591,DownloadedFiles!$B$2:$C$821,2,)</f>
        <v>hdl:1902.1/19188</v>
      </c>
      <c r="B5591" s="1" t="s">
        <v>2436</v>
      </c>
      <c r="C5591" s="1" t="s">
        <v>5591</v>
      </c>
      <c r="D5591" s="1" t="s">
        <v>766</v>
      </c>
      <c r="E5591" s="1" t="str">
        <f>VLOOKUP(D5591,StataFunctions!$E$2:$G$260,3,)</f>
        <v>Logistic regression</v>
      </c>
      <c r="F5591" s="18" t="s">
        <v>8319</v>
      </c>
      <c r="G5591" s="18" t="str">
        <f t="shared" si="526"/>
        <v>undecided</v>
      </c>
      <c r="H5591" s="18" t="str">
        <f t="shared" si="527"/>
        <v>constdev lawmaking execoversight econvote patronasst cliesup relativewealth party_member incum_mpvote_04 male age edulevel news_access ashanti ewe safe_constituency</v>
      </c>
      <c r="I5591" s="18">
        <f t="shared" si="530"/>
        <v>0</v>
      </c>
      <c r="J5591" s="18" t="str">
        <f t="shared" si="531"/>
        <v>NA</v>
      </c>
      <c r="K5591" s="18" t="str">
        <f t="shared" si="528"/>
        <v>constdev lawmaking execoversight econvote patronasst cliesup relativewealth party_member incum_mpvote_04 male age edulevel news_access ashanti ewe safe_constituency</v>
      </c>
      <c r="L5591" s="1" t="str">
        <f t="shared" si="529"/>
        <v>Yes</v>
      </c>
    </row>
    <row r="5592" spans="1:12" ht="43.2" x14ac:dyDescent="0.3">
      <c r="A5592" s="1" t="str">
        <f>VLOOKUP(B5592,DownloadedFiles!$B$2:$C$821,2,)</f>
        <v>hdl:1902.1/19188</v>
      </c>
      <c r="B5592" s="1" t="s">
        <v>2436</v>
      </c>
      <c r="C5592" s="1" t="s">
        <v>5591</v>
      </c>
      <c r="D5592" s="1" t="s">
        <v>660</v>
      </c>
      <c r="E5592" s="1" t="str">
        <f>VLOOKUP(D5592,StataFunctions!$E$2:$G$260,3,)</f>
        <v>Negative binomial regression</v>
      </c>
      <c r="F5592" s="18" t="s">
        <v>7544</v>
      </c>
      <c r="G5592" s="18" t="str">
        <f t="shared" si="526"/>
        <v>csv</v>
      </c>
      <c r="H5592" s="18" t="str">
        <f t="shared" si="527"/>
        <v>constdev lawmaking execoversight econvote patronasst cliesup relativewealth party_member incum_mpvote_04 male age edulevel news_access ashanti ewe safe_constituency</v>
      </c>
      <c r="I5592" s="18">
        <f t="shared" si="530"/>
        <v>0</v>
      </c>
      <c r="J5592" s="18" t="str">
        <f t="shared" si="531"/>
        <v>NA</v>
      </c>
      <c r="K5592" s="18" t="str">
        <f t="shared" si="528"/>
        <v>constdev lawmaking execoversight econvote patronasst cliesup relativewealth party_member incum_mpvote_04 male age edulevel news_access ashanti ewe safe_constituency</v>
      </c>
      <c r="L5592" s="1" t="str">
        <f t="shared" si="529"/>
        <v>Yes</v>
      </c>
    </row>
    <row r="5593" spans="1:12" ht="57.6" x14ac:dyDescent="0.3">
      <c r="A5593" s="1" t="str">
        <f>VLOOKUP(B5593,DownloadedFiles!$B$2:$C$821,2,)</f>
        <v>hdl:1902.1/19188</v>
      </c>
      <c r="B5593" s="1" t="s">
        <v>2436</v>
      </c>
      <c r="C5593" s="1" t="s">
        <v>5591</v>
      </c>
      <c r="D5593" s="1" t="s">
        <v>660</v>
      </c>
      <c r="E5593" s="1" t="str">
        <f>VLOOKUP(D5593,StataFunctions!$E$2:$G$260,3,)</f>
        <v>Negative binomial regression</v>
      </c>
      <c r="F5593" s="18" t="s">
        <v>7545</v>
      </c>
      <c r="G5593" s="18" t="str">
        <f t="shared" si="526"/>
        <v>csv</v>
      </c>
      <c r="H5593" s="18" t="str">
        <f t="shared" si="527"/>
        <v>constdev lawmaking execoversight econvote patronasst cliesup relativewealth party_member incum_mpvote_04 male age edulevel news_access ashanti ewe safe_constituency</v>
      </c>
      <c r="I5593" s="18">
        <f t="shared" si="530"/>
        <v>0</v>
      </c>
      <c r="J5593" s="18" t="str">
        <f t="shared" si="531"/>
        <v>NA</v>
      </c>
      <c r="K5593" s="18" t="str">
        <f t="shared" si="528"/>
        <v>constdev lawmaking execoversight econvote patronasst cliesup relativewealth party_member incum_mpvote_04 male age edulevel news_access ashanti ewe safe_constituency</v>
      </c>
      <c r="L5593" s="1" t="str">
        <f t="shared" si="529"/>
        <v>Yes</v>
      </c>
    </row>
    <row r="5594" spans="1:12" ht="57.6" x14ac:dyDescent="0.3">
      <c r="A5594" s="1" t="str">
        <f>VLOOKUP(B5594,DownloadedFiles!$B$2:$C$821,2,)</f>
        <v>hdl:1902.1/19188</v>
      </c>
      <c r="B5594" s="1" t="s">
        <v>2436</v>
      </c>
      <c r="C5594" s="1" t="s">
        <v>5591</v>
      </c>
      <c r="D5594" s="1" t="s">
        <v>660</v>
      </c>
      <c r="E5594" s="1" t="str">
        <f>VLOOKUP(D5594,StataFunctions!$E$2:$G$260,3,)</f>
        <v>Negative binomial regression</v>
      </c>
      <c r="F5594" s="18" t="s">
        <v>7548</v>
      </c>
      <c r="G5594" s="18" t="str">
        <f t="shared" si="526"/>
        <v>csv_change</v>
      </c>
      <c r="H5594" s="18" t="str">
        <f t="shared" si="527"/>
        <v>constdev lawmaking execoversight econvote patronasst cliesup relativewealth party_member incum_mpvote_04 male age edulevel news_access ashanti ewe safe_constituency</v>
      </c>
      <c r="I5594" s="18">
        <f t="shared" si="530"/>
        <v>0</v>
      </c>
      <c r="J5594" s="18" t="str">
        <f t="shared" si="531"/>
        <v>NA</v>
      </c>
      <c r="K5594" s="18" t="str">
        <f t="shared" si="528"/>
        <v>constdev lawmaking execoversight econvote patronasst cliesup relativewealth party_member incum_mpvote_04 male age edulevel news_access ashanti ewe safe_constituency</v>
      </c>
      <c r="L5594" s="1" t="str">
        <f t="shared" si="529"/>
        <v>Yes</v>
      </c>
    </row>
    <row r="5595" spans="1:12" ht="57.6" x14ac:dyDescent="0.3">
      <c r="A5595" s="1" t="str">
        <f>VLOOKUP(B5595,DownloadedFiles!$B$2:$C$821,2,)</f>
        <v>hdl:1902.1/19188</v>
      </c>
      <c r="B5595" s="1" t="s">
        <v>2436</v>
      </c>
      <c r="C5595" s="1" t="s">
        <v>5591</v>
      </c>
      <c r="D5595" s="1" t="s">
        <v>660</v>
      </c>
      <c r="E5595" s="1" t="str">
        <f>VLOOKUP(D5595,StataFunctions!$E$2:$G$260,3,)</f>
        <v>Negative binomial regression</v>
      </c>
      <c r="F5595" s="18" t="s">
        <v>7549</v>
      </c>
      <c r="G5595" s="18" t="str">
        <f t="shared" si="526"/>
        <v>csv_onecat</v>
      </c>
      <c r="H5595" s="18" t="str">
        <f t="shared" si="527"/>
        <v>constdev lawmaking execoversight econvote patronasst cliesup relativewealth party_member incum_mpvote_04 male age edulevel news_access ashanti ewe safe_constituency</v>
      </c>
      <c r="I5595" s="18">
        <f t="shared" si="530"/>
        <v>0</v>
      </c>
      <c r="J5595" s="18" t="str">
        <f t="shared" si="531"/>
        <v>NA</v>
      </c>
      <c r="K5595" s="18" t="str">
        <f t="shared" si="528"/>
        <v>constdev lawmaking execoversight econvote patronasst cliesup relativewealth party_member incum_mpvote_04 male age edulevel news_access ashanti ewe safe_constituency</v>
      </c>
      <c r="L5595" s="1" t="str">
        <f t="shared" si="529"/>
        <v>Yes</v>
      </c>
    </row>
    <row r="5596" spans="1:12" ht="57.6" x14ac:dyDescent="0.3">
      <c r="A5596" s="1" t="str">
        <f>VLOOKUP(B5596,DownloadedFiles!$B$2:$C$821,2,)</f>
        <v>hdl:1902.1/19188</v>
      </c>
      <c r="B5596" s="1" t="s">
        <v>2436</v>
      </c>
      <c r="C5596" s="1" t="s">
        <v>5591</v>
      </c>
      <c r="D5596" s="1" t="s">
        <v>660</v>
      </c>
      <c r="E5596" s="1" t="str">
        <f>VLOOKUP(D5596,StataFunctions!$E$2:$G$260,3,)</f>
        <v>Negative binomial regression</v>
      </c>
      <c r="F5596" s="18" t="s">
        <v>7550</v>
      </c>
      <c r="G5596" s="18" t="str">
        <f t="shared" si="526"/>
        <v>csv_split</v>
      </c>
      <c r="H5596" s="18" t="str">
        <f t="shared" si="527"/>
        <v>constdev lawmaking execoversight econvote patronasst cliesup relativewealth party_member incum_mpvote_04 male age edulevel news_access ashanti ewe safe_constituency</v>
      </c>
      <c r="I5596" s="18">
        <f t="shared" si="530"/>
        <v>0</v>
      </c>
      <c r="J5596" s="18" t="str">
        <f t="shared" si="531"/>
        <v>NA</v>
      </c>
      <c r="K5596" s="18" t="str">
        <f t="shared" si="528"/>
        <v>constdev lawmaking execoversight econvote patronasst cliesup relativewealth party_member incum_mpvote_04 male age edulevel news_access ashanti ewe safe_constituency</v>
      </c>
      <c r="L5596" s="1" t="str">
        <f t="shared" si="529"/>
        <v>Yes</v>
      </c>
    </row>
    <row r="5597" spans="1:12" ht="57.6" x14ac:dyDescent="0.3">
      <c r="A5597" s="1" t="str">
        <f>VLOOKUP(B5597,DownloadedFiles!$B$2:$C$821,2,)</f>
        <v>hdl:1902.1/19188</v>
      </c>
      <c r="B5597" s="1" t="s">
        <v>2436</v>
      </c>
      <c r="C5597" s="1" t="s">
        <v>5591</v>
      </c>
      <c r="D5597" s="1" t="s">
        <v>660</v>
      </c>
      <c r="E5597" s="1" t="str">
        <f>VLOOKUP(D5597,StataFunctions!$E$2:$G$260,3,)</f>
        <v>Negative binomial regression</v>
      </c>
      <c r="F5597" s="18" t="s">
        <v>7551</v>
      </c>
      <c r="G5597" s="18" t="str">
        <f t="shared" si="526"/>
        <v>csv_totalswitch</v>
      </c>
      <c r="H5597" s="18" t="str">
        <f t="shared" si="527"/>
        <v>constdev lawmaking execoversight econvote patronasst cliesup relativewealth party_member incum_mpvote_04 male age edulevel news_access ashanti ewe safe_constituency</v>
      </c>
      <c r="I5597" s="18">
        <f t="shared" si="530"/>
        <v>0</v>
      </c>
      <c r="J5597" s="18" t="str">
        <f t="shared" si="531"/>
        <v>NA</v>
      </c>
      <c r="K5597" s="18" t="str">
        <f t="shared" si="528"/>
        <v>constdev lawmaking execoversight econvote patronasst cliesup relativewealth party_member incum_mpvote_04 male age edulevel news_access ashanti ewe safe_constituency</v>
      </c>
      <c r="L5597" s="1" t="str">
        <f t="shared" si="529"/>
        <v>Yes</v>
      </c>
    </row>
    <row r="5598" spans="1:12" ht="57.6" x14ac:dyDescent="0.3">
      <c r="A5598" s="1" t="str">
        <f>VLOOKUP(B5598,DownloadedFiles!$B$2:$C$821,2,)</f>
        <v>hdl:1902.1/19188</v>
      </c>
      <c r="B5598" s="1" t="s">
        <v>2436</v>
      </c>
      <c r="C5598" s="1" t="s">
        <v>5591</v>
      </c>
      <c r="D5598" s="1" t="s">
        <v>660</v>
      </c>
      <c r="E5598" s="1" t="str">
        <f>VLOOKUP(D5598,StataFunctions!$E$2:$G$260,3,)</f>
        <v>Negative binomial regression</v>
      </c>
      <c r="F5598" s="18" t="s">
        <v>7552</v>
      </c>
      <c r="G5598" s="18" t="str">
        <f t="shared" si="526"/>
        <v>csv_wouldswitch</v>
      </c>
      <c r="H5598" s="18" t="str">
        <f t="shared" si="527"/>
        <v>constdev lawmaking execoversight econvote patronasst cliesup relativewealth party_member incum_mpvote_04 male age edulevel news_access ashanti ewe safe_constituency</v>
      </c>
      <c r="I5598" s="18">
        <f t="shared" si="530"/>
        <v>0</v>
      </c>
      <c r="J5598" s="18" t="str">
        <f t="shared" si="531"/>
        <v>NA</v>
      </c>
      <c r="K5598" s="18" t="str">
        <f t="shared" si="528"/>
        <v>constdev lawmaking execoversight econvote patronasst cliesup relativewealth party_member incum_mpvote_04 male age edulevel news_access ashanti ewe safe_constituency</v>
      </c>
      <c r="L5598" s="1" t="str">
        <f t="shared" si="529"/>
        <v>Yes</v>
      </c>
    </row>
    <row r="5599" spans="1:12" ht="43.2" x14ac:dyDescent="0.3">
      <c r="A5599" s="1" t="str">
        <f>VLOOKUP(B5599,DownloadedFiles!$B$2:$C$821,2,)</f>
        <v>hdl:1902.1/19188</v>
      </c>
      <c r="B5599" s="1" t="s">
        <v>2436</v>
      </c>
      <c r="C5599" s="1" t="s">
        <v>5591</v>
      </c>
      <c r="D5599" s="1" t="s">
        <v>660</v>
      </c>
      <c r="E5599" s="1" t="str">
        <f>VLOOKUP(D5599,StataFunctions!$E$2:$G$260,3,)</f>
        <v>Negative binomial regression</v>
      </c>
      <c r="F5599" s="18" t="s">
        <v>8180</v>
      </c>
      <c r="G5599" s="18" t="str">
        <f t="shared" si="526"/>
        <v>psv</v>
      </c>
      <c r="H5599" s="18" t="str">
        <f t="shared" si="527"/>
        <v>constdev lawmaking execoversight econvote patronasst cliesup relativewealth party_member incum_mpvote_04 male age edulevel news_access ashanti ewe safe_constituency</v>
      </c>
      <c r="I5599" s="18">
        <f t="shared" si="530"/>
        <v>0</v>
      </c>
      <c r="J5599" s="18" t="str">
        <f t="shared" si="531"/>
        <v>NA</v>
      </c>
      <c r="K5599" s="18" t="str">
        <f t="shared" si="528"/>
        <v>constdev lawmaking execoversight econvote patronasst cliesup relativewealth party_member incum_mpvote_04 male age edulevel news_access ashanti ewe safe_constituency</v>
      </c>
      <c r="L5599" s="1" t="str">
        <f t="shared" si="529"/>
        <v>Yes</v>
      </c>
    </row>
    <row r="5600" spans="1:12" ht="57.6" x14ac:dyDescent="0.3">
      <c r="A5600" s="1" t="str">
        <f>VLOOKUP(B5600,DownloadedFiles!$B$2:$C$821,2,)</f>
        <v>hdl:1902.1/19188</v>
      </c>
      <c r="B5600" s="1" t="s">
        <v>2436</v>
      </c>
      <c r="C5600" s="1" t="s">
        <v>5591</v>
      </c>
      <c r="D5600" s="1" t="s">
        <v>660</v>
      </c>
      <c r="E5600" s="1" t="str">
        <f>VLOOKUP(D5600,StataFunctions!$E$2:$G$260,3,)</f>
        <v>Negative binomial regression</v>
      </c>
      <c r="F5600" s="18" t="s">
        <v>8181</v>
      </c>
      <c r="G5600" s="18" t="str">
        <f t="shared" si="526"/>
        <v>psv</v>
      </c>
      <c r="H5600" s="18" t="str">
        <f t="shared" si="527"/>
        <v>constdev lawmaking execoversight econvote patronasst cliesup relativewealth party_member incum_mpvote_04 male age edulevel news_access ashanti ewe safe_constituency</v>
      </c>
      <c r="I5600" s="18">
        <f t="shared" si="530"/>
        <v>0</v>
      </c>
      <c r="J5600" s="18" t="str">
        <f t="shared" si="531"/>
        <v>NA</v>
      </c>
      <c r="K5600" s="18" t="str">
        <f t="shared" si="528"/>
        <v>constdev lawmaking execoversight econvote patronasst cliesup relativewealth party_member incum_mpvote_04 male age edulevel news_access ashanti ewe safe_constituency</v>
      </c>
      <c r="L5600" s="1" t="str">
        <f t="shared" si="529"/>
        <v>Yes</v>
      </c>
    </row>
    <row r="5601" spans="1:12" ht="57.6" x14ac:dyDescent="0.3">
      <c r="A5601" s="1" t="str">
        <f>VLOOKUP(B5601,DownloadedFiles!$B$2:$C$821,2,)</f>
        <v>hdl:1902.1/19188</v>
      </c>
      <c r="B5601" s="1" t="s">
        <v>2436</v>
      </c>
      <c r="C5601" s="1" t="s">
        <v>5591</v>
      </c>
      <c r="D5601" s="1" t="s">
        <v>660</v>
      </c>
      <c r="E5601" s="1" t="str">
        <f>VLOOKUP(D5601,StataFunctions!$E$2:$G$260,3,)</f>
        <v>Negative binomial regression</v>
      </c>
      <c r="F5601" s="18" t="s">
        <v>8184</v>
      </c>
      <c r="G5601" s="18" t="str">
        <f t="shared" si="526"/>
        <v>psv_change</v>
      </c>
      <c r="H5601" s="18" t="str">
        <f t="shared" si="527"/>
        <v>constdev lawmaking execoversight econvote patronasst cliesup relativewealth party_member incum_mpvote_04 male age edulevel news_access ashanti ewe safe_constituency</v>
      </c>
      <c r="I5601" s="18">
        <f t="shared" si="530"/>
        <v>0</v>
      </c>
      <c r="J5601" s="18" t="str">
        <f t="shared" si="531"/>
        <v>NA</v>
      </c>
      <c r="K5601" s="18" t="str">
        <f t="shared" si="528"/>
        <v>constdev lawmaking execoversight econvote patronasst cliesup relativewealth party_member incum_mpvote_04 male age edulevel news_access ashanti ewe safe_constituency</v>
      </c>
      <c r="L5601" s="1" t="str">
        <f t="shared" si="529"/>
        <v>Yes</v>
      </c>
    </row>
    <row r="5602" spans="1:12" ht="57.6" x14ac:dyDescent="0.3">
      <c r="A5602" s="1" t="str">
        <f>VLOOKUP(B5602,DownloadedFiles!$B$2:$C$821,2,)</f>
        <v>hdl:1902.1/19188</v>
      </c>
      <c r="B5602" s="1" t="s">
        <v>2436</v>
      </c>
      <c r="C5602" s="1" t="s">
        <v>5591</v>
      </c>
      <c r="D5602" s="1" t="s">
        <v>660</v>
      </c>
      <c r="E5602" s="1" t="str">
        <f>VLOOKUP(D5602,StataFunctions!$E$2:$G$260,3,)</f>
        <v>Negative binomial regression</v>
      </c>
      <c r="F5602" s="18" t="s">
        <v>8185</v>
      </c>
      <c r="G5602" s="18" t="str">
        <f t="shared" si="526"/>
        <v>psv_onecat</v>
      </c>
      <c r="H5602" s="18" t="str">
        <f t="shared" si="527"/>
        <v>constdev lawmaking execoversight econvote patronasst cliesup relativewealth party_member incum_mpvote_04 male age edulevel news_access ashanti ewe safe_constituency</v>
      </c>
      <c r="I5602" s="18">
        <f t="shared" si="530"/>
        <v>0</v>
      </c>
      <c r="J5602" s="18" t="str">
        <f t="shared" si="531"/>
        <v>NA</v>
      </c>
      <c r="K5602" s="18" t="str">
        <f t="shared" si="528"/>
        <v>constdev lawmaking execoversight econvote patronasst cliesup relativewealth party_member incum_mpvote_04 male age edulevel news_access ashanti ewe safe_constituency</v>
      </c>
      <c r="L5602" s="1" t="str">
        <f t="shared" si="529"/>
        <v>Yes</v>
      </c>
    </row>
    <row r="5603" spans="1:12" ht="57.6" x14ac:dyDescent="0.3">
      <c r="A5603" s="1" t="str">
        <f>VLOOKUP(B5603,DownloadedFiles!$B$2:$C$821,2,)</f>
        <v>hdl:1902.1/19188</v>
      </c>
      <c r="B5603" s="1" t="s">
        <v>2436</v>
      </c>
      <c r="C5603" s="1" t="s">
        <v>5591</v>
      </c>
      <c r="D5603" s="1" t="s">
        <v>660</v>
      </c>
      <c r="E5603" s="1" t="str">
        <f>VLOOKUP(D5603,StataFunctions!$E$2:$G$260,3,)</f>
        <v>Negative binomial regression</v>
      </c>
      <c r="F5603" s="18" t="s">
        <v>8186</v>
      </c>
      <c r="G5603" s="18" t="str">
        <f t="shared" si="526"/>
        <v>psv_split</v>
      </c>
      <c r="H5603" s="18" t="str">
        <f t="shared" si="527"/>
        <v>constdev lawmaking execoversight econvote patronasst cliesup relativewealth party_member incum_mpvote_04 male age edulevel news_access ashanti ewe safe_constituency</v>
      </c>
      <c r="I5603" s="18">
        <f t="shared" si="530"/>
        <v>0</v>
      </c>
      <c r="J5603" s="18" t="str">
        <f t="shared" si="531"/>
        <v>NA</v>
      </c>
      <c r="K5603" s="18" t="str">
        <f t="shared" si="528"/>
        <v>constdev lawmaking execoversight econvote patronasst cliesup relativewealth party_member incum_mpvote_04 male age edulevel news_access ashanti ewe safe_constituency</v>
      </c>
      <c r="L5603" s="1" t="str">
        <f t="shared" si="529"/>
        <v>Yes</v>
      </c>
    </row>
    <row r="5604" spans="1:12" ht="57.6" x14ac:dyDescent="0.3">
      <c r="A5604" s="1" t="str">
        <f>VLOOKUP(B5604,DownloadedFiles!$B$2:$C$821,2,)</f>
        <v>hdl:1902.1/19188</v>
      </c>
      <c r="B5604" s="1" t="s">
        <v>2436</v>
      </c>
      <c r="C5604" s="1" t="s">
        <v>5591</v>
      </c>
      <c r="D5604" s="1" t="s">
        <v>660</v>
      </c>
      <c r="E5604" s="1" t="str">
        <f>VLOOKUP(D5604,StataFunctions!$E$2:$G$260,3,)</f>
        <v>Negative binomial regression</v>
      </c>
      <c r="F5604" s="18" t="s">
        <v>8187</v>
      </c>
      <c r="G5604" s="18" t="str">
        <f t="shared" si="526"/>
        <v>psv_totalswitch</v>
      </c>
      <c r="H5604" s="18" t="str">
        <f t="shared" si="527"/>
        <v>constdev lawmaking execoversight econvote patronasst cliesup relativewealth party_member incum_mpvote_04 male age edulevel news_access ashanti ewe safe_constituency</v>
      </c>
      <c r="I5604" s="18">
        <f t="shared" si="530"/>
        <v>0</v>
      </c>
      <c r="J5604" s="18" t="str">
        <f t="shared" si="531"/>
        <v>NA</v>
      </c>
      <c r="K5604" s="18" t="str">
        <f t="shared" si="528"/>
        <v>constdev lawmaking execoversight econvote patronasst cliesup relativewealth party_member incum_mpvote_04 male age edulevel news_access ashanti ewe safe_constituency</v>
      </c>
      <c r="L5604" s="1" t="str">
        <f t="shared" si="529"/>
        <v>Yes</v>
      </c>
    </row>
    <row r="5605" spans="1:12" ht="57.6" x14ac:dyDescent="0.3">
      <c r="A5605" s="1" t="str">
        <f>VLOOKUP(B5605,DownloadedFiles!$B$2:$C$821,2,)</f>
        <v>hdl:1902.1/19188</v>
      </c>
      <c r="B5605" s="1" t="s">
        <v>2436</v>
      </c>
      <c r="C5605" s="1" t="s">
        <v>5591</v>
      </c>
      <c r="D5605" s="1" t="s">
        <v>660</v>
      </c>
      <c r="E5605" s="1" t="str">
        <f>VLOOKUP(D5605,StataFunctions!$E$2:$G$260,3,)</f>
        <v>Negative binomial regression</v>
      </c>
      <c r="F5605" s="18" t="s">
        <v>8188</v>
      </c>
      <c r="G5605" s="18" t="str">
        <f t="shared" si="526"/>
        <v>psv_wouldswitch</v>
      </c>
      <c r="H5605" s="18" t="str">
        <f t="shared" si="527"/>
        <v>constdev lawmaking execoversight econvote patronasst cliesup relativewealth party_member incum_mpvote_04 male age edulevel news_access ashanti ewe safe_constituency</v>
      </c>
      <c r="I5605" s="18">
        <f t="shared" si="530"/>
        <v>0</v>
      </c>
      <c r="J5605" s="18" t="str">
        <f t="shared" si="531"/>
        <v>NA</v>
      </c>
      <c r="K5605" s="18" t="str">
        <f t="shared" si="528"/>
        <v>constdev lawmaking execoversight econvote patronasst cliesup relativewealth party_member incum_mpvote_04 male age edulevel news_access ashanti ewe safe_constituency</v>
      </c>
      <c r="L5605" s="1" t="str">
        <f t="shared" si="529"/>
        <v>Yes</v>
      </c>
    </row>
    <row r="5606" spans="1:12" ht="43.2" x14ac:dyDescent="0.3">
      <c r="A5606" s="1" t="str">
        <f>VLOOKUP(B5606,DownloadedFiles!$B$2:$C$821,2,)</f>
        <v>hdl:1902.1/19188</v>
      </c>
      <c r="B5606" s="1" t="s">
        <v>2436</v>
      </c>
      <c r="C5606" s="1" t="s">
        <v>5591</v>
      </c>
      <c r="D5606" s="1" t="s">
        <v>660</v>
      </c>
      <c r="E5606" s="1" t="str">
        <f>VLOOKUP(D5606,StataFunctions!$E$2:$G$260,3,)</f>
        <v>Negative binomial regression</v>
      </c>
      <c r="F5606" s="18" t="s">
        <v>8305</v>
      </c>
      <c r="G5606" s="18" t="str">
        <f t="shared" si="526"/>
        <v>tsv</v>
      </c>
      <c r="H5606" s="18" t="str">
        <f t="shared" si="527"/>
        <v>constdev lawmaking execoversight econvote patronasst cliesup relativewealth party_member incum_mpvote_04 male age edulevel news_access ashanti ewe safe_constituency</v>
      </c>
      <c r="I5606" s="18">
        <f t="shared" si="530"/>
        <v>0</v>
      </c>
      <c r="J5606" s="18" t="str">
        <f t="shared" si="531"/>
        <v>NA</v>
      </c>
      <c r="K5606" s="18" t="str">
        <f t="shared" si="528"/>
        <v>constdev lawmaking execoversight econvote patronasst cliesup relativewealth party_member incum_mpvote_04 male age edulevel news_access ashanti ewe safe_constituency</v>
      </c>
      <c r="L5606" s="1" t="str">
        <f t="shared" si="529"/>
        <v>Yes</v>
      </c>
    </row>
    <row r="5607" spans="1:12" ht="57.6" x14ac:dyDescent="0.3">
      <c r="A5607" s="1" t="str">
        <f>VLOOKUP(B5607,DownloadedFiles!$B$2:$C$821,2,)</f>
        <v>hdl:1902.1/19188</v>
      </c>
      <c r="B5607" s="1" t="s">
        <v>2436</v>
      </c>
      <c r="C5607" s="1" t="s">
        <v>5591</v>
      </c>
      <c r="D5607" s="1" t="s">
        <v>660</v>
      </c>
      <c r="E5607" s="1" t="str">
        <f>VLOOKUP(D5607,StataFunctions!$E$2:$G$260,3,)</f>
        <v>Negative binomial regression</v>
      </c>
      <c r="F5607" s="18" t="s">
        <v>8306</v>
      </c>
      <c r="G5607" s="18" t="str">
        <f t="shared" si="526"/>
        <v>tsv</v>
      </c>
      <c r="H5607" s="18" t="str">
        <f t="shared" si="527"/>
        <v>constdev lawmaking execoversight econvote patronasst cliesup relativewealth party_member incum_mpvote_04 male age edulevel news_access ashanti ewe safe_constituency</v>
      </c>
      <c r="I5607" s="18">
        <f t="shared" si="530"/>
        <v>0</v>
      </c>
      <c r="J5607" s="18" t="str">
        <f t="shared" si="531"/>
        <v>NA</v>
      </c>
      <c r="K5607" s="18" t="str">
        <f t="shared" si="528"/>
        <v>constdev lawmaking execoversight econvote patronasst cliesup relativewealth party_member incum_mpvote_04 male age edulevel news_access ashanti ewe safe_constituency</v>
      </c>
      <c r="L5607" s="1" t="str">
        <f t="shared" si="529"/>
        <v>Yes</v>
      </c>
    </row>
    <row r="5608" spans="1:12" ht="57.6" x14ac:dyDescent="0.3">
      <c r="A5608" s="1" t="str">
        <f>VLOOKUP(B5608,DownloadedFiles!$B$2:$C$821,2,)</f>
        <v>hdl:1902.1/19188</v>
      </c>
      <c r="B5608" s="1" t="s">
        <v>2436</v>
      </c>
      <c r="C5608" s="1" t="s">
        <v>5591</v>
      </c>
      <c r="D5608" s="1" t="s">
        <v>660</v>
      </c>
      <c r="E5608" s="1" t="str">
        <f>VLOOKUP(D5608,StataFunctions!$E$2:$G$260,3,)</f>
        <v>Negative binomial regression</v>
      </c>
      <c r="F5608" s="18" t="s">
        <v>8309</v>
      </c>
      <c r="G5608" s="18" t="str">
        <f t="shared" si="526"/>
        <v>tsv_change</v>
      </c>
      <c r="H5608" s="18" t="str">
        <f t="shared" si="527"/>
        <v>constdev lawmaking execoversight econvote patronasst cliesup relativewealth party_member incum_mpvote_04 male age edulevel news_access ashanti ewe safe_constituency</v>
      </c>
      <c r="I5608" s="18">
        <f t="shared" si="530"/>
        <v>0</v>
      </c>
      <c r="J5608" s="18" t="str">
        <f t="shared" si="531"/>
        <v>NA</v>
      </c>
      <c r="K5608" s="18" t="str">
        <f t="shared" si="528"/>
        <v>constdev lawmaking execoversight econvote patronasst cliesup relativewealth party_member incum_mpvote_04 male age edulevel news_access ashanti ewe safe_constituency</v>
      </c>
      <c r="L5608" s="1" t="str">
        <f t="shared" si="529"/>
        <v>Yes</v>
      </c>
    </row>
    <row r="5609" spans="1:12" ht="57.6" x14ac:dyDescent="0.3">
      <c r="A5609" s="1" t="str">
        <f>VLOOKUP(B5609,DownloadedFiles!$B$2:$C$821,2,)</f>
        <v>hdl:1902.1/19188</v>
      </c>
      <c r="B5609" s="1" t="s">
        <v>2436</v>
      </c>
      <c r="C5609" s="1" t="s">
        <v>5591</v>
      </c>
      <c r="D5609" s="1" t="s">
        <v>660</v>
      </c>
      <c r="E5609" s="1" t="str">
        <f>VLOOKUP(D5609,StataFunctions!$E$2:$G$260,3,)</f>
        <v>Negative binomial regression</v>
      </c>
      <c r="F5609" s="18" t="s">
        <v>8310</v>
      </c>
      <c r="G5609" s="18" t="str">
        <f t="shared" si="526"/>
        <v>tsv_onecat</v>
      </c>
      <c r="H5609" s="18" t="str">
        <f t="shared" si="527"/>
        <v>constdev lawmaking execoversight econvote patronasst cliesup relativewealth party_member incum_mpvote_04 male age edulevel news_access ashanti ewe safe_constituency</v>
      </c>
      <c r="I5609" s="18">
        <f t="shared" si="530"/>
        <v>0</v>
      </c>
      <c r="J5609" s="18" t="str">
        <f t="shared" si="531"/>
        <v>NA</v>
      </c>
      <c r="K5609" s="18" t="str">
        <f t="shared" si="528"/>
        <v>constdev lawmaking execoversight econvote patronasst cliesup relativewealth party_member incum_mpvote_04 male age edulevel news_access ashanti ewe safe_constituency</v>
      </c>
      <c r="L5609" s="1" t="str">
        <f t="shared" si="529"/>
        <v>Yes</v>
      </c>
    </row>
    <row r="5610" spans="1:12" ht="57.6" x14ac:dyDescent="0.3">
      <c r="A5610" s="1" t="str">
        <f>VLOOKUP(B5610,DownloadedFiles!$B$2:$C$821,2,)</f>
        <v>hdl:1902.1/19188</v>
      </c>
      <c r="B5610" s="1" t="s">
        <v>2436</v>
      </c>
      <c r="C5610" s="1" t="s">
        <v>5591</v>
      </c>
      <c r="D5610" s="1" t="s">
        <v>660</v>
      </c>
      <c r="E5610" s="1" t="str">
        <f>VLOOKUP(D5610,StataFunctions!$E$2:$G$260,3,)</f>
        <v>Negative binomial regression</v>
      </c>
      <c r="F5610" s="18" t="s">
        <v>8311</v>
      </c>
      <c r="G5610" s="18" t="str">
        <f t="shared" si="526"/>
        <v>tsv_split</v>
      </c>
      <c r="H5610" s="18" t="str">
        <f t="shared" si="527"/>
        <v>constdev lawmaking execoversight econvote patronasst cliesup relativewealth party_member incum_mpvote_04 male age edulevel news_access ashanti ewe safe_constituency</v>
      </c>
      <c r="I5610" s="18">
        <f t="shared" si="530"/>
        <v>0</v>
      </c>
      <c r="J5610" s="18" t="str">
        <f t="shared" si="531"/>
        <v>NA</v>
      </c>
      <c r="K5610" s="18" t="str">
        <f t="shared" si="528"/>
        <v>constdev lawmaking execoversight econvote patronasst cliesup relativewealth party_member incum_mpvote_04 male age edulevel news_access ashanti ewe safe_constituency</v>
      </c>
      <c r="L5610" s="1" t="str">
        <f t="shared" si="529"/>
        <v>Yes</v>
      </c>
    </row>
    <row r="5611" spans="1:12" ht="57.6" x14ac:dyDescent="0.3">
      <c r="A5611" s="1" t="str">
        <f>VLOOKUP(B5611,DownloadedFiles!$B$2:$C$821,2,)</f>
        <v>hdl:1902.1/19188</v>
      </c>
      <c r="B5611" s="1" t="s">
        <v>2436</v>
      </c>
      <c r="C5611" s="1" t="s">
        <v>5591</v>
      </c>
      <c r="D5611" s="1" t="s">
        <v>660</v>
      </c>
      <c r="E5611" s="1" t="str">
        <f>VLOOKUP(D5611,StataFunctions!$E$2:$G$260,3,)</f>
        <v>Negative binomial regression</v>
      </c>
      <c r="F5611" s="18" t="s">
        <v>8312</v>
      </c>
      <c r="G5611" s="18" t="str">
        <f t="shared" si="526"/>
        <v>tsv_totalswitch</v>
      </c>
      <c r="H5611" s="18" t="str">
        <f t="shared" si="527"/>
        <v>constdev lawmaking execoversight econvote patronasst cliesup relativewealth party_member incum_mpvote_04 male age edulevel news_access ashanti ewe safe_constituency</v>
      </c>
      <c r="I5611" s="18">
        <f t="shared" si="530"/>
        <v>0</v>
      </c>
      <c r="J5611" s="18" t="str">
        <f t="shared" si="531"/>
        <v>NA</v>
      </c>
      <c r="K5611" s="18" t="str">
        <f t="shared" si="528"/>
        <v>constdev lawmaking execoversight econvote patronasst cliesup relativewealth party_member incum_mpvote_04 male age edulevel news_access ashanti ewe safe_constituency</v>
      </c>
      <c r="L5611" s="1" t="str">
        <f t="shared" si="529"/>
        <v>Yes</v>
      </c>
    </row>
    <row r="5612" spans="1:12" ht="57.6" x14ac:dyDescent="0.3">
      <c r="A5612" s="1" t="str">
        <f>VLOOKUP(B5612,DownloadedFiles!$B$2:$C$821,2,)</f>
        <v>hdl:1902.1/19188</v>
      </c>
      <c r="B5612" s="1" t="s">
        <v>2436</v>
      </c>
      <c r="C5612" s="1" t="s">
        <v>5591</v>
      </c>
      <c r="D5612" s="1" t="s">
        <v>660</v>
      </c>
      <c r="E5612" s="1" t="str">
        <f>VLOOKUP(D5612,StataFunctions!$E$2:$G$260,3,)</f>
        <v>Negative binomial regression</v>
      </c>
      <c r="F5612" s="18" t="s">
        <v>8313</v>
      </c>
      <c r="G5612" s="18" t="str">
        <f t="shared" si="526"/>
        <v>tsv_wouldswitch</v>
      </c>
      <c r="H5612" s="18" t="str">
        <f t="shared" si="527"/>
        <v>constdev lawmaking execoversight econvote patronasst cliesup relativewealth party_member incum_mpvote_04 male age edulevel news_access ashanti ewe safe_constituency</v>
      </c>
      <c r="I5612" s="18">
        <f t="shared" si="530"/>
        <v>0</v>
      </c>
      <c r="J5612" s="18" t="str">
        <f t="shared" si="531"/>
        <v>NA</v>
      </c>
      <c r="K5612" s="18" t="str">
        <f t="shared" si="528"/>
        <v>constdev lawmaking execoversight econvote patronasst cliesup relativewealth party_member incum_mpvote_04 male age edulevel news_access ashanti ewe safe_constituency</v>
      </c>
      <c r="L5612" s="1" t="str">
        <f t="shared" si="529"/>
        <v>Yes</v>
      </c>
    </row>
    <row r="5613" spans="1:12" ht="57.6" x14ac:dyDescent="0.3">
      <c r="A5613" s="1" t="str">
        <f>VLOOKUP(B5613,DownloadedFiles!$B$2:$C$821,2,)</f>
        <v>hdl:1902.1/19188</v>
      </c>
      <c r="B5613" s="1" t="s">
        <v>2436</v>
      </c>
      <c r="C5613" s="1" t="s">
        <v>5591</v>
      </c>
      <c r="D5613" s="1" t="s">
        <v>660</v>
      </c>
      <c r="E5613" s="1" t="str">
        <f>VLOOKUP(D5613,StataFunctions!$E$2:$G$260,3,)</f>
        <v>Negative binomial regression</v>
      </c>
      <c r="F5613" s="18" t="s">
        <v>7543</v>
      </c>
      <c r="G5613" s="18" t="str">
        <f t="shared" si="526"/>
        <v>csv</v>
      </c>
      <c r="H5613" s="18" t="str">
        <f t="shared" si="527"/>
        <v>quietly nbreg csv constdev lawmaking execoversight econvote patronasst cliesup relativewealth party_member incum_mpvote_04 male age edulevel news_access ashanti ewe safe_constituency</v>
      </c>
      <c r="I5613" s="18">
        <f t="shared" si="530"/>
        <v>0</v>
      </c>
      <c r="J5613" s="18" t="str">
        <f t="shared" si="531"/>
        <v>NA</v>
      </c>
      <c r="K5613" s="18" t="str">
        <f t="shared" si="528"/>
        <v>quietly nbreg csv constdev lawmaking execoversight econvote patronasst cliesup relativewealth party_member incum_mpvote_04 male age edulevel news_access ashanti ewe safe_constituency</v>
      </c>
      <c r="L5613" s="1" t="str">
        <f t="shared" si="529"/>
        <v>Yes</v>
      </c>
    </row>
    <row r="5614" spans="1:12" ht="57.6" x14ac:dyDescent="0.3">
      <c r="A5614" s="1" t="str">
        <f>VLOOKUP(B5614,DownloadedFiles!$B$2:$C$821,2,)</f>
        <v>hdl:1902.1/19188</v>
      </c>
      <c r="B5614" s="1" t="s">
        <v>2436</v>
      </c>
      <c r="C5614" s="1" t="s">
        <v>5591</v>
      </c>
      <c r="D5614" s="1" t="s">
        <v>660</v>
      </c>
      <c r="E5614" s="1" t="str">
        <f>VLOOKUP(D5614,StataFunctions!$E$2:$G$260,3,)</f>
        <v>Negative binomial regression</v>
      </c>
      <c r="F5614" s="18" t="s">
        <v>8179</v>
      </c>
      <c r="G5614" s="18" t="str">
        <f t="shared" si="526"/>
        <v>psv</v>
      </c>
      <c r="H5614" s="18" t="str">
        <f t="shared" si="527"/>
        <v>quietly nbreg psv constdev lawmaking execoversight econvote patronasst cliesup relativewealth party_member incum_mpvote_04 male age edulevel news_access ashanti ewe safe_constituency</v>
      </c>
      <c r="I5614" s="18">
        <f t="shared" si="530"/>
        <v>0</v>
      </c>
      <c r="J5614" s="18" t="str">
        <f t="shared" si="531"/>
        <v>NA</v>
      </c>
      <c r="K5614" s="18" t="str">
        <f t="shared" si="528"/>
        <v>quietly nbreg psv constdev lawmaking execoversight econvote patronasst cliesup relativewealth party_member incum_mpvote_04 male age edulevel news_access ashanti ewe safe_constituency</v>
      </c>
      <c r="L5614" s="1" t="str">
        <f t="shared" si="529"/>
        <v>Yes</v>
      </c>
    </row>
    <row r="5615" spans="1:12" ht="57.6" x14ac:dyDescent="0.3">
      <c r="A5615" s="1" t="str">
        <f>VLOOKUP(B5615,DownloadedFiles!$B$2:$C$821,2,)</f>
        <v>hdl:1902.1/19188</v>
      </c>
      <c r="B5615" s="1" t="s">
        <v>2436</v>
      </c>
      <c r="C5615" s="1" t="s">
        <v>5591</v>
      </c>
      <c r="D5615" s="1" t="s">
        <v>660</v>
      </c>
      <c r="E5615" s="1" t="str">
        <f>VLOOKUP(D5615,StataFunctions!$E$2:$G$260,3,)</f>
        <v>Negative binomial regression</v>
      </c>
      <c r="F5615" s="18" t="s">
        <v>8304</v>
      </c>
      <c r="G5615" s="18" t="str">
        <f t="shared" si="526"/>
        <v>tsv</v>
      </c>
      <c r="H5615" s="18" t="str">
        <f t="shared" si="527"/>
        <v>quietly nbreg tsv constdev lawmaking execoversight econvote patronasst cliesup relativewealth party_member incum_mpvote_04 male age edulevel news_access ashanti ewe safe_constituency</v>
      </c>
      <c r="I5615" s="18">
        <f t="shared" si="530"/>
        <v>0</v>
      </c>
      <c r="J5615" s="18" t="str">
        <f t="shared" si="531"/>
        <v>NA</v>
      </c>
      <c r="K5615" s="18" t="str">
        <f t="shared" si="528"/>
        <v>quietly nbreg tsv constdev lawmaking execoversight econvote patronasst cliesup relativewealth party_member incum_mpvote_04 male age edulevel news_access ashanti ewe safe_constituency</v>
      </c>
      <c r="L5615" s="1" t="str">
        <f t="shared" si="529"/>
        <v>Yes</v>
      </c>
    </row>
    <row r="5616" spans="1:12" x14ac:dyDescent="0.3">
      <c r="A5616" s="1" t="str">
        <f>VLOOKUP(B5616,DownloadedFiles!$B$2:$C$821,2,)</f>
        <v>hdl:1902.1/17042</v>
      </c>
      <c r="B5616" s="1" t="s">
        <v>2611</v>
      </c>
      <c r="C5616" s="1" t="s">
        <v>6471</v>
      </c>
      <c r="D5616" s="1" t="s">
        <v>894</v>
      </c>
      <c r="E5616" s="1" t="str">
        <f>VLOOKUP(D5616,StataFunctions!$E$2:$G$260,3,)</f>
        <v>Ordered probit regression</v>
      </c>
      <c r="F5616" s="18" t="s">
        <v>5590</v>
      </c>
      <c r="G5616" s="18" t="str">
        <f t="shared" si="526"/>
        <v>d12b</v>
      </c>
      <c r="H5616" s="18" t="str">
        <f t="shared" si="527"/>
        <v>ed_* prov_2-prov_4 urban wealthindex d_*</v>
      </c>
      <c r="I5616" s="18">
        <f t="shared" si="530"/>
        <v>0</v>
      </c>
      <c r="J5616" s="18" t="str">
        <f t="shared" si="531"/>
        <v>NA</v>
      </c>
      <c r="K5616" s="18" t="str">
        <f t="shared" si="528"/>
        <v>ed_* prov_2-prov_4 urban wealthindex d_*</v>
      </c>
      <c r="L5616" s="1" t="str">
        <f t="shared" si="529"/>
        <v>Yes</v>
      </c>
    </row>
    <row r="5617" spans="1:12" x14ac:dyDescent="0.3">
      <c r="A5617" s="1" t="str">
        <f>VLOOKUP(B5617,DownloadedFiles!$B$2:$C$821,2,)</f>
        <v>hdl:1902.1/17042</v>
      </c>
      <c r="B5617" s="1" t="s">
        <v>2611</v>
      </c>
      <c r="C5617" s="1" t="s">
        <v>6471</v>
      </c>
      <c r="D5617" s="1" t="s">
        <v>654</v>
      </c>
      <c r="E5617" s="1" t="str">
        <f>VLOOKUP(D5617,StataFunctions!$E$2:$G$260,3,)</f>
        <v>Linear Regression</v>
      </c>
      <c r="F5617" s="18" t="s">
        <v>7498</v>
      </c>
      <c r="G5617" s="18" t="str">
        <f t="shared" si="526"/>
        <v>comb_avgx_group`x'</v>
      </c>
      <c r="H5617" s="18" t="str">
        <f t="shared" si="527"/>
        <v>group`x' if complete==1"</v>
      </c>
      <c r="I5617" s="18">
        <f t="shared" si="530"/>
        <v>1</v>
      </c>
      <c r="J5617" s="18" t="str">
        <f t="shared" si="531"/>
        <v xml:space="preserve"> complete==1"</v>
      </c>
      <c r="K5617" s="18" t="str">
        <f t="shared" si="528"/>
        <v>group`x'</v>
      </c>
      <c r="L5617" s="1" t="str">
        <f t="shared" si="529"/>
        <v>Yes</v>
      </c>
    </row>
    <row r="5618" spans="1:12" x14ac:dyDescent="0.3">
      <c r="A5618" s="1" t="str">
        <f>VLOOKUP(B5618,DownloadedFiles!$B$2:$C$821,2,)</f>
        <v>hdl:1902.1/17042</v>
      </c>
      <c r="B5618" s="1" t="s">
        <v>2611</v>
      </c>
      <c r="C5618" s="1" t="s">
        <v>6471</v>
      </c>
      <c r="D5618" s="1" t="s">
        <v>654</v>
      </c>
      <c r="E5618" s="1" t="str">
        <f>VLOOKUP(D5618,StataFunctions!$E$2:$G$260,3,)</f>
        <v>Linear Regression</v>
      </c>
      <c r="F5618" s="18" t="s">
        <v>5589</v>
      </c>
      <c r="G5618" s="18" t="str">
        <f t="shared" si="526"/>
        <v>d13</v>
      </c>
      <c r="H5618" s="18" t="str">
        <f t="shared" si="527"/>
        <v>in_* ed_* prov_2-prov_4 urban wealthindex</v>
      </c>
      <c r="I5618" s="18">
        <f t="shared" si="530"/>
        <v>0</v>
      </c>
      <c r="J5618" s="18" t="str">
        <f t="shared" si="531"/>
        <v>NA</v>
      </c>
      <c r="K5618" s="18" t="str">
        <f t="shared" si="528"/>
        <v>in_* ed_* prov_2-prov_4 urban wealthindex</v>
      </c>
      <c r="L5618" s="1" t="str">
        <f t="shared" si="529"/>
        <v>Yes</v>
      </c>
    </row>
    <row r="5619" spans="1:12" ht="72" x14ac:dyDescent="0.3">
      <c r="A5619" s="1" t="str">
        <f>VLOOKUP(B5619,DownloadedFiles!$B$2:$C$821,2,)</f>
        <v>hdl:1902.1/18692</v>
      </c>
      <c r="B5619" s="1" t="s">
        <v>2423</v>
      </c>
      <c r="C5619" s="1" t="s">
        <v>698</v>
      </c>
      <c r="D5619" s="1" t="s">
        <v>674</v>
      </c>
      <c r="E5619" s="1" t="str">
        <f>VLOOKUP(D5619,StataFunctions!$E$2:$G$260,3,)</f>
        <v>Probit regression</v>
      </c>
      <c r="F5619" s="18" t="s">
        <v>8554</v>
      </c>
      <c r="G5619" s="18" t="str">
        <f t="shared" si="526"/>
        <v>ed_trans</v>
      </c>
      <c r="H5619" s="18" t="str">
        <f t="shared" si="527"/>
        <v>dpi_dominanceexec chiefelec hm_incrun_fill eleccount_auth loggdppc_lag1 gdpgrowth_lag1 cee americas if (gwf_compauth_lag1==1|gwf_hegauth_lag1==1)&amp;cyrdrop~~=1&amp;pre_indep~~=1&amp;fh_elecdemoc_lag1~~=1&amp;gwf_prov_auth~~=1</v>
      </c>
      <c r="I5619" s="18">
        <f t="shared" si="530"/>
        <v>1</v>
      </c>
      <c r="J5619" s="18" t="str">
        <f t="shared" si="531"/>
        <v xml:space="preserve"> (gwf_compauth_lag1==1|gwf_hegauth_lag1==1)&amp;cyrdrop~~=1&amp;pre_indep~~=1&amp;fh_elecdemoc_lag1~~=1&amp;gwf_prov_auth~~=1</v>
      </c>
      <c r="K5619" s="18" t="str">
        <f t="shared" si="528"/>
        <v>dpi_dominanceexec chiefelec hm_incrun_fill eleccount_auth loggdppc_lag1 gdpgrowth_lag1 cee americas</v>
      </c>
      <c r="L5619" s="1" t="str">
        <f t="shared" si="529"/>
        <v>Yes</v>
      </c>
    </row>
    <row r="5620" spans="1:12" ht="100.8" x14ac:dyDescent="0.3">
      <c r="A5620" s="1" t="str">
        <f>VLOOKUP(B5620,DownloadedFiles!$B$2:$C$821,2,)</f>
        <v>hdl:1902.1/18692</v>
      </c>
      <c r="B5620" s="1" t="s">
        <v>2423</v>
      </c>
      <c r="C5620" s="1" t="s">
        <v>698</v>
      </c>
      <c r="D5620" s="1" t="s">
        <v>674</v>
      </c>
      <c r="E5620" s="1" t="str">
        <f>VLOOKUP(D5620,StataFunctions!$E$2:$G$260,3,)</f>
        <v>Probit regression</v>
      </c>
      <c r="F5620" s="18" t="s">
        <v>8556</v>
      </c>
      <c r="G5620" s="18" t="str">
        <f t="shared" si="526"/>
        <v>ed_trans</v>
      </c>
      <c r="H5620" s="18" t="str">
        <f t="shared" si="527"/>
        <v>dpi_dominanceexec chiefelec hm_incrun_fill eleccount_auth loggdppc_lag1 gdpgrowth_lag1 cee americas hm_incpartylose_chief_lag1el flaws_intens priorlib_fh regopen_lag2yravg if (gwf_compauth_lag1==1|gwf_hegauth_lag1==1)&amp;cyrdrop~~=1&amp;pre_indep~~=1&amp;fh_elecdemoc_lag1~~=1&amp;gwf_prov_auth~~=1</v>
      </c>
      <c r="I5620" s="18">
        <f t="shared" si="530"/>
        <v>1</v>
      </c>
      <c r="J5620" s="18" t="str">
        <f t="shared" si="531"/>
        <v xml:space="preserve"> (gwf_compauth_lag1==1|gwf_hegauth_lag1==1)&amp;cyrdrop~~=1&amp;pre_indep~~=1&amp;fh_elecdemoc_lag1~~=1&amp;gwf_prov_auth~~=1</v>
      </c>
      <c r="K5620" s="18" t="str">
        <f t="shared" si="528"/>
        <v>dpi_dominanceexec chiefelec hm_incrun_fill eleccount_auth loggdppc_lag1 gdpgrowth_lag1 cee americas hm_incpartylose_chief_lag1el flaws_intens priorlib_fh regopen_lag2yravg</v>
      </c>
      <c r="L5620" s="1" t="str">
        <f t="shared" si="529"/>
        <v>Yes</v>
      </c>
    </row>
    <row r="5621" spans="1:12" ht="86.4" x14ac:dyDescent="0.3">
      <c r="A5621" s="1" t="str">
        <f>VLOOKUP(B5621,DownloadedFiles!$B$2:$C$821,2,)</f>
        <v>hdl:1902.1/18692</v>
      </c>
      <c r="B5621" s="1" t="s">
        <v>2423</v>
      </c>
      <c r="C5621" s="1" t="s">
        <v>698</v>
      </c>
      <c r="D5621" s="1" t="s">
        <v>674</v>
      </c>
      <c r="E5621" s="1" t="str">
        <f>VLOOKUP(D5621,StataFunctions!$E$2:$G$260,3,)</f>
        <v>Probit regression</v>
      </c>
      <c r="F5621" s="18" t="s">
        <v>8555</v>
      </c>
      <c r="G5621" s="18" t="str">
        <f t="shared" si="526"/>
        <v>ed_trans</v>
      </c>
      <c r="H5621" s="18" t="str">
        <f t="shared" si="527"/>
        <v>dpi_dominanceexec opp_coalitiontotal extcondpre chiefelec hm_incrun_fill eleccount_auth loggdppc_lag1 gdpgrowth_lag1 cee americas if (gwf_compauth_lag1==1|gwf_hegauth_lag1==1)&amp;cyrdrop~~=1&amp;pre_indep~~=1&amp;fh_elecdemoc_lag1~~=1&amp;gwf_prov_auth~~=1</v>
      </c>
      <c r="I5621" s="18">
        <f t="shared" si="530"/>
        <v>1</v>
      </c>
      <c r="J5621" s="18" t="str">
        <f t="shared" si="531"/>
        <v xml:space="preserve"> (gwf_compauth_lag1==1|gwf_hegauth_lag1==1)&amp;cyrdrop~~=1&amp;pre_indep~~=1&amp;fh_elecdemoc_lag1~~=1&amp;gwf_prov_auth~~=1</v>
      </c>
      <c r="K5621" s="18" t="str">
        <f t="shared" si="528"/>
        <v>dpi_dominanceexec opp_coalitiontotal extcondpre chiefelec hm_incrun_fill eleccount_auth loggdppc_lag1 gdpgrowth_lag1 cee americas</v>
      </c>
      <c r="L5621" s="1" t="str">
        <f t="shared" si="529"/>
        <v>Yes</v>
      </c>
    </row>
    <row r="5622" spans="1:12" ht="43.2" x14ac:dyDescent="0.3">
      <c r="A5622" s="1" t="str">
        <f>VLOOKUP(B5622,DownloadedFiles!$B$2:$C$821,2,)</f>
        <v>hdl:1902.1/18692</v>
      </c>
      <c r="B5622" s="1" t="s">
        <v>2423</v>
      </c>
      <c r="C5622" s="1" t="s">
        <v>698</v>
      </c>
      <c r="D5622" s="1" t="s">
        <v>674</v>
      </c>
      <c r="E5622" s="1" t="str">
        <f>VLOOKUP(D5622,StataFunctions!$E$2:$G$260,3,)</f>
        <v>Probit regression</v>
      </c>
      <c r="F5622" s="18" t="s">
        <v>8577</v>
      </c>
      <c r="G5622" s="18" t="str">
        <f t="shared" si="526"/>
        <v>ed_trans</v>
      </c>
      <c r="H5622" s="18" t="str">
        <f t="shared" si="527"/>
        <v>fpp01 gwf_compauth_lag1 chiefelec hm_incrun_fill eleccount_auth loggdppc_lag1 gdpgrowth_lag1 cee americas</v>
      </c>
      <c r="I5622" s="18">
        <f t="shared" si="530"/>
        <v>0</v>
      </c>
      <c r="J5622" s="18" t="str">
        <f t="shared" si="531"/>
        <v>NA</v>
      </c>
      <c r="K5622" s="18" t="str">
        <f t="shared" si="528"/>
        <v>fpp01 gwf_compauth_lag1 chiefelec hm_incrun_fill eleccount_auth loggdppc_lag1 gdpgrowth_lag1 cee americas</v>
      </c>
      <c r="L5622" s="1" t="str">
        <f t="shared" si="529"/>
        <v>Yes</v>
      </c>
    </row>
    <row r="5623" spans="1:12" ht="72" x14ac:dyDescent="0.3">
      <c r="A5623" s="1" t="str">
        <f>VLOOKUP(B5623,DownloadedFiles!$B$2:$C$821,2,)</f>
        <v>hdl:1902.1/18692</v>
      </c>
      <c r="B5623" s="1" t="s">
        <v>2423</v>
      </c>
      <c r="C5623" s="1" t="s">
        <v>698</v>
      </c>
      <c r="D5623" s="1" t="s">
        <v>674</v>
      </c>
      <c r="E5623" s="1" t="str">
        <f>VLOOKUP(D5623,StataFunctions!$E$2:$G$260,3,)</f>
        <v>Probit regression</v>
      </c>
      <c r="F5623" s="18" t="s">
        <v>8545</v>
      </c>
      <c r="G5623" s="18" t="str">
        <f t="shared" si="526"/>
        <v>ed_trans</v>
      </c>
      <c r="H5623" s="18" t="str">
        <f t="shared" si="527"/>
        <v>gwf_compauth_lag1 chiefelec hm_incrun_fill eleccount_auth loggdppc_lag1 gdpgrowth_lag1 cee americas if (gwf_compauth_lag1==1|gwf_hegauth_lag1==1)&amp;cyrdrop~~=1&amp;pre_indep~~=1&amp;fh_elecdemoc_lag1~~=1&amp;gwf_prov_auth~~=1</v>
      </c>
      <c r="I5623" s="18">
        <f t="shared" si="530"/>
        <v>1</v>
      </c>
      <c r="J5623" s="18" t="str">
        <f t="shared" si="531"/>
        <v xml:space="preserve"> (gwf_compauth_lag1==1|gwf_hegauth_lag1==1)&amp;cyrdrop~~=1&amp;pre_indep~~=1&amp;fh_elecdemoc_lag1~~=1&amp;gwf_prov_auth~~=1</v>
      </c>
      <c r="K5623" s="18" t="str">
        <f t="shared" si="528"/>
        <v>gwf_compauth_lag1 chiefelec hm_incrun_fill eleccount_auth loggdppc_lag1 gdpgrowth_lag1 cee americas</v>
      </c>
      <c r="L5623" s="1" t="str">
        <f t="shared" si="529"/>
        <v>Yes</v>
      </c>
    </row>
    <row r="5624" spans="1:12" ht="72" x14ac:dyDescent="0.3">
      <c r="A5624" s="1" t="str">
        <f>VLOOKUP(B5624,DownloadedFiles!$B$2:$C$821,2,)</f>
        <v>hdl:1902.1/18692</v>
      </c>
      <c r="B5624" s="1" t="s">
        <v>2423</v>
      </c>
      <c r="C5624" s="1" t="s">
        <v>698</v>
      </c>
      <c r="D5624" s="1" t="s">
        <v>674</v>
      </c>
      <c r="E5624" s="1" t="str">
        <f>VLOOKUP(D5624,StataFunctions!$E$2:$G$260,3,)</f>
        <v>Probit regression</v>
      </c>
      <c r="F5624" s="18" t="s">
        <v>8559</v>
      </c>
      <c r="G5624" s="18" t="str">
        <f t="shared" ref="G5624:G5687" si="532">MID($F5624,LEN($D5624)+FIND($D5624,$F5624)+1,FIND(" ",$F5624,LEN(D5624)+FIND(D5624,F5624)+1)-(LEN($D5624)+FIND($D5624,$F5624)+1))</f>
        <v>ed_trans</v>
      </c>
      <c r="H5624" s="18" t="str">
        <f t="shared" si="527"/>
        <v>gwf_compauth_lag1 chiefelec hm_incrun_fill eleccount_auth loggdppc_lag1 gdpgrowth_lag1 cee americas if (gwf_compauth_lag1==1|gwf_hegauth_lag1==1|include_founding_after1party2==1)&amp;cyrdrop~~=1&amp;pre_indep~~=1&amp;fh_elecdemoc_lag1~~=1&amp;gwf_prov_auth~~=1</v>
      </c>
      <c r="I5624" s="18">
        <f t="shared" si="530"/>
        <v>1</v>
      </c>
      <c r="J5624" s="18" t="str">
        <f t="shared" si="531"/>
        <v xml:space="preserve"> (gwf_compauth_lag1==1|gwf_hegauth_lag1==1|include_founding_after1party2==1)&amp;cyrdrop~~=1&amp;pre_indep~~=1&amp;fh_elecdemoc_lag1~~=1&amp;gwf_prov_auth~~=1</v>
      </c>
      <c r="K5624" s="18" t="str">
        <f t="shared" si="528"/>
        <v>gwf_compauth_lag1 chiefelec hm_incrun_fill eleccount_auth loggdppc_lag1 gdpgrowth_lag1 cee americas</v>
      </c>
      <c r="L5624" s="1" t="str">
        <f t="shared" si="529"/>
        <v>Yes</v>
      </c>
    </row>
    <row r="5625" spans="1:12" ht="72" x14ac:dyDescent="0.3">
      <c r="A5625" s="1" t="str">
        <f>VLOOKUP(B5625,DownloadedFiles!$B$2:$C$821,2,)</f>
        <v>hdl:1902.1/18692</v>
      </c>
      <c r="B5625" s="1" t="s">
        <v>2423</v>
      </c>
      <c r="C5625" s="1" t="s">
        <v>698</v>
      </c>
      <c r="D5625" s="1" t="s">
        <v>674</v>
      </c>
      <c r="E5625" s="1" t="str">
        <f>VLOOKUP(D5625,StataFunctions!$E$2:$G$260,3,)</f>
        <v>Probit regression</v>
      </c>
      <c r="F5625" s="18" t="s">
        <v>8564</v>
      </c>
      <c r="G5625" s="18" t="str">
        <f t="shared" si="532"/>
        <v>ed_trans</v>
      </c>
      <c r="H5625" s="18" t="str">
        <f t="shared" si="527"/>
        <v>gwf_compauth_lag1 chiefelec hm_incrun_fill eleccount_auth loggdppc_lag1 gdpgrowth_lag1 cee americas if (gwf_compauth_lag1==1|gwf_hegauth_lag1==1)&amp;cyrdrop~~=1&amp;pre_indep~~=1&amp;fh_elecdemoc_lag1~~=1&amp;gwf_prov_auth~~=1&amp;exclude_founding_mp~~=1</v>
      </c>
      <c r="I5625" s="18">
        <f t="shared" si="530"/>
        <v>1</v>
      </c>
      <c r="J5625" s="18" t="str">
        <f t="shared" si="531"/>
        <v xml:space="preserve"> (gwf_compauth_lag1==1|gwf_hegauth_lag1==1)&amp;cyrdrop~~=1&amp;pre_indep~~=1&amp;fh_elecdemoc_lag1~~=1&amp;gwf_prov_auth~~=1&amp;exclude_founding_mp~~=1</v>
      </c>
      <c r="K5625" s="18" t="str">
        <f t="shared" si="528"/>
        <v>gwf_compauth_lag1 chiefelec hm_incrun_fill eleccount_auth loggdppc_lag1 gdpgrowth_lag1 cee americas</v>
      </c>
      <c r="L5625" s="1" t="str">
        <f t="shared" si="529"/>
        <v>Yes</v>
      </c>
    </row>
    <row r="5626" spans="1:12" ht="100.8" x14ac:dyDescent="0.3">
      <c r="A5626" s="1" t="str">
        <f>VLOOKUP(B5626,DownloadedFiles!$B$2:$C$821,2,)</f>
        <v>hdl:1902.1/18692</v>
      </c>
      <c r="B5626" s="1" t="s">
        <v>2423</v>
      </c>
      <c r="C5626" s="1" t="s">
        <v>698</v>
      </c>
      <c r="D5626" s="1" t="s">
        <v>674</v>
      </c>
      <c r="E5626" s="1" t="str">
        <f>VLOOKUP(D5626,StataFunctions!$E$2:$G$260,3,)</f>
        <v>Probit regression</v>
      </c>
      <c r="F5626" s="18" t="s">
        <v>8548</v>
      </c>
      <c r="G5626" s="18" t="str">
        <f t="shared" si="532"/>
        <v>ed_trans</v>
      </c>
      <c r="H5626" s="18" t="str">
        <f t="shared" si="527"/>
        <v>gwf_compauth_lag1 chiefelec hm_incrun_fill eleccount_auth loggdppc_lag1 gdpgrowth_lag1 cee americas hm_incpartylose_chief_lag1el flaws_intens priorlib_fh regopen_lag2yravg if (gwf_compauth_lag1==1|gwf_hegauth_lag1==1)&amp;cyrdrop~~=1&amp;pre_indep~~=1&amp;fh_elecdemoc_lag1~~=1&amp;gwf_prov_auth~~=1</v>
      </c>
      <c r="I5626" s="18">
        <f t="shared" si="530"/>
        <v>1</v>
      </c>
      <c r="J5626" s="18" t="str">
        <f t="shared" si="531"/>
        <v xml:space="preserve"> (gwf_compauth_lag1==1|gwf_hegauth_lag1==1)&amp;cyrdrop~~=1&amp;pre_indep~~=1&amp;fh_elecdemoc_lag1~~=1&amp;gwf_prov_auth~~=1</v>
      </c>
      <c r="K5626" s="18" t="str">
        <f t="shared" si="528"/>
        <v>gwf_compauth_lag1 chiefelec hm_incrun_fill eleccount_auth loggdppc_lag1 gdpgrowth_lag1 cee americas hm_incpartylose_chief_lag1el flaws_intens priorlib_fh regopen_lag2yravg</v>
      </c>
      <c r="L5626" s="1" t="str">
        <f t="shared" si="529"/>
        <v>Yes</v>
      </c>
    </row>
    <row r="5627" spans="1:12" ht="100.8" x14ac:dyDescent="0.3">
      <c r="A5627" s="1" t="str">
        <f>VLOOKUP(B5627,DownloadedFiles!$B$2:$C$821,2,)</f>
        <v>hdl:1902.1/18692</v>
      </c>
      <c r="B5627" s="1" t="s">
        <v>2423</v>
      </c>
      <c r="C5627" s="1" t="s">
        <v>698</v>
      </c>
      <c r="D5627" s="1" t="s">
        <v>674</v>
      </c>
      <c r="E5627" s="1" t="str">
        <f>VLOOKUP(D5627,StataFunctions!$E$2:$G$260,3,)</f>
        <v>Probit regression</v>
      </c>
      <c r="F5627" s="18" t="s">
        <v>8562</v>
      </c>
      <c r="G5627" s="18" t="str">
        <f t="shared" si="532"/>
        <v>ed_trans</v>
      </c>
      <c r="H5627" s="18" t="str">
        <f t="shared" si="527"/>
        <v>gwf_compauth_lag1 chiefelec hm_incrun_fill eleccount_auth loggdppc_lag1 gdpgrowth_lag1 cee americas hm_incpartylose_chief_lag1el flaws_intens priorlib_fh regopen_lag2yravg if (gwf_compauth_lag1==1|gwf_hegauth_lag1==1|include_founding_after1party2==1)&amp;cyrdrop~~=1&amp;pre_indep~~=1&amp;fh_elecdemoc_lag1~~=1&amp;gwf_prov_auth~~=1</v>
      </c>
      <c r="I5627" s="18">
        <f t="shared" si="530"/>
        <v>1</v>
      </c>
      <c r="J5627" s="18" t="str">
        <f t="shared" si="531"/>
        <v xml:space="preserve"> (gwf_compauth_lag1==1|gwf_hegauth_lag1==1|include_founding_after1party2==1)&amp;cyrdrop~~=1&amp;pre_indep~~=1&amp;fh_elecdemoc_lag1~~=1&amp;gwf_prov_auth~~=1</v>
      </c>
      <c r="K5627" s="18" t="str">
        <f t="shared" si="528"/>
        <v>gwf_compauth_lag1 chiefelec hm_incrun_fill eleccount_auth loggdppc_lag1 gdpgrowth_lag1 cee americas hm_incpartylose_chief_lag1el flaws_intens priorlib_fh regopen_lag2yravg</v>
      </c>
      <c r="L5627" s="1" t="str">
        <f t="shared" si="529"/>
        <v>Yes</v>
      </c>
    </row>
    <row r="5628" spans="1:12" ht="100.8" x14ac:dyDescent="0.3">
      <c r="A5628" s="1" t="str">
        <f>VLOOKUP(B5628,DownloadedFiles!$B$2:$C$821,2,)</f>
        <v>hdl:1902.1/18692</v>
      </c>
      <c r="B5628" s="1" t="s">
        <v>2423</v>
      </c>
      <c r="C5628" s="1" t="s">
        <v>698</v>
      </c>
      <c r="D5628" s="1" t="s">
        <v>674</v>
      </c>
      <c r="E5628" s="1" t="str">
        <f>VLOOKUP(D5628,StataFunctions!$E$2:$G$260,3,)</f>
        <v>Probit regression</v>
      </c>
      <c r="F5628" s="18" t="s">
        <v>8567</v>
      </c>
      <c r="G5628" s="18" t="str">
        <f t="shared" si="532"/>
        <v>ed_trans</v>
      </c>
      <c r="H5628" s="18" t="str">
        <f t="shared" si="527"/>
        <v>gwf_compauth_lag1 chiefelec hm_incrun_fill eleccount_auth loggdppc_lag1 gdpgrowth_lag1 cee americas hm_incpartylose_chief_lag1el flaws_intens priorlib_fh regopen_lag2yravg if (gwf_compauth_lag1==1|gwf_hegauth_lag1==1)&amp;cyrdrop~~=1&amp;pre_indep~~=1&amp;fh_elecdemoc_lag1~~=1&amp;gwf_prov_auth~~=1&amp;exclude_founding_mp~~=1</v>
      </c>
      <c r="I5628" s="18">
        <f t="shared" si="530"/>
        <v>1</v>
      </c>
      <c r="J5628" s="18" t="str">
        <f t="shared" si="531"/>
        <v xml:space="preserve"> (gwf_compauth_lag1==1|gwf_hegauth_lag1==1)&amp;cyrdrop~~=1&amp;pre_indep~~=1&amp;fh_elecdemoc_lag1~~=1&amp;gwf_prov_auth~~=1&amp;exclude_founding_mp~~=1</v>
      </c>
      <c r="K5628" s="18" t="str">
        <f t="shared" si="528"/>
        <v>gwf_compauth_lag1 chiefelec hm_incrun_fill eleccount_auth loggdppc_lag1 gdpgrowth_lag1 cee americas hm_incpartylose_chief_lag1el flaws_intens priorlib_fh regopen_lag2yravg</v>
      </c>
      <c r="L5628" s="1" t="str">
        <f t="shared" si="529"/>
        <v>Yes</v>
      </c>
    </row>
    <row r="5629" spans="1:12" ht="86.4" x14ac:dyDescent="0.3">
      <c r="A5629" s="1" t="str">
        <f>VLOOKUP(B5629,DownloadedFiles!$B$2:$C$821,2,)</f>
        <v>hdl:1902.1/18692</v>
      </c>
      <c r="B5629" s="1" t="s">
        <v>2423</v>
      </c>
      <c r="C5629" s="1" t="s">
        <v>698</v>
      </c>
      <c r="D5629" s="1" t="s">
        <v>674</v>
      </c>
      <c r="E5629" s="1" t="str">
        <f>VLOOKUP(D5629,StataFunctions!$E$2:$G$260,3,)</f>
        <v>Probit regression</v>
      </c>
      <c r="F5629" s="18" t="s">
        <v>8546</v>
      </c>
      <c r="G5629" s="18" t="str">
        <f t="shared" si="532"/>
        <v>ed_trans</v>
      </c>
      <c r="H5629" s="18" t="str">
        <f t="shared" si="527"/>
        <v>gwf_compauth_lag1 opp_coalitiontotal extcondpre chiefelec hm_incrun_fill eleccount_auth loggdppc_lag1 gdpgrowth_lag1 cee americas if (gwf_compauth_lag1==1|gwf_hegauth_lag1==1)&amp;cyrdrop~~=1&amp;pre_indep~~=1&amp;fh_elecdemoc_lag1~~=1&amp;gwf_prov_auth~~=1</v>
      </c>
      <c r="I5629" s="18">
        <f t="shared" si="530"/>
        <v>1</v>
      </c>
      <c r="J5629" s="18" t="str">
        <f t="shared" si="531"/>
        <v xml:space="preserve"> (gwf_compauth_lag1==1|gwf_hegauth_lag1==1)&amp;cyrdrop~~=1&amp;pre_indep~~=1&amp;fh_elecdemoc_lag1~~=1&amp;gwf_prov_auth~~=1</v>
      </c>
      <c r="K5629" s="18" t="str">
        <f t="shared" si="528"/>
        <v>gwf_compauth_lag1 opp_coalitiontotal extcondpre chiefelec hm_incrun_fill eleccount_auth loggdppc_lag1 gdpgrowth_lag1 cee americas</v>
      </c>
      <c r="L5629" s="1" t="str">
        <f t="shared" si="529"/>
        <v>Yes</v>
      </c>
    </row>
    <row r="5630" spans="1:12" ht="86.4" x14ac:dyDescent="0.3">
      <c r="A5630" s="1" t="str">
        <f>VLOOKUP(B5630,DownloadedFiles!$B$2:$C$821,2,)</f>
        <v>hdl:1902.1/18692</v>
      </c>
      <c r="B5630" s="1" t="s">
        <v>2423</v>
      </c>
      <c r="C5630" s="1" t="s">
        <v>698</v>
      </c>
      <c r="D5630" s="1" t="s">
        <v>674</v>
      </c>
      <c r="E5630" s="1" t="str">
        <f>VLOOKUP(D5630,StataFunctions!$E$2:$G$260,3,)</f>
        <v>Probit regression</v>
      </c>
      <c r="F5630" s="18" t="s">
        <v>8560</v>
      </c>
      <c r="G5630" s="18" t="str">
        <f t="shared" si="532"/>
        <v>ed_trans</v>
      </c>
      <c r="H5630" s="18" t="str">
        <f t="shared" si="527"/>
        <v>gwf_compauth_lag1 opp_coalitiontotal extcondpre chiefelec hm_incrun_fill eleccount_auth loggdppc_lag1 gdpgrowth_lag1 cee americas if (gwf_compauth_lag1==1|gwf_hegauth_lag1==1|include_founding_after1party2==1)&amp;cyrdrop~~=1&amp;pre_indep~~=1&amp;fh_elecdemoc_lag1~~=1&amp;gwf_prov_auth~~=1</v>
      </c>
      <c r="I5630" s="18">
        <f t="shared" si="530"/>
        <v>1</v>
      </c>
      <c r="J5630" s="18" t="str">
        <f t="shared" si="531"/>
        <v xml:space="preserve"> (gwf_compauth_lag1==1|gwf_hegauth_lag1==1|include_founding_after1party2==1)&amp;cyrdrop~~=1&amp;pre_indep~~=1&amp;fh_elecdemoc_lag1~~=1&amp;gwf_prov_auth~~=1</v>
      </c>
      <c r="K5630" s="18" t="str">
        <f t="shared" si="528"/>
        <v>gwf_compauth_lag1 opp_coalitiontotal extcondpre chiefelec hm_incrun_fill eleccount_auth loggdppc_lag1 gdpgrowth_lag1 cee americas</v>
      </c>
      <c r="L5630" s="1" t="str">
        <f t="shared" si="529"/>
        <v>Yes</v>
      </c>
    </row>
    <row r="5631" spans="1:12" ht="86.4" x14ac:dyDescent="0.3">
      <c r="A5631" s="1" t="str">
        <f>VLOOKUP(B5631,DownloadedFiles!$B$2:$C$821,2,)</f>
        <v>hdl:1902.1/18692</v>
      </c>
      <c r="B5631" s="1" t="s">
        <v>2423</v>
      </c>
      <c r="C5631" s="1" t="s">
        <v>698</v>
      </c>
      <c r="D5631" s="1" t="s">
        <v>674</v>
      </c>
      <c r="E5631" s="1" t="str">
        <f>VLOOKUP(D5631,StataFunctions!$E$2:$G$260,3,)</f>
        <v>Probit regression</v>
      </c>
      <c r="F5631" s="18" t="s">
        <v>8565</v>
      </c>
      <c r="G5631" s="18" t="str">
        <f t="shared" si="532"/>
        <v>ed_trans</v>
      </c>
      <c r="H5631" s="18" t="str">
        <f t="shared" si="527"/>
        <v>gwf_compauth_lag1 opp_coalitiontotal extcondpre chiefelec hm_incrun_fill eleccount_auth loggdppc_lag1 gdpgrowth_lag1 cee americas if (gwf_compauth_lag1==1|gwf_hegauth_lag1==1)&amp;cyrdrop~~=1&amp;pre_indep~~=1&amp;fh_elecdemoc_lag1~~=1&amp;gwf_prov_auth~~=1&amp;exclude_founding_mp~~=1</v>
      </c>
      <c r="I5631" s="18">
        <f t="shared" si="530"/>
        <v>1</v>
      </c>
      <c r="J5631" s="18" t="str">
        <f t="shared" si="531"/>
        <v xml:space="preserve"> (gwf_compauth_lag1==1|gwf_hegauth_lag1==1)&amp;cyrdrop~~=1&amp;pre_indep~~=1&amp;fh_elecdemoc_lag1~~=1&amp;gwf_prov_auth~~=1&amp;exclude_founding_mp~~=1</v>
      </c>
      <c r="K5631" s="18" t="str">
        <f t="shared" si="528"/>
        <v>gwf_compauth_lag1 opp_coalitiontotal extcondpre chiefelec hm_incrun_fill eleccount_auth loggdppc_lag1 gdpgrowth_lag1 cee americas</v>
      </c>
      <c r="L5631" s="1" t="str">
        <f t="shared" si="529"/>
        <v>Yes</v>
      </c>
    </row>
    <row r="5632" spans="1:12" ht="86.4" x14ac:dyDescent="0.3">
      <c r="A5632" s="1" t="str">
        <f>VLOOKUP(B5632,DownloadedFiles!$B$2:$C$821,2,)</f>
        <v>hdl:1902.1/18692</v>
      </c>
      <c r="B5632" s="1" t="s">
        <v>2423</v>
      </c>
      <c r="C5632" s="1" t="s">
        <v>698</v>
      </c>
      <c r="D5632" s="1" t="s">
        <v>674</v>
      </c>
      <c r="E5632" s="1" t="str">
        <f>VLOOKUP(D5632,StataFunctions!$E$2:$G$260,3,)</f>
        <v>Probit regression</v>
      </c>
      <c r="F5632" s="18" t="s">
        <v>8569</v>
      </c>
      <c r="G5632" s="18" t="str">
        <f t="shared" si="532"/>
        <v>ed_trans</v>
      </c>
      <c r="H5632" s="18" t="str">
        <f t="shared" si="527"/>
        <v>gwf_compauth_lag1 opp_coalitiontotal usoreucondpre chiefelec hm_incrun_fill eleccount_auth loggdppc_lag1 gdpgrowth_lag1 cee americas if (gwf_compauth_lag1==1|gwf_hegauth_lag1==1)&amp;cyrdrop~~=1&amp;pre_indep~~=1&amp;fh_elecdemoc_lag1~~=1&amp;gwf_prov_auth~~=1</v>
      </c>
      <c r="I5632" s="18">
        <f t="shared" si="530"/>
        <v>1</v>
      </c>
      <c r="J5632" s="18" t="str">
        <f t="shared" si="531"/>
        <v xml:space="preserve"> (gwf_compauth_lag1==1|gwf_hegauth_lag1==1)&amp;cyrdrop~~=1&amp;pre_indep~~=1&amp;fh_elecdemoc_lag1~~=1&amp;gwf_prov_auth~~=1</v>
      </c>
      <c r="K5632" s="18" t="str">
        <f t="shared" si="528"/>
        <v>gwf_compauth_lag1 opp_coalitiontotal usoreucondpre chiefelec hm_incrun_fill eleccount_auth loggdppc_lag1 gdpgrowth_lag1 cee americas</v>
      </c>
      <c r="L5632" s="1" t="str">
        <f t="shared" si="529"/>
        <v>Yes</v>
      </c>
    </row>
    <row r="5633" spans="1:12" ht="86.4" x14ac:dyDescent="0.3">
      <c r="A5633" s="1" t="str">
        <f>VLOOKUP(B5633,DownloadedFiles!$B$2:$C$821,2,)</f>
        <v>hdl:1902.1/18692</v>
      </c>
      <c r="B5633" s="1" t="s">
        <v>2423</v>
      </c>
      <c r="C5633" s="1" t="s">
        <v>698</v>
      </c>
      <c r="D5633" s="1" t="s">
        <v>674</v>
      </c>
      <c r="E5633" s="1" t="str">
        <f>VLOOKUP(D5633,StataFunctions!$E$2:$G$260,3,)</f>
        <v>Probit regression</v>
      </c>
      <c r="F5633" s="18" t="s">
        <v>8547</v>
      </c>
      <c r="G5633" s="18" t="str">
        <f t="shared" si="532"/>
        <v>ed_trans</v>
      </c>
      <c r="H5633" s="18" t="str">
        <f t="shared" si="527"/>
        <v>i.gwf_compauth_lag1*opp_coalitiontotal i.gwf_compauth_lag1*extcondpre chiefelec hm_incrun_fill eleccount_auth loggdppc_lag1 gdpgrowth_lag1 cee americas if (gwf_compauth_lag1==1|gwf_hegauth_lag1==1)&amp;cyrdrop~~=1&amp;pre_indep~~=1&amp;fh_elecdemoc_lag1~~=1&amp;gwf_prov_auth~~=1</v>
      </c>
      <c r="I5633" s="18">
        <f t="shared" si="530"/>
        <v>1</v>
      </c>
      <c r="J5633" s="18" t="str">
        <f t="shared" si="531"/>
        <v xml:space="preserve"> (gwf_compauth_lag1==1|gwf_hegauth_lag1==1)&amp;cyrdrop~~=1&amp;pre_indep~~=1&amp;fh_elecdemoc_lag1~~=1&amp;gwf_prov_auth~~=1</v>
      </c>
      <c r="K5633" s="18" t="str">
        <f t="shared" si="528"/>
        <v>i.gwf_compauth_lag1*opp_coalitiontotal i.gwf_compauth_lag1*extcondpre chiefelec hm_incrun_fill eleccount_auth loggdppc_lag1 gdpgrowth_lag1 cee americas</v>
      </c>
      <c r="L5633" s="1" t="str">
        <f t="shared" si="529"/>
        <v>Yes</v>
      </c>
    </row>
    <row r="5634" spans="1:12" ht="86.4" x14ac:dyDescent="0.3">
      <c r="A5634" s="1" t="str">
        <f>VLOOKUP(B5634,DownloadedFiles!$B$2:$C$821,2,)</f>
        <v>hdl:1902.1/18692</v>
      </c>
      <c r="B5634" s="1" t="s">
        <v>2423</v>
      </c>
      <c r="C5634" s="1" t="s">
        <v>698</v>
      </c>
      <c r="D5634" s="1" t="s">
        <v>674</v>
      </c>
      <c r="E5634" s="1" t="str">
        <f>VLOOKUP(D5634,StataFunctions!$E$2:$G$260,3,)</f>
        <v>Probit regression</v>
      </c>
      <c r="F5634" s="18" t="s">
        <v>8547</v>
      </c>
      <c r="G5634" s="18" t="str">
        <f t="shared" si="532"/>
        <v>ed_trans</v>
      </c>
      <c r="H5634" s="18" t="str">
        <f t="shared" ref="H5634:H5697" si="533">TRIM(MID(F5634,FIND(G5634,F5634)+LEN(G5634)+1,IFERROR(FIND(",",F5634),LEN(F5634)+1)-(FIND(G5634,F5634)+LEN(G5634)+1)))</f>
        <v>i.gwf_compauth_lag1*opp_coalitiontotal i.gwf_compauth_lag1*extcondpre chiefelec hm_incrun_fill eleccount_auth loggdppc_lag1 gdpgrowth_lag1 cee americas if (gwf_compauth_lag1==1|gwf_hegauth_lag1==1)&amp;cyrdrop~~=1&amp;pre_indep~~=1&amp;fh_elecdemoc_lag1~~=1&amp;gwf_prov_auth~~=1</v>
      </c>
      <c r="I5634" s="18">
        <f t="shared" si="530"/>
        <v>1</v>
      </c>
      <c r="J5634" s="18" t="str">
        <f t="shared" si="531"/>
        <v xml:space="preserve"> (gwf_compauth_lag1==1|gwf_hegauth_lag1==1)&amp;cyrdrop~~=1&amp;pre_indep~~=1&amp;fh_elecdemoc_lag1~~=1&amp;gwf_prov_auth~~=1</v>
      </c>
      <c r="K5634" s="18" t="str">
        <f t="shared" ref="K5634:K5697" si="534">IF(I5634=0,H5634,MID(H5634,1,FIND(J5634,H5634)-4))</f>
        <v>i.gwf_compauth_lag1*opp_coalitiontotal i.gwf_compauth_lag1*extcondpre chiefelec hm_incrun_fill eleccount_auth loggdppc_lag1 gdpgrowth_lag1 cee americas</v>
      </c>
      <c r="L5634" s="1" t="str">
        <f t="shared" ref="L5634:L5697" si="535">IFERROR(IF(FIND("///",F5634)&gt;0,"No",0),"Yes")</f>
        <v>Yes</v>
      </c>
    </row>
    <row r="5635" spans="1:12" ht="86.4" x14ac:dyDescent="0.3">
      <c r="A5635" s="1" t="str">
        <f>VLOOKUP(B5635,DownloadedFiles!$B$2:$C$821,2,)</f>
        <v>hdl:1902.1/18692</v>
      </c>
      <c r="B5635" s="1" t="s">
        <v>2423</v>
      </c>
      <c r="C5635" s="1" t="s">
        <v>698</v>
      </c>
      <c r="D5635" s="1" t="s">
        <v>674</v>
      </c>
      <c r="E5635" s="1" t="str">
        <f>VLOOKUP(D5635,StataFunctions!$E$2:$G$260,3,)</f>
        <v>Probit regression</v>
      </c>
      <c r="F5635" s="18" t="s">
        <v>8561</v>
      </c>
      <c r="G5635" s="18" t="str">
        <f t="shared" si="532"/>
        <v>ed_trans</v>
      </c>
      <c r="H5635" s="18" t="str">
        <f t="shared" si="533"/>
        <v>i.gwf_compauth_lag1*opp_coalitiontotal i.gwf_compauth_lag1*extcondpre chiefelec hm_incrun_fill eleccount_auth loggdppc_lag1 gdpgrowth_lag1 cee americas if (gwf_compauth_lag1==1|gwf_hegauth_lag1==1|include_founding_after1party2==1)&amp;cyrdrop~~=1&amp;pre_indep~~=1&amp;fh_elecdemoc_lag1~~=1&amp;gwf_prov_auth~~=1</v>
      </c>
      <c r="I5635" s="18">
        <f t="shared" si="530"/>
        <v>1</v>
      </c>
      <c r="J5635" s="18" t="str">
        <f t="shared" si="531"/>
        <v xml:space="preserve"> (gwf_compauth_lag1==1|gwf_hegauth_lag1==1|include_founding_after1party2==1)&amp;cyrdrop~~=1&amp;pre_indep~~=1&amp;fh_elecdemoc_lag1~~=1&amp;gwf_prov_auth~~=1</v>
      </c>
      <c r="K5635" s="18" t="str">
        <f t="shared" si="534"/>
        <v>i.gwf_compauth_lag1*opp_coalitiontotal i.gwf_compauth_lag1*extcondpre chiefelec hm_incrun_fill eleccount_auth loggdppc_lag1 gdpgrowth_lag1 cee americas</v>
      </c>
      <c r="L5635" s="1" t="str">
        <f t="shared" si="535"/>
        <v>Yes</v>
      </c>
    </row>
    <row r="5636" spans="1:12" ht="86.4" x14ac:dyDescent="0.3">
      <c r="A5636" s="1" t="str">
        <f>VLOOKUP(B5636,DownloadedFiles!$B$2:$C$821,2,)</f>
        <v>hdl:1902.1/18692</v>
      </c>
      <c r="B5636" s="1" t="s">
        <v>2423</v>
      </c>
      <c r="C5636" s="1" t="s">
        <v>698</v>
      </c>
      <c r="D5636" s="1" t="s">
        <v>674</v>
      </c>
      <c r="E5636" s="1" t="str">
        <f>VLOOKUP(D5636,StataFunctions!$E$2:$G$260,3,)</f>
        <v>Probit regression</v>
      </c>
      <c r="F5636" s="18" t="s">
        <v>8566</v>
      </c>
      <c r="G5636" s="18" t="str">
        <f t="shared" si="532"/>
        <v>ed_trans</v>
      </c>
      <c r="H5636" s="18" t="str">
        <f t="shared" si="533"/>
        <v>i.gwf_compauth_lag1*opp_coalitiontotal i.gwf_compauth_lag1*extcondpre chiefelec hm_incrun_fill eleccount_auth loggdppc_lag1 gdpgrowth_lag1 cee americas if (gwf_compauth_lag1==1|gwf_hegauth_lag1==1)&amp;cyrdrop~~=1&amp;pre_indep~~=1&amp;fh_elecdemoc_lag1~~=1&amp;gwf_prov_auth~~=1&amp;exclude_founding_mp~~=1</v>
      </c>
      <c r="I5636" s="18">
        <f t="shared" si="530"/>
        <v>1</v>
      </c>
      <c r="J5636" s="18" t="str">
        <f t="shared" si="531"/>
        <v xml:space="preserve"> (gwf_compauth_lag1==1|gwf_hegauth_lag1==1)&amp;cyrdrop~~=1&amp;pre_indep~~=1&amp;fh_elecdemoc_lag1~~=1&amp;gwf_prov_auth~~=1&amp;exclude_founding_mp~~=1</v>
      </c>
      <c r="K5636" s="18" t="str">
        <f t="shared" si="534"/>
        <v>i.gwf_compauth_lag1*opp_coalitiontotal i.gwf_compauth_lag1*extcondpre chiefelec hm_incrun_fill eleccount_auth loggdppc_lag1 gdpgrowth_lag1 cee americas</v>
      </c>
      <c r="L5636" s="1" t="str">
        <f t="shared" si="535"/>
        <v>Yes</v>
      </c>
    </row>
    <row r="5637" spans="1:12" ht="100.8" x14ac:dyDescent="0.3">
      <c r="A5637" s="1" t="str">
        <f>VLOOKUP(B5637,DownloadedFiles!$B$2:$C$821,2,)</f>
        <v>hdl:1902.1/18692</v>
      </c>
      <c r="B5637" s="1" t="s">
        <v>2423</v>
      </c>
      <c r="C5637" s="1" t="s">
        <v>698</v>
      </c>
      <c r="D5637" s="1" t="s">
        <v>674</v>
      </c>
      <c r="E5637" s="1" t="str">
        <f>VLOOKUP(D5637,StataFunctions!$E$2:$G$260,3,)</f>
        <v>Probit regression</v>
      </c>
      <c r="F5637" s="18" t="s">
        <v>8563</v>
      </c>
      <c r="G5637" s="18" t="str">
        <f t="shared" si="532"/>
        <v>ed_trans</v>
      </c>
      <c r="H5637" s="18" t="str">
        <f t="shared" si="533"/>
        <v>i.gwf_compauth_lag1*opp_coalitiontotal i.gwf_compauth_lag1*extcondpre chiefelec hm_incrun_fill eleccount_auth loggdppc_lag1 gdpgrowth_lag1 cee americas hm_incpartylose_chief_lag1el flaws_intens priorlib_fh regopen_lag2yravg if (gwf_compauth_lag1==1|gwf_hegauth_lag1==1|include_founding_after1party2==1)&amp;cyrdrop~~=1&amp;pre_indep~~=1&amp;fh_elecdemoc_lag1~~=1&amp;gwf_prov_auth~~=1</v>
      </c>
      <c r="I5637" s="18">
        <f t="shared" si="530"/>
        <v>1</v>
      </c>
      <c r="J5637" s="18" t="str">
        <f t="shared" si="531"/>
        <v xml:space="preserve"> (gwf_compauth_lag1==1|gwf_hegauth_lag1==1|include_founding_after1party2==1)&amp;cyrdrop~~=1&amp;pre_indep~~=1&amp;fh_elecdemoc_lag1~~=1&amp;gwf_prov_auth~~=1</v>
      </c>
      <c r="K5637" s="18" t="str">
        <f t="shared" si="534"/>
        <v>i.gwf_compauth_lag1*opp_coalitiontotal i.gwf_compauth_lag1*extcondpre chiefelec hm_incrun_fill eleccount_auth loggdppc_lag1 gdpgrowth_lag1 cee americas hm_incpartylose_chief_lag1el flaws_intens priorlib_fh regopen_lag2yravg</v>
      </c>
      <c r="L5637" s="1" t="str">
        <f t="shared" si="535"/>
        <v>Yes</v>
      </c>
    </row>
    <row r="5638" spans="1:12" ht="100.8" x14ac:dyDescent="0.3">
      <c r="A5638" s="1" t="str">
        <f>VLOOKUP(B5638,DownloadedFiles!$B$2:$C$821,2,)</f>
        <v>hdl:1902.1/18692</v>
      </c>
      <c r="B5638" s="1" t="s">
        <v>2423</v>
      </c>
      <c r="C5638" s="1" t="s">
        <v>698</v>
      </c>
      <c r="D5638" s="1" t="s">
        <v>674</v>
      </c>
      <c r="E5638" s="1" t="str">
        <f>VLOOKUP(D5638,StataFunctions!$E$2:$G$260,3,)</f>
        <v>Probit regression</v>
      </c>
      <c r="F5638" s="18" t="s">
        <v>8568</v>
      </c>
      <c r="G5638" s="18" t="str">
        <f t="shared" si="532"/>
        <v>ed_trans</v>
      </c>
      <c r="H5638" s="18" t="str">
        <f t="shared" si="533"/>
        <v>i.gwf_compauth_lag1*opp_coalitiontotal i.gwf_compauth_lag1*extcondpre chiefelec hm_incrun_fill eleccount_auth loggdppc_lag1 gdpgrowth_lag1 cee americas hm_incpartylose_chief_lag1el flaws_intens priorlib_fh regopen_lag2yravg if (gwf_compauth_lag1==1|gwf_hegauth_lag1==1)&amp;cyrdrop~~=1&amp;pre_indep~~=1&amp;fh_elecdemoc_lag1~~=1&amp;gwf_prov_auth~~=1&amp;exclude_founding_mp~~=1</v>
      </c>
      <c r="I5638" s="18">
        <f t="shared" si="530"/>
        <v>1</v>
      </c>
      <c r="J5638" s="18" t="str">
        <f t="shared" si="531"/>
        <v xml:space="preserve"> (gwf_compauth_lag1==1|gwf_hegauth_lag1==1)&amp;cyrdrop~~=1&amp;pre_indep~~=1&amp;fh_elecdemoc_lag1~~=1&amp;gwf_prov_auth~~=1&amp;exclude_founding_mp~~=1</v>
      </c>
      <c r="K5638" s="18" t="str">
        <f t="shared" si="534"/>
        <v>i.gwf_compauth_lag1*opp_coalitiontotal i.gwf_compauth_lag1*extcondpre chiefelec hm_incrun_fill eleccount_auth loggdppc_lag1 gdpgrowth_lag1 cee americas hm_incpartylose_chief_lag1el flaws_intens priorlib_fh regopen_lag2yravg</v>
      </c>
      <c r="L5638" s="1" t="str">
        <f t="shared" si="535"/>
        <v>Yes</v>
      </c>
    </row>
    <row r="5639" spans="1:12" ht="86.4" x14ac:dyDescent="0.3">
      <c r="A5639" s="1" t="str">
        <f>VLOOKUP(B5639,DownloadedFiles!$B$2:$C$821,2,)</f>
        <v>hdl:1902.1/18692</v>
      </c>
      <c r="B5639" s="1" t="s">
        <v>2423</v>
      </c>
      <c r="C5639" s="1" t="s">
        <v>698</v>
      </c>
      <c r="D5639" s="1" t="s">
        <v>674</v>
      </c>
      <c r="E5639" s="1" t="str">
        <f>VLOOKUP(D5639,StataFunctions!$E$2:$G$260,3,)</f>
        <v>Probit regression</v>
      </c>
      <c r="F5639" s="18" t="s">
        <v>8570</v>
      </c>
      <c r="G5639" s="18" t="str">
        <f t="shared" si="532"/>
        <v>ed_trans</v>
      </c>
      <c r="H5639" s="18" t="str">
        <f t="shared" si="533"/>
        <v>i.gwf_compauth_lag1*opp_coalitiontotal i.gwf_compauth_lag1*usoreucondpre chiefelec hm_incrun_fill eleccount_auth loggdppc_lag1 gdpgrowth_lag1 cee americas if (gwf_compauth_lag1==1|gwf_hegauth_lag1==1)&amp;cyrdrop~~=1&amp;pre_indep~~=1&amp;fh_elecdemoc_lag1~~=1&amp;gwf_prov_auth~~=1</v>
      </c>
      <c r="I5639" s="18">
        <f t="shared" si="530"/>
        <v>1</v>
      </c>
      <c r="J5639" s="18" t="str">
        <f t="shared" si="531"/>
        <v xml:space="preserve"> (gwf_compauth_lag1==1|gwf_hegauth_lag1==1)&amp;cyrdrop~~=1&amp;pre_indep~~=1&amp;fh_elecdemoc_lag1~~=1&amp;gwf_prov_auth~~=1</v>
      </c>
      <c r="K5639" s="18" t="str">
        <f t="shared" si="534"/>
        <v>i.gwf_compauth_lag1*opp_coalitiontotal i.gwf_compauth_lag1*usoreucondpre chiefelec hm_incrun_fill eleccount_auth loggdppc_lag1 gdpgrowth_lag1 cee americas</v>
      </c>
      <c r="L5639" s="1" t="str">
        <f t="shared" si="535"/>
        <v>Yes</v>
      </c>
    </row>
    <row r="5640" spans="1:12" ht="115.2" x14ac:dyDescent="0.3">
      <c r="A5640" s="1" t="str">
        <f>VLOOKUP(B5640,DownloadedFiles!$B$2:$C$821,2,)</f>
        <v>hdl:1902.1/18692</v>
      </c>
      <c r="B5640" s="1" t="s">
        <v>2423</v>
      </c>
      <c r="C5640" s="1" t="s">
        <v>698</v>
      </c>
      <c r="D5640" s="1" t="s">
        <v>674</v>
      </c>
      <c r="E5640" s="1" t="str">
        <f>VLOOKUP(D5640,StataFunctions!$E$2:$G$260,3,)</f>
        <v>Probit regression</v>
      </c>
      <c r="F5640" s="18" t="s">
        <v>8571</v>
      </c>
      <c r="G5640" s="18" t="str">
        <f t="shared" si="532"/>
        <v>ed_trans</v>
      </c>
      <c r="H5640" s="18" t="str">
        <f t="shared" si="533"/>
        <v>i.gwf_compauth_lag1*opp_coalitiontotal i.gwf_compauth_lag1*usoreucondpre chiefelec hm_incrun_fill eleccount_auth loggdppc_lag1 gdpgrowth_lag1 cee americas hm_incpartylose_chief_lag1el flaws_intens priorlib_fh regopen_lag2yravg if (gwf_compauth_lag1==1|gwf_hegauth_lag1==1)&amp;cyrdrop~~=1&amp;pre_indep~~=1&amp;fh_elecdemoc_lag1~~=1&amp;gwf_prov_auth~~=1</v>
      </c>
      <c r="I5640" s="18">
        <f t="shared" si="530"/>
        <v>1</v>
      </c>
      <c r="J5640" s="18" t="str">
        <f t="shared" si="531"/>
        <v xml:space="preserve"> (gwf_compauth_lag1==1|gwf_hegauth_lag1==1)&amp;cyrdrop~~=1&amp;pre_indep~~=1&amp;fh_elecdemoc_lag1~~=1&amp;gwf_prov_auth~~=1</v>
      </c>
      <c r="K5640" s="18" t="str">
        <f t="shared" si="534"/>
        <v>i.gwf_compauth_lag1*opp_coalitiontotal i.gwf_compauth_lag1*usoreucondpre chiefelec hm_incrun_fill eleccount_auth loggdppc_lag1 gdpgrowth_lag1 cee americas hm_incpartylose_chief_lag1el flaws_intens priorlib_fh regopen_lag2yravg</v>
      </c>
      <c r="L5640" s="1" t="str">
        <f t="shared" si="535"/>
        <v>Yes</v>
      </c>
    </row>
    <row r="5641" spans="1:12" ht="100.8" x14ac:dyDescent="0.3">
      <c r="A5641" s="1" t="str">
        <f>VLOOKUP(B5641,DownloadedFiles!$B$2:$C$821,2,)</f>
        <v>hdl:1902.1/18692</v>
      </c>
      <c r="B5641" s="1" t="s">
        <v>2423</v>
      </c>
      <c r="C5641" s="1" t="s">
        <v>698</v>
      </c>
      <c r="D5641" s="1" t="s">
        <v>674</v>
      </c>
      <c r="E5641" s="1" t="str">
        <f>VLOOKUP(D5641,StataFunctions!$E$2:$G$260,3,)</f>
        <v>Probit regression</v>
      </c>
      <c r="F5641" s="18" t="s">
        <v>8557</v>
      </c>
      <c r="G5641" s="18" t="str">
        <f t="shared" si="532"/>
        <v>ed_trans</v>
      </c>
      <c r="H5641" s="18" t="str">
        <f t="shared" si="533"/>
        <v>i.opp_coalitiontotal*dpi_dominanceexec extcondpre chiefelec hm_incrun_fill eleccount_auth loggdppc_lag1 gdpgrowth_lag1 cee americas hm_incpartylose_chief_lag1el flaws_intens priorlib_fh regopen_lag2yravg if (gwf_compauth_lag1==1|gwf_hegauth_lag1==1)&amp;cyrdrop~~=1&amp;pre_indep~~=1&amp;fh_elecdemoc_lag1~~=1&amp;gwf_prov_auth~~=1</v>
      </c>
      <c r="I5641" s="18">
        <f t="shared" si="530"/>
        <v>1</v>
      </c>
      <c r="J5641" s="18" t="str">
        <f t="shared" si="531"/>
        <v xml:space="preserve"> (gwf_compauth_lag1==1|gwf_hegauth_lag1==1)&amp;cyrdrop~~=1&amp;pre_indep~~=1&amp;fh_elecdemoc_lag1~~=1&amp;gwf_prov_auth~~=1</v>
      </c>
      <c r="K5641" s="18" t="str">
        <f t="shared" si="534"/>
        <v>i.opp_coalitiontotal*dpi_dominanceexec extcondpre chiefelec hm_incrun_fill eleccount_auth loggdppc_lag1 gdpgrowth_lag1 cee americas hm_incpartylose_chief_lag1el flaws_intens priorlib_fh regopen_lag2yravg</v>
      </c>
      <c r="L5641" s="1" t="str">
        <f t="shared" si="535"/>
        <v>Yes</v>
      </c>
    </row>
    <row r="5642" spans="1:12" ht="72" x14ac:dyDescent="0.3">
      <c r="A5642" s="1" t="str">
        <f>VLOOKUP(B5642,DownloadedFiles!$B$2:$C$821,2,)</f>
        <v>hdl:1902.1/18692</v>
      </c>
      <c r="B5642" s="1" t="s">
        <v>2423</v>
      </c>
      <c r="C5642" s="1" t="s">
        <v>698</v>
      </c>
      <c r="D5642" s="1" t="s">
        <v>674</v>
      </c>
      <c r="E5642" s="1" t="str">
        <f>VLOOKUP(D5642,StataFunctions!$E$2:$G$260,3,)</f>
        <v>Probit regression</v>
      </c>
      <c r="F5642" s="18" t="s">
        <v>8551</v>
      </c>
      <c r="G5642" s="18" t="str">
        <f t="shared" si="532"/>
        <v>rh_edtrans</v>
      </c>
      <c r="H5642" s="18" t="str">
        <f t="shared" si="533"/>
        <v>i.rh_compauth_lag1*opp_coalitiontotal i.rh_compauth_lag1*extcondpre chiefelec hm_incrun_fill eleccount_auth_rh loggdppc_lag1 gdpgrowth_lag1 cee americas if (rh_compauth_lag1==1|rh_hegauth_lag1==1)&amp;cyrdrop~~=1</v>
      </c>
      <c r="I5642" s="18">
        <f t="shared" si="530"/>
        <v>1</v>
      </c>
      <c r="J5642" s="18" t="str">
        <f t="shared" si="531"/>
        <v xml:space="preserve"> (rh_compauth_lag1==1|rh_hegauth_lag1==1)&amp;cyrdrop~~=1</v>
      </c>
      <c r="K5642" s="18" t="str">
        <f t="shared" si="534"/>
        <v>i.rh_compauth_lag1*opp_coalitiontotal i.rh_compauth_lag1*extcondpre chiefelec hm_incrun_fill eleccount_auth_rh loggdppc_lag1 gdpgrowth_lag1 cee americas</v>
      </c>
      <c r="L5642" s="1" t="str">
        <f t="shared" si="535"/>
        <v>Yes</v>
      </c>
    </row>
    <row r="5643" spans="1:12" ht="86.4" x14ac:dyDescent="0.3">
      <c r="A5643" s="1" t="str">
        <f>VLOOKUP(B5643,DownloadedFiles!$B$2:$C$821,2,)</f>
        <v>hdl:1902.1/18692</v>
      </c>
      <c r="B5643" s="1" t="s">
        <v>2423</v>
      </c>
      <c r="C5643" s="1" t="s">
        <v>698</v>
      </c>
      <c r="D5643" s="1" t="s">
        <v>674</v>
      </c>
      <c r="E5643" s="1" t="str">
        <f>VLOOKUP(D5643,StataFunctions!$E$2:$G$260,3,)</f>
        <v>Probit regression</v>
      </c>
      <c r="F5643" s="18" t="s">
        <v>8553</v>
      </c>
      <c r="G5643" s="18" t="str">
        <f t="shared" si="532"/>
        <v>rh_edtrans</v>
      </c>
      <c r="H5643" s="18" t="str">
        <f t="shared" si="533"/>
        <v>i.rh_compauth_lag1*opp_coalitiontotal i.rh_compauth_lag1*extcondpre chiefelec hm_incrun_fill eleccount_auth_rh loggdppc_lag1 gdpgrowth_lag1 cee americas hm_incpartylose_chief_lag1el flaws_intens priorlib_fh regopen_lag2yravg if (rh_compauth_lag1==1|rh_hegauth_lag1==1)&amp;cyrdrop~~=1</v>
      </c>
      <c r="I5643" s="18">
        <f t="shared" si="530"/>
        <v>1</v>
      </c>
      <c r="J5643" s="18" t="str">
        <f t="shared" si="531"/>
        <v xml:space="preserve"> (rh_compauth_lag1==1|rh_hegauth_lag1==1)&amp;cyrdrop~~=1</v>
      </c>
      <c r="K5643" s="18" t="str">
        <f t="shared" si="534"/>
        <v>i.rh_compauth_lag1*opp_coalitiontotal i.rh_compauth_lag1*extcondpre chiefelec hm_incrun_fill eleccount_auth_rh loggdppc_lag1 gdpgrowth_lag1 cee americas hm_incpartylose_chief_lag1el flaws_intens priorlib_fh regopen_lag2yravg</v>
      </c>
      <c r="L5643" s="1" t="str">
        <f t="shared" si="535"/>
        <v>Yes</v>
      </c>
    </row>
    <row r="5644" spans="1:12" ht="100.8" x14ac:dyDescent="0.3">
      <c r="A5644" s="1" t="str">
        <f>VLOOKUP(B5644,DownloadedFiles!$B$2:$C$821,2,)</f>
        <v>hdl:1902.1/18692</v>
      </c>
      <c r="B5644" s="1" t="s">
        <v>2423</v>
      </c>
      <c r="C5644" s="1" t="s">
        <v>698</v>
      </c>
      <c r="D5644" s="1" t="s">
        <v>674</v>
      </c>
      <c r="E5644" s="1" t="str">
        <f>VLOOKUP(D5644,StataFunctions!$E$2:$G$260,3,)</f>
        <v>Probit regression</v>
      </c>
      <c r="F5644" s="18" t="s">
        <v>8558</v>
      </c>
      <c r="G5644" s="18" t="str">
        <f t="shared" si="532"/>
        <v>ed_trans</v>
      </c>
      <c r="H5644" s="18" t="str">
        <f t="shared" si="533"/>
        <v>opp_coalitiontotal i.extcondpre*dpi_dominanceexec chiefelec hm_incrun_fill eleccount_auth loggdppc_lag1 gdpgrowth_lag1 cee americas hm_incpartylose_chief_lag1el flaws_intens priorlib_fh regopen_lag2yravg if (gwf_compauth_lag1==1|gwf_hegauth_lag1==1)&amp;cyrdrop~~=1&amp;pre_indep~~=1&amp;fh_elecdemoc_lag1~~=1&amp;gwf_prov_auth~~=1</v>
      </c>
      <c r="I5644" s="18">
        <f t="shared" si="530"/>
        <v>1</v>
      </c>
      <c r="J5644" s="18" t="str">
        <f t="shared" si="531"/>
        <v xml:space="preserve"> (gwf_compauth_lag1==1|gwf_hegauth_lag1==1)&amp;cyrdrop~~=1&amp;pre_indep~~=1&amp;fh_elecdemoc_lag1~~=1&amp;gwf_prov_auth~~=1</v>
      </c>
      <c r="K5644" s="18" t="str">
        <f t="shared" si="534"/>
        <v>opp_coalitiontotal i.extcondpre*dpi_dominanceexec chiefelec hm_incrun_fill eleccount_auth loggdppc_lag1 gdpgrowth_lag1 cee americas hm_incpartylose_chief_lag1el flaws_intens priorlib_fh regopen_lag2yravg</v>
      </c>
      <c r="L5644" s="1" t="str">
        <f t="shared" si="535"/>
        <v>Yes</v>
      </c>
    </row>
    <row r="5645" spans="1:12" ht="72" x14ac:dyDescent="0.3">
      <c r="A5645" s="1" t="str">
        <f>VLOOKUP(B5645,DownloadedFiles!$B$2:$C$821,2,)</f>
        <v>hdl:1902.1/18692</v>
      </c>
      <c r="B5645" s="1" t="s">
        <v>2423</v>
      </c>
      <c r="C5645" s="1" t="s">
        <v>698</v>
      </c>
      <c r="D5645" s="1" t="s">
        <v>674</v>
      </c>
      <c r="E5645" s="1" t="str">
        <f>VLOOKUP(D5645,StataFunctions!$E$2:$G$260,3,)</f>
        <v>Probit regression</v>
      </c>
      <c r="F5645" s="18" t="s">
        <v>8572</v>
      </c>
      <c r="G5645" s="18" t="str">
        <f t="shared" si="532"/>
        <v>ed_trans</v>
      </c>
      <c r="H5645" s="18" t="str">
        <f t="shared" si="533"/>
        <v>proprep gwf_compauth_lag1 chiefelec hm_incrun_fill eleccount_auth loggdppc_lag1 gdpgrowth_lag1 cee americas if (gwf_compauth_lag1==1|gwf_hegauth_lag1==1)&amp;cyrdrop~~=1&amp;pre_indep~~=1&amp;fh_elecdemoc_lag1~~=1&amp;gwf_prov_auth~~=1</v>
      </c>
      <c r="I5645" s="18">
        <f t="shared" si="530"/>
        <v>1</v>
      </c>
      <c r="J5645" s="18" t="str">
        <f t="shared" si="531"/>
        <v xml:space="preserve"> (gwf_compauth_lag1==1|gwf_hegauth_lag1==1)&amp;cyrdrop~~=1&amp;pre_indep~~=1&amp;fh_elecdemoc_lag1~~=1&amp;gwf_prov_auth~~=1</v>
      </c>
      <c r="K5645" s="18" t="str">
        <f t="shared" si="534"/>
        <v>proprep gwf_compauth_lag1 chiefelec hm_incrun_fill eleccount_auth loggdppc_lag1 gdpgrowth_lag1 cee americas</v>
      </c>
      <c r="L5645" s="1" t="str">
        <f t="shared" si="535"/>
        <v>Yes</v>
      </c>
    </row>
    <row r="5646" spans="1:12" ht="100.8" x14ac:dyDescent="0.3">
      <c r="A5646" s="1" t="str">
        <f>VLOOKUP(B5646,DownloadedFiles!$B$2:$C$821,2,)</f>
        <v>hdl:1902.1/18692</v>
      </c>
      <c r="B5646" s="1" t="s">
        <v>2423</v>
      </c>
      <c r="C5646" s="1" t="s">
        <v>698</v>
      </c>
      <c r="D5646" s="1" t="s">
        <v>674</v>
      </c>
      <c r="E5646" s="1" t="str">
        <f>VLOOKUP(D5646,StataFunctions!$E$2:$G$260,3,)</f>
        <v>Probit regression</v>
      </c>
      <c r="F5646" s="18" t="s">
        <v>8575</v>
      </c>
      <c r="G5646" s="18" t="str">
        <f t="shared" si="532"/>
        <v>ed_trans</v>
      </c>
      <c r="H5646" s="18" t="str">
        <f t="shared" si="533"/>
        <v>proprep gwf_compauth_lag1 chiefelec hm_incrun_fill eleccount_auth loggdppc_lag1 gdpgrowth_lag1 cee americas hm_incpartylose_chief_lag1el flaws_intens priorlib_fh regopen_lag2yravg if (gwf_compauth_lag1==1|gwf_hegauth_lag1==1)&amp;cyrdrop~~=1&amp;pre_indep~~=1&amp;fh_elecdemoc_lag1~~=1&amp;gwf_prov_auth~~=1</v>
      </c>
      <c r="I5646" s="18">
        <f t="shared" si="530"/>
        <v>1</v>
      </c>
      <c r="J5646" s="18" t="str">
        <f t="shared" si="531"/>
        <v xml:space="preserve"> (gwf_compauth_lag1==1|gwf_hegauth_lag1==1)&amp;cyrdrop~~=1&amp;pre_indep~~=1&amp;fh_elecdemoc_lag1~~=1&amp;gwf_prov_auth~~=1</v>
      </c>
      <c r="K5646" s="18" t="str">
        <f t="shared" si="534"/>
        <v>proprep gwf_compauth_lag1 chiefelec hm_incrun_fill eleccount_auth loggdppc_lag1 gdpgrowth_lag1 cee americas hm_incpartylose_chief_lag1el flaws_intens priorlib_fh regopen_lag2yravg</v>
      </c>
      <c r="L5646" s="1" t="str">
        <f t="shared" si="535"/>
        <v>Yes</v>
      </c>
    </row>
    <row r="5647" spans="1:12" ht="86.4" x14ac:dyDescent="0.3">
      <c r="A5647" s="1" t="str">
        <f>VLOOKUP(B5647,DownloadedFiles!$B$2:$C$821,2,)</f>
        <v>hdl:1902.1/18692</v>
      </c>
      <c r="B5647" s="1" t="s">
        <v>2423</v>
      </c>
      <c r="C5647" s="1" t="s">
        <v>698</v>
      </c>
      <c r="D5647" s="1" t="s">
        <v>674</v>
      </c>
      <c r="E5647" s="1" t="str">
        <f>VLOOKUP(D5647,StataFunctions!$E$2:$G$260,3,)</f>
        <v>Probit regression</v>
      </c>
      <c r="F5647" s="18" t="s">
        <v>8573</v>
      </c>
      <c r="G5647" s="18" t="str">
        <f t="shared" si="532"/>
        <v>ed_trans</v>
      </c>
      <c r="H5647" s="18" t="str">
        <f t="shared" si="533"/>
        <v>proprep gwf_compauth_lag1 opp_coalitiontotal extcondpre chiefelec hm_incrun_fill eleccount_auth loggdppc_lag1 gdpgrowth_lag1 cee americas if (gwf_compauth_lag1==1|gwf_hegauth_lag1==1)&amp;cyrdrop~~=1&amp;pre_indep~~=1&amp;fh_elecdemoc_lag1~~=1&amp;gwf_prov_auth~~=1</v>
      </c>
      <c r="I5647" s="18">
        <f t="shared" si="530"/>
        <v>1</v>
      </c>
      <c r="J5647" s="18" t="str">
        <f t="shared" si="531"/>
        <v xml:space="preserve"> (gwf_compauth_lag1==1|gwf_hegauth_lag1==1)&amp;cyrdrop~~=1&amp;pre_indep~~=1&amp;fh_elecdemoc_lag1~~=1&amp;gwf_prov_auth~~=1</v>
      </c>
      <c r="K5647" s="18" t="str">
        <f t="shared" si="534"/>
        <v>proprep gwf_compauth_lag1 opp_coalitiontotal extcondpre chiefelec hm_incrun_fill eleccount_auth loggdppc_lag1 gdpgrowth_lag1 cee americas</v>
      </c>
      <c r="L5647" s="1" t="str">
        <f t="shared" si="535"/>
        <v>Yes</v>
      </c>
    </row>
    <row r="5648" spans="1:12" ht="86.4" x14ac:dyDescent="0.3">
      <c r="A5648" s="1" t="str">
        <f>VLOOKUP(B5648,DownloadedFiles!$B$2:$C$821,2,)</f>
        <v>hdl:1902.1/18692</v>
      </c>
      <c r="B5648" s="1" t="s">
        <v>2423</v>
      </c>
      <c r="C5648" s="1" t="s">
        <v>698</v>
      </c>
      <c r="D5648" s="1" t="s">
        <v>674</v>
      </c>
      <c r="E5648" s="1" t="str">
        <f>VLOOKUP(D5648,StataFunctions!$E$2:$G$260,3,)</f>
        <v>Probit regression</v>
      </c>
      <c r="F5648" s="18" t="s">
        <v>8574</v>
      </c>
      <c r="G5648" s="18" t="str">
        <f t="shared" si="532"/>
        <v>ed_trans</v>
      </c>
      <c r="H5648" s="18" t="str">
        <f t="shared" si="533"/>
        <v>proprep i.gwf_compauth_lag1*opp_coalitiontotal i.gwf_compauth_lag1*extcondpre chiefelec hm_incrun_fill eleccount_auth loggdppc_lag1 gdpgrowth_lag1 cee americas if (gwf_compauth_lag1==1|gwf_hegauth_lag1==1)&amp;cyrdrop~~=1&amp;pre_indep~~=1&amp;fh_elecdemoc_lag1~~=1&amp;gwf_prov_auth~~=1</v>
      </c>
      <c r="I5648" s="18">
        <f t="shared" si="530"/>
        <v>1</v>
      </c>
      <c r="J5648" s="18" t="str">
        <f t="shared" si="531"/>
        <v xml:space="preserve"> (gwf_compauth_lag1==1|gwf_hegauth_lag1==1)&amp;cyrdrop~~=1&amp;pre_indep~~=1&amp;fh_elecdemoc_lag1~~=1&amp;gwf_prov_auth~~=1</v>
      </c>
      <c r="K5648" s="18" t="str">
        <f t="shared" si="534"/>
        <v>proprep i.gwf_compauth_lag1*opp_coalitiontotal i.gwf_compauth_lag1*extcondpre chiefelec hm_incrun_fill eleccount_auth loggdppc_lag1 gdpgrowth_lag1 cee americas</v>
      </c>
      <c r="L5648" s="1" t="str">
        <f t="shared" si="535"/>
        <v>Yes</v>
      </c>
    </row>
    <row r="5649" spans="1:12" ht="100.8" x14ac:dyDescent="0.3">
      <c r="A5649" s="1" t="str">
        <f>VLOOKUP(B5649,DownloadedFiles!$B$2:$C$821,2,)</f>
        <v>hdl:1902.1/18692</v>
      </c>
      <c r="B5649" s="1" t="s">
        <v>2423</v>
      </c>
      <c r="C5649" s="1" t="s">
        <v>698</v>
      </c>
      <c r="D5649" s="1" t="s">
        <v>674</v>
      </c>
      <c r="E5649" s="1" t="str">
        <f>VLOOKUP(D5649,StataFunctions!$E$2:$G$260,3,)</f>
        <v>Probit regression</v>
      </c>
      <c r="F5649" s="18" t="s">
        <v>8576</v>
      </c>
      <c r="G5649" s="18" t="str">
        <f t="shared" si="532"/>
        <v>ed_trans</v>
      </c>
      <c r="H5649" s="18" t="str">
        <f t="shared" si="533"/>
        <v>proprep i.gwf_compauth_lag1*opp_coalitiontotal i.gwf_compauth_lag1*extcondpre chiefelec hm_incrun_fill eleccount_auth loggdppc_lag1 gdpgrowth_lag1 cee americas hm_incpartylose_chief_lag1el flaws_intens priorlib_fh regopen_lag2yravg if (gwf_compauth_lag1==1|gwf_hegauth_lag1==1)&amp;cyrdrop~~=1&amp;pre_indep~~=1&amp;fh_elecdemoc_lag1~~=1&amp;gwf_prov_auth~~=1</v>
      </c>
      <c r="I5649" s="18">
        <f t="shared" si="530"/>
        <v>1</v>
      </c>
      <c r="J5649" s="18" t="str">
        <f t="shared" si="531"/>
        <v xml:space="preserve"> (gwf_compauth_lag1==1|gwf_hegauth_lag1==1)&amp;cyrdrop~~=1&amp;pre_indep~~=1&amp;fh_elecdemoc_lag1~~=1&amp;gwf_prov_auth~~=1</v>
      </c>
      <c r="K5649" s="18" t="str">
        <f t="shared" si="534"/>
        <v>proprep i.gwf_compauth_lag1*opp_coalitiontotal i.gwf_compauth_lag1*extcondpre chiefelec hm_incrun_fill eleccount_auth loggdppc_lag1 gdpgrowth_lag1 cee americas hm_incpartylose_chief_lag1el flaws_intens priorlib_fh regopen_lag2yravg</v>
      </c>
      <c r="L5649" s="1" t="str">
        <f t="shared" si="535"/>
        <v>Yes</v>
      </c>
    </row>
    <row r="5650" spans="1:12" ht="57.6" x14ac:dyDescent="0.3">
      <c r="A5650" s="1" t="str">
        <f>VLOOKUP(B5650,DownloadedFiles!$B$2:$C$821,2,)</f>
        <v>hdl:1902.1/18692</v>
      </c>
      <c r="B5650" s="1" t="s">
        <v>2423</v>
      </c>
      <c r="C5650" s="1" t="s">
        <v>698</v>
      </c>
      <c r="D5650" s="1" t="s">
        <v>674</v>
      </c>
      <c r="E5650" s="1" t="str">
        <f>VLOOKUP(D5650,StataFunctions!$E$2:$G$260,3,)</f>
        <v>Probit regression</v>
      </c>
      <c r="F5650" s="18" t="s">
        <v>8549</v>
      </c>
      <c r="G5650" s="18" t="str">
        <f t="shared" si="532"/>
        <v>rh_edtrans</v>
      </c>
      <c r="H5650" s="18" t="str">
        <f t="shared" si="533"/>
        <v>rh_compauth_lag1 chiefelec hm_incrun_fill eleccount_auth_rh loggdppc_lag1 gdpgrowth_lag1 cee americas if (rh_compauth_lag1==1|rh_hegauth_lag1==1)&amp;cyrdrop~~=1&amp;pre_indep~~=1</v>
      </c>
      <c r="I5650" s="18">
        <f t="shared" si="530"/>
        <v>1</v>
      </c>
      <c r="J5650" s="18" t="str">
        <f t="shared" si="531"/>
        <v xml:space="preserve"> (rh_compauth_lag1==1|rh_hegauth_lag1==1)&amp;cyrdrop~~=1&amp;pre_indep~~=1</v>
      </c>
      <c r="K5650" s="18" t="str">
        <f t="shared" si="534"/>
        <v>rh_compauth_lag1 chiefelec hm_incrun_fill eleccount_auth_rh loggdppc_lag1 gdpgrowth_lag1 cee americas</v>
      </c>
      <c r="L5650" s="1" t="str">
        <f t="shared" si="535"/>
        <v>Yes</v>
      </c>
    </row>
    <row r="5651" spans="1:12" ht="72" x14ac:dyDescent="0.3">
      <c r="A5651" s="1" t="str">
        <f>VLOOKUP(B5651,DownloadedFiles!$B$2:$C$821,2,)</f>
        <v>hdl:1902.1/18692</v>
      </c>
      <c r="B5651" s="1" t="s">
        <v>2423</v>
      </c>
      <c r="C5651" s="1" t="s">
        <v>698</v>
      </c>
      <c r="D5651" s="1" t="s">
        <v>674</v>
      </c>
      <c r="E5651" s="1" t="str">
        <f>VLOOKUP(D5651,StataFunctions!$E$2:$G$260,3,)</f>
        <v>Probit regression</v>
      </c>
      <c r="F5651" s="18" t="s">
        <v>8552</v>
      </c>
      <c r="G5651" s="18" t="str">
        <f t="shared" si="532"/>
        <v>rh_edtrans</v>
      </c>
      <c r="H5651" s="18" t="str">
        <f t="shared" si="533"/>
        <v>rh_compauth_lag1 chiefelec hm_incrun_fill eleccount_auth_rh loggdppc_lag1 gdpgrowth_lag1 cee americas hm_incpartylose_chief_lag1el flaws_intens priorlib_fh regopen_lag2yravg if (rh_compauth_lag1==1|rh_hegauth_lag1==1)&amp;cyrdrop~~=1</v>
      </c>
      <c r="I5651" s="18">
        <f t="shared" si="530"/>
        <v>1</v>
      </c>
      <c r="J5651" s="18" t="str">
        <f t="shared" si="531"/>
        <v xml:space="preserve"> (rh_compauth_lag1==1|rh_hegauth_lag1==1)&amp;cyrdrop~~=1</v>
      </c>
      <c r="K5651" s="18" t="str">
        <f t="shared" si="534"/>
        <v>rh_compauth_lag1 chiefelec hm_incrun_fill eleccount_auth_rh loggdppc_lag1 gdpgrowth_lag1 cee americas hm_incpartylose_chief_lag1el flaws_intens priorlib_fh regopen_lag2yravg</v>
      </c>
      <c r="L5651" s="1" t="str">
        <f t="shared" si="535"/>
        <v>Yes</v>
      </c>
    </row>
    <row r="5652" spans="1:12" ht="72" x14ac:dyDescent="0.3">
      <c r="A5652" s="1" t="str">
        <f>VLOOKUP(B5652,DownloadedFiles!$B$2:$C$821,2,)</f>
        <v>hdl:1902.1/18692</v>
      </c>
      <c r="B5652" s="1" t="s">
        <v>2423</v>
      </c>
      <c r="C5652" s="1" t="s">
        <v>698</v>
      </c>
      <c r="D5652" s="1" t="s">
        <v>674</v>
      </c>
      <c r="E5652" s="1" t="str">
        <f>VLOOKUP(D5652,StataFunctions!$E$2:$G$260,3,)</f>
        <v>Probit regression</v>
      </c>
      <c r="F5652" s="18" t="s">
        <v>8550</v>
      </c>
      <c r="G5652" s="18" t="str">
        <f t="shared" si="532"/>
        <v>rh_edtrans</v>
      </c>
      <c r="H5652" s="18" t="str">
        <f t="shared" si="533"/>
        <v>rh_compauth_lag1 opp_coalitiontotal extcondpre chiefelec hm_incrun_fill eleccount_auth_rh loggdppc_lag1 gdpgrowth_lag1 cee americas if (rh_compauth_lag1==1|rh_hegauth_lag1==1)&amp;cyrdrop~~=1</v>
      </c>
      <c r="I5652" s="18">
        <f t="shared" ref="I5652:I5715" si="536">IFERROR(IF(FIND(" if ",H5652)&gt;0,1,0),0)</f>
        <v>1</v>
      </c>
      <c r="J5652" s="18" t="str">
        <f t="shared" ref="J5652:J5715" si="537">IFERROR(MID(H5652,FIND(" if ",H5652)+3,LEN(H5652)+1),"NA")</f>
        <v xml:space="preserve"> (rh_compauth_lag1==1|rh_hegauth_lag1==1)&amp;cyrdrop~~=1</v>
      </c>
      <c r="K5652" s="18" t="str">
        <f t="shared" si="534"/>
        <v>rh_compauth_lag1 opp_coalitiontotal extcondpre chiefelec hm_incrun_fill eleccount_auth_rh loggdppc_lag1 gdpgrowth_lag1 cee americas</v>
      </c>
      <c r="L5652" s="1" t="str">
        <f t="shared" si="535"/>
        <v>Yes</v>
      </c>
    </row>
    <row r="5653" spans="1:12" ht="43.2" x14ac:dyDescent="0.3">
      <c r="A5653" s="1" t="str">
        <f>VLOOKUP(B5653,DownloadedFiles!$B$2:$C$821,2,)</f>
        <v>doi:10.7910/DVN/27217</v>
      </c>
      <c r="B5653" s="1" t="s">
        <v>2505</v>
      </c>
      <c r="C5653" s="1" t="s">
        <v>6473</v>
      </c>
      <c r="D5653" s="1" t="s">
        <v>8535</v>
      </c>
      <c r="E5653" s="1" t="s">
        <v>941</v>
      </c>
      <c r="F5653" s="18" t="s">
        <v>5619</v>
      </c>
      <c r="G5653" s="18" t="str">
        <f t="shared" si="532"/>
        <v>abs_dist_perceived</v>
      </c>
      <c r="H5653" s="18" t="str">
        <f t="shared" si="533"/>
        <v>disagreement abs_dist_chexpert absdist_chexpxdisagr education pidinclindep single_issue lastgovt vote i.index</v>
      </c>
      <c r="I5653" s="18">
        <f t="shared" si="536"/>
        <v>0</v>
      </c>
      <c r="J5653" s="18" t="str">
        <f t="shared" si="537"/>
        <v>NA</v>
      </c>
      <c r="K5653" s="18" t="str">
        <f t="shared" si="534"/>
        <v>disagreement abs_dist_chexpert absdist_chexpxdisagr education pidinclindep single_issue lastgovt vote i.index</v>
      </c>
      <c r="L5653" s="1" t="str">
        <f t="shared" si="535"/>
        <v>Yes</v>
      </c>
    </row>
    <row r="5654" spans="1:12" ht="43.2" x14ac:dyDescent="0.3">
      <c r="A5654" s="1" t="str">
        <f>VLOOKUP(B5654,DownloadedFiles!$B$2:$C$821,2,)</f>
        <v>doi:10.7910/DVN/27217</v>
      </c>
      <c r="B5654" s="1" t="s">
        <v>2505</v>
      </c>
      <c r="C5654" s="1" t="s">
        <v>6473</v>
      </c>
      <c r="D5654" s="1" t="s">
        <v>8535</v>
      </c>
      <c r="E5654" s="1" t="s">
        <v>941</v>
      </c>
      <c r="F5654" s="18" t="s">
        <v>5615</v>
      </c>
      <c r="G5654" s="18" t="str">
        <f t="shared" si="532"/>
        <v>abs_dist_perceived</v>
      </c>
      <c r="H5654" s="18" t="str">
        <f t="shared" si="533"/>
        <v>disagreement abs_dist_expert absdist_expxdisagr education pidinclindep lastgovt vote i.index if single_issue==0</v>
      </c>
      <c r="I5654" s="18">
        <f t="shared" si="536"/>
        <v>1</v>
      </c>
      <c r="J5654" s="18" t="str">
        <f t="shared" si="537"/>
        <v xml:space="preserve"> single_issue==0</v>
      </c>
      <c r="K5654" s="18" t="str">
        <f t="shared" si="534"/>
        <v>disagreement abs_dist_expert absdist_expxdisagr education pidinclindep lastgovt vote i.index</v>
      </c>
      <c r="L5654" s="1" t="str">
        <f t="shared" si="535"/>
        <v>Yes</v>
      </c>
    </row>
    <row r="5655" spans="1:12" ht="43.2" x14ac:dyDescent="0.3">
      <c r="A5655" s="1" t="str">
        <f>VLOOKUP(B5655,DownloadedFiles!$B$2:$C$821,2,)</f>
        <v>doi:10.7910/DVN/27217</v>
      </c>
      <c r="B5655" s="1" t="s">
        <v>2505</v>
      </c>
      <c r="C5655" s="1" t="s">
        <v>6473</v>
      </c>
      <c r="D5655" s="1" t="s">
        <v>8535</v>
      </c>
      <c r="E5655" s="1" t="s">
        <v>941</v>
      </c>
      <c r="F5655" s="18" t="s">
        <v>5620</v>
      </c>
      <c r="G5655" s="18" t="str">
        <f t="shared" si="532"/>
        <v>abs_dist_perceived</v>
      </c>
      <c r="H5655" s="18" t="str">
        <f t="shared" si="533"/>
        <v>disagreement abs_dist_expert absdist_expxdisagr education pidinclindep single_issue lastgovt vote i.ccode</v>
      </c>
      <c r="I5655" s="18">
        <f t="shared" si="536"/>
        <v>0</v>
      </c>
      <c r="J5655" s="18" t="str">
        <f t="shared" si="537"/>
        <v>NA</v>
      </c>
      <c r="K5655" s="18" t="str">
        <f t="shared" si="534"/>
        <v>disagreement abs_dist_expert absdist_expxdisagr education pidinclindep single_issue lastgovt vote i.ccode</v>
      </c>
      <c r="L5655" s="1" t="str">
        <f t="shared" si="535"/>
        <v>Yes</v>
      </c>
    </row>
    <row r="5656" spans="1:12" ht="43.2" x14ac:dyDescent="0.3">
      <c r="A5656" s="1" t="str">
        <f>VLOOKUP(B5656,DownloadedFiles!$B$2:$C$821,2,)</f>
        <v>doi:10.7910/DVN/27217</v>
      </c>
      <c r="B5656" s="1" t="s">
        <v>2505</v>
      </c>
      <c r="C5656" s="1" t="s">
        <v>6473</v>
      </c>
      <c r="D5656" s="1" t="s">
        <v>8535</v>
      </c>
      <c r="E5656" s="1" t="s">
        <v>941</v>
      </c>
      <c r="F5656" s="18" t="s">
        <v>5614</v>
      </c>
      <c r="G5656" s="18" t="str">
        <f t="shared" si="532"/>
        <v>abs_dist_perceived</v>
      </c>
      <c r="H5656" s="18" t="str">
        <f t="shared" si="533"/>
        <v>disagreement abs_dist_expert absdist_expxdisagr education pidinclindep single_issue lastgovt vote i.index</v>
      </c>
      <c r="I5656" s="18">
        <f t="shared" si="536"/>
        <v>0</v>
      </c>
      <c r="J5656" s="18" t="str">
        <f t="shared" si="537"/>
        <v>NA</v>
      </c>
      <c r="K5656" s="18" t="str">
        <f t="shared" si="534"/>
        <v>disagreement abs_dist_expert absdist_expxdisagr education pidinclindep single_issue lastgovt vote i.index</v>
      </c>
      <c r="L5656" s="1" t="str">
        <f t="shared" si="535"/>
        <v>Yes</v>
      </c>
    </row>
    <row r="5657" spans="1:12" ht="43.2" x14ac:dyDescent="0.3">
      <c r="A5657" s="1" t="str">
        <f>VLOOKUP(B5657,DownloadedFiles!$B$2:$C$821,2,)</f>
        <v>doi:10.7910/DVN/27217</v>
      </c>
      <c r="B5657" s="1" t="s">
        <v>2505</v>
      </c>
      <c r="C5657" s="1" t="s">
        <v>6473</v>
      </c>
      <c r="D5657" s="1" t="s">
        <v>8535</v>
      </c>
      <c r="E5657" s="1" t="s">
        <v>941</v>
      </c>
      <c r="F5657" s="18" t="s">
        <v>5618</v>
      </c>
      <c r="G5657" s="18" t="str">
        <f t="shared" si="532"/>
        <v>abs_dist_perceived</v>
      </c>
      <c r="H5657" s="18" t="str">
        <f t="shared" si="533"/>
        <v>disagreement abs_dist_expert absdist_expxdisagr education pidinclindep single_issue lastgovt vote polkno i.index</v>
      </c>
      <c r="I5657" s="18">
        <f t="shared" si="536"/>
        <v>0</v>
      </c>
      <c r="J5657" s="18" t="str">
        <f t="shared" si="537"/>
        <v>NA</v>
      </c>
      <c r="K5657" s="18" t="str">
        <f t="shared" si="534"/>
        <v>disagreement abs_dist_expert absdist_expxdisagr education pidinclindep single_issue lastgovt vote polkno i.index</v>
      </c>
      <c r="L5657" s="1" t="str">
        <f t="shared" si="535"/>
        <v>Yes</v>
      </c>
    </row>
    <row r="5658" spans="1:12" ht="43.2" x14ac:dyDescent="0.3">
      <c r="A5658" s="1" t="str">
        <f>VLOOKUP(B5658,DownloadedFiles!$B$2:$C$821,2,)</f>
        <v>doi:10.7910/DVN/27217</v>
      </c>
      <c r="B5658" s="1" t="s">
        <v>2505</v>
      </c>
      <c r="C5658" s="1" t="s">
        <v>6473</v>
      </c>
      <c r="D5658" s="1" t="s">
        <v>8535</v>
      </c>
      <c r="E5658" s="1" t="s">
        <v>941</v>
      </c>
      <c r="F5658" s="18" t="s">
        <v>5616</v>
      </c>
      <c r="G5658" s="18" t="str">
        <f t="shared" si="532"/>
        <v>abs_dist_perceived</v>
      </c>
      <c r="H5658" s="18" t="str">
        <f t="shared" si="533"/>
        <v>disagreement abs_dist_expert absdist_expxdisagr education single_issue lastgovt vote i.index if pidinclindep==0</v>
      </c>
      <c r="I5658" s="18">
        <f t="shared" si="536"/>
        <v>1</v>
      </c>
      <c r="J5658" s="18" t="str">
        <f t="shared" si="537"/>
        <v xml:space="preserve"> pidinclindep==0</v>
      </c>
      <c r="K5658" s="18" t="str">
        <f t="shared" si="534"/>
        <v>disagreement abs_dist_expert absdist_expxdisagr education single_issue lastgovt vote i.index</v>
      </c>
      <c r="L5658" s="1" t="str">
        <f t="shared" si="535"/>
        <v>Yes</v>
      </c>
    </row>
    <row r="5659" spans="1:12" ht="43.2" x14ac:dyDescent="0.3">
      <c r="A5659" s="1" t="str">
        <f>VLOOKUP(B5659,DownloadedFiles!$B$2:$C$821,2,)</f>
        <v>doi:10.7910/DVN/27217</v>
      </c>
      <c r="B5659" s="1" t="s">
        <v>2505</v>
      </c>
      <c r="C5659" s="1" t="s">
        <v>6473</v>
      </c>
      <c r="D5659" s="1" t="s">
        <v>8535</v>
      </c>
      <c r="E5659" s="1" t="s">
        <v>941</v>
      </c>
      <c r="F5659" s="18" t="s">
        <v>5617</v>
      </c>
      <c r="G5659" s="18" t="str">
        <f t="shared" si="532"/>
        <v>abs_dist_perceived</v>
      </c>
      <c r="H5659" s="18" t="str">
        <f t="shared" si="533"/>
        <v>disagreement abs_dist_expert education pidinclindep single_issue lastgovt vote i.index</v>
      </c>
      <c r="I5659" s="18">
        <f t="shared" si="536"/>
        <v>0</v>
      </c>
      <c r="J5659" s="18" t="str">
        <f t="shared" si="537"/>
        <v>NA</v>
      </c>
      <c r="K5659" s="18" t="str">
        <f t="shared" si="534"/>
        <v>disagreement abs_dist_expert education pidinclindep single_issue lastgovt vote i.index</v>
      </c>
      <c r="L5659" s="1" t="str">
        <f t="shared" si="535"/>
        <v>Yes</v>
      </c>
    </row>
    <row r="5660" spans="1:12" ht="43.2" x14ac:dyDescent="0.3">
      <c r="A5660" s="1" t="str">
        <f>VLOOKUP(B5660,DownloadedFiles!$B$2:$C$821,2,)</f>
        <v>doi:10.7910/DVN/27217</v>
      </c>
      <c r="B5660" s="1" t="s">
        <v>2505</v>
      </c>
      <c r="C5660" s="1" t="s">
        <v>6472</v>
      </c>
      <c r="D5660" s="1" t="s">
        <v>1116</v>
      </c>
      <c r="E5660" s="1" t="str">
        <f>VLOOKUP(D5660,StataFunctions!$E$2:$G$260,3,)</f>
        <v>Linear regression with a large dummy-variable set</v>
      </c>
      <c r="F5660" s="18" t="s">
        <v>5601</v>
      </c>
      <c r="G5660" s="18" t="str">
        <f t="shared" si="532"/>
        <v>votech1</v>
      </c>
      <c r="H5660" s="18" t="str">
        <f t="shared" si="533"/>
        <v>disagreement_ch1 lastgovt gdp_pc_growth lastgovtxgdppcgrowth move_to_mean_absch1 single_issue</v>
      </c>
      <c r="I5660" s="18">
        <f t="shared" si="536"/>
        <v>0</v>
      </c>
      <c r="J5660" s="18" t="str">
        <f t="shared" si="537"/>
        <v>NA</v>
      </c>
      <c r="K5660" s="18" t="str">
        <f t="shared" si="534"/>
        <v>disagreement_ch1 lastgovt gdp_pc_growth lastgovtxgdppcgrowth move_to_mean_absch1 single_issue</v>
      </c>
      <c r="L5660" s="1" t="str">
        <f t="shared" si="535"/>
        <v>Yes</v>
      </c>
    </row>
    <row r="5661" spans="1:12" ht="43.2" x14ac:dyDescent="0.3">
      <c r="A5661" s="1" t="str">
        <f>VLOOKUP(B5661,DownloadedFiles!$B$2:$C$821,2,)</f>
        <v>doi:10.7910/DVN/27217</v>
      </c>
      <c r="B5661" s="1" t="s">
        <v>2505</v>
      </c>
      <c r="C5661" s="1" t="s">
        <v>6472</v>
      </c>
      <c r="D5661" s="1" t="s">
        <v>1116</v>
      </c>
      <c r="E5661" s="1" t="str">
        <f>VLOOKUP(D5661,StataFunctions!$E$2:$G$260,3,)</f>
        <v>Linear regression with a large dummy-variable set</v>
      </c>
      <c r="F5661" s="18" t="s">
        <v>5592</v>
      </c>
      <c r="G5661" s="18" t="str">
        <f t="shared" si="532"/>
        <v>votech1</v>
      </c>
      <c r="H5661" s="18" t="str">
        <f t="shared" si="533"/>
        <v>disagreement_ch1 move_to_mean_absch1 lastgovt gdp_pc_growth lastgovtxgdppcgrowth single_issue votech2</v>
      </c>
      <c r="I5661" s="18">
        <f t="shared" si="536"/>
        <v>0</v>
      </c>
      <c r="J5661" s="18" t="str">
        <f t="shared" si="537"/>
        <v>NA</v>
      </c>
      <c r="K5661" s="18" t="str">
        <f t="shared" si="534"/>
        <v>disagreement_ch1 move_to_mean_absch1 lastgovt gdp_pc_growth lastgovtxgdppcgrowth single_issue votech2</v>
      </c>
      <c r="L5661" s="1" t="str">
        <f t="shared" si="535"/>
        <v>Yes</v>
      </c>
    </row>
    <row r="5662" spans="1:12" ht="43.2" x14ac:dyDescent="0.3">
      <c r="A5662" s="1" t="str">
        <f>VLOOKUP(B5662,DownloadedFiles!$B$2:$C$821,2,)</f>
        <v>doi:10.7910/DVN/27217</v>
      </c>
      <c r="B5662" s="1" t="s">
        <v>2505</v>
      </c>
      <c r="C5662" s="1" t="s">
        <v>6472</v>
      </c>
      <c r="D5662" s="1" t="s">
        <v>1116</v>
      </c>
      <c r="E5662" s="1" t="str">
        <f>VLOOKUP(D5662,StataFunctions!$E$2:$G$260,3,)</f>
        <v>Linear regression with a large dummy-variable set</v>
      </c>
      <c r="F5662" s="18" t="s">
        <v>5593</v>
      </c>
      <c r="G5662" s="18" t="str">
        <f t="shared" si="532"/>
        <v>votech1</v>
      </c>
      <c r="H5662" s="18" t="str">
        <f t="shared" si="533"/>
        <v>disagreement_ch1 move_to_mean_absch1 lastgovt gdp_pc_growth lastgovtxgdppcgrowth votech2 if single_issue==0</v>
      </c>
      <c r="I5662" s="18">
        <f t="shared" si="536"/>
        <v>1</v>
      </c>
      <c r="J5662" s="18" t="str">
        <f t="shared" si="537"/>
        <v xml:space="preserve"> single_issue==0</v>
      </c>
      <c r="K5662" s="18" t="str">
        <f t="shared" si="534"/>
        <v>disagreement_ch1 move_to_mean_absch1 lastgovt gdp_pc_growth lastgovtxgdppcgrowth votech2</v>
      </c>
      <c r="L5662" s="1" t="str">
        <f t="shared" si="535"/>
        <v>Yes</v>
      </c>
    </row>
    <row r="5663" spans="1:12" ht="43.2" x14ac:dyDescent="0.3">
      <c r="A5663" s="1" t="str">
        <f>VLOOKUP(B5663,DownloadedFiles!$B$2:$C$821,2,)</f>
        <v>doi:10.7910/DVN/27217</v>
      </c>
      <c r="B5663" s="1" t="s">
        <v>2505</v>
      </c>
      <c r="C5663" s="1" t="s">
        <v>6472</v>
      </c>
      <c r="D5663" s="1" t="s">
        <v>686</v>
      </c>
      <c r="E5663" s="1" t="str">
        <f>VLOOKUP(D5663,StataFunctions!$E$2:$G$260,3,)</f>
        <v>Tobit regression</v>
      </c>
      <c r="F5663" s="18" t="s">
        <v>5602</v>
      </c>
      <c r="G5663" s="18" t="str">
        <f t="shared" si="532"/>
        <v>votech1</v>
      </c>
      <c r="H5663" s="18" t="str">
        <f t="shared" si="533"/>
        <v>disagreement_ch1 move_to_mean_absch1 lastgovt gdp_pc_growth lastgovtxgdppcgrowth votech2 single_issue i.party</v>
      </c>
      <c r="I5663" s="18">
        <f t="shared" si="536"/>
        <v>0</v>
      </c>
      <c r="J5663" s="18" t="str">
        <f t="shared" si="537"/>
        <v>NA</v>
      </c>
      <c r="K5663" s="18" t="str">
        <f t="shared" si="534"/>
        <v>disagreement_ch1 move_to_mean_absch1 lastgovt gdp_pc_growth lastgovtxgdppcgrowth votech2 single_issue i.party</v>
      </c>
      <c r="L5663" s="1" t="str">
        <f t="shared" si="535"/>
        <v>Yes</v>
      </c>
    </row>
    <row r="5664" spans="1:12" ht="43.2" x14ac:dyDescent="0.3">
      <c r="A5664" s="1" t="str">
        <f>VLOOKUP(B5664,DownloadedFiles!$B$2:$C$821,2,)</f>
        <v>doi:10.7910/DVN/27217</v>
      </c>
      <c r="B5664" s="1" t="s">
        <v>2505</v>
      </c>
      <c r="C5664" s="1" t="s">
        <v>6472</v>
      </c>
      <c r="D5664" s="1" t="s">
        <v>654</v>
      </c>
      <c r="E5664" s="1" t="str">
        <f>VLOOKUP(D5664,StataFunctions!$E$2:$G$260,3,)</f>
        <v>Linear Regression</v>
      </c>
      <c r="F5664" s="18" t="s">
        <v>5594</v>
      </c>
      <c r="G5664" s="18" t="str">
        <f t="shared" si="532"/>
        <v>disagreement_ch1</v>
      </c>
      <c r="H5664" s="18" t="str">
        <f t="shared" si="533"/>
        <v>disagreement_ch2 lastgovt single_issue absdist_mean vote if votech1!=. &amp; votech2!=. &amp; disagreement_ch1!=. &amp; move_to_mean_absch1!=.</v>
      </c>
      <c r="I5664" s="18">
        <f t="shared" si="536"/>
        <v>1</v>
      </c>
      <c r="J5664" s="18" t="str">
        <f t="shared" si="537"/>
        <v xml:space="preserve"> votech1!=. &amp; votech2!=. &amp; disagreement_ch1!=. &amp; move_to_mean_absch1!=.</v>
      </c>
      <c r="K5664" s="18" t="str">
        <f t="shared" si="534"/>
        <v>disagreement_ch2 lastgovt single_issue absdist_mean vote</v>
      </c>
      <c r="L5664" s="1" t="str">
        <f t="shared" si="535"/>
        <v>Yes</v>
      </c>
    </row>
    <row r="5665" spans="1:12" ht="43.2" x14ac:dyDescent="0.3">
      <c r="A5665" s="1" t="str">
        <f>VLOOKUP(B5665,DownloadedFiles!$B$2:$C$821,2,)</f>
        <v>doi:10.7910/DVN/27217</v>
      </c>
      <c r="B5665" s="1" t="s">
        <v>2505</v>
      </c>
      <c r="C5665" s="1" t="s">
        <v>6472</v>
      </c>
      <c r="D5665" s="1" t="s">
        <v>1116</v>
      </c>
      <c r="E5665" s="1" t="str">
        <f>VLOOKUP(D5665,StataFunctions!$E$2:$G$260,3,)</f>
        <v>Linear regression with a large dummy-variable set</v>
      </c>
      <c r="F5665" s="18" t="s">
        <v>5600</v>
      </c>
      <c r="G5665" s="18" t="str">
        <f t="shared" si="532"/>
        <v>votech1</v>
      </c>
      <c r="H5665" s="18" t="str">
        <f t="shared" si="533"/>
        <v>disagreement_suppch1 move_to_mean_absch1 lastgovt gdp_pc_growth lastgovtxgdppcgrowth single_issue votech2</v>
      </c>
      <c r="I5665" s="18">
        <f t="shared" si="536"/>
        <v>0</v>
      </c>
      <c r="J5665" s="18" t="str">
        <f t="shared" si="537"/>
        <v>NA</v>
      </c>
      <c r="K5665" s="18" t="str">
        <f t="shared" si="534"/>
        <v>disagreement_suppch1 move_to_mean_absch1 lastgovt gdp_pc_growth lastgovtxgdppcgrowth single_issue votech2</v>
      </c>
      <c r="L5665" s="1" t="str">
        <f t="shared" si="535"/>
        <v>Yes</v>
      </c>
    </row>
    <row r="5666" spans="1:12" ht="43.2" x14ac:dyDescent="0.3">
      <c r="A5666" s="1" t="str">
        <f>VLOOKUP(B5666,DownloadedFiles!$B$2:$C$821,2,)</f>
        <v>doi:10.7910/DVN/27217</v>
      </c>
      <c r="B5666" s="1" t="s">
        <v>2505</v>
      </c>
      <c r="C5666" s="1" t="s">
        <v>6472</v>
      </c>
      <c r="D5666" s="1" t="s">
        <v>1116</v>
      </c>
      <c r="E5666" s="1" t="str">
        <f>VLOOKUP(D5666,StataFunctions!$E$2:$G$260,3,)</f>
        <v>Linear regression with a large dummy-variable set</v>
      </c>
      <c r="F5666" s="18" t="s">
        <v>5603</v>
      </c>
      <c r="G5666" s="18" t="str">
        <f t="shared" si="532"/>
        <v>loggedvotech1</v>
      </c>
      <c r="H5666" s="18" t="str">
        <f t="shared" si="533"/>
        <v>loggedvotech2 disagreement_ch1 lastgovt gdp_pc_growth lastgovtxgdppcgrowth move_to_mean_absch1 single_issue</v>
      </c>
      <c r="I5666" s="18">
        <f t="shared" si="536"/>
        <v>0</v>
      </c>
      <c r="J5666" s="18" t="str">
        <f t="shared" si="537"/>
        <v>NA</v>
      </c>
      <c r="K5666" s="18" t="str">
        <f t="shared" si="534"/>
        <v>loggedvotech2 disagreement_ch1 lastgovt gdp_pc_growth lastgovtxgdppcgrowth move_to_mean_absch1 single_issue</v>
      </c>
      <c r="L5666" s="1" t="str">
        <f t="shared" si="535"/>
        <v>Yes</v>
      </c>
    </row>
    <row r="5667" spans="1:12" ht="43.2" x14ac:dyDescent="0.3">
      <c r="A5667" s="1" t="str">
        <f>VLOOKUP(B5667,DownloadedFiles!$B$2:$C$821,2,)</f>
        <v>doi:10.7910/DVN/27217</v>
      </c>
      <c r="B5667" s="1" t="s">
        <v>2505</v>
      </c>
      <c r="C5667" s="1" t="s">
        <v>6472</v>
      </c>
      <c r="D5667" s="1" t="s">
        <v>1116</v>
      </c>
      <c r="E5667" s="1" t="str">
        <f>VLOOKUP(D5667,StataFunctions!$E$2:$G$260,3,)</f>
        <v>Linear regression with a large dummy-variable set</v>
      </c>
      <c r="F5667" s="18" t="s">
        <v>5597</v>
      </c>
      <c r="G5667" s="18" t="str">
        <f t="shared" si="532"/>
        <v>votech1</v>
      </c>
      <c r="H5667" s="18" t="str">
        <f t="shared" si="533"/>
        <v>votech2 disagreement_ch1 lastgovt gdp_pc_growth lastgovtxgdppcgrowth move_to_mean_absch1 absdist_mean single_issue</v>
      </c>
      <c r="I5667" s="18">
        <f t="shared" si="536"/>
        <v>0</v>
      </c>
      <c r="J5667" s="18" t="str">
        <f t="shared" si="537"/>
        <v>NA</v>
      </c>
      <c r="K5667" s="18" t="str">
        <f t="shared" si="534"/>
        <v>votech2 disagreement_ch1 lastgovt gdp_pc_growth lastgovtxgdppcgrowth move_to_mean_absch1 absdist_mean single_issue</v>
      </c>
      <c r="L5667" s="1" t="str">
        <f t="shared" si="535"/>
        <v>Yes</v>
      </c>
    </row>
    <row r="5668" spans="1:12" ht="43.2" x14ac:dyDescent="0.3">
      <c r="A5668" s="1" t="str">
        <f>VLOOKUP(B5668,DownloadedFiles!$B$2:$C$821,2,)</f>
        <v>doi:10.7910/DVN/27217</v>
      </c>
      <c r="B5668" s="1" t="s">
        <v>2505</v>
      </c>
      <c r="C5668" s="1" t="s">
        <v>6472</v>
      </c>
      <c r="D5668" s="1" t="s">
        <v>1116</v>
      </c>
      <c r="E5668" s="1" t="str">
        <f>VLOOKUP(D5668,StataFunctions!$E$2:$G$260,3,)</f>
        <v>Linear regression with a large dummy-variable set</v>
      </c>
      <c r="F5668" s="18" t="s">
        <v>5605</v>
      </c>
      <c r="G5668" s="18" t="str">
        <f t="shared" si="532"/>
        <v>votech1</v>
      </c>
      <c r="H5668" s="18" t="str">
        <f t="shared" si="533"/>
        <v>votech2 disagreement_ch1 lastgovt gdp_pc_growth lastgovtxgdppcgrowth move_to_mean_absch1 single_issue if ccode!=11</v>
      </c>
      <c r="I5668" s="18">
        <f t="shared" si="536"/>
        <v>1</v>
      </c>
      <c r="J5668" s="18" t="str">
        <f t="shared" si="537"/>
        <v xml:space="preserve"> ccode!=11</v>
      </c>
      <c r="K5668" s="18" t="str">
        <f t="shared" si="534"/>
        <v>votech2 disagreement_ch1 lastgovt gdp_pc_growth lastgovtxgdppcgrowth move_to_mean_absch1 single_issue</v>
      </c>
      <c r="L5668" s="1" t="str">
        <f t="shared" si="535"/>
        <v>Yes</v>
      </c>
    </row>
    <row r="5669" spans="1:12" ht="43.2" x14ac:dyDescent="0.3">
      <c r="A5669" s="1" t="str">
        <f>VLOOKUP(B5669,DownloadedFiles!$B$2:$C$821,2,)</f>
        <v>doi:10.7910/DVN/27217</v>
      </c>
      <c r="B5669" s="1" t="s">
        <v>2505</v>
      </c>
      <c r="C5669" s="1" t="s">
        <v>6472</v>
      </c>
      <c r="D5669" s="1" t="s">
        <v>1116</v>
      </c>
      <c r="E5669" s="1" t="str">
        <f>VLOOKUP(D5669,StataFunctions!$E$2:$G$260,3,)</f>
        <v>Linear regression with a large dummy-variable set</v>
      </c>
      <c r="F5669" s="18" t="s">
        <v>5606</v>
      </c>
      <c r="G5669" s="18" t="str">
        <f t="shared" si="532"/>
        <v>votech1</v>
      </c>
      <c r="H5669" s="18" t="str">
        <f t="shared" si="533"/>
        <v>votech2 disagreement_ch1 lastgovt gdp_pc_growth lastgovtxgdppcgrowth move_to_mean_absch1 single_issue if ccode!=12</v>
      </c>
      <c r="I5669" s="18">
        <f t="shared" si="536"/>
        <v>1</v>
      </c>
      <c r="J5669" s="18" t="str">
        <f t="shared" si="537"/>
        <v xml:space="preserve"> ccode!=12</v>
      </c>
      <c r="K5669" s="18" t="str">
        <f t="shared" si="534"/>
        <v>votech2 disagreement_ch1 lastgovt gdp_pc_growth lastgovtxgdppcgrowth move_to_mean_absch1 single_issue</v>
      </c>
      <c r="L5669" s="1" t="str">
        <f t="shared" si="535"/>
        <v>Yes</v>
      </c>
    </row>
    <row r="5670" spans="1:12" ht="43.2" x14ac:dyDescent="0.3">
      <c r="A5670" s="1" t="str">
        <f>VLOOKUP(B5670,DownloadedFiles!$B$2:$C$821,2,)</f>
        <v>doi:10.7910/DVN/27217</v>
      </c>
      <c r="B5670" s="1" t="s">
        <v>2505</v>
      </c>
      <c r="C5670" s="1" t="s">
        <v>6472</v>
      </c>
      <c r="D5670" s="1" t="s">
        <v>1116</v>
      </c>
      <c r="E5670" s="1" t="str">
        <f>VLOOKUP(D5670,StataFunctions!$E$2:$G$260,3,)</f>
        <v>Linear regression with a large dummy-variable set</v>
      </c>
      <c r="F5670" s="18" t="s">
        <v>5607</v>
      </c>
      <c r="G5670" s="18" t="str">
        <f t="shared" si="532"/>
        <v>votech1</v>
      </c>
      <c r="H5670" s="18" t="str">
        <f t="shared" si="533"/>
        <v>votech2 disagreement_ch1 lastgovt gdp_pc_growth lastgovtxgdppcgrowth move_to_mean_absch1 single_issue if ccode!=13</v>
      </c>
      <c r="I5670" s="18">
        <f t="shared" si="536"/>
        <v>1</v>
      </c>
      <c r="J5670" s="18" t="str">
        <f t="shared" si="537"/>
        <v xml:space="preserve"> ccode!=13</v>
      </c>
      <c r="K5670" s="18" t="str">
        <f t="shared" si="534"/>
        <v>votech2 disagreement_ch1 lastgovt gdp_pc_growth lastgovtxgdppcgrowth move_to_mean_absch1 single_issue</v>
      </c>
      <c r="L5670" s="1" t="str">
        <f t="shared" si="535"/>
        <v>Yes</v>
      </c>
    </row>
    <row r="5671" spans="1:12" ht="43.2" x14ac:dyDescent="0.3">
      <c r="A5671" s="1" t="str">
        <f>VLOOKUP(B5671,DownloadedFiles!$B$2:$C$821,2,)</f>
        <v>doi:10.7910/DVN/27217</v>
      </c>
      <c r="B5671" s="1" t="s">
        <v>2505</v>
      </c>
      <c r="C5671" s="1" t="s">
        <v>6472</v>
      </c>
      <c r="D5671" s="1" t="s">
        <v>1116</v>
      </c>
      <c r="E5671" s="1" t="str">
        <f>VLOOKUP(D5671,StataFunctions!$E$2:$G$260,3,)</f>
        <v>Linear regression with a large dummy-variable set</v>
      </c>
      <c r="F5671" s="18" t="s">
        <v>5608</v>
      </c>
      <c r="G5671" s="18" t="str">
        <f t="shared" si="532"/>
        <v>votech1</v>
      </c>
      <c r="H5671" s="18" t="str">
        <f t="shared" si="533"/>
        <v>votech2 disagreement_ch1 lastgovt gdp_pc_growth lastgovtxgdppcgrowth move_to_mean_absch1 single_issue if ccode!=14</v>
      </c>
      <c r="I5671" s="18">
        <f t="shared" si="536"/>
        <v>1</v>
      </c>
      <c r="J5671" s="18" t="str">
        <f t="shared" si="537"/>
        <v xml:space="preserve"> ccode!=14</v>
      </c>
      <c r="K5671" s="18" t="str">
        <f t="shared" si="534"/>
        <v>votech2 disagreement_ch1 lastgovt gdp_pc_growth lastgovtxgdppcgrowth move_to_mean_absch1 single_issue</v>
      </c>
      <c r="L5671" s="1" t="str">
        <f t="shared" si="535"/>
        <v>Yes</v>
      </c>
    </row>
    <row r="5672" spans="1:12" ht="43.2" x14ac:dyDescent="0.3">
      <c r="A5672" s="1" t="str">
        <f>VLOOKUP(B5672,DownloadedFiles!$B$2:$C$821,2,)</f>
        <v>doi:10.7910/DVN/27217</v>
      </c>
      <c r="B5672" s="1" t="s">
        <v>2505</v>
      </c>
      <c r="C5672" s="1" t="s">
        <v>6472</v>
      </c>
      <c r="D5672" s="1" t="s">
        <v>1116</v>
      </c>
      <c r="E5672" s="1" t="str">
        <f>VLOOKUP(D5672,StataFunctions!$E$2:$G$260,3,)</f>
        <v>Linear regression with a large dummy-variable set</v>
      </c>
      <c r="F5672" s="18" t="s">
        <v>5609</v>
      </c>
      <c r="G5672" s="18" t="str">
        <f t="shared" si="532"/>
        <v>votech1</v>
      </c>
      <c r="H5672" s="18" t="str">
        <f t="shared" si="533"/>
        <v>votech2 disagreement_ch1 lastgovt gdp_pc_growth lastgovtxgdppcgrowth move_to_mean_absch1 single_issue if ccode!=15</v>
      </c>
      <c r="I5672" s="18">
        <f t="shared" si="536"/>
        <v>1</v>
      </c>
      <c r="J5672" s="18" t="str">
        <f t="shared" si="537"/>
        <v xml:space="preserve"> ccode!=15</v>
      </c>
      <c r="K5672" s="18" t="str">
        <f t="shared" si="534"/>
        <v>votech2 disagreement_ch1 lastgovt gdp_pc_growth lastgovtxgdppcgrowth move_to_mean_absch1 single_issue</v>
      </c>
      <c r="L5672" s="1" t="str">
        <f t="shared" si="535"/>
        <v>Yes</v>
      </c>
    </row>
    <row r="5673" spans="1:12" ht="43.2" x14ac:dyDescent="0.3">
      <c r="A5673" s="1" t="str">
        <f>VLOOKUP(B5673,DownloadedFiles!$B$2:$C$821,2,)</f>
        <v>doi:10.7910/DVN/27217</v>
      </c>
      <c r="B5673" s="1" t="s">
        <v>2505</v>
      </c>
      <c r="C5673" s="1" t="s">
        <v>6472</v>
      </c>
      <c r="D5673" s="1" t="s">
        <v>1116</v>
      </c>
      <c r="E5673" s="1" t="str">
        <f>VLOOKUP(D5673,StataFunctions!$E$2:$G$260,3,)</f>
        <v>Linear regression with a large dummy-variable set</v>
      </c>
      <c r="F5673" s="18" t="s">
        <v>5610</v>
      </c>
      <c r="G5673" s="18" t="str">
        <f t="shared" si="532"/>
        <v>votech1</v>
      </c>
      <c r="H5673" s="18" t="str">
        <f t="shared" si="533"/>
        <v>votech2 disagreement_ch1 lastgovt gdp_pc_growth lastgovtxgdppcgrowth move_to_mean_absch1 single_issue if ccode!=22</v>
      </c>
      <c r="I5673" s="18">
        <f t="shared" si="536"/>
        <v>1</v>
      </c>
      <c r="J5673" s="18" t="str">
        <f t="shared" si="537"/>
        <v xml:space="preserve"> ccode!=22</v>
      </c>
      <c r="K5673" s="18" t="str">
        <f t="shared" si="534"/>
        <v>votech2 disagreement_ch1 lastgovt gdp_pc_growth lastgovtxgdppcgrowth move_to_mean_absch1 single_issue</v>
      </c>
      <c r="L5673" s="1" t="str">
        <f t="shared" si="535"/>
        <v>Yes</v>
      </c>
    </row>
    <row r="5674" spans="1:12" ht="43.2" x14ac:dyDescent="0.3">
      <c r="A5674" s="1" t="str">
        <f>VLOOKUP(B5674,DownloadedFiles!$B$2:$C$821,2,)</f>
        <v>doi:10.7910/DVN/27217</v>
      </c>
      <c r="B5674" s="1" t="s">
        <v>2505</v>
      </c>
      <c r="C5674" s="1" t="s">
        <v>6472</v>
      </c>
      <c r="D5674" s="1" t="s">
        <v>1116</v>
      </c>
      <c r="E5674" s="1" t="str">
        <f>VLOOKUP(D5674,StataFunctions!$E$2:$G$260,3,)</f>
        <v>Linear regression with a large dummy-variable set</v>
      </c>
      <c r="F5674" s="18" t="s">
        <v>5611</v>
      </c>
      <c r="G5674" s="18" t="str">
        <f t="shared" si="532"/>
        <v>votech1</v>
      </c>
      <c r="H5674" s="18" t="str">
        <f t="shared" si="533"/>
        <v>votech2 disagreement_ch1 lastgovt gdp_pc_growth lastgovtxgdppcgrowth move_to_mean_absch1 single_issue if ccode!=33</v>
      </c>
      <c r="I5674" s="18">
        <f t="shared" si="536"/>
        <v>1</v>
      </c>
      <c r="J5674" s="18" t="str">
        <f t="shared" si="537"/>
        <v xml:space="preserve"> ccode!=33</v>
      </c>
      <c r="K5674" s="18" t="str">
        <f t="shared" si="534"/>
        <v>votech2 disagreement_ch1 lastgovt gdp_pc_growth lastgovtxgdppcgrowth move_to_mean_absch1 single_issue</v>
      </c>
      <c r="L5674" s="1" t="str">
        <f t="shared" si="535"/>
        <v>Yes</v>
      </c>
    </row>
    <row r="5675" spans="1:12" ht="43.2" x14ac:dyDescent="0.3">
      <c r="A5675" s="1" t="str">
        <f>VLOOKUP(B5675,DownloadedFiles!$B$2:$C$821,2,)</f>
        <v>doi:10.7910/DVN/27217</v>
      </c>
      <c r="B5675" s="1" t="s">
        <v>2505</v>
      </c>
      <c r="C5675" s="1" t="s">
        <v>6472</v>
      </c>
      <c r="D5675" s="1" t="s">
        <v>1116</v>
      </c>
      <c r="E5675" s="1" t="str">
        <f>VLOOKUP(D5675,StataFunctions!$E$2:$G$260,3,)</f>
        <v>Linear regression with a large dummy-variable set</v>
      </c>
      <c r="F5675" s="18" t="s">
        <v>5612</v>
      </c>
      <c r="G5675" s="18" t="str">
        <f t="shared" si="532"/>
        <v>votech1</v>
      </c>
      <c r="H5675" s="18" t="str">
        <f t="shared" si="533"/>
        <v>votech2 disagreement_ch1 lastgovt gdp_pc_growth lastgovtxgdppcgrowth move_to_mean_absch1 single_issue if ccode!=35</v>
      </c>
      <c r="I5675" s="18">
        <f t="shared" si="536"/>
        <v>1</v>
      </c>
      <c r="J5675" s="18" t="str">
        <f t="shared" si="537"/>
        <v xml:space="preserve"> ccode!=35</v>
      </c>
      <c r="K5675" s="18" t="str">
        <f t="shared" si="534"/>
        <v>votech2 disagreement_ch1 lastgovt gdp_pc_growth lastgovtxgdppcgrowth move_to_mean_absch1 single_issue</v>
      </c>
      <c r="L5675" s="1" t="str">
        <f t="shared" si="535"/>
        <v>Yes</v>
      </c>
    </row>
    <row r="5676" spans="1:12" ht="43.2" x14ac:dyDescent="0.3">
      <c r="A5676" s="1" t="str">
        <f>VLOOKUP(B5676,DownloadedFiles!$B$2:$C$821,2,)</f>
        <v>doi:10.7910/DVN/27217</v>
      </c>
      <c r="B5676" s="1" t="s">
        <v>2505</v>
      </c>
      <c r="C5676" s="1" t="s">
        <v>6472</v>
      </c>
      <c r="D5676" s="1" t="s">
        <v>1116</v>
      </c>
      <c r="E5676" s="1" t="str">
        <f>VLOOKUP(D5676,StataFunctions!$E$2:$G$260,3,)</f>
        <v>Linear regression with a large dummy-variable set</v>
      </c>
      <c r="F5676" s="18" t="s">
        <v>5613</v>
      </c>
      <c r="G5676" s="18" t="str">
        <f t="shared" si="532"/>
        <v>votech1</v>
      </c>
      <c r="H5676" s="18" t="str">
        <f t="shared" si="533"/>
        <v>votech2 disagreement_ch1 lastgovt gdp_pc_growth lastgovtxgdppcgrowth move_to_mean_absch1 single_issue if ccode!=41</v>
      </c>
      <c r="I5676" s="18">
        <f t="shared" si="536"/>
        <v>1</v>
      </c>
      <c r="J5676" s="18" t="str">
        <f t="shared" si="537"/>
        <v xml:space="preserve"> ccode!=41</v>
      </c>
      <c r="K5676" s="18" t="str">
        <f t="shared" si="534"/>
        <v>votech2 disagreement_ch1 lastgovt gdp_pc_growth lastgovtxgdppcgrowth move_to_mean_absch1 single_issue</v>
      </c>
      <c r="L5676" s="1" t="str">
        <f t="shared" si="535"/>
        <v>Yes</v>
      </c>
    </row>
    <row r="5677" spans="1:12" ht="43.2" x14ac:dyDescent="0.3">
      <c r="A5677" s="1" t="str">
        <f>VLOOKUP(B5677,DownloadedFiles!$B$2:$C$821,2,)</f>
        <v>doi:10.7910/DVN/27217</v>
      </c>
      <c r="B5677" s="1" t="s">
        <v>2505</v>
      </c>
      <c r="C5677" s="1" t="s">
        <v>6472</v>
      </c>
      <c r="D5677" s="1" t="s">
        <v>1116</v>
      </c>
      <c r="E5677" s="1" t="str">
        <f>VLOOKUP(D5677,StataFunctions!$E$2:$G$260,3,)</f>
        <v>Linear regression with a large dummy-variable set</v>
      </c>
      <c r="F5677" s="18" t="s">
        <v>5604</v>
      </c>
      <c r="G5677" s="18" t="str">
        <f t="shared" si="532"/>
        <v>votech1</v>
      </c>
      <c r="H5677" s="18" t="str">
        <f t="shared" si="533"/>
        <v>votech2 disagreement_ch1 lastgovt gdp_pc_growth lastgovtxgdppcgrowth move_to_mean_absch1 single_issue if disagreement&lt;0.689</v>
      </c>
      <c r="I5677" s="18">
        <f t="shared" si="536"/>
        <v>1</v>
      </c>
      <c r="J5677" s="18" t="str">
        <f t="shared" si="537"/>
        <v xml:space="preserve"> disagreement&lt;0.689</v>
      </c>
      <c r="K5677" s="18" t="str">
        <f t="shared" si="534"/>
        <v>votech2 disagreement_ch1 lastgovt gdp_pc_growth lastgovtxgdppcgrowth move_to_mean_absch1 single_issue</v>
      </c>
      <c r="L5677" s="1" t="str">
        <f t="shared" si="535"/>
        <v>Yes</v>
      </c>
    </row>
    <row r="5678" spans="1:12" ht="43.2" x14ac:dyDescent="0.3">
      <c r="A5678" s="1" t="str">
        <f>VLOOKUP(B5678,DownloadedFiles!$B$2:$C$821,2,)</f>
        <v>doi:10.7910/DVN/27217</v>
      </c>
      <c r="B5678" s="1" t="s">
        <v>2505</v>
      </c>
      <c r="C5678" s="1" t="s">
        <v>6472</v>
      </c>
      <c r="D5678" s="1" t="s">
        <v>1116</v>
      </c>
      <c r="E5678" s="1" t="str">
        <f>VLOOKUP(D5678,StataFunctions!$E$2:$G$260,3,)</f>
        <v>Linear regression with a large dummy-variable set</v>
      </c>
      <c r="F5678" s="18" t="s">
        <v>5598</v>
      </c>
      <c r="G5678" s="18" t="str">
        <f t="shared" si="532"/>
        <v>votech1</v>
      </c>
      <c r="H5678" s="18" t="str">
        <f t="shared" si="533"/>
        <v>votech2 disagreement_ch1 lastgovt move_to_median_absch1 gdp_pc_growth lastgovtxgdppcgrowth single_issue</v>
      </c>
      <c r="I5678" s="18">
        <f t="shared" si="536"/>
        <v>0</v>
      </c>
      <c r="J5678" s="18" t="str">
        <f t="shared" si="537"/>
        <v>NA</v>
      </c>
      <c r="K5678" s="18" t="str">
        <f t="shared" si="534"/>
        <v>votech2 disagreement_ch1 lastgovt move_to_median_absch1 gdp_pc_growth lastgovtxgdppcgrowth single_issue</v>
      </c>
      <c r="L5678" s="1" t="str">
        <f t="shared" si="535"/>
        <v>Yes</v>
      </c>
    </row>
    <row r="5679" spans="1:12" ht="43.2" x14ac:dyDescent="0.3">
      <c r="A5679" s="1" t="str">
        <f>VLOOKUP(B5679,DownloadedFiles!$B$2:$C$821,2,)</f>
        <v>doi:10.7910/DVN/27217</v>
      </c>
      <c r="B5679" s="1" t="s">
        <v>2505</v>
      </c>
      <c r="C5679" s="1" t="s">
        <v>6472</v>
      </c>
      <c r="D5679" s="1" t="s">
        <v>1116</v>
      </c>
      <c r="E5679" s="1" t="str">
        <f>VLOOKUP(D5679,StataFunctions!$E$2:$G$260,3,)</f>
        <v>Linear regression with a large dummy-variable set</v>
      </c>
      <c r="F5679" s="18" t="s">
        <v>5599</v>
      </c>
      <c r="G5679" s="18" t="str">
        <f t="shared" si="532"/>
        <v>votech1</v>
      </c>
      <c r="H5679" s="18" t="str">
        <f t="shared" si="533"/>
        <v>votech2 disagreement_ch1 longest gdp_pc_growth longestxgdppcgrowth move_to_mean_absch1 single_issue</v>
      </c>
      <c r="I5679" s="18">
        <f t="shared" si="536"/>
        <v>0</v>
      </c>
      <c r="J5679" s="18" t="str">
        <f t="shared" si="537"/>
        <v>NA</v>
      </c>
      <c r="K5679" s="18" t="str">
        <f t="shared" si="534"/>
        <v>votech2 disagreement_ch1 longest gdp_pc_growth longestxgdppcgrowth move_to_mean_absch1 single_issue</v>
      </c>
      <c r="L5679" s="1" t="str">
        <f t="shared" si="535"/>
        <v>Yes</v>
      </c>
    </row>
    <row r="5680" spans="1:12" ht="43.2" x14ac:dyDescent="0.3">
      <c r="A5680" s="1" t="str">
        <f>VLOOKUP(B5680,DownloadedFiles!$B$2:$C$821,2,)</f>
        <v>doi:10.7910/DVN/27217</v>
      </c>
      <c r="B5680" s="1" t="s">
        <v>2505</v>
      </c>
      <c r="C5680" s="1" t="s">
        <v>6472</v>
      </c>
      <c r="D5680" s="1" t="s">
        <v>1116</v>
      </c>
      <c r="E5680" s="1" t="str">
        <f>VLOOKUP(D5680,StataFunctions!$E$2:$G$260,3,)</f>
        <v>Linear regression with a large dummy-variable set</v>
      </c>
      <c r="F5680" s="18" t="s">
        <v>5595</v>
      </c>
      <c r="G5680" s="18" t="str">
        <f t="shared" si="532"/>
        <v>votech1</v>
      </c>
      <c r="H5680" s="18" t="str">
        <f t="shared" si="533"/>
        <v>votech2 disagreement_intch1 lastgovt gdp_pc_growth lastgovtxgdppcgrowth move_to_mean_absch1 single_issue</v>
      </c>
      <c r="I5680" s="18">
        <f t="shared" si="536"/>
        <v>0</v>
      </c>
      <c r="J5680" s="18" t="str">
        <f t="shared" si="537"/>
        <v>NA</v>
      </c>
      <c r="K5680" s="18" t="str">
        <f t="shared" si="534"/>
        <v>votech2 disagreement_intch1 lastgovt gdp_pc_growth lastgovtxgdppcgrowth move_to_mean_absch1 single_issue</v>
      </c>
      <c r="L5680" s="1" t="str">
        <f t="shared" si="535"/>
        <v>Yes</v>
      </c>
    </row>
    <row r="5681" spans="1:12" ht="43.2" x14ac:dyDescent="0.3">
      <c r="A5681" s="1" t="str">
        <f>VLOOKUP(B5681,DownloadedFiles!$B$2:$C$821,2,)</f>
        <v>doi:10.7910/DVN/27217</v>
      </c>
      <c r="B5681" s="1" t="s">
        <v>2505</v>
      </c>
      <c r="C5681" s="1" t="s">
        <v>6472</v>
      </c>
      <c r="D5681" s="1" t="s">
        <v>1116</v>
      </c>
      <c r="E5681" s="1" t="str">
        <f>VLOOKUP(D5681,StataFunctions!$E$2:$G$260,3,)</f>
        <v>Linear regression with a large dummy-variable set</v>
      </c>
      <c r="F5681" s="18" t="s">
        <v>5596</v>
      </c>
      <c r="G5681" s="18" t="str">
        <f t="shared" si="532"/>
        <v>votech1</v>
      </c>
      <c r="H5681" s="18" t="str">
        <f t="shared" si="533"/>
        <v>votech2 disagreement_notintch1 lastgovt gdp_pc_growth lastgovtxgdppcgrowth move_to_mean_absch1 single_issue</v>
      </c>
      <c r="I5681" s="18">
        <f t="shared" si="536"/>
        <v>0</v>
      </c>
      <c r="J5681" s="18" t="str">
        <f t="shared" si="537"/>
        <v>NA</v>
      </c>
      <c r="K5681" s="18" t="str">
        <f t="shared" si="534"/>
        <v>votech2 disagreement_notintch1 lastgovt gdp_pc_growth lastgovtxgdppcgrowth move_to_mean_absch1 single_issue</v>
      </c>
      <c r="L5681" s="1" t="str">
        <f t="shared" si="535"/>
        <v>Yes</v>
      </c>
    </row>
    <row r="5682" spans="1:12" ht="28.8" x14ac:dyDescent="0.3">
      <c r="A5682" s="1" t="str">
        <f>VLOOKUP(B5682,DownloadedFiles!$B$2:$C$821,2,)</f>
        <v>doi:10.7910/DVN/24591</v>
      </c>
      <c r="B5682" s="1" t="s">
        <v>2540</v>
      </c>
      <c r="C5682" s="1" t="s">
        <v>698</v>
      </c>
      <c r="D5682" s="1" t="s">
        <v>654</v>
      </c>
      <c r="E5682" s="1" t="str">
        <f>VLOOKUP(D5682,StataFunctions!$E$2:$G$260,3,)</f>
        <v>Linear Regression</v>
      </c>
      <c r="F5682" s="18" t="s">
        <v>5667</v>
      </c>
      <c r="G5682" s="18" t="str">
        <f t="shared" si="532"/>
        <v>party_ch_all_voters_t</v>
      </c>
      <c r="H5682" s="18" t="str">
        <f t="shared" si="533"/>
        <v>cmp_eu_ratio_ch1 interpolated_expert_ch1_10 if toofew!=1</v>
      </c>
      <c r="I5682" s="18">
        <f t="shared" si="536"/>
        <v>1</v>
      </c>
      <c r="J5682" s="18" t="str">
        <f t="shared" si="537"/>
        <v xml:space="preserve"> toofew!=1</v>
      </c>
      <c r="K5682" s="18" t="str">
        <f t="shared" si="534"/>
        <v>cmp_eu_ratio_ch1 interpolated_expert_ch1_10</v>
      </c>
      <c r="L5682" s="1" t="str">
        <f t="shared" si="535"/>
        <v>Yes</v>
      </c>
    </row>
    <row r="5683" spans="1:12" ht="28.8" x14ac:dyDescent="0.3">
      <c r="A5683" s="1" t="str">
        <f>VLOOKUP(B5683,DownloadedFiles!$B$2:$C$821,2,)</f>
        <v>doi:10.7910/DVN/24591</v>
      </c>
      <c r="B5683" s="1" t="s">
        <v>2540</v>
      </c>
      <c r="C5683" s="1" t="s">
        <v>698</v>
      </c>
      <c r="D5683" s="1" t="s">
        <v>654</v>
      </c>
      <c r="E5683" s="1" t="str">
        <f>VLOOKUP(D5683,StataFunctions!$E$2:$G$260,3,)</f>
        <v>Linear Regression</v>
      </c>
      <c r="F5683" s="18" t="s">
        <v>5668</v>
      </c>
      <c r="G5683" s="18" t="str">
        <f t="shared" si="532"/>
        <v>party_ch_supporters_t</v>
      </c>
      <c r="H5683" s="18" t="str">
        <f t="shared" si="533"/>
        <v>cmp_eu_ratio_ch1 interpolated_expert_ch1_10 if toofew!=1</v>
      </c>
      <c r="I5683" s="18">
        <f t="shared" si="536"/>
        <v>1</v>
      </c>
      <c r="J5683" s="18" t="str">
        <f t="shared" si="537"/>
        <v xml:space="preserve"> toofew!=1</v>
      </c>
      <c r="K5683" s="18" t="str">
        <f t="shared" si="534"/>
        <v>cmp_eu_ratio_ch1 interpolated_expert_ch1_10</v>
      </c>
      <c r="L5683" s="1" t="str">
        <f t="shared" si="535"/>
        <v>Yes</v>
      </c>
    </row>
    <row r="5684" spans="1:12" ht="28.8" x14ac:dyDescent="0.3">
      <c r="A5684" s="1" t="str">
        <f>VLOOKUP(B5684,DownloadedFiles!$B$2:$C$821,2,)</f>
        <v>doi:10.7910/DVN/24591</v>
      </c>
      <c r="B5684" s="1" t="s">
        <v>2540</v>
      </c>
      <c r="C5684" s="1" t="s">
        <v>698</v>
      </c>
      <c r="D5684" s="1" t="s">
        <v>654</v>
      </c>
      <c r="E5684" s="1" t="str">
        <f>VLOOKUP(D5684,StataFunctions!$E$2:$G$260,3,)</f>
        <v>Linear Regression</v>
      </c>
      <c r="F5684" s="18" t="s">
        <v>5669</v>
      </c>
      <c r="G5684" s="18" t="str">
        <f t="shared" si="532"/>
        <v>party_ind_ch</v>
      </c>
      <c r="H5684" s="18" t="str">
        <f t="shared" si="533"/>
        <v>cmp_eu_ratio_ch1 interpolated_expert_ch1_10 if toofew!=1</v>
      </c>
      <c r="I5684" s="18">
        <f t="shared" si="536"/>
        <v>1</v>
      </c>
      <c r="J5684" s="18" t="str">
        <f t="shared" si="537"/>
        <v xml:space="preserve"> toofew!=1</v>
      </c>
      <c r="K5684" s="18" t="str">
        <f t="shared" si="534"/>
        <v>cmp_eu_ratio_ch1 interpolated_expert_ch1_10</v>
      </c>
      <c r="L5684" s="1" t="str">
        <f t="shared" si="535"/>
        <v>Yes</v>
      </c>
    </row>
    <row r="5685" spans="1:12" ht="28.8" x14ac:dyDescent="0.3">
      <c r="A5685" s="1" t="str">
        <f>VLOOKUP(B5685,DownloadedFiles!$B$2:$C$821,2,)</f>
        <v>doi:10.7910/DVN/24591</v>
      </c>
      <c r="B5685" s="1" t="s">
        <v>2540</v>
      </c>
      <c r="C5685" s="1" t="s">
        <v>698</v>
      </c>
      <c r="D5685" s="1" t="s">
        <v>654</v>
      </c>
      <c r="E5685" s="1" t="str">
        <f>VLOOKUP(D5685,StataFunctions!$E$2:$G$260,3,)</f>
        <v>Linear Regression</v>
      </c>
      <c r="F5685" s="18" t="s">
        <v>8079</v>
      </c>
      <c r="G5685" s="18" t="str">
        <f t="shared" si="532"/>
        <v>party_others_ch</v>
      </c>
      <c r="H5685" s="18" t="str">
        <f t="shared" si="533"/>
        <v>cmp_eu_ratio_ch1 interpolated_expert_ch1_10 if toofew!=1</v>
      </c>
      <c r="I5685" s="18">
        <f t="shared" si="536"/>
        <v>1</v>
      </c>
      <c r="J5685" s="18" t="str">
        <f t="shared" si="537"/>
        <v xml:space="preserve"> toofew!=1</v>
      </c>
      <c r="K5685" s="18" t="str">
        <f t="shared" si="534"/>
        <v>cmp_eu_ratio_ch1 interpolated_expert_ch1_10</v>
      </c>
      <c r="L5685" s="1" t="str">
        <f t="shared" si="535"/>
        <v>Yes</v>
      </c>
    </row>
    <row r="5686" spans="1:12" ht="28.8" x14ac:dyDescent="0.3">
      <c r="A5686" s="1" t="str">
        <f>VLOOKUP(B5686,DownloadedFiles!$B$2:$C$821,2,)</f>
        <v>doi:10.7910/DVN/24591</v>
      </c>
      <c r="B5686" s="1" t="s">
        <v>2540</v>
      </c>
      <c r="C5686" s="1" t="s">
        <v>698</v>
      </c>
      <c r="D5686" s="1" t="s">
        <v>654</v>
      </c>
      <c r="E5686" s="1" t="str">
        <f>VLOOKUP(D5686,StataFunctions!$E$2:$G$260,3,)</f>
        <v>Linear Regression</v>
      </c>
      <c r="F5686" s="18" t="s">
        <v>5627</v>
      </c>
      <c r="G5686" s="18" t="str">
        <f t="shared" si="532"/>
        <v>party_ch_all_voters_t</v>
      </c>
      <c r="H5686" s="18" t="str">
        <f t="shared" si="533"/>
        <v>emp_ch1_10 if interpolated_expert_ch1_10!=.</v>
      </c>
      <c r="I5686" s="18">
        <f t="shared" si="536"/>
        <v>1</v>
      </c>
      <c r="J5686" s="18" t="str">
        <f t="shared" si="537"/>
        <v xml:space="preserve"> interpolated_expert_ch1_10!=.</v>
      </c>
      <c r="K5686" s="18" t="str">
        <f t="shared" si="534"/>
        <v>emp_ch1_10</v>
      </c>
      <c r="L5686" s="1" t="str">
        <f t="shared" si="535"/>
        <v>Yes</v>
      </c>
    </row>
    <row r="5687" spans="1:12" ht="28.8" x14ac:dyDescent="0.3">
      <c r="A5687" s="1" t="str">
        <f>VLOOKUP(B5687,DownloadedFiles!$B$2:$C$821,2,)</f>
        <v>doi:10.7910/DVN/24591</v>
      </c>
      <c r="B5687" s="1" t="s">
        <v>2540</v>
      </c>
      <c r="C5687" s="1" t="s">
        <v>698</v>
      </c>
      <c r="D5687" s="1" t="s">
        <v>654</v>
      </c>
      <c r="E5687" s="1" t="str">
        <f>VLOOKUP(D5687,StataFunctions!$E$2:$G$260,3,)</f>
        <v>Linear Regression</v>
      </c>
      <c r="F5687" s="18" t="s">
        <v>5621</v>
      </c>
      <c r="G5687" s="18" t="str">
        <f t="shared" si="532"/>
        <v>party_ch_all_voters_t</v>
      </c>
      <c r="H5687" s="18" t="str">
        <f t="shared" si="533"/>
        <v>emp_ch1_10 if toofew!=1 &amp; interpolated_expert_ch1_10!=.</v>
      </c>
      <c r="I5687" s="18">
        <f t="shared" si="536"/>
        <v>1</v>
      </c>
      <c r="J5687" s="18" t="str">
        <f t="shared" si="537"/>
        <v xml:space="preserve"> toofew!=1 &amp; interpolated_expert_ch1_10!=.</v>
      </c>
      <c r="K5687" s="18" t="str">
        <f t="shared" si="534"/>
        <v>emp_ch1_10</v>
      </c>
      <c r="L5687" s="1" t="str">
        <f t="shared" si="535"/>
        <v>Yes</v>
      </c>
    </row>
    <row r="5688" spans="1:12" ht="43.2" x14ac:dyDescent="0.3">
      <c r="A5688" s="1" t="str">
        <f>VLOOKUP(B5688,DownloadedFiles!$B$2:$C$821,2,)</f>
        <v>doi:10.7910/DVN/24591</v>
      </c>
      <c r="B5688" s="1" t="s">
        <v>2540</v>
      </c>
      <c r="C5688" s="1" t="s">
        <v>698</v>
      </c>
      <c r="D5688" s="1" t="s">
        <v>654</v>
      </c>
      <c r="E5688" s="1" t="str">
        <f>VLOOKUP(D5688,StataFunctions!$E$2:$G$260,3,)</f>
        <v>Linear Regression</v>
      </c>
      <c r="F5688" s="18" t="s">
        <v>5633</v>
      </c>
      <c r="G5688" s="18" t="str">
        <f t="shared" ref="G5688:G5751" si="538">MID($F5688,LEN($D5688)+FIND($D5688,$F5688)+1,FIND(" ",$F5688,LEN(D5688)+FIND(D5688,F5688)+1)-(LEN($D5688)+FIND($D5688,$F5688)+1))</f>
        <v>party_ch_all_voters_t</v>
      </c>
      <c r="H5688" s="18" t="str">
        <f t="shared" si="533"/>
        <v>emp_ch1_10 if toofew!=1 &amp; interpolated_expert_ch1_10!=. &amp; emp_ch1 &lt;29 &amp; emp_ch1&gt;-23</v>
      </c>
      <c r="I5688" s="18">
        <f t="shared" si="536"/>
        <v>1</v>
      </c>
      <c r="J5688" s="18" t="str">
        <f t="shared" si="537"/>
        <v xml:space="preserve"> toofew!=1 &amp; interpolated_expert_ch1_10!=. &amp; emp_ch1 &lt;29 &amp; emp_ch1&gt;-23</v>
      </c>
      <c r="K5688" s="18" t="str">
        <f t="shared" si="534"/>
        <v>emp_ch1_10</v>
      </c>
      <c r="L5688" s="1" t="str">
        <f t="shared" si="535"/>
        <v>Yes</v>
      </c>
    </row>
    <row r="5689" spans="1:12" ht="28.8" x14ac:dyDescent="0.3">
      <c r="A5689" s="1" t="str">
        <f>VLOOKUP(B5689,DownloadedFiles!$B$2:$C$821,2,)</f>
        <v>doi:10.7910/DVN/24591</v>
      </c>
      <c r="B5689" s="1" t="s">
        <v>2540</v>
      </c>
      <c r="C5689" s="1" t="s">
        <v>698</v>
      </c>
      <c r="D5689" s="1" t="s">
        <v>654</v>
      </c>
      <c r="E5689" s="1" t="str">
        <f>VLOOKUP(D5689,StataFunctions!$E$2:$G$260,3,)</f>
        <v>Linear Regression</v>
      </c>
      <c r="F5689" s="18" t="s">
        <v>5630</v>
      </c>
      <c r="G5689" s="18" t="str">
        <f t="shared" si="538"/>
        <v>party_ch_all_voters_t</v>
      </c>
      <c r="H5689" s="18" t="str">
        <f t="shared" si="533"/>
        <v>emp_ch1_10 if toofew!=1 &amp; interpolated_expert_ch1_10!=. &amp; emp_ch1&lt;29</v>
      </c>
      <c r="I5689" s="18">
        <f t="shared" si="536"/>
        <v>1</v>
      </c>
      <c r="J5689" s="18" t="str">
        <f t="shared" si="537"/>
        <v xml:space="preserve"> toofew!=1 &amp; interpolated_expert_ch1_10!=. &amp; emp_ch1&lt;29</v>
      </c>
      <c r="K5689" s="18" t="str">
        <f t="shared" si="534"/>
        <v>emp_ch1_10</v>
      </c>
      <c r="L5689" s="1" t="str">
        <f t="shared" si="535"/>
        <v>Yes</v>
      </c>
    </row>
    <row r="5690" spans="1:12" ht="43.2" x14ac:dyDescent="0.3">
      <c r="A5690" s="1" t="str">
        <f>VLOOKUP(B5690,DownloadedFiles!$B$2:$C$821,2,)</f>
        <v>doi:10.7910/DVN/24591</v>
      </c>
      <c r="B5690" s="1" t="s">
        <v>2540</v>
      </c>
      <c r="C5690" s="1" t="s">
        <v>698</v>
      </c>
      <c r="D5690" s="1" t="s">
        <v>654</v>
      </c>
      <c r="E5690" s="1" t="str">
        <f>VLOOKUP(D5690,StataFunctions!$E$2:$G$260,3,)</f>
        <v>Linear Regression</v>
      </c>
      <c r="F5690" s="18" t="s">
        <v>5639</v>
      </c>
      <c r="G5690" s="18" t="str">
        <f t="shared" si="538"/>
        <v>party_ch_all_voters_t</v>
      </c>
      <c r="H5690" s="18" t="str">
        <f t="shared" si="533"/>
        <v>emp_ch1_10 if toofew!=1 &amp; interpolated_expert_ch1_10!=. &amp; interpolated_expert_ch1 &lt;1.26 &amp; interpolated_expert_ch1_10&gt;-1.25</v>
      </c>
      <c r="I5690" s="18">
        <f t="shared" si="536"/>
        <v>1</v>
      </c>
      <c r="J5690" s="18" t="str">
        <f t="shared" si="537"/>
        <v xml:space="preserve"> toofew!=1 &amp; interpolated_expert_ch1_10!=. &amp; interpolated_expert_ch1 &lt;1.26 &amp; interpolated_expert_ch1_10&gt;-1.25</v>
      </c>
      <c r="K5690" s="18" t="str">
        <f t="shared" si="534"/>
        <v>emp_ch1_10</v>
      </c>
      <c r="L5690" s="1" t="str">
        <f t="shared" si="535"/>
        <v>Yes</v>
      </c>
    </row>
    <row r="5691" spans="1:12" ht="43.2" x14ac:dyDescent="0.3">
      <c r="A5691" s="1" t="str">
        <f>VLOOKUP(B5691,DownloadedFiles!$B$2:$C$821,2,)</f>
        <v>doi:10.7910/DVN/24591</v>
      </c>
      <c r="B5691" s="1" t="s">
        <v>2540</v>
      </c>
      <c r="C5691" s="1" t="s">
        <v>698</v>
      </c>
      <c r="D5691" s="1" t="s">
        <v>654</v>
      </c>
      <c r="E5691" s="1" t="str">
        <f>VLOOKUP(D5691,StataFunctions!$E$2:$G$260,3,)</f>
        <v>Linear Regression</v>
      </c>
      <c r="F5691" s="18" t="s">
        <v>5636</v>
      </c>
      <c r="G5691" s="18" t="str">
        <f t="shared" si="538"/>
        <v>party_ch_all_voters_t</v>
      </c>
      <c r="H5691" s="18" t="str">
        <f t="shared" si="533"/>
        <v>emp_ch1_10 if toofew!=1 &amp; interpolated_expert_ch1_10!=. &amp; interpolated_expert_ch1&lt;1.26</v>
      </c>
      <c r="I5691" s="18">
        <f t="shared" si="536"/>
        <v>1</v>
      </c>
      <c r="J5691" s="18" t="str">
        <f t="shared" si="537"/>
        <v xml:space="preserve"> toofew!=1 &amp; interpolated_expert_ch1_10!=. &amp; interpolated_expert_ch1&lt;1.26</v>
      </c>
      <c r="K5691" s="18" t="str">
        <f t="shared" si="534"/>
        <v>emp_ch1_10</v>
      </c>
      <c r="L5691" s="1" t="str">
        <f t="shared" si="535"/>
        <v>Yes</v>
      </c>
    </row>
    <row r="5692" spans="1:12" ht="28.8" x14ac:dyDescent="0.3">
      <c r="A5692" s="1" t="str">
        <f>VLOOKUP(B5692,DownloadedFiles!$B$2:$C$821,2,)</f>
        <v>doi:10.7910/DVN/24591</v>
      </c>
      <c r="B5692" s="1" t="s">
        <v>2540</v>
      </c>
      <c r="C5692" s="1" t="s">
        <v>698</v>
      </c>
      <c r="D5692" s="1" t="s">
        <v>654</v>
      </c>
      <c r="E5692" s="1" t="str">
        <f>VLOOKUP(D5692,StataFunctions!$E$2:$G$260,3,)</f>
        <v>Linear Regression</v>
      </c>
      <c r="F5692" s="18" t="s">
        <v>5665</v>
      </c>
      <c r="G5692" s="18" t="str">
        <f t="shared" si="538"/>
        <v>self_supp_ch_t</v>
      </c>
      <c r="H5692" s="18" t="str">
        <f t="shared" si="533"/>
        <v>emp_ch1_10 emp_ch2_10 interpolated_expert_ch1_10 interpolated_expert_ch2_10 if toofew!=1</v>
      </c>
      <c r="I5692" s="18">
        <f t="shared" si="536"/>
        <v>1</v>
      </c>
      <c r="J5692" s="18" t="str">
        <f t="shared" si="537"/>
        <v xml:space="preserve"> toofew!=1</v>
      </c>
      <c r="K5692" s="18" t="str">
        <f t="shared" si="534"/>
        <v>emp_ch1_10 emp_ch2_10 interpolated_expert_ch1_10 interpolated_expert_ch2_10</v>
      </c>
      <c r="L5692" s="1" t="str">
        <f t="shared" si="535"/>
        <v>Yes</v>
      </c>
    </row>
    <row r="5693" spans="1:12" ht="28.8" x14ac:dyDescent="0.3">
      <c r="A5693" s="1" t="str">
        <f>VLOOKUP(B5693,DownloadedFiles!$B$2:$C$821,2,)</f>
        <v>doi:10.7910/DVN/24591</v>
      </c>
      <c r="B5693" s="1" t="s">
        <v>2540</v>
      </c>
      <c r="C5693" s="1" t="s">
        <v>698</v>
      </c>
      <c r="D5693" s="1" t="s">
        <v>654</v>
      </c>
      <c r="E5693" s="1" t="str">
        <f>VLOOKUP(D5693,StataFunctions!$E$2:$G$260,3,)</f>
        <v>Linear Regression</v>
      </c>
      <c r="F5693" s="18" t="s">
        <v>5642</v>
      </c>
      <c r="G5693" s="18" t="str">
        <f t="shared" si="538"/>
        <v>party_ch_all_voters_t</v>
      </c>
      <c r="H5693" s="18" t="str">
        <f t="shared" si="533"/>
        <v>emp_ch1_10 i.ccode if toofew!=1 &amp; interpolated_expert_ch1_10!=.</v>
      </c>
      <c r="I5693" s="18">
        <f t="shared" si="536"/>
        <v>1</v>
      </c>
      <c r="J5693" s="18" t="str">
        <f t="shared" si="537"/>
        <v xml:space="preserve"> toofew!=1 &amp; interpolated_expert_ch1_10!=.</v>
      </c>
      <c r="K5693" s="18" t="str">
        <f t="shared" si="534"/>
        <v>emp_ch1_10 i.ccode</v>
      </c>
      <c r="L5693" s="1" t="str">
        <f t="shared" si="535"/>
        <v>Yes</v>
      </c>
    </row>
    <row r="5694" spans="1:12" ht="28.8" x14ac:dyDescent="0.3">
      <c r="A5694" s="1" t="str">
        <f>VLOOKUP(B5694,DownloadedFiles!$B$2:$C$821,2,)</f>
        <v>doi:10.7910/DVN/24591</v>
      </c>
      <c r="B5694" s="1" t="s">
        <v>2540</v>
      </c>
      <c r="C5694" s="1" t="s">
        <v>698</v>
      </c>
      <c r="D5694" s="1" t="s">
        <v>1278</v>
      </c>
      <c r="E5694" s="1" t="str">
        <f>VLOOKUP(D5694,StataFunctions!$E$2:$G$260,3,)</f>
        <v>Errors-in-variables regression</v>
      </c>
      <c r="F5694" s="18" t="s">
        <v>5645</v>
      </c>
      <c r="G5694" s="18" t="str">
        <f t="shared" si="538"/>
        <v>party_ch_all_voters_t</v>
      </c>
      <c r="H5694" s="18" t="str">
        <f t="shared" si="533"/>
        <v>emp_ch1_10 interpolated_expert_ch1_10 if toofew!=1</v>
      </c>
      <c r="I5694" s="18">
        <f t="shared" si="536"/>
        <v>1</v>
      </c>
      <c r="J5694" s="18" t="str">
        <f t="shared" si="537"/>
        <v xml:space="preserve"> toofew!=1</v>
      </c>
      <c r="K5694" s="18" t="str">
        <f t="shared" si="534"/>
        <v>emp_ch1_10 interpolated_expert_ch1_10</v>
      </c>
      <c r="L5694" s="1" t="str">
        <f t="shared" si="535"/>
        <v>Yes</v>
      </c>
    </row>
    <row r="5695" spans="1:12" ht="28.8" x14ac:dyDescent="0.3">
      <c r="A5695" s="1" t="str">
        <f>VLOOKUP(B5695,DownloadedFiles!$B$2:$C$821,2,)</f>
        <v>doi:10.7910/DVN/24591</v>
      </c>
      <c r="B5695" s="1" t="s">
        <v>2540</v>
      </c>
      <c r="C5695" s="1" t="s">
        <v>698</v>
      </c>
      <c r="D5695" s="1" t="s">
        <v>1278</v>
      </c>
      <c r="E5695" s="1" t="str">
        <f>VLOOKUP(D5695,StataFunctions!$E$2:$G$260,3,)</f>
        <v>Errors-in-variables regression</v>
      </c>
      <c r="F5695" s="18" t="s">
        <v>5646</v>
      </c>
      <c r="G5695" s="18" t="str">
        <f t="shared" si="538"/>
        <v>party_ch_all_voters_t</v>
      </c>
      <c r="H5695" s="18" t="str">
        <f t="shared" si="533"/>
        <v>emp_ch1_10 interpolated_expert_ch1_10 if toofew!=1</v>
      </c>
      <c r="I5695" s="18">
        <f t="shared" si="536"/>
        <v>1</v>
      </c>
      <c r="J5695" s="18" t="str">
        <f t="shared" si="537"/>
        <v xml:space="preserve"> toofew!=1</v>
      </c>
      <c r="K5695" s="18" t="str">
        <f t="shared" si="534"/>
        <v>emp_ch1_10 interpolated_expert_ch1_10</v>
      </c>
      <c r="L5695" s="1" t="str">
        <f t="shared" si="535"/>
        <v>Yes</v>
      </c>
    </row>
    <row r="5696" spans="1:12" ht="28.8" x14ac:dyDescent="0.3">
      <c r="A5696" s="1" t="str">
        <f>VLOOKUP(B5696,DownloadedFiles!$B$2:$C$821,2,)</f>
        <v>doi:10.7910/DVN/24591</v>
      </c>
      <c r="B5696" s="1" t="s">
        <v>2540</v>
      </c>
      <c r="C5696" s="1" t="s">
        <v>698</v>
      </c>
      <c r="D5696" s="1" t="s">
        <v>1278</v>
      </c>
      <c r="E5696" s="1" t="str">
        <f>VLOOKUP(D5696,StataFunctions!$E$2:$G$260,3,)</f>
        <v>Errors-in-variables regression</v>
      </c>
      <c r="F5696" s="18" t="s">
        <v>5647</v>
      </c>
      <c r="G5696" s="18" t="str">
        <f t="shared" si="538"/>
        <v>party_ch_all_voters_t</v>
      </c>
      <c r="H5696" s="18" t="str">
        <f t="shared" si="533"/>
        <v>emp_ch1_10 interpolated_expert_ch1_10 if toofew!=1</v>
      </c>
      <c r="I5696" s="18">
        <f t="shared" si="536"/>
        <v>1</v>
      </c>
      <c r="J5696" s="18" t="str">
        <f t="shared" si="537"/>
        <v xml:space="preserve"> toofew!=1</v>
      </c>
      <c r="K5696" s="18" t="str">
        <f t="shared" si="534"/>
        <v>emp_ch1_10 interpolated_expert_ch1_10</v>
      </c>
      <c r="L5696" s="1" t="str">
        <f t="shared" si="535"/>
        <v>Yes</v>
      </c>
    </row>
    <row r="5697" spans="1:12" ht="28.8" x14ac:dyDescent="0.3">
      <c r="A5697" s="1" t="str">
        <f>VLOOKUP(B5697,DownloadedFiles!$B$2:$C$821,2,)</f>
        <v>doi:10.7910/DVN/24591</v>
      </c>
      <c r="B5697" s="1" t="s">
        <v>2540</v>
      </c>
      <c r="C5697" s="1" t="s">
        <v>698</v>
      </c>
      <c r="D5697" s="1" t="s">
        <v>1278</v>
      </c>
      <c r="E5697" s="1" t="str">
        <f>VLOOKUP(D5697,StataFunctions!$E$2:$G$260,3,)</f>
        <v>Errors-in-variables regression</v>
      </c>
      <c r="F5697" s="18" t="s">
        <v>5648</v>
      </c>
      <c r="G5697" s="18" t="str">
        <f t="shared" si="538"/>
        <v>party_ch_all_voters_t</v>
      </c>
      <c r="H5697" s="18" t="str">
        <f t="shared" si="533"/>
        <v>emp_ch1_10 interpolated_expert_ch1_10 if toofew!=1</v>
      </c>
      <c r="I5697" s="18">
        <f t="shared" si="536"/>
        <v>1</v>
      </c>
      <c r="J5697" s="18" t="str">
        <f t="shared" si="537"/>
        <v xml:space="preserve"> toofew!=1</v>
      </c>
      <c r="K5697" s="18" t="str">
        <f t="shared" si="534"/>
        <v>emp_ch1_10 interpolated_expert_ch1_10</v>
      </c>
      <c r="L5697" s="1" t="str">
        <f t="shared" si="535"/>
        <v>Yes</v>
      </c>
    </row>
    <row r="5698" spans="1:12" ht="28.8" x14ac:dyDescent="0.3">
      <c r="A5698" s="1" t="str">
        <f>VLOOKUP(B5698,DownloadedFiles!$B$2:$C$821,2,)</f>
        <v>doi:10.7910/DVN/24591</v>
      </c>
      <c r="B5698" s="1" t="s">
        <v>2540</v>
      </c>
      <c r="C5698" s="1" t="s">
        <v>698</v>
      </c>
      <c r="D5698" s="1" t="s">
        <v>654</v>
      </c>
      <c r="E5698" s="1" t="str">
        <f>VLOOKUP(D5698,StataFunctions!$E$2:$G$260,3,)</f>
        <v>Linear Regression</v>
      </c>
      <c r="F5698" s="18" t="s">
        <v>5623</v>
      </c>
      <c r="G5698" s="18" t="str">
        <f t="shared" si="538"/>
        <v>party_ch_all_voters_t</v>
      </c>
      <c r="H5698" s="18" t="str">
        <f t="shared" ref="H5698:H5761" si="539">TRIM(MID(F5698,FIND(G5698,F5698)+LEN(G5698)+1,IFERROR(FIND(",",F5698),LEN(F5698)+1)-(FIND(G5698,F5698)+LEN(G5698)+1)))</f>
        <v>emp_ch1_10 interpolated_expert_ch1_10 if toofew!=1</v>
      </c>
      <c r="I5698" s="18">
        <f t="shared" si="536"/>
        <v>1</v>
      </c>
      <c r="J5698" s="18" t="str">
        <f t="shared" si="537"/>
        <v xml:space="preserve"> toofew!=1</v>
      </c>
      <c r="K5698" s="18" t="str">
        <f t="shared" ref="K5698:K5761" si="540">IF(I5698=0,H5698,MID(H5698,1,FIND(J5698,H5698)-4))</f>
        <v>emp_ch1_10 interpolated_expert_ch1_10</v>
      </c>
      <c r="L5698" s="1" t="str">
        <f t="shared" ref="L5698:L5761" si="541">IFERROR(IF(FIND("///",F5698)&gt;0,"No",0),"Yes")</f>
        <v>Yes</v>
      </c>
    </row>
    <row r="5699" spans="1:12" ht="28.8" x14ac:dyDescent="0.3">
      <c r="A5699" s="1" t="str">
        <f>VLOOKUP(B5699,DownloadedFiles!$B$2:$C$821,2,)</f>
        <v>doi:10.7910/DVN/24591</v>
      </c>
      <c r="B5699" s="1" t="s">
        <v>2540</v>
      </c>
      <c r="C5699" s="1" t="s">
        <v>698</v>
      </c>
      <c r="D5699" s="1" t="s">
        <v>654</v>
      </c>
      <c r="E5699" s="1" t="str">
        <f>VLOOKUP(D5699,StataFunctions!$E$2:$G$260,3,)</f>
        <v>Linear Regression</v>
      </c>
      <c r="F5699" s="18" t="s">
        <v>5624</v>
      </c>
      <c r="G5699" s="18" t="str">
        <f t="shared" si="538"/>
        <v>party_ch_supporters_t</v>
      </c>
      <c r="H5699" s="18" t="str">
        <f t="shared" si="539"/>
        <v>emp_ch1_10 interpolated_expert_ch1_10 if toofew!=1</v>
      </c>
      <c r="I5699" s="18">
        <f t="shared" si="536"/>
        <v>1</v>
      </c>
      <c r="J5699" s="18" t="str">
        <f t="shared" si="537"/>
        <v xml:space="preserve"> toofew!=1</v>
      </c>
      <c r="K5699" s="18" t="str">
        <f t="shared" si="540"/>
        <v>emp_ch1_10 interpolated_expert_ch1_10</v>
      </c>
      <c r="L5699" s="1" t="str">
        <f t="shared" si="541"/>
        <v>Yes</v>
      </c>
    </row>
    <row r="5700" spans="1:12" ht="28.8" x14ac:dyDescent="0.3">
      <c r="A5700" s="1" t="str">
        <f>VLOOKUP(B5700,DownloadedFiles!$B$2:$C$821,2,)</f>
        <v>doi:10.7910/DVN/24591</v>
      </c>
      <c r="B5700" s="1" t="s">
        <v>2540</v>
      </c>
      <c r="C5700" s="1" t="s">
        <v>698</v>
      </c>
      <c r="D5700" s="1" t="s">
        <v>654</v>
      </c>
      <c r="E5700" s="1" t="str">
        <f>VLOOKUP(D5700,StataFunctions!$E$2:$G$260,3,)</f>
        <v>Linear Regression</v>
      </c>
      <c r="F5700" s="18" t="s">
        <v>5625</v>
      </c>
      <c r="G5700" s="18" t="str">
        <f t="shared" si="538"/>
        <v>party_ind_ch</v>
      </c>
      <c r="H5700" s="18" t="str">
        <f t="shared" si="539"/>
        <v>emp_ch1_10 interpolated_expert_ch1_10 if toofew!=1</v>
      </c>
      <c r="I5700" s="18">
        <f t="shared" si="536"/>
        <v>1</v>
      </c>
      <c r="J5700" s="18" t="str">
        <f t="shared" si="537"/>
        <v xml:space="preserve"> toofew!=1</v>
      </c>
      <c r="K5700" s="18" t="str">
        <f t="shared" si="540"/>
        <v>emp_ch1_10 interpolated_expert_ch1_10</v>
      </c>
      <c r="L5700" s="1" t="str">
        <f t="shared" si="541"/>
        <v>Yes</v>
      </c>
    </row>
    <row r="5701" spans="1:12" ht="28.8" x14ac:dyDescent="0.3">
      <c r="A5701" s="1" t="str">
        <f>VLOOKUP(B5701,DownloadedFiles!$B$2:$C$821,2,)</f>
        <v>doi:10.7910/DVN/24591</v>
      </c>
      <c r="B5701" s="1" t="s">
        <v>2540</v>
      </c>
      <c r="C5701" s="1" t="s">
        <v>698</v>
      </c>
      <c r="D5701" s="1" t="s">
        <v>654</v>
      </c>
      <c r="E5701" s="1" t="str">
        <f>VLOOKUP(D5701,StataFunctions!$E$2:$G$260,3,)</f>
        <v>Linear Regression</v>
      </c>
      <c r="F5701" s="18" t="s">
        <v>8078</v>
      </c>
      <c r="G5701" s="18" t="str">
        <f t="shared" si="538"/>
        <v>party_others_ch</v>
      </c>
      <c r="H5701" s="18" t="str">
        <f t="shared" si="539"/>
        <v>emp_ch1_10 interpolated_expert_ch1_10 if toofew!=1</v>
      </c>
      <c r="I5701" s="18">
        <f t="shared" si="536"/>
        <v>1</v>
      </c>
      <c r="J5701" s="18" t="str">
        <f t="shared" si="537"/>
        <v xml:space="preserve"> toofew!=1</v>
      </c>
      <c r="K5701" s="18" t="str">
        <f t="shared" si="540"/>
        <v>emp_ch1_10 interpolated_expert_ch1_10</v>
      </c>
      <c r="L5701" s="1" t="str">
        <f t="shared" si="541"/>
        <v>Yes</v>
      </c>
    </row>
    <row r="5702" spans="1:12" ht="28.8" x14ac:dyDescent="0.3">
      <c r="A5702" s="1" t="str">
        <f>VLOOKUP(B5702,DownloadedFiles!$B$2:$C$821,2,)</f>
        <v>doi:10.7910/DVN/24591</v>
      </c>
      <c r="B5702" s="1" t="s">
        <v>2540</v>
      </c>
      <c r="C5702" s="1" t="s">
        <v>698</v>
      </c>
      <c r="D5702" s="1" t="s">
        <v>654</v>
      </c>
      <c r="E5702" s="1" t="str">
        <f>VLOOKUP(D5702,StataFunctions!$E$2:$G$260,3,)</f>
        <v>Linear Regression</v>
      </c>
      <c r="F5702" s="18" t="s">
        <v>5635</v>
      </c>
      <c r="G5702" s="18" t="str">
        <f t="shared" si="538"/>
        <v>party_ch_all_voters_t</v>
      </c>
      <c r="H5702" s="18" t="str">
        <f t="shared" si="539"/>
        <v>emp_ch1_10 interpolated_expert_ch1_10 if toofew!=1&amp; emp_ch1 &lt;29 &amp; emp_ch1&gt;-23</v>
      </c>
      <c r="I5702" s="18">
        <f t="shared" si="536"/>
        <v>1</v>
      </c>
      <c r="J5702" s="18" t="str">
        <f t="shared" si="537"/>
        <v xml:space="preserve"> toofew!=1&amp; emp_ch1 &lt;29 &amp; emp_ch1&gt;-23</v>
      </c>
      <c r="K5702" s="18" t="str">
        <f t="shared" si="540"/>
        <v>emp_ch1_10 interpolated_expert_ch1_10</v>
      </c>
      <c r="L5702" s="1" t="str">
        <f t="shared" si="541"/>
        <v>Yes</v>
      </c>
    </row>
    <row r="5703" spans="1:12" ht="28.8" x14ac:dyDescent="0.3">
      <c r="A5703" s="1" t="str">
        <f>VLOOKUP(B5703,DownloadedFiles!$B$2:$C$821,2,)</f>
        <v>doi:10.7910/DVN/24591</v>
      </c>
      <c r="B5703" s="1" t="s">
        <v>2540</v>
      </c>
      <c r="C5703" s="1" t="s">
        <v>698</v>
      </c>
      <c r="D5703" s="1" t="s">
        <v>654</v>
      </c>
      <c r="E5703" s="1" t="str">
        <f>VLOOKUP(D5703,StataFunctions!$E$2:$G$260,3,)</f>
        <v>Linear Regression</v>
      </c>
      <c r="F5703" s="18" t="s">
        <v>5632</v>
      </c>
      <c r="G5703" s="18" t="str">
        <f t="shared" si="538"/>
        <v>party_ch_all_voters_t</v>
      </c>
      <c r="H5703" s="18" t="str">
        <f t="shared" si="539"/>
        <v>emp_ch1_10 interpolated_expert_ch1_10 if toofew!=1&amp; emp_ch1&lt;29</v>
      </c>
      <c r="I5703" s="18">
        <f t="shared" si="536"/>
        <v>1</v>
      </c>
      <c r="J5703" s="18" t="str">
        <f t="shared" si="537"/>
        <v xml:space="preserve"> toofew!=1&amp; emp_ch1&lt;29</v>
      </c>
      <c r="K5703" s="18" t="str">
        <f t="shared" si="540"/>
        <v>emp_ch1_10 interpolated_expert_ch1_10</v>
      </c>
      <c r="L5703" s="1" t="str">
        <f t="shared" si="541"/>
        <v>Yes</v>
      </c>
    </row>
    <row r="5704" spans="1:12" ht="28.8" x14ac:dyDescent="0.3">
      <c r="A5704" s="1" t="str">
        <f>VLOOKUP(B5704,DownloadedFiles!$B$2:$C$821,2,)</f>
        <v>doi:10.7910/DVN/24591</v>
      </c>
      <c r="B5704" s="1" t="s">
        <v>2540</v>
      </c>
      <c r="C5704" s="1" t="s">
        <v>698</v>
      </c>
      <c r="D5704" s="1" t="s">
        <v>654</v>
      </c>
      <c r="E5704" s="1" t="str">
        <f>VLOOKUP(D5704,StataFunctions!$E$2:$G$260,3,)</f>
        <v>Linear Regression</v>
      </c>
      <c r="F5704" s="18" t="s">
        <v>5638</v>
      </c>
      <c r="G5704" s="18" t="str">
        <f t="shared" si="538"/>
        <v>party_ch_all_voters_t</v>
      </c>
      <c r="H5704" s="18" t="str">
        <f t="shared" si="539"/>
        <v>emp_ch1_10 interpolated_expert_ch1_10 if toofew!=1&amp; interpolated_expert_ch1 &lt;1.26</v>
      </c>
      <c r="I5704" s="18">
        <f t="shared" si="536"/>
        <v>1</v>
      </c>
      <c r="J5704" s="18" t="str">
        <f t="shared" si="537"/>
        <v xml:space="preserve"> toofew!=1&amp; interpolated_expert_ch1 &lt;1.26</v>
      </c>
      <c r="K5704" s="18" t="str">
        <f t="shared" si="540"/>
        <v>emp_ch1_10 interpolated_expert_ch1_10</v>
      </c>
      <c r="L5704" s="1" t="str">
        <f t="shared" si="541"/>
        <v>Yes</v>
      </c>
    </row>
    <row r="5705" spans="1:12" ht="43.2" x14ac:dyDescent="0.3">
      <c r="A5705" s="1" t="str">
        <f>VLOOKUP(B5705,DownloadedFiles!$B$2:$C$821,2,)</f>
        <v>doi:10.7910/DVN/24591</v>
      </c>
      <c r="B5705" s="1" t="s">
        <v>2540</v>
      </c>
      <c r="C5705" s="1" t="s">
        <v>698</v>
      </c>
      <c r="D5705" s="1" t="s">
        <v>654</v>
      </c>
      <c r="E5705" s="1" t="str">
        <f>VLOOKUP(D5705,StataFunctions!$E$2:$G$260,3,)</f>
        <v>Linear Regression</v>
      </c>
      <c r="F5705" s="18" t="s">
        <v>5641</v>
      </c>
      <c r="G5705" s="18" t="str">
        <f t="shared" si="538"/>
        <v>party_ch_all_voters_t</v>
      </c>
      <c r="H5705" s="18" t="str">
        <f t="shared" si="539"/>
        <v>emp_ch1_10 interpolated_expert_ch1_10 if toofew!=1&amp; interpolated_expert_ch1 &lt;1.26 &amp; interpolated_expert_ch1_10&gt;-1.25</v>
      </c>
      <c r="I5705" s="18">
        <f t="shared" si="536"/>
        <v>1</v>
      </c>
      <c r="J5705" s="18" t="str">
        <f t="shared" si="537"/>
        <v xml:space="preserve"> toofew!=1&amp; interpolated_expert_ch1 &lt;1.26 &amp; interpolated_expert_ch1_10&gt;-1.25</v>
      </c>
      <c r="K5705" s="18" t="str">
        <f t="shared" si="540"/>
        <v>emp_ch1_10 interpolated_expert_ch1_10</v>
      </c>
      <c r="L5705" s="1" t="str">
        <f t="shared" si="541"/>
        <v>Yes</v>
      </c>
    </row>
    <row r="5706" spans="1:12" ht="28.8" x14ac:dyDescent="0.3">
      <c r="A5706" s="1" t="str">
        <f>VLOOKUP(B5706,DownloadedFiles!$B$2:$C$821,2,)</f>
        <v>doi:10.7910/DVN/24591</v>
      </c>
      <c r="B5706" s="1" t="s">
        <v>2540</v>
      </c>
      <c r="C5706" s="1" t="s">
        <v>698</v>
      </c>
      <c r="D5706" s="1" t="s">
        <v>654</v>
      </c>
      <c r="E5706" s="1" t="str">
        <f>VLOOKUP(D5706,StataFunctions!$E$2:$G$260,3,)</f>
        <v>Linear Regression</v>
      </c>
      <c r="F5706" s="18" t="s">
        <v>5629</v>
      </c>
      <c r="G5706" s="18" t="str">
        <f t="shared" si="538"/>
        <v>party_ch_all_voters_t</v>
      </c>
      <c r="H5706" s="18" t="str">
        <f t="shared" si="539"/>
        <v>emp_ch1_10 interpolated_expert_ch1_10</v>
      </c>
      <c r="I5706" s="18">
        <f t="shared" si="536"/>
        <v>0</v>
      </c>
      <c r="J5706" s="18" t="str">
        <f t="shared" si="537"/>
        <v>NA</v>
      </c>
      <c r="K5706" s="18" t="str">
        <f t="shared" si="540"/>
        <v>emp_ch1_10 interpolated_expert_ch1_10</v>
      </c>
      <c r="L5706" s="1" t="str">
        <f t="shared" si="541"/>
        <v>Yes</v>
      </c>
    </row>
    <row r="5707" spans="1:12" ht="28.8" x14ac:dyDescent="0.3">
      <c r="A5707" s="1" t="str">
        <f>VLOOKUP(B5707,DownloadedFiles!$B$2:$C$821,2,)</f>
        <v>doi:10.7910/DVN/24591</v>
      </c>
      <c r="B5707" s="1" t="s">
        <v>2540</v>
      </c>
      <c r="C5707" s="1" t="s">
        <v>698</v>
      </c>
      <c r="D5707" s="1" t="s">
        <v>654</v>
      </c>
      <c r="E5707" s="1" t="str">
        <f>VLOOKUP(D5707,StataFunctions!$E$2:$G$260,3,)</f>
        <v>Linear Regression</v>
      </c>
      <c r="F5707" s="18" t="s">
        <v>5659</v>
      </c>
      <c r="G5707" s="18" t="str">
        <f t="shared" si="538"/>
        <v>party_ch_all_voters_t</v>
      </c>
      <c r="H5707" s="18" t="str">
        <f t="shared" si="539"/>
        <v>emp_ch1_10 interpolated_expert_ch1_10 anti_eu if toofew!=1</v>
      </c>
      <c r="I5707" s="18">
        <f t="shared" si="536"/>
        <v>1</v>
      </c>
      <c r="J5707" s="18" t="str">
        <f t="shared" si="537"/>
        <v xml:space="preserve"> toofew!=1</v>
      </c>
      <c r="K5707" s="18" t="str">
        <f t="shared" si="540"/>
        <v>emp_ch1_10 interpolated_expert_ch1_10 anti_eu</v>
      </c>
      <c r="L5707" s="1" t="str">
        <f t="shared" si="541"/>
        <v>Yes</v>
      </c>
    </row>
    <row r="5708" spans="1:12" ht="43.2" x14ac:dyDescent="0.3">
      <c r="A5708" s="1" t="str">
        <f>VLOOKUP(B5708,DownloadedFiles!$B$2:$C$821,2,)</f>
        <v>doi:10.7910/DVN/24591</v>
      </c>
      <c r="B5708" s="1" t="s">
        <v>2540</v>
      </c>
      <c r="C5708" s="1" t="s">
        <v>698</v>
      </c>
      <c r="D5708" s="1" t="s">
        <v>654</v>
      </c>
      <c r="E5708" s="1" t="str">
        <f>VLOOKUP(D5708,StataFunctions!$E$2:$G$260,3,)</f>
        <v>Linear Regression</v>
      </c>
      <c r="F5708" s="18" t="s">
        <v>5660</v>
      </c>
      <c r="G5708" s="18" t="str">
        <f t="shared" si="538"/>
        <v>party_ch_all_voters_t</v>
      </c>
      <c r="H5708" s="18" t="str">
        <f t="shared" si="539"/>
        <v>emp_ch1_10 interpolated_expert_ch1_10 anti_eu anti_eu_emp_ch1_10 anti_eu_dpositinterp if toofew!=1</v>
      </c>
      <c r="I5708" s="18">
        <f t="shared" si="536"/>
        <v>1</v>
      </c>
      <c r="J5708" s="18" t="str">
        <f t="shared" si="537"/>
        <v xml:space="preserve"> toofew!=1</v>
      </c>
      <c r="K5708" s="18" t="str">
        <f t="shared" si="540"/>
        <v>emp_ch1_10 interpolated_expert_ch1_10 anti_eu anti_eu_emp_ch1_10 anti_eu_dpositinterp</v>
      </c>
      <c r="L5708" s="1" t="str">
        <f t="shared" si="541"/>
        <v>Yes</v>
      </c>
    </row>
    <row r="5709" spans="1:12" ht="28.8" x14ac:dyDescent="0.3">
      <c r="A5709" s="1" t="str">
        <f>VLOOKUP(B5709,DownloadedFiles!$B$2:$C$821,2,)</f>
        <v>doi:10.7910/DVN/24591</v>
      </c>
      <c r="B5709" s="1" t="s">
        <v>2540</v>
      </c>
      <c r="C5709" s="1" t="s">
        <v>698</v>
      </c>
      <c r="D5709" s="1" t="s">
        <v>654</v>
      </c>
      <c r="E5709" s="1" t="str">
        <f>VLOOKUP(D5709,StataFunctions!$E$2:$G$260,3,)</f>
        <v>Linear Regression</v>
      </c>
      <c r="F5709" s="18" t="s">
        <v>5663</v>
      </c>
      <c r="G5709" s="18" t="str">
        <f t="shared" si="538"/>
        <v>party_ch_all_voters_t</v>
      </c>
      <c r="H5709" s="18" t="str">
        <f t="shared" si="539"/>
        <v>emp_ch1_10 interpolated_expert_ch1_10 extremism_cmp_lr if toofew!=1</v>
      </c>
      <c r="I5709" s="18">
        <f t="shared" si="536"/>
        <v>1</v>
      </c>
      <c r="J5709" s="18" t="str">
        <f t="shared" si="537"/>
        <v xml:space="preserve"> toofew!=1</v>
      </c>
      <c r="K5709" s="18" t="str">
        <f t="shared" si="540"/>
        <v>emp_ch1_10 interpolated_expert_ch1_10 extremism_cmp_lr</v>
      </c>
      <c r="L5709" s="1" t="str">
        <f t="shared" si="541"/>
        <v>Yes</v>
      </c>
    </row>
    <row r="5710" spans="1:12" ht="43.2" x14ac:dyDescent="0.3">
      <c r="A5710" s="1" t="str">
        <f>VLOOKUP(B5710,DownloadedFiles!$B$2:$C$821,2,)</f>
        <v>doi:10.7910/DVN/24591</v>
      </c>
      <c r="B5710" s="1" t="s">
        <v>2540</v>
      </c>
      <c r="C5710" s="1" t="s">
        <v>698</v>
      </c>
      <c r="D5710" s="1" t="s">
        <v>654</v>
      </c>
      <c r="E5710" s="1" t="str">
        <f>VLOOKUP(D5710,StataFunctions!$E$2:$G$260,3,)</f>
        <v>Linear Regression</v>
      </c>
      <c r="F5710" s="18" t="s">
        <v>5664</v>
      </c>
      <c r="G5710" s="18" t="str">
        <f t="shared" si="538"/>
        <v>party_ch_all_voters_t</v>
      </c>
      <c r="H5710" s="18" t="str">
        <f t="shared" si="539"/>
        <v>emp_ch1_10 interpolated_expert_ch1_10 extremism_cmp_lr extremism_cmplr_emp_ch1_10 extremism_cmplr_dpositinterp if toofew!=1</v>
      </c>
      <c r="I5710" s="18">
        <f t="shared" si="536"/>
        <v>1</v>
      </c>
      <c r="J5710" s="18" t="str">
        <f t="shared" si="537"/>
        <v xml:space="preserve"> toofew!=1</v>
      </c>
      <c r="K5710" s="18" t="str">
        <f t="shared" si="540"/>
        <v>emp_ch1_10 interpolated_expert_ch1_10 extremism_cmp_lr extremism_cmplr_emp_ch1_10 extremism_cmplr_dpositinterp</v>
      </c>
      <c r="L5710" s="1" t="str">
        <f t="shared" si="541"/>
        <v>Yes</v>
      </c>
    </row>
    <row r="5711" spans="1:12" ht="28.8" x14ac:dyDescent="0.3">
      <c r="A5711" s="1" t="str">
        <f>VLOOKUP(B5711,DownloadedFiles!$B$2:$C$821,2,)</f>
        <v>doi:10.7910/DVN/24591</v>
      </c>
      <c r="B5711" s="1" t="s">
        <v>2540</v>
      </c>
      <c r="C5711" s="1" t="s">
        <v>698</v>
      </c>
      <c r="D5711" s="1" t="s">
        <v>654</v>
      </c>
      <c r="E5711" s="1" t="str">
        <f>VLOOKUP(D5711,StataFunctions!$E$2:$G$260,3,)</f>
        <v>Linear Regression</v>
      </c>
      <c r="F5711" s="18" t="s">
        <v>5661</v>
      </c>
      <c r="G5711" s="18" t="str">
        <f t="shared" si="538"/>
        <v>party_ch_all_voters_t</v>
      </c>
      <c r="H5711" s="18" t="str">
        <f t="shared" si="539"/>
        <v>emp_ch1_10 interpolated_expert_ch1_10 extremism_expert if toofew!=1</v>
      </c>
      <c r="I5711" s="18">
        <f t="shared" si="536"/>
        <v>1</v>
      </c>
      <c r="J5711" s="18" t="str">
        <f t="shared" si="537"/>
        <v xml:space="preserve"> toofew!=1</v>
      </c>
      <c r="K5711" s="18" t="str">
        <f t="shared" si="540"/>
        <v>emp_ch1_10 interpolated_expert_ch1_10 extremism_expert</v>
      </c>
      <c r="L5711" s="1" t="str">
        <f t="shared" si="541"/>
        <v>Yes</v>
      </c>
    </row>
    <row r="5712" spans="1:12" ht="43.2" x14ac:dyDescent="0.3">
      <c r="A5712" s="1" t="str">
        <f>VLOOKUP(B5712,DownloadedFiles!$B$2:$C$821,2,)</f>
        <v>doi:10.7910/DVN/24591</v>
      </c>
      <c r="B5712" s="1" t="s">
        <v>2540</v>
      </c>
      <c r="C5712" s="1" t="s">
        <v>698</v>
      </c>
      <c r="D5712" s="1" t="s">
        <v>654</v>
      </c>
      <c r="E5712" s="1" t="str">
        <f>VLOOKUP(D5712,StataFunctions!$E$2:$G$260,3,)</f>
        <v>Linear Regression</v>
      </c>
      <c r="F5712" s="18" t="s">
        <v>5662</v>
      </c>
      <c r="G5712" s="18" t="str">
        <f t="shared" si="538"/>
        <v>party_ch_all_voters_t</v>
      </c>
      <c r="H5712" s="18" t="str">
        <f t="shared" si="539"/>
        <v>emp_ch1_10 interpolated_expert_ch1_10 extremism_expert extremism_expert_emp_ch1_10 extremism_expert_dpositinterp if toofew!=1</v>
      </c>
      <c r="I5712" s="18">
        <f t="shared" si="536"/>
        <v>1</v>
      </c>
      <c r="J5712" s="18" t="str">
        <f t="shared" si="537"/>
        <v xml:space="preserve"> toofew!=1</v>
      </c>
      <c r="K5712" s="18" t="str">
        <f t="shared" si="540"/>
        <v>emp_ch1_10 interpolated_expert_ch1_10 extremism_expert extremism_expert_emp_ch1_10 extremism_expert_dpositinterp</v>
      </c>
      <c r="L5712" s="1" t="str">
        <f t="shared" si="541"/>
        <v>Yes</v>
      </c>
    </row>
    <row r="5713" spans="1:12" ht="28.8" x14ac:dyDescent="0.3">
      <c r="A5713" s="1" t="str">
        <f>VLOOKUP(B5713,DownloadedFiles!$B$2:$C$821,2,)</f>
        <v>doi:10.7910/DVN/24591</v>
      </c>
      <c r="B5713" s="1" t="s">
        <v>2540</v>
      </c>
      <c r="C5713" s="1" t="s">
        <v>698</v>
      </c>
      <c r="D5713" s="1" t="s">
        <v>654</v>
      </c>
      <c r="E5713" s="1" t="str">
        <f>VLOOKUP(D5713,StataFunctions!$E$2:$G$260,3,)</f>
        <v>Linear Regression</v>
      </c>
      <c r="F5713" s="18" t="s">
        <v>5657</v>
      </c>
      <c r="G5713" s="18" t="str">
        <f t="shared" si="538"/>
        <v>party_ch_all_voters_t</v>
      </c>
      <c r="H5713" s="18" t="str">
        <f t="shared" si="539"/>
        <v>emp_ch1_10 interpolated_expert_ch1_10 greens if toofew!=1</v>
      </c>
      <c r="I5713" s="18">
        <f t="shared" si="536"/>
        <v>1</v>
      </c>
      <c r="J5713" s="18" t="str">
        <f t="shared" si="537"/>
        <v xml:space="preserve"> toofew!=1</v>
      </c>
      <c r="K5713" s="18" t="str">
        <f t="shared" si="540"/>
        <v>emp_ch1_10 interpolated_expert_ch1_10 greens</v>
      </c>
      <c r="L5713" s="1" t="str">
        <f t="shared" si="541"/>
        <v>Yes</v>
      </c>
    </row>
    <row r="5714" spans="1:12" ht="43.2" x14ac:dyDescent="0.3">
      <c r="A5714" s="1" t="str">
        <f>VLOOKUP(B5714,DownloadedFiles!$B$2:$C$821,2,)</f>
        <v>doi:10.7910/DVN/24591</v>
      </c>
      <c r="B5714" s="1" t="s">
        <v>2540</v>
      </c>
      <c r="C5714" s="1" t="s">
        <v>698</v>
      </c>
      <c r="D5714" s="1" t="s">
        <v>654</v>
      </c>
      <c r="E5714" s="1" t="str">
        <f>VLOOKUP(D5714,StataFunctions!$E$2:$G$260,3,)</f>
        <v>Linear Regression</v>
      </c>
      <c r="F5714" s="18" t="s">
        <v>5658</v>
      </c>
      <c r="G5714" s="18" t="str">
        <f t="shared" si="538"/>
        <v>party_ch_all_voters_t</v>
      </c>
      <c r="H5714" s="18" t="str">
        <f t="shared" si="539"/>
        <v>emp_ch1_10 interpolated_expert_ch1_10 greens greens_emp_ch1_10 greens_dpositinterp if toofew!=1</v>
      </c>
      <c r="I5714" s="18">
        <f t="shared" si="536"/>
        <v>1</v>
      </c>
      <c r="J5714" s="18" t="str">
        <f t="shared" si="537"/>
        <v xml:space="preserve"> toofew!=1</v>
      </c>
      <c r="K5714" s="18" t="str">
        <f t="shared" si="540"/>
        <v>emp_ch1_10 interpolated_expert_ch1_10 greens greens_emp_ch1_10 greens_dpositinterp</v>
      </c>
      <c r="L5714" s="1" t="str">
        <f t="shared" si="541"/>
        <v>Yes</v>
      </c>
    </row>
    <row r="5715" spans="1:12" ht="28.8" x14ac:dyDescent="0.3">
      <c r="A5715" s="1" t="str">
        <f>VLOOKUP(B5715,DownloadedFiles!$B$2:$C$821,2,)</f>
        <v>doi:10.7910/DVN/24591</v>
      </c>
      <c r="B5715" s="1" t="s">
        <v>2540</v>
      </c>
      <c r="C5715" s="1" t="s">
        <v>698</v>
      </c>
      <c r="D5715" s="1" t="s">
        <v>654</v>
      </c>
      <c r="E5715" s="1" t="str">
        <f>VLOOKUP(D5715,StataFunctions!$E$2:$G$260,3,)</f>
        <v>Linear Regression</v>
      </c>
      <c r="F5715" s="18" t="s">
        <v>5644</v>
      </c>
      <c r="G5715" s="18" t="str">
        <f t="shared" si="538"/>
        <v>party_ch_all_voters_t</v>
      </c>
      <c r="H5715" s="18" t="str">
        <f t="shared" si="539"/>
        <v>emp_ch1_10 interpolated_expert_ch1_10 i.ccode if toofew!=1</v>
      </c>
      <c r="I5715" s="18">
        <f t="shared" si="536"/>
        <v>1</v>
      </c>
      <c r="J5715" s="18" t="str">
        <f t="shared" si="537"/>
        <v xml:space="preserve"> toofew!=1</v>
      </c>
      <c r="K5715" s="18" t="str">
        <f t="shared" si="540"/>
        <v>emp_ch1_10 interpolated_expert_ch1_10 i.ccode</v>
      </c>
      <c r="L5715" s="1" t="str">
        <f t="shared" si="541"/>
        <v>Yes</v>
      </c>
    </row>
    <row r="5716" spans="1:12" ht="28.8" x14ac:dyDescent="0.3">
      <c r="A5716" s="1" t="str">
        <f>VLOOKUP(B5716,DownloadedFiles!$B$2:$C$821,2,)</f>
        <v>doi:10.7910/DVN/24591</v>
      </c>
      <c r="B5716" s="1" t="s">
        <v>2540</v>
      </c>
      <c r="C5716" s="1" t="s">
        <v>698</v>
      </c>
      <c r="D5716" s="1" t="s">
        <v>654</v>
      </c>
      <c r="E5716" s="1" t="str">
        <f>VLOOKUP(D5716,StataFunctions!$E$2:$G$260,3,)</f>
        <v>Linear Regression</v>
      </c>
      <c r="F5716" s="18" t="s">
        <v>5653</v>
      </c>
      <c r="G5716" s="18" t="str">
        <f t="shared" si="538"/>
        <v>party_ch_all_voters_t</v>
      </c>
      <c r="H5716" s="18" t="str">
        <f t="shared" si="539"/>
        <v>emp_ch1_10 interpolated_expert_ch1_10 ingovt if toofew!=1</v>
      </c>
      <c r="I5716" s="18">
        <f t="shared" ref="I5716:I5779" si="542">IFERROR(IF(FIND(" if ",H5716)&gt;0,1,0),0)</f>
        <v>1</v>
      </c>
      <c r="J5716" s="18" t="str">
        <f t="shared" ref="J5716:J5779" si="543">IFERROR(MID(H5716,FIND(" if ",H5716)+3,LEN(H5716)+1),"NA")</f>
        <v xml:space="preserve"> toofew!=1</v>
      </c>
      <c r="K5716" s="18" t="str">
        <f t="shared" si="540"/>
        <v>emp_ch1_10 interpolated_expert_ch1_10 ingovt</v>
      </c>
      <c r="L5716" s="1" t="str">
        <f t="shared" si="541"/>
        <v>Yes</v>
      </c>
    </row>
    <row r="5717" spans="1:12" ht="28.8" x14ac:dyDescent="0.3">
      <c r="A5717" s="1" t="str">
        <f>VLOOKUP(B5717,DownloadedFiles!$B$2:$C$821,2,)</f>
        <v>doi:10.7910/DVN/24591</v>
      </c>
      <c r="B5717" s="1" t="s">
        <v>2540</v>
      </c>
      <c r="C5717" s="1" t="s">
        <v>698</v>
      </c>
      <c r="D5717" s="1" t="s">
        <v>654</v>
      </c>
      <c r="E5717" s="1" t="str">
        <f>VLOOKUP(D5717,StataFunctions!$E$2:$G$260,3,)</f>
        <v>Linear Regression</v>
      </c>
      <c r="F5717" s="18" t="s">
        <v>5654</v>
      </c>
      <c r="G5717" s="18" t="str">
        <f t="shared" si="538"/>
        <v>party_ch_all_voters_t</v>
      </c>
      <c r="H5717" s="18" t="str">
        <f t="shared" si="539"/>
        <v>emp_ch1_10 interpolated_expert_ch1_10 ingovt ingovt_emp_ch1_10 ingovt_dpositinterp if toofew!=1</v>
      </c>
      <c r="I5717" s="18">
        <f t="shared" si="542"/>
        <v>1</v>
      </c>
      <c r="J5717" s="18" t="str">
        <f t="shared" si="543"/>
        <v xml:space="preserve"> toofew!=1</v>
      </c>
      <c r="K5717" s="18" t="str">
        <f t="shared" si="540"/>
        <v>emp_ch1_10 interpolated_expert_ch1_10 ingovt ingovt_emp_ch1_10 ingovt_dpositinterp</v>
      </c>
      <c r="L5717" s="1" t="str">
        <f t="shared" si="541"/>
        <v>Yes</v>
      </c>
    </row>
    <row r="5718" spans="1:12" ht="28.8" x14ac:dyDescent="0.3">
      <c r="A5718" s="1" t="str">
        <f>VLOOKUP(B5718,DownloadedFiles!$B$2:$C$821,2,)</f>
        <v>doi:10.7910/DVN/24591</v>
      </c>
      <c r="B5718" s="1" t="s">
        <v>2540</v>
      </c>
      <c r="C5718" s="1" t="s">
        <v>698</v>
      </c>
      <c r="D5718" s="1" t="s">
        <v>654</v>
      </c>
      <c r="E5718" s="1" t="str">
        <f>VLOOKUP(D5718,StataFunctions!$E$2:$G$260,3,)</f>
        <v>Linear Regression</v>
      </c>
      <c r="F5718" s="18" t="s">
        <v>5655</v>
      </c>
      <c r="G5718" s="18" t="str">
        <f t="shared" si="538"/>
        <v>party_ch_all_voters_t</v>
      </c>
      <c r="H5718" s="18" t="str">
        <f t="shared" si="539"/>
        <v>emp_ch1_10 interpolated_expert_ch1_10 vote if toofew!=1</v>
      </c>
      <c r="I5718" s="18">
        <f t="shared" si="542"/>
        <v>1</v>
      </c>
      <c r="J5718" s="18" t="str">
        <f t="shared" si="543"/>
        <v xml:space="preserve"> toofew!=1</v>
      </c>
      <c r="K5718" s="18" t="str">
        <f t="shared" si="540"/>
        <v>emp_ch1_10 interpolated_expert_ch1_10 vote</v>
      </c>
      <c r="L5718" s="1" t="str">
        <f t="shared" si="541"/>
        <v>Yes</v>
      </c>
    </row>
    <row r="5719" spans="1:12" ht="28.8" x14ac:dyDescent="0.3">
      <c r="A5719" s="1" t="str">
        <f>VLOOKUP(B5719,DownloadedFiles!$B$2:$C$821,2,)</f>
        <v>doi:10.7910/DVN/24591</v>
      </c>
      <c r="B5719" s="1" t="s">
        <v>2540</v>
      </c>
      <c r="C5719" s="1" t="s">
        <v>698</v>
      </c>
      <c r="D5719" s="1" t="s">
        <v>654</v>
      </c>
      <c r="E5719" s="1" t="str">
        <f>VLOOKUP(D5719,StataFunctions!$E$2:$G$260,3,)</f>
        <v>Linear Regression</v>
      </c>
      <c r="F5719" s="18" t="s">
        <v>5656</v>
      </c>
      <c r="G5719" s="18" t="str">
        <f t="shared" si="538"/>
        <v>party_ch_all_voters_t</v>
      </c>
      <c r="H5719" s="18" t="str">
        <f t="shared" si="539"/>
        <v>emp_ch1_10 interpolated_expert_ch1_10 vote vote_emp_ch1_10 vote_dpositinterp if toofew!=1</v>
      </c>
      <c r="I5719" s="18">
        <f t="shared" si="542"/>
        <v>1</v>
      </c>
      <c r="J5719" s="18" t="str">
        <f t="shared" si="543"/>
        <v xml:space="preserve"> toofew!=1</v>
      </c>
      <c r="K5719" s="18" t="str">
        <f t="shared" si="540"/>
        <v>emp_ch1_10 interpolated_expert_ch1_10 vote vote_emp_ch1_10 vote_dpositinterp</v>
      </c>
      <c r="L5719" s="1" t="str">
        <f t="shared" si="541"/>
        <v>Yes</v>
      </c>
    </row>
    <row r="5720" spans="1:12" ht="28.8" x14ac:dyDescent="0.3">
      <c r="A5720" s="1" t="str">
        <f>VLOOKUP(B5720,DownloadedFiles!$B$2:$C$821,2,)</f>
        <v>doi:10.7910/DVN/24591</v>
      </c>
      <c r="B5720" s="1" t="s">
        <v>2540</v>
      </c>
      <c r="C5720" s="1" t="s">
        <v>698</v>
      </c>
      <c r="D5720" s="1" t="s">
        <v>654</v>
      </c>
      <c r="E5720" s="1" t="str">
        <f>VLOOKUP(D5720,StataFunctions!$E$2:$G$260,3,)</f>
        <v>Linear Regression</v>
      </c>
      <c r="F5720" s="18" t="s">
        <v>5628</v>
      </c>
      <c r="G5720" s="18" t="str">
        <f t="shared" si="538"/>
        <v>party_ch_all_voters_t</v>
      </c>
      <c r="H5720" s="18" t="str">
        <f t="shared" si="539"/>
        <v>interpolated_expert_ch1_10 if emp_ch1_10!=.</v>
      </c>
      <c r="I5720" s="18">
        <f t="shared" si="542"/>
        <v>1</v>
      </c>
      <c r="J5720" s="18" t="str">
        <f t="shared" si="543"/>
        <v xml:space="preserve"> emp_ch1_10!=.</v>
      </c>
      <c r="K5720" s="18" t="str">
        <f t="shared" si="540"/>
        <v>interpolated_expert_ch1_10</v>
      </c>
      <c r="L5720" s="1" t="str">
        <f t="shared" si="541"/>
        <v>Yes</v>
      </c>
    </row>
    <row r="5721" spans="1:12" ht="28.8" x14ac:dyDescent="0.3">
      <c r="A5721" s="1" t="str">
        <f>VLOOKUP(B5721,DownloadedFiles!$B$2:$C$821,2,)</f>
        <v>doi:10.7910/DVN/24591</v>
      </c>
      <c r="B5721" s="1" t="s">
        <v>2540</v>
      </c>
      <c r="C5721" s="1" t="s">
        <v>698</v>
      </c>
      <c r="D5721" s="1" t="s">
        <v>654</v>
      </c>
      <c r="E5721" s="1" t="str">
        <f>VLOOKUP(D5721,StataFunctions!$E$2:$G$260,3,)</f>
        <v>Linear Regression</v>
      </c>
      <c r="F5721" s="18" t="s">
        <v>5622</v>
      </c>
      <c r="G5721" s="18" t="str">
        <f t="shared" si="538"/>
        <v>party_ch_all_voters_t</v>
      </c>
      <c r="H5721" s="18" t="str">
        <f t="shared" si="539"/>
        <v>interpolated_expert_ch1_10 if toofew!=1 &amp; emp_ch1_10!=.</v>
      </c>
      <c r="I5721" s="18">
        <f t="shared" si="542"/>
        <v>1</v>
      </c>
      <c r="J5721" s="18" t="str">
        <f t="shared" si="543"/>
        <v xml:space="preserve"> toofew!=1 &amp; emp_ch1_10!=.</v>
      </c>
      <c r="K5721" s="18" t="str">
        <f t="shared" si="540"/>
        <v>interpolated_expert_ch1_10</v>
      </c>
      <c r="L5721" s="1" t="str">
        <f t="shared" si="541"/>
        <v>Yes</v>
      </c>
    </row>
    <row r="5722" spans="1:12" ht="28.8" x14ac:dyDescent="0.3">
      <c r="A5722" s="1" t="str">
        <f>VLOOKUP(B5722,DownloadedFiles!$B$2:$C$821,2,)</f>
        <v>doi:10.7910/DVN/24591</v>
      </c>
      <c r="B5722" s="1" t="s">
        <v>2540</v>
      </c>
      <c r="C5722" s="1" t="s">
        <v>698</v>
      </c>
      <c r="D5722" s="1" t="s">
        <v>654</v>
      </c>
      <c r="E5722" s="1" t="str">
        <f>VLOOKUP(D5722,StataFunctions!$E$2:$G$260,3,)</f>
        <v>Linear Regression</v>
      </c>
      <c r="F5722" s="18" t="s">
        <v>5634</v>
      </c>
      <c r="G5722" s="18" t="str">
        <f t="shared" si="538"/>
        <v>party_ch_all_voters_t</v>
      </c>
      <c r="H5722" s="18" t="str">
        <f t="shared" si="539"/>
        <v>interpolated_expert_ch1_10 if toofew!=1 &amp; emp_ch1_10!=.&amp; emp_ch1 &lt;29 &amp; emp_ch1&gt;-23</v>
      </c>
      <c r="I5722" s="18">
        <f t="shared" si="542"/>
        <v>1</v>
      </c>
      <c r="J5722" s="18" t="str">
        <f t="shared" si="543"/>
        <v xml:space="preserve"> toofew!=1 &amp; emp_ch1_10!=.&amp; emp_ch1 &lt;29 &amp; emp_ch1&gt;-23</v>
      </c>
      <c r="K5722" s="18" t="str">
        <f t="shared" si="540"/>
        <v>interpolated_expert_ch1_10</v>
      </c>
      <c r="L5722" s="1" t="str">
        <f t="shared" si="541"/>
        <v>Yes</v>
      </c>
    </row>
    <row r="5723" spans="1:12" ht="28.8" x14ac:dyDescent="0.3">
      <c r="A5723" s="1" t="str">
        <f>VLOOKUP(B5723,DownloadedFiles!$B$2:$C$821,2,)</f>
        <v>doi:10.7910/DVN/24591</v>
      </c>
      <c r="B5723" s="1" t="s">
        <v>2540</v>
      </c>
      <c r="C5723" s="1" t="s">
        <v>698</v>
      </c>
      <c r="D5723" s="1" t="s">
        <v>654</v>
      </c>
      <c r="E5723" s="1" t="str">
        <f>VLOOKUP(D5723,StataFunctions!$E$2:$G$260,3,)</f>
        <v>Linear Regression</v>
      </c>
      <c r="F5723" s="18" t="s">
        <v>5631</v>
      </c>
      <c r="G5723" s="18" t="str">
        <f t="shared" si="538"/>
        <v>party_ch_all_voters_t</v>
      </c>
      <c r="H5723" s="18" t="str">
        <f t="shared" si="539"/>
        <v>interpolated_expert_ch1_10 if toofew!=1 &amp; emp_ch1_10!=.&amp; emp_ch1&lt;29</v>
      </c>
      <c r="I5723" s="18">
        <f t="shared" si="542"/>
        <v>1</v>
      </c>
      <c r="J5723" s="18" t="str">
        <f t="shared" si="543"/>
        <v xml:space="preserve"> toofew!=1 &amp; emp_ch1_10!=.&amp; emp_ch1&lt;29</v>
      </c>
      <c r="K5723" s="18" t="str">
        <f t="shared" si="540"/>
        <v>interpolated_expert_ch1_10</v>
      </c>
      <c r="L5723" s="1" t="str">
        <f t="shared" si="541"/>
        <v>Yes</v>
      </c>
    </row>
    <row r="5724" spans="1:12" ht="28.8" x14ac:dyDescent="0.3">
      <c r="A5724" s="1" t="str">
        <f>VLOOKUP(B5724,DownloadedFiles!$B$2:$C$821,2,)</f>
        <v>doi:10.7910/DVN/24591</v>
      </c>
      <c r="B5724" s="1" t="s">
        <v>2540</v>
      </c>
      <c r="C5724" s="1" t="s">
        <v>698</v>
      </c>
      <c r="D5724" s="1" t="s">
        <v>654</v>
      </c>
      <c r="E5724" s="1" t="str">
        <f>VLOOKUP(D5724,StataFunctions!$E$2:$G$260,3,)</f>
        <v>Linear Regression</v>
      </c>
      <c r="F5724" s="18" t="s">
        <v>5637</v>
      </c>
      <c r="G5724" s="18" t="str">
        <f t="shared" si="538"/>
        <v>party_ch_all_voters_t</v>
      </c>
      <c r="H5724" s="18" t="str">
        <f t="shared" si="539"/>
        <v>interpolated_expert_ch1_10 if toofew!=1 &amp; emp_ch1_10!=.&amp; interpolated_expert_ch1 &lt;1.26</v>
      </c>
      <c r="I5724" s="18">
        <f t="shared" si="542"/>
        <v>1</v>
      </c>
      <c r="J5724" s="18" t="str">
        <f t="shared" si="543"/>
        <v xml:space="preserve"> toofew!=1 &amp; emp_ch1_10!=.&amp; interpolated_expert_ch1 &lt;1.26</v>
      </c>
      <c r="K5724" s="18" t="str">
        <f t="shared" si="540"/>
        <v>interpolated_expert_ch1_10</v>
      </c>
      <c r="L5724" s="1" t="str">
        <f t="shared" si="541"/>
        <v>Yes</v>
      </c>
    </row>
    <row r="5725" spans="1:12" ht="43.2" x14ac:dyDescent="0.3">
      <c r="A5725" s="1" t="str">
        <f>VLOOKUP(B5725,DownloadedFiles!$B$2:$C$821,2,)</f>
        <v>doi:10.7910/DVN/24591</v>
      </c>
      <c r="B5725" s="1" t="s">
        <v>2540</v>
      </c>
      <c r="C5725" s="1" t="s">
        <v>698</v>
      </c>
      <c r="D5725" s="1" t="s">
        <v>654</v>
      </c>
      <c r="E5725" s="1" t="str">
        <f>VLOOKUP(D5725,StataFunctions!$E$2:$G$260,3,)</f>
        <v>Linear Regression</v>
      </c>
      <c r="F5725" s="18" t="s">
        <v>5640</v>
      </c>
      <c r="G5725" s="18" t="str">
        <f t="shared" si="538"/>
        <v>party_ch_all_voters_t</v>
      </c>
      <c r="H5725" s="18" t="str">
        <f t="shared" si="539"/>
        <v>interpolated_expert_ch1_10 if toofew!=1 &amp; emp_ch1_10!=.&amp; interpolated_expert_ch1 &lt;1.26 &amp; interpolated_expert_ch1_10&gt;-1.25</v>
      </c>
      <c r="I5725" s="18">
        <f t="shared" si="542"/>
        <v>1</v>
      </c>
      <c r="J5725" s="18" t="str">
        <f t="shared" si="543"/>
        <v xml:space="preserve"> toofew!=1 &amp; emp_ch1_10!=.&amp; interpolated_expert_ch1 &lt;1.26 &amp; interpolated_expert_ch1_10&gt;-1.25</v>
      </c>
      <c r="K5725" s="18" t="str">
        <f t="shared" si="540"/>
        <v>interpolated_expert_ch1_10</v>
      </c>
      <c r="L5725" s="1" t="str">
        <f t="shared" si="541"/>
        <v>Yes</v>
      </c>
    </row>
    <row r="5726" spans="1:12" ht="28.8" x14ac:dyDescent="0.3">
      <c r="A5726" s="1" t="str">
        <f>VLOOKUP(B5726,DownloadedFiles!$B$2:$C$821,2,)</f>
        <v>doi:10.7910/DVN/24591</v>
      </c>
      <c r="B5726" s="1" t="s">
        <v>2540</v>
      </c>
      <c r="C5726" s="1" t="s">
        <v>698</v>
      </c>
      <c r="D5726" s="1" t="s">
        <v>654</v>
      </c>
      <c r="E5726" s="1" t="str">
        <f>VLOOKUP(D5726,StataFunctions!$E$2:$G$260,3,)</f>
        <v>Linear Regression</v>
      </c>
      <c r="F5726" s="18" t="s">
        <v>5643</v>
      </c>
      <c r="G5726" s="18" t="str">
        <f t="shared" si="538"/>
        <v>party_ch_all_voters_t</v>
      </c>
      <c r="H5726" s="18" t="str">
        <f t="shared" si="539"/>
        <v>interpolated_expert_ch1_10 i.ccode if toofew!=1 &amp; emp_ch1_10!=.</v>
      </c>
      <c r="I5726" s="18">
        <f t="shared" si="542"/>
        <v>1</v>
      </c>
      <c r="J5726" s="18" t="str">
        <f t="shared" si="543"/>
        <v xml:space="preserve"> toofew!=1 &amp; emp_ch1_10!=.</v>
      </c>
      <c r="K5726" s="18" t="str">
        <f t="shared" si="540"/>
        <v>interpolated_expert_ch1_10 i.ccode</v>
      </c>
      <c r="L5726" s="1" t="str">
        <f t="shared" si="541"/>
        <v>Yes</v>
      </c>
    </row>
    <row r="5727" spans="1:12" ht="43.2" x14ac:dyDescent="0.3">
      <c r="A5727" s="1" t="str">
        <f>VLOOKUP(B5727,DownloadedFiles!$B$2:$C$821,2,)</f>
        <v>doi:10.7910/DVN/24591</v>
      </c>
      <c r="B5727" s="1" t="s">
        <v>2540</v>
      </c>
      <c r="C5727" s="1" t="s">
        <v>698</v>
      </c>
      <c r="D5727" s="1" t="s">
        <v>654</v>
      </c>
      <c r="E5727" s="1" t="str">
        <f>VLOOKUP(D5727,StataFunctions!$E$2:$G$260,3,)</f>
        <v>Linear Regression</v>
      </c>
      <c r="F5727" s="18" t="s">
        <v>8077</v>
      </c>
      <c r="G5727" s="18" t="str">
        <f t="shared" si="538"/>
        <v>party_ch_all_voters_t</v>
      </c>
      <c r="H5727" s="18" t="str">
        <f t="shared" si="539"/>
        <v>party_all_t1 emp_ch1_10 emp_posit_t1_10 interpolated_expert_ch1_10 interpolated_expert_t1_10 if toofew!=1</v>
      </c>
      <c r="I5727" s="18">
        <f t="shared" si="542"/>
        <v>1</v>
      </c>
      <c r="J5727" s="18" t="str">
        <f t="shared" si="543"/>
        <v xml:space="preserve"> toofew!=1</v>
      </c>
      <c r="K5727" s="18" t="str">
        <f t="shared" si="540"/>
        <v>party_all_t1 emp_ch1_10 emp_posit_t1_10 interpolated_expert_ch1_10 interpolated_expert_t1_10</v>
      </c>
      <c r="L5727" s="1" t="str">
        <f t="shared" si="541"/>
        <v>Yes</v>
      </c>
    </row>
    <row r="5728" spans="1:12" ht="43.2" x14ac:dyDescent="0.3">
      <c r="A5728" s="1" t="str">
        <f>VLOOKUP(B5728,DownloadedFiles!$B$2:$C$821,2,)</f>
        <v>doi:10.7910/DVN/24591</v>
      </c>
      <c r="B5728" s="1" t="s">
        <v>2540</v>
      </c>
      <c r="C5728" s="1" t="s">
        <v>698</v>
      </c>
      <c r="D5728" s="1" t="s">
        <v>654</v>
      </c>
      <c r="E5728" s="1" t="str">
        <f>VLOOKUP(D5728,StataFunctions!$E$2:$G$260,3,)</f>
        <v>Linear Regression</v>
      </c>
      <c r="F5728" s="18" t="s">
        <v>5651</v>
      </c>
      <c r="G5728" s="18" t="str">
        <f t="shared" si="538"/>
        <v>party_ind_ch</v>
      </c>
      <c r="H5728" s="18" t="str">
        <f t="shared" si="539"/>
        <v>party_ind_t1 emp_ch1_10 emp_posit_t1_10 interpolated_expert_ch1_10 interpolated_expert_t1_10 if toofew!=1</v>
      </c>
      <c r="I5728" s="18">
        <f t="shared" si="542"/>
        <v>1</v>
      </c>
      <c r="J5728" s="18" t="str">
        <f t="shared" si="543"/>
        <v xml:space="preserve"> toofew!=1</v>
      </c>
      <c r="K5728" s="18" t="str">
        <f t="shared" si="540"/>
        <v>party_ind_t1 emp_ch1_10 emp_posit_t1_10 interpolated_expert_ch1_10 interpolated_expert_t1_10</v>
      </c>
      <c r="L5728" s="1" t="str">
        <f t="shared" si="541"/>
        <v>Yes</v>
      </c>
    </row>
    <row r="5729" spans="1:12" ht="43.2" x14ac:dyDescent="0.3">
      <c r="A5729" s="1" t="str">
        <f>VLOOKUP(B5729,DownloadedFiles!$B$2:$C$821,2,)</f>
        <v>doi:10.7910/DVN/24591</v>
      </c>
      <c r="B5729" s="1" t="s">
        <v>2540</v>
      </c>
      <c r="C5729" s="1" t="s">
        <v>698</v>
      </c>
      <c r="D5729" s="1" t="s">
        <v>654</v>
      </c>
      <c r="E5729" s="1" t="str">
        <f>VLOOKUP(D5729,StataFunctions!$E$2:$G$260,3,)</f>
        <v>Linear Regression</v>
      </c>
      <c r="F5729" s="18" t="s">
        <v>5650</v>
      </c>
      <c r="G5729" s="18" t="str">
        <f t="shared" si="538"/>
        <v>party_others_ch</v>
      </c>
      <c r="H5729" s="18" t="str">
        <f t="shared" si="539"/>
        <v>party_oth_t1 emp_ch1_10 emp_posit_t1_10 interpolated_expert_ch1_10 interpolated_expert_t1_10 if toofew!=1</v>
      </c>
      <c r="I5729" s="18">
        <f t="shared" si="542"/>
        <v>1</v>
      </c>
      <c r="J5729" s="18" t="str">
        <f t="shared" si="543"/>
        <v xml:space="preserve"> toofew!=1</v>
      </c>
      <c r="K5729" s="18" t="str">
        <f t="shared" si="540"/>
        <v>party_oth_t1 emp_ch1_10 emp_posit_t1_10 interpolated_expert_ch1_10 interpolated_expert_t1_10</v>
      </c>
      <c r="L5729" s="1" t="str">
        <f t="shared" si="541"/>
        <v>Yes</v>
      </c>
    </row>
    <row r="5730" spans="1:12" ht="43.2" x14ac:dyDescent="0.3">
      <c r="A5730" s="1" t="str">
        <f>VLOOKUP(B5730,DownloadedFiles!$B$2:$C$821,2,)</f>
        <v>doi:10.7910/DVN/24591</v>
      </c>
      <c r="B5730" s="1" t="s">
        <v>2540</v>
      </c>
      <c r="C5730" s="1" t="s">
        <v>698</v>
      </c>
      <c r="D5730" s="1" t="s">
        <v>654</v>
      </c>
      <c r="E5730" s="1" t="str">
        <f>VLOOKUP(D5730,StataFunctions!$E$2:$G$260,3,)</f>
        <v>Linear Regression</v>
      </c>
      <c r="F5730" s="18" t="s">
        <v>5649</v>
      </c>
      <c r="G5730" s="18" t="str">
        <f t="shared" si="538"/>
        <v>party_ch_supporters_t</v>
      </c>
      <c r="H5730" s="18" t="str">
        <f t="shared" si="539"/>
        <v>party_supp_t1 emp_ch1_10 emp_posit_t1_10 interpolated_expert_ch1_10 interpolated_expert_t1_10 if toofew!=1</v>
      </c>
      <c r="I5730" s="18">
        <f t="shared" si="542"/>
        <v>1</v>
      </c>
      <c r="J5730" s="18" t="str">
        <f t="shared" si="543"/>
        <v xml:space="preserve"> toofew!=1</v>
      </c>
      <c r="K5730" s="18" t="str">
        <f t="shared" si="540"/>
        <v>party_supp_t1 emp_ch1_10 emp_posit_t1_10 interpolated_expert_ch1_10 interpolated_expert_t1_10</v>
      </c>
      <c r="L5730" s="1" t="str">
        <f t="shared" si="541"/>
        <v>Yes</v>
      </c>
    </row>
    <row r="5731" spans="1:12" ht="28.8" x14ac:dyDescent="0.3">
      <c r="A5731" s="1" t="str">
        <f>VLOOKUP(B5731,DownloadedFiles!$B$2:$C$821,2,)</f>
        <v>doi:10.7910/DVN/24591</v>
      </c>
      <c r="B5731" s="1" t="s">
        <v>2540</v>
      </c>
      <c r="C5731" s="1" t="s">
        <v>698</v>
      </c>
      <c r="D5731" s="1" t="s">
        <v>654</v>
      </c>
      <c r="E5731" s="1" t="str">
        <f>VLOOKUP(D5731,StataFunctions!$E$2:$G$260,3,)</f>
        <v>Linear Regression</v>
      </c>
      <c r="F5731" s="18" t="s">
        <v>5671</v>
      </c>
      <c r="G5731" s="18" t="str">
        <f t="shared" si="538"/>
        <v>sd_partyall_ch1_n</v>
      </c>
      <c r="H5731" s="18" t="str">
        <f t="shared" si="539"/>
        <v>sd_emp_eu_ch1_n sd_expert_ch1_n if toofew!=1</v>
      </c>
      <c r="I5731" s="18">
        <f t="shared" si="542"/>
        <v>1</v>
      </c>
      <c r="J5731" s="18" t="str">
        <f t="shared" si="543"/>
        <v xml:space="preserve"> toofew!=1</v>
      </c>
      <c r="K5731" s="18" t="str">
        <f t="shared" si="540"/>
        <v>sd_emp_eu_ch1_n sd_expert_ch1_n</v>
      </c>
      <c r="L5731" s="1" t="str">
        <f t="shared" si="541"/>
        <v>Yes</v>
      </c>
    </row>
    <row r="5732" spans="1:12" ht="28.8" x14ac:dyDescent="0.3">
      <c r="A5732" s="1" t="str">
        <f>VLOOKUP(B5732,DownloadedFiles!$B$2:$C$821,2,)</f>
        <v>doi:10.7910/DVN/24591</v>
      </c>
      <c r="B5732" s="1" t="s">
        <v>2540</v>
      </c>
      <c r="C5732" s="1" t="s">
        <v>698</v>
      </c>
      <c r="D5732" s="1" t="s">
        <v>654</v>
      </c>
      <c r="E5732" s="1" t="str">
        <f>VLOOKUP(D5732,StataFunctions!$E$2:$G$260,3,)</f>
        <v>Linear Regression</v>
      </c>
      <c r="F5732" s="18" t="s">
        <v>5673</v>
      </c>
      <c r="G5732" s="18" t="str">
        <f t="shared" si="538"/>
        <v>sd_partyind_ch1_n</v>
      </c>
      <c r="H5732" s="18" t="str">
        <f t="shared" si="539"/>
        <v>sd_emp_eu_ch1_n sd_expert_ch1_n if toofew!=1</v>
      </c>
      <c r="I5732" s="18">
        <f t="shared" si="542"/>
        <v>1</v>
      </c>
      <c r="J5732" s="18" t="str">
        <f t="shared" si="543"/>
        <v xml:space="preserve"> toofew!=1</v>
      </c>
      <c r="K5732" s="18" t="str">
        <f t="shared" si="540"/>
        <v>sd_emp_eu_ch1_n sd_expert_ch1_n</v>
      </c>
      <c r="L5732" s="1" t="str">
        <f t="shared" si="541"/>
        <v>Yes</v>
      </c>
    </row>
    <row r="5733" spans="1:12" ht="28.8" x14ac:dyDescent="0.3">
      <c r="A5733" s="1" t="str">
        <f>VLOOKUP(B5733,DownloadedFiles!$B$2:$C$821,2,)</f>
        <v>doi:10.7910/DVN/24591</v>
      </c>
      <c r="B5733" s="1" t="s">
        <v>2540</v>
      </c>
      <c r="C5733" s="1" t="s">
        <v>698</v>
      </c>
      <c r="D5733" s="1" t="s">
        <v>654</v>
      </c>
      <c r="E5733" s="1" t="str">
        <f>VLOOKUP(D5733,StataFunctions!$E$2:$G$260,3,)</f>
        <v>Linear Regression</v>
      </c>
      <c r="F5733" s="18" t="s">
        <v>8278</v>
      </c>
      <c r="G5733" s="18" t="str">
        <f t="shared" si="538"/>
        <v>sd_partyoth_ch1_n</v>
      </c>
      <c r="H5733" s="18" t="str">
        <f t="shared" si="539"/>
        <v>sd_emp_eu_ch1_n sd_expert_ch1_n if toofew!=1</v>
      </c>
      <c r="I5733" s="18">
        <f t="shared" si="542"/>
        <v>1</v>
      </c>
      <c r="J5733" s="18" t="str">
        <f t="shared" si="543"/>
        <v xml:space="preserve"> toofew!=1</v>
      </c>
      <c r="K5733" s="18" t="str">
        <f t="shared" si="540"/>
        <v>sd_emp_eu_ch1_n sd_expert_ch1_n</v>
      </c>
      <c r="L5733" s="1" t="str">
        <f t="shared" si="541"/>
        <v>Yes</v>
      </c>
    </row>
    <row r="5734" spans="1:12" ht="28.8" x14ac:dyDescent="0.3">
      <c r="A5734" s="1" t="str">
        <f>VLOOKUP(B5734,DownloadedFiles!$B$2:$C$821,2,)</f>
        <v>doi:10.7910/DVN/24591</v>
      </c>
      <c r="B5734" s="1" t="s">
        <v>2540</v>
      </c>
      <c r="C5734" s="1" t="s">
        <v>698</v>
      </c>
      <c r="D5734" s="1" t="s">
        <v>654</v>
      </c>
      <c r="E5734" s="1" t="str">
        <f>VLOOKUP(D5734,StataFunctions!$E$2:$G$260,3,)</f>
        <v>Linear Regression</v>
      </c>
      <c r="F5734" s="18" t="s">
        <v>5672</v>
      </c>
      <c r="G5734" s="18" t="str">
        <f t="shared" si="538"/>
        <v>sd_partysupp_ch1_n</v>
      </c>
      <c r="H5734" s="18" t="str">
        <f t="shared" si="539"/>
        <v>sd_emp_eu_ch1_n sd_expert_ch1_n if toofew!=1</v>
      </c>
      <c r="I5734" s="18">
        <f t="shared" si="542"/>
        <v>1</v>
      </c>
      <c r="J5734" s="18" t="str">
        <f t="shared" si="543"/>
        <v xml:space="preserve"> toofew!=1</v>
      </c>
      <c r="K5734" s="18" t="str">
        <f t="shared" si="540"/>
        <v>sd_emp_eu_ch1_n sd_expert_ch1_n</v>
      </c>
      <c r="L5734" s="1" t="str">
        <f t="shared" si="541"/>
        <v>Yes</v>
      </c>
    </row>
    <row r="5735" spans="1:12" ht="28.8" x14ac:dyDescent="0.3">
      <c r="A5735" s="1" t="str">
        <f>VLOOKUP(B5735,DownloadedFiles!$B$2:$C$821,2,)</f>
        <v>doi:10.7910/DVN/24591</v>
      </c>
      <c r="B5735" s="1" t="s">
        <v>2540</v>
      </c>
      <c r="C5735" s="1" t="s">
        <v>698</v>
      </c>
      <c r="D5735" s="1" t="s">
        <v>654</v>
      </c>
      <c r="E5735" s="1" t="str">
        <f>VLOOKUP(D5735,StataFunctions!$E$2:$G$260,3,)</f>
        <v>Linear Regression</v>
      </c>
      <c r="F5735" s="18" t="s">
        <v>5674</v>
      </c>
      <c r="G5735" s="18" t="str">
        <f t="shared" si="538"/>
        <v>sd_selfsupp_ch1_n</v>
      </c>
      <c r="H5735" s="18" t="str">
        <f t="shared" si="539"/>
        <v>sd_selfsupp_ch2 sd_emp_eu_ch1 sd_emp_eu_ch2 sd_expert_ch1 sd_expert_ch2 if toofew!=1</v>
      </c>
      <c r="I5735" s="18">
        <f t="shared" si="542"/>
        <v>1</v>
      </c>
      <c r="J5735" s="18" t="str">
        <f t="shared" si="543"/>
        <v xml:space="preserve"> toofew!=1</v>
      </c>
      <c r="K5735" s="18" t="str">
        <f t="shared" si="540"/>
        <v>sd_selfsupp_ch2 sd_emp_eu_ch1 sd_emp_eu_ch2 sd_expert_ch1 sd_expert_ch2</v>
      </c>
      <c r="L5735" s="1" t="str">
        <f t="shared" si="541"/>
        <v>Yes</v>
      </c>
    </row>
    <row r="5736" spans="1:12" ht="43.2" x14ac:dyDescent="0.3">
      <c r="A5736" s="1" t="str">
        <f>VLOOKUP(B5736,DownloadedFiles!$B$2:$C$821,2,)</f>
        <v>doi:10.7910/DVN/24591</v>
      </c>
      <c r="B5736" s="1" t="s">
        <v>2540</v>
      </c>
      <c r="C5736" s="1" t="s">
        <v>698</v>
      </c>
      <c r="D5736" s="1" t="s">
        <v>654</v>
      </c>
      <c r="E5736" s="1" t="str">
        <f>VLOOKUP(D5736,StataFunctions!$E$2:$G$260,3,)</f>
        <v>Linear Regression</v>
      </c>
      <c r="F5736" s="18" t="s">
        <v>5670</v>
      </c>
      <c r="G5736" s="18" t="str">
        <f t="shared" si="538"/>
        <v>self_supp_ch_t</v>
      </c>
      <c r="H5736" s="18" t="str">
        <f t="shared" si="539"/>
        <v>self_supp_ch_t1 cmp_eu_ratio_ch1 cmp_eu_ratio_ch2 interpolated_expert_ch1_10 interpolated_expert_ch2_10 if toofew!=1</v>
      </c>
      <c r="I5736" s="18">
        <f t="shared" si="542"/>
        <v>1</v>
      </c>
      <c r="J5736" s="18" t="str">
        <f t="shared" si="543"/>
        <v xml:space="preserve"> toofew!=1</v>
      </c>
      <c r="K5736" s="18" t="str">
        <f t="shared" si="540"/>
        <v>self_supp_ch_t1 cmp_eu_ratio_ch1 cmp_eu_ratio_ch2 interpolated_expert_ch1_10 interpolated_expert_ch2_10</v>
      </c>
      <c r="L5736" s="1" t="str">
        <f t="shared" si="541"/>
        <v>Yes</v>
      </c>
    </row>
    <row r="5737" spans="1:12" ht="43.2" x14ac:dyDescent="0.3">
      <c r="A5737" s="1" t="str">
        <f>VLOOKUP(B5737,DownloadedFiles!$B$2:$C$821,2,)</f>
        <v>doi:10.7910/DVN/24591</v>
      </c>
      <c r="B5737" s="1" t="s">
        <v>2540</v>
      </c>
      <c r="C5737" s="1" t="s">
        <v>698</v>
      </c>
      <c r="D5737" s="1" t="s">
        <v>654</v>
      </c>
      <c r="E5737" s="1" t="str">
        <f>VLOOKUP(D5737,StataFunctions!$E$2:$G$260,3,)</f>
        <v>Linear Regression</v>
      </c>
      <c r="F5737" s="18" t="s">
        <v>5626</v>
      </c>
      <c r="G5737" s="18" t="str">
        <f t="shared" si="538"/>
        <v>self_supp_ch_t</v>
      </c>
      <c r="H5737" s="18" t="str">
        <f t="shared" si="539"/>
        <v>self_supp_ch_t1 emp_ch1_10 emp_ch2_10 interpolated_expert_ch1_10 interpolated_expert_ch2_10 if toofew!=1</v>
      </c>
      <c r="I5737" s="18">
        <f t="shared" si="542"/>
        <v>1</v>
      </c>
      <c r="J5737" s="18" t="str">
        <f t="shared" si="543"/>
        <v xml:space="preserve"> toofew!=1</v>
      </c>
      <c r="K5737" s="18" t="str">
        <f t="shared" si="540"/>
        <v>self_supp_ch_t1 emp_ch1_10 emp_ch2_10 interpolated_expert_ch1_10 interpolated_expert_ch2_10</v>
      </c>
      <c r="L5737" s="1" t="str">
        <f t="shared" si="541"/>
        <v>Yes</v>
      </c>
    </row>
    <row r="5738" spans="1:12" ht="43.2" x14ac:dyDescent="0.3">
      <c r="A5738" s="1" t="str">
        <f>VLOOKUP(B5738,DownloadedFiles!$B$2:$C$821,2,)</f>
        <v>doi:10.7910/DVN/24591</v>
      </c>
      <c r="B5738" s="1" t="s">
        <v>2540</v>
      </c>
      <c r="C5738" s="1" t="s">
        <v>698</v>
      </c>
      <c r="D5738" s="1" t="s">
        <v>654</v>
      </c>
      <c r="E5738" s="1" t="str">
        <f>VLOOKUP(D5738,StataFunctions!$E$2:$G$260,3,)</f>
        <v>Linear Regression</v>
      </c>
      <c r="F5738" s="18" t="s">
        <v>5652</v>
      </c>
      <c r="G5738" s="18" t="str">
        <f t="shared" si="538"/>
        <v>self_supp_ch_t</v>
      </c>
      <c r="H5738" s="18" t="str">
        <f t="shared" si="539"/>
        <v>self_supp_t1 emp_ch1_10 emp_posit_t1_10 interpolated_expert_ch1_10 interpolated_expert_t1_10 if toofew!=1</v>
      </c>
      <c r="I5738" s="18">
        <f t="shared" si="542"/>
        <v>1</v>
      </c>
      <c r="J5738" s="18" t="str">
        <f t="shared" si="543"/>
        <v xml:space="preserve"> toofew!=1</v>
      </c>
      <c r="K5738" s="18" t="str">
        <f t="shared" si="540"/>
        <v>self_supp_t1 emp_ch1_10 emp_posit_t1_10 interpolated_expert_ch1_10 interpolated_expert_t1_10</v>
      </c>
      <c r="L5738" s="1" t="str">
        <f t="shared" si="541"/>
        <v>Yes</v>
      </c>
    </row>
    <row r="5739" spans="1:12" ht="43.2" x14ac:dyDescent="0.3">
      <c r="A5739" s="1" t="str">
        <f>VLOOKUP(B5739,DownloadedFiles!$B$2:$C$821,2,)</f>
        <v>doi:10.7910/DVN/24591</v>
      </c>
      <c r="B5739" s="1" t="s">
        <v>2540</v>
      </c>
      <c r="C5739" s="1" t="s">
        <v>698</v>
      </c>
      <c r="D5739" s="1" t="s">
        <v>654</v>
      </c>
      <c r="E5739" s="1" t="str">
        <f>VLOOKUP(D5739,StataFunctions!$E$2:$G$260,3,)</f>
        <v>Linear Regression</v>
      </c>
      <c r="F5739" s="18" t="s">
        <v>5666</v>
      </c>
      <c r="G5739" s="18" t="str">
        <f t="shared" si="538"/>
        <v>self_sup</v>
      </c>
      <c r="H5739" s="18" t="str">
        <f t="shared" si="539"/>
        <v>self_supp_t1 emp_posit_t_10 emp_posit_t1_10 interpolated_expert_10 interpolated_expert_t1_10 if toofew!=1</v>
      </c>
      <c r="I5739" s="18">
        <f t="shared" si="542"/>
        <v>1</v>
      </c>
      <c r="J5739" s="18" t="str">
        <f t="shared" si="543"/>
        <v xml:space="preserve"> toofew!=1</v>
      </c>
      <c r="K5739" s="18" t="str">
        <f t="shared" si="540"/>
        <v>self_supp_t1 emp_posit_t_10 emp_posit_t1_10 interpolated_expert_10 interpolated_expert_t1_10</v>
      </c>
      <c r="L5739" s="1" t="str">
        <f t="shared" si="541"/>
        <v>Yes</v>
      </c>
    </row>
    <row r="5740" spans="1:12" x14ac:dyDescent="0.3">
      <c r="A5740" s="1" t="str">
        <f>VLOOKUP(B5740,DownloadedFiles!$B$2:$C$821,2,)</f>
        <v>doi:10.7910/DVN/PLLBQJ</v>
      </c>
      <c r="B5740" s="1" t="s">
        <v>2015</v>
      </c>
      <c r="C5740" s="1" t="s">
        <v>698</v>
      </c>
      <c r="D5740" s="1" t="s">
        <v>654</v>
      </c>
      <c r="E5740" s="1" t="str">
        <f>VLOOKUP(D5740,StataFunctions!$E$2:$G$260,3,)</f>
        <v>Linear Regression</v>
      </c>
      <c r="F5740" s="18" t="s">
        <v>6880</v>
      </c>
      <c r="G5740" s="18" t="str">
        <f t="shared" si="538"/>
        <v>`dv'</v>
      </c>
      <c r="H5740" s="18" t="str">
        <f t="shared" si="539"/>
        <v>treat if margin &lt; 0.5</v>
      </c>
      <c r="I5740" s="18">
        <f t="shared" si="542"/>
        <v>1</v>
      </c>
      <c r="J5740" s="18" t="str">
        <f t="shared" si="543"/>
        <v xml:space="preserve"> margin &lt; 0.5</v>
      </c>
      <c r="K5740" s="18" t="str">
        <f t="shared" si="540"/>
        <v>treat</v>
      </c>
      <c r="L5740" s="1" t="str">
        <f t="shared" si="541"/>
        <v>Yes</v>
      </c>
    </row>
    <row r="5741" spans="1:12" x14ac:dyDescent="0.3">
      <c r="A5741" s="1" t="str">
        <f>VLOOKUP(B5741,DownloadedFiles!$B$2:$C$821,2,)</f>
        <v>doi:10.7910/DVN/PLLBQJ</v>
      </c>
      <c r="B5741" s="1" t="s">
        <v>2015</v>
      </c>
      <c r="C5741" s="1" t="s">
        <v>698</v>
      </c>
      <c r="D5741" s="1" t="s">
        <v>654</v>
      </c>
      <c r="E5741" s="1" t="str">
        <f>VLOOKUP(D5741,StataFunctions!$E$2:$G$260,3,)</f>
        <v>Linear Regression</v>
      </c>
      <c r="F5741" s="18" t="s">
        <v>6881</v>
      </c>
      <c r="G5741" s="18" t="str">
        <f t="shared" si="538"/>
        <v>`dv'</v>
      </c>
      <c r="H5741" s="18" t="str">
        <f t="shared" si="539"/>
        <v>treat if margin &lt; 1.0</v>
      </c>
      <c r="I5741" s="18">
        <f t="shared" si="542"/>
        <v>1</v>
      </c>
      <c r="J5741" s="18" t="str">
        <f t="shared" si="543"/>
        <v xml:space="preserve"> margin &lt; 1.0</v>
      </c>
      <c r="K5741" s="18" t="str">
        <f t="shared" si="540"/>
        <v>treat</v>
      </c>
      <c r="L5741" s="1" t="str">
        <f t="shared" si="541"/>
        <v>Yes</v>
      </c>
    </row>
    <row r="5742" spans="1:12" x14ac:dyDescent="0.3">
      <c r="A5742" s="1" t="str">
        <f>VLOOKUP(B5742,DownloadedFiles!$B$2:$C$821,2,)</f>
        <v>doi:10.7910/DVN/PLLBQJ</v>
      </c>
      <c r="B5742" s="1" t="s">
        <v>2015</v>
      </c>
      <c r="C5742" s="1" t="s">
        <v>698</v>
      </c>
      <c r="D5742" s="1" t="s">
        <v>654</v>
      </c>
      <c r="E5742" s="1" t="str">
        <f>VLOOKUP(D5742,StataFunctions!$E$2:$G$260,3,)</f>
        <v>Linear Regression</v>
      </c>
      <c r="F5742" s="18" t="s">
        <v>6882</v>
      </c>
      <c r="G5742" s="18" t="str">
        <f t="shared" si="538"/>
        <v>`dv'</v>
      </c>
      <c r="H5742" s="18" t="str">
        <f t="shared" si="539"/>
        <v>treat rv rv_treat if margin &lt; 1.0</v>
      </c>
      <c r="I5742" s="18">
        <f t="shared" si="542"/>
        <v>1</v>
      </c>
      <c r="J5742" s="18" t="str">
        <f t="shared" si="543"/>
        <v xml:space="preserve"> margin &lt; 1.0</v>
      </c>
      <c r="K5742" s="18" t="str">
        <f t="shared" si="540"/>
        <v>treat rv rv_treat</v>
      </c>
      <c r="L5742" s="1" t="str">
        <f t="shared" si="541"/>
        <v>Yes</v>
      </c>
    </row>
    <row r="5743" spans="1:12" x14ac:dyDescent="0.3">
      <c r="A5743" s="1" t="str">
        <f>VLOOKUP(B5743,DownloadedFiles!$B$2:$C$821,2,)</f>
        <v>doi:10.7910/DVN/PLLBQJ</v>
      </c>
      <c r="B5743" s="1" t="s">
        <v>2015</v>
      </c>
      <c r="C5743" s="1" t="s">
        <v>698</v>
      </c>
      <c r="D5743" s="1" t="s">
        <v>654</v>
      </c>
      <c r="E5743" s="1" t="str">
        <f>VLOOKUP(D5743,StataFunctions!$E$2:$G$260,3,)</f>
        <v>Linear Regression</v>
      </c>
      <c r="F5743" s="18" t="s">
        <v>6883</v>
      </c>
      <c r="G5743" s="18" t="str">
        <f t="shared" si="538"/>
        <v>`dv'</v>
      </c>
      <c r="H5743" s="18" t="str">
        <f t="shared" si="539"/>
        <v>treat rv rv_treat if margin &lt; 2.0</v>
      </c>
      <c r="I5743" s="18">
        <f t="shared" si="542"/>
        <v>1</v>
      </c>
      <c r="J5743" s="18" t="str">
        <f t="shared" si="543"/>
        <v xml:space="preserve"> margin &lt; 2.0</v>
      </c>
      <c r="K5743" s="18" t="str">
        <f t="shared" si="540"/>
        <v>treat rv rv_treat</v>
      </c>
      <c r="L5743" s="1" t="str">
        <f t="shared" si="541"/>
        <v>Yes</v>
      </c>
    </row>
    <row r="5744" spans="1:12" x14ac:dyDescent="0.3">
      <c r="A5744" s="1" t="str">
        <f>VLOOKUP(B5744,DownloadedFiles!$B$2:$C$821,2,)</f>
        <v>doi:10.7910/DVN/PLLBQJ</v>
      </c>
      <c r="B5744" s="1" t="s">
        <v>2015</v>
      </c>
      <c r="C5744" s="1" t="s">
        <v>698</v>
      </c>
      <c r="D5744" s="1" t="s">
        <v>654</v>
      </c>
      <c r="E5744" s="1" t="str">
        <f>VLOOKUP(D5744,StataFunctions!$E$2:$G$260,3,)</f>
        <v>Linear Regression</v>
      </c>
      <c r="F5744" s="18" t="s">
        <v>6884</v>
      </c>
      <c r="G5744" s="18" t="str">
        <f t="shared" si="538"/>
        <v>`dv'</v>
      </c>
      <c r="H5744" s="18" t="str">
        <f t="shared" si="539"/>
        <v>treat rv rv_treat if margin &lt; 5.0</v>
      </c>
      <c r="I5744" s="18">
        <f t="shared" si="542"/>
        <v>1</v>
      </c>
      <c r="J5744" s="18" t="str">
        <f t="shared" si="543"/>
        <v xml:space="preserve"> margin &lt; 5.0</v>
      </c>
      <c r="K5744" s="18" t="str">
        <f t="shared" si="540"/>
        <v>treat rv rv_treat</v>
      </c>
      <c r="L5744" s="1" t="str">
        <f t="shared" si="541"/>
        <v>Yes</v>
      </c>
    </row>
    <row r="5745" spans="1:12" x14ac:dyDescent="0.3">
      <c r="A5745" s="1" t="str">
        <f>VLOOKUP(B5745,DownloadedFiles!$B$2:$C$821,2,)</f>
        <v>doi:10.7910/DVN/PLLBQJ</v>
      </c>
      <c r="B5745" s="1" t="s">
        <v>2015</v>
      </c>
      <c r="C5745" s="1" t="s">
        <v>698</v>
      </c>
      <c r="D5745" s="1" t="s">
        <v>654</v>
      </c>
      <c r="E5745" s="1" t="str">
        <f>VLOOKUP(D5745,StataFunctions!$E$2:$G$260,3,)</f>
        <v>Linear Regression</v>
      </c>
      <c r="F5745" s="18" t="s">
        <v>6887</v>
      </c>
      <c r="G5745" s="18" t="str">
        <f t="shared" si="538"/>
        <v>`dv'</v>
      </c>
      <c r="H5745" s="18" t="str">
        <f t="shared" si="539"/>
        <v>treat rv rv_treat if margin &lt; bandwidth</v>
      </c>
      <c r="I5745" s="18">
        <f t="shared" si="542"/>
        <v>1</v>
      </c>
      <c r="J5745" s="18" t="str">
        <f t="shared" si="543"/>
        <v xml:space="preserve"> margin &lt; bandwidth</v>
      </c>
      <c r="K5745" s="18" t="str">
        <f t="shared" si="540"/>
        <v>treat rv rv_treat</v>
      </c>
      <c r="L5745" s="1" t="str">
        <f t="shared" si="541"/>
        <v>Yes</v>
      </c>
    </row>
    <row r="5746" spans="1:12" ht="28.8" x14ac:dyDescent="0.3">
      <c r="A5746" s="1" t="str">
        <f>VLOOKUP(B5746,DownloadedFiles!$B$2:$C$821,2,)</f>
        <v>doi:10.7910/DVN/PLLBQJ</v>
      </c>
      <c r="B5746" s="1" t="s">
        <v>2015</v>
      </c>
      <c r="C5746" s="1" t="s">
        <v>698</v>
      </c>
      <c r="D5746" s="1" t="s">
        <v>654</v>
      </c>
      <c r="E5746" s="1" t="str">
        <f>VLOOKUP(D5746,StataFunctions!$E$2:$G$260,3,)</f>
        <v>Linear Regression</v>
      </c>
      <c r="F5746" s="18" t="s">
        <v>6886</v>
      </c>
      <c r="G5746" s="18" t="str">
        <f t="shared" si="538"/>
        <v>`dv'</v>
      </c>
      <c r="H5746" s="18" t="str">
        <f t="shared" si="539"/>
        <v>treat rv rv2 rv3 rv_treat rv_treat2 rv_treat3 if margin &lt; 10.0</v>
      </c>
      <c r="I5746" s="18">
        <f t="shared" si="542"/>
        <v>1</v>
      </c>
      <c r="J5746" s="18" t="str">
        <f t="shared" si="543"/>
        <v xml:space="preserve"> margin &lt; 10.0</v>
      </c>
      <c r="K5746" s="18" t="str">
        <f t="shared" si="540"/>
        <v>treat rv rv2 rv3 rv_treat rv_treat2 rv_treat3</v>
      </c>
      <c r="L5746" s="1" t="str">
        <f t="shared" si="541"/>
        <v>Yes</v>
      </c>
    </row>
    <row r="5747" spans="1:12" x14ac:dyDescent="0.3">
      <c r="A5747" s="1" t="str">
        <f>VLOOKUP(B5747,DownloadedFiles!$B$2:$C$821,2,)</f>
        <v>doi:10.7910/DVN/PLLBQJ</v>
      </c>
      <c r="B5747" s="1" t="s">
        <v>2015</v>
      </c>
      <c r="C5747" s="1" t="s">
        <v>698</v>
      </c>
      <c r="D5747" s="1" t="s">
        <v>654</v>
      </c>
      <c r="E5747" s="1" t="str">
        <f>VLOOKUP(D5747,StataFunctions!$E$2:$G$260,3,)</f>
        <v>Linear Regression</v>
      </c>
      <c r="F5747" s="18" t="s">
        <v>6885</v>
      </c>
      <c r="G5747" s="18" t="str">
        <f t="shared" si="538"/>
        <v>`dv'</v>
      </c>
      <c r="H5747" s="18" t="str">
        <f t="shared" si="539"/>
        <v>treat rv rv2 rv3 rv_treat rv_treat2 rv_treat3 if margin &lt; 5.0</v>
      </c>
      <c r="I5747" s="18">
        <f t="shared" si="542"/>
        <v>1</v>
      </c>
      <c r="J5747" s="18" t="str">
        <f t="shared" si="543"/>
        <v xml:space="preserve"> margin &lt; 5.0</v>
      </c>
      <c r="K5747" s="18" t="str">
        <f t="shared" si="540"/>
        <v>treat rv rv2 rv3 rv_treat rv_treat2 rv_treat3</v>
      </c>
      <c r="L5747" s="1" t="str">
        <f t="shared" si="541"/>
        <v>Yes</v>
      </c>
    </row>
    <row r="5748" spans="1:12" x14ac:dyDescent="0.3">
      <c r="A5748" s="1" t="str">
        <f>VLOOKUP(B5748,DownloadedFiles!$B$2:$C$821,2,)</f>
        <v>doi:10.7910/DVN/NRAQRH</v>
      </c>
      <c r="B5748" s="1" t="s">
        <v>1882</v>
      </c>
      <c r="C5748" s="1" t="s">
        <v>2827</v>
      </c>
      <c r="D5748" s="1" t="s">
        <v>654</v>
      </c>
      <c r="E5748" s="1" t="str">
        <f>VLOOKUP(D5748,StataFunctions!$E$2:$G$260,3,)</f>
        <v>Linear Regression</v>
      </c>
      <c r="F5748" s="18" t="s">
        <v>6956</v>
      </c>
      <c r="G5748" s="18" t="str">
        <f t="shared" si="538"/>
        <v>`x'</v>
      </c>
      <c r="H5748" s="18" t="str">
        <f t="shared" si="539"/>
        <v>import_shock CY*</v>
      </c>
      <c r="I5748" s="18">
        <f t="shared" si="542"/>
        <v>0</v>
      </c>
      <c r="J5748" s="18" t="str">
        <f t="shared" si="543"/>
        <v>NA</v>
      </c>
      <c r="K5748" s="18" t="str">
        <f t="shared" si="540"/>
        <v>import_shock CY*</v>
      </c>
      <c r="L5748" s="1" t="str">
        <f t="shared" si="541"/>
        <v>Yes</v>
      </c>
    </row>
    <row r="5749" spans="1:12" x14ac:dyDescent="0.3">
      <c r="A5749" s="1" t="str">
        <f>VLOOKUP(B5749,DownloadedFiles!$B$2:$C$821,2,)</f>
        <v>doi:10.7910/DVN/NRAQRH</v>
      </c>
      <c r="B5749" s="1" t="s">
        <v>1882</v>
      </c>
      <c r="C5749" s="1" t="s">
        <v>2828</v>
      </c>
      <c r="D5749" s="1" t="s">
        <v>654</v>
      </c>
      <c r="E5749" s="1" t="str">
        <f>VLOOKUP(D5749,StataFunctions!$E$2:$G$260,3,)</f>
        <v>Linear Regression</v>
      </c>
      <c r="F5749" s="18" t="s">
        <v>6957</v>
      </c>
      <c r="G5749" s="18" t="str">
        <f t="shared" si="538"/>
        <v>`x'</v>
      </c>
      <c r="H5749" s="18" t="str">
        <f t="shared" si="539"/>
        <v>import_shock female_dummy age EDU* CY* [pweight=pspwght]"</v>
      </c>
      <c r="I5749" s="18">
        <f t="shared" si="542"/>
        <v>0</v>
      </c>
      <c r="J5749" s="18" t="str">
        <f t="shared" si="543"/>
        <v>NA</v>
      </c>
      <c r="K5749" s="18" t="str">
        <f t="shared" si="540"/>
        <v>import_shock female_dummy age EDU* CY* [pweight=pspwght]"</v>
      </c>
      <c r="L5749" s="1" t="str">
        <f t="shared" si="541"/>
        <v>Yes</v>
      </c>
    </row>
    <row r="5750" spans="1:12" x14ac:dyDescent="0.3">
      <c r="A5750" s="1" t="str">
        <f>VLOOKUP(B5750,DownloadedFiles!$B$2:$C$821,2,)</f>
        <v>doi:10.7910/DVN/29375</v>
      </c>
      <c r="B5750" s="1" t="s">
        <v>2557</v>
      </c>
      <c r="C5750" s="1" t="s">
        <v>6466</v>
      </c>
      <c r="D5750" s="1" t="s">
        <v>1116</v>
      </c>
      <c r="E5750" s="1" t="str">
        <f>VLOOKUP(D5750,StataFunctions!$E$2:$G$260,3,)</f>
        <v>Linear regression with a large dummy-variable set</v>
      </c>
      <c r="F5750" s="18" t="s">
        <v>5558</v>
      </c>
      <c r="G5750" s="18" t="str">
        <f t="shared" si="538"/>
        <v>log_faads_</v>
      </c>
      <c r="H5750" s="18" t="str">
        <f t="shared" si="539"/>
        <v>auth_ seniority majority</v>
      </c>
      <c r="I5750" s="18">
        <f t="shared" si="542"/>
        <v>0</v>
      </c>
      <c r="J5750" s="18" t="str">
        <f t="shared" si="543"/>
        <v>NA</v>
      </c>
      <c r="K5750" s="18" t="str">
        <f t="shared" si="540"/>
        <v>auth_ seniority majority</v>
      </c>
      <c r="L5750" s="1" t="str">
        <f t="shared" si="541"/>
        <v>Yes</v>
      </c>
    </row>
    <row r="5751" spans="1:12" x14ac:dyDescent="0.3">
      <c r="A5751" s="1" t="str">
        <f>VLOOKUP(B5751,DownloadedFiles!$B$2:$C$821,2,)</f>
        <v>doi:10.7910/DVN/29375</v>
      </c>
      <c r="B5751" s="1" t="s">
        <v>2557</v>
      </c>
      <c r="C5751" s="1" t="s">
        <v>6467</v>
      </c>
      <c r="D5751" s="1" t="s">
        <v>1116</v>
      </c>
      <c r="E5751" s="1" t="str">
        <f>VLOOKUP(D5751,StataFunctions!$E$2:$G$260,3,)</f>
        <v>Linear regression with a large dummy-variable set</v>
      </c>
      <c r="F5751" s="18" t="s">
        <v>5558</v>
      </c>
      <c r="G5751" s="18" t="str">
        <f t="shared" si="538"/>
        <v>log_faads_</v>
      </c>
      <c r="H5751" s="18" t="str">
        <f t="shared" si="539"/>
        <v>auth_ seniority majority</v>
      </c>
      <c r="I5751" s="18">
        <f t="shared" si="542"/>
        <v>0</v>
      </c>
      <c r="J5751" s="18" t="str">
        <f t="shared" si="543"/>
        <v>NA</v>
      </c>
      <c r="K5751" s="18" t="str">
        <f t="shared" si="540"/>
        <v>auth_ seniority majority</v>
      </c>
      <c r="L5751" s="1" t="str">
        <f t="shared" si="541"/>
        <v>Yes</v>
      </c>
    </row>
    <row r="5752" spans="1:12" x14ac:dyDescent="0.3">
      <c r="A5752" s="1" t="str">
        <f>VLOOKUP(B5752,DownloadedFiles!$B$2:$C$821,2,)</f>
        <v>doi:10.7910/DVN/29375</v>
      </c>
      <c r="B5752" s="1" t="s">
        <v>2557</v>
      </c>
      <c r="C5752" s="1" t="s">
        <v>6466</v>
      </c>
      <c r="D5752" s="1" t="s">
        <v>1116</v>
      </c>
      <c r="E5752" s="1" t="str">
        <f>VLOOKUP(D5752,StataFunctions!$E$2:$G$260,3,)</f>
        <v>Linear regression with a large dummy-variable set</v>
      </c>
      <c r="F5752" s="18" t="s">
        <v>5560</v>
      </c>
      <c r="G5752" s="18" t="str">
        <f t="shared" ref="G5752:G5815" si="544">MID($F5752,LEN($D5752)+FIND($D5752,$F5752)+1,FIND(" ",$F5752,LEN(D5752)+FIND(D5752,F5752)+1)-(LEN($D5752)+FIND($D5752,$F5752)+1))</f>
        <v>log_formula_</v>
      </c>
      <c r="H5752" s="18" t="str">
        <f t="shared" si="539"/>
        <v>auth_ seniority majority</v>
      </c>
      <c r="I5752" s="18">
        <f t="shared" si="542"/>
        <v>0</v>
      </c>
      <c r="J5752" s="18" t="str">
        <f t="shared" si="543"/>
        <v>NA</v>
      </c>
      <c r="K5752" s="18" t="str">
        <f t="shared" si="540"/>
        <v>auth_ seniority majority</v>
      </c>
      <c r="L5752" s="1" t="str">
        <f t="shared" si="541"/>
        <v>Yes</v>
      </c>
    </row>
    <row r="5753" spans="1:12" x14ac:dyDescent="0.3">
      <c r="A5753" s="1" t="str">
        <f>VLOOKUP(B5753,DownloadedFiles!$B$2:$C$821,2,)</f>
        <v>doi:10.7910/DVN/29375</v>
      </c>
      <c r="B5753" s="1" t="s">
        <v>2557</v>
      </c>
      <c r="C5753" s="1" t="s">
        <v>6467</v>
      </c>
      <c r="D5753" s="1" t="s">
        <v>1116</v>
      </c>
      <c r="E5753" s="1" t="str">
        <f>VLOOKUP(D5753,StataFunctions!$E$2:$G$260,3,)</f>
        <v>Linear regression with a large dummy-variable set</v>
      </c>
      <c r="F5753" s="18" t="s">
        <v>5560</v>
      </c>
      <c r="G5753" s="18" t="str">
        <f t="shared" si="544"/>
        <v>log_formula_</v>
      </c>
      <c r="H5753" s="18" t="str">
        <f t="shared" si="539"/>
        <v>auth_ seniority majority</v>
      </c>
      <c r="I5753" s="18">
        <f t="shared" si="542"/>
        <v>0</v>
      </c>
      <c r="J5753" s="18" t="str">
        <f t="shared" si="543"/>
        <v>NA</v>
      </c>
      <c r="K5753" s="18" t="str">
        <f t="shared" si="540"/>
        <v>auth_ seniority majority</v>
      </c>
      <c r="L5753" s="1" t="str">
        <f t="shared" si="541"/>
        <v>Yes</v>
      </c>
    </row>
    <row r="5754" spans="1:12" x14ac:dyDescent="0.3">
      <c r="A5754" s="1" t="str">
        <f>VLOOKUP(B5754,DownloadedFiles!$B$2:$C$821,2,)</f>
        <v>doi:10.7910/DVN/29375</v>
      </c>
      <c r="B5754" s="1" t="s">
        <v>2557</v>
      </c>
      <c r="C5754" s="1" t="s">
        <v>6466</v>
      </c>
      <c r="D5754" s="1" t="s">
        <v>1116</v>
      </c>
      <c r="E5754" s="1" t="str">
        <f>VLOOKUP(D5754,StataFunctions!$E$2:$G$260,3,)</f>
        <v>Linear regression with a large dummy-variable set</v>
      </c>
      <c r="F5754" s="18" t="s">
        <v>5559</v>
      </c>
      <c r="G5754" s="18" t="str">
        <f t="shared" si="544"/>
        <v>log_faads_</v>
      </c>
      <c r="H5754" s="18" t="str">
        <f t="shared" si="539"/>
        <v>mem_ seniority majority</v>
      </c>
      <c r="I5754" s="18">
        <f t="shared" si="542"/>
        <v>0</v>
      </c>
      <c r="J5754" s="18" t="str">
        <f t="shared" si="543"/>
        <v>NA</v>
      </c>
      <c r="K5754" s="18" t="str">
        <f t="shared" si="540"/>
        <v>mem_ seniority majority</v>
      </c>
      <c r="L5754" s="1" t="str">
        <f t="shared" si="541"/>
        <v>Yes</v>
      </c>
    </row>
    <row r="5755" spans="1:12" x14ac:dyDescent="0.3">
      <c r="A5755" s="1" t="str">
        <f>VLOOKUP(B5755,DownloadedFiles!$B$2:$C$821,2,)</f>
        <v>doi:10.7910/DVN/29375</v>
      </c>
      <c r="B5755" s="1" t="s">
        <v>2557</v>
      </c>
      <c r="C5755" s="1" t="s">
        <v>6467</v>
      </c>
      <c r="D5755" s="1" t="s">
        <v>1116</v>
      </c>
      <c r="E5755" s="1" t="str">
        <f>VLOOKUP(D5755,StataFunctions!$E$2:$G$260,3,)</f>
        <v>Linear regression with a large dummy-variable set</v>
      </c>
      <c r="F5755" s="18" t="s">
        <v>5559</v>
      </c>
      <c r="G5755" s="18" t="str">
        <f t="shared" si="544"/>
        <v>log_faads_</v>
      </c>
      <c r="H5755" s="18" t="str">
        <f t="shared" si="539"/>
        <v>mem_ seniority majority</v>
      </c>
      <c r="I5755" s="18">
        <f t="shared" si="542"/>
        <v>0</v>
      </c>
      <c r="J5755" s="18" t="str">
        <f t="shared" si="543"/>
        <v>NA</v>
      </c>
      <c r="K5755" s="18" t="str">
        <f t="shared" si="540"/>
        <v>mem_ seniority majority</v>
      </c>
      <c r="L5755" s="1" t="str">
        <f t="shared" si="541"/>
        <v>Yes</v>
      </c>
    </row>
    <row r="5756" spans="1:12" x14ac:dyDescent="0.3">
      <c r="A5756" s="1" t="str">
        <f>VLOOKUP(B5756,DownloadedFiles!$B$2:$C$821,2,)</f>
        <v>doi:10.7910/DVN/29375</v>
      </c>
      <c r="B5756" s="1" t="s">
        <v>2557</v>
      </c>
      <c r="C5756" s="1" t="s">
        <v>6466</v>
      </c>
      <c r="D5756" s="1" t="s">
        <v>1116</v>
      </c>
      <c r="E5756" s="1" t="str">
        <f>VLOOKUP(D5756,StataFunctions!$E$2:$G$260,3,)</f>
        <v>Linear regression with a large dummy-variable set</v>
      </c>
      <c r="F5756" s="18" t="s">
        <v>5561</v>
      </c>
      <c r="G5756" s="18" t="str">
        <f t="shared" si="544"/>
        <v>log_formula_</v>
      </c>
      <c r="H5756" s="18" t="str">
        <f t="shared" si="539"/>
        <v>mem_ seniority majority</v>
      </c>
      <c r="I5756" s="18">
        <f t="shared" si="542"/>
        <v>0</v>
      </c>
      <c r="J5756" s="18" t="str">
        <f t="shared" si="543"/>
        <v>NA</v>
      </c>
      <c r="K5756" s="18" t="str">
        <f t="shared" si="540"/>
        <v>mem_ seniority majority</v>
      </c>
      <c r="L5756" s="1" t="str">
        <f t="shared" si="541"/>
        <v>Yes</v>
      </c>
    </row>
    <row r="5757" spans="1:12" x14ac:dyDescent="0.3">
      <c r="A5757" s="1" t="str">
        <f>VLOOKUP(B5757,DownloadedFiles!$B$2:$C$821,2,)</f>
        <v>doi:10.7910/DVN/29375</v>
      </c>
      <c r="B5757" s="1" t="s">
        <v>2557</v>
      </c>
      <c r="C5757" s="1" t="s">
        <v>6467</v>
      </c>
      <c r="D5757" s="1" t="s">
        <v>1116</v>
      </c>
      <c r="E5757" s="1" t="str">
        <f>VLOOKUP(D5757,StataFunctions!$E$2:$G$260,3,)</f>
        <v>Linear regression with a large dummy-variable set</v>
      </c>
      <c r="F5757" s="18" t="s">
        <v>5561</v>
      </c>
      <c r="G5757" s="18" t="str">
        <f t="shared" si="544"/>
        <v>log_formula_</v>
      </c>
      <c r="H5757" s="18" t="str">
        <f t="shared" si="539"/>
        <v>mem_ seniority majority</v>
      </c>
      <c r="I5757" s="18">
        <f t="shared" si="542"/>
        <v>0</v>
      </c>
      <c r="J5757" s="18" t="str">
        <f t="shared" si="543"/>
        <v>NA</v>
      </c>
      <c r="K5757" s="18" t="str">
        <f t="shared" si="540"/>
        <v>mem_ seniority majority</v>
      </c>
      <c r="L5757" s="1" t="str">
        <f t="shared" si="541"/>
        <v>Yes</v>
      </c>
    </row>
    <row r="5758" spans="1:12" ht="28.8" x14ac:dyDescent="0.3">
      <c r="A5758" s="1" t="str">
        <f>VLOOKUP(B5758,DownloadedFiles!$B$2:$C$821,2,)</f>
        <v>doi:10.7910/DVN/UPSRNO</v>
      </c>
      <c r="B5758" s="1" t="s">
        <v>2365</v>
      </c>
      <c r="C5758" s="1" t="s">
        <v>698</v>
      </c>
      <c r="D5758" s="1" t="s">
        <v>766</v>
      </c>
      <c r="E5758" s="1" t="str">
        <f>VLOOKUP(D5758,StataFunctions!$E$2:$G$260,3,)</f>
        <v>Logistic regression</v>
      </c>
      <c r="F5758" s="18" t="s">
        <v>6608</v>
      </c>
      <c r="G5758" s="18" t="str">
        <f t="shared" si="544"/>
        <v>diffussion_interest</v>
      </c>
      <c r="H5758" s="18" t="str">
        <f t="shared" si="539"/>
        <v>liberal ideal_party_lib matched_party if matched_party!=. &amp; democrat==1</v>
      </c>
      <c r="I5758" s="18">
        <f t="shared" si="542"/>
        <v>1</v>
      </c>
      <c r="J5758" s="18" t="str">
        <f t="shared" si="543"/>
        <v xml:space="preserve"> matched_party!=. &amp; democrat==1</v>
      </c>
      <c r="K5758" s="18" t="str">
        <f t="shared" si="540"/>
        <v>liberal ideal_party_lib matched_party</v>
      </c>
      <c r="L5758" s="1" t="str">
        <f t="shared" si="541"/>
        <v>Yes</v>
      </c>
    </row>
    <row r="5759" spans="1:12" x14ac:dyDescent="0.3">
      <c r="A5759" s="1" t="str">
        <f>VLOOKUP(B5759,DownloadedFiles!$B$2:$C$821,2,)</f>
        <v>doi:10.7910/DVN/UPSRNO</v>
      </c>
      <c r="B5759" s="1" t="s">
        <v>2365</v>
      </c>
      <c r="C5759" s="1" t="s">
        <v>698</v>
      </c>
      <c r="D5759" s="1" t="s">
        <v>766</v>
      </c>
      <c r="E5759" s="1" t="str">
        <f>VLOOKUP(D5759,StataFunctions!$E$2:$G$260,3,)</f>
        <v>Logistic regression</v>
      </c>
      <c r="F5759" s="18" t="s">
        <v>6606</v>
      </c>
      <c r="G5759" s="18" t="str">
        <f t="shared" si="544"/>
        <v>diffussion_interest</v>
      </c>
      <c r="H5759" s="18" t="str">
        <f t="shared" si="539"/>
        <v>matched_party extremity interactionext</v>
      </c>
      <c r="I5759" s="18">
        <f t="shared" si="542"/>
        <v>0</v>
      </c>
      <c r="J5759" s="18" t="str">
        <f t="shared" si="543"/>
        <v>NA</v>
      </c>
      <c r="K5759" s="18" t="str">
        <f t="shared" si="540"/>
        <v>matched_party extremity interactionext</v>
      </c>
      <c r="L5759" s="1" t="str">
        <f t="shared" si="541"/>
        <v>Yes</v>
      </c>
    </row>
    <row r="5760" spans="1:12" ht="43.2" x14ac:dyDescent="0.3">
      <c r="A5760" s="1" t="str">
        <f>VLOOKUP(B5760,DownloadedFiles!$B$2:$C$821,2,)</f>
        <v>doi:10.7910/DVN/UPSRNO</v>
      </c>
      <c r="B5760" s="1" t="s">
        <v>2365</v>
      </c>
      <c r="C5760" s="1" t="s">
        <v>698</v>
      </c>
      <c r="D5760" s="1" t="s">
        <v>766</v>
      </c>
      <c r="E5760" s="1" t="str">
        <f>VLOOKUP(D5760,StataFunctions!$E$2:$G$260,3,)</f>
        <v>Logistic regression</v>
      </c>
      <c r="F5760" s="18" t="s">
        <v>6609</v>
      </c>
      <c r="G5760" s="18" t="str">
        <f t="shared" si="544"/>
        <v>diffussion_interest</v>
      </c>
      <c r="H5760" s="18" t="str">
        <f t="shared" si="539"/>
        <v>matched_party extremity interactionext // quietly run regression from model 6 of Table 2 so that Table S1 examines the same sample</v>
      </c>
      <c r="I5760" s="18">
        <f t="shared" si="542"/>
        <v>0</v>
      </c>
      <c r="J5760" s="18" t="str">
        <f t="shared" si="543"/>
        <v>NA</v>
      </c>
      <c r="K5760" s="18" t="str">
        <f t="shared" si="540"/>
        <v>matched_party extremity interactionext // quietly run regression from model 6 of Table 2 so that Table S1 examines the same sample</v>
      </c>
      <c r="L5760" s="1" t="str">
        <f t="shared" si="541"/>
        <v>Yes</v>
      </c>
    </row>
    <row r="5761" spans="1:12" x14ac:dyDescent="0.3">
      <c r="A5761" s="1" t="str">
        <f>VLOOKUP(B5761,DownloadedFiles!$B$2:$C$821,2,)</f>
        <v>doi:10.7910/DVN/UPSRNO</v>
      </c>
      <c r="B5761" s="1" t="s">
        <v>2365</v>
      </c>
      <c r="C5761" s="1" t="s">
        <v>698</v>
      </c>
      <c r="D5761" s="1" t="s">
        <v>654</v>
      </c>
      <c r="E5761" s="1" t="str">
        <f>VLOOKUP(D5761,StataFunctions!$E$2:$G$260,3,)</f>
        <v>Linear Regression</v>
      </c>
      <c r="F5761" s="18" t="s">
        <v>6796</v>
      </c>
      <c r="G5761" s="18" t="str">
        <f t="shared" si="544"/>
        <v>diffussion_interest</v>
      </c>
      <c r="H5761" s="18" t="str">
        <f t="shared" si="539"/>
        <v>rd_3 if e(sample)</v>
      </c>
      <c r="I5761" s="18">
        <f t="shared" si="542"/>
        <v>1</v>
      </c>
      <c r="J5761" s="18" t="str">
        <f t="shared" si="543"/>
        <v xml:space="preserve"> e(sample)</v>
      </c>
      <c r="K5761" s="18" t="str">
        <f t="shared" si="540"/>
        <v>rd_3</v>
      </c>
      <c r="L5761" s="1" t="str">
        <f t="shared" si="541"/>
        <v>Yes</v>
      </c>
    </row>
    <row r="5762" spans="1:12" x14ac:dyDescent="0.3">
      <c r="A5762" s="1" t="str">
        <f>VLOOKUP(B5762,DownloadedFiles!$B$2:$C$821,2,)</f>
        <v>doi:10.7910/DVN/UPSRNO</v>
      </c>
      <c r="B5762" s="1" t="s">
        <v>2365</v>
      </c>
      <c r="C5762" s="1" t="s">
        <v>698</v>
      </c>
      <c r="D5762" s="1" t="s">
        <v>654</v>
      </c>
      <c r="E5762" s="1" t="str">
        <f>VLOOKUP(D5762,StataFunctions!$E$2:$G$260,3,)</f>
        <v>Linear Regression</v>
      </c>
      <c r="F5762" s="18" t="s">
        <v>6796</v>
      </c>
      <c r="G5762" s="18" t="str">
        <f t="shared" si="544"/>
        <v>diffussion_interest</v>
      </c>
      <c r="H5762" s="18" t="str">
        <f t="shared" ref="H5762:H5825" si="545">TRIM(MID(F5762,FIND(G5762,F5762)+LEN(G5762)+1,IFERROR(FIND(",",F5762),LEN(F5762)+1)-(FIND(G5762,F5762)+LEN(G5762)+1)))</f>
        <v>rd_3 if e(sample)</v>
      </c>
      <c r="I5762" s="18">
        <f t="shared" si="542"/>
        <v>1</v>
      </c>
      <c r="J5762" s="18" t="str">
        <f t="shared" si="543"/>
        <v xml:space="preserve"> e(sample)</v>
      </c>
      <c r="K5762" s="18" t="str">
        <f t="shared" ref="K5762:K5825" si="546">IF(I5762=0,H5762,MID(H5762,1,FIND(J5762,H5762)-4))</f>
        <v>rd_3</v>
      </c>
      <c r="L5762" s="1" t="str">
        <f t="shared" ref="L5762:L5825" si="547">IFERROR(IF(FIND("///",F5762)&gt;0,"No",0),"Yes")</f>
        <v>Yes</v>
      </c>
    </row>
    <row r="5763" spans="1:12" x14ac:dyDescent="0.3">
      <c r="A5763" s="1" t="str">
        <f>VLOOKUP(B5763,DownloadedFiles!$B$2:$C$821,2,)</f>
        <v>doi:10.7910/DVN/UPSRNO</v>
      </c>
      <c r="B5763" s="1" t="s">
        <v>2365</v>
      </c>
      <c r="C5763" s="1" t="s">
        <v>698</v>
      </c>
      <c r="D5763" s="1" t="s">
        <v>766</v>
      </c>
      <c r="E5763" s="1" t="str">
        <f>VLOOKUP(D5763,StataFunctions!$E$2:$G$260,3,)</f>
        <v>Logistic regression</v>
      </c>
      <c r="F5763" s="18" t="s">
        <v>6604</v>
      </c>
      <c r="G5763" s="18" t="str">
        <f t="shared" si="544"/>
        <v>diffussion_interest</v>
      </c>
      <c r="H5763" s="18" t="str">
        <f t="shared" si="545"/>
        <v>score if matched_party!=.</v>
      </c>
      <c r="I5763" s="18">
        <f t="shared" si="542"/>
        <v>1</v>
      </c>
      <c r="J5763" s="18" t="str">
        <f t="shared" si="543"/>
        <v xml:space="preserve"> matched_party!=.</v>
      </c>
      <c r="K5763" s="18" t="str">
        <f t="shared" si="546"/>
        <v>score</v>
      </c>
      <c r="L5763" s="1" t="str">
        <f t="shared" si="547"/>
        <v>Yes</v>
      </c>
    </row>
    <row r="5764" spans="1:12" x14ac:dyDescent="0.3">
      <c r="A5764" s="1" t="str">
        <f>VLOOKUP(B5764,DownloadedFiles!$B$2:$C$821,2,)</f>
        <v>doi:10.7910/DVN/UPSRNO</v>
      </c>
      <c r="B5764" s="1" t="s">
        <v>2365</v>
      </c>
      <c r="C5764" s="1" t="s">
        <v>698</v>
      </c>
      <c r="D5764" s="1" t="s">
        <v>766</v>
      </c>
      <c r="E5764" s="1" t="str">
        <f>VLOOKUP(D5764,StataFunctions!$E$2:$G$260,3,)</f>
        <v>Logistic regression</v>
      </c>
      <c r="F5764" s="18" t="s">
        <v>6601</v>
      </c>
      <c r="G5764" s="18" t="str">
        <f t="shared" si="544"/>
        <v>diffussion_interest</v>
      </c>
      <c r="H5764" s="18" t="str">
        <f t="shared" si="545"/>
        <v>score</v>
      </c>
      <c r="I5764" s="18">
        <f t="shared" si="542"/>
        <v>0</v>
      </c>
      <c r="J5764" s="18" t="str">
        <f t="shared" si="543"/>
        <v>NA</v>
      </c>
      <c r="K5764" s="18" t="str">
        <f t="shared" si="546"/>
        <v>score</v>
      </c>
      <c r="L5764" s="1" t="str">
        <f t="shared" si="547"/>
        <v>Yes</v>
      </c>
    </row>
    <row r="5765" spans="1:12" ht="28.8" x14ac:dyDescent="0.3">
      <c r="A5765" s="1" t="str">
        <f>VLOOKUP(B5765,DownloadedFiles!$B$2:$C$821,2,)</f>
        <v>doi:10.7910/DVN/UPSRNO</v>
      </c>
      <c r="B5765" s="1" t="s">
        <v>2365</v>
      </c>
      <c r="C5765" s="1" t="s">
        <v>698</v>
      </c>
      <c r="D5765" s="1" t="s">
        <v>766</v>
      </c>
      <c r="E5765" s="1" t="str">
        <f>VLOOKUP(D5765,StataFunctions!$E$2:$G$260,3,)</f>
        <v>Logistic regression</v>
      </c>
      <c r="F5765" s="18" t="s">
        <v>6607</v>
      </c>
      <c r="G5765" s="18" t="str">
        <f t="shared" si="544"/>
        <v>diffussion_interest</v>
      </c>
      <c r="H5765" s="18" t="str">
        <f t="shared" si="545"/>
        <v>score ideal_party matched_party if matched_party!=. &amp; republican==1</v>
      </c>
      <c r="I5765" s="18">
        <f t="shared" si="542"/>
        <v>1</v>
      </c>
      <c r="J5765" s="18" t="str">
        <f t="shared" si="543"/>
        <v xml:space="preserve"> matched_party!=. &amp; republican==1</v>
      </c>
      <c r="K5765" s="18" t="str">
        <f t="shared" si="546"/>
        <v>score ideal_party matched_party</v>
      </c>
      <c r="L5765" s="1" t="str">
        <f t="shared" si="547"/>
        <v>Yes</v>
      </c>
    </row>
    <row r="5766" spans="1:12" x14ac:dyDescent="0.3">
      <c r="A5766" s="1" t="str">
        <f>VLOOKUP(B5766,DownloadedFiles!$B$2:$C$821,2,)</f>
        <v>doi:10.7910/DVN/UPSRNO</v>
      </c>
      <c r="B5766" s="1" t="s">
        <v>2365</v>
      </c>
      <c r="C5766" s="1" t="s">
        <v>698</v>
      </c>
      <c r="D5766" s="1" t="s">
        <v>766</v>
      </c>
      <c r="E5766" s="1" t="str">
        <f>VLOOKUP(D5766,StataFunctions!$E$2:$G$260,3,)</f>
        <v>Logistic regression</v>
      </c>
      <c r="F5766" s="18" t="s">
        <v>6602</v>
      </c>
      <c r="G5766" s="18" t="str">
        <f t="shared" si="544"/>
        <v>diffussion_interest</v>
      </c>
      <c r="H5766" s="18" t="str">
        <f t="shared" si="545"/>
        <v>score interaction success</v>
      </c>
      <c r="I5766" s="18">
        <f t="shared" si="542"/>
        <v>0</v>
      </c>
      <c r="J5766" s="18" t="str">
        <f t="shared" si="543"/>
        <v>NA</v>
      </c>
      <c r="K5766" s="18" t="str">
        <f t="shared" si="546"/>
        <v>score interaction success</v>
      </c>
      <c r="L5766" s="1" t="str">
        <f t="shared" si="547"/>
        <v>Yes</v>
      </c>
    </row>
    <row r="5767" spans="1:12" ht="43.2" x14ac:dyDescent="0.3">
      <c r="A5767" s="1" t="str">
        <f>VLOOKUP(B5767,DownloadedFiles!$B$2:$C$821,2,)</f>
        <v>doi:10.7910/DVN/UPSRNO</v>
      </c>
      <c r="B5767" s="1" t="s">
        <v>2365</v>
      </c>
      <c r="C5767" s="1" t="s">
        <v>698</v>
      </c>
      <c r="D5767" s="1" t="s">
        <v>766</v>
      </c>
      <c r="E5767" s="1" t="str">
        <f>VLOOKUP(D5767,StataFunctions!$E$2:$G$260,3,)</f>
        <v>Logistic regression</v>
      </c>
      <c r="F5767" s="18" t="s">
        <v>6603</v>
      </c>
      <c r="G5767" s="18" t="str">
        <f t="shared" si="544"/>
        <v>diffussion_interest</v>
      </c>
      <c r="H5767" s="18" t="str">
        <f t="shared" si="545"/>
        <v>score interaction success // quietly run regression from model 2 of Table 1 so that Table S1 examines the same sample</v>
      </c>
      <c r="I5767" s="18">
        <f t="shared" si="542"/>
        <v>0</v>
      </c>
      <c r="J5767" s="18" t="str">
        <f t="shared" si="543"/>
        <v>NA</v>
      </c>
      <c r="K5767" s="18" t="str">
        <f t="shared" si="546"/>
        <v>score interaction success // quietly run regression from model 2 of Table 1 so that Table S1 examines the same sample</v>
      </c>
      <c r="L5767" s="1" t="str">
        <f t="shared" si="547"/>
        <v>Yes</v>
      </c>
    </row>
    <row r="5768" spans="1:12" x14ac:dyDescent="0.3">
      <c r="A5768" s="1" t="str">
        <f>VLOOKUP(B5768,DownloadedFiles!$B$2:$C$821,2,)</f>
        <v>doi:10.7910/DVN/UPSRNO</v>
      </c>
      <c r="B5768" s="1" t="s">
        <v>2365</v>
      </c>
      <c r="C5768" s="1" t="s">
        <v>698</v>
      </c>
      <c r="D5768" s="1" t="s">
        <v>766</v>
      </c>
      <c r="E5768" s="1" t="str">
        <f>VLOOKUP(D5768,StataFunctions!$E$2:$G$260,3,)</f>
        <v>Logistic regression</v>
      </c>
      <c r="F5768" s="18" t="s">
        <v>6605</v>
      </c>
      <c r="G5768" s="18" t="str">
        <f t="shared" si="544"/>
        <v>diffussion_interest</v>
      </c>
      <c r="H5768" s="18" t="str">
        <f t="shared" si="545"/>
        <v>score matched_party ideal_party</v>
      </c>
      <c r="I5768" s="18">
        <f t="shared" si="542"/>
        <v>0</v>
      </c>
      <c r="J5768" s="18" t="str">
        <f t="shared" si="543"/>
        <v>NA</v>
      </c>
      <c r="K5768" s="18" t="str">
        <f t="shared" si="546"/>
        <v>score matched_party ideal_party</v>
      </c>
      <c r="L5768" s="1" t="str">
        <f t="shared" si="547"/>
        <v>Yes</v>
      </c>
    </row>
    <row r="5769" spans="1:12" ht="28.8" x14ac:dyDescent="0.3">
      <c r="A5769" s="1" t="str">
        <f>VLOOKUP(B5769,DownloadedFiles!$B$2:$C$821,2,)</f>
        <v>doi:10.7910/DVN/03MTMJ</v>
      </c>
      <c r="B5769" s="1" t="s">
        <v>2246</v>
      </c>
      <c r="C5769" s="1" t="s">
        <v>6465</v>
      </c>
      <c r="D5769" s="1" t="s">
        <v>654</v>
      </c>
      <c r="E5769" s="1" t="str">
        <f>VLOOKUP(D5769,StataFunctions!$E$2:$G$260,3,)</f>
        <v>Linear Regression</v>
      </c>
      <c r="F5769" s="18" t="s">
        <v>7332</v>
      </c>
      <c r="G5769" s="18" t="str">
        <f t="shared" si="544"/>
        <v>both_percent</v>
      </c>
      <c r="H5769" s="18" t="str">
        <f t="shared" si="545"/>
        <v>singleissue1 membership1 singmember1 week igcount candcount dem dinc rinc sencomp2 year10 year12</v>
      </c>
      <c r="I5769" s="18">
        <f t="shared" si="542"/>
        <v>0</v>
      </c>
      <c r="J5769" s="18" t="str">
        <f t="shared" si="543"/>
        <v>NA</v>
      </c>
      <c r="K5769" s="18" t="str">
        <f t="shared" si="546"/>
        <v>singleissue1 membership1 singmember1 week igcount candcount dem dinc rinc sencomp2 year10 year12</v>
      </c>
      <c r="L5769" s="1" t="str">
        <f t="shared" si="547"/>
        <v>Yes</v>
      </c>
    </row>
    <row r="5770" spans="1:12" ht="28.8" x14ac:dyDescent="0.3">
      <c r="A5770" s="1" t="str">
        <f>VLOOKUP(B5770,DownloadedFiles!$B$2:$C$821,2,)</f>
        <v>doi:10.7910/DVN/03MTMJ</v>
      </c>
      <c r="B5770" s="1" t="s">
        <v>2246</v>
      </c>
      <c r="C5770" s="1" t="s">
        <v>6465</v>
      </c>
      <c r="D5770" s="1" t="s">
        <v>654</v>
      </c>
      <c r="E5770" s="1" t="str">
        <f>VLOOKUP(D5770,StataFunctions!$E$2:$G$260,3,)</f>
        <v>Linear Regression</v>
      </c>
      <c r="F5770" s="18" t="s">
        <v>7333</v>
      </c>
      <c r="G5770" s="18" t="str">
        <f t="shared" si="544"/>
        <v>both_percent</v>
      </c>
      <c r="H5770" s="18" t="str">
        <f t="shared" si="545"/>
        <v>singleissue1 membership1 singmember1 week igcount candcount dem dinc rinc sencomp2 year10 year12</v>
      </c>
      <c r="I5770" s="18">
        <f t="shared" si="542"/>
        <v>0</v>
      </c>
      <c r="J5770" s="18" t="str">
        <f t="shared" si="543"/>
        <v>NA</v>
      </c>
      <c r="K5770" s="18" t="str">
        <f t="shared" si="546"/>
        <v>singleissue1 membership1 singmember1 week igcount candcount dem dinc rinc sencomp2 year10 year12</v>
      </c>
      <c r="L5770" s="1" t="str">
        <f t="shared" si="547"/>
        <v>Yes</v>
      </c>
    </row>
    <row r="5771" spans="1:12" x14ac:dyDescent="0.3">
      <c r="A5771" s="1" t="str">
        <f>VLOOKUP(B5771,DownloadedFiles!$B$2:$C$821,2,)</f>
        <v>doi:10.7910/DVN/03MTMJ</v>
      </c>
      <c r="B5771" s="1" t="s">
        <v>2247</v>
      </c>
      <c r="C5771" s="1" t="s">
        <v>6464</v>
      </c>
      <c r="D5771" s="1" t="s">
        <v>781</v>
      </c>
      <c r="E5771" s="1" t="str">
        <f>VLOOKUP(D5771,StataFunctions!$E$2:$G$260,3,)</f>
        <v>Regression on panel data</v>
      </c>
      <c r="F5771" s="18" t="s">
        <v>7249</v>
      </c>
      <c r="G5771" s="18" t="str">
        <f t="shared" si="544"/>
        <v>dcandiss</v>
      </c>
      <c r="H5771" s="18" t="str">
        <f t="shared" si="545"/>
        <v>L(1/2).digis L(1/2).dcandiss</v>
      </c>
      <c r="I5771" s="18">
        <f t="shared" si="542"/>
        <v>0</v>
      </c>
      <c r="J5771" s="18" t="str">
        <f t="shared" si="543"/>
        <v>NA</v>
      </c>
      <c r="K5771" s="18" t="str">
        <f t="shared" si="546"/>
        <v>L(1/2).digis L(1/2).dcandiss</v>
      </c>
      <c r="L5771" s="1" t="str">
        <f t="shared" si="547"/>
        <v>Yes</v>
      </c>
    </row>
    <row r="5772" spans="1:12" x14ac:dyDescent="0.3">
      <c r="A5772" s="1" t="str">
        <f>VLOOKUP(B5772,DownloadedFiles!$B$2:$C$821,2,)</f>
        <v>doi:10.7910/DVN/03MTMJ</v>
      </c>
      <c r="B5772" s="1" t="s">
        <v>2247</v>
      </c>
      <c r="C5772" s="1" t="s">
        <v>6464</v>
      </c>
      <c r="D5772" s="1" t="s">
        <v>781</v>
      </c>
      <c r="E5772" s="1" t="str">
        <f>VLOOKUP(D5772,StataFunctions!$E$2:$G$260,3,)</f>
        <v>Regression on panel data</v>
      </c>
      <c r="F5772" s="18" t="s">
        <v>7243</v>
      </c>
      <c r="G5772" s="18" t="str">
        <f t="shared" si="544"/>
        <v>digis</v>
      </c>
      <c r="H5772" s="18" t="str">
        <f t="shared" si="545"/>
        <v>L(1/2).digis L(1/2).dcandiss</v>
      </c>
      <c r="I5772" s="18">
        <f t="shared" si="542"/>
        <v>0</v>
      </c>
      <c r="J5772" s="18" t="str">
        <f t="shared" si="543"/>
        <v>NA</v>
      </c>
      <c r="K5772" s="18" t="str">
        <f t="shared" si="546"/>
        <v>L(1/2).digis L(1/2).dcandiss</v>
      </c>
      <c r="L5772" s="1" t="str">
        <f t="shared" si="547"/>
        <v>Yes</v>
      </c>
    </row>
    <row r="5773" spans="1:12" x14ac:dyDescent="0.3">
      <c r="A5773" s="1" t="str">
        <f>VLOOKUP(B5773,DownloadedFiles!$B$2:$C$821,2,)</f>
        <v>doi:10.7910/DVN/03MTMJ</v>
      </c>
      <c r="B5773" s="1" t="s">
        <v>2247</v>
      </c>
      <c r="C5773" s="1" t="s">
        <v>6464</v>
      </c>
      <c r="D5773" s="1" t="s">
        <v>781</v>
      </c>
      <c r="E5773" s="1" t="str">
        <f>VLOOKUP(D5773,StataFunctions!$E$2:$G$260,3,)</f>
        <v>Regression on panel data</v>
      </c>
      <c r="F5773" s="18" t="s">
        <v>7245</v>
      </c>
      <c r="G5773" s="18" t="str">
        <f t="shared" si="544"/>
        <v>igis</v>
      </c>
      <c r="H5773" s="18" t="str">
        <f t="shared" si="545"/>
        <v>L(1/2).igis L(1/2).candiss if groupscale==1</v>
      </c>
      <c r="I5773" s="18">
        <f t="shared" si="542"/>
        <v>1</v>
      </c>
      <c r="J5773" s="18" t="str">
        <f t="shared" si="543"/>
        <v xml:space="preserve"> groupscale==1</v>
      </c>
      <c r="K5773" s="18" t="str">
        <f t="shared" si="546"/>
        <v>L(1/2).igis L(1/2).candiss</v>
      </c>
      <c r="L5773" s="1" t="str">
        <f t="shared" si="547"/>
        <v>Yes</v>
      </c>
    </row>
    <row r="5774" spans="1:12" x14ac:dyDescent="0.3">
      <c r="A5774" s="1" t="str">
        <f>VLOOKUP(B5774,DownloadedFiles!$B$2:$C$821,2,)</f>
        <v>doi:10.7910/DVN/03MTMJ</v>
      </c>
      <c r="B5774" s="1" t="s">
        <v>2247</v>
      </c>
      <c r="C5774" s="1" t="s">
        <v>6464</v>
      </c>
      <c r="D5774" s="1" t="s">
        <v>781</v>
      </c>
      <c r="E5774" s="1" t="str">
        <f>VLOOKUP(D5774,StataFunctions!$E$2:$G$260,3,)</f>
        <v>Regression on panel data</v>
      </c>
      <c r="F5774" s="18" t="s">
        <v>7246</v>
      </c>
      <c r="G5774" s="18" t="str">
        <f t="shared" si="544"/>
        <v>igis</v>
      </c>
      <c r="H5774" s="18" t="str">
        <f t="shared" si="545"/>
        <v>L(1/2).igis L(1/2).candiss if groupscale==2</v>
      </c>
      <c r="I5774" s="18">
        <f t="shared" si="542"/>
        <v>1</v>
      </c>
      <c r="J5774" s="18" t="str">
        <f t="shared" si="543"/>
        <v xml:space="preserve"> groupscale==2</v>
      </c>
      <c r="K5774" s="18" t="str">
        <f t="shared" si="546"/>
        <v>L(1/2).igis L(1/2).candiss</v>
      </c>
      <c r="L5774" s="1" t="str">
        <f t="shared" si="547"/>
        <v>Yes</v>
      </c>
    </row>
    <row r="5775" spans="1:12" x14ac:dyDescent="0.3">
      <c r="A5775" s="1" t="str">
        <f>VLOOKUP(B5775,DownloadedFiles!$B$2:$C$821,2,)</f>
        <v>doi:10.7910/DVN/03MTMJ</v>
      </c>
      <c r="B5775" s="1" t="s">
        <v>2247</v>
      </c>
      <c r="C5775" s="1" t="s">
        <v>6464</v>
      </c>
      <c r="D5775" s="1" t="s">
        <v>781</v>
      </c>
      <c r="E5775" s="1" t="str">
        <f>VLOOKUP(D5775,StataFunctions!$E$2:$G$260,3,)</f>
        <v>Regression on panel data</v>
      </c>
      <c r="F5775" s="18" t="s">
        <v>7247</v>
      </c>
      <c r="G5775" s="18" t="str">
        <f t="shared" si="544"/>
        <v>igis</v>
      </c>
      <c r="H5775" s="18" t="str">
        <f t="shared" si="545"/>
        <v>L(1/2).igis L(1/2).candiss if groupscale==3</v>
      </c>
      <c r="I5775" s="18">
        <f t="shared" si="542"/>
        <v>1</v>
      </c>
      <c r="J5775" s="18" t="str">
        <f t="shared" si="543"/>
        <v xml:space="preserve"> groupscale==3</v>
      </c>
      <c r="K5775" s="18" t="str">
        <f t="shared" si="546"/>
        <v>L(1/2).igis L(1/2).candiss</v>
      </c>
      <c r="L5775" s="1" t="str">
        <f t="shared" si="547"/>
        <v>Yes</v>
      </c>
    </row>
    <row r="5776" spans="1:12" x14ac:dyDescent="0.3">
      <c r="A5776" s="1" t="str">
        <f>VLOOKUP(B5776,DownloadedFiles!$B$2:$C$821,2,)</f>
        <v>doi:10.7910/DVN/03MTMJ</v>
      </c>
      <c r="B5776" s="1" t="s">
        <v>2247</v>
      </c>
      <c r="C5776" s="1" t="s">
        <v>6464</v>
      </c>
      <c r="D5776" s="1" t="s">
        <v>781</v>
      </c>
      <c r="E5776" s="1" t="str">
        <f>VLOOKUP(D5776,StataFunctions!$E$2:$G$260,3,)</f>
        <v>Regression on panel data</v>
      </c>
      <c r="F5776" s="18" t="s">
        <v>7248</v>
      </c>
      <c r="G5776" s="18" t="str">
        <f t="shared" si="544"/>
        <v>igis</v>
      </c>
      <c r="H5776" s="18" t="str">
        <f t="shared" si="545"/>
        <v>L(1/2).igis L(1/2).candiss if groupscale==4</v>
      </c>
      <c r="I5776" s="18">
        <f t="shared" si="542"/>
        <v>1</v>
      </c>
      <c r="J5776" s="18" t="str">
        <f t="shared" si="543"/>
        <v xml:space="preserve"> groupscale==4</v>
      </c>
      <c r="K5776" s="18" t="str">
        <f t="shared" si="546"/>
        <v>L(1/2).igis L(1/2).candiss</v>
      </c>
      <c r="L5776" s="1" t="str">
        <f t="shared" si="547"/>
        <v>Yes</v>
      </c>
    </row>
    <row r="5777" spans="1:12" x14ac:dyDescent="0.3">
      <c r="A5777" s="1" t="str">
        <f>VLOOKUP(B5777,DownloadedFiles!$B$2:$C$821,2,)</f>
        <v>doi:10.7910/DVN/03MTMJ</v>
      </c>
      <c r="B5777" s="1" t="s">
        <v>2247</v>
      </c>
      <c r="C5777" s="1" t="s">
        <v>6464</v>
      </c>
      <c r="D5777" s="1" t="s">
        <v>781</v>
      </c>
      <c r="E5777" s="1" t="str">
        <f>VLOOKUP(D5777,StataFunctions!$E$2:$G$260,3,)</f>
        <v>Regression on panel data</v>
      </c>
      <c r="F5777" s="18" t="s">
        <v>7250</v>
      </c>
      <c r="G5777" s="18" t="str">
        <f t="shared" si="544"/>
        <v>rcandiss</v>
      </c>
      <c r="H5777" s="18" t="str">
        <f t="shared" si="545"/>
        <v>L(1/2).rigis L(1/2).rcandiss</v>
      </c>
      <c r="I5777" s="18">
        <f t="shared" si="542"/>
        <v>0</v>
      </c>
      <c r="J5777" s="18" t="str">
        <f t="shared" si="543"/>
        <v>NA</v>
      </c>
      <c r="K5777" s="18" t="str">
        <f t="shared" si="546"/>
        <v>L(1/2).rigis L(1/2).rcandiss</v>
      </c>
      <c r="L5777" s="1" t="str">
        <f t="shared" si="547"/>
        <v>Yes</v>
      </c>
    </row>
    <row r="5778" spans="1:12" x14ac:dyDescent="0.3">
      <c r="A5778" s="1" t="str">
        <f>VLOOKUP(B5778,DownloadedFiles!$B$2:$C$821,2,)</f>
        <v>doi:10.7910/DVN/03MTMJ</v>
      </c>
      <c r="B5778" s="1" t="s">
        <v>2247</v>
      </c>
      <c r="C5778" s="1" t="s">
        <v>6464</v>
      </c>
      <c r="D5778" s="1" t="s">
        <v>781</v>
      </c>
      <c r="E5778" s="1" t="str">
        <f>VLOOKUP(D5778,StataFunctions!$E$2:$G$260,3,)</f>
        <v>Regression on panel data</v>
      </c>
      <c r="F5778" s="18" t="s">
        <v>7244</v>
      </c>
      <c r="G5778" s="18" t="str">
        <f t="shared" si="544"/>
        <v>rigis</v>
      </c>
      <c r="H5778" s="18" t="str">
        <f t="shared" si="545"/>
        <v>L(1/2).rigis L(1/2).rcandiss</v>
      </c>
      <c r="I5778" s="18">
        <f t="shared" si="542"/>
        <v>0</v>
      </c>
      <c r="J5778" s="18" t="str">
        <f t="shared" si="543"/>
        <v>NA</v>
      </c>
      <c r="K5778" s="18" t="str">
        <f t="shared" si="546"/>
        <v>L(1/2).rigis L(1/2).rcandiss</v>
      </c>
      <c r="L5778" s="1" t="str">
        <f t="shared" si="547"/>
        <v>Yes</v>
      </c>
    </row>
    <row r="5779" spans="1:12" ht="28.8" x14ac:dyDescent="0.3">
      <c r="A5779" s="1" t="str">
        <f>VLOOKUP(B5779,DownloadedFiles!$B$2:$C$821,2,)</f>
        <v>doi:10.7910/DVN/03MTMJ</v>
      </c>
      <c r="B5779" s="1" t="s">
        <v>2247</v>
      </c>
      <c r="C5779" s="1" t="s">
        <v>6464</v>
      </c>
      <c r="D5779" s="1" t="s">
        <v>654</v>
      </c>
      <c r="E5779" s="1" t="str">
        <f>VLOOKUP(D5779,StataFunctions!$E$2:$G$260,3,)</f>
        <v>Linear Regression</v>
      </c>
      <c r="F5779" s="18" t="s">
        <v>7330</v>
      </c>
      <c r="G5779" s="18" t="str">
        <f t="shared" si="544"/>
        <v>dconverge</v>
      </c>
      <c r="H5779" s="18" t="str">
        <f t="shared" si="545"/>
        <v>year10 year12 salience sal_multinon dcandcount digcount</v>
      </c>
      <c r="I5779" s="18">
        <f t="shared" si="542"/>
        <v>0</v>
      </c>
      <c r="J5779" s="18" t="str">
        <f t="shared" si="543"/>
        <v>NA</v>
      </c>
      <c r="K5779" s="18" t="str">
        <f t="shared" si="546"/>
        <v>year10 year12 salience sal_multinon dcandcount digcount</v>
      </c>
      <c r="L5779" s="1" t="str">
        <f t="shared" si="547"/>
        <v>Yes</v>
      </c>
    </row>
    <row r="5780" spans="1:12" x14ac:dyDescent="0.3">
      <c r="A5780" s="1" t="str">
        <f>VLOOKUP(B5780,DownloadedFiles!$B$2:$C$821,2,)</f>
        <v>doi:10.7910/DVN/03MTMJ</v>
      </c>
      <c r="B5780" s="1" t="s">
        <v>2247</v>
      </c>
      <c r="C5780" s="1" t="s">
        <v>6464</v>
      </c>
      <c r="D5780" s="1" t="s">
        <v>654</v>
      </c>
      <c r="E5780" s="1" t="str">
        <f>VLOOKUP(D5780,StataFunctions!$E$2:$G$260,3,)</f>
        <v>Linear Regression</v>
      </c>
      <c r="F5780" s="18" t="s">
        <v>7331</v>
      </c>
      <c r="G5780" s="18" t="str">
        <f t="shared" si="544"/>
        <v>rconverge</v>
      </c>
      <c r="H5780" s="18" t="str">
        <f t="shared" si="545"/>
        <v>year10 year12 salience sal_multinon rcandcount rigcount</v>
      </c>
      <c r="I5780" s="18">
        <f t="shared" ref="I5780:I5843" si="548">IFERROR(IF(FIND(" if ",H5780)&gt;0,1,0),0)</f>
        <v>0</v>
      </c>
      <c r="J5780" s="18" t="str">
        <f t="shared" ref="J5780:J5843" si="549">IFERROR(MID(H5780,FIND(" if ",H5780)+3,LEN(H5780)+1),"NA")</f>
        <v>NA</v>
      </c>
      <c r="K5780" s="18" t="str">
        <f t="shared" si="546"/>
        <v>year10 year12 salience sal_multinon rcandcount rigcount</v>
      </c>
      <c r="L5780" s="1" t="str">
        <f t="shared" si="547"/>
        <v>Yes</v>
      </c>
    </row>
    <row r="5781" spans="1:12" x14ac:dyDescent="0.3">
      <c r="A5781" s="1" t="str">
        <f>VLOOKUP(B5781,DownloadedFiles!$B$2:$C$821,2,)</f>
        <v>doi:10.7910/DVN/XRJ43D</v>
      </c>
      <c r="B5781" s="1" t="s">
        <v>1901</v>
      </c>
      <c r="C5781" s="1" t="s">
        <v>6475</v>
      </c>
      <c r="D5781" s="1" t="s">
        <v>766</v>
      </c>
      <c r="E5781" s="1" t="str">
        <f>VLOOKUP(D5781,StataFunctions!$E$2:$G$260,3,)</f>
        <v>Logistic regression</v>
      </c>
      <c r="F5781" s="18" t="s">
        <v>6865</v>
      </c>
      <c r="G5781" s="18" t="str">
        <f t="shared" si="544"/>
        <v>`x'</v>
      </c>
      <c r="H5781" s="18" t="str">
        <f t="shared" si="545"/>
        <v>eo_approval ideo5 pid7 [pw = weight]"</v>
      </c>
      <c r="I5781" s="18">
        <f t="shared" si="548"/>
        <v>0</v>
      </c>
      <c r="J5781" s="18" t="str">
        <f t="shared" si="549"/>
        <v>NA</v>
      </c>
      <c r="K5781" s="18" t="str">
        <f t="shared" si="546"/>
        <v>eo_approval ideo5 pid7 [pw = weight]"</v>
      </c>
      <c r="L5781" s="1" t="str">
        <f t="shared" si="547"/>
        <v>Yes</v>
      </c>
    </row>
    <row r="5782" spans="1:12" x14ac:dyDescent="0.3">
      <c r="A5782" s="1" t="str">
        <f>VLOOKUP(B5782,DownloadedFiles!$B$2:$C$821,2,)</f>
        <v>doi:10.7910/DVN/XRJ43D</v>
      </c>
      <c r="B5782" s="1" t="s">
        <v>1901</v>
      </c>
      <c r="C5782" s="1" t="s">
        <v>6475</v>
      </c>
      <c r="D5782" s="1" t="s">
        <v>766</v>
      </c>
      <c r="E5782" s="1" t="str">
        <f>VLOOKUP(D5782,StataFunctions!$E$2:$G$260,3,)</f>
        <v>Logistic regression</v>
      </c>
      <c r="F5782" s="18" t="s">
        <v>6866</v>
      </c>
      <c r="G5782" s="18" t="str">
        <f t="shared" si="544"/>
        <v>`x'</v>
      </c>
      <c r="H5782" s="18" t="str">
        <f t="shared" si="545"/>
        <v>eo_approval ideo5 same_`x' opposite_`x' [pw = weight]"</v>
      </c>
      <c r="I5782" s="18">
        <f t="shared" si="548"/>
        <v>0</v>
      </c>
      <c r="J5782" s="18" t="str">
        <f t="shared" si="549"/>
        <v>NA</v>
      </c>
      <c r="K5782" s="18" t="str">
        <f t="shared" si="546"/>
        <v>eo_approval ideo5 same_`x' opposite_`x' [pw = weight]"</v>
      </c>
      <c r="L5782" s="1" t="str">
        <f t="shared" si="547"/>
        <v>Yes</v>
      </c>
    </row>
    <row r="5783" spans="1:12" x14ac:dyDescent="0.3">
      <c r="A5783" s="1" t="str">
        <f>VLOOKUP(B5783,DownloadedFiles!$B$2:$C$821,2,)</f>
        <v>hdl:1902.1/22423</v>
      </c>
      <c r="B5783" s="1" t="s">
        <v>2480</v>
      </c>
      <c r="C5783" s="1" t="s">
        <v>6478</v>
      </c>
      <c r="D5783" s="1" t="s">
        <v>654</v>
      </c>
      <c r="E5783" s="1" t="str">
        <f>VLOOKUP(D5783,StataFunctions!$E$2:$G$260,3,)</f>
        <v>Linear Regression</v>
      </c>
      <c r="F5783" s="18" t="s">
        <v>5681</v>
      </c>
      <c r="G5783" s="18" t="str">
        <f t="shared" si="544"/>
        <v>screen</v>
      </c>
      <c r="H5783" s="18" t="str">
        <f t="shared" si="545"/>
        <v>i.educ_recode age age2 female black hispanic other</v>
      </c>
      <c r="I5783" s="18">
        <f t="shared" si="548"/>
        <v>0</v>
      </c>
      <c r="J5783" s="18" t="str">
        <f t="shared" si="549"/>
        <v>NA</v>
      </c>
      <c r="K5783" s="18" t="str">
        <f t="shared" si="546"/>
        <v>i.educ_recode age age2 female black hispanic other</v>
      </c>
      <c r="L5783" s="1" t="str">
        <f t="shared" si="547"/>
        <v>Yes</v>
      </c>
    </row>
    <row r="5784" spans="1:12" ht="28.8" x14ac:dyDescent="0.3">
      <c r="A5784" s="1" t="str">
        <f>VLOOKUP(B5784,DownloadedFiles!$B$2:$C$821,2,)</f>
        <v>hdl:1902.1/22423</v>
      </c>
      <c r="B5784" s="1" t="s">
        <v>2480</v>
      </c>
      <c r="C5784" s="1" t="s">
        <v>6478</v>
      </c>
      <c r="D5784" s="1" t="s">
        <v>654</v>
      </c>
      <c r="E5784" s="1" t="str">
        <f>VLOOKUP(D5784,StataFunctions!$E$2:$G$260,3,)</f>
        <v>Linear Regression</v>
      </c>
      <c r="F5784" s="18" t="s">
        <v>8266</v>
      </c>
      <c r="G5784" s="18" t="str">
        <f t="shared" si="544"/>
        <v>screen1</v>
      </c>
      <c r="H5784" s="18" t="str">
        <f t="shared" si="545"/>
        <v>i.educ_recode age1 agesq1 female1 black1 hispanic other if trained_news1==0</v>
      </c>
      <c r="I5784" s="18">
        <f t="shared" si="548"/>
        <v>1</v>
      </c>
      <c r="J5784" s="18" t="str">
        <f t="shared" si="549"/>
        <v xml:space="preserve"> trained_news1==0</v>
      </c>
      <c r="K5784" s="18" t="str">
        <f t="shared" si="546"/>
        <v>i.educ_recode age1 agesq1 female1 black1 hispanic other</v>
      </c>
      <c r="L5784" s="1" t="str">
        <f t="shared" si="547"/>
        <v>Yes</v>
      </c>
    </row>
    <row r="5785" spans="1:12" ht="28.8" x14ac:dyDescent="0.3">
      <c r="A5785" s="1" t="str">
        <f>VLOOKUP(B5785,DownloadedFiles!$B$2:$C$821,2,)</f>
        <v>hdl:1902.1/22423</v>
      </c>
      <c r="B5785" s="1" t="s">
        <v>2480</v>
      </c>
      <c r="C5785" s="1" t="s">
        <v>6478</v>
      </c>
      <c r="D5785" s="1" t="s">
        <v>654</v>
      </c>
      <c r="E5785" s="1" t="str">
        <f>VLOOKUP(D5785,StataFunctions!$E$2:$G$260,3,)</f>
        <v>Linear Regression</v>
      </c>
      <c r="F5785" s="18" t="s">
        <v>8265</v>
      </c>
      <c r="G5785" s="18" t="str">
        <f t="shared" si="544"/>
        <v>screen1</v>
      </c>
      <c r="H5785" s="18" t="str">
        <f t="shared" si="545"/>
        <v>i.educ_recode knowledge1 age1 agesq1 female1 black1 hispanic other cog1 if trained_news1==0</v>
      </c>
      <c r="I5785" s="18">
        <f t="shared" si="548"/>
        <v>1</v>
      </c>
      <c r="J5785" s="18" t="str">
        <f t="shared" si="549"/>
        <v xml:space="preserve"> trained_news1==0</v>
      </c>
      <c r="K5785" s="18" t="str">
        <f t="shared" si="546"/>
        <v>i.educ_recode knowledge1 age1 agesq1 female1 black1 hispanic other cog1</v>
      </c>
      <c r="L5785" s="1" t="str">
        <f t="shared" si="547"/>
        <v>Yes</v>
      </c>
    </row>
    <row r="5786" spans="1:12" ht="28.8" x14ac:dyDescent="0.3">
      <c r="A5786" s="1" t="str">
        <f>VLOOKUP(B5786,DownloadedFiles!$B$2:$C$821,2,)</f>
        <v>hdl:1902.1/22423</v>
      </c>
      <c r="B5786" s="1" t="s">
        <v>2480</v>
      </c>
      <c r="C5786" s="1" t="s">
        <v>6478</v>
      </c>
      <c r="D5786" s="1" t="s">
        <v>654</v>
      </c>
      <c r="E5786" s="1" t="str">
        <f>VLOOKUP(D5786,StataFunctions!$E$2:$G$260,3,)</f>
        <v>Linear Regression</v>
      </c>
      <c r="F5786" s="18" t="s">
        <v>5680</v>
      </c>
      <c r="G5786" s="18" t="str">
        <f t="shared" si="544"/>
        <v>screen</v>
      </c>
      <c r="H5786" s="18" t="str">
        <f t="shared" si="545"/>
        <v>i.educ_recode poliinfo age age2 female black hispanic other</v>
      </c>
      <c r="I5786" s="18">
        <f t="shared" si="548"/>
        <v>0</v>
      </c>
      <c r="J5786" s="18" t="str">
        <f t="shared" si="549"/>
        <v>NA</v>
      </c>
      <c r="K5786" s="18" t="str">
        <f t="shared" si="546"/>
        <v>i.educ_recode poliinfo age age2 female black hispanic other</v>
      </c>
      <c r="L5786" s="1" t="str">
        <f t="shared" si="547"/>
        <v>Yes</v>
      </c>
    </row>
    <row r="5787" spans="1:12" x14ac:dyDescent="0.3">
      <c r="A5787" s="1" t="str">
        <f>VLOOKUP(B5787,DownloadedFiles!$B$2:$C$821,2,)</f>
        <v>hdl:1902.1/22423</v>
      </c>
      <c r="B5787" s="1" t="s">
        <v>2480</v>
      </c>
      <c r="C5787" s="1" t="s">
        <v>6476</v>
      </c>
      <c r="D5787" s="1" t="s">
        <v>654</v>
      </c>
      <c r="E5787" s="1" t="str">
        <f>VLOOKUP(D5787,StataFunctions!$E$2:$G$260,3,)</f>
        <v>Linear Regression</v>
      </c>
      <c r="F5787" s="18" t="s">
        <v>5679</v>
      </c>
      <c r="G5787" s="18" t="str">
        <f t="shared" si="544"/>
        <v>screen</v>
      </c>
      <c r="H5787" s="18" t="str">
        <f t="shared" si="545"/>
        <v>i.educ2 age age2 female black hisp other if trained==0</v>
      </c>
      <c r="I5787" s="18">
        <f t="shared" si="548"/>
        <v>1</v>
      </c>
      <c r="J5787" s="18" t="str">
        <f t="shared" si="549"/>
        <v xml:space="preserve"> trained==0</v>
      </c>
      <c r="K5787" s="18" t="str">
        <f t="shared" si="546"/>
        <v>i.educ2 age age2 female black hisp other</v>
      </c>
      <c r="L5787" s="1" t="str">
        <f t="shared" si="547"/>
        <v>Yes</v>
      </c>
    </row>
    <row r="5788" spans="1:12" ht="28.8" x14ac:dyDescent="0.3">
      <c r="A5788" s="1" t="str">
        <f>VLOOKUP(B5788,DownloadedFiles!$B$2:$C$821,2,)</f>
        <v>hdl:1902.1/22423</v>
      </c>
      <c r="B5788" s="1" t="s">
        <v>2480</v>
      </c>
      <c r="C5788" s="1" t="s">
        <v>6476</v>
      </c>
      <c r="D5788" s="1" t="s">
        <v>654</v>
      </c>
      <c r="E5788" s="1" t="str">
        <f>VLOOKUP(D5788,StataFunctions!$E$2:$G$260,3,)</f>
        <v>Linear Regression</v>
      </c>
      <c r="F5788" s="18" t="s">
        <v>5678</v>
      </c>
      <c r="G5788" s="18" t="str">
        <f t="shared" si="544"/>
        <v>screen</v>
      </c>
      <c r="H5788" s="18" t="str">
        <f t="shared" si="545"/>
        <v>i.educ2 age age2 female black hisp other cognition if trained==0</v>
      </c>
      <c r="I5788" s="18">
        <f t="shared" si="548"/>
        <v>1</v>
      </c>
      <c r="J5788" s="18" t="str">
        <f t="shared" si="549"/>
        <v xml:space="preserve"> trained==0</v>
      </c>
      <c r="K5788" s="18" t="str">
        <f t="shared" si="546"/>
        <v>i.educ2 age age2 female black hisp other cognition</v>
      </c>
      <c r="L5788" s="1" t="str">
        <f t="shared" si="547"/>
        <v>Yes</v>
      </c>
    </row>
    <row r="5789" spans="1:12" x14ac:dyDescent="0.3">
      <c r="A5789" s="1" t="str">
        <f>VLOOKUP(B5789,DownloadedFiles!$B$2:$C$821,2,)</f>
        <v>hdl:1902.1/22423</v>
      </c>
      <c r="B5789" s="1" t="s">
        <v>2480</v>
      </c>
      <c r="C5789" s="1" t="s">
        <v>6477</v>
      </c>
      <c r="D5789" s="1" t="s">
        <v>654</v>
      </c>
      <c r="E5789" s="1" t="str">
        <f>VLOOKUP(D5789,StataFunctions!$E$2:$G$260,3,)</f>
        <v>Linear Regression</v>
      </c>
      <c r="F5789" s="18" t="s">
        <v>5677</v>
      </c>
      <c r="G5789" s="18" t="str">
        <f t="shared" si="544"/>
        <v>screen</v>
      </c>
      <c r="H5789" s="18" t="str">
        <f t="shared" si="545"/>
        <v>some_coll college age age2 black hispanic other if warned==0</v>
      </c>
      <c r="I5789" s="18">
        <f t="shared" si="548"/>
        <v>1</v>
      </c>
      <c r="J5789" s="18" t="str">
        <f t="shared" si="549"/>
        <v xml:space="preserve"> warned==0</v>
      </c>
      <c r="K5789" s="18" t="str">
        <f t="shared" si="546"/>
        <v>some_coll college age age2 black hispanic other</v>
      </c>
      <c r="L5789" s="1" t="str">
        <f t="shared" si="547"/>
        <v>Yes</v>
      </c>
    </row>
    <row r="5790" spans="1:12" ht="28.8" x14ac:dyDescent="0.3">
      <c r="A5790" s="1" t="str">
        <f>VLOOKUP(B5790,DownloadedFiles!$B$2:$C$821,2,)</f>
        <v>hdl:1902.1/22423</v>
      </c>
      <c r="B5790" s="1" t="s">
        <v>2480</v>
      </c>
      <c r="C5790" s="1" t="s">
        <v>6477</v>
      </c>
      <c r="D5790" s="1" t="s">
        <v>654</v>
      </c>
      <c r="E5790" s="1" t="str">
        <f>VLOOKUP(D5790,StataFunctions!$E$2:$G$260,3,)</f>
        <v>Linear Regression</v>
      </c>
      <c r="F5790" s="18" t="s">
        <v>5676</v>
      </c>
      <c r="G5790" s="18" t="str">
        <f t="shared" si="544"/>
        <v>screen</v>
      </c>
      <c r="H5790" s="18" t="str">
        <f t="shared" si="545"/>
        <v>some_coll college age age2 black hispanic other cog if warned==0</v>
      </c>
      <c r="I5790" s="18">
        <f t="shared" si="548"/>
        <v>1</v>
      </c>
      <c r="J5790" s="18" t="str">
        <f t="shared" si="549"/>
        <v xml:space="preserve"> warned==0</v>
      </c>
      <c r="K5790" s="18" t="str">
        <f t="shared" si="546"/>
        <v>some_coll college age age2 black hispanic other cog</v>
      </c>
      <c r="L5790" s="1" t="str">
        <f t="shared" si="547"/>
        <v>Yes</v>
      </c>
    </row>
    <row r="5791" spans="1:12" x14ac:dyDescent="0.3">
      <c r="A5791" s="1" t="str">
        <f>VLOOKUP(B5791,DownloadedFiles!$B$2:$C$821,2,)</f>
        <v>hdl:1902.1/22423</v>
      </c>
      <c r="B5791" s="1" t="s">
        <v>2480</v>
      </c>
      <c r="C5791" s="1" t="s">
        <v>6477</v>
      </c>
      <c r="D5791" s="1" t="s">
        <v>654</v>
      </c>
      <c r="E5791" s="1" t="str">
        <f>VLOOKUP(D5791,StataFunctions!$E$2:$G$260,3,)</f>
        <v>Linear Regression</v>
      </c>
      <c r="F5791" s="18" t="s">
        <v>5675</v>
      </c>
      <c r="G5791" s="18" t="str">
        <f t="shared" si="544"/>
        <v>scrn_s</v>
      </c>
      <c r="H5791" s="18" t="str">
        <f t="shared" si="545"/>
        <v>some_coll college age age2 female black hisp other_race</v>
      </c>
      <c r="I5791" s="18">
        <f t="shared" si="548"/>
        <v>0</v>
      </c>
      <c r="J5791" s="18" t="str">
        <f t="shared" si="549"/>
        <v>NA</v>
      </c>
      <c r="K5791" s="18" t="str">
        <f t="shared" si="546"/>
        <v>some_coll college age age2 female black hisp other_race</v>
      </c>
      <c r="L5791" s="1" t="str">
        <f t="shared" si="547"/>
        <v>Yes</v>
      </c>
    </row>
    <row r="5792" spans="1:12" ht="28.8" x14ac:dyDescent="0.3">
      <c r="A5792" s="1" t="str">
        <f>VLOOKUP(B5792,DownloadedFiles!$B$2:$C$821,2,)</f>
        <v>hdl:1902.1/22423</v>
      </c>
      <c r="B5792" s="1" t="s">
        <v>2480</v>
      </c>
      <c r="C5792" s="1" t="s">
        <v>6477</v>
      </c>
      <c r="D5792" s="1" t="s">
        <v>654</v>
      </c>
      <c r="E5792" s="1" t="str">
        <f>VLOOKUP(D5792,StataFunctions!$E$2:$G$260,3,)</f>
        <v>Linear Regression</v>
      </c>
      <c r="F5792" s="18" t="s">
        <v>8267</v>
      </c>
      <c r="G5792" s="18" t="str">
        <f t="shared" si="544"/>
        <v>scrn_s</v>
      </c>
      <c r="H5792" s="18" t="str">
        <f t="shared" si="545"/>
        <v>some_coll college poliinfo age age2 female black hisp other_race</v>
      </c>
      <c r="I5792" s="18">
        <f t="shared" si="548"/>
        <v>0</v>
      </c>
      <c r="J5792" s="18" t="str">
        <f t="shared" si="549"/>
        <v>NA</v>
      </c>
      <c r="K5792" s="18" t="str">
        <f t="shared" si="546"/>
        <v>some_coll college poliinfo age age2 female black hisp other_race</v>
      </c>
      <c r="L5792" s="1" t="str">
        <f t="shared" si="547"/>
        <v>Yes</v>
      </c>
    </row>
    <row r="5793" spans="1:12" ht="43.2" x14ac:dyDescent="0.3">
      <c r="A5793" s="1" t="str">
        <f>VLOOKUP(B5793,DownloadedFiles!$B$2:$C$821,2,)</f>
        <v>doi:10.7910/DVN/INXGMT</v>
      </c>
      <c r="B5793" s="1" t="s">
        <v>2326</v>
      </c>
      <c r="C5793" s="1" t="s">
        <v>5682</v>
      </c>
      <c r="D5793" s="1" t="s">
        <v>660</v>
      </c>
      <c r="E5793" s="1" t="str">
        <f>VLOOKUP(D5793,StataFunctions!$E$2:$G$260,3,)</f>
        <v>Negative binomial regression</v>
      </c>
      <c r="F5793" s="18" t="s">
        <v>5690</v>
      </c>
      <c r="G5793" s="18" t="str">
        <f t="shared" si="544"/>
        <v>healthviolations</v>
      </c>
      <c r="H5793" s="18" t="str">
        <f t="shared" si="545"/>
        <v>federalgov stategov localgov mixed groundw logpop newsystem purchasedwater kmedinc povertyperc unemployment percentblack percenthisp ///</v>
      </c>
      <c r="I5793" s="18">
        <f t="shared" si="548"/>
        <v>0</v>
      </c>
      <c r="J5793" s="18" t="str">
        <f t="shared" si="549"/>
        <v>NA</v>
      </c>
      <c r="K5793" s="18" t="str">
        <f t="shared" si="546"/>
        <v>federalgov stategov localgov mixed groundw logpop newsystem purchasedwater kmedinc povertyperc unemployment percentblack percenthisp ///</v>
      </c>
      <c r="L5793" s="1" t="str">
        <f t="shared" si="547"/>
        <v>No</v>
      </c>
    </row>
    <row r="5794" spans="1:12" ht="43.2" x14ac:dyDescent="0.3">
      <c r="A5794" s="1" t="str">
        <f>VLOOKUP(B5794,DownloadedFiles!$B$2:$C$821,2,)</f>
        <v>doi:10.7910/DVN/INXGMT</v>
      </c>
      <c r="B5794" s="1" t="s">
        <v>2326</v>
      </c>
      <c r="C5794" s="1" t="s">
        <v>5682</v>
      </c>
      <c r="D5794" s="1" t="s">
        <v>660</v>
      </c>
      <c r="E5794" s="1" t="str">
        <f>VLOOKUP(D5794,StataFunctions!$E$2:$G$260,3,)</f>
        <v>Negative binomial regression</v>
      </c>
      <c r="F5794" s="18" t="s">
        <v>5691</v>
      </c>
      <c r="G5794" s="18" t="str">
        <f t="shared" si="544"/>
        <v>mrviolations</v>
      </c>
      <c r="H5794" s="18" t="str">
        <f t="shared" si="545"/>
        <v>federalgov stategov localgov mixed groundw logpop newsystem purchasedwater kmedinc povertyperc unemployment percentblack percenthisp ///</v>
      </c>
      <c r="I5794" s="18">
        <f t="shared" si="548"/>
        <v>0</v>
      </c>
      <c r="J5794" s="18" t="str">
        <f t="shared" si="549"/>
        <v>NA</v>
      </c>
      <c r="K5794" s="18" t="str">
        <f t="shared" si="546"/>
        <v>federalgov stategov localgov mixed groundw logpop newsystem purchasedwater kmedinc povertyperc unemployment percentblack percenthisp ///</v>
      </c>
      <c r="L5794" s="1" t="str">
        <f t="shared" si="547"/>
        <v>No</v>
      </c>
    </row>
    <row r="5795" spans="1:12" ht="43.2" x14ac:dyDescent="0.3">
      <c r="A5795" s="1" t="str">
        <f>VLOOKUP(B5795,DownloadedFiles!$B$2:$C$821,2,)</f>
        <v>doi:10.7910/DVN/INXGMT</v>
      </c>
      <c r="B5795" s="1" t="s">
        <v>2326</v>
      </c>
      <c r="C5795" s="1" t="s">
        <v>5682</v>
      </c>
      <c r="D5795" s="1" t="s">
        <v>766</v>
      </c>
      <c r="E5795" s="1" t="str">
        <f>VLOOKUP(D5795,StataFunctions!$E$2:$G$260,3,)</f>
        <v>Logistic regression</v>
      </c>
      <c r="F5795" s="18" t="s">
        <v>5692</v>
      </c>
      <c r="G5795" s="18" t="str">
        <f t="shared" si="544"/>
        <v>totalbinformal</v>
      </c>
      <c r="H5795" s="18" t="str">
        <f t="shared" si="545"/>
        <v>federalgov stategov localgov mixed groundw logpop newsystem purchasedwater kmedinc povertyperc unemployment percentblack percenthisp L.totalviolations ///</v>
      </c>
      <c r="I5795" s="18">
        <f t="shared" si="548"/>
        <v>0</v>
      </c>
      <c r="J5795" s="18" t="str">
        <f t="shared" si="549"/>
        <v>NA</v>
      </c>
      <c r="K5795" s="18" t="str">
        <f t="shared" si="546"/>
        <v>federalgov stategov localgov mixed groundw logpop newsystem purchasedwater kmedinc povertyperc unemployment percentblack percenthisp L.totalviolations ///</v>
      </c>
      <c r="L5795" s="1" t="str">
        <f t="shared" si="547"/>
        <v>No</v>
      </c>
    </row>
    <row r="5796" spans="1:12" ht="28.8" x14ac:dyDescent="0.3">
      <c r="A5796" s="1" t="str">
        <f>VLOOKUP(B5796,DownloadedFiles!$B$2:$C$821,2,)</f>
        <v>doi:10.7910/DVN/INXGMT</v>
      </c>
      <c r="B5796" s="1" t="s">
        <v>2326</v>
      </c>
      <c r="C5796" s="1" t="s">
        <v>5682</v>
      </c>
      <c r="D5796" s="1" t="s">
        <v>660</v>
      </c>
      <c r="E5796" s="1" t="str">
        <f>VLOOKUP(D5796,StataFunctions!$E$2:$G$260,3,)</f>
        <v>Negative binomial regression</v>
      </c>
      <c r="F5796" s="18" t="s">
        <v>5683</v>
      </c>
      <c r="G5796" s="18" t="str">
        <f t="shared" si="544"/>
        <v>healthviolations</v>
      </c>
      <c r="H5796" s="18" t="str">
        <f t="shared" si="545"/>
        <v>public groundw logpop newsystem purchasedwater kmedinc povertyperc unemployment percentblack percenthisp ///</v>
      </c>
      <c r="I5796" s="18">
        <f t="shared" si="548"/>
        <v>0</v>
      </c>
      <c r="J5796" s="18" t="str">
        <f t="shared" si="549"/>
        <v>NA</v>
      </c>
      <c r="K5796" s="18" t="str">
        <f t="shared" si="546"/>
        <v>public groundw logpop newsystem purchasedwater kmedinc povertyperc unemployment percentblack percenthisp ///</v>
      </c>
      <c r="L5796" s="1" t="str">
        <f t="shared" si="547"/>
        <v>No</v>
      </c>
    </row>
    <row r="5797" spans="1:12" ht="28.8" x14ac:dyDescent="0.3">
      <c r="A5797" s="1" t="str">
        <f>VLOOKUP(B5797,DownloadedFiles!$B$2:$C$821,2,)</f>
        <v>doi:10.7910/DVN/INXGMT</v>
      </c>
      <c r="B5797" s="1" t="s">
        <v>2326</v>
      </c>
      <c r="C5797" s="1" t="s">
        <v>5682</v>
      </c>
      <c r="D5797" s="1" t="s">
        <v>660</v>
      </c>
      <c r="E5797" s="1" t="str">
        <f>VLOOKUP(D5797,StataFunctions!$E$2:$G$260,3,)</f>
        <v>Negative binomial regression</v>
      </c>
      <c r="F5797" s="18" t="s">
        <v>5683</v>
      </c>
      <c r="G5797" s="18" t="str">
        <f t="shared" si="544"/>
        <v>healthviolations</v>
      </c>
      <c r="H5797" s="18" t="str">
        <f t="shared" si="545"/>
        <v>public groundw logpop newsystem purchasedwater kmedinc povertyperc unemployment percentblack percenthisp ///</v>
      </c>
      <c r="I5797" s="18">
        <f t="shared" si="548"/>
        <v>0</v>
      </c>
      <c r="J5797" s="18" t="str">
        <f t="shared" si="549"/>
        <v>NA</v>
      </c>
      <c r="K5797" s="18" t="str">
        <f t="shared" si="546"/>
        <v>public groundw logpop newsystem purchasedwater kmedinc povertyperc unemployment percentblack percenthisp ///</v>
      </c>
      <c r="L5797" s="1" t="str">
        <f t="shared" si="547"/>
        <v>No</v>
      </c>
    </row>
    <row r="5798" spans="1:12" ht="28.8" x14ac:dyDescent="0.3">
      <c r="A5798" s="1" t="str">
        <f>VLOOKUP(B5798,DownloadedFiles!$B$2:$C$821,2,)</f>
        <v>doi:10.7910/DVN/INXGMT</v>
      </c>
      <c r="B5798" s="1" t="s">
        <v>2326</v>
      </c>
      <c r="C5798" s="1" t="s">
        <v>5682</v>
      </c>
      <c r="D5798" s="1" t="s">
        <v>660</v>
      </c>
      <c r="E5798" s="1" t="str">
        <f>VLOOKUP(D5798,StataFunctions!$E$2:$G$260,3,)</f>
        <v>Negative binomial regression</v>
      </c>
      <c r="F5798" s="18" t="s">
        <v>5683</v>
      </c>
      <c r="G5798" s="18" t="str">
        <f t="shared" si="544"/>
        <v>healthviolations</v>
      </c>
      <c r="H5798" s="18" t="str">
        <f t="shared" si="545"/>
        <v>public groundw logpop newsystem purchasedwater kmedinc povertyperc unemployment percentblack percenthisp ///</v>
      </c>
      <c r="I5798" s="18">
        <f t="shared" si="548"/>
        <v>0</v>
      </c>
      <c r="J5798" s="18" t="str">
        <f t="shared" si="549"/>
        <v>NA</v>
      </c>
      <c r="K5798" s="18" t="str">
        <f t="shared" si="546"/>
        <v>public groundw logpop newsystem purchasedwater kmedinc povertyperc unemployment percentblack percenthisp ///</v>
      </c>
      <c r="L5798" s="1" t="str">
        <f t="shared" si="547"/>
        <v>No</v>
      </c>
    </row>
    <row r="5799" spans="1:12" ht="28.8" x14ac:dyDescent="0.3">
      <c r="A5799" s="1" t="str">
        <f>VLOOKUP(B5799,DownloadedFiles!$B$2:$C$821,2,)</f>
        <v>doi:10.7910/DVN/INXGMT</v>
      </c>
      <c r="B5799" s="1" t="s">
        <v>2326</v>
      </c>
      <c r="C5799" s="1" t="s">
        <v>5682</v>
      </c>
      <c r="D5799" s="1" t="s">
        <v>660</v>
      </c>
      <c r="E5799" s="1" t="str">
        <f>VLOOKUP(D5799,StataFunctions!$E$2:$G$260,3,)</f>
        <v>Negative binomial regression</v>
      </c>
      <c r="F5799" s="18" t="s">
        <v>5685</v>
      </c>
      <c r="G5799" s="18" t="str">
        <f t="shared" si="544"/>
        <v>mrviolations</v>
      </c>
      <c r="H5799" s="18" t="str">
        <f t="shared" si="545"/>
        <v>public groundw logpop newsystem purchasedwater kmedinc povertyperc unemployment percentblack percenthisp ///</v>
      </c>
      <c r="I5799" s="18">
        <f t="shared" si="548"/>
        <v>0</v>
      </c>
      <c r="J5799" s="18" t="str">
        <f t="shared" si="549"/>
        <v>NA</v>
      </c>
      <c r="K5799" s="18" t="str">
        <f t="shared" si="546"/>
        <v>public groundw logpop newsystem purchasedwater kmedinc povertyperc unemployment percentblack percenthisp ///</v>
      </c>
      <c r="L5799" s="1" t="str">
        <f t="shared" si="547"/>
        <v>No</v>
      </c>
    </row>
    <row r="5800" spans="1:12" ht="28.8" x14ac:dyDescent="0.3">
      <c r="A5800" s="1" t="str">
        <f>VLOOKUP(B5800,DownloadedFiles!$B$2:$C$821,2,)</f>
        <v>doi:10.7910/DVN/INXGMT</v>
      </c>
      <c r="B5800" s="1" t="s">
        <v>2326</v>
      </c>
      <c r="C5800" s="1" t="s">
        <v>5682</v>
      </c>
      <c r="D5800" s="1" t="s">
        <v>660</v>
      </c>
      <c r="E5800" s="1" t="str">
        <f>VLOOKUP(D5800,StataFunctions!$E$2:$G$260,3,)</f>
        <v>Negative binomial regression</v>
      </c>
      <c r="F5800" s="18" t="s">
        <v>5685</v>
      </c>
      <c r="G5800" s="18" t="str">
        <f t="shared" si="544"/>
        <v>mrviolations</v>
      </c>
      <c r="H5800" s="18" t="str">
        <f t="shared" si="545"/>
        <v>public groundw logpop newsystem purchasedwater kmedinc povertyperc unemployment percentblack percenthisp ///</v>
      </c>
      <c r="I5800" s="18">
        <f t="shared" si="548"/>
        <v>0</v>
      </c>
      <c r="J5800" s="18" t="str">
        <f t="shared" si="549"/>
        <v>NA</v>
      </c>
      <c r="K5800" s="18" t="str">
        <f t="shared" si="546"/>
        <v>public groundw logpop newsystem purchasedwater kmedinc povertyperc unemployment percentblack percenthisp ///</v>
      </c>
      <c r="L5800" s="1" t="str">
        <f t="shared" si="547"/>
        <v>No</v>
      </c>
    </row>
    <row r="5801" spans="1:12" ht="28.8" x14ac:dyDescent="0.3">
      <c r="A5801" s="1" t="str">
        <f>VLOOKUP(B5801,DownloadedFiles!$B$2:$C$821,2,)</f>
        <v>doi:10.7910/DVN/INXGMT</v>
      </c>
      <c r="B5801" s="1" t="s">
        <v>2326</v>
      </c>
      <c r="C5801" s="1" t="s">
        <v>5682</v>
      </c>
      <c r="D5801" s="1" t="s">
        <v>660</v>
      </c>
      <c r="E5801" s="1" t="str">
        <f>VLOOKUP(D5801,StataFunctions!$E$2:$G$260,3,)</f>
        <v>Negative binomial regression</v>
      </c>
      <c r="F5801" s="18" t="s">
        <v>5685</v>
      </c>
      <c r="G5801" s="18" t="str">
        <f t="shared" si="544"/>
        <v>mrviolations</v>
      </c>
      <c r="H5801" s="18" t="str">
        <f t="shared" si="545"/>
        <v>public groundw logpop newsystem purchasedwater kmedinc povertyperc unemployment percentblack percenthisp ///</v>
      </c>
      <c r="I5801" s="18">
        <f t="shared" si="548"/>
        <v>0</v>
      </c>
      <c r="J5801" s="18" t="str">
        <f t="shared" si="549"/>
        <v>NA</v>
      </c>
      <c r="K5801" s="18" t="str">
        <f t="shared" si="546"/>
        <v>public groundw logpop newsystem purchasedwater kmedinc povertyperc unemployment percentblack percenthisp ///</v>
      </c>
      <c r="L5801" s="1" t="str">
        <f t="shared" si="547"/>
        <v>No</v>
      </c>
    </row>
    <row r="5802" spans="1:12" ht="43.2" x14ac:dyDescent="0.3">
      <c r="A5802" s="1" t="str">
        <f>VLOOKUP(B5802,DownloadedFiles!$B$2:$C$821,2,)</f>
        <v>doi:10.7910/DVN/INXGMT</v>
      </c>
      <c r="B5802" s="1" t="s">
        <v>2326</v>
      </c>
      <c r="C5802" s="1" t="s">
        <v>5682</v>
      </c>
      <c r="D5802" s="1" t="s">
        <v>660</v>
      </c>
      <c r="E5802" s="1" t="str">
        <f>VLOOKUP(D5802,StataFunctions!$E$2:$G$260,3,)</f>
        <v>Negative binomial regression</v>
      </c>
      <c r="F5802" s="18" t="s">
        <v>5684</v>
      </c>
      <c r="G5802" s="18" t="str">
        <f t="shared" si="544"/>
        <v>healthviolations</v>
      </c>
      <c r="H5802" s="18" t="str">
        <f t="shared" si="545"/>
        <v>public groundw logpop newsystem purchasedwater kmedinc povertyperc unemployment percentblack percenthisp L.healthviolations ///</v>
      </c>
      <c r="I5802" s="18">
        <f t="shared" si="548"/>
        <v>0</v>
      </c>
      <c r="J5802" s="18" t="str">
        <f t="shared" si="549"/>
        <v>NA</v>
      </c>
      <c r="K5802" s="18" t="str">
        <f t="shared" si="546"/>
        <v>public groundw logpop newsystem purchasedwater kmedinc povertyperc unemployment percentblack percenthisp L.healthviolations ///</v>
      </c>
      <c r="L5802" s="1" t="str">
        <f t="shared" si="547"/>
        <v>No</v>
      </c>
    </row>
    <row r="5803" spans="1:12" ht="43.2" x14ac:dyDescent="0.3">
      <c r="A5803" s="1" t="str">
        <f>VLOOKUP(B5803,DownloadedFiles!$B$2:$C$821,2,)</f>
        <v>doi:10.7910/DVN/INXGMT</v>
      </c>
      <c r="B5803" s="1" t="s">
        <v>2326</v>
      </c>
      <c r="C5803" s="1" t="s">
        <v>5682</v>
      </c>
      <c r="D5803" s="1" t="s">
        <v>660</v>
      </c>
      <c r="E5803" s="1" t="str">
        <f>VLOOKUP(D5803,StataFunctions!$E$2:$G$260,3,)</f>
        <v>Negative binomial regression</v>
      </c>
      <c r="F5803" s="18" t="s">
        <v>5686</v>
      </c>
      <c r="G5803" s="18" t="str">
        <f t="shared" si="544"/>
        <v>mrviolations</v>
      </c>
      <c r="H5803" s="18" t="str">
        <f t="shared" si="545"/>
        <v>public groundw logpop newsystem purchasedwater kmedinc povertyperc unemployment percentblack percenthisp L.mrviolations ///</v>
      </c>
      <c r="I5803" s="18">
        <f t="shared" si="548"/>
        <v>0</v>
      </c>
      <c r="J5803" s="18" t="str">
        <f t="shared" si="549"/>
        <v>NA</v>
      </c>
      <c r="K5803" s="18" t="str">
        <f t="shared" si="546"/>
        <v>public groundw logpop newsystem purchasedwater kmedinc povertyperc unemployment percentblack percenthisp L.mrviolations ///</v>
      </c>
      <c r="L5803" s="1" t="str">
        <f t="shared" si="547"/>
        <v>No</v>
      </c>
    </row>
    <row r="5804" spans="1:12" ht="43.2" x14ac:dyDescent="0.3">
      <c r="A5804" s="1" t="str">
        <f>VLOOKUP(B5804,DownloadedFiles!$B$2:$C$821,2,)</f>
        <v>doi:10.7910/DVN/INXGMT</v>
      </c>
      <c r="B5804" s="1" t="s">
        <v>2326</v>
      </c>
      <c r="C5804" s="1" t="s">
        <v>5682</v>
      </c>
      <c r="D5804" s="1" t="s">
        <v>766</v>
      </c>
      <c r="E5804" s="1" t="str">
        <f>VLOOKUP(D5804,StataFunctions!$E$2:$G$260,3,)</f>
        <v>Logistic regression</v>
      </c>
      <c r="F5804" s="18" t="s">
        <v>5687</v>
      </c>
      <c r="G5804" s="18" t="str">
        <f t="shared" si="544"/>
        <v>totalbinformal</v>
      </c>
      <c r="H5804" s="18" t="str">
        <f t="shared" si="545"/>
        <v>public groundw logpop newsystem purchasedwater kmedinc povertyperc unemployment percentblack percenthisp L.totalviolations y2010 y2011 y2012 ///</v>
      </c>
      <c r="I5804" s="18">
        <f t="shared" si="548"/>
        <v>0</v>
      </c>
      <c r="J5804" s="18" t="str">
        <f t="shared" si="549"/>
        <v>NA</v>
      </c>
      <c r="K5804" s="18" t="str">
        <f t="shared" si="546"/>
        <v>public groundw logpop newsystem purchasedwater kmedinc povertyperc unemployment percentblack percenthisp L.totalviolations y2010 y2011 y2012 ///</v>
      </c>
      <c r="L5804" s="1" t="str">
        <f t="shared" si="547"/>
        <v>No</v>
      </c>
    </row>
    <row r="5805" spans="1:12" ht="43.2" x14ac:dyDescent="0.3">
      <c r="A5805" s="1" t="str">
        <f>VLOOKUP(B5805,DownloadedFiles!$B$2:$C$821,2,)</f>
        <v>doi:10.7910/DVN/INXGMT</v>
      </c>
      <c r="B5805" s="1" t="s">
        <v>2326</v>
      </c>
      <c r="C5805" s="1" t="s">
        <v>5682</v>
      </c>
      <c r="D5805" s="1" t="s">
        <v>766</v>
      </c>
      <c r="E5805" s="1" t="str">
        <f>VLOOKUP(D5805,StataFunctions!$E$2:$G$260,3,)</f>
        <v>Logistic regression</v>
      </c>
      <c r="F5805" s="18" t="s">
        <v>5688</v>
      </c>
      <c r="G5805" s="18" t="str">
        <f t="shared" si="544"/>
        <v>totalbinformal</v>
      </c>
      <c r="H5805" s="18" t="str">
        <f t="shared" si="545"/>
        <v>public groundw logpop newsystem purchasedwater kmedinc povertyperc unemployment percentblack percenthisp L.totalviolations y2010 y2011 y2012 ///</v>
      </c>
      <c r="I5805" s="18">
        <f t="shared" si="548"/>
        <v>0</v>
      </c>
      <c r="J5805" s="18" t="str">
        <f t="shared" si="549"/>
        <v>NA</v>
      </c>
      <c r="K5805" s="18" t="str">
        <f t="shared" si="546"/>
        <v>public groundw logpop newsystem purchasedwater kmedinc povertyperc unemployment percentblack percenthisp L.totalviolations y2010 y2011 y2012 ///</v>
      </c>
      <c r="L5805" s="1" t="str">
        <f t="shared" si="547"/>
        <v>No</v>
      </c>
    </row>
    <row r="5806" spans="1:12" ht="43.2" x14ac:dyDescent="0.3">
      <c r="A5806" s="1" t="str">
        <f>VLOOKUP(B5806,DownloadedFiles!$B$2:$C$821,2,)</f>
        <v>doi:10.7910/DVN/INXGMT</v>
      </c>
      <c r="B5806" s="1" t="s">
        <v>2326</v>
      </c>
      <c r="C5806" s="1" t="s">
        <v>5682</v>
      </c>
      <c r="D5806" s="1" t="s">
        <v>766</v>
      </c>
      <c r="E5806" s="1" t="str">
        <f>VLOOKUP(D5806,StataFunctions!$E$2:$G$260,3,)</f>
        <v>Logistic regression</v>
      </c>
      <c r="F5806" s="18" t="s">
        <v>5689</v>
      </c>
      <c r="G5806" s="18" t="str">
        <f t="shared" si="544"/>
        <v>totalbinformal</v>
      </c>
      <c r="H5806" s="18" t="str">
        <f t="shared" si="545"/>
        <v>public groundw logpop newsystem purchasedwater kmedinc povertyperc unemployment percentblack percenthisp y2010 y2011 y2012 ///</v>
      </c>
      <c r="I5806" s="18">
        <f t="shared" si="548"/>
        <v>0</v>
      </c>
      <c r="J5806" s="18" t="str">
        <f t="shared" si="549"/>
        <v>NA</v>
      </c>
      <c r="K5806" s="18" t="str">
        <f t="shared" si="546"/>
        <v>public groundw logpop newsystem purchasedwater kmedinc povertyperc unemployment percentblack percenthisp y2010 y2011 y2012 ///</v>
      </c>
      <c r="L5806" s="1" t="str">
        <f t="shared" si="547"/>
        <v>No</v>
      </c>
    </row>
    <row r="5807" spans="1:12" x14ac:dyDescent="0.3">
      <c r="A5807" s="1" t="str">
        <f>VLOOKUP(B5807,DownloadedFiles!$B$2:$C$821,2,)</f>
        <v>doi:10.7910/DVN/VT4KJA</v>
      </c>
      <c r="B5807" s="1" t="s">
        <v>2211</v>
      </c>
      <c r="C5807" s="1" t="s">
        <v>2808</v>
      </c>
      <c r="D5807" s="1" t="s">
        <v>940</v>
      </c>
      <c r="E5807" s="1" t="str">
        <f>VLOOKUP(D5807,StataFunctions!$E$2:$G$260,3,)</f>
        <v>Multilevel mixed-effects linear regression</v>
      </c>
      <c r="F5807" s="18" t="s">
        <v>4678</v>
      </c>
      <c r="G5807" s="18" t="str">
        <f t="shared" si="544"/>
        <v>letcs</v>
      </c>
      <c r="H5807" s="18" t="str">
        <f t="shared" si="545"/>
        <v>foreign_output $covars1 ||province: ||indcode2:</v>
      </c>
      <c r="I5807" s="18">
        <f t="shared" si="548"/>
        <v>0</v>
      </c>
      <c r="J5807" s="18" t="str">
        <f t="shared" si="549"/>
        <v>NA</v>
      </c>
      <c r="K5807" s="18" t="str">
        <f t="shared" si="546"/>
        <v>foreign_output $covars1 ||province: ||indcode2:</v>
      </c>
      <c r="L5807" s="1" t="str">
        <f t="shared" si="547"/>
        <v>Yes</v>
      </c>
    </row>
    <row r="5808" spans="1:12" ht="28.8" x14ac:dyDescent="0.3">
      <c r="A5808" s="1" t="str">
        <f>VLOOKUP(B5808,DownloadedFiles!$B$2:$C$821,2,)</f>
        <v>doi:10.7910/DVN/VT4KJA</v>
      </c>
      <c r="B5808" s="1" t="s">
        <v>2211</v>
      </c>
      <c r="C5808" s="1" t="s">
        <v>2808</v>
      </c>
      <c r="D5808" s="1" t="s">
        <v>940</v>
      </c>
      <c r="E5808" s="1" t="str">
        <f>VLOOKUP(D5808,StataFunctions!$E$2:$G$260,3,)</f>
        <v>Multilevel mixed-effects linear regression</v>
      </c>
      <c r="F5808" s="18" t="s">
        <v>5693</v>
      </c>
      <c r="G5808" s="18" t="str">
        <f t="shared" si="544"/>
        <v>w_con_pdc4</v>
      </c>
      <c r="H5808" s="18" t="str">
        <f t="shared" si="545"/>
        <v>foreign_output $covars2 ||province: if dup_ind_first==1</v>
      </c>
      <c r="I5808" s="18">
        <f t="shared" si="548"/>
        <v>1</v>
      </c>
      <c r="J5808" s="18" t="str">
        <f t="shared" si="549"/>
        <v xml:space="preserve"> dup_ind_first==1</v>
      </c>
      <c r="K5808" s="18" t="str">
        <f t="shared" si="546"/>
        <v>foreign_output $covars2 ||province:</v>
      </c>
      <c r="L5808" s="1" t="str">
        <f t="shared" si="547"/>
        <v>Yes</v>
      </c>
    </row>
    <row r="5809" spans="1:12" ht="28.8" x14ac:dyDescent="0.3">
      <c r="A5809" s="1" t="str">
        <f>VLOOKUP(B5809,DownloadedFiles!$B$2:$C$821,2,)</f>
        <v>doi:10.7910/DVN/VT4KJA</v>
      </c>
      <c r="B5809" s="1" t="s">
        <v>2211</v>
      </c>
      <c r="C5809" s="1" t="s">
        <v>2808</v>
      </c>
      <c r="D5809" s="1" t="s">
        <v>940</v>
      </c>
      <c r="E5809" s="1" t="str">
        <f>VLOOKUP(D5809,StataFunctions!$E$2:$G$260,3,)</f>
        <v>Multilevel mixed-effects linear regression</v>
      </c>
      <c r="F5809" s="18" t="s">
        <v>5694</v>
      </c>
      <c r="G5809" s="18" t="str">
        <f t="shared" si="544"/>
        <v>w_con_pdc8</v>
      </c>
      <c r="H5809" s="18" t="str">
        <f t="shared" si="545"/>
        <v>foreign_output $covars2 ||province: if dup_ind_first==1</v>
      </c>
      <c r="I5809" s="18">
        <f t="shared" si="548"/>
        <v>1</v>
      </c>
      <c r="J5809" s="18" t="str">
        <f t="shared" si="549"/>
        <v xml:space="preserve"> dup_ind_first==1</v>
      </c>
      <c r="K5809" s="18" t="str">
        <f t="shared" si="546"/>
        <v>foreign_output $covars2 ||province:</v>
      </c>
      <c r="L5809" s="1" t="str">
        <f t="shared" si="547"/>
        <v>Yes</v>
      </c>
    </row>
    <row r="5810" spans="1:12" x14ac:dyDescent="0.3">
      <c r="A5810" s="1" t="str">
        <f>VLOOKUP(B5810,DownloadedFiles!$B$2:$C$821,2,)</f>
        <v>doi:10.7910/DVN/VT4KJA</v>
      </c>
      <c r="B5810" s="1" t="s">
        <v>2211</v>
      </c>
      <c r="C5810" s="1" t="s">
        <v>2829</v>
      </c>
      <c r="D5810" s="1" t="s">
        <v>940</v>
      </c>
      <c r="E5810" s="1" t="str">
        <f>VLOOKUP(D5810,StataFunctions!$E$2:$G$260,3,)</f>
        <v>Multilevel mixed-effects linear regression</v>
      </c>
      <c r="F5810" s="18" t="s">
        <v>5700</v>
      </c>
      <c r="G5810" s="18" t="str">
        <f t="shared" si="544"/>
        <v>con_pdc4</v>
      </c>
      <c r="H5810" s="18" t="str">
        <f t="shared" si="545"/>
        <v>foreign_output $covars3 ||province: ||indcode2:</v>
      </c>
      <c r="I5810" s="18">
        <f t="shared" si="548"/>
        <v>0</v>
      </c>
      <c r="J5810" s="18" t="str">
        <f t="shared" si="549"/>
        <v>NA</v>
      </c>
      <c r="K5810" s="18" t="str">
        <f t="shared" si="546"/>
        <v>foreign_output $covars3 ||province: ||indcode2:</v>
      </c>
      <c r="L5810" s="1" t="str">
        <f t="shared" si="547"/>
        <v>Yes</v>
      </c>
    </row>
    <row r="5811" spans="1:12" x14ac:dyDescent="0.3">
      <c r="A5811" s="1" t="str">
        <f>VLOOKUP(B5811,DownloadedFiles!$B$2:$C$821,2,)</f>
        <v>doi:10.7910/DVN/VT4KJA</v>
      </c>
      <c r="B5811" s="1" t="s">
        <v>2211</v>
      </c>
      <c r="C5811" s="1" t="s">
        <v>2829</v>
      </c>
      <c r="D5811" s="1" t="s">
        <v>940</v>
      </c>
      <c r="E5811" s="1" t="str">
        <f>VLOOKUP(D5811,StataFunctions!$E$2:$G$260,3,)</f>
        <v>Multilevel mixed-effects linear regression</v>
      </c>
      <c r="F5811" s="18" t="s">
        <v>7500</v>
      </c>
      <c r="G5811" s="18" t="str">
        <f t="shared" si="544"/>
        <v>con_pdc8</v>
      </c>
      <c r="H5811" s="18" t="str">
        <f t="shared" si="545"/>
        <v>foreign_output $covars3 ||province:||indcode2:</v>
      </c>
      <c r="I5811" s="18">
        <f t="shared" si="548"/>
        <v>0</v>
      </c>
      <c r="J5811" s="18" t="str">
        <f t="shared" si="549"/>
        <v>NA</v>
      </c>
      <c r="K5811" s="18" t="str">
        <f t="shared" si="546"/>
        <v>foreign_output $covars3 ||province:||indcode2:</v>
      </c>
      <c r="L5811" s="1" t="str">
        <f t="shared" si="547"/>
        <v>Yes</v>
      </c>
    </row>
    <row r="5812" spans="1:12" x14ac:dyDescent="0.3">
      <c r="A5812" s="1" t="str">
        <f>VLOOKUP(B5812,DownloadedFiles!$B$2:$C$821,2,)</f>
        <v>doi:10.7910/DVN/VT4KJA</v>
      </c>
      <c r="B5812" s="1" t="s">
        <v>2211</v>
      </c>
      <c r="C5812" s="1" t="s">
        <v>2808</v>
      </c>
      <c r="D5812" s="1" t="s">
        <v>940</v>
      </c>
      <c r="E5812" s="1" t="str">
        <f>VLOOKUP(D5812,StataFunctions!$E$2:$G$260,3,)</f>
        <v>Multilevel mixed-effects linear regression</v>
      </c>
      <c r="F5812" s="18" t="s">
        <v>5695</v>
      </c>
      <c r="G5812" s="18" t="str">
        <f t="shared" si="544"/>
        <v>letcs</v>
      </c>
      <c r="H5812" s="18" t="str">
        <f t="shared" si="545"/>
        <v>foreign_output w_con_pdc4 $covars1 ||province: ||indcode2:</v>
      </c>
      <c r="I5812" s="18">
        <f t="shared" si="548"/>
        <v>0</v>
      </c>
      <c r="J5812" s="18" t="str">
        <f t="shared" si="549"/>
        <v>NA</v>
      </c>
      <c r="K5812" s="18" t="str">
        <f t="shared" si="546"/>
        <v>foreign_output w_con_pdc4 $covars1 ||province: ||indcode2:</v>
      </c>
      <c r="L5812" s="1" t="str">
        <f t="shared" si="547"/>
        <v>Yes</v>
      </c>
    </row>
    <row r="5813" spans="1:12" x14ac:dyDescent="0.3">
      <c r="A5813" s="1" t="str">
        <f>VLOOKUP(B5813,DownloadedFiles!$B$2:$C$821,2,)</f>
        <v>doi:10.7910/DVN/VT4KJA</v>
      </c>
      <c r="B5813" s="1" t="s">
        <v>2211</v>
      </c>
      <c r="C5813" s="1" t="s">
        <v>2808</v>
      </c>
      <c r="D5813" s="1" t="s">
        <v>940</v>
      </c>
      <c r="E5813" s="1" t="str">
        <f>VLOOKUP(D5813,StataFunctions!$E$2:$G$260,3,)</f>
        <v>Multilevel mixed-effects linear regression</v>
      </c>
      <c r="F5813" s="18" t="s">
        <v>5696</v>
      </c>
      <c r="G5813" s="18" t="str">
        <f t="shared" si="544"/>
        <v>letcs</v>
      </c>
      <c r="H5813" s="18" t="str">
        <f t="shared" si="545"/>
        <v>foreign_output w_con_pdc8 $covars1 ||province: ||indcode2:</v>
      </c>
      <c r="I5813" s="18">
        <f t="shared" si="548"/>
        <v>0</v>
      </c>
      <c r="J5813" s="18" t="str">
        <f t="shared" si="549"/>
        <v>NA</v>
      </c>
      <c r="K5813" s="18" t="str">
        <f t="shared" si="546"/>
        <v>foreign_output w_con_pdc8 $covars1 ||province: ||indcode2:</v>
      </c>
      <c r="L5813" s="1" t="str">
        <f t="shared" si="547"/>
        <v>Yes</v>
      </c>
    </row>
    <row r="5814" spans="1:12" x14ac:dyDescent="0.3">
      <c r="A5814" s="1" t="str">
        <f>VLOOKUP(B5814,DownloadedFiles!$B$2:$C$821,2,)</f>
        <v>doi:10.7910/DVN/VT4KJA</v>
      </c>
      <c r="B5814" s="1" t="s">
        <v>2211</v>
      </c>
      <c r="C5814" s="1" t="s">
        <v>2829</v>
      </c>
      <c r="D5814" s="1" t="s">
        <v>940</v>
      </c>
      <c r="E5814" s="1" t="str">
        <f>VLOOKUP(D5814,StataFunctions!$E$2:$G$260,3,)</f>
        <v>Multilevel mixed-effects linear regression</v>
      </c>
      <c r="F5814" s="18" t="s">
        <v>5703</v>
      </c>
      <c r="G5814" s="18" t="str">
        <f t="shared" si="544"/>
        <v>letcs</v>
      </c>
      <c r="H5814" s="18" t="str">
        <f t="shared" si="545"/>
        <v>foreign_output w_CR4a $covars3a ||province: ||indcode2:</v>
      </c>
      <c r="I5814" s="18">
        <f t="shared" si="548"/>
        <v>0</v>
      </c>
      <c r="J5814" s="18" t="str">
        <f t="shared" si="549"/>
        <v>NA</v>
      </c>
      <c r="K5814" s="18" t="str">
        <f t="shared" si="546"/>
        <v>foreign_output w_CR4a $covars3a ||province: ||indcode2:</v>
      </c>
      <c r="L5814" s="1" t="str">
        <f t="shared" si="547"/>
        <v>Yes</v>
      </c>
    </row>
    <row r="5815" spans="1:12" x14ac:dyDescent="0.3">
      <c r="A5815" s="1" t="str">
        <f>VLOOKUP(B5815,DownloadedFiles!$B$2:$C$821,2,)</f>
        <v>doi:10.7910/DVN/VT4KJA</v>
      </c>
      <c r="B5815" s="1" t="s">
        <v>2211</v>
      </c>
      <c r="C5815" s="1" t="s">
        <v>2829</v>
      </c>
      <c r="D5815" s="1" t="s">
        <v>940</v>
      </c>
      <c r="E5815" s="1" t="str">
        <f>VLOOKUP(D5815,StataFunctions!$E$2:$G$260,3,)</f>
        <v>Multilevel mixed-effects linear regression</v>
      </c>
      <c r="F5815" s="18" t="s">
        <v>5704</v>
      </c>
      <c r="G5815" s="18" t="str">
        <f t="shared" si="544"/>
        <v>letcs</v>
      </c>
      <c r="H5815" s="18" t="str">
        <f t="shared" si="545"/>
        <v>foreign_output w_CR8a $covars3a ||province: ||indcode2:</v>
      </c>
      <c r="I5815" s="18">
        <f t="shared" si="548"/>
        <v>0</v>
      </c>
      <c r="J5815" s="18" t="str">
        <f t="shared" si="549"/>
        <v>NA</v>
      </c>
      <c r="K5815" s="18" t="str">
        <f t="shared" si="546"/>
        <v>foreign_output w_CR8a $covars3a ||province: ||indcode2:</v>
      </c>
      <c r="L5815" s="1" t="str">
        <f t="shared" si="547"/>
        <v>Yes</v>
      </c>
    </row>
    <row r="5816" spans="1:12" ht="28.8" x14ac:dyDescent="0.3">
      <c r="A5816" s="1" t="str">
        <f>VLOOKUP(B5816,DownloadedFiles!$B$2:$C$821,2,)</f>
        <v>doi:10.7910/DVN/VT4KJA</v>
      </c>
      <c r="B5816" s="1" t="s">
        <v>2211</v>
      </c>
      <c r="C5816" s="1" t="s">
        <v>2829</v>
      </c>
      <c r="D5816" s="1" t="s">
        <v>940</v>
      </c>
      <c r="E5816" s="1" t="str">
        <f>VLOOKUP(D5816,StataFunctions!$E$2:$G$260,3,)</f>
        <v>Multilevel mixed-effects linear regression</v>
      </c>
      <c r="F5816" s="18" t="s">
        <v>5701</v>
      </c>
      <c r="G5816" s="18" t="str">
        <f t="shared" ref="G5816:G5879" si="550">MID($F5816,LEN($D5816)+FIND($D5816,$F5816)+1,FIND(" ",$F5816,LEN(D5816)+FIND(D5816,F5816)+1)-(LEN($D5816)+FIND($D5816,$F5816)+1))</f>
        <v>con_pdc4</v>
      </c>
      <c r="H5816" s="18" t="str">
        <f t="shared" si="545"/>
        <v>HMT_output NonHMT_output $covars3 ||province: ||indcode2:</v>
      </c>
      <c r="I5816" s="18">
        <f t="shared" si="548"/>
        <v>0</v>
      </c>
      <c r="J5816" s="18" t="str">
        <f t="shared" si="549"/>
        <v>NA</v>
      </c>
      <c r="K5816" s="18" t="str">
        <f t="shared" si="546"/>
        <v>HMT_output NonHMT_output $covars3 ||province: ||indcode2:</v>
      </c>
      <c r="L5816" s="1" t="str">
        <f t="shared" si="547"/>
        <v>Yes</v>
      </c>
    </row>
    <row r="5817" spans="1:12" ht="28.8" x14ac:dyDescent="0.3">
      <c r="A5817" s="1" t="str">
        <f>VLOOKUP(B5817,DownloadedFiles!$B$2:$C$821,2,)</f>
        <v>doi:10.7910/DVN/VT4KJA</v>
      </c>
      <c r="B5817" s="1" t="s">
        <v>2211</v>
      </c>
      <c r="C5817" s="1" t="s">
        <v>2829</v>
      </c>
      <c r="D5817" s="1" t="s">
        <v>940</v>
      </c>
      <c r="E5817" s="1" t="str">
        <f>VLOOKUP(D5817,StataFunctions!$E$2:$G$260,3,)</f>
        <v>Multilevel mixed-effects linear regression</v>
      </c>
      <c r="F5817" s="18" t="s">
        <v>5702</v>
      </c>
      <c r="G5817" s="18" t="str">
        <f t="shared" si="550"/>
        <v>con_pdc8</v>
      </c>
      <c r="H5817" s="18" t="str">
        <f t="shared" si="545"/>
        <v>HMT_output NonHMT_output $covars3 ||province: ||indcode2:</v>
      </c>
      <c r="I5817" s="18">
        <f t="shared" si="548"/>
        <v>0</v>
      </c>
      <c r="J5817" s="18" t="str">
        <f t="shared" si="549"/>
        <v>NA</v>
      </c>
      <c r="K5817" s="18" t="str">
        <f t="shared" si="546"/>
        <v>HMT_output NonHMT_output $covars3 ||province: ||indcode2:</v>
      </c>
      <c r="L5817" s="1" t="str">
        <f t="shared" si="547"/>
        <v>Yes</v>
      </c>
    </row>
    <row r="5818" spans="1:12" ht="28.8" x14ac:dyDescent="0.3">
      <c r="A5818" s="1" t="str">
        <f>VLOOKUP(B5818,DownloadedFiles!$B$2:$C$821,2,)</f>
        <v>doi:10.7910/DVN/VT4KJA</v>
      </c>
      <c r="B5818" s="1" t="s">
        <v>2211</v>
      </c>
      <c r="C5818" s="1" t="s">
        <v>2829</v>
      </c>
      <c r="D5818" s="1" t="s">
        <v>940</v>
      </c>
      <c r="E5818" s="1" t="str">
        <f>VLOOKUP(D5818,StataFunctions!$E$2:$G$260,3,)</f>
        <v>Multilevel mixed-effects linear regression</v>
      </c>
      <c r="F5818" s="18" t="s">
        <v>5705</v>
      </c>
      <c r="G5818" s="18" t="str">
        <f t="shared" si="550"/>
        <v>letcs</v>
      </c>
      <c r="H5818" s="18" t="str">
        <f t="shared" si="545"/>
        <v>HMT_output NonHMT_output w_CR4b $covars3a ||province: ||indcode2:</v>
      </c>
      <c r="I5818" s="18">
        <f t="shared" si="548"/>
        <v>0</v>
      </c>
      <c r="J5818" s="18" t="str">
        <f t="shared" si="549"/>
        <v>NA</v>
      </c>
      <c r="K5818" s="18" t="str">
        <f t="shared" si="546"/>
        <v>HMT_output NonHMT_output w_CR4b $covars3a ||province: ||indcode2:</v>
      </c>
      <c r="L5818" s="1" t="str">
        <f t="shared" si="547"/>
        <v>Yes</v>
      </c>
    </row>
    <row r="5819" spans="1:12" ht="28.8" x14ac:dyDescent="0.3">
      <c r="A5819" s="1" t="str">
        <f>VLOOKUP(B5819,DownloadedFiles!$B$2:$C$821,2,)</f>
        <v>doi:10.7910/DVN/VT4KJA</v>
      </c>
      <c r="B5819" s="1" t="s">
        <v>2211</v>
      </c>
      <c r="C5819" s="1" t="s">
        <v>2829</v>
      </c>
      <c r="D5819" s="1" t="s">
        <v>940</v>
      </c>
      <c r="E5819" s="1" t="str">
        <f>VLOOKUP(D5819,StataFunctions!$E$2:$G$260,3,)</f>
        <v>Multilevel mixed-effects linear regression</v>
      </c>
      <c r="F5819" s="18" t="s">
        <v>5706</v>
      </c>
      <c r="G5819" s="18" t="str">
        <f t="shared" si="550"/>
        <v>letcs</v>
      </c>
      <c r="H5819" s="18" t="str">
        <f t="shared" si="545"/>
        <v>HMT_output NonHMT_output w_CR8b $covars3a ||province: ||indcode2:</v>
      </c>
      <c r="I5819" s="18">
        <f t="shared" si="548"/>
        <v>0</v>
      </c>
      <c r="J5819" s="18" t="str">
        <f t="shared" si="549"/>
        <v>NA</v>
      </c>
      <c r="K5819" s="18" t="str">
        <f t="shared" si="546"/>
        <v>HMT_output NonHMT_output w_CR8b $covars3a ||province: ||indcode2:</v>
      </c>
      <c r="L5819" s="1" t="str">
        <f t="shared" si="547"/>
        <v>Yes</v>
      </c>
    </row>
    <row r="5820" spans="1:12" x14ac:dyDescent="0.3">
      <c r="A5820" s="1" t="str">
        <f>VLOOKUP(B5820,DownloadedFiles!$B$2:$C$821,2,)</f>
        <v>doi:10.7910/DVN/VT4KJA</v>
      </c>
      <c r="B5820" s="1" t="s">
        <v>2211</v>
      </c>
      <c r="C5820" s="1" t="s">
        <v>2808</v>
      </c>
      <c r="D5820" s="1" t="s">
        <v>940</v>
      </c>
      <c r="E5820" s="1" t="str">
        <f>VLOOKUP(D5820,StataFunctions!$E$2:$G$260,3,)</f>
        <v>Multilevel mixed-effects linear regression</v>
      </c>
      <c r="F5820" s="18" t="s">
        <v>4680</v>
      </c>
      <c r="G5820" s="18" t="str">
        <f t="shared" si="550"/>
        <v>letcs</v>
      </c>
      <c r="H5820" s="18" t="str">
        <f t="shared" si="545"/>
        <v>NonHMT HMT $covars1 ||province: ||indcode2:</v>
      </c>
      <c r="I5820" s="18">
        <f t="shared" si="548"/>
        <v>0</v>
      </c>
      <c r="J5820" s="18" t="str">
        <f t="shared" si="549"/>
        <v>NA</v>
      </c>
      <c r="K5820" s="18" t="str">
        <f t="shared" si="546"/>
        <v>NonHMT HMT $covars1 ||province: ||indcode2:</v>
      </c>
      <c r="L5820" s="1" t="str">
        <f t="shared" si="547"/>
        <v>Yes</v>
      </c>
    </row>
    <row r="5821" spans="1:12" ht="28.8" x14ac:dyDescent="0.3">
      <c r="A5821" s="1" t="str">
        <f>VLOOKUP(B5821,DownloadedFiles!$B$2:$C$821,2,)</f>
        <v>doi:10.7910/DVN/VT4KJA</v>
      </c>
      <c r="B5821" s="1" t="s">
        <v>2211</v>
      </c>
      <c r="C5821" s="1" t="s">
        <v>2808</v>
      </c>
      <c r="D5821" s="1" t="s">
        <v>940</v>
      </c>
      <c r="E5821" s="1" t="str">
        <f>VLOOKUP(D5821,StataFunctions!$E$2:$G$260,3,)</f>
        <v>Multilevel mixed-effects linear regression</v>
      </c>
      <c r="F5821" s="18" t="s">
        <v>4679</v>
      </c>
      <c r="G5821" s="18" t="str">
        <f t="shared" si="550"/>
        <v>w_con_pdc4</v>
      </c>
      <c r="H5821" s="18" t="str">
        <f t="shared" si="545"/>
        <v>NonHMT HMT $covars2 ||province: if dup_ind_first==1</v>
      </c>
      <c r="I5821" s="18">
        <f t="shared" si="548"/>
        <v>1</v>
      </c>
      <c r="J5821" s="18" t="str">
        <f t="shared" si="549"/>
        <v xml:space="preserve"> dup_ind_first==1</v>
      </c>
      <c r="K5821" s="18" t="str">
        <f t="shared" si="546"/>
        <v>NonHMT HMT $covars2 ||province:</v>
      </c>
      <c r="L5821" s="1" t="str">
        <f t="shared" si="547"/>
        <v>Yes</v>
      </c>
    </row>
    <row r="5822" spans="1:12" ht="28.8" x14ac:dyDescent="0.3">
      <c r="A5822" s="1" t="str">
        <f>VLOOKUP(B5822,DownloadedFiles!$B$2:$C$821,2,)</f>
        <v>doi:10.7910/DVN/VT4KJA</v>
      </c>
      <c r="B5822" s="1" t="s">
        <v>2211</v>
      </c>
      <c r="C5822" s="1" t="s">
        <v>2808</v>
      </c>
      <c r="D5822" s="1" t="s">
        <v>940</v>
      </c>
      <c r="E5822" s="1" t="str">
        <f>VLOOKUP(D5822,StataFunctions!$E$2:$G$260,3,)</f>
        <v>Multilevel mixed-effects linear regression</v>
      </c>
      <c r="F5822" s="18" t="s">
        <v>5697</v>
      </c>
      <c r="G5822" s="18" t="str">
        <f t="shared" si="550"/>
        <v>w_con_pdc8</v>
      </c>
      <c r="H5822" s="18" t="str">
        <f t="shared" si="545"/>
        <v>NonHMT HMT $covars2 ||province: if dup_ind_first==1</v>
      </c>
      <c r="I5822" s="18">
        <f t="shared" si="548"/>
        <v>1</v>
      </c>
      <c r="J5822" s="18" t="str">
        <f t="shared" si="549"/>
        <v xml:space="preserve"> dup_ind_first==1</v>
      </c>
      <c r="K5822" s="18" t="str">
        <f t="shared" si="546"/>
        <v>NonHMT HMT $covars2 ||province:</v>
      </c>
      <c r="L5822" s="1" t="str">
        <f t="shared" si="547"/>
        <v>Yes</v>
      </c>
    </row>
    <row r="5823" spans="1:12" x14ac:dyDescent="0.3">
      <c r="A5823" s="1" t="str">
        <f>VLOOKUP(B5823,DownloadedFiles!$B$2:$C$821,2,)</f>
        <v>doi:10.7910/DVN/VT4KJA</v>
      </c>
      <c r="B5823" s="1" t="s">
        <v>2211</v>
      </c>
      <c r="C5823" s="1" t="s">
        <v>2808</v>
      </c>
      <c r="D5823" s="1" t="s">
        <v>940</v>
      </c>
      <c r="E5823" s="1" t="str">
        <f>VLOOKUP(D5823,StataFunctions!$E$2:$G$260,3,)</f>
        <v>Multilevel mixed-effects linear regression</v>
      </c>
      <c r="F5823" s="18" t="s">
        <v>5698</v>
      </c>
      <c r="G5823" s="18" t="str">
        <f t="shared" si="550"/>
        <v>letcs</v>
      </c>
      <c r="H5823" s="18" t="str">
        <f t="shared" si="545"/>
        <v>NonHMT HMT w_con_pdc4 $covars1 ||province: ||indcode2:</v>
      </c>
      <c r="I5823" s="18">
        <f t="shared" si="548"/>
        <v>0</v>
      </c>
      <c r="J5823" s="18" t="str">
        <f t="shared" si="549"/>
        <v>NA</v>
      </c>
      <c r="K5823" s="18" t="str">
        <f t="shared" si="546"/>
        <v>NonHMT HMT w_con_pdc4 $covars1 ||province: ||indcode2:</v>
      </c>
      <c r="L5823" s="1" t="str">
        <f t="shared" si="547"/>
        <v>Yes</v>
      </c>
    </row>
    <row r="5824" spans="1:12" x14ac:dyDescent="0.3">
      <c r="A5824" s="1" t="str">
        <f>VLOOKUP(B5824,DownloadedFiles!$B$2:$C$821,2,)</f>
        <v>doi:10.7910/DVN/VT4KJA</v>
      </c>
      <c r="B5824" s="1" t="s">
        <v>2211</v>
      </c>
      <c r="C5824" s="1" t="s">
        <v>2808</v>
      </c>
      <c r="D5824" s="1" t="s">
        <v>940</v>
      </c>
      <c r="E5824" s="1" t="str">
        <f>VLOOKUP(D5824,StataFunctions!$E$2:$G$260,3,)</f>
        <v>Multilevel mixed-effects linear regression</v>
      </c>
      <c r="F5824" s="18" t="s">
        <v>5699</v>
      </c>
      <c r="G5824" s="18" t="str">
        <f t="shared" si="550"/>
        <v>letcs</v>
      </c>
      <c r="H5824" s="18" t="str">
        <f t="shared" si="545"/>
        <v>NonHMT HMT w_con_pdc8 $covars1 ||province: ||indcode2:</v>
      </c>
      <c r="I5824" s="18">
        <f t="shared" si="548"/>
        <v>0</v>
      </c>
      <c r="J5824" s="18" t="str">
        <f t="shared" si="549"/>
        <v>NA</v>
      </c>
      <c r="K5824" s="18" t="str">
        <f t="shared" si="546"/>
        <v>NonHMT HMT w_con_pdc8 $covars1 ||province: ||indcode2:</v>
      </c>
      <c r="L5824" s="1" t="str">
        <f t="shared" si="547"/>
        <v>Yes</v>
      </c>
    </row>
    <row r="5825" spans="1:12" x14ac:dyDescent="0.3">
      <c r="A5825" s="1" t="str">
        <f>VLOOKUP(B5825,DownloadedFiles!$B$2:$C$821,2,)</f>
        <v>doi:10.7910/DVN/VT4KJA</v>
      </c>
      <c r="B5825" s="1" t="s">
        <v>2212</v>
      </c>
      <c r="C5825" s="1" t="s">
        <v>2830</v>
      </c>
      <c r="D5825" s="1" t="s">
        <v>8534</v>
      </c>
      <c r="E5825" s="1" t="s">
        <v>799</v>
      </c>
      <c r="F5825" s="18" t="s">
        <v>5713</v>
      </c>
      <c r="G5825" s="18" t="str">
        <f t="shared" si="550"/>
        <v>corruption3</v>
      </c>
      <c r="H5825" s="18" t="str">
        <f t="shared" si="545"/>
        <v>(HMTfdi_gdp=lwdist) $covars1</v>
      </c>
      <c r="I5825" s="18">
        <f t="shared" si="548"/>
        <v>0</v>
      </c>
      <c r="J5825" s="18" t="str">
        <f t="shared" si="549"/>
        <v>NA</v>
      </c>
      <c r="K5825" s="18" t="str">
        <f t="shared" si="546"/>
        <v>(HMTfdi_gdp=lwdist) $covars1</v>
      </c>
      <c r="L5825" s="1" t="str">
        <f t="shared" si="547"/>
        <v>Yes</v>
      </c>
    </row>
    <row r="5826" spans="1:12" ht="28.8" x14ac:dyDescent="0.3">
      <c r="A5826" s="1" t="str">
        <f>VLOOKUP(B5826,DownloadedFiles!$B$2:$C$821,2,)</f>
        <v>doi:10.7910/DVN/VT4KJA</v>
      </c>
      <c r="B5826" s="1" t="s">
        <v>2212</v>
      </c>
      <c r="C5826" s="1" t="s">
        <v>2830</v>
      </c>
      <c r="D5826" s="1" t="s">
        <v>8534</v>
      </c>
      <c r="E5826" s="1" t="s">
        <v>799</v>
      </c>
      <c r="F5826" s="18" t="s">
        <v>7342</v>
      </c>
      <c r="G5826" s="18" t="str">
        <f t="shared" si="550"/>
        <v>corruption3</v>
      </c>
      <c r="H5826" s="18" t="str">
        <f t="shared" ref="H5826:H5889" si="551">TRIM(MID(F5826,FIND(G5826,F5826)+LEN(G5826)+1,IFERROR(FIND(",",F5826),LEN(F5826)+1)-(FIND(G5826,F5826)+LEN(G5826)+1)))</f>
        <v>(MNC=lwdist) $covars1 if outlier2==0</v>
      </c>
      <c r="I5826" s="18">
        <f t="shared" si="548"/>
        <v>1</v>
      </c>
      <c r="J5826" s="18" t="str">
        <f t="shared" si="549"/>
        <v xml:space="preserve"> outlier2==0</v>
      </c>
      <c r="K5826" s="18" t="str">
        <f t="shared" ref="K5826:K5889" si="552">IF(I5826=0,H5826,MID(H5826,1,FIND(J5826,H5826)-4))</f>
        <v>(MNC=lwdist) $covars1</v>
      </c>
      <c r="L5826" s="1" t="str">
        <f t="shared" ref="L5826:L5889" si="553">IFERROR(IF(FIND("///",F5826)&gt;0,"No",0),"Yes")</f>
        <v>Yes</v>
      </c>
    </row>
    <row r="5827" spans="1:12" x14ac:dyDescent="0.3">
      <c r="A5827" s="1" t="str">
        <f>VLOOKUP(B5827,DownloadedFiles!$B$2:$C$821,2,)</f>
        <v>doi:10.7910/DVN/VT4KJA</v>
      </c>
      <c r="B5827" s="1" t="s">
        <v>2212</v>
      </c>
      <c r="C5827" s="1" t="s">
        <v>2830</v>
      </c>
      <c r="D5827" s="1" t="s">
        <v>654</v>
      </c>
      <c r="E5827" s="1" t="str">
        <f>VLOOKUP(D5827,StataFunctions!$E$2:$G$260,3,)</f>
        <v>Linear Regression</v>
      </c>
      <c r="F5827" s="18" t="s">
        <v>5707</v>
      </c>
      <c r="G5827" s="18" t="str">
        <f t="shared" si="550"/>
        <v>corruption1</v>
      </c>
      <c r="H5827" s="18" t="str">
        <f t="shared" si="551"/>
        <v>HMTfdi_gdp $covars1</v>
      </c>
      <c r="I5827" s="18">
        <f t="shared" si="548"/>
        <v>0</v>
      </c>
      <c r="J5827" s="18" t="str">
        <f t="shared" si="549"/>
        <v>NA</v>
      </c>
      <c r="K5827" s="18" t="str">
        <f t="shared" si="552"/>
        <v>HMTfdi_gdp $covars1</v>
      </c>
      <c r="L5827" s="1" t="str">
        <f t="shared" si="553"/>
        <v>Yes</v>
      </c>
    </row>
    <row r="5828" spans="1:12" x14ac:dyDescent="0.3">
      <c r="A5828" s="1" t="str">
        <f>VLOOKUP(B5828,DownloadedFiles!$B$2:$C$821,2,)</f>
        <v>doi:10.7910/DVN/VT4KJA</v>
      </c>
      <c r="B5828" s="1" t="s">
        <v>2212</v>
      </c>
      <c r="C5828" s="1" t="s">
        <v>2830</v>
      </c>
      <c r="D5828" s="1" t="s">
        <v>654</v>
      </c>
      <c r="E5828" s="1" t="str">
        <f>VLOOKUP(D5828,StataFunctions!$E$2:$G$260,3,)</f>
        <v>Linear Regression</v>
      </c>
      <c r="F5828" s="18" t="s">
        <v>5709</v>
      </c>
      <c r="G5828" s="18" t="str">
        <f t="shared" si="550"/>
        <v>corruption2</v>
      </c>
      <c r="H5828" s="18" t="str">
        <f t="shared" si="551"/>
        <v>HMTfdi_gdp $covars1</v>
      </c>
      <c r="I5828" s="18">
        <f t="shared" si="548"/>
        <v>0</v>
      </c>
      <c r="J5828" s="18" t="str">
        <f t="shared" si="549"/>
        <v>NA</v>
      </c>
      <c r="K5828" s="18" t="str">
        <f t="shared" si="552"/>
        <v>HMTfdi_gdp $covars1</v>
      </c>
      <c r="L5828" s="1" t="str">
        <f t="shared" si="553"/>
        <v>Yes</v>
      </c>
    </row>
    <row r="5829" spans="1:12" x14ac:dyDescent="0.3">
      <c r="A5829" s="1" t="str">
        <f>VLOOKUP(B5829,DownloadedFiles!$B$2:$C$821,2,)</f>
        <v>doi:10.7910/DVN/VT4KJA</v>
      </c>
      <c r="B5829" s="1" t="s">
        <v>2212</v>
      </c>
      <c r="C5829" s="1" t="s">
        <v>2830</v>
      </c>
      <c r="D5829" s="1" t="s">
        <v>654</v>
      </c>
      <c r="E5829" s="1" t="str">
        <f>VLOOKUP(D5829,StataFunctions!$E$2:$G$260,3,)</f>
        <v>Linear Regression</v>
      </c>
      <c r="F5829" s="18" t="s">
        <v>5711</v>
      </c>
      <c r="G5829" s="18" t="str">
        <f t="shared" si="550"/>
        <v>corruption3</v>
      </c>
      <c r="H5829" s="18" t="str">
        <f t="shared" si="551"/>
        <v>HMTfdi_gdp $covars1</v>
      </c>
      <c r="I5829" s="18">
        <f t="shared" si="548"/>
        <v>0</v>
      </c>
      <c r="J5829" s="18" t="str">
        <f t="shared" si="549"/>
        <v>NA</v>
      </c>
      <c r="K5829" s="18" t="str">
        <f t="shared" si="552"/>
        <v>HMTfdi_gdp $covars1</v>
      </c>
      <c r="L5829" s="1" t="str">
        <f t="shared" si="553"/>
        <v>Yes</v>
      </c>
    </row>
    <row r="5830" spans="1:12" x14ac:dyDescent="0.3">
      <c r="A5830" s="1" t="str">
        <f>VLOOKUP(B5830,DownloadedFiles!$B$2:$C$821,2,)</f>
        <v>doi:10.7910/DVN/VT4KJA</v>
      </c>
      <c r="B5830" s="1" t="s">
        <v>2212</v>
      </c>
      <c r="C5830" s="1" t="s">
        <v>2830</v>
      </c>
      <c r="D5830" s="1" t="s">
        <v>654</v>
      </c>
      <c r="E5830" s="1" t="str">
        <f>VLOOKUP(D5830,StataFunctions!$E$2:$G$260,3,)</f>
        <v>Linear Regression</v>
      </c>
      <c r="F5830" s="18" t="s">
        <v>5714</v>
      </c>
      <c r="G5830" s="18" t="str">
        <f t="shared" si="550"/>
        <v>MNC</v>
      </c>
      <c r="H5830" s="18" t="str">
        <f t="shared" si="551"/>
        <v>lwdist $covars1 if corruption1!=.</v>
      </c>
      <c r="I5830" s="18">
        <f t="shared" si="548"/>
        <v>1</v>
      </c>
      <c r="J5830" s="18" t="str">
        <f t="shared" si="549"/>
        <v xml:space="preserve"> corruption1!=.</v>
      </c>
      <c r="K5830" s="18" t="str">
        <f t="shared" si="552"/>
        <v>lwdist $covars1</v>
      </c>
      <c r="L5830" s="1" t="str">
        <f t="shared" si="553"/>
        <v>Yes</v>
      </c>
    </row>
    <row r="5831" spans="1:12" x14ac:dyDescent="0.3">
      <c r="A5831" s="1" t="str">
        <f>VLOOKUP(B5831,DownloadedFiles!$B$2:$C$821,2,)</f>
        <v>doi:10.7910/DVN/VT4KJA</v>
      </c>
      <c r="B5831" s="1" t="s">
        <v>2212</v>
      </c>
      <c r="C5831" s="1" t="s">
        <v>2830</v>
      </c>
      <c r="D5831" s="1" t="s">
        <v>654</v>
      </c>
      <c r="E5831" s="1" t="str">
        <f>VLOOKUP(D5831,StataFunctions!$E$2:$G$260,3,)</f>
        <v>Linear Regression</v>
      </c>
      <c r="F5831" s="18" t="s">
        <v>5716</v>
      </c>
      <c r="G5831" s="18" t="str">
        <f t="shared" si="550"/>
        <v>MNC</v>
      </c>
      <c r="H5831" s="18" t="str">
        <f t="shared" si="551"/>
        <v>lwdist $covars1 if corruption2!=.</v>
      </c>
      <c r="I5831" s="18">
        <f t="shared" si="548"/>
        <v>1</v>
      </c>
      <c r="J5831" s="18" t="str">
        <f t="shared" si="549"/>
        <v xml:space="preserve"> corruption2!=.</v>
      </c>
      <c r="K5831" s="18" t="str">
        <f t="shared" si="552"/>
        <v>lwdist $covars1</v>
      </c>
      <c r="L5831" s="1" t="str">
        <f t="shared" si="553"/>
        <v>Yes</v>
      </c>
    </row>
    <row r="5832" spans="1:12" x14ac:dyDescent="0.3">
      <c r="A5832" s="1" t="str">
        <f>VLOOKUP(B5832,DownloadedFiles!$B$2:$C$821,2,)</f>
        <v>doi:10.7910/DVN/VT4KJA</v>
      </c>
      <c r="B5832" s="1" t="s">
        <v>2212</v>
      </c>
      <c r="C5832" s="1" t="s">
        <v>2830</v>
      </c>
      <c r="D5832" s="1" t="s">
        <v>654</v>
      </c>
      <c r="E5832" s="1" t="str">
        <f>VLOOKUP(D5832,StataFunctions!$E$2:$G$260,3,)</f>
        <v>Linear Regression</v>
      </c>
      <c r="F5832" s="18" t="s">
        <v>5718</v>
      </c>
      <c r="G5832" s="18" t="str">
        <f t="shared" si="550"/>
        <v>MNC</v>
      </c>
      <c r="H5832" s="18" t="str">
        <f t="shared" si="551"/>
        <v>lwdist $covars1 if corruption3!=.</v>
      </c>
      <c r="I5832" s="18">
        <f t="shared" si="548"/>
        <v>1</v>
      </c>
      <c r="J5832" s="18" t="str">
        <f t="shared" si="549"/>
        <v xml:space="preserve"> corruption3!=.</v>
      </c>
      <c r="K5832" s="18" t="str">
        <f t="shared" si="552"/>
        <v>lwdist $covars1</v>
      </c>
      <c r="L5832" s="1" t="str">
        <f t="shared" si="553"/>
        <v>Yes</v>
      </c>
    </row>
    <row r="5833" spans="1:12" x14ac:dyDescent="0.3">
      <c r="A5833" s="1" t="str">
        <f>VLOOKUP(B5833,DownloadedFiles!$B$2:$C$821,2,)</f>
        <v>doi:10.7910/DVN/VT4KJA</v>
      </c>
      <c r="B5833" s="1" t="s">
        <v>2212</v>
      </c>
      <c r="C5833" s="1" t="s">
        <v>2830</v>
      </c>
      <c r="D5833" s="1" t="s">
        <v>654</v>
      </c>
      <c r="E5833" s="1" t="str">
        <f>VLOOKUP(D5833,StataFunctions!$E$2:$G$260,3,)</f>
        <v>Linear Regression</v>
      </c>
      <c r="F5833" s="18" t="s">
        <v>5727</v>
      </c>
      <c r="G5833" s="18" t="str">
        <f t="shared" si="550"/>
        <v>MNC</v>
      </c>
      <c r="H5833" s="18" t="str">
        <f t="shared" si="551"/>
        <v>lwdist $covars2 if corruption1!=.</v>
      </c>
      <c r="I5833" s="18">
        <f t="shared" si="548"/>
        <v>1</v>
      </c>
      <c r="J5833" s="18" t="str">
        <f t="shared" si="549"/>
        <v xml:space="preserve"> corruption1!=.</v>
      </c>
      <c r="K5833" s="18" t="str">
        <f t="shared" si="552"/>
        <v>lwdist $covars2</v>
      </c>
      <c r="L5833" s="1" t="str">
        <f t="shared" si="553"/>
        <v>Yes</v>
      </c>
    </row>
    <row r="5834" spans="1:12" x14ac:dyDescent="0.3">
      <c r="A5834" s="1" t="str">
        <f>VLOOKUP(B5834,DownloadedFiles!$B$2:$C$821,2,)</f>
        <v>doi:10.7910/DVN/VT4KJA</v>
      </c>
      <c r="B5834" s="1" t="s">
        <v>2212</v>
      </c>
      <c r="C5834" s="1" t="s">
        <v>2830</v>
      </c>
      <c r="D5834" s="1" t="s">
        <v>654</v>
      </c>
      <c r="E5834" s="1" t="str">
        <f>VLOOKUP(D5834,StataFunctions!$E$2:$G$260,3,)</f>
        <v>Linear Regression</v>
      </c>
      <c r="F5834" s="18" t="s">
        <v>5728</v>
      </c>
      <c r="G5834" s="18" t="str">
        <f t="shared" si="550"/>
        <v>MNC</v>
      </c>
      <c r="H5834" s="18" t="str">
        <f t="shared" si="551"/>
        <v>lwdist $covars2 BureauIntegr if corruption1!=.</v>
      </c>
      <c r="I5834" s="18">
        <f t="shared" si="548"/>
        <v>1</v>
      </c>
      <c r="J5834" s="18" t="str">
        <f t="shared" si="549"/>
        <v xml:space="preserve"> corruption1!=.</v>
      </c>
      <c r="K5834" s="18" t="str">
        <f t="shared" si="552"/>
        <v>lwdist $covars2 BureauIntegr</v>
      </c>
      <c r="L5834" s="1" t="str">
        <f t="shared" si="553"/>
        <v>Yes</v>
      </c>
    </row>
    <row r="5835" spans="1:12" ht="28.8" x14ac:dyDescent="0.3">
      <c r="A5835" s="1" t="str">
        <f>VLOOKUP(B5835,DownloadedFiles!$B$2:$C$821,2,)</f>
        <v>doi:10.7910/DVN/VT4KJA</v>
      </c>
      <c r="B5835" s="1" t="s">
        <v>2212</v>
      </c>
      <c r="C5835" s="1" t="s">
        <v>2830</v>
      </c>
      <c r="D5835" s="1" t="s">
        <v>654</v>
      </c>
      <c r="E5835" s="1" t="str">
        <f>VLOOKUP(D5835,StataFunctions!$E$2:$G$260,3,)</f>
        <v>Linear Regression</v>
      </c>
      <c r="F5835" s="18" t="s">
        <v>5731</v>
      </c>
      <c r="G5835" s="18" t="str">
        <f t="shared" si="550"/>
        <v>MNC</v>
      </c>
      <c r="H5835" s="18" t="str">
        <f t="shared" si="551"/>
        <v>lwdist $covars2 BureauIntegr minicipalities TrustCourts if corruption1!=.</v>
      </c>
      <c r="I5835" s="18">
        <f t="shared" si="548"/>
        <v>1</v>
      </c>
      <c r="J5835" s="18" t="str">
        <f t="shared" si="549"/>
        <v xml:space="preserve"> corruption1!=.</v>
      </c>
      <c r="K5835" s="18" t="str">
        <f t="shared" si="552"/>
        <v>lwdist $covars2 BureauIntegr minicipalities TrustCourts</v>
      </c>
      <c r="L5835" s="1" t="str">
        <f t="shared" si="553"/>
        <v>Yes</v>
      </c>
    </row>
    <row r="5836" spans="1:12" ht="28.8" x14ac:dyDescent="0.3">
      <c r="A5836" s="1" t="str">
        <f>VLOOKUP(B5836,DownloadedFiles!$B$2:$C$821,2,)</f>
        <v>doi:10.7910/DVN/VT4KJA</v>
      </c>
      <c r="B5836" s="1" t="s">
        <v>2212</v>
      </c>
      <c r="C5836" s="1" t="s">
        <v>2830</v>
      </c>
      <c r="D5836" s="1" t="s">
        <v>654</v>
      </c>
      <c r="E5836" s="1" t="str">
        <f>VLOOKUP(D5836,StataFunctions!$E$2:$G$260,3,)</f>
        <v>Linear Regression</v>
      </c>
      <c r="F5836" s="18" t="s">
        <v>5732</v>
      </c>
      <c r="G5836" s="18" t="str">
        <f t="shared" si="550"/>
        <v>MNC</v>
      </c>
      <c r="H5836" s="18" t="str">
        <f t="shared" si="551"/>
        <v>lwdist $covars2 BureauIntegr minicipalities TrustCourts if corruption2!=.</v>
      </c>
      <c r="I5836" s="18">
        <f t="shared" si="548"/>
        <v>1</v>
      </c>
      <c r="J5836" s="18" t="str">
        <f t="shared" si="549"/>
        <v xml:space="preserve"> corruption2!=.</v>
      </c>
      <c r="K5836" s="18" t="str">
        <f t="shared" si="552"/>
        <v>lwdist $covars2 BureauIntegr minicipalities TrustCourts</v>
      </c>
      <c r="L5836" s="1" t="str">
        <f t="shared" si="553"/>
        <v>Yes</v>
      </c>
    </row>
    <row r="5837" spans="1:12" ht="28.8" x14ac:dyDescent="0.3">
      <c r="A5837" s="1" t="str">
        <f>VLOOKUP(B5837,DownloadedFiles!$B$2:$C$821,2,)</f>
        <v>doi:10.7910/DVN/VT4KJA</v>
      </c>
      <c r="B5837" s="1" t="s">
        <v>2212</v>
      </c>
      <c r="C5837" s="1" t="s">
        <v>2830</v>
      </c>
      <c r="D5837" s="1" t="s">
        <v>654</v>
      </c>
      <c r="E5837" s="1" t="str">
        <f>VLOOKUP(D5837,StataFunctions!$E$2:$G$260,3,)</f>
        <v>Linear Regression</v>
      </c>
      <c r="F5837" s="18" t="s">
        <v>5733</v>
      </c>
      <c r="G5837" s="18" t="str">
        <f t="shared" si="550"/>
        <v>MNC</v>
      </c>
      <c r="H5837" s="18" t="str">
        <f t="shared" si="551"/>
        <v>lwdist $covars2 BureauIntegr minicipalities TrustCourts if corruption3!=.</v>
      </c>
      <c r="I5837" s="18">
        <f t="shared" si="548"/>
        <v>1</v>
      </c>
      <c r="J5837" s="18" t="str">
        <f t="shared" si="549"/>
        <v xml:space="preserve"> corruption3!=.</v>
      </c>
      <c r="K5837" s="18" t="str">
        <f t="shared" si="552"/>
        <v>lwdist $covars2 BureauIntegr minicipalities TrustCourts</v>
      </c>
      <c r="L5837" s="1" t="str">
        <f t="shared" si="553"/>
        <v>Yes</v>
      </c>
    </row>
    <row r="5838" spans="1:12" x14ac:dyDescent="0.3">
      <c r="A5838" s="1" t="str">
        <f>VLOOKUP(B5838,DownloadedFiles!$B$2:$C$821,2,)</f>
        <v>doi:10.7910/DVN/VT4KJA</v>
      </c>
      <c r="B5838" s="1" t="s">
        <v>2212</v>
      </c>
      <c r="C5838" s="1" t="s">
        <v>2830</v>
      </c>
      <c r="D5838" s="1" t="s">
        <v>654</v>
      </c>
      <c r="E5838" s="1" t="str">
        <f>VLOOKUP(D5838,StataFunctions!$E$2:$G$260,3,)</f>
        <v>Linear Regression</v>
      </c>
      <c r="F5838" s="18" t="s">
        <v>5729</v>
      </c>
      <c r="G5838" s="18" t="str">
        <f t="shared" si="550"/>
        <v>MNC</v>
      </c>
      <c r="H5838" s="18" t="str">
        <f t="shared" si="551"/>
        <v>lwdist $covars2 minicipalities if corruption1!=.</v>
      </c>
      <c r="I5838" s="18">
        <f t="shared" si="548"/>
        <v>1</v>
      </c>
      <c r="J5838" s="18" t="str">
        <f t="shared" si="549"/>
        <v xml:space="preserve"> corruption1!=.</v>
      </c>
      <c r="K5838" s="18" t="str">
        <f t="shared" si="552"/>
        <v>lwdist $covars2 minicipalities</v>
      </c>
      <c r="L5838" s="1" t="str">
        <f t="shared" si="553"/>
        <v>Yes</v>
      </c>
    </row>
    <row r="5839" spans="1:12" x14ac:dyDescent="0.3">
      <c r="A5839" s="1" t="str">
        <f>VLOOKUP(B5839,DownloadedFiles!$B$2:$C$821,2,)</f>
        <v>doi:10.7910/DVN/VT4KJA</v>
      </c>
      <c r="B5839" s="1" t="s">
        <v>2212</v>
      </c>
      <c r="C5839" s="1" t="s">
        <v>2830</v>
      </c>
      <c r="D5839" s="1" t="s">
        <v>654</v>
      </c>
      <c r="E5839" s="1" t="str">
        <f>VLOOKUP(D5839,StataFunctions!$E$2:$G$260,3,)</f>
        <v>Linear Regression</v>
      </c>
      <c r="F5839" s="18" t="s">
        <v>5730</v>
      </c>
      <c r="G5839" s="18" t="str">
        <f t="shared" si="550"/>
        <v>MNC</v>
      </c>
      <c r="H5839" s="18" t="str">
        <f t="shared" si="551"/>
        <v>lwdist $covars2 TrustCourts if corruption1!=.</v>
      </c>
      <c r="I5839" s="18">
        <f t="shared" si="548"/>
        <v>1</v>
      </c>
      <c r="J5839" s="18" t="str">
        <f t="shared" si="549"/>
        <v xml:space="preserve"> corruption1!=.</v>
      </c>
      <c r="K5839" s="18" t="str">
        <f t="shared" si="552"/>
        <v>lwdist $covars2 TrustCourts</v>
      </c>
      <c r="L5839" s="1" t="str">
        <f t="shared" si="553"/>
        <v>Yes</v>
      </c>
    </row>
    <row r="5840" spans="1:12" x14ac:dyDescent="0.3">
      <c r="A5840" s="1" t="str">
        <f>VLOOKUP(B5840,DownloadedFiles!$B$2:$C$821,2,)</f>
        <v>doi:10.7910/DVN/VT4KJA</v>
      </c>
      <c r="B5840" s="1" t="s">
        <v>2212</v>
      </c>
      <c r="C5840" s="1" t="s">
        <v>2830</v>
      </c>
      <c r="D5840" s="1" t="s">
        <v>654</v>
      </c>
      <c r="E5840" s="1" t="str">
        <f>VLOOKUP(D5840,StataFunctions!$E$2:$G$260,3,)</f>
        <v>Linear Regression</v>
      </c>
      <c r="F5840" s="18" t="s">
        <v>5720</v>
      </c>
      <c r="G5840" s="18" t="str">
        <f t="shared" si="550"/>
        <v>corruption1</v>
      </c>
      <c r="H5840" s="18" t="str">
        <f t="shared" si="551"/>
        <v>MNC $covars2</v>
      </c>
      <c r="I5840" s="18">
        <f t="shared" si="548"/>
        <v>0</v>
      </c>
      <c r="J5840" s="18" t="str">
        <f t="shared" si="549"/>
        <v>NA</v>
      </c>
      <c r="K5840" s="18" t="str">
        <f t="shared" si="552"/>
        <v>MNC $covars2</v>
      </c>
      <c r="L5840" s="1" t="str">
        <f t="shared" si="553"/>
        <v>Yes</v>
      </c>
    </row>
    <row r="5841" spans="1:12" x14ac:dyDescent="0.3">
      <c r="A5841" s="1" t="str">
        <f>VLOOKUP(B5841,DownloadedFiles!$B$2:$C$821,2,)</f>
        <v>doi:10.7910/DVN/VT4KJA</v>
      </c>
      <c r="B5841" s="1" t="s">
        <v>2212</v>
      </c>
      <c r="C5841" s="1" t="s">
        <v>2830</v>
      </c>
      <c r="D5841" s="1" t="s">
        <v>654</v>
      </c>
      <c r="E5841" s="1" t="str">
        <f>VLOOKUP(D5841,StataFunctions!$E$2:$G$260,3,)</f>
        <v>Linear Regression</v>
      </c>
      <c r="F5841" s="18" t="s">
        <v>5721</v>
      </c>
      <c r="G5841" s="18" t="str">
        <f t="shared" si="550"/>
        <v>corruption1</v>
      </c>
      <c r="H5841" s="18" t="str">
        <f t="shared" si="551"/>
        <v>MNC $covars2 BureauIntegr</v>
      </c>
      <c r="I5841" s="18">
        <f t="shared" si="548"/>
        <v>0</v>
      </c>
      <c r="J5841" s="18" t="str">
        <f t="shared" si="549"/>
        <v>NA</v>
      </c>
      <c r="K5841" s="18" t="str">
        <f t="shared" si="552"/>
        <v>MNC $covars2 BureauIntegr</v>
      </c>
      <c r="L5841" s="1" t="str">
        <f t="shared" si="553"/>
        <v>Yes</v>
      </c>
    </row>
    <row r="5842" spans="1:12" ht="28.8" x14ac:dyDescent="0.3">
      <c r="A5842" s="1" t="str">
        <f>VLOOKUP(B5842,DownloadedFiles!$B$2:$C$821,2,)</f>
        <v>doi:10.7910/DVN/VT4KJA</v>
      </c>
      <c r="B5842" s="1" t="s">
        <v>2212</v>
      </c>
      <c r="C5842" s="1" t="s">
        <v>2830</v>
      </c>
      <c r="D5842" s="1" t="s">
        <v>654</v>
      </c>
      <c r="E5842" s="1" t="str">
        <f>VLOOKUP(D5842,StataFunctions!$E$2:$G$260,3,)</f>
        <v>Linear Regression</v>
      </c>
      <c r="F5842" s="18" t="s">
        <v>5724</v>
      </c>
      <c r="G5842" s="18" t="str">
        <f t="shared" si="550"/>
        <v>corruption1</v>
      </c>
      <c r="H5842" s="18" t="str">
        <f t="shared" si="551"/>
        <v>MNC $covars2 BureauIntegr minicipalities TrustCourts</v>
      </c>
      <c r="I5842" s="18">
        <f t="shared" si="548"/>
        <v>0</v>
      </c>
      <c r="J5842" s="18" t="str">
        <f t="shared" si="549"/>
        <v>NA</v>
      </c>
      <c r="K5842" s="18" t="str">
        <f t="shared" si="552"/>
        <v>MNC $covars2 BureauIntegr minicipalities TrustCourts</v>
      </c>
      <c r="L5842" s="1" t="str">
        <f t="shared" si="553"/>
        <v>Yes</v>
      </c>
    </row>
    <row r="5843" spans="1:12" ht="28.8" x14ac:dyDescent="0.3">
      <c r="A5843" s="1" t="str">
        <f>VLOOKUP(B5843,DownloadedFiles!$B$2:$C$821,2,)</f>
        <v>doi:10.7910/DVN/VT4KJA</v>
      </c>
      <c r="B5843" s="1" t="s">
        <v>2212</v>
      </c>
      <c r="C5843" s="1" t="s">
        <v>2830</v>
      </c>
      <c r="D5843" s="1" t="s">
        <v>654</v>
      </c>
      <c r="E5843" s="1" t="str">
        <f>VLOOKUP(D5843,StataFunctions!$E$2:$G$260,3,)</f>
        <v>Linear Regression</v>
      </c>
      <c r="F5843" s="18" t="s">
        <v>5725</v>
      </c>
      <c r="G5843" s="18" t="str">
        <f t="shared" si="550"/>
        <v>corruption2</v>
      </c>
      <c r="H5843" s="18" t="str">
        <f t="shared" si="551"/>
        <v>MNC $covars2 BureauIntegr minicipalities TrustCourts</v>
      </c>
      <c r="I5843" s="18">
        <f t="shared" si="548"/>
        <v>0</v>
      </c>
      <c r="J5843" s="18" t="str">
        <f t="shared" si="549"/>
        <v>NA</v>
      </c>
      <c r="K5843" s="18" t="str">
        <f t="shared" si="552"/>
        <v>MNC $covars2 BureauIntegr minicipalities TrustCourts</v>
      </c>
      <c r="L5843" s="1" t="str">
        <f t="shared" si="553"/>
        <v>Yes</v>
      </c>
    </row>
    <row r="5844" spans="1:12" ht="28.8" x14ac:dyDescent="0.3">
      <c r="A5844" s="1" t="str">
        <f>VLOOKUP(B5844,DownloadedFiles!$B$2:$C$821,2,)</f>
        <v>doi:10.7910/DVN/VT4KJA</v>
      </c>
      <c r="B5844" s="1" t="s">
        <v>2212</v>
      </c>
      <c r="C5844" s="1" t="s">
        <v>2830</v>
      </c>
      <c r="D5844" s="1" t="s">
        <v>654</v>
      </c>
      <c r="E5844" s="1" t="str">
        <f>VLOOKUP(D5844,StataFunctions!$E$2:$G$260,3,)</f>
        <v>Linear Regression</v>
      </c>
      <c r="F5844" s="18" t="s">
        <v>5726</v>
      </c>
      <c r="G5844" s="18" t="str">
        <f t="shared" si="550"/>
        <v>corruption3</v>
      </c>
      <c r="H5844" s="18" t="str">
        <f t="shared" si="551"/>
        <v>MNC $covars2 BureauIntegr minicipalities TrustCourts</v>
      </c>
      <c r="I5844" s="18">
        <f t="shared" ref="I5844:I5907" si="554">IFERROR(IF(FIND(" if ",H5844)&gt;0,1,0),0)</f>
        <v>0</v>
      </c>
      <c r="J5844" s="18" t="str">
        <f t="shared" ref="J5844:J5907" si="555">IFERROR(MID(H5844,FIND(" if ",H5844)+3,LEN(H5844)+1),"NA")</f>
        <v>NA</v>
      </c>
      <c r="K5844" s="18" t="str">
        <f t="shared" si="552"/>
        <v>MNC $covars2 BureauIntegr minicipalities TrustCourts</v>
      </c>
      <c r="L5844" s="1" t="str">
        <f t="shared" si="553"/>
        <v>Yes</v>
      </c>
    </row>
    <row r="5845" spans="1:12" x14ac:dyDescent="0.3">
      <c r="A5845" s="1" t="str">
        <f>VLOOKUP(B5845,DownloadedFiles!$B$2:$C$821,2,)</f>
        <v>doi:10.7910/DVN/VT4KJA</v>
      </c>
      <c r="B5845" s="1" t="s">
        <v>2212</v>
      </c>
      <c r="C5845" s="1" t="s">
        <v>2830</v>
      </c>
      <c r="D5845" s="1" t="s">
        <v>654</v>
      </c>
      <c r="E5845" s="1" t="str">
        <f>VLOOKUP(D5845,StataFunctions!$E$2:$G$260,3,)</f>
        <v>Linear Regression</v>
      </c>
      <c r="F5845" s="18" t="s">
        <v>5722</v>
      </c>
      <c r="G5845" s="18" t="str">
        <f t="shared" si="550"/>
        <v>corruption1</v>
      </c>
      <c r="H5845" s="18" t="str">
        <f t="shared" si="551"/>
        <v>MNC $covars2 minicipalities</v>
      </c>
      <c r="I5845" s="18">
        <f t="shared" si="554"/>
        <v>0</v>
      </c>
      <c r="J5845" s="18" t="str">
        <f t="shared" si="555"/>
        <v>NA</v>
      </c>
      <c r="K5845" s="18" t="str">
        <f t="shared" si="552"/>
        <v>MNC $covars2 minicipalities</v>
      </c>
      <c r="L5845" s="1" t="str">
        <f t="shared" si="553"/>
        <v>Yes</v>
      </c>
    </row>
    <row r="5846" spans="1:12" x14ac:dyDescent="0.3">
      <c r="A5846" s="1" t="str">
        <f>VLOOKUP(B5846,DownloadedFiles!$B$2:$C$821,2,)</f>
        <v>doi:10.7910/DVN/VT4KJA</v>
      </c>
      <c r="B5846" s="1" t="s">
        <v>2212</v>
      </c>
      <c r="C5846" s="1" t="s">
        <v>2830</v>
      </c>
      <c r="D5846" s="1" t="s">
        <v>654</v>
      </c>
      <c r="E5846" s="1" t="str">
        <f>VLOOKUP(D5846,StataFunctions!$E$2:$G$260,3,)</f>
        <v>Linear Regression</v>
      </c>
      <c r="F5846" s="18" t="s">
        <v>5723</v>
      </c>
      <c r="G5846" s="18" t="str">
        <f t="shared" si="550"/>
        <v>corruption1</v>
      </c>
      <c r="H5846" s="18" t="str">
        <f t="shared" si="551"/>
        <v>MNC $covars2 TrustCourts</v>
      </c>
      <c r="I5846" s="18">
        <f t="shared" si="554"/>
        <v>0</v>
      </c>
      <c r="J5846" s="18" t="str">
        <f t="shared" si="555"/>
        <v>NA</v>
      </c>
      <c r="K5846" s="18" t="str">
        <f t="shared" si="552"/>
        <v>MNC $covars2 TrustCourts</v>
      </c>
      <c r="L5846" s="1" t="str">
        <f t="shared" si="553"/>
        <v>Yes</v>
      </c>
    </row>
    <row r="5847" spans="1:12" x14ac:dyDescent="0.3">
      <c r="A5847" s="1" t="str">
        <f>VLOOKUP(B5847,DownloadedFiles!$B$2:$C$821,2,)</f>
        <v>doi:10.7910/DVN/VT4KJA</v>
      </c>
      <c r="B5847" s="1" t="s">
        <v>2212</v>
      </c>
      <c r="C5847" s="1" t="s">
        <v>2830</v>
      </c>
      <c r="D5847" s="1" t="s">
        <v>654</v>
      </c>
      <c r="E5847" s="1" t="str">
        <f>VLOOKUP(D5847,StataFunctions!$E$2:$G$260,3,)</f>
        <v>Linear Regression</v>
      </c>
      <c r="F5847" s="18" t="s">
        <v>5715</v>
      </c>
      <c r="G5847" s="18" t="str">
        <f t="shared" si="550"/>
        <v>corruption1</v>
      </c>
      <c r="H5847" s="18" t="str">
        <f t="shared" si="551"/>
        <v>MNC_hat1 $covars1</v>
      </c>
      <c r="I5847" s="18">
        <f t="shared" si="554"/>
        <v>0</v>
      </c>
      <c r="J5847" s="18" t="str">
        <f t="shared" si="555"/>
        <v>NA</v>
      </c>
      <c r="K5847" s="18" t="str">
        <f t="shared" si="552"/>
        <v>MNC_hat1 $covars1</v>
      </c>
      <c r="L5847" s="1" t="str">
        <f t="shared" si="553"/>
        <v>Yes</v>
      </c>
    </row>
    <row r="5848" spans="1:12" x14ac:dyDescent="0.3">
      <c r="A5848" s="1" t="str">
        <f>VLOOKUP(B5848,DownloadedFiles!$B$2:$C$821,2,)</f>
        <v>doi:10.7910/DVN/VT4KJA</v>
      </c>
      <c r="B5848" s="1" t="s">
        <v>2212</v>
      </c>
      <c r="C5848" s="1" t="s">
        <v>2830</v>
      </c>
      <c r="D5848" s="1" t="s">
        <v>654</v>
      </c>
      <c r="E5848" s="1" t="str">
        <f>VLOOKUP(D5848,StataFunctions!$E$2:$G$260,3,)</f>
        <v>Linear Regression</v>
      </c>
      <c r="F5848" s="18" t="s">
        <v>5717</v>
      </c>
      <c r="G5848" s="18" t="str">
        <f t="shared" si="550"/>
        <v>corruption2</v>
      </c>
      <c r="H5848" s="18" t="str">
        <f t="shared" si="551"/>
        <v>MNC_hat2 $covars1</v>
      </c>
      <c r="I5848" s="18">
        <f t="shared" si="554"/>
        <v>0</v>
      </c>
      <c r="J5848" s="18" t="str">
        <f t="shared" si="555"/>
        <v>NA</v>
      </c>
      <c r="K5848" s="18" t="str">
        <f t="shared" si="552"/>
        <v>MNC_hat2 $covars1</v>
      </c>
      <c r="L5848" s="1" t="str">
        <f t="shared" si="553"/>
        <v>Yes</v>
      </c>
    </row>
    <row r="5849" spans="1:12" x14ac:dyDescent="0.3">
      <c r="A5849" s="1" t="str">
        <f>VLOOKUP(B5849,DownloadedFiles!$B$2:$C$821,2,)</f>
        <v>doi:10.7910/DVN/VT4KJA</v>
      </c>
      <c r="B5849" s="1" t="s">
        <v>2212</v>
      </c>
      <c r="C5849" s="1" t="s">
        <v>2830</v>
      </c>
      <c r="D5849" s="1" t="s">
        <v>654</v>
      </c>
      <c r="E5849" s="1" t="str">
        <f>VLOOKUP(D5849,StataFunctions!$E$2:$G$260,3,)</f>
        <v>Linear Regression</v>
      </c>
      <c r="F5849" s="18" t="s">
        <v>5719</v>
      </c>
      <c r="G5849" s="18" t="str">
        <f t="shared" si="550"/>
        <v>corruption3</v>
      </c>
      <c r="H5849" s="18" t="str">
        <f t="shared" si="551"/>
        <v>MNC_hat3 $covars1</v>
      </c>
      <c r="I5849" s="18">
        <f t="shared" si="554"/>
        <v>0</v>
      </c>
      <c r="J5849" s="18" t="str">
        <f t="shared" si="555"/>
        <v>NA</v>
      </c>
      <c r="K5849" s="18" t="str">
        <f t="shared" si="552"/>
        <v>MNC_hat3 $covars1</v>
      </c>
      <c r="L5849" s="1" t="str">
        <f t="shared" si="553"/>
        <v>Yes</v>
      </c>
    </row>
    <row r="5850" spans="1:12" x14ac:dyDescent="0.3">
      <c r="A5850" s="1" t="str">
        <f>VLOOKUP(B5850,DownloadedFiles!$B$2:$C$821,2,)</f>
        <v>doi:10.7910/DVN/VT4KJA</v>
      </c>
      <c r="B5850" s="1" t="s">
        <v>2212</v>
      </c>
      <c r="C5850" s="1" t="s">
        <v>2830</v>
      </c>
      <c r="D5850" s="1" t="s">
        <v>654</v>
      </c>
      <c r="E5850" s="1" t="str">
        <f>VLOOKUP(D5850,StataFunctions!$E$2:$G$260,3,)</f>
        <v>Linear Regression</v>
      </c>
      <c r="F5850" s="18" t="s">
        <v>5708</v>
      </c>
      <c r="G5850" s="18" t="str">
        <f t="shared" si="550"/>
        <v>corruption1</v>
      </c>
      <c r="H5850" s="18" t="str">
        <f t="shared" si="551"/>
        <v>NonHMTfdi_gdp $covars1</v>
      </c>
      <c r="I5850" s="18">
        <f t="shared" si="554"/>
        <v>0</v>
      </c>
      <c r="J5850" s="18" t="str">
        <f t="shared" si="555"/>
        <v>NA</v>
      </c>
      <c r="K5850" s="18" t="str">
        <f t="shared" si="552"/>
        <v>NonHMTfdi_gdp $covars1</v>
      </c>
      <c r="L5850" s="1" t="str">
        <f t="shared" si="553"/>
        <v>Yes</v>
      </c>
    </row>
    <row r="5851" spans="1:12" x14ac:dyDescent="0.3">
      <c r="A5851" s="1" t="str">
        <f>VLOOKUP(B5851,DownloadedFiles!$B$2:$C$821,2,)</f>
        <v>doi:10.7910/DVN/VT4KJA</v>
      </c>
      <c r="B5851" s="1" t="s">
        <v>2212</v>
      </c>
      <c r="C5851" s="1" t="s">
        <v>2830</v>
      </c>
      <c r="D5851" s="1" t="s">
        <v>654</v>
      </c>
      <c r="E5851" s="1" t="str">
        <f>VLOOKUP(D5851,StataFunctions!$E$2:$G$260,3,)</f>
        <v>Linear Regression</v>
      </c>
      <c r="F5851" s="18" t="s">
        <v>5710</v>
      </c>
      <c r="G5851" s="18" t="str">
        <f t="shared" si="550"/>
        <v>corruption2</v>
      </c>
      <c r="H5851" s="18" t="str">
        <f t="shared" si="551"/>
        <v>NonHMTfdi_gdp $covars1</v>
      </c>
      <c r="I5851" s="18">
        <f t="shared" si="554"/>
        <v>0</v>
      </c>
      <c r="J5851" s="18" t="str">
        <f t="shared" si="555"/>
        <v>NA</v>
      </c>
      <c r="K5851" s="18" t="str">
        <f t="shared" si="552"/>
        <v>NonHMTfdi_gdp $covars1</v>
      </c>
      <c r="L5851" s="1" t="str">
        <f t="shared" si="553"/>
        <v>Yes</v>
      </c>
    </row>
    <row r="5852" spans="1:12" x14ac:dyDescent="0.3">
      <c r="A5852" s="1" t="str">
        <f>VLOOKUP(B5852,DownloadedFiles!$B$2:$C$821,2,)</f>
        <v>doi:10.7910/DVN/VT4KJA</v>
      </c>
      <c r="B5852" s="1" t="s">
        <v>2212</v>
      </c>
      <c r="C5852" s="1" t="s">
        <v>2830</v>
      </c>
      <c r="D5852" s="1" t="s">
        <v>654</v>
      </c>
      <c r="E5852" s="1" t="str">
        <f>VLOOKUP(D5852,StataFunctions!$E$2:$G$260,3,)</f>
        <v>Linear Regression</v>
      </c>
      <c r="F5852" s="18" t="s">
        <v>5712</v>
      </c>
      <c r="G5852" s="18" t="str">
        <f t="shared" si="550"/>
        <v>corruption3</v>
      </c>
      <c r="H5852" s="18" t="str">
        <f t="shared" si="551"/>
        <v>NonHMTfdi_gdp $covars1</v>
      </c>
      <c r="I5852" s="18">
        <f t="shared" si="554"/>
        <v>0</v>
      </c>
      <c r="J5852" s="18" t="str">
        <f t="shared" si="555"/>
        <v>NA</v>
      </c>
      <c r="K5852" s="18" t="str">
        <f t="shared" si="552"/>
        <v>NonHMTfdi_gdp $covars1</v>
      </c>
      <c r="L5852" s="1" t="str">
        <f t="shared" si="553"/>
        <v>Yes</v>
      </c>
    </row>
    <row r="5853" spans="1:12" x14ac:dyDescent="0.3">
      <c r="A5853" s="1" t="str">
        <f>VLOOKUP(B5853,DownloadedFiles!$B$2:$C$821,2,)</f>
        <v>doi:10.7910/DVN/VT4KJA</v>
      </c>
      <c r="B5853" s="1" t="s">
        <v>2213</v>
      </c>
      <c r="C5853" s="1" t="s">
        <v>2831</v>
      </c>
      <c r="D5853" s="1" t="s">
        <v>781</v>
      </c>
      <c r="E5853" s="1" t="str">
        <f>VLOOKUP(D5853,StataFunctions!$E$2:$G$260,3,)</f>
        <v>Regression on panel data</v>
      </c>
      <c r="F5853" s="18" t="s">
        <v>5737</v>
      </c>
      <c r="G5853" s="18" t="str">
        <f t="shared" si="550"/>
        <v>corruption2</v>
      </c>
      <c r="H5853" s="18" t="str">
        <f t="shared" si="551"/>
        <v>$covars</v>
      </c>
      <c r="I5853" s="18">
        <f t="shared" si="554"/>
        <v>0</v>
      </c>
      <c r="J5853" s="18" t="str">
        <f t="shared" si="555"/>
        <v>NA</v>
      </c>
      <c r="K5853" s="18" t="str">
        <f t="shared" si="552"/>
        <v>$covars</v>
      </c>
      <c r="L5853" s="1" t="str">
        <f t="shared" si="553"/>
        <v>Yes</v>
      </c>
    </row>
    <row r="5854" spans="1:12" x14ac:dyDescent="0.3">
      <c r="A5854" s="1" t="str">
        <f>VLOOKUP(B5854,DownloadedFiles!$B$2:$C$821,2,)</f>
        <v>doi:10.7910/DVN/VT4KJA</v>
      </c>
      <c r="B5854" s="1" t="s">
        <v>2213</v>
      </c>
      <c r="C5854" s="1" t="s">
        <v>2831</v>
      </c>
      <c r="D5854" s="1" t="s">
        <v>781</v>
      </c>
      <c r="E5854" s="1" t="str">
        <f>VLOOKUP(D5854,StataFunctions!$E$2:$G$260,3,)</f>
        <v>Regression on panel data</v>
      </c>
      <c r="F5854" s="18" t="s">
        <v>5734</v>
      </c>
      <c r="G5854" s="18" t="str">
        <f t="shared" si="550"/>
        <v>corruption1</v>
      </c>
      <c r="H5854" s="18" t="str">
        <f t="shared" si="551"/>
        <v>$covars</v>
      </c>
      <c r="I5854" s="18">
        <f t="shared" si="554"/>
        <v>0</v>
      </c>
      <c r="J5854" s="18" t="str">
        <f t="shared" si="555"/>
        <v>NA</v>
      </c>
      <c r="K5854" s="18" t="str">
        <f t="shared" si="552"/>
        <v>$covars</v>
      </c>
      <c r="L5854" s="1" t="str">
        <f t="shared" si="553"/>
        <v>Yes</v>
      </c>
    </row>
    <row r="5855" spans="1:12" x14ac:dyDescent="0.3">
      <c r="A5855" s="1" t="str">
        <f>VLOOKUP(B5855,DownloadedFiles!$B$2:$C$821,2,)</f>
        <v>doi:10.7910/DVN/VT4KJA</v>
      </c>
      <c r="B5855" s="1" t="s">
        <v>2213</v>
      </c>
      <c r="C5855" s="1" t="s">
        <v>2831</v>
      </c>
      <c r="D5855" s="1" t="s">
        <v>781</v>
      </c>
      <c r="E5855" s="1" t="str">
        <f>VLOOKUP(D5855,StataFunctions!$E$2:$G$260,3,)</f>
        <v>Regression on panel data</v>
      </c>
      <c r="F5855" s="18" t="s">
        <v>5735</v>
      </c>
      <c r="G5855" s="18" t="str">
        <f t="shared" si="550"/>
        <v>corruption1</v>
      </c>
      <c r="H5855" s="18" t="str">
        <f t="shared" si="551"/>
        <v>$covars</v>
      </c>
      <c r="I5855" s="18">
        <f t="shared" si="554"/>
        <v>0</v>
      </c>
      <c r="J5855" s="18" t="str">
        <f t="shared" si="555"/>
        <v>NA</v>
      </c>
      <c r="K5855" s="18" t="str">
        <f t="shared" si="552"/>
        <v>$covars</v>
      </c>
      <c r="L5855" s="1" t="str">
        <f t="shared" si="553"/>
        <v>Yes</v>
      </c>
    </row>
    <row r="5856" spans="1:12" x14ac:dyDescent="0.3">
      <c r="A5856" s="1" t="str">
        <f>VLOOKUP(B5856,DownloadedFiles!$B$2:$C$821,2,)</f>
        <v>doi:10.7910/DVN/VT4KJA</v>
      </c>
      <c r="B5856" s="1" t="s">
        <v>2213</v>
      </c>
      <c r="C5856" s="1" t="s">
        <v>2831</v>
      </c>
      <c r="D5856" s="1" t="s">
        <v>781</v>
      </c>
      <c r="E5856" s="1" t="str">
        <f>VLOOKUP(D5856,StataFunctions!$E$2:$G$260,3,)</f>
        <v>Regression on panel data</v>
      </c>
      <c r="F5856" s="18" t="s">
        <v>5738</v>
      </c>
      <c r="G5856" s="18" t="str">
        <f t="shared" si="550"/>
        <v>corruption2</v>
      </c>
      <c r="H5856" s="18" t="str">
        <f t="shared" si="551"/>
        <v>$covars</v>
      </c>
      <c r="I5856" s="18">
        <f t="shared" si="554"/>
        <v>0</v>
      </c>
      <c r="J5856" s="18" t="str">
        <f t="shared" si="555"/>
        <v>NA</v>
      </c>
      <c r="K5856" s="18" t="str">
        <f t="shared" si="552"/>
        <v>$covars</v>
      </c>
      <c r="L5856" s="1" t="str">
        <f t="shared" si="553"/>
        <v>Yes</v>
      </c>
    </row>
    <row r="5857" spans="1:12" x14ac:dyDescent="0.3">
      <c r="A5857" s="1" t="str">
        <f>VLOOKUP(B5857,DownloadedFiles!$B$2:$C$821,2,)</f>
        <v>doi:10.7910/DVN/VT4KJA</v>
      </c>
      <c r="B5857" s="1" t="s">
        <v>2213</v>
      </c>
      <c r="C5857" s="1" t="s">
        <v>2831</v>
      </c>
      <c r="D5857" s="1" t="s">
        <v>781</v>
      </c>
      <c r="E5857" s="1" t="str">
        <f>VLOOKUP(D5857,StataFunctions!$E$2:$G$260,3,)</f>
        <v>Regression on panel data</v>
      </c>
      <c r="F5857" s="18" t="s">
        <v>5740</v>
      </c>
      <c r="G5857" s="18" t="str">
        <f t="shared" si="550"/>
        <v>corruption3</v>
      </c>
      <c r="H5857" s="18" t="str">
        <f t="shared" si="551"/>
        <v>$covars</v>
      </c>
      <c r="I5857" s="18">
        <f t="shared" si="554"/>
        <v>0</v>
      </c>
      <c r="J5857" s="18" t="str">
        <f t="shared" si="555"/>
        <v>NA</v>
      </c>
      <c r="K5857" s="18" t="str">
        <f t="shared" si="552"/>
        <v>$covars</v>
      </c>
      <c r="L5857" s="1" t="str">
        <f t="shared" si="553"/>
        <v>Yes</v>
      </c>
    </row>
    <row r="5858" spans="1:12" x14ac:dyDescent="0.3">
      <c r="A5858" s="1" t="str">
        <f>VLOOKUP(B5858,DownloadedFiles!$B$2:$C$821,2,)</f>
        <v>doi:10.7910/DVN/VT4KJA</v>
      </c>
      <c r="B5858" s="1" t="s">
        <v>2213</v>
      </c>
      <c r="C5858" s="1" t="s">
        <v>2831</v>
      </c>
      <c r="D5858" s="1" t="s">
        <v>781</v>
      </c>
      <c r="E5858" s="1" t="str">
        <f>VLOOKUP(D5858,StataFunctions!$E$2:$G$260,3,)</f>
        <v>Regression on panel data</v>
      </c>
      <c r="F5858" s="18" t="s">
        <v>5741</v>
      </c>
      <c r="G5858" s="18" t="str">
        <f t="shared" si="550"/>
        <v>corruption3</v>
      </c>
      <c r="H5858" s="18" t="str">
        <f t="shared" si="551"/>
        <v>$covars</v>
      </c>
      <c r="I5858" s="18">
        <f t="shared" si="554"/>
        <v>0</v>
      </c>
      <c r="J5858" s="18" t="str">
        <f t="shared" si="555"/>
        <v>NA</v>
      </c>
      <c r="K5858" s="18" t="str">
        <f t="shared" si="552"/>
        <v>$covars</v>
      </c>
      <c r="L5858" s="1" t="str">
        <f t="shared" si="553"/>
        <v>Yes</v>
      </c>
    </row>
    <row r="5859" spans="1:12" x14ac:dyDescent="0.3">
      <c r="A5859" s="1" t="str">
        <f>VLOOKUP(B5859,DownloadedFiles!$B$2:$C$821,2,)</f>
        <v>doi:10.7910/DVN/VT4KJA</v>
      </c>
      <c r="B5859" s="1" t="s">
        <v>2213</v>
      </c>
      <c r="C5859" s="1" t="s">
        <v>2831</v>
      </c>
      <c r="D5859" s="1" t="s">
        <v>781</v>
      </c>
      <c r="E5859" s="1" t="str">
        <f>VLOOKUP(D5859,StataFunctions!$E$2:$G$260,3,)</f>
        <v>Regression on panel data</v>
      </c>
      <c r="F5859" s="18" t="s">
        <v>5736</v>
      </c>
      <c r="G5859" s="18" t="str">
        <f t="shared" si="550"/>
        <v>corruption1</v>
      </c>
      <c r="H5859" s="18" t="str">
        <f t="shared" si="551"/>
        <v>$covars i.year</v>
      </c>
      <c r="I5859" s="18">
        <f t="shared" si="554"/>
        <v>0</v>
      </c>
      <c r="J5859" s="18" t="str">
        <f t="shared" si="555"/>
        <v>NA</v>
      </c>
      <c r="K5859" s="18" t="str">
        <f t="shared" si="552"/>
        <v>$covars i.year</v>
      </c>
      <c r="L5859" s="1" t="str">
        <f t="shared" si="553"/>
        <v>Yes</v>
      </c>
    </row>
    <row r="5860" spans="1:12" x14ac:dyDescent="0.3">
      <c r="A5860" s="1" t="str">
        <f>VLOOKUP(B5860,DownloadedFiles!$B$2:$C$821,2,)</f>
        <v>doi:10.7910/DVN/VT4KJA</v>
      </c>
      <c r="B5860" s="1" t="s">
        <v>2213</v>
      </c>
      <c r="C5860" s="1" t="s">
        <v>2831</v>
      </c>
      <c r="D5860" s="1" t="s">
        <v>781</v>
      </c>
      <c r="E5860" s="1" t="str">
        <f>VLOOKUP(D5860,StataFunctions!$E$2:$G$260,3,)</f>
        <v>Regression on panel data</v>
      </c>
      <c r="F5860" s="18" t="s">
        <v>5739</v>
      </c>
      <c r="G5860" s="18" t="str">
        <f t="shared" si="550"/>
        <v>corruption2</v>
      </c>
      <c r="H5860" s="18" t="str">
        <f t="shared" si="551"/>
        <v>$covars i.year</v>
      </c>
      <c r="I5860" s="18">
        <f t="shared" si="554"/>
        <v>0</v>
      </c>
      <c r="J5860" s="18" t="str">
        <f t="shared" si="555"/>
        <v>NA</v>
      </c>
      <c r="K5860" s="18" t="str">
        <f t="shared" si="552"/>
        <v>$covars i.year</v>
      </c>
      <c r="L5860" s="1" t="str">
        <f t="shared" si="553"/>
        <v>Yes</v>
      </c>
    </row>
    <row r="5861" spans="1:12" x14ac:dyDescent="0.3">
      <c r="A5861" s="1" t="str">
        <f>VLOOKUP(B5861,DownloadedFiles!$B$2:$C$821,2,)</f>
        <v>doi:10.7910/DVN/VT4KJA</v>
      </c>
      <c r="B5861" s="1" t="s">
        <v>2213</v>
      </c>
      <c r="C5861" s="1" t="s">
        <v>2831</v>
      </c>
      <c r="D5861" s="1" t="s">
        <v>781</v>
      </c>
      <c r="E5861" s="1" t="str">
        <f>VLOOKUP(D5861,StataFunctions!$E$2:$G$260,3,)</f>
        <v>Regression on panel data</v>
      </c>
      <c r="F5861" s="18" t="s">
        <v>5742</v>
      </c>
      <c r="G5861" s="18" t="str">
        <f t="shared" si="550"/>
        <v>corruption3</v>
      </c>
      <c r="H5861" s="18" t="str">
        <f t="shared" si="551"/>
        <v>$covars i.year</v>
      </c>
      <c r="I5861" s="18">
        <f t="shared" si="554"/>
        <v>0</v>
      </c>
      <c r="J5861" s="18" t="str">
        <f t="shared" si="555"/>
        <v>NA</v>
      </c>
      <c r="K5861" s="18" t="str">
        <f t="shared" si="552"/>
        <v>$covars i.year</v>
      </c>
      <c r="L5861" s="1" t="str">
        <f t="shared" si="553"/>
        <v>Yes</v>
      </c>
    </row>
    <row r="5862" spans="1:12" ht="28.8" x14ac:dyDescent="0.3">
      <c r="A5862" s="1" t="str">
        <f>VLOOKUP(B5862,DownloadedFiles!$B$2:$C$821,2,)</f>
        <v>doi:10.7910/DVN/MJSMJB</v>
      </c>
      <c r="B5862" s="1" t="s">
        <v>2400</v>
      </c>
      <c r="C5862" s="1" t="s">
        <v>2834</v>
      </c>
      <c r="D5862" s="1" t="s">
        <v>654</v>
      </c>
      <c r="E5862" s="1" t="str">
        <f>VLOOKUP(D5862,StataFunctions!$E$2:$G$260,3,)</f>
        <v>Linear Regression</v>
      </c>
      <c r="F5862" s="18" t="s">
        <v>5747</v>
      </c>
      <c r="G5862" s="18" t="str">
        <f t="shared" si="550"/>
        <v>d.defensepie</v>
      </c>
      <c r="H5862" s="18" t="str">
        <f t="shared" si="551"/>
        <v>l.defensepie d.popgrowth l.popgrowth d.hostlev l.hostlev ///</v>
      </c>
      <c r="I5862" s="18">
        <f t="shared" si="554"/>
        <v>0</v>
      </c>
      <c r="J5862" s="18" t="str">
        <f t="shared" si="555"/>
        <v>NA</v>
      </c>
      <c r="K5862" s="18" t="str">
        <f t="shared" si="552"/>
        <v>l.defensepie d.popgrowth l.popgrowth d.hostlev l.hostlev ///</v>
      </c>
      <c r="L5862" s="1" t="str">
        <f t="shared" si="553"/>
        <v>No</v>
      </c>
    </row>
    <row r="5863" spans="1:12" ht="57.6" x14ac:dyDescent="0.3">
      <c r="A5863" s="1" t="str">
        <f>VLOOKUP(B5863,DownloadedFiles!$B$2:$C$821,2,)</f>
        <v>doi:10.7910/DVN/MJSMJB</v>
      </c>
      <c r="B5863" s="1" t="s">
        <v>2400</v>
      </c>
      <c r="C5863" s="1" t="s">
        <v>2833</v>
      </c>
      <c r="D5863" s="1" t="s">
        <v>654</v>
      </c>
      <c r="E5863" s="1" t="str">
        <f>VLOOKUP(D5863,StataFunctions!$E$2:$G$260,3,)</f>
        <v>Linear Regression</v>
      </c>
      <c r="F5863" s="18" t="s">
        <v>7555</v>
      </c>
      <c r="G5863" s="18" t="str">
        <f t="shared" si="550"/>
        <v>D.labour_pct</v>
      </c>
      <c r="H5863" s="18" t="str">
        <f t="shared" si="551"/>
        <v>L.labour_pct D.all_LabLeaderEval_W L.all_LabLeaderEval_W D.all_ConLeaderEval_W L.all_ConLeaderEval_W D.all_LDLeaderEval_W L.all_LDLeaderEval_W D.all_pidW L.all_pidW D.all_nat_retW L.all_nat_retW D.all_b_mii_lab_pct L.all_b_mii_lab_pct</v>
      </c>
      <c r="I5863" s="18">
        <f t="shared" si="554"/>
        <v>0</v>
      </c>
      <c r="J5863" s="18" t="str">
        <f t="shared" si="555"/>
        <v>NA</v>
      </c>
      <c r="K5863" s="18" t="str">
        <f t="shared" si="552"/>
        <v>L.labour_pct D.all_LabLeaderEval_W L.all_LabLeaderEval_W D.all_ConLeaderEval_W L.all_ConLeaderEval_W D.all_LDLeaderEval_W L.all_LDLeaderEval_W D.all_pidW L.all_pidW D.all_nat_retW L.all_nat_retW D.all_b_mii_lab_pct L.all_b_mii_lab_pct</v>
      </c>
      <c r="L5863" s="1" t="str">
        <f t="shared" si="553"/>
        <v>Yes</v>
      </c>
    </row>
    <row r="5864" spans="1:12" x14ac:dyDescent="0.3">
      <c r="A5864" s="1" t="str">
        <f>VLOOKUP(B5864,DownloadedFiles!$B$2:$C$821,2,)</f>
        <v>doi:10.7910/DVN/MJSMJB</v>
      </c>
      <c r="B5864" s="1" t="s">
        <v>2400</v>
      </c>
      <c r="C5864" s="1" t="s">
        <v>2834</v>
      </c>
      <c r="D5864" s="1" t="s">
        <v>1234</v>
      </c>
      <c r="E5864" s="1" t="str">
        <f>VLOOKUP(D5864,StataFunctions!$E$2:$G$260,3,)</f>
        <v>Zellner’s seemingly unrelated regression</v>
      </c>
      <c r="F5864" s="18" t="s">
        <v>5743</v>
      </c>
      <c r="G5864" s="18" t="str">
        <f t="shared" si="550"/>
        <v>(d.other_defense</v>
      </c>
      <c r="H5864" s="18" t="str">
        <f t="shared" si="551"/>
        <v>l.other_defense l.aged_dr l.popgrowth ///</v>
      </c>
      <c r="I5864" s="18">
        <f t="shared" si="554"/>
        <v>0</v>
      </c>
      <c r="J5864" s="18" t="str">
        <f t="shared" si="555"/>
        <v>NA</v>
      </c>
      <c r="K5864" s="18" t="str">
        <f t="shared" si="552"/>
        <v>l.other_defense l.aged_dr l.popgrowth ///</v>
      </c>
      <c r="L5864" s="1" t="str">
        <f t="shared" si="553"/>
        <v>No</v>
      </c>
    </row>
    <row r="5865" spans="1:12" x14ac:dyDescent="0.3">
      <c r="A5865" s="1" t="str">
        <f>VLOOKUP(B5865,DownloadedFiles!$B$2:$C$821,2,)</f>
        <v>doi:10.7910/DVN/MJSMJB</v>
      </c>
      <c r="B5865" s="1" t="s">
        <v>2400</v>
      </c>
      <c r="C5865" s="1" t="s">
        <v>2834</v>
      </c>
      <c r="D5865" s="1" t="s">
        <v>1234</v>
      </c>
      <c r="E5865" s="1" t="str">
        <f>VLOOKUP(D5865,StataFunctions!$E$2:$G$260,3,)</f>
        <v>Zellner’s seemingly unrelated regression</v>
      </c>
      <c r="F5865" s="18" t="s">
        <v>5743</v>
      </c>
      <c r="G5865" s="18" t="str">
        <f t="shared" si="550"/>
        <v>(d.other_defense</v>
      </c>
      <c r="H5865" s="18" t="str">
        <f t="shared" si="551"/>
        <v>l.other_defense l.aged_dr l.popgrowth ///</v>
      </c>
      <c r="I5865" s="18">
        <f t="shared" si="554"/>
        <v>0</v>
      </c>
      <c r="J5865" s="18" t="str">
        <f t="shared" si="555"/>
        <v>NA</v>
      </c>
      <c r="K5865" s="18" t="str">
        <f t="shared" si="552"/>
        <v>l.other_defense l.aged_dr l.popgrowth ///</v>
      </c>
      <c r="L5865" s="1" t="str">
        <f t="shared" si="553"/>
        <v>No</v>
      </c>
    </row>
    <row r="5866" spans="1:12" x14ac:dyDescent="0.3">
      <c r="A5866" s="1" t="str">
        <f>VLOOKUP(B5866,DownloadedFiles!$B$2:$C$821,2,)</f>
        <v>doi:10.7910/DVN/MJSMJB</v>
      </c>
      <c r="B5866" s="1" t="s">
        <v>2400</v>
      </c>
      <c r="C5866" s="1" t="s">
        <v>2834</v>
      </c>
      <c r="D5866" s="1" t="s">
        <v>1234</v>
      </c>
      <c r="E5866" s="1" t="str">
        <f>VLOOKUP(D5866,StataFunctions!$E$2:$G$260,3,)</f>
        <v>Zellner’s seemingly unrelated regression</v>
      </c>
      <c r="F5866" s="18" t="s">
        <v>5744</v>
      </c>
      <c r="G5866" s="18" t="str">
        <f t="shared" si="550"/>
        <v>(d.other_income</v>
      </c>
      <c r="H5866" s="18" t="str">
        <f t="shared" si="551"/>
        <v>l.other_income l.aged_dr l.mood l.popgrowth ///</v>
      </c>
      <c r="I5866" s="18">
        <f t="shared" si="554"/>
        <v>0</v>
      </c>
      <c r="J5866" s="18" t="str">
        <f t="shared" si="555"/>
        <v>NA</v>
      </c>
      <c r="K5866" s="18" t="str">
        <f t="shared" si="552"/>
        <v>l.other_income l.aged_dr l.mood l.popgrowth ///</v>
      </c>
      <c r="L5866" s="1" t="str">
        <f t="shared" si="553"/>
        <v>No</v>
      </c>
    </row>
    <row r="5867" spans="1:12" x14ac:dyDescent="0.3">
      <c r="A5867" s="1" t="str">
        <f>VLOOKUP(B5867,DownloadedFiles!$B$2:$C$821,2,)</f>
        <v>doi:10.7910/DVN/MJSMJB</v>
      </c>
      <c r="B5867" s="1" t="s">
        <v>2400</v>
      </c>
      <c r="C5867" s="1" t="s">
        <v>2834</v>
      </c>
      <c r="D5867" s="1" t="s">
        <v>1234</v>
      </c>
      <c r="E5867" s="1" t="str">
        <f>VLOOKUP(D5867,StataFunctions!$E$2:$G$260,3,)</f>
        <v>Zellner’s seemingly unrelated regression</v>
      </c>
      <c r="F5867" s="18" t="s">
        <v>5745</v>
      </c>
      <c r="G5867" s="18" t="str">
        <f t="shared" si="550"/>
        <v>(d.other_socscty</v>
      </c>
      <c r="H5867" s="18" t="str">
        <f t="shared" si="551"/>
        <v>l.other_socscty l.aged_dr l.mood l.popgrowth ///</v>
      </c>
      <c r="I5867" s="18">
        <f t="shared" si="554"/>
        <v>0</v>
      </c>
      <c r="J5867" s="18" t="str">
        <f t="shared" si="555"/>
        <v>NA</v>
      </c>
      <c r="K5867" s="18" t="str">
        <f t="shared" si="552"/>
        <v>l.other_socscty l.aged_dr l.mood l.popgrowth ///</v>
      </c>
      <c r="L5867" s="1" t="str">
        <f t="shared" si="553"/>
        <v>No</v>
      </c>
    </row>
    <row r="5868" spans="1:12" x14ac:dyDescent="0.3">
      <c r="A5868" s="1" t="str">
        <f>VLOOKUP(B5868,DownloadedFiles!$B$2:$C$821,2,)</f>
        <v>doi:10.7910/DVN/MJSMJB</v>
      </c>
      <c r="B5868" s="1" t="s">
        <v>2400</v>
      </c>
      <c r="C5868" s="1" t="s">
        <v>2834</v>
      </c>
      <c r="D5868" s="1" t="s">
        <v>1234</v>
      </c>
      <c r="E5868" s="1" t="str">
        <f>VLOOKUP(D5868,StataFunctions!$E$2:$G$260,3,)</f>
        <v>Zellner’s seemingly unrelated regression</v>
      </c>
      <c r="F5868" s="18" t="s">
        <v>5746</v>
      </c>
      <c r="G5868" s="18" t="str">
        <f t="shared" si="550"/>
        <v>(d.socscty_other</v>
      </c>
      <c r="H5868" s="18" t="str">
        <f t="shared" si="551"/>
        <v>l.socscty_other l.aged_dr l.mood l.popgrowth ///</v>
      </c>
      <c r="I5868" s="18">
        <f t="shared" si="554"/>
        <v>0</v>
      </c>
      <c r="J5868" s="18" t="str">
        <f t="shared" si="555"/>
        <v>NA</v>
      </c>
      <c r="K5868" s="18" t="str">
        <f t="shared" si="552"/>
        <v>l.socscty_other l.aged_dr l.mood l.popgrowth ///</v>
      </c>
      <c r="L5868" s="1" t="str">
        <f t="shared" si="553"/>
        <v>No</v>
      </c>
    </row>
    <row r="5869" spans="1:12" x14ac:dyDescent="0.3">
      <c r="A5869" s="1" t="str">
        <f>VLOOKUP(B5869,DownloadedFiles!$B$2:$C$821,2,)</f>
        <v>doi:10.7910/DVN/MJSMJB</v>
      </c>
      <c r="B5869" s="1" t="s">
        <v>2400</v>
      </c>
      <c r="C5869" s="1" t="s">
        <v>698</v>
      </c>
      <c r="D5869" s="1" t="s">
        <v>1234</v>
      </c>
      <c r="E5869" s="1" t="str">
        <f>VLOOKUP(D5869,StataFunctions!$E$2:$G$260,3,)</f>
        <v>Zellner’s seemingly unrelated regression</v>
      </c>
      <c r="F5869" s="18" t="s">
        <v>6812</v>
      </c>
      <c r="G5869" s="18" t="str">
        <f t="shared" si="550"/>
        <v>(dy1_y5</v>
      </c>
      <c r="H5869" s="18" t="str">
        <f t="shared" si="551"/>
        <v>ly1_y5 dx lx) ///</v>
      </c>
      <c r="I5869" s="18">
        <f t="shared" si="554"/>
        <v>0</v>
      </c>
      <c r="J5869" s="18" t="str">
        <f t="shared" si="555"/>
        <v>NA</v>
      </c>
      <c r="K5869" s="18" t="str">
        <f t="shared" si="552"/>
        <v>ly1_y5 dx lx) ///</v>
      </c>
      <c r="L5869" s="1" t="str">
        <f t="shared" si="553"/>
        <v>No</v>
      </c>
    </row>
    <row r="5870" spans="1:12" x14ac:dyDescent="0.3">
      <c r="A5870" s="1" t="str">
        <f>VLOOKUP(B5870,DownloadedFiles!$B$2:$C$821,2,)</f>
        <v>doi:10.7910/DVN/MJSMJB</v>
      </c>
      <c r="B5870" s="1" t="s">
        <v>2400</v>
      </c>
      <c r="C5870" s="1" t="s">
        <v>2832</v>
      </c>
      <c r="D5870" s="1" t="s">
        <v>1234</v>
      </c>
      <c r="E5870" s="1" t="str">
        <f>VLOOKUP(D5870,StataFunctions!$E$2:$G$260,3,)</f>
        <v>Zellner’s seemingly unrelated regression</v>
      </c>
      <c r="F5870" s="18" t="s">
        <v>6812</v>
      </c>
      <c r="G5870" s="18" t="str">
        <f t="shared" si="550"/>
        <v>(dy1_y5</v>
      </c>
      <c r="H5870" s="18" t="str">
        <f t="shared" si="551"/>
        <v>ly1_y5 dx lx) ///</v>
      </c>
      <c r="I5870" s="18">
        <f t="shared" si="554"/>
        <v>0</v>
      </c>
      <c r="J5870" s="18" t="str">
        <f t="shared" si="555"/>
        <v>NA</v>
      </c>
      <c r="K5870" s="18" t="str">
        <f t="shared" si="552"/>
        <v>ly1_y5 dx lx) ///</v>
      </c>
      <c r="L5870" s="1" t="str">
        <f t="shared" si="553"/>
        <v>No</v>
      </c>
    </row>
    <row r="5871" spans="1:12" ht="28.8" x14ac:dyDescent="0.3">
      <c r="A5871" s="1" t="str">
        <f>VLOOKUP(B5871,DownloadedFiles!$B$2:$C$821,2,)</f>
        <v>doi:10.7910/DVN/NC06GQ</v>
      </c>
      <c r="B5871" s="1" t="s">
        <v>2254</v>
      </c>
      <c r="C5871" s="1" t="s">
        <v>5752</v>
      </c>
      <c r="D5871" s="1" t="s">
        <v>887</v>
      </c>
      <c r="E5871" s="1" t="str">
        <f>VLOOKUP(D5871,StataFunctions!$E$2:$G$260,3,)</f>
        <v>Ordered logistic regression</v>
      </c>
      <c r="F5871" s="18" t="s">
        <v>5753</v>
      </c>
      <c r="G5871" s="18" t="str">
        <f t="shared" si="550"/>
        <v>assn</v>
      </c>
      <c r="H5871" s="18" t="str">
        <f t="shared" si="551"/>
        <v>assem polity2 lngdp lnpop iswar civilwar injud INGO_uia i.year</v>
      </c>
      <c r="I5871" s="18">
        <f t="shared" si="554"/>
        <v>0</v>
      </c>
      <c r="J5871" s="18" t="str">
        <f t="shared" si="555"/>
        <v>NA</v>
      </c>
      <c r="K5871" s="18" t="str">
        <f t="shared" si="552"/>
        <v>assem polity2 lngdp lnpop iswar civilwar injud INGO_uia i.year</v>
      </c>
      <c r="L5871" s="1" t="str">
        <f t="shared" si="553"/>
        <v>Yes</v>
      </c>
    </row>
    <row r="5872" spans="1:12" ht="28.8" x14ac:dyDescent="0.3">
      <c r="A5872" s="1" t="str">
        <f>VLOOKUP(B5872,DownloadedFiles!$B$2:$C$821,2,)</f>
        <v>doi:10.7910/DVN/NC06GQ</v>
      </c>
      <c r="B5872" s="1" t="s">
        <v>2254</v>
      </c>
      <c r="C5872" s="1" t="s">
        <v>5754</v>
      </c>
      <c r="D5872" s="1" t="s">
        <v>887</v>
      </c>
      <c r="E5872" s="1" t="str">
        <f>VLOOKUP(D5872,StataFunctions!$E$2:$G$260,3,)</f>
        <v>Ordered logistic regression</v>
      </c>
      <c r="F5872" s="18" t="s">
        <v>7407</v>
      </c>
      <c r="G5872" s="18" t="str">
        <f t="shared" si="550"/>
        <v>assn</v>
      </c>
      <c r="H5872" s="18" t="str">
        <f t="shared" si="551"/>
        <v>assoc polity2 lngdp lnpop iswar civilwar injud INGO_uia i.year</v>
      </c>
      <c r="I5872" s="18">
        <f t="shared" si="554"/>
        <v>0</v>
      </c>
      <c r="J5872" s="18" t="str">
        <f t="shared" si="555"/>
        <v>NA</v>
      </c>
      <c r="K5872" s="18" t="str">
        <f t="shared" si="552"/>
        <v>assoc polity2 lngdp lnpop iswar civilwar injud INGO_uia i.year</v>
      </c>
      <c r="L5872" s="1" t="str">
        <f t="shared" si="553"/>
        <v>Yes</v>
      </c>
    </row>
    <row r="5873" spans="1:12" ht="28.8" x14ac:dyDescent="0.3">
      <c r="A5873" s="1" t="str">
        <f>VLOOKUP(B5873,DownloadedFiles!$B$2:$C$821,2,)</f>
        <v>doi:10.7910/DVN/NC06GQ</v>
      </c>
      <c r="B5873" s="1" t="s">
        <v>2254</v>
      </c>
      <c r="C5873" s="1" t="s">
        <v>5757</v>
      </c>
      <c r="D5873" s="1" t="s">
        <v>887</v>
      </c>
      <c r="E5873" s="1" t="str">
        <f>VLOOKUP(D5873,StataFunctions!$E$2:$G$260,3,)</f>
        <v>Ordered logistic regression</v>
      </c>
      <c r="F5873" s="18" t="s">
        <v>5758</v>
      </c>
      <c r="G5873" s="18" t="str">
        <f t="shared" si="550"/>
        <v>speech</v>
      </c>
      <c r="H5873" s="18" t="str">
        <f t="shared" si="551"/>
        <v>expres polity2 lngdp lnpop iswar civilwar injud INGO_uia i.year</v>
      </c>
      <c r="I5873" s="18">
        <f t="shared" si="554"/>
        <v>0</v>
      </c>
      <c r="J5873" s="18" t="str">
        <f t="shared" si="555"/>
        <v>NA</v>
      </c>
      <c r="K5873" s="18" t="str">
        <f t="shared" si="552"/>
        <v>expres polity2 lngdp lnpop iswar civilwar injud INGO_uia i.year</v>
      </c>
      <c r="L5873" s="1" t="str">
        <f t="shared" si="553"/>
        <v>Yes</v>
      </c>
    </row>
    <row r="5874" spans="1:12" ht="28.8" x14ac:dyDescent="0.3">
      <c r="A5874" s="1" t="str">
        <f>VLOOKUP(B5874,DownloadedFiles!$B$2:$C$821,2,)</f>
        <v>doi:10.7910/DVN/NC06GQ</v>
      </c>
      <c r="B5874" s="1" t="s">
        <v>2254</v>
      </c>
      <c r="C5874" s="1" t="s">
        <v>5755</v>
      </c>
      <c r="D5874" s="1" t="s">
        <v>887</v>
      </c>
      <c r="E5874" s="1" t="str">
        <f>VLOOKUP(D5874,StataFunctions!$E$2:$G$260,3,)</f>
        <v>Ordered logistic regression</v>
      </c>
      <c r="F5874" s="18" t="s">
        <v>5756</v>
      </c>
      <c r="G5874" s="18" t="str">
        <f t="shared" si="550"/>
        <v>speech</v>
      </c>
      <c r="H5874" s="18" t="str">
        <f t="shared" si="551"/>
        <v>press polity2 lngdp lnpop iswar civilwar injud INGO_uia i.year</v>
      </c>
      <c r="I5874" s="18">
        <f t="shared" si="554"/>
        <v>0</v>
      </c>
      <c r="J5874" s="18" t="str">
        <f t="shared" si="555"/>
        <v>NA</v>
      </c>
      <c r="K5874" s="18" t="str">
        <f t="shared" si="552"/>
        <v>press polity2 lngdp lnpop iswar civilwar injud INGO_uia i.year</v>
      </c>
      <c r="L5874" s="1" t="str">
        <f t="shared" si="553"/>
        <v>Yes</v>
      </c>
    </row>
    <row r="5875" spans="1:12" ht="28.8" x14ac:dyDescent="0.3">
      <c r="A5875" s="1" t="str">
        <f>VLOOKUP(B5875,DownloadedFiles!$B$2:$C$821,2,)</f>
        <v>doi:10.7910/DVN/NC06GQ</v>
      </c>
      <c r="B5875" s="1" t="s">
        <v>2254</v>
      </c>
      <c r="C5875" s="1" t="s">
        <v>5750</v>
      </c>
      <c r="D5875" s="1" t="s">
        <v>887</v>
      </c>
      <c r="E5875" s="1" t="str">
        <f>VLOOKUP(D5875,StataFunctions!$E$2:$G$260,3,)</f>
        <v>Ordered logistic regression</v>
      </c>
      <c r="F5875" s="18" t="s">
        <v>5751</v>
      </c>
      <c r="G5875" s="18" t="str">
        <f t="shared" si="550"/>
        <v>worker</v>
      </c>
      <c r="H5875" s="18" t="str">
        <f t="shared" si="551"/>
        <v>strike polity2 lngdp lnpop iswar civilwar injud INGO_uia i.year</v>
      </c>
      <c r="I5875" s="18">
        <f t="shared" si="554"/>
        <v>0</v>
      </c>
      <c r="J5875" s="18" t="str">
        <f t="shared" si="555"/>
        <v>NA</v>
      </c>
      <c r="K5875" s="18" t="str">
        <f t="shared" si="552"/>
        <v>strike polity2 lngdp lnpop iswar civilwar injud INGO_uia i.year</v>
      </c>
      <c r="L5875" s="1" t="str">
        <f t="shared" si="553"/>
        <v>Yes</v>
      </c>
    </row>
    <row r="5876" spans="1:12" ht="28.8" x14ac:dyDescent="0.3">
      <c r="A5876" s="1" t="str">
        <f>VLOOKUP(B5876,DownloadedFiles!$B$2:$C$821,2,)</f>
        <v>doi:10.7910/DVN/NC06GQ</v>
      </c>
      <c r="B5876" s="1" t="s">
        <v>2254</v>
      </c>
      <c r="C5876" s="1" t="s">
        <v>5748</v>
      </c>
      <c r="D5876" s="1" t="s">
        <v>887</v>
      </c>
      <c r="E5876" s="1" t="str">
        <f>VLOOKUP(D5876,StataFunctions!$E$2:$G$260,3,)</f>
        <v>Ordered logistic regression</v>
      </c>
      <c r="F5876" s="18" t="s">
        <v>5749</v>
      </c>
      <c r="G5876" s="18" t="str">
        <f t="shared" si="550"/>
        <v>worker</v>
      </c>
      <c r="H5876" s="18" t="str">
        <f t="shared" si="551"/>
        <v>tradeun polity2 lngdp lnpop iswar civilwar injud INGO_uia i.year</v>
      </c>
      <c r="I5876" s="18">
        <f t="shared" si="554"/>
        <v>0</v>
      </c>
      <c r="J5876" s="18" t="str">
        <f t="shared" si="555"/>
        <v>NA</v>
      </c>
      <c r="K5876" s="18" t="str">
        <f t="shared" si="552"/>
        <v>tradeun polity2 lngdp lnpop iswar civilwar injud INGO_uia i.year</v>
      </c>
      <c r="L5876" s="1" t="str">
        <f t="shared" si="553"/>
        <v>Yes</v>
      </c>
    </row>
    <row r="5877" spans="1:12" ht="28.8" x14ac:dyDescent="0.3">
      <c r="A5877" s="1" t="str">
        <f>VLOOKUP(B5877,DownloadedFiles!$B$2:$C$821,2,)</f>
        <v>doi:10.7910/DVN/NC06GQ</v>
      </c>
      <c r="B5877" s="1" t="s">
        <v>2255</v>
      </c>
      <c r="C5877" s="1" t="s">
        <v>5775</v>
      </c>
      <c r="D5877" s="1" t="s">
        <v>887</v>
      </c>
      <c r="E5877" s="1" t="str">
        <f>VLOOKUP(D5877,StataFunctions!$E$2:$G$260,3,)</f>
        <v>Ordered logistic regression</v>
      </c>
      <c r="F5877" s="18" t="s">
        <v>5776</v>
      </c>
      <c r="G5877" s="18" t="str">
        <f t="shared" si="550"/>
        <v>assn</v>
      </c>
      <c r="H5877" s="18" t="str">
        <f t="shared" si="551"/>
        <v>assem_assoc polity2 lngdp lnpop iswar civilwar injud INGO_uia assem_score1 assem_score2 i.year</v>
      </c>
      <c r="I5877" s="18">
        <f t="shared" si="554"/>
        <v>0</v>
      </c>
      <c r="J5877" s="18" t="str">
        <f t="shared" si="555"/>
        <v>NA</v>
      </c>
      <c r="K5877" s="18" t="str">
        <f t="shared" si="552"/>
        <v>assem_assoc polity2 lngdp lnpop iswar civilwar injud INGO_uia assem_score1 assem_score2 i.year</v>
      </c>
      <c r="L5877" s="1" t="str">
        <f t="shared" si="553"/>
        <v>Yes</v>
      </c>
    </row>
    <row r="5878" spans="1:12" ht="28.8" x14ac:dyDescent="0.3">
      <c r="A5878" s="1" t="str">
        <f>VLOOKUP(B5878,DownloadedFiles!$B$2:$C$821,2,)</f>
        <v>doi:10.7910/DVN/NC06GQ</v>
      </c>
      <c r="B5878" s="1" t="s">
        <v>2255</v>
      </c>
      <c r="C5878" s="1" t="s">
        <v>5763</v>
      </c>
      <c r="D5878" s="1" t="s">
        <v>887</v>
      </c>
      <c r="E5878" s="1" t="str">
        <f>VLOOKUP(D5878,StataFunctions!$E$2:$G$260,3,)</f>
        <v>Ordered logistic regression</v>
      </c>
      <c r="F5878" s="18" t="s">
        <v>5764</v>
      </c>
      <c r="G5878" s="18" t="str">
        <f t="shared" si="550"/>
        <v>assn</v>
      </c>
      <c r="H5878" s="18" t="str">
        <f t="shared" si="551"/>
        <v>assem_assoc ProbAssemRight polity2 lngdp lnpop iswar civilwar injud INGO_uia i.year</v>
      </c>
      <c r="I5878" s="18">
        <f t="shared" si="554"/>
        <v>0</v>
      </c>
      <c r="J5878" s="18" t="str">
        <f t="shared" si="555"/>
        <v>NA</v>
      </c>
      <c r="K5878" s="18" t="str">
        <f t="shared" si="552"/>
        <v>assem_assoc ProbAssemRight polity2 lngdp lnpop iswar civilwar injud INGO_uia i.year</v>
      </c>
      <c r="L5878" s="1" t="str">
        <f t="shared" si="553"/>
        <v>Yes</v>
      </c>
    </row>
    <row r="5879" spans="1:12" ht="28.8" x14ac:dyDescent="0.3">
      <c r="A5879" s="1" t="str">
        <f>VLOOKUP(B5879,DownloadedFiles!$B$2:$C$821,2,)</f>
        <v>doi:10.7910/DVN/NC06GQ</v>
      </c>
      <c r="B5879" s="1" t="s">
        <v>2255</v>
      </c>
      <c r="C5879" s="1" t="s">
        <v>5781</v>
      </c>
      <c r="D5879" s="1" t="s">
        <v>887</v>
      </c>
      <c r="E5879" s="1" t="str">
        <f>VLOOKUP(D5879,StataFunctions!$E$2:$G$260,3,)</f>
        <v>Ordered logistic regression</v>
      </c>
      <c r="F5879" s="18" t="s">
        <v>5782</v>
      </c>
      <c r="G5879" s="18" t="str">
        <f t="shared" si="550"/>
        <v>move</v>
      </c>
      <c r="H5879" s="18" t="str">
        <f t="shared" si="551"/>
        <v>libmov polity2 lngdp lnpop iswar civilwar injud INGO_uia move_score1 move_score2 i.year</v>
      </c>
      <c r="I5879" s="18">
        <f t="shared" si="554"/>
        <v>0</v>
      </c>
      <c r="J5879" s="18" t="str">
        <f t="shared" si="555"/>
        <v>NA</v>
      </c>
      <c r="K5879" s="18" t="str">
        <f t="shared" si="552"/>
        <v>libmov polity2 lngdp lnpop iswar civilwar injud INGO_uia move_score1 move_score2 i.year</v>
      </c>
      <c r="L5879" s="1" t="str">
        <f t="shared" si="553"/>
        <v>Yes</v>
      </c>
    </row>
    <row r="5880" spans="1:12" ht="28.8" x14ac:dyDescent="0.3">
      <c r="A5880" s="1" t="str">
        <f>VLOOKUP(B5880,DownloadedFiles!$B$2:$C$821,2,)</f>
        <v>doi:10.7910/DVN/NC06GQ</v>
      </c>
      <c r="B5880" s="1" t="s">
        <v>2255</v>
      </c>
      <c r="C5880" s="1" t="s">
        <v>5769</v>
      </c>
      <c r="D5880" s="1" t="s">
        <v>887</v>
      </c>
      <c r="E5880" s="1" t="str">
        <f>VLOOKUP(D5880,StataFunctions!$E$2:$G$260,3,)</f>
        <v>Ordered logistic regression</v>
      </c>
      <c r="F5880" s="18" t="s">
        <v>5770</v>
      </c>
      <c r="G5880" s="18" t="str">
        <f t="shared" ref="G5880:G5943" si="556">MID($F5880,LEN($D5880)+FIND($D5880,$F5880)+1,FIND(" ",$F5880,LEN(D5880)+FIND(D5880,F5880)+1)-(LEN($D5880)+FIND($D5880,$F5880)+1))</f>
        <v>move</v>
      </c>
      <c r="H5880" s="18" t="str">
        <f t="shared" si="551"/>
        <v>libmov ProbMoveRight polity2 lngdp lnpop iswar civilwar injud INGO_uia i.year</v>
      </c>
      <c r="I5880" s="18">
        <f t="shared" si="554"/>
        <v>0</v>
      </c>
      <c r="J5880" s="18" t="str">
        <f t="shared" si="555"/>
        <v>NA</v>
      </c>
      <c r="K5880" s="18" t="str">
        <f t="shared" si="552"/>
        <v>libmov ProbMoveRight polity2 lngdp lnpop iswar civilwar injud INGO_uia i.year</v>
      </c>
      <c r="L5880" s="1" t="str">
        <f t="shared" si="553"/>
        <v>Yes</v>
      </c>
    </row>
    <row r="5881" spans="1:12" ht="28.8" x14ac:dyDescent="0.3">
      <c r="A5881" s="1" t="str">
        <f>VLOOKUP(B5881,DownloadedFiles!$B$2:$C$821,2,)</f>
        <v>doi:10.7910/DVN/NC06GQ</v>
      </c>
      <c r="B5881" s="1" t="s">
        <v>2255</v>
      </c>
      <c r="C5881" s="1" t="s">
        <v>5771</v>
      </c>
      <c r="D5881" s="1" t="s">
        <v>887</v>
      </c>
      <c r="E5881" s="1" t="str">
        <f>VLOOKUP(D5881,StataFunctions!$E$2:$G$260,3,)</f>
        <v>Ordered logistic regression</v>
      </c>
      <c r="F5881" s="18" t="s">
        <v>5772</v>
      </c>
      <c r="G5881" s="18" t="str">
        <f t="shared" si="556"/>
        <v>elecsd</v>
      </c>
      <c r="H5881" s="18" t="str">
        <f t="shared" si="551"/>
        <v>polpart polity2 lngdp lnpop iswar civilwar injud INGO_uia vote_score1 vote_score2 i.year</v>
      </c>
      <c r="I5881" s="18">
        <f t="shared" si="554"/>
        <v>0</v>
      </c>
      <c r="J5881" s="18" t="str">
        <f t="shared" si="555"/>
        <v>NA</v>
      </c>
      <c r="K5881" s="18" t="str">
        <f t="shared" si="552"/>
        <v>polpart polity2 lngdp lnpop iswar civilwar injud INGO_uia vote_score1 vote_score2 i.year</v>
      </c>
      <c r="L5881" s="1" t="str">
        <f t="shared" si="553"/>
        <v>Yes</v>
      </c>
    </row>
    <row r="5882" spans="1:12" ht="28.8" x14ac:dyDescent="0.3">
      <c r="A5882" s="1" t="str">
        <f>VLOOKUP(B5882,DownloadedFiles!$B$2:$C$821,2,)</f>
        <v>doi:10.7910/DVN/NC06GQ</v>
      </c>
      <c r="B5882" s="1" t="s">
        <v>2255</v>
      </c>
      <c r="C5882" s="1" t="s">
        <v>5759</v>
      </c>
      <c r="D5882" s="1" t="s">
        <v>887</v>
      </c>
      <c r="E5882" s="1" t="str">
        <f>VLOOKUP(D5882,StataFunctions!$E$2:$G$260,3,)</f>
        <v>Ordered logistic regression</v>
      </c>
      <c r="F5882" s="18" t="s">
        <v>5760</v>
      </c>
      <c r="G5882" s="18" t="str">
        <f t="shared" si="556"/>
        <v>elecsd</v>
      </c>
      <c r="H5882" s="18" t="str">
        <f t="shared" si="551"/>
        <v>polpart ProbVoteRight polity2 lngdp lnpop iswar civilwar injud INGO_uia i.year</v>
      </c>
      <c r="I5882" s="18">
        <f t="shared" si="554"/>
        <v>0</v>
      </c>
      <c r="J5882" s="18" t="str">
        <f t="shared" si="555"/>
        <v>NA</v>
      </c>
      <c r="K5882" s="18" t="str">
        <f t="shared" si="552"/>
        <v>polpart ProbVoteRight polity2 lngdp lnpop iswar civilwar injud INGO_uia i.year</v>
      </c>
      <c r="L5882" s="1" t="str">
        <f t="shared" si="553"/>
        <v>Yes</v>
      </c>
    </row>
    <row r="5883" spans="1:12" ht="28.8" x14ac:dyDescent="0.3">
      <c r="A5883" s="1" t="str">
        <f>VLOOKUP(B5883,DownloadedFiles!$B$2:$C$821,2,)</f>
        <v>doi:10.7910/DVN/NC06GQ</v>
      </c>
      <c r="B5883" s="1" t="s">
        <v>2255</v>
      </c>
      <c r="C5883" s="1" t="s">
        <v>5779</v>
      </c>
      <c r="D5883" s="1" t="s">
        <v>887</v>
      </c>
      <c r="E5883" s="1" t="str">
        <f>VLOOKUP(D5883,StataFunctions!$E$2:$G$260,3,)</f>
        <v>Ordered logistic regression</v>
      </c>
      <c r="F5883" s="18" t="s">
        <v>5780</v>
      </c>
      <c r="G5883" s="18" t="str">
        <f t="shared" si="556"/>
        <v>speech</v>
      </c>
      <c r="H5883" s="18" t="str">
        <f t="shared" si="551"/>
        <v>press_express polity2 lngdp lnpop iswar civilwar injud INGO_uia express_score1 express_score2 i.year</v>
      </c>
      <c r="I5883" s="18">
        <f t="shared" si="554"/>
        <v>0</v>
      </c>
      <c r="J5883" s="18" t="str">
        <f t="shared" si="555"/>
        <v>NA</v>
      </c>
      <c r="K5883" s="18" t="str">
        <f t="shared" si="552"/>
        <v>press_express polity2 lngdp lnpop iswar civilwar injud INGO_uia express_score1 express_score2 i.year</v>
      </c>
      <c r="L5883" s="1" t="str">
        <f t="shared" si="553"/>
        <v>Yes</v>
      </c>
    </row>
    <row r="5884" spans="1:12" ht="28.8" x14ac:dyDescent="0.3">
      <c r="A5884" s="1" t="str">
        <f>VLOOKUP(B5884,DownloadedFiles!$B$2:$C$821,2,)</f>
        <v>doi:10.7910/DVN/NC06GQ</v>
      </c>
      <c r="B5884" s="1" t="s">
        <v>2255</v>
      </c>
      <c r="C5884" s="1" t="s">
        <v>5767</v>
      </c>
      <c r="D5884" s="1" t="s">
        <v>887</v>
      </c>
      <c r="E5884" s="1" t="str">
        <f>VLOOKUP(D5884,StataFunctions!$E$2:$G$260,3,)</f>
        <v>Ordered logistic regression</v>
      </c>
      <c r="F5884" s="18" t="s">
        <v>5768</v>
      </c>
      <c r="G5884" s="18" t="str">
        <f t="shared" si="556"/>
        <v>speech</v>
      </c>
      <c r="H5884" s="18" t="str">
        <f t="shared" si="551"/>
        <v>press_express ProbPressExpressRight polity2 lngdp lnpop iswar civilwar injud INGO_uia i.year</v>
      </c>
      <c r="I5884" s="18">
        <f t="shared" si="554"/>
        <v>0</v>
      </c>
      <c r="J5884" s="18" t="str">
        <f t="shared" si="555"/>
        <v>NA</v>
      </c>
      <c r="K5884" s="18" t="str">
        <f t="shared" si="552"/>
        <v>press_express ProbPressExpressRight polity2 lngdp lnpop iswar civilwar injud INGO_uia i.year</v>
      </c>
      <c r="L5884" s="1" t="str">
        <f t="shared" si="553"/>
        <v>Yes</v>
      </c>
    </row>
    <row r="5885" spans="1:12" ht="28.8" x14ac:dyDescent="0.3">
      <c r="A5885" s="1" t="str">
        <f>VLOOKUP(B5885,DownloadedFiles!$B$2:$C$821,2,)</f>
        <v>doi:10.7910/DVN/NC06GQ</v>
      </c>
      <c r="B5885" s="1" t="s">
        <v>2255</v>
      </c>
      <c r="C5885" s="1" t="s">
        <v>5777</v>
      </c>
      <c r="D5885" s="1" t="s">
        <v>887</v>
      </c>
      <c r="E5885" s="1" t="str">
        <f>VLOOKUP(D5885,StataFunctions!$E$2:$G$260,3,)</f>
        <v>Ordered logistic regression</v>
      </c>
      <c r="F5885" s="18" t="s">
        <v>5778</v>
      </c>
      <c r="G5885" s="18" t="str">
        <f t="shared" si="556"/>
        <v>relfre</v>
      </c>
      <c r="H5885" s="18" t="str">
        <f t="shared" si="551"/>
        <v>relig polity2 lngdp lnpop iswar civilwar injud INGO_uia rel_score1 rel_score2 i.year</v>
      </c>
      <c r="I5885" s="18">
        <f t="shared" si="554"/>
        <v>0</v>
      </c>
      <c r="J5885" s="18" t="str">
        <f t="shared" si="555"/>
        <v>NA</v>
      </c>
      <c r="K5885" s="18" t="str">
        <f t="shared" si="552"/>
        <v>relig polity2 lngdp lnpop iswar civilwar injud INGO_uia rel_score1 rel_score2 i.year</v>
      </c>
      <c r="L5885" s="1" t="str">
        <f t="shared" si="553"/>
        <v>Yes</v>
      </c>
    </row>
    <row r="5886" spans="1:12" ht="28.8" x14ac:dyDescent="0.3">
      <c r="A5886" s="1" t="str">
        <f>VLOOKUP(B5886,DownloadedFiles!$B$2:$C$821,2,)</f>
        <v>doi:10.7910/DVN/NC06GQ</v>
      </c>
      <c r="B5886" s="1" t="s">
        <v>2255</v>
      </c>
      <c r="C5886" s="1" t="s">
        <v>5765</v>
      </c>
      <c r="D5886" s="1" t="s">
        <v>887</v>
      </c>
      <c r="E5886" s="1" t="str">
        <f>VLOOKUP(D5886,StataFunctions!$E$2:$G$260,3,)</f>
        <v>Ordered logistic regression</v>
      </c>
      <c r="F5886" s="18" t="s">
        <v>5766</v>
      </c>
      <c r="G5886" s="18" t="str">
        <f t="shared" si="556"/>
        <v>relfre</v>
      </c>
      <c r="H5886" s="18" t="str">
        <f t="shared" si="551"/>
        <v>relig ProbRelRight polity2 lngdp lnpop iswar civilwar injud INGO_uia i.year</v>
      </c>
      <c r="I5886" s="18">
        <f t="shared" si="554"/>
        <v>0</v>
      </c>
      <c r="J5886" s="18" t="str">
        <f t="shared" si="555"/>
        <v>NA</v>
      </c>
      <c r="K5886" s="18" t="str">
        <f t="shared" si="552"/>
        <v>relig ProbRelRight polity2 lngdp lnpop iswar civilwar injud INGO_uia i.year</v>
      </c>
      <c r="L5886" s="1" t="str">
        <f t="shared" si="553"/>
        <v>Yes</v>
      </c>
    </row>
    <row r="5887" spans="1:12" ht="28.8" x14ac:dyDescent="0.3">
      <c r="A5887" s="1" t="str">
        <f>VLOOKUP(B5887,DownloadedFiles!$B$2:$C$821,2,)</f>
        <v>doi:10.7910/DVN/NC06GQ</v>
      </c>
      <c r="B5887" s="1" t="s">
        <v>2255</v>
      </c>
      <c r="C5887" s="1" t="s">
        <v>5773</v>
      </c>
      <c r="D5887" s="1" t="s">
        <v>887</v>
      </c>
      <c r="E5887" s="1" t="str">
        <f>VLOOKUP(D5887,StataFunctions!$E$2:$G$260,3,)</f>
        <v>Ordered logistic regression</v>
      </c>
      <c r="F5887" s="18" t="s">
        <v>5774</v>
      </c>
      <c r="G5887" s="18" t="str">
        <f t="shared" si="556"/>
        <v>worker</v>
      </c>
      <c r="H5887" s="18" t="str">
        <f t="shared" si="551"/>
        <v>tradeun_strike polity2 lngdp lnpop iswar civilwar injud INGO_uia worker_score1 worker_score2 i.year</v>
      </c>
      <c r="I5887" s="18">
        <f t="shared" si="554"/>
        <v>0</v>
      </c>
      <c r="J5887" s="18" t="str">
        <f t="shared" si="555"/>
        <v>NA</v>
      </c>
      <c r="K5887" s="18" t="str">
        <f t="shared" si="552"/>
        <v>tradeun_strike polity2 lngdp lnpop iswar civilwar injud INGO_uia worker_score1 worker_score2 i.year</v>
      </c>
      <c r="L5887" s="1" t="str">
        <f t="shared" si="553"/>
        <v>Yes</v>
      </c>
    </row>
    <row r="5888" spans="1:12" ht="28.8" x14ac:dyDescent="0.3">
      <c r="A5888" s="1" t="str">
        <f>VLOOKUP(B5888,DownloadedFiles!$B$2:$C$821,2,)</f>
        <v>doi:10.7910/DVN/NC06GQ</v>
      </c>
      <c r="B5888" s="1" t="s">
        <v>2255</v>
      </c>
      <c r="C5888" s="1" t="s">
        <v>5761</v>
      </c>
      <c r="D5888" s="1" t="s">
        <v>887</v>
      </c>
      <c r="E5888" s="1" t="str">
        <f>VLOOKUP(D5888,StataFunctions!$E$2:$G$260,3,)</f>
        <v>Ordered logistic regression</v>
      </c>
      <c r="F5888" s="18" t="s">
        <v>5762</v>
      </c>
      <c r="G5888" s="18" t="str">
        <f t="shared" si="556"/>
        <v>worker</v>
      </c>
      <c r="H5888" s="18" t="str">
        <f t="shared" si="551"/>
        <v>tradeun_strike ProbTradeunStrikeRight polity2 lngdp lnpop iswar civilwar injud INGO_uia i.year</v>
      </c>
      <c r="I5888" s="18">
        <f t="shared" si="554"/>
        <v>0</v>
      </c>
      <c r="J5888" s="18" t="str">
        <f t="shared" si="555"/>
        <v>NA</v>
      </c>
      <c r="K5888" s="18" t="str">
        <f t="shared" si="552"/>
        <v>tradeun_strike ProbTradeunStrikeRight polity2 lngdp lnpop iswar civilwar injud INGO_uia i.year</v>
      </c>
      <c r="L5888" s="1" t="str">
        <f t="shared" si="553"/>
        <v>Yes</v>
      </c>
    </row>
    <row r="5889" spans="1:12" ht="28.8" x14ac:dyDescent="0.3">
      <c r="A5889" s="1" t="str">
        <f>VLOOKUP(B5889,DownloadedFiles!$B$2:$C$821,2,)</f>
        <v>doi:10.7910/DVN/NC06GQ</v>
      </c>
      <c r="B5889" s="1" t="s">
        <v>2256</v>
      </c>
      <c r="C5889" s="1" t="s">
        <v>5787</v>
      </c>
      <c r="D5889" s="1" t="s">
        <v>887</v>
      </c>
      <c r="E5889" s="1" t="str">
        <f>VLOOKUP(D5889,StataFunctions!$E$2:$G$260,3,)</f>
        <v>Ordered logistic regression</v>
      </c>
      <c r="F5889" s="18" t="s">
        <v>5788</v>
      </c>
      <c r="G5889" s="18" t="str">
        <f t="shared" si="556"/>
        <v>assn</v>
      </c>
      <c r="H5889" s="18" t="str">
        <f t="shared" si="551"/>
        <v>assem_assoc polity2 lngdp lnpop iswar civilwar injud INGO_uia Lassn L2assn i.year</v>
      </c>
      <c r="I5889" s="18">
        <f t="shared" si="554"/>
        <v>0</v>
      </c>
      <c r="J5889" s="18" t="str">
        <f t="shared" si="555"/>
        <v>NA</v>
      </c>
      <c r="K5889" s="18" t="str">
        <f t="shared" si="552"/>
        <v>assem_assoc polity2 lngdp lnpop iswar civilwar injud INGO_uia Lassn L2assn i.year</v>
      </c>
      <c r="L5889" s="1" t="str">
        <f t="shared" si="553"/>
        <v>Yes</v>
      </c>
    </row>
    <row r="5890" spans="1:12" ht="28.8" x14ac:dyDescent="0.3">
      <c r="A5890" s="1" t="str">
        <f>VLOOKUP(B5890,DownloadedFiles!$B$2:$C$821,2,)</f>
        <v>doi:10.7910/DVN/NC06GQ</v>
      </c>
      <c r="B5890" s="1" t="s">
        <v>2256</v>
      </c>
      <c r="C5890" s="1" t="s">
        <v>5793</v>
      </c>
      <c r="D5890" s="1" t="s">
        <v>887</v>
      </c>
      <c r="E5890" s="1" t="str">
        <f>VLOOKUP(D5890,StataFunctions!$E$2:$G$260,3,)</f>
        <v>Ordered logistic regression</v>
      </c>
      <c r="F5890" s="18" t="s">
        <v>5794</v>
      </c>
      <c r="G5890" s="18" t="str">
        <f t="shared" si="556"/>
        <v>move</v>
      </c>
      <c r="H5890" s="18" t="str">
        <f t="shared" ref="H5890:H5953" si="557">TRIM(MID(F5890,FIND(G5890,F5890)+LEN(G5890)+1,IFERROR(FIND(",",F5890),LEN(F5890)+1)-(FIND(G5890,F5890)+LEN(G5890)+1)))</f>
        <v>libmov polity2 lngdp lnpop iswar civilwar injud INGO_uia Lmove L2move i.year</v>
      </c>
      <c r="I5890" s="18">
        <f t="shared" si="554"/>
        <v>0</v>
      </c>
      <c r="J5890" s="18" t="str">
        <f t="shared" si="555"/>
        <v>NA</v>
      </c>
      <c r="K5890" s="18" t="str">
        <f t="shared" ref="K5890:K5953" si="558">IF(I5890=0,H5890,MID(H5890,1,FIND(J5890,H5890)-4))</f>
        <v>libmov polity2 lngdp lnpop iswar civilwar injud INGO_uia Lmove L2move i.year</v>
      </c>
      <c r="L5890" s="1" t="str">
        <f t="shared" ref="L5890:L5953" si="559">IFERROR(IF(FIND("///",F5890)&gt;0,"No",0),"Yes")</f>
        <v>Yes</v>
      </c>
    </row>
    <row r="5891" spans="1:12" ht="28.8" x14ac:dyDescent="0.3">
      <c r="A5891" s="1" t="str">
        <f>VLOOKUP(B5891,DownloadedFiles!$B$2:$C$821,2,)</f>
        <v>doi:10.7910/DVN/NC06GQ</v>
      </c>
      <c r="B5891" s="1" t="s">
        <v>2256</v>
      </c>
      <c r="C5891" s="1" t="s">
        <v>5783</v>
      </c>
      <c r="D5891" s="1" t="s">
        <v>887</v>
      </c>
      <c r="E5891" s="1" t="str">
        <f>VLOOKUP(D5891,StataFunctions!$E$2:$G$260,3,)</f>
        <v>Ordered logistic regression</v>
      </c>
      <c r="F5891" s="18" t="s">
        <v>5784</v>
      </c>
      <c r="G5891" s="18" t="str">
        <f t="shared" si="556"/>
        <v>elecsd</v>
      </c>
      <c r="H5891" s="18" t="str">
        <f t="shared" si="557"/>
        <v>polpart polity2 lngdp lnpop iswar civilwar injud INGO_uia Lelecsd L2elecsd i.year</v>
      </c>
      <c r="I5891" s="18">
        <f t="shared" si="554"/>
        <v>0</v>
      </c>
      <c r="J5891" s="18" t="str">
        <f t="shared" si="555"/>
        <v>NA</v>
      </c>
      <c r="K5891" s="18" t="str">
        <f t="shared" si="558"/>
        <v>polpart polity2 lngdp lnpop iswar civilwar injud INGO_uia Lelecsd L2elecsd i.year</v>
      </c>
      <c r="L5891" s="1" t="str">
        <f t="shared" si="559"/>
        <v>Yes</v>
      </c>
    </row>
    <row r="5892" spans="1:12" ht="28.8" x14ac:dyDescent="0.3">
      <c r="A5892" s="1" t="str">
        <f>VLOOKUP(B5892,DownloadedFiles!$B$2:$C$821,2,)</f>
        <v>doi:10.7910/DVN/NC06GQ</v>
      </c>
      <c r="B5892" s="1" t="s">
        <v>2256</v>
      </c>
      <c r="C5892" s="1" t="s">
        <v>5791</v>
      </c>
      <c r="D5892" s="1" t="s">
        <v>887</v>
      </c>
      <c r="E5892" s="1" t="str">
        <f>VLOOKUP(D5892,StataFunctions!$E$2:$G$260,3,)</f>
        <v>Ordered logistic regression</v>
      </c>
      <c r="F5892" s="18" t="s">
        <v>5792</v>
      </c>
      <c r="G5892" s="18" t="str">
        <f t="shared" si="556"/>
        <v>speech</v>
      </c>
      <c r="H5892" s="18" t="str">
        <f t="shared" si="557"/>
        <v>press_express polity2 lngdp lnpop iswar civilwar injud INGO_uia Lspeech L2speech i.year</v>
      </c>
      <c r="I5892" s="18">
        <f t="shared" si="554"/>
        <v>0</v>
      </c>
      <c r="J5892" s="18" t="str">
        <f t="shared" si="555"/>
        <v>NA</v>
      </c>
      <c r="K5892" s="18" t="str">
        <f t="shared" si="558"/>
        <v>press_express polity2 lngdp lnpop iswar civilwar injud INGO_uia Lspeech L2speech i.year</v>
      </c>
      <c r="L5892" s="1" t="str">
        <f t="shared" si="559"/>
        <v>Yes</v>
      </c>
    </row>
    <row r="5893" spans="1:12" ht="28.8" x14ac:dyDescent="0.3">
      <c r="A5893" s="1" t="str">
        <f>VLOOKUP(B5893,DownloadedFiles!$B$2:$C$821,2,)</f>
        <v>doi:10.7910/DVN/NC06GQ</v>
      </c>
      <c r="B5893" s="1" t="s">
        <v>2256</v>
      </c>
      <c r="C5893" s="1" t="s">
        <v>5789</v>
      </c>
      <c r="D5893" s="1" t="s">
        <v>887</v>
      </c>
      <c r="E5893" s="1" t="str">
        <f>VLOOKUP(D5893,StataFunctions!$E$2:$G$260,3,)</f>
        <v>Ordered logistic regression</v>
      </c>
      <c r="F5893" s="18" t="s">
        <v>5790</v>
      </c>
      <c r="G5893" s="18" t="str">
        <f t="shared" si="556"/>
        <v>relfre</v>
      </c>
      <c r="H5893" s="18" t="str">
        <f t="shared" si="557"/>
        <v>relig polity2 lngdp lnpop iswar civilwar injud INGO_uia Lrelfre L2relfre i.year</v>
      </c>
      <c r="I5893" s="18">
        <f t="shared" si="554"/>
        <v>0</v>
      </c>
      <c r="J5893" s="18" t="str">
        <f t="shared" si="555"/>
        <v>NA</v>
      </c>
      <c r="K5893" s="18" t="str">
        <f t="shared" si="558"/>
        <v>relig polity2 lngdp lnpop iswar civilwar injud INGO_uia Lrelfre L2relfre i.year</v>
      </c>
      <c r="L5893" s="1" t="str">
        <f t="shared" si="559"/>
        <v>Yes</v>
      </c>
    </row>
    <row r="5894" spans="1:12" ht="28.8" x14ac:dyDescent="0.3">
      <c r="A5894" s="1" t="str">
        <f>VLOOKUP(B5894,DownloadedFiles!$B$2:$C$821,2,)</f>
        <v>doi:10.7910/DVN/NC06GQ</v>
      </c>
      <c r="B5894" s="1" t="s">
        <v>2256</v>
      </c>
      <c r="C5894" s="1" t="s">
        <v>5785</v>
      </c>
      <c r="D5894" s="1" t="s">
        <v>887</v>
      </c>
      <c r="E5894" s="1" t="str">
        <f>VLOOKUP(D5894,StataFunctions!$E$2:$G$260,3,)</f>
        <v>Ordered logistic regression</v>
      </c>
      <c r="F5894" s="18" t="s">
        <v>5786</v>
      </c>
      <c r="G5894" s="18" t="str">
        <f t="shared" si="556"/>
        <v>worker</v>
      </c>
      <c r="H5894" s="18" t="str">
        <f t="shared" si="557"/>
        <v>tradeun_strike polity2 lngdp lnpop iswar civilwar injud INGO_uia Lworker L2worker i.year</v>
      </c>
      <c r="I5894" s="18">
        <f t="shared" si="554"/>
        <v>0</v>
      </c>
      <c r="J5894" s="18" t="str">
        <f t="shared" si="555"/>
        <v>NA</v>
      </c>
      <c r="K5894" s="18" t="str">
        <f t="shared" si="558"/>
        <v>tradeun_strike polity2 lngdp lnpop iswar civilwar injud INGO_uia Lworker L2worker i.year</v>
      </c>
      <c r="L5894" s="1" t="str">
        <f t="shared" si="559"/>
        <v>Yes</v>
      </c>
    </row>
    <row r="5895" spans="1:12" x14ac:dyDescent="0.3">
      <c r="A5895" s="1" t="str">
        <f>VLOOKUP(B5895,DownloadedFiles!$B$2:$C$821,2,)</f>
        <v>doi:10.7910/DVN/NC06GQ</v>
      </c>
      <c r="B5895" s="1" t="s">
        <v>2257</v>
      </c>
      <c r="C5895" s="1" t="s">
        <v>5798</v>
      </c>
      <c r="D5895" s="1" t="s">
        <v>887</v>
      </c>
      <c r="E5895" s="1" t="str">
        <f>VLOOKUP(D5895,StataFunctions!$E$2:$G$260,3,)</f>
        <v>Ordered logistic regression</v>
      </c>
      <c r="F5895" s="18" t="s">
        <v>7408</v>
      </c>
      <c r="G5895" s="18" t="str">
        <f t="shared" si="556"/>
        <v>assn</v>
      </c>
      <c r="H5895" s="18" t="str">
        <f t="shared" si="557"/>
        <v>assem_assoc polity2 lngdp lnpop i.year</v>
      </c>
      <c r="I5895" s="18">
        <f t="shared" si="554"/>
        <v>0</v>
      </c>
      <c r="J5895" s="18" t="str">
        <f t="shared" si="555"/>
        <v>NA</v>
      </c>
      <c r="K5895" s="18" t="str">
        <f t="shared" si="558"/>
        <v>assem_assoc polity2 lngdp lnpop i.year</v>
      </c>
      <c r="L5895" s="1" t="str">
        <f t="shared" si="559"/>
        <v>Yes</v>
      </c>
    </row>
    <row r="5896" spans="1:12" ht="43.2" x14ac:dyDescent="0.3">
      <c r="A5896" s="1" t="str">
        <f>VLOOKUP(B5896,DownloadedFiles!$B$2:$C$821,2,)</f>
        <v>doi:10.7910/DVN/NC06GQ</v>
      </c>
      <c r="B5896" s="1" t="s">
        <v>2257</v>
      </c>
      <c r="C5896" s="1" t="s">
        <v>5802</v>
      </c>
      <c r="D5896" s="1" t="s">
        <v>887</v>
      </c>
      <c r="E5896" s="1" t="str">
        <f>VLOOKUP(D5896,StataFunctions!$E$2:$G$260,3,)</f>
        <v>Ordered logistic regression</v>
      </c>
      <c r="F5896" s="18" t="s">
        <v>5814</v>
      </c>
      <c r="G5896" s="18" t="str">
        <f t="shared" si="556"/>
        <v>assn</v>
      </c>
      <c r="H5896" s="18" t="str">
        <f t="shared" si="557"/>
        <v>assem_assoc polity2_prior_adopt_aa lngdp_prior_adopt_aa lnpop_prior_adopt_aa injud_prior_adopt_aa INGO_uia_prior_adopt_aa i.year if assem_assoc_year&gt;=1981</v>
      </c>
      <c r="I5896" s="18">
        <f t="shared" si="554"/>
        <v>1</v>
      </c>
      <c r="J5896" s="18" t="str">
        <f t="shared" si="555"/>
        <v xml:space="preserve"> assem_assoc_year&gt;=1981</v>
      </c>
      <c r="K5896" s="18" t="str">
        <f t="shared" si="558"/>
        <v>assem_assoc polity2_prior_adopt_aa lngdp_prior_adopt_aa lnpop_prior_adopt_aa injud_prior_adopt_aa INGO_uia_prior_adopt_aa i.year</v>
      </c>
      <c r="L5896" s="1" t="str">
        <f t="shared" si="559"/>
        <v>Yes</v>
      </c>
    </row>
    <row r="5897" spans="1:12" ht="57.6" x14ac:dyDescent="0.3">
      <c r="A5897" s="1" t="str">
        <f>VLOOKUP(B5897,DownloadedFiles!$B$2:$C$821,2,)</f>
        <v>doi:10.7910/DVN/NC06GQ</v>
      </c>
      <c r="B5897" s="1" t="s">
        <v>2257</v>
      </c>
      <c r="C5897" s="1" t="s">
        <v>5802</v>
      </c>
      <c r="D5897" s="1" t="s">
        <v>887</v>
      </c>
      <c r="E5897" s="1" t="str">
        <f>VLOOKUP(D5897,StataFunctions!$E$2:$G$260,3,)</f>
        <v>Ordered logistic regression</v>
      </c>
      <c r="F5897" s="18" t="s">
        <v>5820</v>
      </c>
      <c r="G5897" s="18" t="str">
        <f t="shared" si="556"/>
        <v>assn</v>
      </c>
      <c r="H5897" s="18" t="str">
        <f t="shared" si="557"/>
        <v>assem_assoc polity2_prior_adopt_aa lngdp_prior_adopt_aa lnpop_prior_adopt_aa injud_prior_adopt_aa INGO_uia_prior_adopt_aa Lassn_prior_adopt L2assn_prior_adopt i.year if assem_assoc_year&gt;=1981</v>
      </c>
      <c r="I5897" s="18">
        <f t="shared" si="554"/>
        <v>1</v>
      </c>
      <c r="J5897" s="18" t="str">
        <f t="shared" si="555"/>
        <v xml:space="preserve"> assem_assoc_year&gt;=1981</v>
      </c>
      <c r="K5897" s="18" t="str">
        <f t="shared" si="558"/>
        <v>assem_assoc polity2_prior_adopt_aa lngdp_prior_adopt_aa lnpop_prior_adopt_aa injud_prior_adopt_aa INGO_uia_prior_adopt_aa Lassn_prior_adopt L2assn_prior_adopt i.year</v>
      </c>
      <c r="L5897" s="1" t="str">
        <f t="shared" si="559"/>
        <v>Yes</v>
      </c>
    </row>
    <row r="5898" spans="1:12" ht="57.6" x14ac:dyDescent="0.3">
      <c r="A5898" s="1" t="str">
        <f>VLOOKUP(B5898,DownloadedFiles!$B$2:$C$821,2,)</f>
        <v>doi:10.7910/DVN/NC06GQ</v>
      </c>
      <c r="B5898" s="1" t="s">
        <v>2257</v>
      </c>
      <c r="C5898" s="1" t="s">
        <v>5802</v>
      </c>
      <c r="D5898" s="1" t="s">
        <v>887</v>
      </c>
      <c r="E5898" s="1" t="str">
        <f>VLOOKUP(D5898,StataFunctions!$E$2:$G$260,3,)</f>
        <v>Ordered logistic regression</v>
      </c>
      <c r="F5898" s="18" t="s">
        <v>5804</v>
      </c>
      <c r="G5898" s="18" t="str">
        <f t="shared" si="556"/>
        <v>assn</v>
      </c>
      <c r="H5898" s="18" t="str">
        <f t="shared" si="557"/>
        <v>assem_assoc polity2_prior_adopt_aa lngdp_prior_adopt_aa lnpop_prior_adopt_aa iswar_prior_adopt_aa civilwar_prior_adopt_aa injud_prior_adopt_aa INGO_uia_prior_adopt_aa i.year if assem_assoc_year&gt;=1981</v>
      </c>
      <c r="I5898" s="18">
        <f t="shared" si="554"/>
        <v>1</v>
      </c>
      <c r="J5898" s="18" t="str">
        <f t="shared" si="555"/>
        <v xml:space="preserve"> assem_assoc_year&gt;=1981</v>
      </c>
      <c r="K5898" s="18" t="str">
        <f t="shared" si="558"/>
        <v>assem_assoc polity2_prior_adopt_aa lngdp_prior_adopt_aa lnpop_prior_adopt_aa iswar_prior_adopt_aa civilwar_prior_adopt_aa injud_prior_adopt_aa INGO_uia_prior_adopt_aa i.year</v>
      </c>
      <c r="L5898" s="1" t="str">
        <f t="shared" si="559"/>
        <v>Yes</v>
      </c>
    </row>
    <row r="5899" spans="1:12" ht="57.6" x14ac:dyDescent="0.3">
      <c r="A5899" s="1" t="str">
        <f>VLOOKUP(B5899,DownloadedFiles!$B$2:$C$821,2,)</f>
        <v>doi:10.7910/DVN/NC06GQ</v>
      </c>
      <c r="B5899" s="1" t="s">
        <v>2257</v>
      </c>
      <c r="C5899" s="1" t="s">
        <v>5802</v>
      </c>
      <c r="D5899" s="1" t="s">
        <v>887</v>
      </c>
      <c r="E5899" s="1" t="str">
        <f>VLOOKUP(D5899,StataFunctions!$E$2:$G$260,3,)</f>
        <v>Ordered logistic regression</v>
      </c>
      <c r="F5899" s="18" t="s">
        <v>5809</v>
      </c>
      <c r="G5899" s="18" t="str">
        <f t="shared" si="556"/>
        <v>assn</v>
      </c>
      <c r="H5899" s="18" t="str">
        <f t="shared" si="557"/>
        <v>assem_assoc polity2_prior_adopt_aa lngdp_prior_adopt_aa lnpop_prior_adopt_aa iswar_prior_adopt_aa civilwar_prior_adopt_aa injud_prior_adopt_aa INGO_uia_prior_adopt_aa Lassn_prior_adopt L2assn_prior_adopt i.year if assem_assoc_year&gt;=1981</v>
      </c>
      <c r="I5899" s="18">
        <f t="shared" si="554"/>
        <v>1</v>
      </c>
      <c r="J5899" s="18" t="str">
        <f t="shared" si="555"/>
        <v xml:space="preserve"> assem_assoc_year&gt;=1981</v>
      </c>
      <c r="K5899" s="18" t="str">
        <f t="shared" si="558"/>
        <v>assem_assoc polity2_prior_adopt_aa lngdp_prior_adopt_aa lnpop_prior_adopt_aa iswar_prior_adopt_aa civilwar_prior_adopt_aa injud_prior_adopt_aa INGO_uia_prior_adopt_aa Lassn_prior_adopt L2assn_prior_adopt i.year</v>
      </c>
      <c r="L5899" s="1" t="str">
        <f t="shared" si="559"/>
        <v>Yes</v>
      </c>
    </row>
    <row r="5900" spans="1:12" x14ac:dyDescent="0.3">
      <c r="A5900" s="1" t="str">
        <f>VLOOKUP(B5900,DownloadedFiles!$B$2:$C$821,2,)</f>
        <v>doi:10.7910/DVN/NC06GQ</v>
      </c>
      <c r="B5900" s="1" t="s">
        <v>2257</v>
      </c>
      <c r="C5900" s="1" t="s">
        <v>5801</v>
      </c>
      <c r="D5900" s="1" t="s">
        <v>887</v>
      </c>
      <c r="E5900" s="1" t="str">
        <f>VLOOKUP(D5900,StataFunctions!$E$2:$G$260,3,)</f>
        <v>Ordered logistic regression</v>
      </c>
      <c r="F5900" s="18" t="s">
        <v>8029</v>
      </c>
      <c r="G5900" s="18" t="str">
        <f t="shared" si="556"/>
        <v>move</v>
      </c>
      <c r="H5900" s="18" t="str">
        <f t="shared" si="557"/>
        <v>libmov polity2 lngdp lnpop i.year</v>
      </c>
      <c r="I5900" s="18">
        <f t="shared" si="554"/>
        <v>0</v>
      </c>
      <c r="J5900" s="18" t="str">
        <f t="shared" si="555"/>
        <v>NA</v>
      </c>
      <c r="K5900" s="18" t="str">
        <f t="shared" si="558"/>
        <v>libmov polity2 lngdp lnpop i.year</v>
      </c>
      <c r="L5900" s="1" t="str">
        <f t="shared" si="559"/>
        <v>Yes</v>
      </c>
    </row>
    <row r="5901" spans="1:12" ht="43.2" x14ac:dyDescent="0.3">
      <c r="A5901" s="1" t="str">
        <f>VLOOKUP(B5901,DownloadedFiles!$B$2:$C$821,2,)</f>
        <v>doi:10.7910/DVN/NC06GQ</v>
      </c>
      <c r="B5901" s="1" t="s">
        <v>2257</v>
      </c>
      <c r="C5901" s="1" t="s">
        <v>5802</v>
      </c>
      <c r="D5901" s="1" t="s">
        <v>887</v>
      </c>
      <c r="E5901" s="1" t="str">
        <f>VLOOKUP(D5901,StataFunctions!$E$2:$G$260,3,)</f>
        <v>Ordered logistic regression</v>
      </c>
      <c r="F5901" s="18" t="s">
        <v>5817</v>
      </c>
      <c r="G5901" s="18" t="str">
        <f t="shared" si="556"/>
        <v>move</v>
      </c>
      <c r="H5901" s="18" t="str">
        <f t="shared" si="557"/>
        <v>libmov polity2_prior_adopt_lib lngdp_prior_adopt_lib lnpop_prior_adopt_lib injud_prior_adopt_lib INGO_uia_prior_adopt_lib i.year if libmov_year&gt;=1981</v>
      </c>
      <c r="I5901" s="18">
        <f t="shared" si="554"/>
        <v>1</v>
      </c>
      <c r="J5901" s="18" t="str">
        <f t="shared" si="555"/>
        <v xml:space="preserve"> libmov_year&gt;=1981</v>
      </c>
      <c r="K5901" s="18" t="str">
        <f t="shared" si="558"/>
        <v>libmov polity2_prior_adopt_lib lngdp_prior_adopt_lib lnpop_prior_adopt_lib injud_prior_adopt_lib INGO_uia_prior_adopt_lib i.year</v>
      </c>
      <c r="L5901" s="1" t="str">
        <f t="shared" si="559"/>
        <v>Yes</v>
      </c>
    </row>
    <row r="5902" spans="1:12" ht="57.6" x14ac:dyDescent="0.3">
      <c r="A5902" s="1" t="str">
        <f>VLOOKUP(B5902,DownloadedFiles!$B$2:$C$821,2,)</f>
        <v>doi:10.7910/DVN/NC06GQ</v>
      </c>
      <c r="B5902" s="1" t="s">
        <v>2257</v>
      </c>
      <c r="C5902" s="1" t="s">
        <v>5802</v>
      </c>
      <c r="D5902" s="1" t="s">
        <v>887</v>
      </c>
      <c r="E5902" s="1" t="str">
        <f>VLOOKUP(D5902,StataFunctions!$E$2:$G$260,3,)</f>
        <v>Ordered logistic regression</v>
      </c>
      <c r="F5902" s="18" t="s">
        <v>5823</v>
      </c>
      <c r="G5902" s="18" t="str">
        <f t="shared" si="556"/>
        <v>move</v>
      </c>
      <c r="H5902" s="18" t="str">
        <f t="shared" si="557"/>
        <v>libmov polity2_prior_adopt_lib lngdp_prior_adopt_lib lnpop_prior_adopt_lib injud_prior_adopt_lib INGO_uia_prior_adopt_lib Lmove_prior_adopt L2move_prior_adopt i.year if libmov_year&gt;=1981</v>
      </c>
      <c r="I5902" s="18">
        <f t="shared" si="554"/>
        <v>1</v>
      </c>
      <c r="J5902" s="18" t="str">
        <f t="shared" si="555"/>
        <v xml:space="preserve"> libmov_year&gt;=1981</v>
      </c>
      <c r="K5902" s="18" t="str">
        <f t="shared" si="558"/>
        <v>libmov polity2_prior_adopt_lib lngdp_prior_adopt_lib lnpop_prior_adopt_lib injud_prior_adopt_lib INGO_uia_prior_adopt_lib Lmove_prior_adopt L2move_prior_adopt i.year</v>
      </c>
      <c r="L5902" s="1" t="str">
        <f t="shared" si="559"/>
        <v>Yes</v>
      </c>
    </row>
    <row r="5903" spans="1:12" ht="57.6" x14ac:dyDescent="0.3">
      <c r="A5903" s="1" t="str">
        <f>VLOOKUP(B5903,DownloadedFiles!$B$2:$C$821,2,)</f>
        <v>doi:10.7910/DVN/NC06GQ</v>
      </c>
      <c r="B5903" s="1" t="s">
        <v>2257</v>
      </c>
      <c r="C5903" s="1" t="s">
        <v>5802</v>
      </c>
      <c r="D5903" s="1" t="s">
        <v>887</v>
      </c>
      <c r="E5903" s="1" t="str">
        <f>VLOOKUP(D5903,StataFunctions!$E$2:$G$260,3,)</f>
        <v>Ordered logistic regression</v>
      </c>
      <c r="F5903" s="18" t="s">
        <v>5807</v>
      </c>
      <c r="G5903" s="18" t="str">
        <f t="shared" si="556"/>
        <v>move</v>
      </c>
      <c r="H5903" s="18" t="str">
        <f t="shared" si="557"/>
        <v>libmov polity2_prior_adopt_lib lngdp_prior_adopt_lib lnpop_prior_adopt_lib iswar_prior_adopt_lib civilwar_prior_adopt_lib injud_prior_adopt_lib INGO_uia_prior_adopt_lib i.year if libmov_year&gt;=1981</v>
      </c>
      <c r="I5903" s="18">
        <f t="shared" si="554"/>
        <v>1</v>
      </c>
      <c r="J5903" s="18" t="str">
        <f t="shared" si="555"/>
        <v xml:space="preserve"> libmov_year&gt;=1981</v>
      </c>
      <c r="K5903" s="18" t="str">
        <f t="shared" si="558"/>
        <v>libmov polity2_prior_adopt_lib lngdp_prior_adopt_lib lnpop_prior_adopt_lib iswar_prior_adopt_lib civilwar_prior_adopt_lib injud_prior_adopt_lib INGO_uia_prior_adopt_lib i.year</v>
      </c>
      <c r="L5903" s="1" t="str">
        <f t="shared" si="559"/>
        <v>Yes</v>
      </c>
    </row>
    <row r="5904" spans="1:12" ht="57.6" x14ac:dyDescent="0.3">
      <c r="A5904" s="1" t="str">
        <f>VLOOKUP(B5904,DownloadedFiles!$B$2:$C$821,2,)</f>
        <v>doi:10.7910/DVN/NC06GQ</v>
      </c>
      <c r="B5904" s="1" t="s">
        <v>2257</v>
      </c>
      <c r="C5904" s="1" t="s">
        <v>5802</v>
      </c>
      <c r="D5904" s="1" t="s">
        <v>887</v>
      </c>
      <c r="E5904" s="1" t="str">
        <f>VLOOKUP(D5904,StataFunctions!$E$2:$G$260,3,)</f>
        <v>Ordered logistic regression</v>
      </c>
      <c r="F5904" s="18" t="s">
        <v>5812</v>
      </c>
      <c r="G5904" s="18" t="str">
        <f t="shared" si="556"/>
        <v>move</v>
      </c>
      <c r="H5904" s="18" t="str">
        <f t="shared" si="557"/>
        <v>libmov polity2_prior_adopt_lib lngdp_prior_adopt_lib lnpop_prior_adopt_lib iswar_prior_adopt_lib civilwar_prior_adopt_lib injud_prior_adopt_lib INGO_uia_prior_adopt_lib Lmove_prior_adopt L2move_prior_adopt i.year if libmov_year&gt;=1981</v>
      </c>
      <c r="I5904" s="18">
        <f t="shared" si="554"/>
        <v>1</v>
      </c>
      <c r="J5904" s="18" t="str">
        <f t="shared" si="555"/>
        <v xml:space="preserve"> libmov_year&gt;=1981</v>
      </c>
      <c r="K5904" s="18" t="str">
        <f t="shared" si="558"/>
        <v>libmov polity2_prior_adopt_lib lngdp_prior_adopt_lib lnpop_prior_adopt_lib iswar_prior_adopt_lib civilwar_prior_adopt_lib injud_prior_adopt_lib INGO_uia_prior_adopt_lib Lmove_prior_adopt L2move_prior_adopt i.year</v>
      </c>
      <c r="L5904" s="1" t="str">
        <f t="shared" si="559"/>
        <v>Yes</v>
      </c>
    </row>
    <row r="5905" spans="1:12" x14ac:dyDescent="0.3">
      <c r="A5905" s="1" t="str">
        <f>VLOOKUP(B5905,DownloadedFiles!$B$2:$C$821,2,)</f>
        <v>doi:10.7910/DVN/NC06GQ</v>
      </c>
      <c r="B5905" s="1" t="s">
        <v>2257</v>
      </c>
      <c r="C5905" s="1" t="s">
        <v>5795</v>
      </c>
      <c r="D5905" s="1" t="s">
        <v>887</v>
      </c>
      <c r="E5905" s="1" t="str">
        <f>VLOOKUP(D5905,StataFunctions!$E$2:$G$260,3,)</f>
        <v>Ordered logistic regression</v>
      </c>
      <c r="F5905" s="18" t="s">
        <v>5796</v>
      </c>
      <c r="G5905" s="18" t="str">
        <f t="shared" si="556"/>
        <v>elecsd</v>
      </c>
      <c r="H5905" s="18" t="str">
        <f t="shared" si="557"/>
        <v>polpart polity2 lngdp lnpop i.year</v>
      </c>
      <c r="I5905" s="18">
        <f t="shared" si="554"/>
        <v>0</v>
      </c>
      <c r="J5905" s="18" t="str">
        <f t="shared" si="555"/>
        <v>NA</v>
      </c>
      <c r="K5905" s="18" t="str">
        <f t="shared" si="558"/>
        <v>polpart polity2 lngdp lnpop i.year</v>
      </c>
      <c r="L5905" s="1" t="str">
        <f t="shared" si="559"/>
        <v>Yes</v>
      </c>
    </row>
    <row r="5906" spans="1:12" ht="57.6" x14ac:dyDescent="0.3">
      <c r="A5906" s="1" t="str">
        <f>VLOOKUP(B5906,DownloadedFiles!$B$2:$C$821,2,)</f>
        <v>doi:10.7910/DVN/NC06GQ</v>
      </c>
      <c r="B5906" s="1" t="s">
        <v>2257</v>
      </c>
      <c r="C5906" s="1" t="s">
        <v>5802</v>
      </c>
      <c r="D5906" s="1" t="s">
        <v>887</v>
      </c>
      <c r="E5906" s="1" t="str">
        <f>VLOOKUP(D5906,StataFunctions!$E$2:$G$260,3,)</f>
        <v>Ordered logistic regression</v>
      </c>
      <c r="F5906" s="18" t="s">
        <v>5813</v>
      </c>
      <c r="G5906" s="18" t="str">
        <f t="shared" si="556"/>
        <v>elecsd</v>
      </c>
      <c r="H5906" s="18" t="str">
        <f t="shared" si="557"/>
        <v>polpart polity2_prior_adopt_polpart lngdp_prior_adopt_polpart lnpop_prior_adopt_polpart injud_prior_adopt_polpart INGO_uia_prior_adopt_polpart i.year if polpart_year&gt;=1981</v>
      </c>
      <c r="I5906" s="18">
        <f t="shared" si="554"/>
        <v>1</v>
      </c>
      <c r="J5906" s="18" t="str">
        <f t="shared" si="555"/>
        <v xml:space="preserve"> polpart_year&gt;=1981</v>
      </c>
      <c r="K5906" s="18" t="str">
        <f t="shared" si="558"/>
        <v>polpart polity2_prior_adopt_polpart lngdp_prior_adopt_polpart lnpop_prior_adopt_polpart injud_prior_adopt_polpart INGO_uia_prior_adopt_polpart i.year</v>
      </c>
      <c r="L5906" s="1" t="str">
        <f t="shared" si="559"/>
        <v>Yes</v>
      </c>
    </row>
    <row r="5907" spans="1:12" ht="72" x14ac:dyDescent="0.3">
      <c r="A5907" s="1" t="str">
        <f>VLOOKUP(B5907,DownloadedFiles!$B$2:$C$821,2,)</f>
        <v>doi:10.7910/DVN/NC06GQ</v>
      </c>
      <c r="B5907" s="1" t="s">
        <v>2257</v>
      </c>
      <c r="C5907" s="1" t="s">
        <v>5802</v>
      </c>
      <c r="D5907" s="1" t="s">
        <v>887</v>
      </c>
      <c r="E5907" s="1" t="str">
        <f>VLOOKUP(D5907,StataFunctions!$E$2:$G$260,3,)</f>
        <v>Ordered logistic regression</v>
      </c>
      <c r="F5907" s="18" t="s">
        <v>5818</v>
      </c>
      <c r="G5907" s="18" t="str">
        <f t="shared" si="556"/>
        <v>elecsd</v>
      </c>
      <c r="H5907" s="18" t="str">
        <f t="shared" si="557"/>
        <v>polpart polity2_prior_adopt_polpart lngdp_prior_adopt_polpart lnpop_prior_adopt_polpart injud_prior_adopt_polpart INGO_uia_prior_adopt_polpart Lelecsd_prior_adopt L2elecsd_prior_adopt i.year if polpart_year&gt;=1981</v>
      </c>
      <c r="I5907" s="18">
        <f t="shared" si="554"/>
        <v>1</v>
      </c>
      <c r="J5907" s="18" t="str">
        <f t="shared" si="555"/>
        <v xml:space="preserve"> polpart_year&gt;=1981</v>
      </c>
      <c r="K5907" s="18" t="str">
        <f t="shared" si="558"/>
        <v>polpart polity2_prior_adopt_polpart lngdp_prior_adopt_polpart lnpop_prior_adopt_polpart injud_prior_adopt_polpart INGO_uia_prior_adopt_polpart Lelecsd_prior_adopt L2elecsd_prior_adopt i.year</v>
      </c>
      <c r="L5907" s="1" t="str">
        <f t="shared" si="559"/>
        <v>Yes</v>
      </c>
    </row>
    <row r="5908" spans="1:12" ht="72" x14ac:dyDescent="0.3">
      <c r="A5908" s="1" t="str">
        <f>VLOOKUP(B5908,DownloadedFiles!$B$2:$C$821,2,)</f>
        <v>doi:10.7910/DVN/NC06GQ</v>
      </c>
      <c r="B5908" s="1" t="s">
        <v>2257</v>
      </c>
      <c r="C5908" s="1" t="s">
        <v>5802</v>
      </c>
      <c r="D5908" s="1" t="s">
        <v>887</v>
      </c>
      <c r="E5908" s="1" t="str">
        <f>VLOOKUP(D5908,StataFunctions!$E$2:$G$260,3,)</f>
        <v>Ordered logistic regression</v>
      </c>
      <c r="F5908" s="18" t="s">
        <v>5803</v>
      </c>
      <c r="G5908" s="18" t="str">
        <f t="shared" si="556"/>
        <v>elecsd</v>
      </c>
      <c r="H5908" s="18" t="str">
        <f t="shared" si="557"/>
        <v>polpart polity2_prior_adopt_polpart lngdp_prior_adopt_polpart lnpop_prior_adopt_polpart iswar_prior_adopt_polpart civilwar_prior_adopt_polpart injud_prior_adopt_polpart INGO_uia_prior_adopt_polpart i.year if polpart_year&gt;=1981</v>
      </c>
      <c r="I5908" s="18">
        <f t="shared" ref="I5908:I5971" si="560">IFERROR(IF(FIND(" if ",H5908)&gt;0,1,0),0)</f>
        <v>1</v>
      </c>
      <c r="J5908" s="18" t="str">
        <f t="shared" ref="J5908:J5971" si="561">IFERROR(MID(H5908,FIND(" if ",H5908)+3,LEN(H5908)+1),"NA")</f>
        <v xml:space="preserve"> polpart_year&gt;=1981</v>
      </c>
      <c r="K5908" s="18" t="str">
        <f t="shared" si="558"/>
        <v>polpart polity2_prior_adopt_polpart lngdp_prior_adopt_polpart lnpop_prior_adopt_polpart iswar_prior_adopt_polpart civilwar_prior_adopt_polpart injud_prior_adopt_polpart INGO_uia_prior_adopt_polpart i.year</v>
      </c>
      <c r="L5908" s="1" t="str">
        <f t="shared" si="559"/>
        <v>Yes</v>
      </c>
    </row>
    <row r="5909" spans="1:12" ht="86.4" x14ac:dyDescent="0.3">
      <c r="A5909" s="1" t="str">
        <f>VLOOKUP(B5909,DownloadedFiles!$B$2:$C$821,2,)</f>
        <v>doi:10.7910/DVN/NC06GQ</v>
      </c>
      <c r="B5909" s="1" t="s">
        <v>2257</v>
      </c>
      <c r="C5909" s="1" t="s">
        <v>5802</v>
      </c>
      <c r="D5909" s="1" t="s">
        <v>887</v>
      </c>
      <c r="E5909" s="1" t="str">
        <f>VLOOKUP(D5909,StataFunctions!$E$2:$G$260,3,)</f>
        <v>Ordered logistic regression</v>
      </c>
      <c r="F5909" s="18" t="s">
        <v>5808</v>
      </c>
      <c r="G5909" s="18" t="str">
        <f t="shared" si="556"/>
        <v>elecsd</v>
      </c>
      <c r="H5909" s="18" t="str">
        <f t="shared" si="557"/>
        <v>polpart polity2_prior_adopt_polpart lngdp_prior_adopt_polpart lnpop_prior_adopt_polpart iswar_prior_adopt_polpart civilwar_prior_adopt_polpart injud_prior_adopt_polpart INGO_uia_prior_adopt_polpart Lelecsd_prior_adopt L2elecsd_prior_adopt i.year if polpart_year&gt;=1981</v>
      </c>
      <c r="I5909" s="18">
        <f t="shared" si="560"/>
        <v>1</v>
      </c>
      <c r="J5909" s="18" t="str">
        <f t="shared" si="561"/>
        <v xml:space="preserve"> polpart_year&gt;=1981</v>
      </c>
      <c r="K5909" s="18" t="str">
        <f t="shared" si="558"/>
        <v>polpart polity2_prior_adopt_polpart lngdp_prior_adopt_polpart lnpop_prior_adopt_polpart iswar_prior_adopt_polpart civilwar_prior_adopt_polpart injud_prior_adopt_polpart INGO_uia_prior_adopt_polpart Lelecsd_prior_adopt L2elecsd_prior_adopt i.year</v>
      </c>
      <c r="L5909" s="1" t="str">
        <f t="shared" si="559"/>
        <v>Yes</v>
      </c>
    </row>
    <row r="5910" spans="1:12" x14ac:dyDescent="0.3">
      <c r="A5910" s="1" t="str">
        <f>VLOOKUP(B5910,DownloadedFiles!$B$2:$C$821,2,)</f>
        <v>doi:10.7910/DVN/NC06GQ</v>
      </c>
      <c r="B5910" s="1" t="s">
        <v>2257</v>
      </c>
      <c r="C5910" s="1" t="s">
        <v>5800</v>
      </c>
      <c r="D5910" s="1" t="s">
        <v>887</v>
      </c>
      <c r="E5910" s="1" t="str">
        <f>VLOOKUP(D5910,StataFunctions!$E$2:$G$260,3,)</f>
        <v>Ordered logistic regression</v>
      </c>
      <c r="F5910" s="18" t="s">
        <v>8285</v>
      </c>
      <c r="G5910" s="18" t="str">
        <f t="shared" si="556"/>
        <v>speech</v>
      </c>
      <c r="H5910" s="18" t="str">
        <f t="shared" si="557"/>
        <v>press_express polity2 lngdp lnpop i.year</v>
      </c>
      <c r="I5910" s="18">
        <f t="shared" si="560"/>
        <v>0</v>
      </c>
      <c r="J5910" s="18" t="str">
        <f t="shared" si="561"/>
        <v>NA</v>
      </c>
      <c r="K5910" s="18" t="str">
        <f t="shared" si="558"/>
        <v>press_express polity2 lngdp lnpop i.year</v>
      </c>
      <c r="L5910" s="1" t="str">
        <f t="shared" si="559"/>
        <v>Yes</v>
      </c>
    </row>
    <row r="5911" spans="1:12" ht="43.2" x14ac:dyDescent="0.3">
      <c r="A5911" s="1" t="str">
        <f>VLOOKUP(B5911,DownloadedFiles!$B$2:$C$821,2,)</f>
        <v>doi:10.7910/DVN/NC06GQ</v>
      </c>
      <c r="B5911" s="1" t="s">
        <v>2257</v>
      </c>
      <c r="C5911" s="1" t="s">
        <v>5802</v>
      </c>
      <c r="D5911" s="1" t="s">
        <v>887</v>
      </c>
      <c r="E5911" s="1" t="str">
        <f>VLOOKUP(D5911,StataFunctions!$E$2:$G$260,3,)</f>
        <v>Ordered logistic regression</v>
      </c>
      <c r="F5911" s="18" t="s">
        <v>5816</v>
      </c>
      <c r="G5911" s="18" t="str">
        <f t="shared" si="556"/>
        <v>speech</v>
      </c>
      <c r="H5911" s="18" t="str">
        <f t="shared" si="557"/>
        <v>press_express polity2_prior_adopt_pe lngdp_prior_adopt_pe lnpop_prior_adopt_pe injud_prior_adopt_pe INGO_uia_prior_adopt_pe i.year if press_express_year&gt;=1981</v>
      </c>
      <c r="I5911" s="18">
        <f t="shared" si="560"/>
        <v>1</v>
      </c>
      <c r="J5911" s="18" t="str">
        <f t="shared" si="561"/>
        <v xml:space="preserve"> press_express_year&gt;=1981</v>
      </c>
      <c r="K5911" s="18" t="str">
        <f t="shared" si="558"/>
        <v>press_express polity2_prior_adopt_pe lngdp_prior_adopt_pe lnpop_prior_adopt_pe injud_prior_adopt_pe INGO_uia_prior_adopt_pe i.year</v>
      </c>
      <c r="L5911" s="1" t="str">
        <f t="shared" si="559"/>
        <v>Yes</v>
      </c>
    </row>
    <row r="5912" spans="1:12" ht="57.6" x14ac:dyDescent="0.3">
      <c r="A5912" s="1" t="str">
        <f>VLOOKUP(B5912,DownloadedFiles!$B$2:$C$821,2,)</f>
        <v>doi:10.7910/DVN/NC06GQ</v>
      </c>
      <c r="B5912" s="1" t="s">
        <v>2257</v>
      </c>
      <c r="C5912" s="1" t="s">
        <v>5802</v>
      </c>
      <c r="D5912" s="1" t="s">
        <v>887</v>
      </c>
      <c r="E5912" s="1" t="str">
        <f>VLOOKUP(D5912,StataFunctions!$E$2:$G$260,3,)</f>
        <v>Ordered logistic regression</v>
      </c>
      <c r="F5912" s="18" t="s">
        <v>5822</v>
      </c>
      <c r="G5912" s="18" t="str">
        <f t="shared" si="556"/>
        <v>speech</v>
      </c>
      <c r="H5912" s="18" t="str">
        <f t="shared" si="557"/>
        <v>press_express polity2_prior_adopt_pe lngdp_prior_adopt_pe lnpop_prior_adopt_pe injud_prior_adopt_pe INGO_uia_prior_adopt_pe Lspeech_prior_adopt L2speech_prior_adopt i.year if press_express_year&gt;=1981</v>
      </c>
      <c r="I5912" s="18">
        <f t="shared" si="560"/>
        <v>1</v>
      </c>
      <c r="J5912" s="18" t="str">
        <f t="shared" si="561"/>
        <v xml:space="preserve"> press_express_year&gt;=1981</v>
      </c>
      <c r="K5912" s="18" t="str">
        <f t="shared" si="558"/>
        <v>press_express polity2_prior_adopt_pe lngdp_prior_adopt_pe lnpop_prior_adopt_pe injud_prior_adopt_pe INGO_uia_prior_adopt_pe Lspeech_prior_adopt L2speech_prior_adopt i.year</v>
      </c>
      <c r="L5912" s="1" t="str">
        <f t="shared" si="559"/>
        <v>Yes</v>
      </c>
    </row>
    <row r="5913" spans="1:12" ht="57.6" x14ac:dyDescent="0.3">
      <c r="A5913" s="1" t="str">
        <f>VLOOKUP(B5913,DownloadedFiles!$B$2:$C$821,2,)</f>
        <v>doi:10.7910/DVN/NC06GQ</v>
      </c>
      <c r="B5913" s="1" t="s">
        <v>2257</v>
      </c>
      <c r="C5913" s="1" t="s">
        <v>5802</v>
      </c>
      <c r="D5913" s="1" t="s">
        <v>887</v>
      </c>
      <c r="E5913" s="1" t="str">
        <f>VLOOKUP(D5913,StataFunctions!$E$2:$G$260,3,)</f>
        <v>Ordered logistic regression</v>
      </c>
      <c r="F5913" s="18" t="s">
        <v>5806</v>
      </c>
      <c r="G5913" s="18" t="str">
        <f t="shared" si="556"/>
        <v>speech</v>
      </c>
      <c r="H5913" s="18" t="str">
        <f t="shared" si="557"/>
        <v>press_express polity2_prior_adopt_pe lngdp_prior_adopt_pe lnpop_prior_adopt_pe iswar_prior_adopt_pe civilwar_prior_adopt_pe injud_prior_adopt_pe INGO_uia_prior_adopt_pe i.year if press_express_year&gt;=1981</v>
      </c>
      <c r="I5913" s="18">
        <f t="shared" si="560"/>
        <v>1</v>
      </c>
      <c r="J5913" s="18" t="str">
        <f t="shared" si="561"/>
        <v xml:space="preserve"> press_express_year&gt;=1981</v>
      </c>
      <c r="K5913" s="18" t="str">
        <f t="shared" si="558"/>
        <v>press_express polity2_prior_adopt_pe lngdp_prior_adopt_pe lnpop_prior_adopt_pe iswar_prior_adopt_pe civilwar_prior_adopt_pe injud_prior_adopt_pe INGO_uia_prior_adopt_pe i.year</v>
      </c>
      <c r="L5913" s="1" t="str">
        <f t="shared" si="559"/>
        <v>Yes</v>
      </c>
    </row>
    <row r="5914" spans="1:12" ht="57.6" x14ac:dyDescent="0.3">
      <c r="A5914" s="1" t="str">
        <f>VLOOKUP(B5914,DownloadedFiles!$B$2:$C$821,2,)</f>
        <v>doi:10.7910/DVN/NC06GQ</v>
      </c>
      <c r="B5914" s="1" t="s">
        <v>2257</v>
      </c>
      <c r="C5914" s="1" t="s">
        <v>5802</v>
      </c>
      <c r="D5914" s="1" t="s">
        <v>887</v>
      </c>
      <c r="E5914" s="1" t="str">
        <f>VLOOKUP(D5914,StataFunctions!$E$2:$G$260,3,)</f>
        <v>Ordered logistic regression</v>
      </c>
      <c r="F5914" s="18" t="s">
        <v>5811</v>
      </c>
      <c r="G5914" s="18" t="str">
        <f t="shared" si="556"/>
        <v>speech</v>
      </c>
      <c r="H5914" s="18" t="str">
        <f t="shared" si="557"/>
        <v>press_express polity2_prior_adopt_pe lngdp_prior_adopt_pe lnpop_prior_adopt_pe iswar_prior_adopt_pe civilwar_prior_adopt_pe injud_prior_adopt_pe INGO_uia_prior_adopt_pe Lspeech_prior_adopt L2speech_prior_adopt i.year if press_express_year&gt;=1981</v>
      </c>
      <c r="I5914" s="18">
        <f t="shared" si="560"/>
        <v>1</v>
      </c>
      <c r="J5914" s="18" t="str">
        <f t="shared" si="561"/>
        <v xml:space="preserve"> press_express_year&gt;=1981</v>
      </c>
      <c r="K5914" s="18" t="str">
        <f t="shared" si="558"/>
        <v>press_express polity2_prior_adopt_pe lngdp_prior_adopt_pe lnpop_prior_adopt_pe iswar_prior_adopt_pe civilwar_prior_adopt_pe injud_prior_adopt_pe INGO_uia_prior_adopt_pe Lspeech_prior_adopt L2speech_prior_adopt i.year</v>
      </c>
      <c r="L5914" s="1" t="str">
        <f t="shared" si="559"/>
        <v>Yes</v>
      </c>
    </row>
    <row r="5915" spans="1:12" x14ac:dyDescent="0.3">
      <c r="A5915" s="1" t="str">
        <f>VLOOKUP(B5915,DownloadedFiles!$B$2:$C$821,2,)</f>
        <v>doi:10.7910/DVN/NC06GQ</v>
      </c>
      <c r="B5915" s="1" t="s">
        <v>2257</v>
      </c>
      <c r="C5915" s="1" t="s">
        <v>5799</v>
      </c>
      <c r="D5915" s="1" t="s">
        <v>887</v>
      </c>
      <c r="E5915" s="1" t="str">
        <f>VLOOKUP(D5915,StataFunctions!$E$2:$G$260,3,)</f>
        <v>Ordered logistic regression</v>
      </c>
      <c r="F5915" s="18" t="s">
        <v>8227</v>
      </c>
      <c r="G5915" s="18" t="str">
        <f t="shared" si="556"/>
        <v>relfre</v>
      </c>
      <c r="H5915" s="18" t="str">
        <f t="shared" si="557"/>
        <v>relig polity2 lngdp lnpop i.year</v>
      </c>
      <c r="I5915" s="18">
        <f t="shared" si="560"/>
        <v>0</v>
      </c>
      <c r="J5915" s="18" t="str">
        <f t="shared" si="561"/>
        <v>NA</v>
      </c>
      <c r="K5915" s="18" t="str">
        <f t="shared" si="558"/>
        <v>relig polity2 lngdp lnpop i.year</v>
      </c>
      <c r="L5915" s="1" t="str">
        <f t="shared" si="559"/>
        <v>Yes</v>
      </c>
    </row>
    <row r="5916" spans="1:12" ht="43.2" x14ac:dyDescent="0.3">
      <c r="A5916" s="1" t="str">
        <f>VLOOKUP(B5916,DownloadedFiles!$B$2:$C$821,2,)</f>
        <v>doi:10.7910/DVN/NC06GQ</v>
      </c>
      <c r="B5916" s="1" t="s">
        <v>2257</v>
      </c>
      <c r="C5916" s="1" t="s">
        <v>5802</v>
      </c>
      <c r="D5916" s="1" t="s">
        <v>887</v>
      </c>
      <c r="E5916" s="1" t="str">
        <f>VLOOKUP(D5916,StataFunctions!$E$2:$G$260,3,)</f>
        <v>Ordered logistic regression</v>
      </c>
      <c r="F5916" s="18" t="s">
        <v>5815</v>
      </c>
      <c r="G5916" s="18" t="str">
        <f t="shared" si="556"/>
        <v>relfre</v>
      </c>
      <c r="H5916" s="18" t="str">
        <f t="shared" si="557"/>
        <v>relig polity2_prior_adopt_rel lngdp_prior_adopt_rel lnpop_prior_adopt_rel injud_prior_adopt_rel INGO_uia_prior_adopt_rel i.year if relig_year&gt;=1981</v>
      </c>
      <c r="I5916" s="18">
        <f t="shared" si="560"/>
        <v>1</v>
      </c>
      <c r="J5916" s="18" t="str">
        <f t="shared" si="561"/>
        <v xml:space="preserve"> relig_year&gt;=1981</v>
      </c>
      <c r="K5916" s="18" t="str">
        <f t="shared" si="558"/>
        <v>relig polity2_prior_adopt_rel lngdp_prior_adopt_rel lnpop_prior_adopt_rel injud_prior_adopt_rel INGO_uia_prior_adopt_rel i.year</v>
      </c>
      <c r="L5916" s="1" t="str">
        <f t="shared" si="559"/>
        <v>Yes</v>
      </c>
    </row>
    <row r="5917" spans="1:12" ht="57.6" x14ac:dyDescent="0.3">
      <c r="A5917" s="1" t="str">
        <f>VLOOKUP(B5917,DownloadedFiles!$B$2:$C$821,2,)</f>
        <v>doi:10.7910/DVN/NC06GQ</v>
      </c>
      <c r="B5917" s="1" t="s">
        <v>2257</v>
      </c>
      <c r="C5917" s="1" t="s">
        <v>5802</v>
      </c>
      <c r="D5917" s="1" t="s">
        <v>887</v>
      </c>
      <c r="E5917" s="1" t="str">
        <f>VLOOKUP(D5917,StataFunctions!$E$2:$G$260,3,)</f>
        <v>Ordered logistic regression</v>
      </c>
      <c r="F5917" s="18" t="s">
        <v>5821</v>
      </c>
      <c r="G5917" s="18" t="str">
        <f t="shared" si="556"/>
        <v>relfre</v>
      </c>
      <c r="H5917" s="18" t="str">
        <f t="shared" si="557"/>
        <v>relig polity2_prior_adopt_rel lngdp_prior_adopt_rel lnpop_prior_adopt_rel injud_prior_adopt_rel INGO_uia_prior_adopt_rel Lrelfre_prior_adopt L2relfre_prior_adopt i.year if relig_year&gt;=1981</v>
      </c>
      <c r="I5917" s="18">
        <f t="shared" si="560"/>
        <v>1</v>
      </c>
      <c r="J5917" s="18" t="str">
        <f t="shared" si="561"/>
        <v xml:space="preserve"> relig_year&gt;=1981</v>
      </c>
      <c r="K5917" s="18" t="str">
        <f t="shared" si="558"/>
        <v>relig polity2_prior_adopt_rel lngdp_prior_adopt_rel lnpop_prior_adopt_rel injud_prior_adopt_rel INGO_uia_prior_adopt_rel Lrelfre_prior_adopt L2relfre_prior_adopt i.year</v>
      </c>
      <c r="L5917" s="1" t="str">
        <f t="shared" si="559"/>
        <v>Yes</v>
      </c>
    </row>
    <row r="5918" spans="1:12" ht="57.6" x14ac:dyDescent="0.3">
      <c r="A5918" s="1" t="str">
        <f>VLOOKUP(B5918,DownloadedFiles!$B$2:$C$821,2,)</f>
        <v>doi:10.7910/DVN/NC06GQ</v>
      </c>
      <c r="B5918" s="1" t="s">
        <v>2257</v>
      </c>
      <c r="C5918" s="1" t="s">
        <v>5802</v>
      </c>
      <c r="D5918" s="1" t="s">
        <v>887</v>
      </c>
      <c r="E5918" s="1" t="str">
        <f>VLOOKUP(D5918,StataFunctions!$E$2:$G$260,3,)</f>
        <v>Ordered logistic regression</v>
      </c>
      <c r="F5918" s="18" t="s">
        <v>5805</v>
      </c>
      <c r="G5918" s="18" t="str">
        <f t="shared" si="556"/>
        <v>relfre</v>
      </c>
      <c r="H5918" s="18" t="str">
        <f t="shared" si="557"/>
        <v>relig polity2_prior_adopt_rel lngdp_prior_adopt_rel lnpop_prior_adopt_rel iswar_prior_adopt_rel civilwar_prior_adopt_rel injud_prior_adopt_rel INGO_uia_prior_adopt_rel i.year if relig_year&gt;=1981</v>
      </c>
      <c r="I5918" s="18">
        <f t="shared" si="560"/>
        <v>1</v>
      </c>
      <c r="J5918" s="18" t="str">
        <f t="shared" si="561"/>
        <v xml:space="preserve"> relig_year&gt;=1981</v>
      </c>
      <c r="K5918" s="18" t="str">
        <f t="shared" si="558"/>
        <v>relig polity2_prior_adopt_rel lngdp_prior_adopt_rel lnpop_prior_adopt_rel iswar_prior_adopt_rel civilwar_prior_adopt_rel injud_prior_adopt_rel INGO_uia_prior_adopt_rel i.year</v>
      </c>
      <c r="L5918" s="1" t="str">
        <f t="shared" si="559"/>
        <v>Yes</v>
      </c>
    </row>
    <row r="5919" spans="1:12" ht="57.6" x14ac:dyDescent="0.3">
      <c r="A5919" s="1" t="str">
        <f>VLOOKUP(B5919,DownloadedFiles!$B$2:$C$821,2,)</f>
        <v>doi:10.7910/DVN/NC06GQ</v>
      </c>
      <c r="B5919" s="1" t="s">
        <v>2257</v>
      </c>
      <c r="C5919" s="1" t="s">
        <v>5802</v>
      </c>
      <c r="D5919" s="1" t="s">
        <v>887</v>
      </c>
      <c r="E5919" s="1" t="str">
        <f>VLOOKUP(D5919,StataFunctions!$E$2:$G$260,3,)</f>
        <v>Ordered logistic regression</v>
      </c>
      <c r="F5919" s="18" t="s">
        <v>5810</v>
      </c>
      <c r="G5919" s="18" t="str">
        <f t="shared" si="556"/>
        <v>relfre</v>
      </c>
      <c r="H5919" s="18" t="str">
        <f t="shared" si="557"/>
        <v>relig polity2_prior_adopt_rel lngdp_prior_adopt_rel lnpop_prior_adopt_rel iswar_prior_adopt_rel civilwar_prior_adopt_rel injud_prior_adopt_rel INGO_uia_prior_adopt_rel Lrelfre_prior_adopt L2relfre_prior_adopt i.year if relig_year&gt;=1981</v>
      </c>
      <c r="I5919" s="18">
        <f t="shared" si="560"/>
        <v>1</v>
      </c>
      <c r="J5919" s="18" t="str">
        <f t="shared" si="561"/>
        <v xml:space="preserve"> relig_year&gt;=1981</v>
      </c>
      <c r="K5919" s="18" t="str">
        <f t="shared" si="558"/>
        <v>relig polity2_prior_adopt_rel lngdp_prior_adopt_rel lnpop_prior_adopt_rel iswar_prior_adopt_rel civilwar_prior_adopt_rel injud_prior_adopt_rel INGO_uia_prior_adopt_rel Lrelfre_prior_adopt L2relfre_prior_adopt i.year</v>
      </c>
      <c r="L5919" s="1" t="str">
        <f t="shared" si="559"/>
        <v>Yes</v>
      </c>
    </row>
    <row r="5920" spans="1:12" x14ac:dyDescent="0.3">
      <c r="A5920" s="1" t="str">
        <f>VLOOKUP(B5920,DownloadedFiles!$B$2:$C$821,2,)</f>
        <v>doi:10.7910/DVN/NC06GQ</v>
      </c>
      <c r="B5920" s="1" t="s">
        <v>2257</v>
      </c>
      <c r="C5920" s="1" t="s">
        <v>5797</v>
      </c>
      <c r="D5920" s="1" t="s">
        <v>887</v>
      </c>
      <c r="E5920" s="1" t="str">
        <f>VLOOKUP(D5920,StataFunctions!$E$2:$G$260,3,)</f>
        <v>Ordered logistic regression</v>
      </c>
      <c r="F5920" s="18" t="s">
        <v>8454</v>
      </c>
      <c r="G5920" s="18" t="str">
        <f t="shared" si="556"/>
        <v>worker</v>
      </c>
      <c r="H5920" s="18" t="str">
        <f t="shared" si="557"/>
        <v>tradeun_strike polity2 lngdp lnpop i.year</v>
      </c>
      <c r="I5920" s="18">
        <f t="shared" si="560"/>
        <v>0</v>
      </c>
      <c r="J5920" s="18" t="str">
        <f t="shared" si="561"/>
        <v>NA</v>
      </c>
      <c r="K5920" s="18" t="str">
        <f t="shared" si="558"/>
        <v>tradeun_strike polity2 lngdp lnpop i.year</v>
      </c>
      <c r="L5920" s="1" t="str">
        <f t="shared" si="559"/>
        <v>Yes</v>
      </c>
    </row>
    <row r="5921" spans="1:12" ht="43.2" x14ac:dyDescent="0.3">
      <c r="A5921" s="1" t="str">
        <f>VLOOKUP(B5921,DownloadedFiles!$B$2:$C$821,2,)</f>
        <v>doi:10.7910/DVN/NC06GQ</v>
      </c>
      <c r="B5921" s="1" t="s">
        <v>2257</v>
      </c>
      <c r="C5921" s="1" t="s">
        <v>5802</v>
      </c>
      <c r="D5921" s="1" t="s">
        <v>887</v>
      </c>
      <c r="E5921" s="1" t="str">
        <f>VLOOKUP(D5921,StataFunctions!$E$2:$G$260,3,)</f>
        <v>Ordered logistic regression</v>
      </c>
      <c r="F5921" s="18" t="s">
        <v>8457</v>
      </c>
      <c r="G5921" s="18" t="str">
        <f t="shared" si="556"/>
        <v>worker</v>
      </c>
      <c r="H5921" s="18" t="str">
        <f t="shared" si="557"/>
        <v>tradeun_strike polity2_prior_adopt_ts lngdp_prior_adopt_ts lnpop_prior_adopt_ts injud_prior_adopt_ts INGO_uia_prior_adopt_ts i.year if tradeun_strike_year&gt;=1981</v>
      </c>
      <c r="I5921" s="18">
        <f t="shared" si="560"/>
        <v>1</v>
      </c>
      <c r="J5921" s="18" t="str">
        <f t="shared" si="561"/>
        <v xml:space="preserve"> tradeun_strike_year&gt;=1981</v>
      </c>
      <c r="K5921" s="18" t="str">
        <f t="shared" si="558"/>
        <v>tradeun_strike polity2_prior_adopt_ts lngdp_prior_adopt_ts lnpop_prior_adopt_ts injud_prior_adopt_ts INGO_uia_prior_adopt_ts i.year</v>
      </c>
      <c r="L5921" s="1" t="str">
        <f t="shared" si="559"/>
        <v>Yes</v>
      </c>
    </row>
    <row r="5922" spans="1:12" ht="57.6" x14ac:dyDescent="0.3">
      <c r="A5922" s="1" t="str">
        <f>VLOOKUP(B5922,DownloadedFiles!$B$2:$C$821,2,)</f>
        <v>doi:10.7910/DVN/NC06GQ</v>
      </c>
      <c r="B5922" s="1" t="s">
        <v>2257</v>
      </c>
      <c r="C5922" s="1" t="s">
        <v>5802</v>
      </c>
      <c r="D5922" s="1" t="s">
        <v>887</v>
      </c>
      <c r="E5922" s="1" t="str">
        <f>VLOOKUP(D5922,StataFunctions!$E$2:$G$260,3,)</f>
        <v>Ordered logistic regression</v>
      </c>
      <c r="F5922" s="18" t="s">
        <v>5819</v>
      </c>
      <c r="G5922" s="18" t="str">
        <f t="shared" si="556"/>
        <v>worker</v>
      </c>
      <c r="H5922" s="18" t="str">
        <f t="shared" si="557"/>
        <v>tradeun_strike polity2_prior_adopt_ts lngdp_prior_adopt_ts lnpop_prior_adopt_ts injud_prior_adopt_ts INGO_uia_prior_adopt_ts Lworker_prior_adopt L2worker_prior_adopt i.year if tradeun_strike_year&gt;=1981</v>
      </c>
      <c r="I5922" s="18">
        <f t="shared" si="560"/>
        <v>1</v>
      </c>
      <c r="J5922" s="18" t="str">
        <f t="shared" si="561"/>
        <v xml:space="preserve"> tradeun_strike_year&gt;=1981</v>
      </c>
      <c r="K5922" s="18" t="str">
        <f t="shared" si="558"/>
        <v>tradeun_strike polity2_prior_adopt_ts lngdp_prior_adopt_ts lnpop_prior_adopt_ts injud_prior_adopt_ts INGO_uia_prior_adopt_ts Lworker_prior_adopt L2worker_prior_adopt i.year</v>
      </c>
      <c r="L5922" s="1" t="str">
        <f t="shared" si="559"/>
        <v>Yes</v>
      </c>
    </row>
    <row r="5923" spans="1:12" ht="57.6" x14ac:dyDescent="0.3">
      <c r="A5923" s="1" t="str">
        <f>VLOOKUP(B5923,DownloadedFiles!$B$2:$C$821,2,)</f>
        <v>doi:10.7910/DVN/NC06GQ</v>
      </c>
      <c r="B5923" s="1" t="s">
        <v>2257</v>
      </c>
      <c r="C5923" s="1" t="s">
        <v>5802</v>
      </c>
      <c r="D5923" s="1" t="s">
        <v>887</v>
      </c>
      <c r="E5923" s="1" t="str">
        <f>VLOOKUP(D5923,StataFunctions!$E$2:$G$260,3,)</f>
        <v>Ordered logistic regression</v>
      </c>
      <c r="F5923" s="18" t="s">
        <v>8455</v>
      </c>
      <c r="G5923" s="18" t="str">
        <f t="shared" si="556"/>
        <v>worker</v>
      </c>
      <c r="H5923" s="18" t="str">
        <f t="shared" si="557"/>
        <v>tradeun_strike polity2_prior_adopt_ts lngdp_prior_adopt_ts lnpop_prior_adopt_ts iswar_prior_adopt_ts civilwar_prior_adopt_ts injud_prior_adopt_ts INGO_uia_prior_adopt_ts i.year if tradeun_strike_year&gt;=1981</v>
      </c>
      <c r="I5923" s="18">
        <f t="shared" si="560"/>
        <v>1</v>
      </c>
      <c r="J5923" s="18" t="str">
        <f t="shared" si="561"/>
        <v xml:space="preserve"> tradeun_strike_year&gt;=1981</v>
      </c>
      <c r="K5923" s="18" t="str">
        <f t="shared" si="558"/>
        <v>tradeun_strike polity2_prior_adopt_ts lngdp_prior_adopt_ts lnpop_prior_adopt_ts iswar_prior_adopt_ts civilwar_prior_adopt_ts injud_prior_adopt_ts INGO_uia_prior_adopt_ts i.year</v>
      </c>
      <c r="L5923" s="1" t="str">
        <f t="shared" si="559"/>
        <v>Yes</v>
      </c>
    </row>
    <row r="5924" spans="1:12" ht="72" x14ac:dyDescent="0.3">
      <c r="A5924" s="1" t="str">
        <f>VLOOKUP(B5924,DownloadedFiles!$B$2:$C$821,2,)</f>
        <v>doi:10.7910/DVN/NC06GQ</v>
      </c>
      <c r="B5924" s="1" t="s">
        <v>2257</v>
      </c>
      <c r="C5924" s="1" t="s">
        <v>5802</v>
      </c>
      <c r="D5924" s="1" t="s">
        <v>887</v>
      </c>
      <c r="E5924" s="1" t="str">
        <f>VLOOKUP(D5924,StataFunctions!$E$2:$G$260,3,)</f>
        <v>Ordered logistic regression</v>
      </c>
      <c r="F5924" s="18" t="s">
        <v>8456</v>
      </c>
      <c r="G5924" s="18" t="str">
        <f t="shared" si="556"/>
        <v>worker</v>
      </c>
      <c r="H5924" s="18" t="str">
        <f t="shared" si="557"/>
        <v>tradeun_strike polity2_prior_adopt_ts lngdp_prior_adopt_ts lnpop_prior_adopt_ts iswar_prior_adopt_ts civilwar_prior_adopt_ts injud_prior_adopt_ts INGO_uia_prior_adopt_ts Lworker_prior_adopt L2worker_prior_adopt i.year if tradeun_strike_year&gt;=1981</v>
      </c>
      <c r="I5924" s="18">
        <f t="shared" si="560"/>
        <v>1</v>
      </c>
      <c r="J5924" s="18" t="str">
        <f t="shared" si="561"/>
        <v xml:space="preserve"> tradeun_strike_year&gt;=1981</v>
      </c>
      <c r="K5924" s="18" t="str">
        <f t="shared" si="558"/>
        <v>tradeun_strike polity2_prior_adopt_ts lngdp_prior_adopt_ts lnpop_prior_adopt_ts iswar_prior_adopt_ts civilwar_prior_adopt_ts injud_prior_adopt_ts INGO_uia_prior_adopt_ts Lworker_prior_adopt L2worker_prior_adopt i.year</v>
      </c>
      <c r="L5924" s="1" t="str">
        <f t="shared" si="559"/>
        <v>Yes</v>
      </c>
    </row>
    <row r="5925" spans="1:12" ht="28.8" x14ac:dyDescent="0.3">
      <c r="A5925" s="1" t="str">
        <f>VLOOKUP(B5925,DownloadedFiles!$B$2:$C$821,2,)</f>
        <v>doi:10.7910/DVN/NC06GQ</v>
      </c>
      <c r="B5925" s="1" t="s">
        <v>2258</v>
      </c>
      <c r="C5925" s="1" t="s">
        <v>4952</v>
      </c>
      <c r="D5925" s="1" t="s">
        <v>1599</v>
      </c>
      <c r="E5925" s="1" t="str">
        <f>VLOOKUP(D5925,StataFunctions!$E$2:$G$260,3,)</f>
        <v xml:space="preserve">Random-effects ordered logistic models </v>
      </c>
      <c r="F5925" s="18" t="s">
        <v>5826</v>
      </c>
      <c r="G5925" s="18" t="str">
        <f t="shared" si="556"/>
        <v>assn</v>
      </c>
      <c r="H5925" s="18" t="str">
        <f t="shared" si="557"/>
        <v>assem_assoc polity2 lngdp lnpop iswar civilwar injud INGO_uia i.year</v>
      </c>
      <c r="I5925" s="18">
        <f t="shared" si="560"/>
        <v>0</v>
      </c>
      <c r="J5925" s="18" t="str">
        <f t="shared" si="561"/>
        <v>NA</v>
      </c>
      <c r="K5925" s="18" t="str">
        <f t="shared" si="558"/>
        <v>assem_assoc polity2 lngdp lnpop iswar civilwar injud INGO_uia i.year</v>
      </c>
      <c r="L5925" s="1" t="str">
        <f t="shared" si="559"/>
        <v>Yes</v>
      </c>
    </row>
    <row r="5926" spans="1:12" ht="28.8" x14ac:dyDescent="0.3">
      <c r="A5926" s="1" t="str">
        <f>VLOOKUP(B5926,DownloadedFiles!$B$2:$C$821,2,)</f>
        <v>doi:10.7910/DVN/NC06GQ</v>
      </c>
      <c r="B5926" s="1" t="s">
        <v>2258</v>
      </c>
      <c r="C5926" s="1" t="s">
        <v>4962</v>
      </c>
      <c r="D5926" s="1" t="s">
        <v>1599</v>
      </c>
      <c r="E5926" s="1" t="str">
        <f>VLOOKUP(D5926,StataFunctions!$E$2:$G$260,3,)</f>
        <v xml:space="preserve">Random-effects ordered logistic models </v>
      </c>
      <c r="F5926" s="18" t="s">
        <v>5829</v>
      </c>
      <c r="G5926" s="18" t="str">
        <f t="shared" si="556"/>
        <v>move</v>
      </c>
      <c r="H5926" s="18" t="str">
        <f t="shared" si="557"/>
        <v>libmov polity2 lngdp lnpop iswar civilwar injud INGO_uia i.year</v>
      </c>
      <c r="I5926" s="18">
        <f t="shared" si="560"/>
        <v>0</v>
      </c>
      <c r="J5926" s="18" t="str">
        <f t="shared" si="561"/>
        <v>NA</v>
      </c>
      <c r="K5926" s="18" t="str">
        <f t="shared" si="558"/>
        <v>libmov polity2 lngdp lnpop iswar civilwar injud INGO_uia i.year</v>
      </c>
      <c r="L5926" s="1" t="str">
        <f t="shared" si="559"/>
        <v>Yes</v>
      </c>
    </row>
    <row r="5927" spans="1:12" ht="28.8" x14ac:dyDescent="0.3">
      <c r="A5927" s="1" t="str">
        <f>VLOOKUP(B5927,DownloadedFiles!$B$2:$C$821,2,)</f>
        <v>doi:10.7910/DVN/NC06GQ</v>
      </c>
      <c r="B5927" s="1" t="s">
        <v>2258</v>
      </c>
      <c r="C5927" s="1" t="s">
        <v>4948</v>
      </c>
      <c r="D5927" s="1" t="s">
        <v>1599</v>
      </c>
      <c r="E5927" s="1" t="str">
        <f>VLOOKUP(D5927,StataFunctions!$E$2:$G$260,3,)</f>
        <v xml:space="preserve">Random-effects ordered logistic models </v>
      </c>
      <c r="F5927" s="18" t="s">
        <v>5824</v>
      </c>
      <c r="G5927" s="18" t="str">
        <f t="shared" si="556"/>
        <v>elecsd</v>
      </c>
      <c r="H5927" s="18" t="str">
        <f t="shared" si="557"/>
        <v>polpart polity2 lngdp lnpop iswar civilwar injud INGO_uia i.year</v>
      </c>
      <c r="I5927" s="18">
        <f t="shared" si="560"/>
        <v>0</v>
      </c>
      <c r="J5927" s="18" t="str">
        <f t="shared" si="561"/>
        <v>NA</v>
      </c>
      <c r="K5927" s="18" t="str">
        <f t="shared" si="558"/>
        <v>polpart polity2 lngdp lnpop iswar civilwar injud INGO_uia i.year</v>
      </c>
      <c r="L5927" s="1" t="str">
        <f t="shared" si="559"/>
        <v>Yes</v>
      </c>
    </row>
    <row r="5928" spans="1:12" ht="28.8" x14ac:dyDescent="0.3">
      <c r="A5928" s="1" t="str">
        <f>VLOOKUP(B5928,DownloadedFiles!$B$2:$C$821,2,)</f>
        <v>doi:10.7910/DVN/NC06GQ</v>
      </c>
      <c r="B5928" s="1" t="s">
        <v>2258</v>
      </c>
      <c r="C5928" s="1" t="s">
        <v>4960</v>
      </c>
      <c r="D5928" s="1" t="s">
        <v>1599</v>
      </c>
      <c r="E5928" s="1" t="str">
        <f>VLOOKUP(D5928,StataFunctions!$E$2:$G$260,3,)</f>
        <v xml:space="preserve">Random-effects ordered logistic models </v>
      </c>
      <c r="F5928" s="18" t="s">
        <v>5828</v>
      </c>
      <c r="G5928" s="18" t="str">
        <f t="shared" si="556"/>
        <v>speech</v>
      </c>
      <c r="H5928" s="18" t="str">
        <f t="shared" si="557"/>
        <v>press_express polity2 lngdp lnpop iswar civilwar injud INGO_uia i.year</v>
      </c>
      <c r="I5928" s="18">
        <f t="shared" si="560"/>
        <v>0</v>
      </c>
      <c r="J5928" s="18" t="str">
        <f t="shared" si="561"/>
        <v>NA</v>
      </c>
      <c r="K5928" s="18" t="str">
        <f t="shared" si="558"/>
        <v>press_express polity2 lngdp lnpop iswar civilwar injud INGO_uia i.year</v>
      </c>
      <c r="L5928" s="1" t="str">
        <f t="shared" si="559"/>
        <v>Yes</v>
      </c>
    </row>
    <row r="5929" spans="1:12" ht="28.8" x14ac:dyDescent="0.3">
      <c r="A5929" s="1" t="str">
        <f>VLOOKUP(B5929,DownloadedFiles!$B$2:$C$821,2,)</f>
        <v>doi:10.7910/DVN/NC06GQ</v>
      </c>
      <c r="B5929" s="1" t="s">
        <v>2258</v>
      </c>
      <c r="C5929" s="1" t="s">
        <v>4954</v>
      </c>
      <c r="D5929" s="1" t="s">
        <v>1599</v>
      </c>
      <c r="E5929" s="1" t="str">
        <f>VLOOKUP(D5929,StataFunctions!$E$2:$G$260,3,)</f>
        <v xml:space="preserve">Random-effects ordered logistic models </v>
      </c>
      <c r="F5929" s="18" t="s">
        <v>5827</v>
      </c>
      <c r="G5929" s="18" t="str">
        <f t="shared" si="556"/>
        <v>relfre</v>
      </c>
      <c r="H5929" s="18" t="str">
        <f t="shared" si="557"/>
        <v>relig polity2 lngdp lnpop iswar civilwar injud INGO_uia i.year</v>
      </c>
      <c r="I5929" s="18">
        <f t="shared" si="560"/>
        <v>0</v>
      </c>
      <c r="J5929" s="18" t="str">
        <f t="shared" si="561"/>
        <v>NA</v>
      </c>
      <c r="K5929" s="18" t="str">
        <f t="shared" si="558"/>
        <v>relig polity2 lngdp lnpop iswar civilwar injud INGO_uia i.year</v>
      </c>
      <c r="L5929" s="1" t="str">
        <f t="shared" si="559"/>
        <v>Yes</v>
      </c>
    </row>
    <row r="5930" spans="1:12" ht="28.8" x14ac:dyDescent="0.3">
      <c r="A5930" s="1" t="str">
        <f>VLOOKUP(B5930,DownloadedFiles!$B$2:$C$821,2,)</f>
        <v>doi:10.7910/DVN/NC06GQ</v>
      </c>
      <c r="B5930" s="1" t="s">
        <v>2258</v>
      </c>
      <c r="C5930" s="1" t="s">
        <v>4950</v>
      </c>
      <c r="D5930" s="1" t="s">
        <v>1599</v>
      </c>
      <c r="E5930" s="1" t="str">
        <f>VLOOKUP(D5930,StataFunctions!$E$2:$G$260,3,)</f>
        <v xml:space="preserve">Random-effects ordered logistic models </v>
      </c>
      <c r="F5930" s="18" t="s">
        <v>5825</v>
      </c>
      <c r="G5930" s="18" t="str">
        <f t="shared" si="556"/>
        <v>worker</v>
      </c>
      <c r="H5930" s="18" t="str">
        <f t="shared" si="557"/>
        <v>tradeun_strike polity2 lngdp lnpop iswar civilwar injud INGO_uia i.year</v>
      </c>
      <c r="I5930" s="18">
        <f t="shared" si="560"/>
        <v>0</v>
      </c>
      <c r="J5930" s="18" t="str">
        <f t="shared" si="561"/>
        <v>NA</v>
      </c>
      <c r="K5930" s="18" t="str">
        <f t="shared" si="558"/>
        <v>tradeun_strike polity2 lngdp lnpop iswar civilwar injud INGO_uia i.year</v>
      </c>
      <c r="L5930" s="1" t="str">
        <f t="shared" si="559"/>
        <v>Yes</v>
      </c>
    </row>
    <row r="5931" spans="1:12" ht="28.8" x14ac:dyDescent="0.3">
      <c r="A5931" s="1" t="str">
        <f>VLOOKUP(B5931,DownloadedFiles!$B$2:$C$821,2,)</f>
        <v>doi:10.7910/DVN/NC06GQ</v>
      </c>
      <c r="B5931" s="1" t="s">
        <v>2259</v>
      </c>
      <c r="C5931" s="1" t="s">
        <v>5840</v>
      </c>
      <c r="D5931" s="1" t="s">
        <v>887</v>
      </c>
      <c r="E5931" s="1" t="str">
        <f>VLOOKUP(D5931,StataFunctions!$E$2:$G$260,3,)</f>
        <v>Ordered logistic regression</v>
      </c>
      <c r="F5931" s="18" t="s">
        <v>5841</v>
      </c>
      <c r="G5931" s="18" t="str">
        <f t="shared" si="556"/>
        <v>assn</v>
      </c>
      <c r="H5931" s="18" t="str">
        <f t="shared" si="557"/>
        <v>assem_assoc lngdp lnpop polity2 civilwar injud iswar INGO_uia i.year</v>
      </c>
      <c r="I5931" s="18">
        <f t="shared" si="560"/>
        <v>0</v>
      </c>
      <c r="J5931" s="18" t="str">
        <f t="shared" si="561"/>
        <v>NA</v>
      </c>
      <c r="K5931" s="18" t="str">
        <f t="shared" si="558"/>
        <v>assem_assoc lngdp lnpop polity2 civilwar injud iswar INGO_uia i.year</v>
      </c>
      <c r="L5931" s="1" t="str">
        <f t="shared" si="559"/>
        <v>Yes</v>
      </c>
    </row>
    <row r="5932" spans="1:12" ht="28.8" x14ac:dyDescent="0.3">
      <c r="A5932" s="1" t="str">
        <f>VLOOKUP(B5932,DownloadedFiles!$B$2:$C$821,2,)</f>
        <v>doi:10.7910/DVN/NC06GQ</v>
      </c>
      <c r="B5932" s="1" t="s">
        <v>2259</v>
      </c>
      <c r="C5932" s="1" t="s">
        <v>5842</v>
      </c>
      <c r="D5932" s="1" t="s">
        <v>887</v>
      </c>
      <c r="E5932" s="1" t="str">
        <f>VLOOKUP(D5932,StataFunctions!$E$2:$G$260,3,)</f>
        <v>Ordered logistic regression</v>
      </c>
      <c r="F5932" s="18" t="s">
        <v>5841</v>
      </c>
      <c r="G5932" s="18" t="str">
        <f t="shared" si="556"/>
        <v>assn</v>
      </c>
      <c r="H5932" s="18" t="str">
        <f t="shared" si="557"/>
        <v>assem_assoc lngdp lnpop polity2 civilwar injud iswar INGO_uia i.year</v>
      </c>
      <c r="I5932" s="18">
        <f t="shared" si="560"/>
        <v>0</v>
      </c>
      <c r="J5932" s="18" t="str">
        <f t="shared" si="561"/>
        <v>NA</v>
      </c>
      <c r="K5932" s="18" t="str">
        <f t="shared" si="558"/>
        <v>assem_assoc lngdp lnpop polity2 civilwar injud iswar INGO_uia i.year</v>
      </c>
      <c r="L5932" s="1" t="str">
        <f t="shared" si="559"/>
        <v>Yes</v>
      </c>
    </row>
    <row r="5933" spans="1:12" ht="28.8" x14ac:dyDescent="0.3">
      <c r="A5933" s="1" t="str">
        <f>VLOOKUP(B5933,DownloadedFiles!$B$2:$C$821,2,)</f>
        <v>doi:10.7910/DVN/NC06GQ</v>
      </c>
      <c r="B5933" s="1" t="s">
        <v>2259</v>
      </c>
      <c r="C5933" s="1" t="s">
        <v>5843</v>
      </c>
      <c r="D5933" s="1" t="s">
        <v>887</v>
      </c>
      <c r="E5933" s="1" t="str">
        <f>VLOOKUP(D5933,StataFunctions!$E$2:$G$260,3,)</f>
        <v>Ordered logistic regression</v>
      </c>
      <c r="F5933" s="18" t="s">
        <v>5841</v>
      </c>
      <c r="G5933" s="18" t="str">
        <f t="shared" si="556"/>
        <v>assn</v>
      </c>
      <c r="H5933" s="18" t="str">
        <f t="shared" si="557"/>
        <v>assem_assoc lngdp lnpop polity2 civilwar injud iswar INGO_uia i.year</v>
      </c>
      <c r="I5933" s="18">
        <f t="shared" si="560"/>
        <v>0</v>
      </c>
      <c r="J5933" s="18" t="str">
        <f t="shared" si="561"/>
        <v>NA</v>
      </c>
      <c r="K5933" s="18" t="str">
        <f t="shared" si="558"/>
        <v>assem_assoc lngdp lnpop polity2 civilwar injud iswar INGO_uia i.year</v>
      </c>
      <c r="L5933" s="1" t="str">
        <f t="shared" si="559"/>
        <v>Yes</v>
      </c>
    </row>
    <row r="5934" spans="1:12" ht="28.8" x14ac:dyDescent="0.3">
      <c r="A5934" s="1" t="str">
        <f>VLOOKUP(B5934,DownloadedFiles!$B$2:$C$821,2,)</f>
        <v>doi:10.7910/DVN/NC06GQ</v>
      </c>
      <c r="B5934" s="1" t="s">
        <v>2259</v>
      </c>
      <c r="C5934" s="1" t="s">
        <v>5844</v>
      </c>
      <c r="D5934" s="1" t="s">
        <v>887</v>
      </c>
      <c r="E5934" s="1" t="str">
        <f>VLOOKUP(D5934,StataFunctions!$E$2:$G$260,3,)</f>
        <v>Ordered logistic regression</v>
      </c>
      <c r="F5934" s="18" t="s">
        <v>5841</v>
      </c>
      <c r="G5934" s="18" t="str">
        <f t="shared" si="556"/>
        <v>assn</v>
      </c>
      <c r="H5934" s="18" t="str">
        <f t="shared" si="557"/>
        <v>assem_assoc lngdp lnpop polity2 civilwar injud iswar INGO_uia i.year</v>
      </c>
      <c r="I5934" s="18">
        <f t="shared" si="560"/>
        <v>0</v>
      </c>
      <c r="J5934" s="18" t="str">
        <f t="shared" si="561"/>
        <v>NA</v>
      </c>
      <c r="K5934" s="18" t="str">
        <f t="shared" si="558"/>
        <v>assem_assoc lngdp lnpop polity2 civilwar injud iswar INGO_uia i.year</v>
      </c>
      <c r="L5934" s="1" t="str">
        <f t="shared" si="559"/>
        <v>Yes</v>
      </c>
    </row>
    <row r="5935" spans="1:12" ht="28.8" x14ac:dyDescent="0.3">
      <c r="A5935" s="1" t="str">
        <f>VLOOKUP(B5935,DownloadedFiles!$B$2:$C$821,2,)</f>
        <v>doi:10.7910/DVN/NC06GQ</v>
      </c>
      <c r="B5935" s="1" t="s">
        <v>2259</v>
      </c>
      <c r="C5935" s="1" t="s">
        <v>5862</v>
      </c>
      <c r="D5935" s="1" t="s">
        <v>887</v>
      </c>
      <c r="E5935" s="1" t="str">
        <f>VLOOKUP(D5935,StataFunctions!$E$2:$G$260,3,)</f>
        <v>Ordered logistic regression</v>
      </c>
      <c r="F5935" s="18" t="s">
        <v>4958</v>
      </c>
      <c r="G5935" s="18" t="str">
        <f t="shared" si="556"/>
        <v>assn</v>
      </c>
      <c r="H5935" s="18" t="str">
        <f t="shared" si="557"/>
        <v>assem_assoc polity2 lngdp lnpop iswar civilwar injud INGO_uia i.year</v>
      </c>
      <c r="I5935" s="18">
        <f t="shared" si="560"/>
        <v>0</v>
      </c>
      <c r="J5935" s="18" t="str">
        <f t="shared" si="561"/>
        <v>NA</v>
      </c>
      <c r="K5935" s="18" t="str">
        <f t="shared" si="558"/>
        <v>assem_assoc polity2 lngdp lnpop iswar civilwar injud INGO_uia i.year</v>
      </c>
      <c r="L5935" s="1" t="str">
        <f t="shared" si="559"/>
        <v>Yes</v>
      </c>
    </row>
    <row r="5936" spans="1:12" ht="28.8" x14ac:dyDescent="0.3">
      <c r="A5936" s="1" t="str">
        <f>VLOOKUP(B5936,DownloadedFiles!$B$2:$C$821,2,)</f>
        <v>doi:10.7910/DVN/NC06GQ</v>
      </c>
      <c r="B5936" s="1" t="s">
        <v>2259</v>
      </c>
      <c r="C5936" s="1" t="s">
        <v>5855</v>
      </c>
      <c r="D5936" s="1" t="s">
        <v>887</v>
      </c>
      <c r="E5936" s="1" t="str">
        <f>VLOOKUP(D5936,StataFunctions!$E$2:$G$260,3,)</f>
        <v>Ordered logistic regression</v>
      </c>
      <c r="F5936" s="18" t="s">
        <v>5856</v>
      </c>
      <c r="G5936" s="18" t="str">
        <f t="shared" si="556"/>
        <v>move</v>
      </c>
      <c r="H5936" s="18" t="str">
        <f t="shared" si="557"/>
        <v>libmov lngdp lnpop polity2 civilwar injud iswar INGO_uia i.year</v>
      </c>
      <c r="I5936" s="18">
        <f t="shared" si="560"/>
        <v>0</v>
      </c>
      <c r="J5936" s="18" t="str">
        <f t="shared" si="561"/>
        <v>NA</v>
      </c>
      <c r="K5936" s="18" t="str">
        <f t="shared" si="558"/>
        <v>libmov lngdp lnpop polity2 civilwar injud iswar INGO_uia i.year</v>
      </c>
      <c r="L5936" s="1" t="str">
        <f t="shared" si="559"/>
        <v>Yes</v>
      </c>
    </row>
    <row r="5937" spans="1:12" ht="28.8" x14ac:dyDescent="0.3">
      <c r="A5937" s="1" t="str">
        <f>VLOOKUP(B5937,DownloadedFiles!$B$2:$C$821,2,)</f>
        <v>doi:10.7910/DVN/NC06GQ</v>
      </c>
      <c r="B5937" s="1" t="s">
        <v>2259</v>
      </c>
      <c r="C5937" s="1" t="s">
        <v>5857</v>
      </c>
      <c r="D5937" s="1" t="s">
        <v>887</v>
      </c>
      <c r="E5937" s="1" t="str">
        <f>VLOOKUP(D5937,StataFunctions!$E$2:$G$260,3,)</f>
        <v>Ordered logistic regression</v>
      </c>
      <c r="F5937" s="18" t="s">
        <v>5856</v>
      </c>
      <c r="G5937" s="18" t="str">
        <f t="shared" si="556"/>
        <v>move</v>
      </c>
      <c r="H5937" s="18" t="str">
        <f t="shared" si="557"/>
        <v>libmov lngdp lnpop polity2 civilwar injud iswar INGO_uia i.year</v>
      </c>
      <c r="I5937" s="18">
        <f t="shared" si="560"/>
        <v>0</v>
      </c>
      <c r="J5937" s="18" t="str">
        <f t="shared" si="561"/>
        <v>NA</v>
      </c>
      <c r="K5937" s="18" t="str">
        <f t="shared" si="558"/>
        <v>libmov lngdp lnpop polity2 civilwar injud iswar INGO_uia i.year</v>
      </c>
      <c r="L5937" s="1" t="str">
        <f t="shared" si="559"/>
        <v>Yes</v>
      </c>
    </row>
    <row r="5938" spans="1:12" ht="28.8" x14ac:dyDescent="0.3">
      <c r="A5938" s="1" t="str">
        <f>VLOOKUP(B5938,DownloadedFiles!$B$2:$C$821,2,)</f>
        <v>doi:10.7910/DVN/NC06GQ</v>
      </c>
      <c r="B5938" s="1" t="s">
        <v>2259</v>
      </c>
      <c r="C5938" s="1" t="s">
        <v>5858</v>
      </c>
      <c r="D5938" s="1" t="s">
        <v>887</v>
      </c>
      <c r="E5938" s="1" t="str">
        <f>VLOOKUP(D5938,StataFunctions!$E$2:$G$260,3,)</f>
        <v>Ordered logistic regression</v>
      </c>
      <c r="F5938" s="18" t="s">
        <v>5856</v>
      </c>
      <c r="G5938" s="18" t="str">
        <f t="shared" si="556"/>
        <v>move</v>
      </c>
      <c r="H5938" s="18" t="str">
        <f t="shared" si="557"/>
        <v>libmov lngdp lnpop polity2 civilwar injud iswar INGO_uia i.year</v>
      </c>
      <c r="I5938" s="18">
        <f t="shared" si="560"/>
        <v>0</v>
      </c>
      <c r="J5938" s="18" t="str">
        <f t="shared" si="561"/>
        <v>NA</v>
      </c>
      <c r="K5938" s="18" t="str">
        <f t="shared" si="558"/>
        <v>libmov lngdp lnpop polity2 civilwar injud iswar INGO_uia i.year</v>
      </c>
      <c r="L5938" s="1" t="str">
        <f t="shared" si="559"/>
        <v>Yes</v>
      </c>
    </row>
    <row r="5939" spans="1:12" ht="28.8" x14ac:dyDescent="0.3">
      <c r="A5939" s="1" t="str">
        <f>VLOOKUP(B5939,DownloadedFiles!$B$2:$C$821,2,)</f>
        <v>doi:10.7910/DVN/NC06GQ</v>
      </c>
      <c r="B5939" s="1" t="s">
        <v>2259</v>
      </c>
      <c r="C5939" s="1" t="s">
        <v>5859</v>
      </c>
      <c r="D5939" s="1" t="s">
        <v>887</v>
      </c>
      <c r="E5939" s="1" t="str">
        <f>VLOOKUP(D5939,StataFunctions!$E$2:$G$260,3,)</f>
        <v>Ordered logistic regression</v>
      </c>
      <c r="F5939" s="18" t="s">
        <v>5856</v>
      </c>
      <c r="G5939" s="18" t="str">
        <f t="shared" si="556"/>
        <v>move</v>
      </c>
      <c r="H5939" s="18" t="str">
        <f t="shared" si="557"/>
        <v>libmov lngdp lnpop polity2 civilwar injud iswar INGO_uia i.year</v>
      </c>
      <c r="I5939" s="18">
        <f t="shared" si="560"/>
        <v>0</v>
      </c>
      <c r="J5939" s="18" t="str">
        <f t="shared" si="561"/>
        <v>NA</v>
      </c>
      <c r="K5939" s="18" t="str">
        <f t="shared" si="558"/>
        <v>libmov lngdp lnpop polity2 civilwar injud iswar INGO_uia i.year</v>
      </c>
      <c r="L5939" s="1" t="str">
        <f t="shared" si="559"/>
        <v>Yes</v>
      </c>
    </row>
    <row r="5940" spans="1:12" ht="28.8" x14ac:dyDescent="0.3">
      <c r="A5940" s="1" t="str">
        <f>VLOOKUP(B5940,DownloadedFiles!$B$2:$C$821,2,)</f>
        <v>doi:10.7910/DVN/NC06GQ</v>
      </c>
      <c r="B5940" s="1" t="s">
        <v>2259</v>
      </c>
      <c r="C5940" s="1" t="s">
        <v>5865</v>
      </c>
      <c r="D5940" s="1" t="s">
        <v>887</v>
      </c>
      <c r="E5940" s="1" t="str">
        <f>VLOOKUP(D5940,StataFunctions!$E$2:$G$260,3,)</f>
        <v>Ordered logistic regression</v>
      </c>
      <c r="F5940" s="18" t="s">
        <v>4963</v>
      </c>
      <c r="G5940" s="18" t="str">
        <f t="shared" si="556"/>
        <v>move</v>
      </c>
      <c r="H5940" s="18" t="str">
        <f t="shared" si="557"/>
        <v>libmov polity2 lngdp lnpop iswar civilwar injud INGO_uia i.year</v>
      </c>
      <c r="I5940" s="18">
        <f t="shared" si="560"/>
        <v>0</v>
      </c>
      <c r="J5940" s="18" t="str">
        <f t="shared" si="561"/>
        <v>NA</v>
      </c>
      <c r="K5940" s="18" t="str">
        <f t="shared" si="558"/>
        <v>libmov polity2 lngdp lnpop iswar civilwar injud INGO_uia i.year</v>
      </c>
      <c r="L5940" s="1" t="str">
        <f t="shared" si="559"/>
        <v>Yes</v>
      </c>
    </row>
    <row r="5941" spans="1:12" ht="28.8" x14ac:dyDescent="0.3">
      <c r="A5941" s="1" t="str">
        <f>VLOOKUP(B5941,DownloadedFiles!$B$2:$C$821,2,)</f>
        <v>doi:10.7910/DVN/NC06GQ</v>
      </c>
      <c r="B5941" s="1" t="s">
        <v>2259</v>
      </c>
      <c r="C5941" s="1" t="s">
        <v>5830</v>
      </c>
      <c r="D5941" s="1" t="s">
        <v>887</v>
      </c>
      <c r="E5941" s="1" t="str">
        <f>VLOOKUP(D5941,StataFunctions!$E$2:$G$260,3,)</f>
        <v>Ordered logistic regression</v>
      </c>
      <c r="F5941" s="18" t="s">
        <v>5831</v>
      </c>
      <c r="G5941" s="18" t="str">
        <f t="shared" si="556"/>
        <v>elecsd</v>
      </c>
      <c r="H5941" s="18" t="str">
        <f t="shared" si="557"/>
        <v>polpart lngdp lnpop polity2 civilwar injud iswar INGO_uia i.year</v>
      </c>
      <c r="I5941" s="18">
        <f t="shared" si="560"/>
        <v>0</v>
      </c>
      <c r="J5941" s="18" t="str">
        <f t="shared" si="561"/>
        <v>NA</v>
      </c>
      <c r="K5941" s="18" t="str">
        <f t="shared" si="558"/>
        <v>polpart lngdp lnpop polity2 civilwar injud iswar INGO_uia i.year</v>
      </c>
      <c r="L5941" s="1" t="str">
        <f t="shared" si="559"/>
        <v>Yes</v>
      </c>
    </row>
    <row r="5942" spans="1:12" ht="28.8" x14ac:dyDescent="0.3">
      <c r="A5942" s="1" t="str">
        <f>VLOOKUP(B5942,DownloadedFiles!$B$2:$C$821,2,)</f>
        <v>doi:10.7910/DVN/NC06GQ</v>
      </c>
      <c r="B5942" s="1" t="s">
        <v>2259</v>
      </c>
      <c r="C5942" s="1" t="s">
        <v>5832</v>
      </c>
      <c r="D5942" s="1" t="s">
        <v>887</v>
      </c>
      <c r="E5942" s="1" t="str">
        <f>VLOOKUP(D5942,StataFunctions!$E$2:$G$260,3,)</f>
        <v>Ordered logistic regression</v>
      </c>
      <c r="F5942" s="18" t="s">
        <v>5831</v>
      </c>
      <c r="G5942" s="18" t="str">
        <f t="shared" si="556"/>
        <v>elecsd</v>
      </c>
      <c r="H5942" s="18" t="str">
        <f t="shared" si="557"/>
        <v>polpart lngdp lnpop polity2 civilwar injud iswar INGO_uia i.year</v>
      </c>
      <c r="I5942" s="18">
        <f t="shared" si="560"/>
        <v>0</v>
      </c>
      <c r="J5942" s="18" t="str">
        <f t="shared" si="561"/>
        <v>NA</v>
      </c>
      <c r="K5942" s="18" t="str">
        <f t="shared" si="558"/>
        <v>polpart lngdp lnpop polity2 civilwar injud iswar INGO_uia i.year</v>
      </c>
      <c r="L5942" s="1" t="str">
        <f t="shared" si="559"/>
        <v>Yes</v>
      </c>
    </row>
    <row r="5943" spans="1:12" ht="28.8" x14ac:dyDescent="0.3">
      <c r="A5943" s="1" t="str">
        <f>VLOOKUP(B5943,DownloadedFiles!$B$2:$C$821,2,)</f>
        <v>doi:10.7910/DVN/NC06GQ</v>
      </c>
      <c r="B5943" s="1" t="s">
        <v>2259</v>
      </c>
      <c r="C5943" s="1" t="s">
        <v>5833</v>
      </c>
      <c r="D5943" s="1" t="s">
        <v>887</v>
      </c>
      <c r="E5943" s="1" t="str">
        <f>VLOOKUP(D5943,StataFunctions!$E$2:$G$260,3,)</f>
        <v>Ordered logistic regression</v>
      </c>
      <c r="F5943" s="18" t="s">
        <v>5831</v>
      </c>
      <c r="G5943" s="18" t="str">
        <f t="shared" si="556"/>
        <v>elecsd</v>
      </c>
      <c r="H5943" s="18" t="str">
        <f t="shared" si="557"/>
        <v>polpart lngdp lnpop polity2 civilwar injud iswar INGO_uia i.year</v>
      </c>
      <c r="I5943" s="18">
        <f t="shared" si="560"/>
        <v>0</v>
      </c>
      <c r="J5943" s="18" t="str">
        <f t="shared" si="561"/>
        <v>NA</v>
      </c>
      <c r="K5943" s="18" t="str">
        <f t="shared" si="558"/>
        <v>polpart lngdp lnpop polity2 civilwar injud iswar INGO_uia i.year</v>
      </c>
      <c r="L5943" s="1" t="str">
        <f t="shared" si="559"/>
        <v>Yes</v>
      </c>
    </row>
    <row r="5944" spans="1:12" ht="28.8" x14ac:dyDescent="0.3">
      <c r="A5944" s="1" t="str">
        <f>VLOOKUP(B5944,DownloadedFiles!$B$2:$C$821,2,)</f>
        <v>doi:10.7910/DVN/NC06GQ</v>
      </c>
      <c r="B5944" s="1" t="s">
        <v>2259</v>
      </c>
      <c r="C5944" s="1" t="s">
        <v>5834</v>
      </c>
      <c r="D5944" s="1" t="s">
        <v>887</v>
      </c>
      <c r="E5944" s="1" t="str">
        <f>VLOOKUP(D5944,StataFunctions!$E$2:$G$260,3,)</f>
        <v>Ordered logistic regression</v>
      </c>
      <c r="F5944" s="18" t="s">
        <v>5831</v>
      </c>
      <c r="G5944" s="18" t="str">
        <f t="shared" ref="G5944:G6007" si="562">MID($F5944,LEN($D5944)+FIND($D5944,$F5944)+1,FIND(" ",$F5944,LEN(D5944)+FIND(D5944,F5944)+1)-(LEN($D5944)+FIND($D5944,$F5944)+1))</f>
        <v>elecsd</v>
      </c>
      <c r="H5944" s="18" t="str">
        <f t="shared" si="557"/>
        <v>polpart lngdp lnpop polity2 civilwar injud iswar INGO_uia i.year</v>
      </c>
      <c r="I5944" s="18">
        <f t="shared" si="560"/>
        <v>0</v>
      </c>
      <c r="J5944" s="18" t="str">
        <f t="shared" si="561"/>
        <v>NA</v>
      </c>
      <c r="K5944" s="18" t="str">
        <f t="shared" si="558"/>
        <v>polpart lngdp lnpop polity2 civilwar injud iswar INGO_uia i.year</v>
      </c>
      <c r="L5944" s="1" t="str">
        <f t="shared" si="559"/>
        <v>Yes</v>
      </c>
    </row>
    <row r="5945" spans="1:12" ht="28.8" x14ac:dyDescent="0.3">
      <c r="A5945" s="1" t="str">
        <f>VLOOKUP(B5945,DownloadedFiles!$B$2:$C$821,2,)</f>
        <v>doi:10.7910/DVN/NC06GQ</v>
      </c>
      <c r="B5945" s="1" t="s">
        <v>2259</v>
      </c>
      <c r="C5945" s="1" t="s">
        <v>5860</v>
      </c>
      <c r="D5945" s="1" t="s">
        <v>887</v>
      </c>
      <c r="E5945" s="1" t="str">
        <f>VLOOKUP(D5945,StataFunctions!$E$2:$G$260,3,)</f>
        <v>Ordered logistic regression</v>
      </c>
      <c r="F5945" s="18" t="s">
        <v>4956</v>
      </c>
      <c r="G5945" s="18" t="str">
        <f t="shared" si="562"/>
        <v>elecsd</v>
      </c>
      <c r="H5945" s="18" t="str">
        <f t="shared" si="557"/>
        <v>polpart polity2 lngdp lnpop iswar civilwar injud INGO_uia i.year</v>
      </c>
      <c r="I5945" s="18">
        <f t="shared" si="560"/>
        <v>0</v>
      </c>
      <c r="J5945" s="18" t="str">
        <f t="shared" si="561"/>
        <v>NA</v>
      </c>
      <c r="K5945" s="18" t="str">
        <f t="shared" si="558"/>
        <v>polpart polity2 lngdp lnpop iswar civilwar injud INGO_uia i.year</v>
      </c>
      <c r="L5945" s="1" t="str">
        <f t="shared" si="559"/>
        <v>Yes</v>
      </c>
    </row>
    <row r="5946" spans="1:12" ht="28.8" x14ac:dyDescent="0.3">
      <c r="A5946" s="1" t="str">
        <f>VLOOKUP(B5946,DownloadedFiles!$B$2:$C$821,2,)</f>
        <v>doi:10.7910/DVN/NC06GQ</v>
      </c>
      <c r="B5946" s="1" t="s">
        <v>2259</v>
      </c>
      <c r="C5946" s="1" t="s">
        <v>5850</v>
      </c>
      <c r="D5946" s="1" t="s">
        <v>887</v>
      </c>
      <c r="E5946" s="1" t="str">
        <f>VLOOKUP(D5946,StataFunctions!$E$2:$G$260,3,)</f>
        <v>Ordered logistic regression</v>
      </c>
      <c r="F5946" s="18" t="s">
        <v>5851</v>
      </c>
      <c r="G5946" s="18" t="str">
        <f t="shared" si="562"/>
        <v>speech</v>
      </c>
      <c r="H5946" s="18" t="str">
        <f t="shared" si="557"/>
        <v>press_express lngdp lnpop polity2 civilwar injud iswar INGO_uia i.year</v>
      </c>
      <c r="I5946" s="18">
        <f t="shared" si="560"/>
        <v>0</v>
      </c>
      <c r="J5946" s="18" t="str">
        <f t="shared" si="561"/>
        <v>NA</v>
      </c>
      <c r="K5946" s="18" t="str">
        <f t="shared" si="558"/>
        <v>press_express lngdp lnpop polity2 civilwar injud iswar INGO_uia i.year</v>
      </c>
      <c r="L5946" s="1" t="str">
        <f t="shared" si="559"/>
        <v>Yes</v>
      </c>
    </row>
    <row r="5947" spans="1:12" ht="28.8" x14ac:dyDescent="0.3">
      <c r="A5947" s="1" t="str">
        <f>VLOOKUP(B5947,DownloadedFiles!$B$2:$C$821,2,)</f>
        <v>doi:10.7910/DVN/NC06GQ</v>
      </c>
      <c r="B5947" s="1" t="s">
        <v>2259</v>
      </c>
      <c r="C5947" s="1" t="s">
        <v>5852</v>
      </c>
      <c r="D5947" s="1" t="s">
        <v>887</v>
      </c>
      <c r="E5947" s="1" t="str">
        <f>VLOOKUP(D5947,StataFunctions!$E$2:$G$260,3,)</f>
        <v>Ordered logistic regression</v>
      </c>
      <c r="F5947" s="18" t="s">
        <v>5851</v>
      </c>
      <c r="G5947" s="18" t="str">
        <f t="shared" si="562"/>
        <v>speech</v>
      </c>
      <c r="H5947" s="18" t="str">
        <f t="shared" si="557"/>
        <v>press_express lngdp lnpop polity2 civilwar injud iswar INGO_uia i.year</v>
      </c>
      <c r="I5947" s="18">
        <f t="shared" si="560"/>
        <v>0</v>
      </c>
      <c r="J5947" s="18" t="str">
        <f t="shared" si="561"/>
        <v>NA</v>
      </c>
      <c r="K5947" s="18" t="str">
        <f t="shared" si="558"/>
        <v>press_express lngdp lnpop polity2 civilwar injud iswar INGO_uia i.year</v>
      </c>
      <c r="L5947" s="1" t="str">
        <f t="shared" si="559"/>
        <v>Yes</v>
      </c>
    </row>
    <row r="5948" spans="1:12" ht="28.8" x14ac:dyDescent="0.3">
      <c r="A5948" s="1" t="str">
        <f>VLOOKUP(B5948,DownloadedFiles!$B$2:$C$821,2,)</f>
        <v>doi:10.7910/DVN/NC06GQ</v>
      </c>
      <c r="B5948" s="1" t="s">
        <v>2259</v>
      </c>
      <c r="C5948" s="1" t="s">
        <v>5853</v>
      </c>
      <c r="D5948" s="1" t="s">
        <v>887</v>
      </c>
      <c r="E5948" s="1" t="str">
        <f>VLOOKUP(D5948,StataFunctions!$E$2:$G$260,3,)</f>
        <v>Ordered logistic regression</v>
      </c>
      <c r="F5948" s="18" t="s">
        <v>5851</v>
      </c>
      <c r="G5948" s="18" t="str">
        <f t="shared" si="562"/>
        <v>speech</v>
      </c>
      <c r="H5948" s="18" t="str">
        <f t="shared" si="557"/>
        <v>press_express lngdp lnpop polity2 civilwar injud iswar INGO_uia i.year</v>
      </c>
      <c r="I5948" s="18">
        <f t="shared" si="560"/>
        <v>0</v>
      </c>
      <c r="J5948" s="18" t="str">
        <f t="shared" si="561"/>
        <v>NA</v>
      </c>
      <c r="K5948" s="18" t="str">
        <f t="shared" si="558"/>
        <v>press_express lngdp lnpop polity2 civilwar injud iswar INGO_uia i.year</v>
      </c>
      <c r="L5948" s="1" t="str">
        <f t="shared" si="559"/>
        <v>Yes</v>
      </c>
    </row>
    <row r="5949" spans="1:12" ht="28.8" x14ac:dyDescent="0.3">
      <c r="A5949" s="1" t="str">
        <f>VLOOKUP(B5949,DownloadedFiles!$B$2:$C$821,2,)</f>
        <v>doi:10.7910/DVN/NC06GQ</v>
      </c>
      <c r="B5949" s="1" t="s">
        <v>2259</v>
      </c>
      <c r="C5949" s="1" t="s">
        <v>5854</v>
      </c>
      <c r="D5949" s="1" t="s">
        <v>887</v>
      </c>
      <c r="E5949" s="1" t="str">
        <f>VLOOKUP(D5949,StataFunctions!$E$2:$G$260,3,)</f>
        <v>Ordered logistic regression</v>
      </c>
      <c r="F5949" s="18" t="s">
        <v>5851</v>
      </c>
      <c r="G5949" s="18" t="str">
        <f t="shared" si="562"/>
        <v>speech</v>
      </c>
      <c r="H5949" s="18" t="str">
        <f t="shared" si="557"/>
        <v>press_express lngdp lnpop polity2 civilwar injud iswar INGO_uia i.year</v>
      </c>
      <c r="I5949" s="18">
        <f t="shared" si="560"/>
        <v>0</v>
      </c>
      <c r="J5949" s="18" t="str">
        <f t="shared" si="561"/>
        <v>NA</v>
      </c>
      <c r="K5949" s="18" t="str">
        <f t="shared" si="558"/>
        <v>press_express lngdp lnpop polity2 civilwar injud iswar INGO_uia i.year</v>
      </c>
      <c r="L5949" s="1" t="str">
        <f t="shared" si="559"/>
        <v>Yes</v>
      </c>
    </row>
    <row r="5950" spans="1:12" ht="28.8" x14ac:dyDescent="0.3">
      <c r="A5950" s="1" t="str">
        <f>VLOOKUP(B5950,DownloadedFiles!$B$2:$C$821,2,)</f>
        <v>doi:10.7910/DVN/NC06GQ</v>
      </c>
      <c r="B5950" s="1" t="s">
        <v>2259</v>
      </c>
      <c r="C5950" s="1" t="s">
        <v>5864</v>
      </c>
      <c r="D5950" s="1" t="s">
        <v>887</v>
      </c>
      <c r="E5950" s="1" t="str">
        <f>VLOOKUP(D5950,StataFunctions!$E$2:$G$260,3,)</f>
        <v>Ordered logistic regression</v>
      </c>
      <c r="F5950" s="18" t="s">
        <v>4961</v>
      </c>
      <c r="G5950" s="18" t="str">
        <f t="shared" si="562"/>
        <v>speech</v>
      </c>
      <c r="H5950" s="18" t="str">
        <f t="shared" si="557"/>
        <v>press_express polity2 lngdp lnpop iswar civilwar injud INGO_uia i.year</v>
      </c>
      <c r="I5950" s="18">
        <f t="shared" si="560"/>
        <v>0</v>
      </c>
      <c r="J5950" s="18" t="str">
        <f t="shared" si="561"/>
        <v>NA</v>
      </c>
      <c r="K5950" s="18" t="str">
        <f t="shared" si="558"/>
        <v>press_express polity2 lngdp lnpop iswar civilwar injud INGO_uia i.year</v>
      </c>
      <c r="L5950" s="1" t="str">
        <f t="shared" si="559"/>
        <v>Yes</v>
      </c>
    </row>
    <row r="5951" spans="1:12" ht="28.8" x14ac:dyDescent="0.3">
      <c r="A5951" s="1" t="str">
        <f>VLOOKUP(B5951,DownloadedFiles!$B$2:$C$821,2,)</f>
        <v>doi:10.7910/DVN/NC06GQ</v>
      </c>
      <c r="B5951" s="1" t="s">
        <v>2259</v>
      </c>
      <c r="C5951" s="1" t="s">
        <v>5845</v>
      </c>
      <c r="D5951" s="1" t="s">
        <v>887</v>
      </c>
      <c r="E5951" s="1" t="str">
        <f>VLOOKUP(D5951,StataFunctions!$E$2:$G$260,3,)</f>
        <v>Ordered logistic regression</v>
      </c>
      <c r="F5951" s="18" t="s">
        <v>5846</v>
      </c>
      <c r="G5951" s="18" t="str">
        <f t="shared" si="562"/>
        <v>relfre</v>
      </c>
      <c r="H5951" s="18" t="str">
        <f t="shared" si="557"/>
        <v>relig lngdp lnpop polity2 civilwar injud iswar INGO_uia i.year</v>
      </c>
      <c r="I5951" s="18">
        <f t="shared" si="560"/>
        <v>0</v>
      </c>
      <c r="J5951" s="18" t="str">
        <f t="shared" si="561"/>
        <v>NA</v>
      </c>
      <c r="K5951" s="18" t="str">
        <f t="shared" si="558"/>
        <v>relig lngdp lnpop polity2 civilwar injud iswar INGO_uia i.year</v>
      </c>
      <c r="L5951" s="1" t="str">
        <f t="shared" si="559"/>
        <v>Yes</v>
      </c>
    </row>
    <row r="5952" spans="1:12" ht="28.8" x14ac:dyDescent="0.3">
      <c r="A5952" s="1" t="str">
        <f>VLOOKUP(B5952,DownloadedFiles!$B$2:$C$821,2,)</f>
        <v>doi:10.7910/DVN/NC06GQ</v>
      </c>
      <c r="B5952" s="1" t="s">
        <v>2259</v>
      </c>
      <c r="C5952" s="1" t="s">
        <v>5847</v>
      </c>
      <c r="D5952" s="1" t="s">
        <v>887</v>
      </c>
      <c r="E5952" s="1" t="str">
        <f>VLOOKUP(D5952,StataFunctions!$E$2:$G$260,3,)</f>
        <v>Ordered logistic regression</v>
      </c>
      <c r="F5952" s="18" t="s">
        <v>5846</v>
      </c>
      <c r="G5952" s="18" t="str">
        <f t="shared" si="562"/>
        <v>relfre</v>
      </c>
      <c r="H5952" s="18" t="str">
        <f t="shared" si="557"/>
        <v>relig lngdp lnpop polity2 civilwar injud iswar INGO_uia i.year</v>
      </c>
      <c r="I5952" s="18">
        <f t="shared" si="560"/>
        <v>0</v>
      </c>
      <c r="J5952" s="18" t="str">
        <f t="shared" si="561"/>
        <v>NA</v>
      </c>
      <c r="K5952" s="18" t="str">
        <f t="shared" si="558"/>
        <v>relig lngdp lnpop polity2 civilwar injud iswar INGO_uia i.year</v>
      </c>
      <c r="L5952" s="1" t="str">
        <f t="shared" si="559"/>
        <v>Yes</v>
      </c>
    </row>
    <row r="5953" spans="1:12" ht="28.8" x14ac:dyDescent="0.3">
      <c r="A5953" s="1" t="str">
        <f>VLOOKUP(B5953,DownloadedFiles!$B$2:$C$821,2,)</f>
        <v>doi:10.7910/DVN/NC06GQ</v>
      </c>
      <c r="B5953" s="1" t="s">
        <v>2259</v>
      </c>
      <c r="C5953" s="1" t="s">
        <v>5848</v>
      </c>
      <c r="D5953" s="1" t="s">
        <v>887</v>
      </c>
      <c r="E5953" s="1" t="str">
        <f>VLOOKUP(D5953,StataFunctions!$E$2:$G$260,3,)</f>
        <v>Ordered logistic regression</v>
      </c>
      <c r="F5953" s="18" t="s">
        <v>5846</v>
      </c>
      <c r="G5953" s="18" t="str">
        <f t="shared" si="562"/>
        <v>relfre</v>
      </c>
      <c r="H5953" s="18" t="str">
        <f t="shared" si="557"/>
        <v>relig lngdp lnpop polity2 civilwar injud iswar INGO_uia i.year</v>
      </c>
      <c r="I5953" s="18">
        <f t="shared" si="560"/>
        <v>0</v>
      </c>
      <c r="J5953" s="18" t="str">
        <f t="shared" si="561"/>
        <v>NA</v>
      </c>
      <c r="K5953" s="18" t="str">
        <f t="shared" si="558"/>
        <v>relig lngdp lnpop polity2 civilwar injud iswar INGO_uia i.year</v>
      </c>
      <c r="L5953" s="1" t="str">
        <f t="shared" si="559"/>
        <v>Yes</v>
      </c>
    </row>
    <row r="5954" spans="1:12" ht="28.8" x14ac:dyDescent="0.3">
      <c r="A5954" s="1" t="str">
        <f>VLOOKUP(B5954,DownloadedFiles!$B$2:$C$821,2,)</f>
        <v>doi:10.7910/DVN/NC06GQ</v>
      </c>
      <c r="B5954" s="1" t="s">
        <v>2259</v>
      </c>
      <c r="C5954" s="1" t="s">
        <v>5849</v>
      </c>
      <c r="D5954" s="1" t="s">
        <v>887</v>
      </c>
      <c r="E5954" s="1" t="str">
        <f>VLOOKUP(D5954,StataFunctions!$E$2:$G$260,3,)</f>
        <v>Ordered logistic regression</v>
      </c>
      <c r="F5954" s="18" t="s">
        <v>5846</v>
      </c>
      <c r="G5954" s="18" t="str">
        <f t="shared" si="562"/>
        <v>relfre</v>
      </c>
      <c r="H5954" s="18" t="str">
        <f t="shared" ref="H5954:H6017" si="563">TRIM(MID(F5954,FIND(G5954,F5954)+LEN(G5954)+1,IFERROR(FIND(",",F5954),LEN(F5954)+1)-(FIND(G5954,F5954)+LEN(G5954)+1)))</f>
        <v>relig lngdp lnpop polity2 civilwar injud iswar INGO_uia i.year</v>
      </c>
      <c r="I5954" s="18">
        <f t="shared" si="560"/>
        <v>0</v>
      </c>
      <c r="J5954" s="18" t="str">
        <f t="shared" si="561"/>
        <v>NA</v>
      </c>
      <c r="K5954" s="18" t="str">
        <f t="shared" ref="K5954:K6017" si="564">IF(I5954=0,H5954,MID(H5954,1,FIND(J5954,H5954)-4))</f>
        <v>relig lngdp lnpop polity2 civilwar injud iswar INGO_uia i.year</v>
      </c>
      <c r="L5954" s="1" t="str">
        <f t="shared" ref="L5954:L6017" si="565">IFERROR(IF(FIND("///",F5954)&gt;0,"No",0),"Yes")</f>
        <v>Yes</v>
      </c>
    </row>
    <row r="5955" spans="1:12" ht="28.8" x14ac:dyDescent="0.3">
      <c r="A5955" s="1" t="str">
        <f>VLOOKUP(B5955,DownloadedFiles!$B$2:$C$821,2,)</f>
        <v>doi:10.7910/DVN/NC06GQ</v>
      </c>
      <c r="B5955" s="1" t="s">
        <v>2259</v>
      </c>
      <c r="C5955" s="1" t="s">
        <v>5863</v>
      </c>
      <c r="D5955" s="1" t="s">
        <v>887</v>
      </c>
      <c r="E5955" s="1" t="str">
        <f>VLOOKUP(D5955,StataFunctions!$E$2:$G$260,3,)</f>
        <v>Ordered logistic regression</v>
      </c>
      <c r="F5955" s="18" t="s">
        <v>4959</v>
      </c>
      <c r="G5955" s="18" t="str">
        <f t="shared" si="562"/>
        <v>relfre</v>
      </c>
      <c r="H5955" s="18" t="str">
        <f t="shared" si="563"/>
        <v>relig polity2 lngdp lnpop iswar civilwar injud INGO_uia i.year</v>
      </c>
      <c r="I5955" s="18">
        <f t="shared" si="560"/>
        <v>0</v>
      </c>
      <c r="J5955" s="18" t="str">
        <f t="shared" si="561"/>
        <v>NA</v>
      </c>
      <c r="K5955" s="18" t="str">
        <f t="shared" si="564"/>
        <v>relig polity2 lngdp lnpop iswar civilwar injud INGO_uia i.year</v>
      </c>
      <c r="L5955" s="1" t="str">
        <f t="shared" si="565"/>
        <v>Yes</v>
      </c>
    </row>
    <row r="5956" spans="1:12" ht="28.8" x14ac:dyDescent="0.3">
      <c r="A5956" s="1" t="str">
        <f>VLOOKUP(B5956,DownloadedFiles!$B$2:$C$821,2,)</f>
        <v>doi:10.7910/DVN/NC06GQ</v>
      </c>
      <c r="B5956" s="1" t="s">
        <v>2259</v>
      </c>
      <c r="C5956" s="1" t="s">
        <v>5835</v>
      </c>
      <c r="D5956" s="1" t="s">
        <v>887</v>
      </c>
      <c r="E5956" s="1" t="str">
        <f>VLOOKUP(D5956,StataFunctions!$E$2:$G$260,3,)</f>
        <v>Ordered logistic regression</v>
      </c>
      <c r="F5956" s="18" t="s">
        <v>5836</v>
      </c>
      <c r="G5956" s="18" t="str">
        <f t="shared" si="562"/>
        <v>worker</v>
      </c>
      <c r="H5956" s="18" t="str">
        <f t="shared" si="563"/>
        <v>tradeun_strike lngdp lnpop polity2 civilwar injud iswar INGO_uia i.year</v>
      </c>
      <c r="I5956" s="18">
        <f t="shared" si="560"/>
        <v>0</v>
      </c>
      <c r="J5956" s="18" t="str">
        <f t="shared" si="561"/>
        <v>NA</v>
      </c>
      <c r="K5956" s="18" t="str">
        <f t="shared" si="564"/>
        <v>tradeun_strike lngdp lnpop polity2 civilwar injud iswar INGO_uia i.year</v>
      </c>
      <c r="L5956" s="1" t="str">
        <f t="shared" si="565"/>
        <v>Yes</v>
      </c>
    </row>
    <row r="5957" spans="1:12" ht="28.8" x14ac:dyDescent="0.3">
      <c r="A5957" s="1" t="str">
        <f>VLOOKUP(B5957,DownloadedFiles!$B$2:$C$821,2,)</f>
        <v>doi:10.7910/DVN/NC06GQ</v>
      </c>
      <c r="B5957" s="1" t="s">
        <v>2259</v>
      </c>
      <c r="C5957" s="1" t="s">
        <v>5837</v>
      </c>
      <c r="D5957" s="1" t="s">
        <v>887</v>
      </c>
      <c r="E5957" s="1" t="str">
        <f>VLOOKUP(D5957,StataFunctions!$E$2:$G$260,3,)</f>
        <v>Ordered logistic regression</v>
      </c>
      <c r="F5957" s="18" t="s">
        <v>5836</v>
      </c>
      <c r="G5957" s="18" t="str">
        <f t="shared" si="562"/>
        <v>worker</v>
      </c>
      <c r="H5957" s="18" t="str">
        <f t="shared" si="563"/>
        <v>tradeun_strike lngdp lnpop polity2 civilwar injud iswar INGO_uia i.year</v>
      </c>
      <c r="I5957" s="18">
        <f t="shared" si="560"/>
        <v>0</v>
      </c>
      <c r="J5957" s="18" t="str">
        <f t="shared" si="561"/>
        <v>NA</v>
      </c>
      <c r="K5957" s="18" t="str">
        <f t="shared" si="564"/>
        <v>tradeun_strike lngdp lnpop polity2 civilwar injud iswar INGO_uia i.year</v>
      </c>
      <c r="L5957" s="1" t="str">
        <f t="shared" si="565"/>
        <v>Yes</v>
      </c>
    </row>
    <row r="5958" spans="1:12" ht="28.8" x14ac:dyDescent="0.3">
      <c r="A5958" s="1" t="str">
        <f>VLOOKUP(B5958,DownloadedFiles!$B$2:$C$821,2,)</f>
        <v>doi:10.7910/DVN/NC06GQ</v>
      </c>
      <c r="B5958" s="1" t="s">
        <v>2259</v>
      </c>
      <c r="C5958" s="1" t="s">
        <v>5838</v>
      </c>
      <c r="D5958" s="1" t="s">
        <v>887</v>
      </c>
      <c r="E5958" s="1" t="str">
        <f>VLOOKUP(D5958,StataFunctions!$E$2:$G$260,3,)</f>
        <v>Ordered logistic regression</v>
      </c>
      <c r="F5958" s="18" t="s">
        <v>5836</v>
      </c>
      <c r="G5958" s="18" t="str">
        <f t="shared" si="562"/>
        <v>worker</v>
      </c>
      <c r="H5958" s="18" t="str">
        <f t="shared" si="563"/>
        <v>tradeun_strike lngdp lnpop polity2 civilwar injud iswar INGO_uia i.year</v>
      </c>
      <c r="I5958" s="18">
        <f t="shared" si="560"/>
        <v>0</v>
      </c>
      <c r="J5958" s="18" t="str">
        <f t="shared" si="561"/>
        <v>NA</v>
      </c>
      <c r="K5958" s="18" t="str">
        <f t="shared" si="564"/>
        <v>tradeun_strike lngdp lnpop polity2 civilwar injud iswar INGO_uia i.year</v>
      </c>
      <c r="L5958" s="1" t="str">
        <f t="shared" si="565"/>
        <v>Yes</v>
      </c>
    </row>
    <row r="5959" spans="1:12" ht="28.8" x14ac:dyDescent="0.3">
      <c r="A5959" s="1" t="str">
        <f>VLOOKUP(B5959,DownloadedFiles!$B$2:$C$821,2,)</f>
        <v>doi:10.7910/DVN/NC06GQ</v>
      </c>
      <c r="B5959" s="1" t="s">
        <v>2259</v>
      </c>
      <c r="C5959" s="1" t="s">
        <v>5839</v>
      </c>
      <c r="D5959" s="1" t="s">
        <v>887</v>
      </c>
      <c r="E5959" s="1" t="str">
        <f>VLOOKUP(D5959,StataFunctions!$E$2:$G$260,3,)</f>
        <v>Ordered logistic regression</v>
      </c>
      <c r="F5959" s="18" t="s">
        <v>5836</v>
      </c>
      <c r="G5959" s="18" t="str">
        <f t="shared" si="562"/>
        <v>worker</v>
      </c>
      <c r="H5959" s="18" t="str">
        <f t="shared" si="563"/>
        <v>tradeun_strike lngdp lnpop polity2 civilwar injud iswar INGO_uia i.year</v>
      </c>
      <c r="I5959" s="18">
        <f t="shared" si="560"/>
        <v>0</v>
      </c>
      <c r="J5959" s="18" t="str">
        <f t="shared" si="561"/>
        <v>NA</v>
      </c>
      <c r="K5959" s="18" t="str">
        <f t="shared" si="564"/>
        <v>tradeun_strike lngdp lnpop polity2 civilwar injud iswar INGO_uia i.year</v>
      </c>
      <c r="L5959" s="1" t="str">
        <f t="shared" si="565"/>
        <v>Yes</v>
      </c>
    </row>
    <row r="5960" spans="1:12" ht="28.8" x14ac:dyDescent="0.3">
      <c r="A5960" s="1" t="str">
        <f>VLOOKUP(B5960,DownloadedFiles!$B$2:$C$821,2,)</f>
        <v>doi:10.7910/DVN/NC06GQ</v>
      </c>
      <c r="B5960" s="1" t="s">
        <v>2259</v>
      </c>
      <c r="C5960" s="1" t="s">
        <v>5861</v>
      </c>
      <c r="D5960" s="1" t="s">
        <v>887</v>
      </c>
      <c r="E5960" s="1" t="str">
        <f>VLOOKUP(D5960,StataFunctions!$E$2:$G$260,3,)</f>
        <v>Ordered logistic regression</v>
      </c>
      <c r="F5960" s="18" t="s">
        <v>4957</v>
      </c>
      <c r="G5960" s="18" t="str">
        <f t="shared" si="562"/>
        <v>worker</v>
      </c>
      <c r="H5960" s="18" t="str">
        <f t="shared" si="563"/>
        <v>tradeun_strike polity2 lngdp lnpop iswar civilwar injud INGO_uia i.year</v>
      </c>
      <c r="I5960" s="18">
        <f t="shared" si="560"/>
        <v>0</v>
      </c>
      <c r="J5960" s="18" t="str">
        <f t="shared" si="561"/>
        <v>NA</v>
      </c>
      <c r="K5960" s="18" t="str">
        <f t="shared" si="564"/>
        <v>tradeun_strike polity2 lngdp lnpop iswar civilwar injud INGO_uia i.year</v>
      </c>
      <c r="L5960" s="1" t="str">
        <f t="shared" si="565"/>
        <v>Yes</v>
      </c>
    </row>
    <row r="5961" spans="1:12" ht="28.8" x14ac:dyDescent="0.3">
      <c r="A5961" s="1" t="str">
        <f>VLOOKUP(B5961,DownloadedFiles!$B$2:$C$821,2,)</f>
        <v>doi:10.7910/DVN/NC06GQ</v>
      </c>
      <c r="B5961" s="1" t="s">
        <v>2260</v>
      </c>
      <c r="C5961" s="1" t="s">
        <v>5802</v>
      </c>
      <c r="D5961" s="1" t="s">
        <v>887</v>
      </c>
      <c r="E5961" s="1" t="str">
        <f>VLOOKUP(D5961,StataFunctions!$E$2:$G$260,3,)</f>
        <v>Ordered logistic regression</v>
      </c>
      <c r="F5961" s="18" t="s">
        <v>4958</v>
      </c>
      <c r="G5961" s="18" t="str">
        <f t="shared" si="562"/>
        <v>assn</v>
      </c>
      <c r="H5961" s="18" t="str">
        <f t="shared" si="563"/>
        <v>assem_assoc polity2 lngdp lnpop iswar civilwar injud INGO_uia i.year</v>
      </c>
      <c r="I5961" s="18">
        <f t="shared" si="560"/>
        <v>0</v>
      </c>
      <c r="J5961" s="18" t="str">
        <f t="shared" si="561"/>
        <v>NA</v>
      </c>
      <c r="K5961" s="18" t="str">
        <f t="shared" si="564"/>
        <v>assem_assoc polity2 lngdp lnpop iswar civilwar injud INGO_uia i.year</v>
      </c>
      <c r="L5961" s="1" t="str">
        <f t="shared" si="565"/>
        <v>Yes</v>
      </c>
    </row>
    <row r="5962" spans="1:12" ht="28.8" x14ac:dyDescent="0.3">
      <c r="A5962" s="1" t="str">
        <f>VLOOKUP(B5962,DownloadedFiles!$B$2:$C$821,2,)</f>
        <v>doi:10.7910/DVN/NC06GQ</v>
      </c>
      <c r="B5962" s="1" t="s">
        <v>2260</v>
      </c>
      <c r="C5962" s="1" t="s">
        <v>5802</v>
      </c>
      <c r="D5962" s="1" t="s">
        <v>887</v>
      </c>
      <c r="E5962" s="1" t="str">
        <f>VLOOKUP(D5962,StataFunctions!$E$2:$G$260,3,)</f>
        <v>Ordered logistic regression</v>
      </c>
      <c r="F5962" s="18" t="s">
        <v>4963</v>
      </c>
      <c r="G5962" s="18" t="str">
        <f t="shared" si="562"/>
        <v>move</v>
      </c>
      <c r="H5962" s="18" t="str">
        <f t="shared" si="563"/>
        <v>libmov polity2 lngdp lnpop iswar civilwar injud INGO_uia i.year</v>
      </c>
      <c r="I5962" s="18">
        <f t="shared" si="560"/>
        <v>0</v>
      </c>
      <c r="J5962" s="18" t="str">
        <f t="shared" si="561"/>
        <v>NA</v>
      </c>
      <c r="K5962" s="18" t="str">
        <f t="shared" si="564"/>
        <v>libmov polity2 lngdp lnpop iswar civilwar injud INGO_uia i.year</v>
      </c>
      <c r="L5962" s="1" t="str">
        <f t="shared" si="565"/>
        <v>Yes</v>
      </c>
    </row>
    <row r="5963" spans="1:12" ht="28.8" x14ac:dyDescent="0.3">
      <c r="A5963" s="1" t="str">
        <f>VLOOKUP(B5963,DownloadedFiles!$B$2:$C$821,2,)</f>
        <v>doi:10.7910/DVN/NC06GQ</v>
      </c>
      <c r="B5963" s="1" t="s">
        <v>2260</v>
      </c>
      <c r="C5963" s="1" t="s">
        <v>5802</v>
      </c>
      <c r="D5963" s="1" t="s">
        <v>887</v>
      </c>
      <c r="E5963" s="1" t="str">
        <f>VLOOKUP(D5963,StataFunctions!$E$2:$G$260,3,)</f>
        <v>Ordered logistic regression</v>
      </c>
      <c r="F5963" s="18" t="s">
        <v>4956</v>
      </c>
      <c r="G5963" s="18" t="str">
        <f t="shared" si="562"/>
        <v>elecsd</v>
      </c>
      <c r="H5963" s="18" t="str">
        <f t="shared" si="563"/>
        <v>polpart polity2 lngdp lnpop iswar civilwar injud INGO_uia i.year</v>
      </c>
      <c r="I5963" s="18">
        <f t="shared" si="560"/>
        <v>0</v>
      </c>
      <c r="J5963" s="18" t="str">
        <f t="shared" si="561"/>
        <v>NA</v>
      </c>
      <c r="K5963" s="18" t="str">
        <f t="shared" si="564"/>
        <v>polpart polity2 lngdp lnpop iswar civilwar injud INGO_uia i.year</v>
      </c>
      <c r="L5963" s="1" t="str">
        <f t="shared" si="565"/>
        <v>Yes</v>
      </c>
    </row>
    <row r="5964" spans="1:12" ht="28.8" x14ac:dyDescent="0.3">
      <c r="A5964" s="1" t="str">
        <f>VLOOKUP(B5964,DownloadedFiles!$B$2:$C$821,2,)</f>
        <v>doi:10.7910/DVN/NC06GQ</v>
      </c>
      <c r="B5964" s="1" t="s">
        <v>2260</v>
      </c>
      <c r="C5964" s="1" t="s">
        <v>5802</v>
      </c>
      <c r="D5964" s="1" t="s">
        <v>887</v>
      </c>
      <c r="E5964" s="1" t="str">
        <f>VLOOKUP(D5964,StataFunctions!$E$2:$G$260,3,)</f>
        <v>Ordered logistic regression</v>
      </c>
      <c r="F5964" s="18" t="s">
        <v>4961</v>
      </c>
      <c r="G5964" s="18" t="str">
        <f t="shared" si="562"/>
        <v>speech</v>
      </c>
      <c r="H5964" s="18" t="str">
        <f t="shared" si="563"/>
        <v>press_express polity2 lngdp lnpop iswar civilwar injud INGO_uia i.year</v>
      </c>
      <c r="I5964" s="18">
        <f t="shared" si="560"/>
        <v>0</v>
      </c>
      <c r="J5964" s="18" t="str">
        <f t="shared" si="561"/>
        <v>NA</v>
      </c>
      <c r="K5964" s="18" t="str">
        <f t="shared" si="564"/>
        <v>press_express polity2 lngdp lnpop iswar civilwar injud INGO_uia i.year</v>
      </c>
      <c r="L5964" s="1" t="str">
        <f t="shared" si="565"/>
        <v>Yes</v>
      </c>
    </row>
    <row r="5965" spans="1:12" ht="28.8" x14ac:dyDescent="0.3">
      <c r="A5965" s="1" t="str">
        <f>VLOOKUP(B5965,DownloadedFiles!$B$2:$C$821,2,)</f>
        <v>doi:10.7910/DVN/NC06GQ</v>
      </c>
      <c r="B5965" s="1" t="s">
        <v>2260</v>
      </c>
      <c r="C5965" s="1" t="s">
        <v>5802</v>
      </c>
      <c r="D5965" s="1" t="s">
        <v>887</v>
      </c>
      <c r="E5965" s="1" t="str">
        <f>VLOOKUP(D5965,StataFunctions!$E$2:$G$260,3,)</f>
        <v>Ordered logistic regression</v>
      </c>
      <c r="F5965" s="18" t="s">
        <v>4959</v>
      </c>
      <c r="G5965" s="18" t="str">
        <f t="shared" si="562"/>
        <v>relfre</v>
      </c>
      <c r="H5965" s="18" t="str">
        <f t="shared" si="563"/>
        <v>relig polity2 lngdp lnpop iswar civilwar injud INGO_uia i.year</v>
      </c>
      <c r="I5965" s="18">
        <f t="shared" si="560"/>
        <v>0</v>
      </c>
      <c r="J5965" s="18" t="str">
        <f t="shared" si="561"/>
        <v>NA</v>
      </c>
      <c r="K5965" s="18" t="str">
        <f t="shared" si="564"/>
        <v>relig polity2 lngdp lnpop iswar civilwar injud INGO_uia i.year</v>
      </c>
      <c r="L5965" s="1" t="str">
        <f t="shared" si="565"/>
        <v>Yes</v>
      </c>
    </row>
    <row r="5966" spans="1:12" ht="28.8" x14ac:dyDescent="0.3">
      <c r="A5966" s="1" t="str">
        <f>VLOOKUP(B5966,DownloadedFiles!$B$2:$C$821,2,)</f>
        <v>doi:10.7910/DVN/NC06GQ</v>
      </c>
      <c r="B5966" s="1" t="s">
        <v>2260</v>
      </c>
      <c r="C5966" s="1" t="s">
        <v>5802</v>
      </c>
      <c r="D5966" s="1" t="s">
        <v>887</v>
      </c>
      <c r="E5966" s="1" t="str">
        <f>VLOOKUP(D5966,StataFunctions!$E$2:$G$260,3,)</f>
        <v>Ordered logistic regression</v>
      </c>
      <c r="F5966" s="18" t="s">
        <v>4957</v>
      </c>
      <c r="G5966" s="18" t="str">
        <f t="shared" si="562"/>
        <v>worker</v>
      </c>
      <c r="H5966" s="18" t="str">
        <f t="shared" si="563"/>
        <v>tradeun_strike polity2 lngdp lnpop iswar civilwar injud INGO_uia i.year</v>
      </c>
      <c r="I5966" s="18">
        <f t="shared" si="560"/>
        <v>0</v>
      </c>
      <c r="J5966" s="18" t="str">
        <f t="shared" si="561"/>
        <v>NA</v>
      </c>
      <c r="K5966" s="18" t="str">
        <f t="shared" si="564"/>
        <v>tradeun_strike polity2 lngdp lnpop iswar civilwar injud INGO_uia i.year</v>
      </c>
      <c r="L5966" s="1" t="str">
        <f t="shared" si="565"/>
        <v>Yes</v>
      </c>
    </row>
    <row r="5967" spans="1:12" ht="28.8" x14ac:dyDescent="0.3">
      <c r="A5967" s="1" t="str">
        <f>VLOOKUP(B5967,DownloadedFiles!$B$2:$C$821,2,)</f>
        <v>doi:10.7910/DVN/NC06GQ</v>
      </c>
      <c r="B5967" s="1" t="s">
        <v>2261</v>
      </c>
      <c r="C5967" s="1" t="s">
        <v>5868</v>
      </c>
      <c r="D5967" s="1" t="s">
        <v>887</v>
      </c>
      <c r="E5967" s="1" t="str">
        <f>VLOOKUP(D5967,StataFunctions!$E$2:$G$260,3,)</f>
        <v>Ordered logistic regression</v>
      </c>
      <c r="F5967" s="18" t="s">
        <v>5869</v>
      </c>
      <c r="G5967" s="18" t="str">
        <f t="shared" si="562"/>
        <v>elecsd</v>
      </c>
      <c r="H5967" s="18" t="str">
        <f t="shared" si="563"/>
        <v>polpart xrcomp xropen xconst lngdp lnpop iswar civilwar injud INGO_uia i.year</v>
      </c>
      <c r="I5967" s="18">
        <f t="shared" si="560"/>
        <v>0</v>
      </c>
      <c r="J5967" s="18" t="str">
        <f t="shared" si="561"/>
        <v>NA</v>
      </c>
      <c r="K5967" s="18" t="str">
        <f t="shared" si="564"/>
        <v>polpart xrcomp xropen xconst lngdp lnpop iswar civilwar injud INGO_uia i.year</v>
      </c>
      <c r="L5967" s="1" t="str">
        <f t="shared" si="565"/>
        <v>Yes</v>
      </c>
    </row>
    <row r="5968" spans="1:12" ht="28.8" x14ac:dyDescent="0.3">
      <c r="A5968" s="1" t="str">
        <f>VLOOKUP(B5968,DownloadedFiles!$B$2:$C$821,2,)</f>
        <v>doi:10.7910/DVN/NC06GQ</v>
      </c>
      <c r="B5968" s="1" t="s">
        <v>2261</v>
      </c>
      <c r="C5968" s="1" t="s">
        <v>5866</v>
      </c>
      <c r="D5968" s="1" t="s">
        <v>887</v>
      </c>
      <c r="E5968" s="1" t="str">
        <f>VLOOKUP(D5968,StataFunctions!$E$2:$G$260,3,)</f>
        <v>Ordered logistic regression</v>
      </c>
      <c r="F5968" s="18" t="s">
        <v>5867</v>
      </c>
      <c r="G5968" s="18" t="str">
        <f t="shared" si="562"/>
        <v>polcomp</v>
      </c>
      <c r="H5968" s="18" t="str">
        <f t="shared" si="563"/>
        <v>polpart xrcomp xropen xconst lngdp lnpop iswar civilwar injud INGO_uia i.year</v>
      </c>
      <c r="I5968" s="18">
        <f t="shared" si="560"/>
        <v>0</v>
      </c>
      <c r="J5968" s="18" t="str">
        <f t="shared" si="561"/>
        <v>NA</v>
      </c>
      <c r="K5968" s="18" t="str">
        <f t="shared" si="564"/>
        <v>polpart xrcomp xropen xconst lngdp lnpop iswar civilwar injud INGO_uia i.year</v>
      </c>
      <c r="L5968" s="1" t="str">
        <f t="shared" si="565"/>
        <v>Yes</v>
      </c>
    </row>
    <row r="5969" spans="1:12" ht="28.8" x14ac:dyDescent="0.3">
      <c r="A5969" s="1" t="str">
        <f>VLOOKUP(B5969,DownloadedFiles!$B$2:$C$821,2,)</f>
        <v>hdl:1902.1/21431</v>
      </c>
      <c r="B5969" s="1" t="s">
        <v>2460</v>
      </c>
      <c r="C5969" s="1" t="s">
        <v>6479</v>
      </c>
      <c r="D5969" s="1" t="s">
        <v>787</v>
      </c>
      <c r="E5969" s="1" t="str">
        <f>VLOOKUP(D5969,StataFunctions!$E$2:$G$260,3,)</f>
        <v>Multinomial (polytomous) logistic regression</v>
      </c>
      <c r="F5969" s="18" t="s">
        <v>6868</v>
      </c>
      <c r="G5969" s="18" t="str">
        <f t="shared" si="562"/>
        <v>mid1</v>
      </c>
      <c r="H5969" s="18" t="str">
        <f t="shared" si="563"/>
        <v>egalitarianism individualism pid libcon gender educ smonitor age `h' ZIPbXsm</v>
      </c>
      <c r="I5969" s="18">
        <f t="shared" si="560"/>
        <v>0</v>
      </c>
      <c r="J5969" s="18" t="str">
        <f t="shared" si="561"/>
        <v>NA</v>
      </c>
      <c r="K5969" s="18" t="str">
        <f t="shared" si="564"/>
        <v>egalitarianism individualism pid libcon gender educ smonitor age `h' ZIPbXsm</v>
      </c>
      <c r="L5969" s="1" t="str">
        <f t="shared" si="565"/>
        <v>Yes</v>
      </c>
    </row>
    <row r="5970" spans="1:12" ht="28.8" x14ac:dyDescent="0.3">
      <c r="A5970" s="1" t="str">
        <f>VLOOKUP(B5970,DownloadedFiles!$B$2:$C$821,2,)</f>
        <v>hdl:1902.1/21431</v>
      </c>
      <c r="B5970" s="1" t="s">
        <v>2460</v>
      </c>
      <c r="C5970" s="1" t="s">
        <v>6479</v>
      </c>
      <c r="D5970" s="1" t="s">
        <v>787</v>
      </c>
      <c r="E5970" s="1" t="str">
        <f>VLOOKUP(D5970,StataFunctions!$E$2:$G$260,3,)</f>
        <v>Multinomial (polytomous) logistic regression</v>
      </c>
      <c r="F5970" s="18" t="s">
        <v>6868</v>
      </c>
      <c r="G5970" s="18" t="str">
        <f t="shared" si="562"/>
        <v>mid1</v>
      </c>
      <c r="H5970" s="18" t="str">
        <f t="shared" si="563"/>
        <v>egalitarianism individualism pid libcon gender educ smonitor age `h' ZIPbXsm</v>
      </c>
      <c r="I5970" s="18">
        <f t="shared" si="560"/>
        <v>0</v>
      </c>
      <c r="J5970" s="18" t="str">
        <f t="shared" si="561"/>
        <v>NA</v>
      </c>
      <c r="K5970" s="18" t="str">
        <f t="shared" si="564"/>
        <v>egalitarianism individualism pid libcon gender educ smonitor age `h' ZIPbXsm</v>
      </c>
      <c r="L5970" s="1" t="str">
        <f t="shared" si="565"/>
        <v>Yes</v>
      </c>
    </row>
    <row r="5971" spans="1:12" ht="28.8" x14ac:dyDescent="0.3">
      <c r="A5971" s="1" t="str">
        <f>VLOOKUP(B5971,DownloadedFiles!$B$2:$C$821,2,)</f>
        <v>hdl:1902.1/21431</v>
      </c>
      <c r="B5971" s="1" t="s">
        <v>2460</v>
      </c>
      <c r="C5971" s="1" t="s">
        <v>6479</v>
      </c>
      <c r="D5971" s="1" t="s">
        <v>787</v>
      </c>
      <c r="E5971" s="1" t="str">
        <f>VLOOKUP(D5971,StataFunctions!$E$2:$G$260,3,)</f>
        <v>Multinomial (polytomous) logistic regression</v>
      </c>
      <c r="F5971" s="18" t="s">
        <v>7966</v>
      </c>
      <c r="G5971" s="18" t="str">
        <f t="shared" si="562"/>
        <v>mid2</v>
      </c>
      <c r="H5971" s="18" t="str">
        <f t="shared" si="563"/>
        <v>egalitarianism individualism pid libcon gender educ smonitor age `h' ZIPbXsm</v>
      </c>
      <c r="I5971" s="18">
        <f t="shared" si="560"/>
        <v>0</v>
      </c>
      <c r="J5971" s="18" t="str">
        <f t="shared" si="561"/>
        <v>NA</v>
      </c>
      <c r="K5971" s="18" t="str">
        <f t="shared" si="564"/>
        <v>egalitarianism individualism pid libcon gender educ smonitor age `h' ZIPbXsm</v>
      </c>
      <c r="L5971" s="1" t="str">
        <f t="shared" si="565"/>
        <v>Yes</v>
      </c>
    </row>
    <row r="5972" spans="1:12" ht="28.8" x14ac:dyDescent="0.3">
      <c r="A5972" s="1" t="str">
        <f>VLOOKUP(B5972,DownloadedFiles!$B$2:$C$821,2,)</f>
        <v>hdl:1902.1/21431</v>
      </c>
      <c r="B5972" s="1" t="s">
        <v>2460</v>
      </c>
      <c r="C5972" s="1" t="s">
        <v>6479</v>
      </c>
      <c r="D5972" s="1" t="s">
        <v>787</v>
      </c>
      <c r="E5972" s="1" t="str">
        <f>VLOOKUP(D5972,StataFunctions!$E$2:$G$260,3,)</f>
        <v>Multinomial (polytomous) logistic regression</v>
      </c>
      <c r="F5972" s="18" t="s">
        <v>7966</v>
      </c>
      <c r="G5972" s="18" t="str">
        <f t="shared" si="562"/>
        <v>mid2</v>
      </c>
      <c r="H5972" s="18" t="str">
        <f t="shared" si="563"/>
        <v>egalitarianism individualism pid libcon gender educ smonitor age `h' ZIPbXsm</v>
      </c>
      <c r="I5972" s="18">
        <f t="shared" ref="I5972:I6035" si="566">IFERROR(IF(FIND(" if ",H5972)&gt;0,1,0),0)</f>
        <v>0</v>
      </c>
      <c r="J5972" s="18" t="str">
        <f t="shared" ref="J5972:J6035" si="567">IFERROR(MID(H5972,FIND(" if ",H5972)+3,LEN(H5972)+1),"NA")</f>
        <v>NA</v>
      </c>
      <c r="K5972" s="18" t="str">
        <f t="shared" si="564"/>
        <v>egalitarianism individualism pid libcon gender educ smonitor age `h' ZIPbXsm</v>
      </c>
      <c r="L5972" s="1" t="str">
        <f t="shared" si="565"/>
        <v>Yes</v>
      </c>
    </row>
    <row r="5973" spans="1:12" ht="28.8" x14ac:dyDescent="0.3">
      <c r="A5973" s="1" t="str">
        <f>VLOOKUP(B5973,DownloadedFiles!$B$2:$C$821,2,)</f>
        <v>hdl:1902.1/21431</v>
      </c>
      <c r="B5973" s="1" t="s">
        <v>2460</v>
      </c>
      <c r="C5973" s="1" t="s">
        <v>6479</v>
      </c>
      <c r="D5973" s="1" t="s">
        <v>654</v>
      </c>
      <c r="E5973" s="1" t="str">
        <f>VLOOKUP(D5973,StataFunctions!$E$2:$G$260,3,)</f>
        <v>Linear Regression</v>
      </c>
      <c r="F5973" s="18" t="s">
        <v>8360</v>
      </c>
      <c r="G5973" s="18" t="str">
        <f t="shared" si="562"/>
        <v>violbla0</v>
      </c>
      <c r="H5973" s="18" t="str">
        <f t="shared" si="563"/>
        <v>egalitarianism individualism pid libcon gender educ smonitor age `h' ZIPbXsm"</v>
      </c>
      <c r="I5973" s="18">
        <f t="shared" si="566"/>
        <v>0</v>
      </c>
      <c r="J5973" s="18" t="str">
        <f t="shared" si="567"/>
        <v>NA</v>
      </c>
      <c r="K5973" s="18" t="str">
        <f t="shared" si="564"/>
        <v>egalitarianism individualism pid libcon gender educ smonitor age `h' ZIPbXsm"</v>
      </c>
      <c r="L5973" s="1" t="str">
        <f t="shared" si="565"/>
        <v>Yes</v>
      </c>
    </row>
    <row r="5974" spans="1:12" ht="28.8" x14ac:dyDescent="0.3">
      <c r="A5974" s="1" t="str">
        <f>VLOOKUP(B5974,DownloadedFiles!$B$2:$C$821,2,)</f>
        <v>hdl:1902.1/21431</v>
      </c>
      <c r="B5974" s="1" t="s">
        <v>2460</v>
      </c>
      <c r="C5974" s="1" t="s">
        <v>6479</v>
      </c>
      <c r="D5974" s="1" t="s">
        <v>654</v>
      </c>
      <c r="E5974" s="1" t="str">
        <f>VLOOKUP(D5974,StataFunctions!$E$2:$G$260,3,)</f>
        <v>Linear Regression</v>
      </c>
      <c r="F5974" s="18" t="s">
        <v>8360</v>
      </c>
      <c r="G5974" s="18" t="str">
        <f t="shared" si="562"/>
        <v>violbla0</v>
      </c>
      <c r="H5974" s="18" t="str">
        <f t="shared" si="563"/>
        <v>egalitarianism individualism pid libcon gender educ smonitor age `h' ZIPbXsm"</v>
      </c>
      <c r="I5974" s="18">
        <f t="shared" si="566"/>
        <v>0</v>
      </c>
      <c r="J5974" s="18" t="str">
        <f t="shared" si="567"/>
        <v>NA</v>
      </c>
      <c r="K5974" s="18" t="str">
        <f t="shared" si="564"/>
        <v>egalitarianism individualism pid libcon gender educ smonitor age `h' ZIPbXsm"</v>
      </c>
      <c r="L5974" s="1" t="str">
        <f t="shared" si="565"/>
        <v>Yes</v>
      </c>
    </row>
    <row r="5975" spans="1:12" ht="28.8" x14ac:dyDescent="0.3">
      <c r="A5975" s="1" t="str">
        <f>VLOOKUP(B5975,DownloadedFiles!$B$2:$C$821,2,)</f>
        <v>hdl:1902.1/21431</v>
      </c>
      <c r="B5975" s="1" t="s">
        <v>2460</v>
      </c>
      <c r="C5975" s="1" t="s">
        <v>6479</v>
      </c>
      <c r="D5975" s="1" t="s">
        <v>654</v>
      </c>
      <c r="E5975" s="1" t="str">
        <f>VLOOKUP(D5975,StataFunctions!$E$2:$G$260,3,)</f>
        <v>Linear Regression</v>
      </c>
      <c r="F5975" s="18" t="s">
        <v>8453</v>
      </c>
      <c r="G5975" s="18" t="str">
        <f t="shared" si="562"/>
        <v>workbla0</v>
      </c>
      <c r="H5975" s="18" t="str">
        <f t="shared" si="563"/>
        <v>egalitarianism individualism pid libcon gender educ smonitor age `h' ZIPbXsm"</v>
      </c>
      <c r="I5975" s="18">
        <f t="shared" si="566"/>
        <v>0</v>
      </c>
      <c r="J5975" s="18" t="str">
        <f t="shared" si="567"/>
        <v>NA</v>
      </c>
      <c r="K5975" s="18" t="str">
        <f t="shared" si="564"/>
        <v>egalitarianism individualism pid libcon gender educ smonitor age `h' ZIPbXsm"</v>
      </c>
      <c r="L5975" s="1" t="str">
        <f t="shared" si="565"/>
        <v>Yes</v>
      </c>
    </row>
    <row r="5976" spans="1:12" ht="28.8" x14ac:dyDescent="0.3">
      <c r="A5976" s="1" t="str">
        <f>VLOOKUP(B5976,DownloadedFiles!$B$2:$C$821,2,)</f>
        <v>hdl:1902.1/21431</v>
      </c>
      <c r="B5976" s="1" t="s">
        <v>2460</v>
      </c>
      <c r="C5976" s="1" t="s">
        <v>6479</v>
      </c>
      <c r="D5976" s="1" t="s">
        <v>654</v>
      </c>
      <c r="E5976" s="1" t="str">
        <f>VLOOKUP(D5976,StataFunctions!$E$2:$G$260,3,)</f>
        <v>Linear Regression</v>
      </c>
      <c r="F5976" s="18" t="s">
        <v>8453</v>
      </c>
      <c r="G5976" s="18" t="str">
        <f t="shared" si="562"/>
        <v>workbla0</v>
      </c>
      <c r="H5976" s="18" t="str">
        <f t="shared" si="563"/>
        <v>egalitarianism individualism pid libcon gender educ smonitor age `h' ZIPbXsm"</v>
      </c>
      <c r="I5976" s="18">
        <f t="shared" si="566"/>
        <v>0</v>
      </c>
      <c r="J5976" s="18" t="str">
        <f t="shared" si="567"/>
        <v>NA</v>
      </c>
      <c r="K5976" s="18" t="str">
        <f t="shared" si="564"/>
        <v>egalitarianism individualism pid libcon gender educ smonitor age `h' ZIPbXsm"</v>
      </c>
      <c r="L5976" s="1" t="str">
        <f t="shared" si="565"/>
        <v>Yes</v>
      </c>
    </row>
    <row r="5977" spans="1:12" ht="43.2" x14ac:dyDescent="0.3">
      <c r="A5977" s="1" t="str">
        <f>VLOOKUP(B5977,DownloadedFiles!$B$2:$C$821,2,)</f>
        <v>hdl:1902.1/21431</v>
      </c>
      <c r="B5977" s="1" t="s">
        <v>2460</v>
      </c>
      <c r="C5977" s="1" t="s">
        <v>6479</v>
      </c>
      <c r="D5977" s="1" t="s">
        <v>1443</v>
      </c>
      <c r="E5977" s="1" t="str">
        <f>VLOOKUP(D5977,StataFunctions!$E$2:$G$260,3,)</f>
        <v>Heckman selection model</v>
      </c>
      <c r="F5977" s="18" t="s">
        <v>8354</v>
      </c>
      <c r="G5977" s="18" t="str">
        <f t="shared" si="562"/>
        <v>violbla0</v>
      </c>
      <c r="H5977" s="18" t="str">
        <f t="shared" si="563"/>
        <v>egalitarianism individualism pid libcon gender educ smonitor age agemiss dif ZIPbXsm</v>
      </c>
      <c r="I5977" s="18">
        <f t="shared" si="566"/>
        <v>0</v>
      </c>
      <c r="J5977" s="18" t="str">
        <f t="shared" si="567"/>
        <v>NA</v>
      </c>
      <c r="K5977" s="18" t="str">
        <f t="shared" si="564"/>
        <v>egalitarianism individualism pid libcon gender educ smonitor age agemiss dif ZIPbXsm</v>
      </c>
      <c r="L5977" s="1" t="str">
        <f t="shared" si="565"/>
        <v>Yes</v>
      </c>
    </row>
    <row r="5978" spans="1:12" ht="43.2" x14ac:dyDescent="0.3">
      <c r="A5978" s="1" t="str">
        <f>VLOOKUP(B5978,DownloadedFiles!$B$2:$C$821,2,)</f>
        <v>hdl:1902.1/21431</v>
      </c>
      <c r="B5978" s="1" t="s">
        <v>2460</v>
      </c>
      <c r="C5978" s="1" t="s">
        <v>6479</v>
      </c>
      <c r="D5978" s="1" t="s">
        <v>1443</v>
      </c>
      <c r="E5978" s="1" t="str">
        <f>VLOOKUP(D5978,StataFunctions!$E$2:$G$260,3,)</f>
        <v>Heckman selection model</v>
      </c>
      <c r="F5978" s="18" t="s">
        <v>8447</v>
      </c>
      <c r="G5978" s="18" t="str">
        <f t="shared" si="562"/>
        <v>workbla0</v>
      </c>
      <c r="H5978" s="18" t="str">
        <f t="shared" si="563"/>
        <v>egalitarianism individualism pid libcon gender educ smonitor age agemiss dif ZIPbXsm</v>
      </c>
      <c r="I5978" s="18">
        <f t="shared" si="566"/>
        <v>0</v>
      </c>
      <c r="J5978" s="18" t="str">
        <f t="shared" si="567"/>
        <v>NA</v>
      </c>
      <c r="K5978" s="18" t="str">
        <f t="shared" si="564"/>
        <v>egalitarianism individualism pid libcon gender educ smonitor age agemiss dif ZIPbXsm</v>
      </c>
      <c r="L5978" s="1" t="str">
        <f t="shared" si="565"/>
        <v>Yes</v>
      </c>
    </row>
    <row r="5979" spans="1:12" ht="28.8" x14ac:dyDescent="0.3">
      <c r="A5979" s="1" t="str">
        <f>VLOOKUP(B5979,DownloadedFiles!$B$2:$C$821,2,)</f>
        <v>hdl:1902.1/21431</v>
      </c>
      <c r="B5979" s="1" t="s">
        <v>2460</v>
      </c>
      <c r="C5979" s="1" t="s">
        <v>6479</v>
      </c>
      <c r="D5979" s="1" t="s">
        <v>787</v>
      </c>
      <c r="E5979" s="1" t="str">
        <f>VLOOKUP(D5979,StataFunctions!$E$2:$G$260,3,)</f>
        <v>Multinomial (polytomous) logistic regression</v>
      </c>
      <c r="F5979" s="18" t="s">
        <v>7963</v>
      </c>
      <c r="G5979" s="18" t="str">
        <f t="shared" si="562"/>
        <v>mid2</v>
      </c>
      <c r="H5979" s="18" t="str">
        <f t="shared" si="563"/>
        <v>egalitarianism individualism pid libcon gender educ smonitor age censored_dif ZIPbXsm</v>
      </c>
      <c r="I5979" s="18">
        <f t="shared" si="566"/>
        <v>0</v>
      </c>
      <c r="J5979" s="18" t="str">
        <f t="shared" si="567"/>
        <v>NA</v>
      </c>
      <c r="K5979" s="18" t="str">
        <f t="shared" si="564"/>
        <v>egalitarianism individualism pid libcon gender educ smonitor age censored_dif ZIPbXsm</v>
      </c>
      <c r="L5979" s="1" t="str">
        <f t="shared" si="565"/>
        <v>Yes</v>
      </c>
    </row>
    <row r="5980" spans="1:12" ht="28.8" x14ac:dyDescent="0.3">
      <c r="A5980" s="1" t="str">
        <f>VLOOKUP(B5980,DownloadedFiles!$B$2:$C$821,2,)</f>
        <v>hdl:1902.1/21431</v>
      </c>
      <c r="B5980" s="1" t="s">
        <v>2460</v>
      </c>
      <c r="C5980" s="1" t="s">
        <v>6479</v>
      </c>
      <c r="D5980" s="1" t="s">
        <v>787</v>
      </c>
      <c r="E5980" s="1" t="str">
        <f>VLOOKUP(D5980,StataFunctions!$E$2:$G$260,3,)</f>
        <v>Multinomial (polytomous) logistic regression</v>
      </c>
      <c r="F5980" s="18" t="s">
        <v>7957</v>
      </c>
      <c r="G5980" s="18" t="str">
        <f t="shared" si="562"/>
        <v>mid1</v>
      </c>
      <c r="H5980" s="18" t="str">
        <f t="shared" si="563"/>
        <v>egalitarianism individualism pid libcon gender educ smonitor age censored_dif ZIPbXsm</v>
      </c>
      <c r="I5980" s="18">
        <f t="shared" si="566"/>
        <v>0</v>
      </c>
      <c r="J5980" s="18" t="str">
        <f t="shared" si="567"/>
        <v>NA</v>
      </c>
      <c r="K5980" s="18" t="str">
        <f t="shared" si="564"/>
        <v>egalitarianism individualism pid libcon gender educ smonitor age censored_dif ZIPbXsm</v>
      </c>
      <c r="L5980" s="1" t="str">
        <f t="shared" si="565"/>
        <v>Yes</v>
      </c>
    </row>
    <row r="5981" spans="1:12" ht="28.8" x14ac:dyDescent="0.3">
      <c r="A5981" s="1" t="str">
        <f>VLOOKUP(B5981,DownloadedFiles!$B$2:$C$821,2,)</f>
        <v>hdl:1902.1/21431</v>
      </c>
      <c r="B5981" s="1" t="s">
        <v>2460</v>
      </c>
      <c r="C5981" s="1" t="s">
        <v>6479</v>
      </c>
      <c r="D5981" s="1" t="s">
        <v>654</v>
      </c>
      <c r="E5981" s="1" t="str">
        <f>VLOOKUP(D5981,StataFunctions!$E$2:$G$260,3,)</f>
        <v>Linear Regression</v>
      </c>
      <c r="F5981" s="18" t="s">
        <v>8450</v>
      </c>
      <c r="G5981" s="18" t="str">
        <f t="shared" si="562"/>
        <v>workbla0</v>
      </c>
      <c r="H5981" s="18" t="str">
        <f t="shared" si="563"/>
        <v>egalitarianism individualism pid libcon gender educ smonitor age censored_dif ZIPbXsm</v>
      </c>
      <c r="I5981" s="18">
        <f t="shared" si="566"/>
        <v>0</v>
      </c>
      <c r="J5981" s="18" t="str">
        <f t="shared" si="567"/>
        <v>NA</v>
      </c>
      <c r="K5981" s="18" t="str">
        <f t="shared" si="564"/>
        <v>egalitarianism individualism pid libcon gender educ smonitor age censored_dif ZIPbXsm</v>
      </c>
      <c r="L5981" s="1" t="str">
        <f t="shared" si="565"/>
        <v>Yes</v>
      </c>
    </row>
    <row r="5982" spans="1:12" ht="28.8" x14ac:dyDescent="0.3">
      <c r="A5982" s="1" t="str">
        <f>VLOOKUP(B5982,DownloadedFiles!$B$2:$C$821,2,)</f>
        <v>hdl:1902.1/21431</v>
      </c>
      <c r="B5982" s="1" t="s">
        <v>2460</v>
      </c>
      <c r="C5982" s="1" t="s">
        <v>6479</v>
      </c>
      <c r="D5982" s="1" t="s">
        <v>654</v>
      </c>
      <c r="E5982" s="1" t="str">
        <f>VLOOKUP(D5982,StataFunctions!$E$2:$G$260,3,)</f>
        <v>Linear Regression</v>
      </c>
      <c r="F5982" s="18" t="s">
        <v>8357</v>
      </c>
      <c r="G5982" s="18" t="str">
        <f t="shared" si="562"/>
        <v>violbla0</v>
      </c>
      <c r="H5982" s="18" t="str">
        <f t="shared" si="563"/>
        <v>egalitarianism individualism pid libcon gender educ smonitor age censored_dif ZIPbXsm</v>
      </c>
      <c r="I5982" s="18">
        <f t="shared" si="566"/>
        <v>0</v>
      </c>
      <c r="J5982" s="18" t="str">
        <f t="shared" si="567"/>
        <v>NA</v>
      </c>
      <c r="K5982" s="18" t="str">
        <f t="shared" si="564"/>
        <v>egalitarianism individualism pid libcon gender educ smonitor age censored_dif ZIPbXsm</v>
      </c>
      <c r="L5982" s="1" t="str">
        <f t="shared" si="565"/>
        <v>Yes</v>
      </c>
    </row>
    <row r="5983" spans="1:12" ht="28.8" x14ac:dyDescent="0.3">
      <c r="A5983" s="1" t="str">
        <f>VLOOKUP(B5983,DownloadedFiles!$B$2:$C$821,2,)</f>
        <v>hdl:1902.1/21431</v>
      </c>
      <c r="B5983" s="1" t="s">
        <v>2460</v>
      </c>
      <c r="C5983" s="1" t="s">
        <v>6479</v>
      </c>
      <c r="D5983" s="1" t="s">
        <v>787</v>
      </c>
      <c r="E5983" s="1" t="str">
        <f>VLOOKUP(D5983,StataFunctions!$E$2:$G$260,3,)</f>
        <v>Multinomial (polytomous) logistic regression</v>
      </c>
      <c r="F5983" s="18" t="s">
        <v>7961</v>
      </c>
      <c r="G5983" s="18" t="str">
        <f t="shared" si="562"/>
        <v>mid2</v>
      </c>
      <c r="H5983" s="18" t="str">
        <f t="shared" si="563"/>
        <v>egalitarianism individualism pid libcon gender educ smonitor age dif ZIPbXsm</v>
      </c>
      <c r="I5983" s="18">
        <f t="shared" si="566"/>
        <v>0</v>
      </c>
      <c r="J5983" s="18" t="str">
        <f t="shared" si="567"/>
        <v>NA</v>
      </c>
      <c r="K5983" s="18" t="str">
        <f t="shared" si="564"/>
        <v>egalitarianism individualism pid libcon gender educ smonitor age dif ZIPbXsm</v>
      </c>
      <c r="L5983" s="1" t="str">
        <f t="shared" si="565"/>
        <v>Yes</v>
      </c>
    </row>
    <row r="5984" spans="1:12" ht="28.8" x14ac:dyDescent="0.3">
      <c r="A5984" s="1" t="str">
        <f>VLOOKUP(B5984,DownloadedFiles!$B$2:$C$821,2,)</f>
        <v>hdl:1902.1/21431</v>
      </c>
      <c r="B5984" s="1" t="s">
        <v>2460</v>
      </c>
      <c r="C5984" s="1" t="s">
        <v>6479</v>
      </c>
      <c r="D5984" s="1" t="s">
        <v>654</v>
      </c>
      <c r="E5984" s="1" t="str">
        <f>VLOOKUP(D5984,StataFunctions!$E$2:$G$260,3,)</f>
        <v>Linear Regression</v>
      </c>
      <c r="F5984" s="18" t="s">
        <v>8359</v>
      </c>
      <c r="G5984" s="18" t="str">
        <f t="shared" si="562"/>
        <v>violbla0</v>
      </c>
      <c r="H5984" s="18" t="str">
        <f t="shared" si="563"/>
        <v>egalitarianism individualism pid libcon gender educ smonitor age dif ZIPbXsm</v>
      </c>
      <c r="I5984" s="18">
        <f t="shared" si="566"/>
        <v>0</v>
      </c>
      <c r="J5984" s="18" t="str">
        <f t="shared" si="567"/>
        <v>NA</v>
      </c>
      <c r="K5984" s="18" t="str">
        <f t="shared" si="564"/>
        <v>egalitarianism individualism pid libcon gender educ smonitor age dif ZIPbXsm</v>
      </c>
      <c r="L5984" s="1" t="str">
        <f t="shared" si="565"/>
        <v>Yes</v>
      </c>
    </row>
    <row r="5985" spans="1:12" ht="43.2" x14ac:dyDescent="0.3">
      <c r="A5985" s="1" t="str">
        <f>VLOOKUP(B5985,DownloadedFiles!$B$2:$C$821,2,)</f>
        <v>hdl:1902.1/21431</v>
      </c>
      <c r="B5985" s="1" t="s">
        <v>2460</v>
      </c>
      <c r="C5985" s="1" t="s">
        <v>6479</v>
      </c>
      <c r="D5985" s="1" t="s">
        <v>1443</v>
      </c>
      <c r="E5985" s="1" t="str">
        <f>VLOOKUP(D5985,StataFunctions!$E$2:$G$260,3,)</f>
        <v>Heckman selection model</v>
      </c>
      <c r="F5985" s="18" t="s">
        <v>7952</v>
      </c>
      <c r="G5985" s="18" t="str">
        <f t="shared" si="562"/>
        <v>mi1</v>
      </c>
      <c r="H5985" s="18" t="str">
        <f t="shared" si="563"/>
        <v>egalitarianism individualism pid libcon gender educ smonitor age dif ZIPbXsm</v>
      </c>
      <c r="I5985" s="18">
        <f t="shared" si="566"/>
        <v>0</v>
      </c>
      <c r="J5985" s="18" t="str">
        <f t="shared" si="567"/>
        <v>NA</v>
      </c>
      <c r="K5985" s="18" t="str">
        <f t="shared" si="564"/>
        <v>egalitarianism individualism pid libcon gender educ smonitor age dif ZIPbXsm</v>
      </c>
      <c r="L5985" s="1" t="str">
        <f t="shared" si="565"/>
        <v>Yes</v>
      </c>
    </row>
    <row r="5986" spans="1:12" ht="43.2" x14ac:dyDescent="0.3">
      <c r="A5986" s="1" t="str">
        <f>VLOOKUP(B5986,DownloadedFiles!$B$2:$C$821,2,)</f>
        <v>hdl:1902.1/21431</v>
      </c>
      <c r="B5986" s="1" t="s">
        <v>2460</v>
      </c>
      <c r="C5986" s="1" t="s">
        <v>6479</v>
      </c>
      <c r="D5986" s="1" t="s">
        <v>1443</v>
      </c>
      <c r="E5986" s="1" t="str">
        <f>VLOOKUP(D5986,StataFunctions!$E$2:$G$260,3,)</f>
        <v>Heckman selection model</v>
      </c>
      <c r="F5986" s="18" t="s">
        <v>7953</v>
      </c>
      <c r="G5986" s="18" t="str">
        <f t="shared" si="562"/>
        <v>mi2</v>
      </c>
      <c r="H5986" s="18" t="str">
        <f t="shared" si="563"/>
        <v>egalitarianism individualism pid libcon gender educ smonitor age dif ZIPbXsm</v>
      </c>
      <c r="I5986" s="18">
        <f t="shared" si="566"/>
        <v>0</v>
      </c>
      <c r="J5986" s="18" t="str">
        <f t="shared" si="567"/>
        <v>NA</v>
      </c>
      <c r="K5986" s="18" t="str">
        <f t="shared" si="564"/>
        <v>egalitarianism individualism pid libcon gender educ smonitor age dif ZIPbXsm</v>
      </c>
      <c r="L5986" s="1" t="str">
        <f t="shared" si="565"/>
        <v>Yes</v>
      </c>
    </row>
    <row r="5987" spans="1:12" ht="28.8" x14ac:dyDescent="0.3">
      <c r="A5987" s="1" t="str">
        <f>VLOOKUP(B5987,DownloadedFiles!$B$2:$C$821,2,)</f>
        <v>hdl:1902.1/21431</v>
      </c>
      <c r="B5987" s="1" t="s">
        <v>2460</v>
      </c>
      <c r="C5987" s="1" t="s">
        <v>6479</v>
      </c>
      <c r="D5987" s="1" t="s">
        <v>787</v>
      </c>
      <c r="E5987" s="1" t="str">
        <f>VLOOKUP(D5987,StataFunctions!$E$2:$G$260,3,)</f>
        <v>Multinomial (polytomous) logistic regression</v>
      </c>
      <c r="F5987" s="18" t="s">
        <v>7955</v>
      </c>
      <c r="G5987" s="18" t="str">
        <f t="shared" si="562"/>
        <v>mid1</v>
      </c>
      <c r="H5987" s="18" t="str">
        <f t="shared" si="563"/>
        <v>egalitarianism individualism pid libcon gender educ smonitor age dif ZIPbXsm</v>
      </c>
      <c r="I5987" s="18">
        <f t="shared" si="566"/>
        <v>0</v>
      </c>
      <c r="J5987" s="18" t="str">
        <f t="shared" si="567"/>
        <v>NA</v>
      </c>
      <c r="K5987" s="18" t="str">
        <f t="shared" si="564"/>
        <v>egalitarianism individualism pid libcon gender educ smonitor age dif ZIPbXsm</v>
      </c>
      <c r="L5987" s="1" t="str">
        <f t="shared" si="565"/>
        <v>Yes</v>
      </c>
    </row>
    <row r="5988" spans="1:12" ht="28.8" x14ac:dyDescent="0.3">
      <c r="A5988" s="1" t="str">
        <f>VLOOKUP(B5988,DownloadedFiles!$B$2:$C$821,2,)</f>
        <v>hdl:1902.1/21431</v>
      </c>
      <c r="B5988" s="1" t="s">
        <v>2460</v>
      </c>
      <c r="C5988" s="1" t="s">
        <v>6479</v>
      </c>
      <c r="D5988" s="1" t="s">
        <v>787</v>
      </c>
      <c r="E5988" s="1" t="str">
        <f>VLOOKUP(D5988,StataFunctions!$E$2:$G$260,3,)</f>
        <v>Multinomial (polytomous) logistic regression</v>
      </c>
      <c r="F5988" s="18" t="s">
        <v>7960</v>
      </c>
      <c r="G5988" s="18" t="str">
        <f t="shared" si="562"/>
        <v>mid1</v>
      </c>
      <c r="H5988" s="18" t="str">
        <f t="shared" si="563"/>
        <v>egalitarianism individualism pid libcon gender educ smonitor age dif ZIPbXsm</v>
      </c>
      <c r="I5988" s="18">
        <f t="shared" si="566"/>
        <v>0</v>
      </c>
      <c r="J5988" s="18" t="str">
        <f t="shared" si="567"/>
        <v>NA</v>
      </c>
      <c r="K5988" s="18" t="str">
        <f t="shared" si="564"/>
        <v>egalitarianism individualism pid libcon gender educ smonitor age dif ZIPbXsm</v>
      </c>
      <c r="L5988" s="1" t="str">
        <f t="shared" si="565"/>
        <v>Yes</v>
      </c>
    </row>
    <row r="5989" spans="1:12" ht="28.8" x14ac:dyDescent="0.3">
      <c r="A5989" s="1" t="str">
        <f>VLOOKUP(B5989,DownloadedFiles!$B$2:$C$821,2,)</f>
        <v>hdl:1902.1/21431</v>
      </c>
      <c r="B5989" s="1" t="s">
        <v>2460</v>
      </c>
      <c r="C5989" s="1" t="s">
        <v>6479</v>
      </c>
      <c r="D5989" s="1" t="s">
        <v>787</v>
      </c>
      <c r="E5989" s="1" t="str">
        <f>VLOOKUP(D5989,StataFunctions!$E$2:$G$260,3,)</f>
        <v>Multinomial (polytomous) logistic regression</v>
      </c>
      <c r="F5989" s="18" t="s">
        <v>7967</v>
      </c>
      <c r="G5989" s="18" t="str">
        <f t="shared" si="562"/>
        <v>mid2</v>
      </c>
      <c r="H5989" s="18" t="str">
        <f t="shared" si="563"/>
        <v>egalitarianism individualism pid libcon gender educ smonitor age dif ZIPbXsm</v>
      </c>
      <c r="I5989" s="18">
        <f t="shared" si="566"/>
        <v>0</v>
      </c>
      <c r="J5989" s="18" t="str">
        <f t="shared" si="567"/>
        <v>NA</v>
      </c>
      <c r="K5989" s="18" t="str">
        <f t="shared" si="564"/>
        <v>egalitarianism individualism pid libcon gender educ smonitor age dif ZIPbXsm</v>
      </c>
      <c r="L5989" s="1" t="str">
        <f t="shared" si="565"/>
        <v>Yes</v>
      </c>
    </row>
    <row r="5990" spans="1:12" ht="28.8" x14ac:dyDescent="0.3">
      <c r="A5990" s="1" t="str">
        <f>VLOOKUP(B5990,DownloadedFiles!$B$2:$C$821,2,)</f>
        <v>hdl:1902.1/21431</v>
      </c>
      <c r="B5990" s="1" t="s">
        <v>2460</v>
      </c>
      <c r="C5990" s="1" t="s">
        <v>6479</v>
      </c>
      <c r="D5990" s="1" t="s">
        <v>654</v>
      </c>
      <c r="E5990" s="1" t="str">
        <f>VLOOKUP(D5990,StataFunctions!$E$2:$G$260,3,)</f>
        <v>Linear Regression</v>
      </c>
      <c r="F5990" s="18" t="s">
        <v>8355</v>
      </c>
      <c r="G5990" s="18" t="str">
        <f t="shared" si="562"/>
        <v>violbla0</v>
      </c>
      <c r="H5990" s="18" t="str">
        <f t="shared" si="563"/>
        <v>egalitarianism individualism pid libcon gender educ smonitor age dif ZIPbXsm</v>
      </c>
      <c r="I5990" s="18">
        <f t="shared" si="566"/>
        <v>0</v>
      </c>
      <c r="J5990" s="18" t="str">
        <f t="shared" si="567"/>
        <v>NA</v>
      </c>
      <c r="K5990" s="18" t="str">
        <f t="shared" si="564"/>
        <v>egalitarianism individualism pid libcon gender educ smonitor age dif ZIPbXsm</v>
      </c>
      <c r="L5990" s="1" t="str">
        <f t="shared" si="565"/>
        <v>Yes</v>
      </c>
    </row>
    <row r="5991" spans="1:12" ht="28.8" x14ac:dyDescent="0.3">
      <c r="A5991" s="1" t="str">
        <f>VLOOKUP(B5991,DownloadedFiles!$B$2:$C$821,2,)</f>
        <v>hdl:1902.1/21431</v>
      </c>
      <c r="B5991" s="1" t="s">
        <v>2460</v>
      </c>
      <c r="C5991" s="1" t="s">
        <v>6479</v>
      </c>
      <c r="D5991" s="1" t="s">
        <v>654</v>
      </c>
      <c r="E5991" s="1" t="str">
        <f>VLOOKUP(D5991,StataFunctions!$E$2:$G$260,3,)</f>
        <v>Linear Regression</v>
      </c>
      <c r="F5991" s="18" t="s">
        <v>8361</v>
      </c>
      <c r="G5991" s="18" t="str">
        <f t="shared" si="562"/>
        <v>violbla0</v>
      </c>
      <c r="H5991" s="18" t="str">
        <f t="shared" si="563"/>
        <v>egalitarianism individualism pid libcon gender educ smonitor age dif ZIPbXsm</v>
      </c>
      <c r="I5991" s="18">
        <f t="shared" si="566"/>
        <v>0</v>
      </c>
      <c r="J5991" s="18" t="str">
        <f t="shared" si="567"/>
        <v>NA</v>
      </c>
      <c r="K5991" s="18" t="str">
        <f t="shared" si="564"/>
        <v>egalitarianism individualism pid libcon gender educ smonitor age dif ZIPbXsm</v>
      </c>
      <c r="L5991" s="1" t="str">
        <f t="shared" si="565"/>
        <v>Yes</v>
      </c>
    </row>
    <row r="5992" spans="1:12" ht="28.8" x14ac:dyDescent="0.3">
      <c r="A5992" s="1" t="str">
        <f>VLOOKUP(B5992,DownloadedFiles!$B$2:$C$821,2,)</f>
        <v>hdl:1902.1/21431</v>
      </c>
      <c r="B5992" s="1" t="s">
        <v>2460</v>
      </c>
      <c r="C5992" s="1" t="s">
        <v>6479</v>
      </c>
      <c r="D5992" s="1" t="s">
        <v>654</v>
      </c>
      <c r="E5992" s="1" t="str">
        <f>VLOOKUP(D5992,StataFunctions!$E$2:$G$260,3,)</f>
        <v>Linear Regression</v>
      </c>
      <c r="F5992" s="18" t="s">
        <v>8448</v>
      </c>
      <c r="G5992" s="18" t="str">
        <f t="shared" si="562"/>
        <v>workbla0</v>
      </c>
      <c r="H5992" s="18" t="str">
        <f t="shared" si="563"/>
        <v>egalitarianism individualism pid libcon gender educ smonitor age dif ZIPbXsm</v>
      </c>
      <c r="I5992" s="18">
        <f t="shared" si="566"/>
        <v>0</v>
      </c>
      <c r="J5992" s="18" t="str">
        <f t="shared" si="567"/>
        <v>NA</v>
      </c>
      <c r="K5992" s="18" t="str">
        <f t="shared" si="564"/>
        <v>egalitarianism individualism pid libcon gender educ smonitor age dif ZIPbXsm</v>
      </c>
      <c r="L5992" s="1" t="str">
        <f t="shared" si="565"/>
        <v>Yes</v>
      </c>
    </row>
    <row r="5993" spans="1:12" ht="28.8" x14ac:dyDescent="0.3">
      <c r="A5993" s="1" t="str">
        <f>VLOOKUP(B5993,DownloadedFiles!$B$2:$C$821,2,)</f>
        <v>hdl:1902.1/21431</v>
      </c>
      <c r="B5993" s="1" t="s">
        <v>2460</v>
      </c>
      <c r="C5993" s="1" t="s">
        <v>6479</v>
      </c>
      <c r="D5993" s="1" t="s">
        <v>654</v>
      </c>
      <c r="E5993" s="1" t="str">
        <f>VLOOKUP(D5993,StataFunctions!$E$2:$G$260,3,)</f>
        <v>Linear Regression</v>
      </c>
      <c r="F5993" s="18" t="s">
        <v>8452</v>
      </c>
      <c r="G5993" s="18" t="str">
        <f t="shared" si="562"/>
        <v>workbla0</v>
      </c>
      <c r="H5993" s="18" t="str">
        <f t="shared" si="563"/>
        <v>egalitarianism individualism pid libcon gender educ smonitor age dif ZIPbXsm</v>
      </c>
      <c r="I5993" s="18">
        <f t="shared" si="566"/>
        <v>0</v>
      </c>
      <c r="J5993" s="18" t="str">
        <f t="shared" si="567"/>
        <v>NA</v>
      </c>
      <c r="K5993" s="18" t="str">
        <f t="shared" si="564"/>
        <v>egalitarianism individualism pid libcon gender educ smonitor age dif ZIPbXsm</v>
      </c>
      <c r="L5993" s="1" t="str">
        <f t="shared" si="565"/>
        <v>Yes</v>
      </c>
    </row>
    <row r="5994" spans="1:12" ht="28.8" x14ac:dyDescent="0.3">
      <c r="A5994" s="1" t="str">
        <f>VLOOKUP(B5994,DownloadedFiles!$B$2:$C$821,2,)</f>
        <v>hdl:1902.1/21431</v>
      </c>
      <c r="B5994" s="1" t="s">
        <v>2460</v>
      </c>
      <c r="C5994" s="1" t="s">
        <v>6479</v>
      </c>
      <c r="D5994" s="1" t="s">
        <v>787</v>
      </c>
      <c r="E5994" s="1" t="str">
        <f>VLOOKUP(D5994,StataFunctions!$E$2:$G$260,3,)</f>
        <v>Multinomial (polytomous) logistic regression</v>
      </c>
      <c r="F5994" s="18" t="s">
        <v>7959</v>
      </c>
      <c r="G5994" s="18" t="str">
        <f t="shared" si="562"/>
        <v>mid1</v>
      </c>
      <c r="H5994" s="18" t="str">
        <f t="shared" si="563"/>
        <v>egalitarianism individualism pid libcon gender educ smonitor age dif ZIPbXsm</v>
      </c>
      <c r="I5994" s="18">
        <f t="shared" si="566"/>
        <v>0</v>
      </c>
      <c r="J5994" s="18" t="str">
        <f t="shared" si="567"/>
        <v>NA</v>
      </c>
      <c r="K5994" s="18" t="str">
        <f t="shared" si="564"/>
        <v>egalitarianism individualism pid libcon gender educ smonitor age dif ZIPbXsm</v>
      </c>
      <c r="L5994" s="1" t="str">
        <f t="shared" si="565"/>
        <v>Yes</v>
      </c>
    </row>
    <row r="5995" spans="1:12" ht="28.8" x14ac:dyDescent="0.3">
      <c r="A5995" s="1" t="str">
        <f>VLOOKUP(B5995,DownloadedFiles!$B$2:$C$821,2,)</f>
        <v>hdl:1902.1/21431</v>
      </c>
      <c r="B5995" s="1" t="s">
        <v>2460</v>
      </c>
      <c r="C5995" s="1" t="s">
        <v>6479</v>
      </c>
      <c r="D5995" s="1" t="s">
        <v>787</v>
      </c>
      <c r="E5995" s="1" t="str">
        <f>VLOOKUP(D5995,StataFunctions!$E$2:$G$260,3,)</f>
        <v>Multinomial (polytomous) logistic regression</v>
      </c>
      <c r="F5995" s="18" t="s">
        <v>7965</v>
      </c>
      <c r="G5995" s="18" t="str">
        <f t="shared" si="562"/>
        <v>mid2</v>
      </c>
      <c r="H5995" s="18" t="str">
        <f t="shared" si="563"/>
        <v>egalitarianism individualism pid libcon gender educ smonitor age dif ZIPbXsm</v>
      </c>
      <c r="I5995" s="18">
        <f t="shared" si="566"/>
        <v>0</v>
      </c>
      <c r="J5995" s="18" t="str">
        <f t="shared" si="567"/>
        <v>NA</v>
      </c>
      <c r="K5995" s="18" t="str">
        <f t="shared" si="564"/>
        <v>egalitarianism individualism pid libcon gender educ smonitor age dif ZIPbXsm</v>
      </c>
      <c r="L5995" s="1" t="str">
        <f t="shared" si="565"/>
        <v>Yes</v>
      </c>
    </row>
    <row r="5996" spans="1:12" ht="28.8" x14ac:dyDescent="0.3">
      <c r="A5996" s="1" t="str">
        <f>VLOOKUP(B5996,DownloadedFiles!$B$2:$C$821,2,)</f>
        <v>hdl:1902.1/21431</v>
      </c>
      <c r="B5996" s="1" t="s">
        <v>2460</v>
      </c>
      <c r="C5996" s="1" t="s">
        <v>6479</v>
      </c>
      <c r="D5996" s="1" t="s">
        <v>787</v>
      </c>
      <c r="E5996" s="1" t="str">
        <f>VLOOKUP(D5996,StataFunctions!$E$2:$G$260,3,)</f>
        <v>Multinomial (polytomous) logistic regression</v>
      </c>
      <c r="F5996" s="18" t="s">
        <v>7962</v>
      </c>
      <c r="G5996" s="18" t="str">
        <f t="shared" si="562"/>
        <v>mid2</v>
      </c>
      <c r="H5996" s="18" t="str">
        <f t="shared" si="563"/>
        <v>egalitarianism individualism pid libcon gender educ smonitor age dif ZIPbXsm local wave_r</v>
      </c>
      <c r="I5996" s="18">
        <f t="shared" si="566"/>
        <v>0</v>
      </c>
      <c r="J5996" s="18" t="str">
        <f t="shared" si="567"/>
        <v>NA</v>
      </c>
      <c r="K5996" s="18" t="str">
        <f t="shared" si="564"/>
        <v>egalitarianism individualism pid libcon gender educ smonitor age dif ZIPbXsm local wave_r</v>
      </c>
      <c r="L5996" s="1" t="str">
        <f t="shared" si="565"/>
        <v>Yes</v>
      </c>
    </row>
    <row r="5997" spans="1:12" ht="28.8" x14ac:dyDescent="0.3">
      <c r="A5997" s="1" t="str">
        <f>VLOOKUP(B5997,DownloadedFiles!$B$2:$C$821,2,)</f>
        <v>hdl:1902.1/21431</v>
      </c>
      <c r="B5997" s="1" t="s">
        <v>2460</v>
      </c>
      <c r="C5997" s="1" t="s">
        <v>6479</v>
      </c>
      <c r="D5997" s="1" t="s">
        <v>787</v>
      </c>
      <c r="E5997" s="1" t="str">
        <f>VLOOKUP(D5997,StataFunctions!$E$2:$G$260,3,)</f>
        <v>Multinomial (polytomous) logistic regression</v>
      </c>
      <c r="F5997" s="18" t="s">
        <v>7956</v>
      </c>
      <c r="G5997" s="18" t="str">
        <f t="shared" si="562"/>
        <v>mid1</v>
      </c>
      <c r="H5997" s="18" t="str">
        <f t="shared" si="563"/>
        <v>egalitarianism individualism pid libcon gender educ smonitor age dif ZIPbXsm local wave_r</v>
      </c>
      <c r="I5997" s="18">
        <f t="shared" si="566"/>
        <v>0</v>
      </c>
      <c r="J5997" s="18" t="str">
        <f t="shared" si="567"/>
        <v>NA</v>
      </c>
      <c r="K5997" s="18" t="str">
        <f t="shared" si="564"/>
        <v>egalitarianism individualism pid libcon gender educ smonitor age dif ZIPbXsm local wave_r</v>
      </c>
      <c r="L5997" s="1" t="str">
        <f t="shared" si="565"/>
        <v>Yes</v>
      </c>
    </row>
    <row r="5998" spans="1:12" ht="28.8" x14ac:dyDescent="0.3">
      <c r="A5998" s="1" t="str">
        <f>VLOOKUP(B5998,DownloadedFiles!$B$2:$C$821,2,)</f>
        <v>hdl:1902.1/21431</v>
      </c>
      <c r="B5998" s="1" t="s">
        <v>2460</v>
      </c>
      <c r="C5998" s="1" t="s">
        <v>6479</v>
      </c>
      <c r="D5998" s="1" t="s">
        <v>654</v>
      </c>
      <c r="E5998" s="1" t="str">
        <f>VLOOKUP(D5998,StataFunctions!$E$2:$G$260,3,)</f>
        <v>Linear Regression</v>
      </c>
      <c r="F5998" s="18" t="s">
        <v>8356</v>
      </c>
      <c r="G5998" s="18" t="str">
        <f t="shared" si="562"/>
        <v>violbla0</v>
      </c>
      <c r="H5998" s="18" t="str">
        <f t="shared" si="563"/>
        <v>egalitarianism individualism pid libcon gender educ smonitor age dif ZIPbXsm local wave_r</v>
      </c>
      <c r="I5998" s="18">
        <f t="shared" si="566"/>
        <v>0</v>
      </c>
      <c r="J5998" s="18" t="str">
        <f t="shared" si="567"/>
        <v>NA</v>
      </c>
      <c r="K5998" s="18" t="str">
        <f t="shared" si="564"/>
        <v>egalitarianism individualism pid libcon gender educ smonitor age dif ZIPbXsm local wave_r</v>
      </c>
      <c r="L5998" s="1" t="str">
        <f t="shared" si="565"/>
        <v>Yes</v>
      </c>
    </row>
    <row r="5999" spans="1:12" ht="28.8" x14ac:dyDescent="0.3">
      <c r="A5999" s="1" t="str">
        <f>VLOOKUP(B5999,DownloadedFiles!$B$2:$C$821,2,)</f>
        <v>hdl:1902.1/21431</v>
      </c>
      <c r="B5999" s="1" t="s">
        <v>2460</v>
      </c>
      <c r="C5999" s="1" t="s">
        <v>6479</v>
      </c>
      <c r="D5999" s="1" t="s">
        <v>654</v>
      </c>
      <c r="E5999" s="1" t="str">
        <f>VLOOKUP(D5999,StataFunctions!$E$2:$G$260,3,)</f>
        <v>Linear Regression</v>
      </c>
      <c r="F5999" s="18" t="s">
        <v>8449</v>
      </c>
      <c r="G5999" s="18" t="str">
        <f t="shared" si="562"/>
        <v>workbla0</v>
      </c>
      <c r="H5999" s="18" t="str">
        <f t="shared" si="563"/>
        <v>egalitarianism individualism pid libcon gender educ smonitor age dif ZIPbXsm local wave_r</v>
      </c>
      <c r="I5999" s="18">
        <f t="shared" si="566"/>
        <v>0</v>
      </c>
      <c r="J5999" s="18" t="str">
        <f t="shared" si="567"/>
        <v>NA</v>
      </c>
      <c r="K5999" s="18" t="str">
        <f t="shared" si="564"/>
        <v>egalitarianism individualism pid libcon gender educ smonitor age dif ZIPbXsm local wave_r</v>
      </c>
      <c r="L5999" s="1" t="str">
        <f t="shared" si="565"/>
        <v>Yes</v>
      </c>
    </row>
    <row r="6000" spans="1:12" ht="28.8" x14ac:dyDescent="0.3">
      <c r="A6000" s="1" t="str">
        <f>VLOOKUP(B6000,DownloadedFiles!$B$2:$C$821,2,)</f>
        <v>hdl:1902.1/21431</v>
      </c>
      <c r="B6000" s="1" t="s">
        <v>2460</v>
      </c>
      <c r="C6000" s="1" t="s">
        <v>6479</v>
      </c>
      <c r="D6000" s="1" t="s">
        <v>654</v>
      </c>
      <c r="E6000" s="1" t="str">
        <f>VLOOKUP(D6000,StataFunctions!$E$2:$G$260,3,)</f>
        <v>Linear Regression</v>
      </c>
      <c r="F6000" s="18" t="s">
        <v>7635</v>
      </c>
      <c r="G6000" s="18" t="str">
        <f t="shared" si="562"/>
        <v>dv_1</v>
      </c>
      <c r="H6000" s="18" t="str">
        <f t="shared" si="563"/>
        <v>egalitarianism individualism pid libcon workbla0 violbla0 gender educ smonitor `h' age "</v>
      </c>
      <c r="I6000" s="18">
        <f t="shared" si="566"/>
        <v>0</v>
      </c>
      <c r="J6000" s="18" t="str">
        <f t="shared" si="567"/>
        <v>NA</v>
      </c>
      <c r="K6000" s="18" t="str">
        <f t="shared" si="564"/>
        <v>egalitarianism individualism pid libcon workbla0 violbla0 gender educ smonitor `h' age "</v>
      </c>
      <c r="L6000" s="1" t="str">
        <f t="shared" si="565"/>
        <v>Yes</v>
      </c>
    </row>
    <row r="6001" spans="1:12" ht="28.8" x14ac:dyDescent="0.3">
      <c r="A6001" s="1" t="str">
        <f>VLOOKUP(B6001,DownloadedFiles!$B$2:$C$821,2,)</f>
        <v>hdl:1902.1/21431</v>
      </c>
      <c r="B6001" s="1" t="s">
        <v>2460</v>
      </c>
      <c r="C6001" s="1" t="s">
        <v>6479</v>
      </c>
      <c r="D6001" s="1" t="s">
        <v>654</v>
      </c>
      <c r="E6001" s="1" t="str">
        <f>VLOOKUP(D6001,StataFunctions!$E$2:$G$260,3,)</f>
        <v>Linear Regression</v>
      </c>
      <c r="F6001" s="18" t="s">
        <v>7635</v>
      </c>
      <c r="G6001" s="18" t="str">
        <f t="shared" si="562"/>
        <v>dv_1</v>
      </c>
      <c r="H6001" s="18" t="str">
        <f t="shared" si="563"/>
        <v>egalitarianism individualism pid libcon workbla0 violbla0 gender educ smonitor `h' age "</v>
      </c>
      <c r="I6001" s="18">
        <f t="shared" si="566"/>
        <v>0</v>
      </c>
      <c r="J6001" s="18" t="str">
        <f t="shared" si="567"/>
        <v>NA</v>
      </c>
      <c r="K6001" s="18" t="str">
        <f t="shared" si="564"/>
        <v>egalitarianism individualism pid libcon workbla0 violbla0 gender educ smonitor `h' age "</v>
      </c>
      <c r="L6001" s="1" t="str">
        <f t="shared" si="565"/>
        <v>Yes</v>
      </c>
    </row>
    <row r="6002" spans="1:12" ht="28.8" x14ac:dyDescent="0.3">
      <c r="A6002" s="1" t="str">
        <f>VLOOKUP(B6002,DownloadedFiles!$B$2:$C$821,2,)</f>
        <v>hdl:1902.1/21431</v>
      </c>
      <c r="B6002" s="1" t="s">
        <v>2460</v>
      </c>
      <c r="C6002" s="1" t="s">
        <v>6479</v>
      </c>
      <c r="D6002" s="1" t="s">
        <v>654</v>
      </c>
      <c r="E6002" s="1" t="str">
        <f>VLOOKUP(D6002,StataFunctions!$E$2:$G$260,3,)</f>
        <v>Linear Regression</v>
      </c>
      <c r="F6002" s="18" t="s">
        <v>7573</v>
      </c>
      <c r="G6002" s="18" t="str">
        <f t="shared" si="562"/>
        <v>death_penalty</v>
      </c>
      <c r="H6002" s="18" t="str">
        <f t="shared" si="563"/>
        <v>egalitarianism individualism pid libcon workbla0 violbla0 gender educ smonitor `h' age"</v>
      </c>
      <c r="I6002" s="18">
        <f t="shared" si="566"/>
        <v>0</v>
      </c>
      <c r="J6002" s="18" t="str">
        <f t="shared" si="567"/>
        <v>NA</v>
      </c>
      <c r="K6002" s="18" t="str">
        <f t="shared" si="564"/>
        <v>egalitarianism individualism pid libcon workbla0 violbla0 gender educ smonitor `h' age"</v>
      </c>
      <c r="L6002" s="1" t="str">
        <f t="shared" si="565"/>
        <v>Yes</v>
      </c>
    </row>
    <row r="6003" spans="1:12" ht="28.8" x14ac:dyDescent="0.3">
      <c r="A6003" s="1" t="str">
        <f>VLOOKUP(B6003,DownloadedFiles!$B$2:$C$821,2,)</f>
        <v>hdl:1902.1/21431</v>
      </c>
      <c r="B6003" s="1" t="s">
        <v>2460</v>
      </c>
      <c r="C6003" s="1" t="s">
        <v>6479</v>
      </c>
      <c r="D6003" s="1" t="s">
        <v>654</v>
      </c>
      <c r="E6003" s="1" t="str">
        <f>VLOOKUP(D6003,StataFunctions!$E$2:$G$260,3,)</f>
        <v>Linear Regression</v>
      </c>
      <c r="F6003" s="18" t="s">
        <v>7573</v>
      </c>
      <c r="G6003" s="18" t="str">
        <f t="shared" si="562"/>
        <v>death_penalty</v>
      </c>
      <c r="H6003" s="18" t="str">
        <f t="shared" si="563"/>
        <v>egalitarianism individualism pid libcon workbla0 violbla0 gender educ smonitor `h' age"</v>
      </c>
      <c r="I6003" s="18">
        <f t="shared" si="566"/>
        <v>0</v>
      </c>
      <c r="J6003" s="18" t="str">
        <f t="shared" si="567"/>
        <v>NA</v>
      </c>
      <c r="K6003" s="18" t="str">
        <f t="shared" si="564"/>
        <v>egalitarianism individualism pid libcon workbla0 violbla0 gender educ smonitor `h' age"</v>
      </c>
      <c r="L6003" s="1" t="str">
        <f t="shared" si="565"/>
        <v>Yes</v>
      </c>
    </row>
    <row r="6004" spans="1:12" ht="43.2" x14ac:dyDescent="0.3">
      <c r="A6004" s="1" t="str">
        <f>VLOOKUP(B6004,DownloadedFiles!$B$2:$C$821,2,)</f>
        <v>hdl:1902.1/21431</v>
      </c>
      <c r="B6004" s="1" t="s">
        <v>2460</v>
      </c>
      <c r="C6004" s="1" t="s">
        <v>6479</v>
      </c>
      <c r="D6004" s="1" t="s">
        <v>654</v>
      </c>
      <c r="E6004" s="1" t="str">
        <f>VLOOKUP(D6004,StataFunctions!$E$2:$G$260,3,)</f>
        <v>Linear Regression</v>
      </c>
      <c r="F6004" s="18" t="s">
        <v>7574</v>
      </c>
      <c r="G6004" s="18" t="str">
        <f t="shared" si="562"/>
        <v>death_penalty</v>
      </c>
      <c r="H6004" s="18" t="str">
        <f t="shared" si="563"/>
        <v>egalitarianism individualism pid libcon workbla0 violbla0 gender educ smonitor age `h' workblaXsm violblaXsm ZIPbXsm workblaXZIPb violblaXZIPb workXsmXZIP vioXsmXZIP"</v>
      </c>
      <c r="I6004" s="18">
        <f t="shared" si="566"/>
        <v>0</v>
      </c>
      <c r="J6004" s="18" t="str">
        <f t="shared" si="567"/>
        <v>NA</v>
      </c>
      <c r="K6004" s="18" t="str">
        <f t="shared" si="564"/>
        <v>egalitarianism individualism pid libcon workbla0 violbla0 gender educ smonitor age `h' workblaXsm violblaXsm ZIPbXsm workblaXZIPb violblaXZIPb workXsmXZIP vioXsmXZIP"</v>
      </c>
      <c r="L6004" s="1" t="str">
        <f t="shared" si="565"/>
        <v>Yes</v>
      </c>
    </row>
    <row r="6005" spans="1:12" ht="43.2" x14ac:dyDescent="0.3">
      <c r="A6005" s="1" t="str">
        <f>VLOOKUP(B6005,DownloadedFiles!$B$2:$C$821,2,)</f>
        <v>hdl:1902.1/21431</v>
      </c>
      <c r="B6005" s="1" t="s">
        <v>2460</v>
      </c>
      <c r="C6005" s="1" t="s">
        <v>6479</v>
      </c>
      <c r="D6005" s="1" t="s">
        <v>654</v>
      </c>
      <c r="E6005" s="1" t="str">
        <f>VLOOKUP(D6005,StataFunctions!$E$2:$G$260,3,)</f>
        <v>Linear Regression</v>
      </c>
      <c r="F6005" s="18" t="s">
        <v>7574</v>
      </c>
      <c r="G6005" s="18" t="str">
        <f t="shared" si="562"/>
        <v>death_penalty</v>
      </c>
      <c r="H6005" s="18" t="str">
        <f t="shared" si="563"/>
        <v>egalitarianism individualism pid libcon workbla0 violbla0 gender educ smonitor age `h' workblaXsm violblaXsm ZIPbXsm workblaXZIPb violblaXZIPb workXsmXZIP vioXsmXZIP"</v>
      </c>
      <c r="I6005" s="18">
        <f t="shared" si="566"/>
        <v>0</v>
      </c>
      <c r="J6005" s="18" t="str">
        <f t="shared" si="567"/>
        <v>NA</v>
      </c>
      <c r="K6005" s="18" t="str">
        <f t="shared" si="564"/>
        <v>egalitarianism individualism pid libcon workbla0 violbla0 gender educ smonitor age `h' workblaXsm violblaXsm ZIPbXsm workblaXZIPb violblaXZIPb workXsmXZIP vioXsmXZIP"</v>
      </c>
      <c r="L6005" s="1" t="str">
        <f t="shared" si="565"/>
        <v>Yes</v>
      </c>
    </row>
    <row r="6006" spans="1:12" ht="43.2" x14ac:dyDescent="0.3">
      <c r="A6006" s="1" t="str">
        <f>VLOOKUP(B6006,DownloadedFiles!$B$2:$C$821,2,)</f>
        <v>hdl:1902.1/21431</v>
      </c>
      <c r="B6006" s="1" t="s">
        <v>2460</v>
      </c>
      <c r="C6006" s="1" t="s">
        <v>6479</v>
      </c>
      <c r="D6006" s="1" t="s">
        <v>654</v>
      </c>
      <c r="E6006" s="1" t="str">
        <f>VLOOKUP(D6006,StataFunctions!$E$2:$G$260,3,)</f>
        <v>Linear Regression</v>
      </c>
      <c r="F6006" s="18" t="s">
        <v>7636</v>
      </c>
      <c r="G6006" s="18" t="str">
        <f t="shared" si="562"/>
        <v>dv_1</v>
      </c>
      <c r="H6006" s="18" t="str">
        <f t="shared" si="563"/>
        <v>egalitarianism individualism pid libcon workbla0 violbla0 gender educ smonitor age `h' workblaXsm violblaXsm ZIPbXsm workblaXZIPb violblaXZIPb workXsmXZIP vioXsmXZIP"</v>
      </c>
      <c r="I6006" s="18">
        <f t="shared" si="566"/>
        <v>0</v>
      </c>
      <c r="J6006" s="18" t="str">
        <f t="shared" si="567"/>
        <v>NA</v>
      </c>
      <c r="K6006" s="18" t="str">
        <f t="shared" si="564"/>
        <v>egalitarianism individualism pid libcon workbla0 violbla0 gender educ smonitor age `h' workblaXsm violblaXsm ZIPbXsm workblaXZIPb violblaXZIPb workXsmXZIP vioXsmXZIP"</v>
      </c>
      <c r="L6006" s="1" t="str">
        <f t="shared" si="565"/>
        <v>Yes</v>
      </c>
    </row>
    <row r="6007" spans="1:12" ht="43.2" x14ac:dyDescent="0.3">
      <c r="A6007" s="1" t="str">
        <f>VLOOKUP(B6007,DownloadedFiles!$B$2:$C$821,2,)</f>
        <v>hdl:1902.1/21431</v>
      </c>
      <c r="B6007" s="1" t="s">
        <v>2460</v>
      </c>
      <c r="C6007" s="1" t="s">
        <v>6479</v>
      </c>
      <c r="D6007" s="1" t="s">
        <v>654</v>
      </c>
      <c r="E6007" s="1" t="str">
        <f>VLOOKUP(D6007,StataFunctions!$E$2:$G$260,3,)</f>
        <v>Linear Regression</v>
      </c>
      <c r="F6007" s="18" t="s">
        <v>7636</v>
      </c>
      <c r="G6007" s="18" t="str">
        <f t="shared" si="562"/>
        <v>dv_1</v>
      </c>
      <c r="H6007" s="18" t="str">
        <f t="shared" si="563"/>
        <v>egalitarianism individualism pid libcon workbla0 violbla0 gender educ smonitor age `h' workblaXsm violblaXsm ZIPbXsm workblaXZIPb violblaXZIPb workXsmXZIP vioXsmXZIP"</v>
      </c>
      <c r="I6007" s="18">
        <f t="shared" si="566"/>
        <v>0</v>
      </c>
      <c r="J6007" s="18" t="str">
        <f t="shared" si="567"/>
        <v>NA</v>
      </c>
      <c r="K6007" s="18" t="str">
        <f t="shared" si="564"/>
        <v>egalitarianism individualism pid libcon workbla0 violbla0 gender educ smonitor age `h' workblaXsm violblaXsm ZIPbXsm workblaXZIPb violblaXZIPb workXsmXZIP vioXsmXZIP"</v>
      </c>
      <c r="L6007" s="1" t="str">
        <f t="shared" si="565"/>
        <v>Yes</v>
      </c>
    </row>
    <row r="6008" spans="1:12" ht="28.8" x14ac:dyDescent="0.3">
      <c r="A6008" s="1" t="str">
        <f>VLOOKUP(B6008,DownloadedFiles!$B$2:$C$821,2,)</f>
        <v>hdl:1902.1/21431</v>
      </c>
      <c r="B6008" s="1" t="s">
        <v>2460</v>
      </c>
      <c r="C6008" s="1" t="s">
        <v>6479</v>
      </c>
      <c r="D6008" s="1" t="s">
        <v>654</v>
      </c>
      <c r="E6008" s="1" t="str">
        <f>VLOOKUP(D6008,StataFunctions!$E$2:$G$260,3,)</f>
        <v>Linear Regression</v>
      </c>
      <c r="F6008" s="18" t="s">
        <v>7629</v>
      </c>
      <c r="G6008" s="18" t="str">
        <f t="shared" ref="G6008:G6071" si="568">MID($F6008,LEN($D6008)+FIND($D6008,$F6008)+1,FIND(" ",$F6008,LEN(D6008)+FIND(D6008,F6008)+1)-(LEN($D6008)+FIND($D6008,$F6008)+1))</f>
        <v>dv_1</v>
      </c>
      <c r="H6008" s="18" t="str">
        <f t="shared" si="563"/>
        <v>egalitarianism individualism pid libcon workbla0 violbla0 gender educ smonitor age censored_dif</v>
      </c>
      <c r="I6008" s="18">
        <f t="shared" si="566"/>
        <v>0</v>
      </c>
      <c r="J6008" s="18" t="str">
        <f t="shared" si="567"/>
        <v>NA</v>
      </c>
      <c r="K6008" s="18" t="str">
        <f t="shared" si="564"/>
        <v>egalitarianism individualism pid libcon workbla0 violbla0 gender educ smonitor age censored_dif</v>
      </c>
      <c r="L6008" s="1" t="str">
        <f t="shared" si="565"/>
        <v>Yes</v>
      </c>
    </row>
    <row r="6009" spans="1:12" ht="43.2" x14ac:dyDescent="0.3">
      <c r="A6009" s="1" t="str">
        <f>VLOOKUP(B6009,DownloadedFiles!$B$2:$C$821,2,)</f>
        <v>hdl:1902.1/21431</v>
      </c>
      <c r="B6009" s="1" t="s">
        <v>2460</v>
      </c>
      <c r="C6009" s="1" t="s">
        <v>6479</v>
      </c>
      <c r="D6009" s="1" t="s">
        <v>654</v>
      </c>
      <c r="E6009" s="1" t="str">
        <f>VLOOKUP(D6009,StataFunctions!$E$2:$G$260,3,)</f>
        <v>Linear Regression</v>
      </c>
      <c r="F6009" s="18" t="s">
        <v>7568</v>
      </c>
      <c r="G6009" s="18" t="str">
        <f t="shared" si="568"/>
        <v>death_penalty</v>
      </c>
      <c r="H6009" s="18" t="str">
        <f t="shared" si="563"/>
        <v>egalitarianism individualism pid libcon workbla0 violbla0 gender educ smonitor age censored_dif workblaXsm violblaXsm ZIPbXsm workblaXZIPb violblaXZIPb workXsmXZIP vioXsmXZIP</v>
      </c>
      <c r="I6009" s="18">
        <f t="shared" si="566"/>
        <v>0</v>
      </c>
      <c r="J6009" s="18" t="str">
        <f t="shared" si="567"/>
        <v>NA</v>
      </c>
      <c r="K6009" s="18" t="str">
        <f t="shared" si="564"/>
        <v>egalitarianism individualism pid libcon workbla0 violbla0 gender educ smonitor age censored_dif workblaXsm violblaXsm ZIPbXsm workblaXZIPb violblaXZIPb workXsmXZIP vioXsmXZIP</v>
      </c>
      <c r="L6009" s="1" t="str">
        <f t="shared" si="565"/>
        <v>Yes</v>
      </c>
    </row>
    <row r="6010" spans="1:12" ht="43.2" x14ac:dyDescent="0.3">
      <c r="A6010" s="1" t="str">
        <f>VLOOKUP(B6010,DownloadedFiles!$B$2:$C$821,2,)</f>
        <v>hdl:1902.1/21431</v>
      </c>
      <c r="B6010" s="1" t="s">
        <v>2460</v>
      </c>
      <c r="C6010" s="1" t="s">
        <v>6479</v>
      </c>
      <c r="D6010" s="1" t="s">
        <v>654</v>
      </c>
      <c r="E6010" s="1" t="str">
        <f>VLOOKUP(D6010,StataFunctions!$E$2:$G$260,3,)</f>
        <v>Linear Regression</v>
      </c>
      <c r="F6010" s="18" t="s">
        <v>7630</v>
      </c>
      <c r="G6010" s="18" t="str">
        <f t="shared" si="568"/>
        <v>dv_1</v>
      </c>
      <c r="H6010" s="18" t="str">
        <f t="shared" si="563"/>
        <v>egalitarianism individualism pid libcon workbla0 violbla0 gender educ smonitor age censored_dif workblaXsm violblaXsm ZIPbXsm workblaXZIPb violblaXZIPb workXsmXZIP vioXsmXZIP</v>
      </c>
      <c r="I6010" s="18">
        <f t="shared" si="566"/>
        <v>0</v>
      </c>
      <c r="J6010" s="18" t="str">
        <f t="shared" si="567"/>
        <v>NA</v>
      </c>
      <c r="K6010" s="18" t="str">
        <f t="shared" si="564"/>
        <v>egalitarianism individualism pid libcon workbla0 violbla0 gender educ smonitor age censored_dif workblaXsm violblaXsm ZIPbXsm workblaXZIPb violblaXZIPb workXsmXZIP vioXsmXZIP</v>
      </c>
      <c r="L6010" s="1" t="str">
        <f t="shared" si="565"/>
        <v>Yes</v>
      </c>
    </row>
    <row r="6011" spans="1:12" ht="28.8" x14ac:dyDescent="0.3">
      <c r="A6011" s="1" t="str">
        <f>VLOOKUP(B6011,DownloadedFiles!$B$2:$C$821,2,)</f>
        <v>hdl:1902.1/21431</v>
      </c>
      <c r="B6011" s="1" t="s">
        <v>2460</v>
      </c>
      <c r="C6011" s="1" t="s">
        <v>6479</v>
      </c>
      <c r="D6011" s="1" t="s">
        <v>654</v>
      </c>
      <c r="E6011" s="1" t="str">
        <f>VLOOKUP(D6011,StataFunctions!$E$2:$G$260,3,)</f>
        <v>Linear Regression</v>
      </c>
      <c r="F6011" s="18" t="s">
        <v>7562</v>
      </c>
      <c r="G6011" s="18" t="str">
        <f t="shared" si="568"/>
        <v>death_penalty</v>
      </c>
      <c r="H6011" s="18" t="str">
        <f t="shared" si="563"/>
        <v>egalitarianism individualism pid libcon workbla0 violbla0 gender educ smonitor age dif</v>
      </c>
      <c r="I6011" s="18">
        <f t="shared" si="566"/>
        <v>0</v>
      </c>
      <c r="J6011" s="18" t="str">
        <f t="shared" si="567"/>
        <v>NA</v>
      </c>
      <c r="K6011" s="18" t="str">
        <f t="shared" si="564"/>
        <v>egalitarianism individualism pid libcon workbla0 violbla0 gender educ smonitor age dif</v>
      </c>
      <c r="L6011" s="1" t="str">
        <f t="shared" si="565"/>
        <v>Yes</v>
      </c>
    </row>
    <row r="6012" spans="1:12" ht="28.8" x14ac:dyDescent="0.3">
      <c r="A6012" s="1" t="str">
        <f>VLOOKUP(B6012,DownloadedFiles!$B$2:$C$821,2,)</f>
        <v>hdl:1902.1/21431</v>
      </c>
      <c r="B6012" s="1" t="s">
        <v>2460</v>
      </c>
      <c r="C6012" s="1" t="s">
        <v>6479</v>
      </c>
      <c r="D6012" s="1" t="s">
        <v>654</v>
      </c>
      <c r="E6012" s="1" t="str">
        <f>VLOOKUP(D6012,StataFunctions!$E$2:$G$260,3,)</f>
        <v>Linear Regression</v>
      </c>
      <c r="F6012" s="18" t="s">
        <v>7624</v>
      </c>
      <c r="G6012" s="18" t="str">
        <f t="shared" si="568"/>
        <v>dv_1</v>
      </c>
      <c r="H6012" s="18" t="str">
        <f t="shared" si="563"/>
        <v>egalitarianism individualism pid libcon workbla0 violbla0 gender educ smonitor age dif</v>
      </c>
      <c r="I6012" s="18">
        <f t="shared" si="566"/>
        <v>0</v>
      </c>
      <c r="J6012" s="18" t="str">
        <f t="shared" si="567"/>
        <v>NA</v>
      </c>
      <c r="K6012" s="18" t="str">
        <f t="shared" si="564"/>
        <v>egalitarianism individualism pid libcon workbla0 violbla0 gender educ smonitor age dif</v>
      </c>
      <c r="L6012" s="1" t="str">
        <f t="shared" si="565"/>
        <v>Yes</v>
      </c>
    </row>
    <row r="6013" spans="1:12" ht="28.8" x14ac:dyDescent="0.3">
      <c r="A6013" s="1" t="str">
        <f>VLOOKUP(B6013,DownloadedFiles!$B$2:$C$821,2,)</f>
        <v>hdl:1902.1/21431</v>
      </c>
      <c r="B6013" s="1" t="s">
        <v>2460</v>
      </c>
      <c r="C6013" s="1" t="s">
        <v>6479</v>
      </c>
      <c r="D6013" s="1" t="s">
        <v>654</v>
      </c>
      <c r="E6013" s="1" t="str">
        <f>VLOOKUP(D6013,StataFunctions!$E$2:$G$260,3,)</f>
        <v>Linear Regression</v>
      </c>
      <c r="F6013" s="18" t="s">
        <v>7565</v>
      </c>
      <c r="G6013" s="18" t="str">
        <f t="shared" si="568"/>
        <v>death_penalty</v>
      </c>
      <c r="H6013" s="18" t="str">
        <f t="shared" si="563"/>
        <v>egalitarianism individualism pid libcon workbla0 violbla0 gender educ smonitor age dif local wave_r</v>
      </c>
      <c r="I6013" s="18">
        <f t="shared" si="566"/>
        <v>0</v>
      </c>
      <c r="J6013" s="18" t="str">
        <f t="shared" si="567"/>
        <v>NA</v>
      </c>
      <c r="K6013" s="18" t="str">
        <f t="shared" si="564"/>
        <v>egalitarianism individualism pid libcon workbla0 violbla0 gender educ smonitor age dif local wave_r</v>
      </c>
      <c r="L6013" s="1" t="str">
        <f t="shared" si="565"/>
        <v>Yes</v>
      </c>
    </row>
    <row r="6014" spans="1:12" ht="28.8" x14ac:dyDescent="0.3">
      <c r="A6014" s="1" t="str">
        <f>VLOOKUP(B6014,DownloadedFiles!$B$2:$C$821,2,)</f>
        <v>hdl:1902.1/21431</v>
      </c>
      <c r="B6014" s="1" t="s">
        <v>2460</v>
      </c>
      <c r="C6014" s="1" t="s">
        <v>6479</v>
      </c>
      <c r="D6014" s="1" t="s">
        <v>654</v>
      </c>
      <c r="E6014" s="1" t="str">
        <f>VLOOKUP(D6014,StataFunctions!$E$2:$G$260,3,)</f>
        <v>Linear Regression</v>
      </c>
      <c r="F6014" s="18" t="s">
        <v>7627</v>
      </c>
      <c r="G6014" s="18" t="str">
        <f t="shared" si="568"/>
        <v>dv_1</v>
      </c>
      <c r="H6014" s="18" t="str">
        <f t="shared" si="563"/>
        <v>egalitarianism individualism pid libcon workbla0 violbla0 gender educ smonitor age dif local wave_r</v>
      </c>
      <c r="I6014" s="18">
        <f t="shared" si="566"/>
        <v>0</v>
      </c>
      <c r="J6014" s="18" t="str">
        <f t="shared" si="567"/>
        <v>NA</v>
      </c>
      <c r="K6014" s="18" t="str">
        <f t="shared" si="564"/>
        <v>egalitarianism individualism pid libcon workbla0 violbla0 gender educ smonitor age dif local wave_r</v>
      </c>
      <c r="L6014" s="1" t="str">
        <f t="shared" si="565"/>
        <v>Yes</v>
      </c>
    </row>
    <row r="6015" spans="1:12" ht="43.2" x14ac:dyDescent="0.3">
      <c r="A6015" s="1" t="str">
        <f>VLOOKUP(B6015,DownloadedFiles!$B$2:$C$821,2,)</f>
        <v>hdl:1902.1/21431</v>
      </c>
      <c r="B6015" s="1" t="s">
        <v>2460</v>
      </c>
      <c r="C6015" s="1" t="s">
        <v>6479</v>
      </c>
      <c r="D6015" s="1" t="s">
        <v>654</v>
      </c>
      <c r="E6015" s="1" t="str">
        <f>VLOOKUP(D6015,StataFunctions!$E$2:$G$260,3,)</f>
        <v>Linear Regression</v>
      </c>
      <c r="F6015" s="18" t="s">
        <v>7563</v>
      </c>
      <c r="G6015" s="18" t="str">
        <f t="shared" si="568"/>
        <v>death_penalty</v>
      </c>
      <c r="H6015" s="18" t="str">
        <f t="shared" si="563"/>
        <v>egalitarianism individualism pid libcon workbla0 violbla0 gender educ smonitor age dif workblaXsm violblaXsm ZIPbXsm workblaXZIPb violblaXZIPb workXsmXZIP vioXsmXZIP</v>
      </c>
      <c r="I6015" s="18">
        <f t="shared" si="566"/>
        <v>0</v>
      </c>
      <c r="J6015" s="18" t="str">
        <f t="shared" si="567"/>
        <v>NA</v>
      </c>
      <c r="K6015" s="18" t="str">
        <f t="shared" si="564"/>
        <v>egalitarianism individualism pid libcon workbla0 violbla0 gender educ smonitor age dif workblaXsm violblaXsm ZIPbXsm workblaXZIPb violblaXZIPb workXsmXZIP vioXsmXZIP</v>
      </c>
      <c r="L6015" s="1" t="str">
        <f t="shared" si="565"/>
        <v>Yes</v>
      </c>
    </row>
    <row r="6016" spans="1:12" ht="43.2" x14ac:dyDescent="0.3">
      <c r="A6016" s="1" t="str">
        <f>VLOOKUP(B6016,DownloadedFiles!$B$2:$C$821,2,)</f>
        <v>hdl:1902.1/21431</v>
      </c>
      <c r="B6016" s="1" t="s">
        <v>2460</v>
      </c>
      <c r="C6016" s="1" t="s">
        <v>6479</v>
      </c>
      <c r="D6016" s="1" t="s">
        <v>654</v>
      </c>
      <c r="E6016" s="1" t="str">
        <f>VLOOKUP(D6016,StataFunctions!$E$2:$G$260,3,)</f>
        <v>Linear Regression</v>
      </c>
      <c r="F6016" s="18" t="s">
        <v>7625</v>
      </c>
      <c r="G6016" s="18" t="str">
        <f t="shared" si="568"/>
        <v>dv_1</v>
      </c>
      <c r="H6016" s="18" t="str">
        <f t="shared" si="563"/>
        <v>egalitarianism individualism pid libcon workbla0 violbla0 gender educ smonitor age dif workblaXsm violblaXsm ZIPbXsm workblaXZIPb violblaXZIPb workXsmXZIP vioXsmXZIP</v>
      </c>
      <c r="I6016" s="18">
        <f t="shared" si="566"/>
        <v>0</v>
      </c>
      <c r="J6016" s="18" t="str">
        <f t="shared" si="567"/>
        <v>NA</v>
      </c>
      <c r="K6016" s="18" t="str">
        <f t="shared" si="564"/>
        <v>egalitarianism individualism pid libcon workbla0 violbla0 gender educ smonitor age dif workblaXsm violblaXsm ZIPbXsm workblaXZIPb violblaXZIPb workXsmXZIP vioXsmXZIP</v>
      </c>
      <c r="L6016" s="1" t="str">
        <f t="shared" si="565"/>
        <v>Yes</v>
      </c>
    </row>
    <row r="6017" spans="1:12" ht="43.2" x14ac:dyDescent="0.3">
      <c r="A6017" s="1" t="str">
        <f>VLOOKUP(B6017,DownloadedFiles!$B$2:$C$821,2,)</f>
        <v>hdl:1902.1/21431</v>
      </c>
      <c r="B6017" s="1" t="s">
        <v>2460</v>
      </c>
      <c r="C6017" s="1" t="s">
        <v>6479</v>
      </c>
      <c r="D6017" s="1" t="s">
        <v>654</v>
      </c>
      <c r="E6017" s="1" t="str">
        <f>VLOOKUP(D6017,StataFunctions!$E$2:$G$260,3,)</f>
        <v>Linear Regression</v>
      </c>
      <c r="F6017" s="18" t="s">
        <v>7566</v>
      </c>
      <c r="G6017" s="18" t="str">
        <f t="shared" si="568"/>
        <v>death_penalty</v>
      </c>
      <c r="H6017" s="18" t="str">
        <f t="shared" si="563"/>
        <v>egalitarianism individualism pid libcon workbla0 violbla0 gender educ smonitor age dif workblaXsm violblaXsm ZIPbXsm workblaXZIPb violblaXZIPb workXsmXZIP vioXsmXZIP local wave_r</v>
      </c>
      <c r="I6017" s="18">
        <f t="shared" si="566"/>
        <v>0</v>
      </c>
      <c r="J6017" s="18" t="str">
        <f t="shared" si="567"/>
        <v>NA</v>
      </c>
      <c r="K6017" s="18" t="str">
        <f t="shared" si="564"/>
        <v>egalitarianism individualism pid libcon workbla0 violbla0 gender educ smonitor age dif workblaXsm violblaXsm ZIPbXsm workblaXZIPb violblaXZIPb workXsmXZIP vioXsmXZIP local wave_r</v>
      </c>
      <c r="L6017" s="1" t="str">
        <f t="shared" si="565"/>
        <v>Yes</v>
      </c>
    </row>
    <row r="6018" spans="1:12" ht="43.2" x14ac:dyDescent="0.3">
      <c r="A6018" s="1" t="str">
        <f>VLOOKUP(B6018,DownloadedFiles!$B$2:$C$821,2,)</f>
        <v>hdl:1902.1/21431</v>
      </c>
      <c r="B6018" s="1" t="s">
        <v>2460</v>
      </c>
      <c r="C6018" s="1" t="s">
        <v>6479</v>
      </c>
      <c r="D6018" s="1" t="s">
        <v>654</v>
      </c>
      <c r="E6018" s="1" t="str">
        <f>VLOOKUP(D6018,StataFunctions!$E$2:$G$260,3,)</f>
        <v>Linear Regression</v>
      </c>
      <c r="F6018" s="18" t="s">
        <v>7628</v>
      </c>
      <c r="G6018" s="18" t="str">
        <f t="shared" si="568"/>
        <v>dv_1</v>
      </c>
      <c r="H6018" s="18" t="str">
        <f t="shared" ref="H6018:H6081" si="569">TRIM(MID(F6018,FIND(G6018,F6018)+LEN(G6018)+1,IFERROR(FIND(",",F6018),LEN(F6018)+1)-(FIND(G6018,F6018)+LEN(G6018)+1)))</f>
        <v>egalitarianism individualism pid libcon workbla0 violbla0 gender educ smonitor age dif workblaXsm violblaXsm ZIPbXsm workblaXZIPb violblaXZIPb workXsmXZIP vioXsmXZIP local wave_r</v>
      </c>
      <c r="I6018" s="18">
        <f t="shared" si="566"/>
        <v>0</v>
      </c>
      <c r="J6018" s="18" t="str">
        <f t="shared" si="567"/>
        <v>NA</v>
      </c>
      <c r="K6018" s="18" t="str">
        <f t="shared" ref="K6018:K6081" si="570">IF(I6018=0,H6018,MID(H6018,1,FIND(J6018,H6018)-4))</f>
        <v>egalitarianism individualism pid libcon workbla0 violbla0 gender educ smonitor age dif workblaXsm violblaXsm ZIPbXsm workblaXZIPb violblaXZIPb workXsmXZIP vioXsmXZIP local wave_r</v>
      </c>
      <c r="L6018" s="1" t="str">
        <f t="shared" ref="L6018:L6081" si="571">IFERROR(IF(FIND("///",F6018)&gt;0,"No",0),"Yes")</f>
        <v>Yes</v>
      </c>
    </row>
    <row r="6019" spans="1:12" ht="28.8" x14ac:dyDescent="0.3">
      <c r="A6019" s="1" t="str">
        <f>VLOOKUP(B6019,DownloadedFiles!$B$2:$C$821,2,)</f>
        <v>hdl:1902.1/21431</v>
      </c>
      <c r="B6019" s="1" t="s">
        <v>2460</v>
      </c>
      <c r="C6019" s="1" t="s">
        <v>6479</v>
      </c>
      <c r="D6019" s="1" t="s">
        <v>654</v>
      </c>
      <c r="E6019" s="1" t="str">
        <f>VLOOKUP(D6019,StataFunctions!$E$2:$G$260,3,)</f>
        <v>Linear Regression</v>
      </c>
      <c r="F6019" s="18" t="s">
        <v>7567</v>
      </c>
      <c r="G6019" s="18" t="str">
        <f t="shared" si="568"/>
        <v>death_penalty</v>
      </c>
      <c r="H6019" s="18" t="str">
        <f t="shared" si="569"/>
        <v>egalitarianism individualism pid libcon workbla0 violbla0 gender educ smonitor censored_dif</v>
      </c>
      <c r="I6019" s="18">
        <f t="shared" si="566"/>
        <v>0</v>
      </c>
      <c r="J6019" s="18" t="str">
        <f t="shared" si="567"/>
        <v>NA</v>
      </c>
      <c r="K6019" s="18" t="str">
        <f t="shared" si="570"/>
        <v>egalitarianism individualism pid libcon workbla0 violbla0 gender educ smonitor censored_dif</v>
      </c>
      <c r="L6019" s="1" t="str">
        <f t="shared" si="571"/>
        <v>Yes</v>
      </c>
    </row>
    <row r="6020" spans="1:12" ht="43.2" x14ac:dyDescent="0.3">
      <c r="A6020" s="1" t="str">
        <f>VLOOKUP(B6020,DownloadedFiles!$B$2:$C$821,2,)</f>
        <v>hdl:1902.1/21431</v>
      </c>
      <c r="B6020" s="1" t="s">
        <v>2460</v>
      </c>
      <c r="C6020" s="1" t="s">
        <v>6479</v>
      </c>
      <c r="D6020" s="1" t="s">
        <v>654</v>
      </c>
      <c r="E6020" s="1" t="str">
        <f>VLOOKUP(D6020,StataFunctions!$E$2:$G$260,3,)</f>
        <v>Linear Regression</v>
      </c>
      <c r="F6020" s="18" t="s">
        <v>7564</v>
      </c>
      <c r="G6020" s="18" t="str">
        <f t="shared" si="568"/>
        <v>death_penalty</v>
      </c>
      <c r="H6020" s="18" t="str">
        <f t="shared" si="569"/>
        <v>egalitarianism individualism pid libcon workbla0 violbla0 gender educ smonitor dif age workblaXsm violblaXsm ZIPbXsm workblaXZIPb violblaXZIPb workXsmXZIP vioXsmXZIP</v>
      </c>
      <c r="I6020" s="18">
        <f t="shared" si="566"/>
        <v>0</v>
      </c>
      <c r="J6020" s="18" t="str">
        <f t="shared" si="567"/>
        <v>NA</v>
      </c>
      <c r="K6020" s="18" t="str">
        <f t="shared" si="570"/>
        <v>egalitarianism individualism pid libcon workbla0 violbla0 gender educ smonitor dif age workblaXsm violblaXsm ZIPbXsm workblaXZIPb violblaXZIPb workXsmXZIP vioXsmXZIP</v>
      </c>
      <c r="L6020" s="1" t="str">
        <f t="shared" si="571"/>
        <v>Yes</v>
      </c>
    </row>
    <row r="6021" spans="1:12" ht="43.2" x14ac:dyDescent="0.3">
      <c r="A6021" s="1" t="str">
        <f>VLOOKUP(B6021,DownloadedFiles!$B$2:$C$821,2,)</f>
        <v>hdl:1902.1/21431</v>
      </c>
      <c r="B6021" s="1" t="s">
        <v>2460</v>
      </c>
      <c r="C6021" s="1" t="s">
        <v>6479</v>
      </c>
      <c r="D6021" s="1" t="s">
        <v>654</v>
      </c>
      <c r="E6021" s="1" t="str">
        <f>VLOOKUP(D6021,StataFunctions!$E$2:$G$260,3,)</f>
        <v>Linear Regression</v>
      </c>
      <c r="F6021" s="18" t="s">
        <v>7569</v>
      </c>
      <c r="G6021" s="18" t="str">
        <f t="shared" si="568"/>
        <v>death_penalty</v>
      </c>
      <c r="H6021" s="18" t="str">
        <f t="shared" si="569"/>
        <v>egalitarianism individualism pid libcon workbla0 violbla0 gender educ smonitor dif age workblaXsm violblaXsm ZIPbXsm workblaXZIPb violblaXZIPb workXsmXZIP vioXsmXZIP</v>
      </c>
      <c r="I6021" s="18">
        <f t="shared" si="566"/>
        <v>0</v>
      </c>
      <c r="J6021" s="18" t="str">
        <f t="shared" si="567"/>
        <v>NA</v>
      </c>
      <c r="K6021" s="18" t="str">
        <f t="shared" si="570"/>
        <v>egalitarianism individualism pid libcon workbla0 violbla0 gender educ smonitor dif age workblaXsm violblaXsm ZIPbXsm workblaXZIPb violblaXZIPb workXsmXZIP vioXsmXZIP</v>
      </c>
      <c r="L6021" s="1" t="str">
        <f t="shared" si="571"/>
        <v>Yes</v>
      </c>
    </row>
    <row r="6022" spans="1:12" ht="43.2" x14ac:dyDescent="0.3">
      <c r="A6022" s="1" t="str">
        <f>VLOOKUP(B6022,DownloadedFiles!$B$2:$C$821,2,)</f>
        <v>hdl:1902.1/21431</v>
      </c>
      <c r="B6022" s="1" t="s">
        <v>2460</v>
      </c>
      <c r="C6022" s="1" t="s">
        <v>6479</v>
      </c>
      <c r="D6022" s="1" t="s">
        <v>654</v>
      </c>
      <c r="E6022" s="1" t="str">
        <f>VLOOKUP(D6022,StataFunctions!$E$2:$G$260,3,)</f>
        <v>Linear Regression</v>
      </c>
      <c r="F6022" s="18" t="s">
        <v>7569</v>
      </c>
      <c r="G6022" s="18" t="str">
        <f t="shared" si="568"/>
        <v>death_penalty</v>
      </c>
      <c r="H6022" s="18" t="str">
        <f t="shared" si="569"/>
        <v>egalitarianism individualism pid libcon workbla0 violbla0 gender educ smonitor dif age workblaXsm violblaXsm ZIPbXsm workblaXZIPb violblaXZIPb workXsmXZIP vioXsmXZIP</v>
      </c>
      <c r="I6022" s="18">
        <f t="shared" si="566"/>
        <v>0</v>
      </c>
      <c r="J6022" s="18" t="str">
        <f t="shared" si="567"/>
        <v>NA</v>
      </c>
      <c r="K6022" s="18" t="str">
        <f t="shared" si="570"/>
        <v>egalitarianism individualism pid libcon workbla0 violbla0 gender educ smonitor dif age workblaXsm violblaXsm ZIPbXsm workblaXZIPb violblaXZIPb workXsmXZIP vioXsmXZIP</v>
      </c>
      <c r="L6022" s="1" t="str">
        <f t="shared" si="571"/>
        <v>Yes</v>
      </c>
    </row>
    <row r="6023" spans="1:12" ht="43.2" x14ac:dyDescent="0.3">
      <c r="A6023" s="1" t="str">
        <f>VLOOKUP(B6023,DownloadedFiles!$B$2:$C$821,2,)</f>
        <v>hdl:1902.1/21431</v>
      </c>
      <c r="B6023" s="1" t="s">
        <v>2460</v>
      </c>
      <c r="C6023" s="1" t="s">
        <v>6479</v>
      </c>
      <c r="D6023" s="1" t="s">
        <v>654</v>
      </c>
      <c r="E6023" s="1" t="str">
        <f>VLOOKUP(D6023,StataFunctions!$E$2:$G$260,3,)</f>
        <v>Linear Regression</v>
      </c>
      <c r="F6023" s="18" t="s">
        <v>7572</v>
      </c>
      <c r="G6023" s="18" t="str">
        <f t="shared" si="568"/>
        <v>death_penalty</v>
      </c>
      <c r="H6023" s="18" t="str">
        <f t="shared" si="569"/>
        <v>egalitarianism individualism pid libcon workbla0 violbla0 gender educ smonitor dif age workblaXsm violblaXsm ZIPbXsm workblaXZIPb violblaXZIPb workXsmXZIP vioXsmXZIP</v>
      </c>
      <c r="I6023" s="18">
        <f t="shared" si="566"/>
        <v>0</v>
      </c>
      <c r="J6023" s="18" t="str">
        <f t="shared" si="567"/>
        <v>NA</v>
      </c>
      <c r="K6023" s="18" t="str">
        <f t="shared" si="570"/>
        <v>egalitarianism individualism pid libcon workbla0 violbla0 gender educ smonitor dif age workblaXsm violblaXsm ZIPbXsm workblaXZIPb violblaXZIPb workXsmXZIP vioXsmXZIP</v>
      </c>
      <c r="L6023" s="1" t="str">
        <f t="shared" si="571"/>
        <v>Yes</v>
      </c>
    </row>
    <row r="6024" spans="1:12" ht="43.2" x14ac:dyDescent="0.3">
      <c r="A6024" s="1" t="str">
        <f>VLOOKUP(B6024,DownloadedFiles!$B$2:$C$821,2,)</f>
        <v>hdl:1902.1/21431</v>
      </c>
      <c r="B6024" s="1" t="s">
        <v>2460</v>
      </c>
      <c r="C6024" s="1" t="s">
        <v>6479</v>
      </c>
      <c r="D6024" s="1" t="s">
        <v>654</v>
      </c>
      <c r="E6024" s="1" t="str">
        <f>VLOOKUP(D6024,StataFunctions!$E$2:$G$260,3,)</f>
        <v>Linear Regression</v>
      </c>
      <c r="F6024" s="18" t="s">
        <v>7575</v>
      </c>
      <c r="G6024" s="18" t="str">
        <f t="shared" si="568"/>
        <v>death_penalty</v>
      </c>
      <c r="H6024" s="18" t="str">
        <f t="shared" si="569"/>
        <v>egalitarianism individualism pid libcon workbla0 violbla0 gender educ smonitor dif age workblaXsm violblaXsm ZIPbXsm workblaXZIPb violblaXZIPb workXsmXZIP vioXsmXZIP</v>
      </c>
      <c r="I6024" s="18">
        <f t="shared" si="566"/>
        <v>0</v>
      </c>
      <c r="J6024" s="18" t="str">
        <f t="shared" si="567"/>
        <v>NA</v>
      </c>
      <c r="K6024" s="18" t="str">
        <f t="shared" si="570"/>
        <v>egalitarianism individualism pid libcon workbla0 violbla0 gender educ smonitor dif age workblaXsm violblaXsm ZIPbXsm workblaXZIPb violblaXZIPb workXsmXZIP vioXsmXZIP</v>
      </c>
      <c r="L6024" s="1" t="str">
        <f t="shared" si="571"/>
        <v>Yes</v>
      </c>
    </row>
    <row r="6025" spans="1:12" ht="43.2" x14ac:dyDescent="0.3">
      <c r="A6025" s="1" t="str">
        <f>VLOOKUP(B6025,DownloadedFiles!$B$2:$C$821,2,)</f>
        <v>hdl:1902.1/21431</v>
      </c>
      <c r="B6025" s="1" t="s">
        <v>2460</v>
      </c>
      <c r="C6025" s="1" t="s">
        <v>6479</v>
      </c>
      <c r="D6025" s="1" t="s">
        <v>654</v>
      </c>
      <c r="E6025" s="1" t="str">
        <f>VLOOKUP(D6025,StataFunctions!$E$2:$G$260,3,)</f>
        <v>Linear Regression</v>
      </c>
      <c r="F6025" s="18" t="s">
        <v>7626</v>
      </c>
      <c r="G6025" s="18" t="str">
        <f t="shared" si="568"/>
        <v>dv_1</v>
      </c>
      <c r="H6025" s="18" t="str">
        <f t="shared" si="569"/>
        <v>egalitarianism individualism pid libcon workbla0 violbla0 gender educ smonitor dif age workblaXsm violblaXsm ZIPbXsm workblaXZIPb violblaXZIPb workXsmXZIP vioXsmXZIP</v>
      </c>
      <c r="I6025" s="18">
        <f t="shared" si="566"/>
        <v>0</v>
      </c>
      <c r="J6025" s="18" t="str">
        <f t="shared" si="567"/>
        <v>NA</v>
      </c>
      <c r="K6025" s="18" t="str">
        <f t="shared" si="570"/>
        <v>egalitarianism individualism pid libcon workbla0 violbla0 gender educ smonitor dif age workblaXsm violblaXsm ZIPbXsm workblaXZIPb violblaXZIPb workXsmXZIP vioXsmXZIP</v>
      </c>
      <c r="L6025" s="1" t="str">
        <f t="shared" si="571"/>
        <v>Yes</v>
      </c>
    </row>
    <row r="6026" spans="1:12" ht="43.2" x14ac:dyDescent="0.3">
      <c r="A6026" s="1" t="str">
        <f>VLOOKUP(B6026,DownloadedFiles!$B$2:$C$821,2,)</f>
        <v>hdl:1902.1/21431</v>
      </c>
      <c r="B6026" s="1" t="s">
        <v>2460</v>
      </c>
      <c r="C6026" s="1" t="s">
        <v>6479</v>
      </c>
      <c r="D6026" s="1" t="s">
        <v>654</v>
      </c>
      <c r="E6026" s="1" t="str">
        <f>VLOOKUP(D6026,StataFunctions!$E$2:$G$260,3,)</f>
        <v>Linear Regression</v>
      </c>
      <c r="F6026" s="18" t="s">
        <v>7631</v>
      </c>
      <c r="G6026" s="18" t="str">
        <f t="shared" si="568"/>
        <v>dv_1</v>
      </c>
      <c r="H6026" s="18" t="str">
        <f t="shared" si="569"/>
        <v>egalitarianism individualism pid libcon workbla0 violbla0 gender educ smonitor dif age workblaXsm violblaXsm ZIPbXsm workblaXZIPb violblaXZIPb workXsmXZIP vioXsmXZIP</v>
      </c>
      <c r="I6026" s="18">
        <f t="shared" si="566"/>
        <v>0</v>
      </c>
      <c r="J6026" s="18" t="str">
        <f t="shared" si="567"/>
        <v>NA</v>
      </c>
      <c r="K6026" s="18" t="str">
        <f t="shared" si="570"/>
        <v>egalitarianism individualism pid libcon workbla0 violbla0 gender educ smonitor dif age workblaXsm violblaXsm ZIPbXsm workblaXZIPb violblaXZIPb workXsmXZIP vioXsmXZIP</v>
      </c>
      <c r="L6026" s="1" t="str">
        <f t="shared" si="571"/>
        <v>Yes</v>
      </c>
    </row>
    <row r="6027" spans="1:12" ht="43.2" x14ac:dyDescent="0.3">
      <c r="A6027" s="1" t="str">
        <f>VLOOKUP(B6027,DownloadedFiles!$B$2:$C$821,2,)</f>
        <v>hdl:1902.1/21431</v>
      </c>
      <c r="B6027" s="1" t="s">
        <v>2460</v>
      </c>
      <c r="C6027" s="1" t="s">
        <v>6479</v>
      </c>
      <c r="D6027" s="1" t="s">
        <v>654</v>
      </c>
      <c r="E6027" s="1" t="str">
        <f>VLOOKUP(D6027,StataFunctions!$E$2:$G$260,3,)</f>
        <v>Linear Regression</v>
      </c>
      <c r="F6027" s="18" t="s">
        <v>7631</v>
      </c>
      <c r="G6027" s="18" t="str">
        <f t="shared" si="568"/>
        <v>dv_1</v>
      </c>
      <c r="H6027" s="18" t="str">
        <f t="shared" si="569"/>
        <v>egalitarianism individualism pid libcon workbla0 violbla0 gender educ smonitor dif age workblaXsm violblaXsm ZIPbXsm workblaXZIPb violblaXZIPb workXsmXZIP vioXsmXZIP</v>
      </c>
      <c r="I6027" s="18">
        <f t="shared" si="566"/>
        <v>0</v>
      </c>
      <c r="J6027" s="18" t="str">
        <f t="shared" si="567"/>
        <v>NA</v>
      </c>
      <c r="K6027" s="18" t="str">
        <f t="shared" si="570"/>
        <v>egalitarianism individualism pid libcon workbla0 violbla0 gender educ smonitor dif age workblaXsm violblaXsm ZIPbXsm workblaXZIPb violblaXZIPb workXsmXZIP vioXsmXZIP</v>
      </c>
      <c r="L6027" s="1" t="str">
        <f t="shared" si="571"/>
        <v>Yes</v>
      </c>
    </row>
    <row r="6028" spans="1:12" ht="43.2" x14ac:dyDescent="0.3">
      <c r="A6028" s="1" t="str">
        <f>VLOOKUP(B6028,DownloadedFiles!$B$2:$C$821,2,)</f>
        <v>hdl:1902.1/21431</v>
      </c>
      <c r="B6028" s="1" t="s">
        <v>2460</v>
      </c>
      <c r="C6028" s="1" t="s">
        <v>6479</v>
      </c>
      <c r="D6028" s="1" t="s">
        <v>654</v>
      </c>
      <c r="E6028" s="1" t="str">
        <f>VLOOKUP(D6028,StataFunctions!$E$2:$G$260,3,)</f>
        <v>Linear Regression</v>
      </c>
      <c r="F6028" s="18" t="s">
        <v>7637</v>
      </c>
      <c r="G6028" s="18" t="str">
        <f t="shared" si="568"/>
        <v>dv_1</v>
      </c>
      <c r="H6028" s="18" t="str">
        <f t="shared" si="569"/>
        <v>egalitarianism individualism pid libcon workbla0 violbla0 gender educ smonitor dif age workblaXsm violblaXsm ZIPbXsm workblaXZIPb violblaXZIPb workXsmXZIP vioXsmXZIP</v>
      </c>
      <c r="I6028" s="18">
        <f t="shared" si="566"/>
        <v>0</v>
      </c>
      <c r="J6028" s="18" t="str">
        <f t="shared" si="567"/>
        <v>NA</v>
      </c>
      <c r="K6028" s="18" t="str">
        <f t="shared" si="570"/>
        <v>egalitarianism individualism pid libcon workbla0 violbla0 gender educ smonitor dif age workblaXsm violblaXsm ZIPbXsm workblaXZIPb violblaXZIPb workXsmXZIP vioXsmXZIP</v>
      </c>
      <c r="L6028" s="1" t="str">
        <f t="shared" si="571"/>
        <v>Yes</v>
      </c>
    </row>
    <row r="6029" spans="1:12" ht="43.2" x14ac:dyDescent="0.3">
      <c r="A6029" s="1" t="str">
        <f>VLOOKUP(B6029,DownloadedFiles!$B$2:$C$821,2,)</f>
        <v>hdl:1902.1/21431</v>
      </c>
      <c r="B6029" s="1" t="s">
        <v>2460</v>
      </c>
      <c r="C6029" s="1" t="s">
        <v>6479</v>
      </c>
      <c r="D6029" s="1" t="s">
        <v>654</v>
      </c>
      <c r="E6029" s="1" t="str">
        <f>VLOOKUP(D6029,StataFunctions!$E$2:$G$260,3,)</f>
        <v>Linear Regression</v>
      </c>
      <c r="F6029" s="18" t="s">
        <v>7634</v>
      </c>
      <c r="G6029" s="18" t="str">
        <f t="shared" si="568"/>
        <v>dv_1</v>
      </c>
      <c r="H6029" s="18" t="str">
        <f t="shared" si="569"/>
        <v>egalitarianism individualism pid libcon workbla0 violbla0 gender educ smonitor dif workblaXsm violblaXsm ZIPbXsm workblaXZIPb violblaXZIPb workXsmXZIP vioXsmXZIP age</v>
      </c>
      <c r="I6029" s="18">
        <f t="shared" si="566"/>
        <v>0</v>
      </c>
      <c r="J6029" s="18" t="str">
        <f t="shared" si="567"/>
        <v>NA</v>
      </c>
      <c r="K6029" s="18" t="str">
        <f t="shared" si="570"/>
        <v>egalitarianism individualism pid libcon workbla0 violbla0 gender educ smonitor dif workblaXsm violblaXsm ZIPbXsm workblaXZIPb violblaXZIPb workXsmXZIP vioXsmXZIP age</v>
      </c>
      <c r="L6029" s="1" t="str">
        <f t="shared" si="571"/>
        <v>Yes</v>
      </c>
    </row>
    <row r="6030" spans="1:12" x14ac:dyDescent="0.3">
      <c r="A6030" s="1" t="str">
        <f>VLOOKUP(B6030,DownloadedFiles!$B$2:$C$821,2,)</f>
        <v>hdl:1902.1/21431</v>
      </c>
      <c r="B6030" s="1" t="s">
        <v>2460</v>
      </c>
      <c r="C6030" s="1" t="s">
        <v>6479</v>
      </c>
      <c r="D6030" s="1" t="s">
        <v>787</v>
      </c>
      <c r="E6030" s="1" t="str">
        <f>VLOOKUP(D6030,StataFunctions!$E$2:$G$260,3,)</f>
        <v>Multinomial (polytomous) logistic regression</v>
      </c>
      <c r="F6030" s="18" t="s">
        <v>7958</v>
      </c>
      <c r="G6030" s="18" t="str">
        <f t="shared" si="568"/>
        <v>mid1</v>
      </c>
      <c r="H6030" s="18" t="str">
        <f t="shared" si="569"/>
        <v>pid libcon gender educ smonitor age dif ZIPbXsm</v>
      </c>
      <c r="I6030" s="18">
        <f t="shared" si="566"/>
        <v>0</v>
      </c>
      <c r="J6030" s="18" t="str">
        <f t="shared" si="567"/>
        <v>NA</v>
      </c>
      <c r="K6030" s="18" t="str">
        <f t="shared" si="570"/>
        <v>pid libcon gender educ smonitor age dif ZIPbXsm</v>
      </c>
      <c r="L6030" s="1" t="str">
        <f t="shared" si="571"/>
        <v>Yes</v>
      </c>
    </row>
    <row r="6031" spans="1:12" x14ac:dyDescent="0.3">
      <c r="A6031" s="1" t="str">
        <f>VLOOKUP(B6031,DownloadedFiles!$B$2:$C$821,2,)</f>
        <v>hdl:1902.1/21431</v>
      </c>
      <c r="B6031" s="1" t="s">
        <v>2460</v>
      </c>
      <c r="C6031" s="1" t="s">
        <v>6479</v>
      </c>
      <c r="D6031" s="1" t="s">
        <v>787</v>
      </c>
      <c r="E6031" s="1" t="str">
        <f>VLOOKUP(D6031,StataFunctions!$E$2:$G$260,3,)</f>
        <v>Multinomial (polytomous) logistic regression</v>
      </c>
      <c r="F6031" s="18" t="s">
        <v>7964</v>
      </c>
      <c r="G6031" s="18" t="str">
        <f t="shared" si="568"/>
        <v>mid2</v>
      </c>
      <c r="H6031" s="18" t="str">
        <f t="shared" si="569"/>
        <v>pid libcon gender educ smonitor age dif ZIPbXsm</v>
      </c>
      <c r="I6031" s="18">
        <f t="shared" si="566"/>
        <v>0</v>
      </c>
      <c r="J6031" s="18" t="str">
        <f t="shared" si="567"/>
        <v>NA</v>
      </c>
      <c r="K6031" s="18" t="str">
        <f t="shared" si="570"/>
        <v>pid libcon gender educ smonitor age dif ZIPbXsm</v>
      </c>
      <c r="L6031" s="1" t="str">
        <f t="shared" si="571"/>
        <v>Yes</v>
      </c>
    </row>
    <row r="6032" spans="1:12" x14ac:dyDescent="0.3">
      <c r="A6032" s="1" t="str">
        <f>VLOOKUP(B6032,DownloadedFiles!$B$2:$C$821,2,)</f>
        <v>hdl:1902.1/21431</v>
      </c>
      <c r="B6032" s="1" t="s">
        <v>2460</v>
      </c>
      <c r="C6032" s="1" t="s">
        <v>6479</v>
      </c>
      <c r="D6032" s="1" t="s">
        <v>654</v>
      </c>
      <c r="E6032" s="1" t="str">
        <f>VLOOKUP(D6032,StataFunctions!$E$2:$G$260,3,)</f>
        <v>Linear Regression</v>
      </c>
      <c r="F6032" s="18" t="s">
        <v>8451</v>
      </c>
      <c r="G6032" s="18" t="str">
        <f t="shared" si="568"/>
        <v>workbla0</v>
      </c>
      <c r="H6032" s="18" t="str">
        <f t="shared" si="569"/>
        <v>pid libcon gender educ smonitor age dif ZIPbXsm</v>
      </c>
      <c r="I6032" s="18">
        <f t="shared" si="566"/>
        <v>0</v>
      </c>
      <c r="J6032" s="18" t="str">
        <f t="shared" si="567"/>
        <v>NA</v>
      </c>
      <c r="K6032" s="18" t="str">
        <f t="shared" si="570"/>
        <v>pid libcon gender educ smonitor age dif ZIPbXsm</v>
      </c>
      <c r="L6032" s="1" t="str">
        <f t="shared" si="571"/>
        <v>Yes</v>
      </c>
    </row>
    <row r="6033" spans="1:12" x14ac:dyDescent="0.3">
      <c r="A6033" s="1" t="str">
        <f>VLOOKUP(B6033,DownloadedFiles!$B$2:$C$821,2,)</f>
        <v>hdl:1902.1/21431</v>
      </c>
      <c r="B6033" s="1" t="s">
        <v>2460</v>
      </c>
      <c r="C6033" s="1" t="s">
        <v>6479</v>
      </c>
      <c r="D6033" s="1" t="s">
        <v>654</v>
      </c>
      <c r="E6033" s="1" t="str">
        <f>VLOOKUP(D6033,StataFunctions!$E$2:$G$260,3,)</f>
        <v>Linear Regression</v>
      </c>
      <c r="F6033" s="18" t="s">
        <v>8358</v>
      </c>
      <c r="G6033" s="18" t="str">
        <f t="shared" si="568"/>
        <v>violbla0</v>
      </c>
      <c r="H6033" s="18" t="str">
        <f t="shared" si="569"/>
        <v>pid libcon gender educ smonitor age dif ZIPbXsm</v>
      </c>
      <c r="I6033" s="18">
        <f t="shared" si="566"/>
        <v>0</v>
      </c>
      <c r="J6033" s="18" t="str">
        <f t="shared" si="567"/>
        <v>NA</v>
      </c>
      <c r="K6033" s="18" t="str">
        <f t="shared" si="570"/>
        <v>pid libcon gender educ smonitor age dif ZIPbXsm</v>
      </c>
      <c r="L6033" s="1" t="str">
        <f t="shared" si="571"/>
        <v>Yes</v>
      </c>
    </row>
    <row r="6034" spans="1:12" x14ac:dyDescent="0.3">
      <c r="A6034" s="1" t="str">
        <f>VLOOKUP(B6034,DownloadedFiles!$B$2:$C$821,2,)</f>
        <v>hdl:1902.1/21431</v>
      </c>
      <c r="B6034" s="1" t="s">
        <v>2460</v>
      </c>
      <c r="C6034" s="1" t="s">
        <v>6479</v>
      </c>
      <c r="D6034" s="1" t="s">
        <v>654</v>
      </c>
      <c r="E6034" s="1" t="str">
        <f>VLOOKUP(D6034,StataFunctions!$E$2:$G$260,3,)</f>
        <v>Linear Regression</v>
      </c>
      <c r="F6034" s="18" t="s">
        <v>7632</v>
      </c>
      <c r="G6034" s="18" t="str">
        <f t="shared" si="568"/>
        <v>dv_1</v>
      </c>
      <c r="H6034" s="18" t="str">
        <f t="shared" si="569"/>
        <v>pid libcon workbla0 violbla0 gender educ smonitor dif age</v>
      </c>
      <c r="I6034" s="18">
        <f t="shared" si="566"/>
        <v>0</v>
      </c>
      <c r="J6034" s="18" t="str">
        <f t="shared" si="567"/>
        <v>NA</v>
      </c>
      <c r="K6034" s="18" t="str">
        <f t="shared" si="570"/>
        <v>pid libcon workbla0 violbla0 gender educ smonitor dif age</v>
      </c>
      <c r="L6034" s="1" t="str">
        <f t="shared" si="571"/>
        <v>Yes</v>
      </c>
    </row>
    <row r="6035" spans="1:12" ht="28.8" x14ac:dyDescent="0.3">
      <c r="A6035" s="1" t="str">
        <f>VLOOKUP(B6035,DownloadedFiles!$B$2:$C$821,2,)</f>
        <v>hdl:1902.1/21431</v>
      </c>
      <c r="B6035" s="1" t="s">
        <v>2460</v>
      </c>
      <c r="C6035" s="1" t="s">
        <v>6479</v>
      </c>
      <c r="D6035" s="1" t="s">
        <v>654</v>
      </c>
      <c r="E6035" s="1" t="str">
        <f>VLOOKUP(D6035,StataFunctions!$E$2:$G$260,3,)</f>
        <v>Linear Regression</v>
      </c>
      <c r="F6035" s="18" t="s">
        <v>7570</v>
      </c>
      <c r="G6035" s="18" t="str">
        <f t="shared" si="568"/>
        <v>death_penalty</v>
      </c>
      <c r="H6035" s="18" t="str">
        <f t="shared" si="569"/>
        <v>pid libcon workbla0 violbla0 gender educ smonitor dif age</v>
      </c>
      <c r="I6035" s="18">
        <f t="shared" si="566"/>
        <v>0</v>
      </c>
      <c r="J6035" s="18" t="str">
        <f t="shared" si="567"/>
        <v>NA</v>
      </c>
      <c r="K6035" s="18" t="str">
        <f t="shared" si="570"/>
        <v>pid libcon workbla0 violbla0 gender educ smonitor dif age</v>
      </c>
      <c r="L6035" s="1" t="str">
        <f t="shared" si="571"/>
        <v>Yes</v>
      </c>
    </row>
    <row r="6036" spans="1:12" ht="43.2" x14ac:dyDescent="0.3">
      <c r="A6036" s="1" t="str">
        <f>VLOOKUP(B6036,DownloadedFiles!$B$2:$C$821,2,)</f>
        <v>hdl:1902.1/21431</v>
      </c>
      <c r="B6036" s="1" t="s">
        <v>2460</v>
      </c>
      <c r="C6036" s="1" t="s">
        <v>6479</v>
      </c>
      <c r="D6036" s="1" t="s">
        <v>654</v>
      </c>
      <c r="E6036" s="1" t="str">
        <f>VLOOKUP(D6036,StataFunctions!$E$2:$G$260,3,)</f>
        <v>Linear Regression</v>
      </c>
      <c r="F6036" s="18" t="s">
        <v>7571</v>
      </c>
      <c r="G6036" s="18" t="str">
        <f t="shared" si="568"/>
        <v>death_penalty</v>
      </c>
      <c r="H6036" s="18" t="str">
        <f t="shared" si="569"/>
        <v>pid libcon workbla0 violbla0 gender educ smonitor dif age workblaXsm violblaXsm ZIPbXsm workblaXZIPb violblaXZIPb workXsmXZIP vioXsmXZIP</v>
      </c>
      <c r="I6036" s="18">
        <f t="shared" ref="I6036:I6099" si="572">IFERROR(IF(FIND(" if ",H6036)&gt;0,1,0),0)</f>
        <v>0</v>
      </c>
      <c r="J6036" s="18" t="str">
        <f t="shared" ref="J6036:J6099" si="573">IFERROR(MID(H6036,FIND(" if ",H6036)+3,LEN(H6036)+1),"NA")</f>
        <v>NA</v>
      </c>
      <c r="K6036" s="18" t="str">
        <f t="shared" si="570"/>
        <v>pid libcon workbla0 violbla0 gender educ smonitor dif age workblaXsm violblaXsm ZIPbXsm workblaXZIPb violblaXZIPb workXsmXZIP vioXsmXZIP</v>
      </c>
      <c r="L6036" s="1" t="str">
        <f t="shared" si="571"/>
        <v>Yes</v>
      </c>
    </row>
    <row r="6037" spans="1:12" ht="43.2" x14ac:dyDescent="0.3">
      <c r="A6037" s="1" t="str">
        <f>VLOOKUP(B6037,DownloadedFiles!$B$2:$C$821,2,)</f>
        <v>hdl:1902.1/21431</v>
      </c>
      <c r="B6037" s="1" t="s">
        <v>2460</v>
      </c>
      <c r="C6037" s="1" t="s">
        <v>6479</v>
      </c>
      <c r="D6037" s="1" t="s">
        <v>654</v>
      </c>
      <c r="E6037" s="1" t="str">
        <f>VLOOKUP(D6037,StataFunctions!$E$2:$G$260,3,)</f>
        <v>Linear Regression</v>
      </c>
      <c r="F6037" s="18" t="s">
        <v>7633</v>
      </c>
      <c r="G6037" s="18" t="str">
        <f t="shared" si="568"/>
        <v>dv_1</v>
      </c>
      <c r="H6037" s="18" t="str">
        <f t="shared" si="569"/>
        <v>pid libcon workbla0 violbla0 gender educ smonitor dif age workblaXsm violblaXsm ZIPbXsm workblaXZIPb violblaXZIPb workXsmXZIP vioXsmXZIP</v>
      </c>
      <c r="I6037" s="18">
        <f t="shared" si="572"/>
        <v>0</v>
      </c>
      <c r="J6037" s="18" t="str">
        <f t="shared" si="573"/>
        <v>NA</v>
      </c>
      <c r="K6037" s="18" t="str">
        <f t="shared" si="570"/>
        <v>pid libcon workbla0 violbla0 gender educ smonitor dif age workblaXsm violblaXsm ZIPbXsm workblaXZIPb violblaXZIPb workXsmXZIP vioXsmXZIP</v>
      </c>
      <c r="L6037" s="1" t="str">
        <f t="shared" si="571"/>
        <v>Yes</v>
      </c>
    </row>
    <row r="6038" spans="1:12" x14ac:dyDescent="0.3">
      <c r="A6038" s="1" t="str">
        <f>VLOOKUP(B6038,DownloadedFiles!$B$2:$C$821,2,)</f>
        <v>hdl:1902.1/21431</v>
      </c>
      <c r="B6038" s="1" t="s">
        <v>2460</v>
      </c>
      <c r="C6038" s="1" t="s">
        <v>6479</v>
      </c>
      <c r="D6038" s="1" t="s">
        <v>654</v>
      </c>
      <c r="E6038" s="1" t="str">
        <f>VLOOKUP(D6038,StataFunctions!$E$2:$G$260,3,)</f>
        <v>Linear Regression</v>
      </c>
      <c r="F6038" s="18" t="s">
        <v>5870</v>
      </c>
      <c r="G6038" s="18" t="str">
        <f t="shared" si="568"/>
        <v>violbla0</v>
      </c>
      <c r="H6038" s="18" t="str">
        <f t="shared" si="569"/>
        <v>violwhi0</v>
      </c>
      <c r="I6038" s="18">
        <f t="shared" si="572"/>
        <v>0</v>
      </c>
      <c r="J6038" s="18" t="str">
        <f t="shared" si="573"/>
        <v>NA</v>
      </c>
      <c r="K6038" s="18" t="str">
        <f t="shared" si="570"/>
        <v>violwhi0</v>
      </c>
      <c r="L6038" s="1" t="str">
        <f t="shared" si="571"/>
        <v>Yes</v>
      </c>
    </row>
    <row r="6039" spans="1:12" x14ac:dyDescent="0.3">
      <c r="A6039" s="1" t="str">
        <f>VLOOKUP(B6039,DownloadedFiles!$B$2:$C$821,2,)</f>
        <v>hdl:1902.1/21431</v>
      </c>
      <c r="B6039" s="1" t="s">
        <v>2460</v>
      </c>
      <c r="C6039" s="1" t="s">
        <v>6479</v>
      </c>
      <c r="D6039" s="1" t="s">
        <v>654</v>
      </c>
      <c r="E6039" s="1" t="str">
        <f>VLOOKUP(D6039,StataFunctions!$E$2:$G$260,3,)</f>
        <v>Linear Regression</v>
      </c>
      <c r="F6039" s="18" t="s">
        <v>5871</v>
      </c>
      <c r="G6039" s="18" t="str">
        <f t="shared" si="568"/>
        <v>workbla0</v>
      </c>
      <c r="H6039" s="18" t="str">
        <f t="shared" si="569"/>
        <v>workwhi0</v>
      </c>
      <c r="I6039" s="18">
        <f t="shared" si="572"/>
        <v>0</v>
      </c>
      <c r="J6039" s="18" t="str">
        <f t="shared" si="573"/>
        <v>NA</v>
      </c>
      <c r="K6039" s="18" t="str">
        <f t="shared" si="570"/>
        <v>workwhi0</v>
      </c>
      <c r="L6039" s="1" t="str">
        <f t="shared" si="571"/>
        <v>Yes</v>
      </c>
    </row>
    <row r="6040" spans="1:12" ht="28.8" x14ac:dyDescent="0.3">
      <c r="A6040" s="1" t="str">
        <f>VLOOKUP(B6040,DownloadedFiles!$B$2:$C$821,2,)</f>
        <v>doi:10.7910/DVN/26721</v>
      </c>
      <c r="B6040" s="1" t="s">
        <v>2515</v>
      </c>
      <c r="C6040" s="1" t="s">
        <v>698</v>
      </c>
      <c r="D6040" s="1" t="s">
        <v>766</v>
      </c>
      <c r="E6040" s="1" t="str">
        <f>VLOOKUP(D6040,StataFunctions!$E$2:$G$260,3,)</f>
        <v>Logistic regression</v>
      </c>
      <c r="F6040" s="18" t="s">
        <v>7598</v>
      </c>
      <c r="G6040" s="18" t="str">
        <f t="shared" si="568"/>
        <v>dole_clinton2</v>
      </c>
      <c r="H6040" s="18" t="str">
        <f t="shared" si="569"/>
        <v>attend82 pid82 ideol82 grad73 highinc lowinc black male south_82</v>
      </c>
      <c r="I6040" s="18">
        <f t="shared" si="572"/>
        <v>0</v>
      </c>
      <c r="J6040" s="18" t="str">
        <f t="shared" si="573"/>
        <v>NA</v>
      </c>
      <c r="K6040" s="18" t="str">
        <f t="shared" si="570"/>
        <v>attend82 pid82 ideol82 grad73 highinc lowinc black male south_82</v>
      </c>
      <c r="L6040" s="1" t="str">
        <f t="shared" si="571"/>
        <v>Yes</v>
      </c>
    </row>
    <row r="6041" spans="1:12" ht="28.8" x14ac:dyDescent="0.3">
      <c r="A6041" s="1" t="str">
        <f>VLOOKUP(B6041,DownloadedFiles!$B$2:$C$821,2,)</f>
        <v>doi:10.7910/DVN/26721</v>
      </c>
      <c r="B6041" s="1" t="s">
        <v>2515</v>
      </c>
      <c r="C6041" s="1" t="s">
        <v>698</v>
      </c>
      <c r="D6041" s="1" t="s">
        <v>766</v>
      </c>
      <c r="E6041" s="1" t="str">
        <f>VLOOKUP(D6041,StataFunctions!$E$2:$G$260,3,)</f>
        <v>Logistic regression</v>
      </c>
      <c r="F6041" s="18" t="s">
        <v>5872</v>
      </c>
      <c r="G6041" s="18" t="str">
        <f t="shared" si="568"/>
        <v>dole_clinton2</v>
      </c>
      <c r="H6041" s="18" t="str">
        <f t="shared" si="569"/>
        <v>attend82 pid82 ideol82 grad73 highinc lowinc black male south_82</v>
      </c>
      <c r="I6041" s="18">
        <f t="shared" si="572"/>
        <v>0</v>
      </c>
      <c r="J6041" s="18" t="str">
        <f t="shared" si="573"/>
        <v>NA</v>
      </c>
      <c r="K6041" s="18" t="str">
        <f t="shared" si="570"/>
        <v>attend82 pid82 ideol82 grad73 highinc lowinc black male south_82</v>
      </c>
      <c r="L6041" s="1" t="str">
        <f t="shared" si="571"/>
        <v>Yes</v>
      </c>
    </row>
    <row r="6042" spans="1:12" ht="28.8" x14ac:dyDescent="0.3">
      <c r="A6042" s="1" t="str">
        <f>VLOOKUP(B6042,DownloadedFiles!$B$2:$C$821,2,)</f>
        <v>doi:10.7910/DVN/26721</v>
      </c>
      <c r="B6042" s="1" t="s">
        <v>2515</v>
      </c>
      <c r="C6042" s="1" t="s">
        <v>698</v>
      </c>
      <c r="D6042" s="1" t="s">
        <v>766</v>
      </c>
      <c r="E6042" s="1" t="str">
        <f>VLOOKUP(D6042,StataFunctions!$E$2:$G$260,3,)</f>
        <v>Logistic regression</v>
      </c>
      <c r="F6042" s="18" t="s">
        <v>8213</v>
      </c>
      <c r="G6042" s="18" t="str">
        <f t="shared" si="568"/>
        <v>reag_carter2</v>
      </c>
      <c r="H6042" s="18" t="str">
        <f t="shared" si="569"/>
        <v>attend82 pid82 ideol82 grad73 highinc lowinc black male south_82</v>
      </c>
      <c r="I6042" s="18">
        <f t="shared" si="572"/>
        <v>0</v>
      </c>
      <c r="J6042" s="18" t="str">
        <f t="shared" si="573"/>
        <v>NA</v>
      </c>
      <c r="K6042" s="18" t="str">
        <f t="shared" si="570"/>
        <v>attend82 pid82 ideol82 grad73 highinc lowinc black male south_82</v>
      </c>
      <c r="L6042" s="1" t="str">
        <f t="shared" si="571"/>
        <v>Yes</v>
      </c>
    </row>
    <row r="6043" spans="1:12" ht="28.8" x14ac:dyDescent="0.3">
      <c r="A6043" s="1" t="str">
        <f>VLOOKUP(B6043,DownloadedFiles!$B$2:$C$821,2,)</f>
        <v>doi:10.7910/DVN/26721</v>
      </c>
      <c r="B6043" s="1" t="s">
        <v>2515</v>
      </c>
      <c r="C6043" s="1" t="s">
        <v>698</v>
      </c>
      <c r="D6043" s="1" t="s">
        <v>766</v>
      </c>
      <c r="E6043" s="1" t="str">
        <f>VLOOKUP(D6043,StataFunctions!$E$2:$G$260,3,)</f>
        <v>Logistic regression</v>
      </c>
      <c r="F6043" s="18" t="s">
        <v>5873</v>
      </c>
      <c r="G6043" s="18" t="str">
        <f t="shared" si="568"/>
        <v>reag_carter2</v>
      </c>
      <c r="H6043" s="18" t="str">
        <f t="shared" si="569"/>
        <v>attend82 pid82 ideol82 grad73 highinc lowinc black male south_82</v>
      </c>
      <c r="I6043" s="18">
        <f t="shared" si="572"/>
        <v>0</v>
      </c>
      <c r="J6043" s="18" t="str">
        <f t="shared" si="573"/>
        <v>NA</v>
      </c>
      <c r="K6043" s="18" t="str">
        <f t="shared" si="570"/>
        <v>attend82 pid82 ideol82 grad73 highinc lowinc black male south_82</v>
      </c>
      <c r="L6043" s="1" t="str">
        <f t="shared" si="571"/>
        <v>Yes</v>
      </c>
    </row>
    <row r="6044" spans="1:12" ht="28.8" x14ac:dyDescent="0.3">
      <c r="A6044" s="1" t="str">
        <f>VLOOKUP(B6044,DownloadedFiles!$B$2:$C$821,2,)</f>
        <v>doi:10.7910/DVN/26721</v>
      </c>
      <c r="B6044" s="1" t="s">
        <v>2515</v>
      </c>
      <c r="C6044" s="1" t="s">
        <v>698</v>
      </c>
      <c r="D6044" s="1" t="s">
        <v>766</v>
      </c>
      <c r="E6044" s="1" t="str">
        <f>VLOOKUP(D6044,StataFunctions!$E$2:$G$260,3,)</f>
        <v>Logistic regression</v>
      </c>
      <c r="F6044" s="18" t="s">
        <v>8235</v>
      </c>
      <c r="G6044" s="18" t="str">
        <f t="shared" si="568"/>
        <v>repvote80</v>
      </c>
      <c r="H6044" s="18" t="str">
        <f t="shared" si="569"/>
        <v>attend82 pid82 ideol82 grad73 highinc lowinc male south_82 if votedrep9680&lt;=1</v>
      </c>
      <c r="I6044" s="18">
        <f t="shared" si="572"/>
        <v>1</v>
      </c>
      <c r="J6044" s="18" t="str">
        <f t="shared" si="573"/>
        <v xml:space="preserve"> votedrep9680&lt;=1</v>
      </c>
      <c r="K6044" s="18" t="str">
        <f t="shared" si="570"/>
        <v>attend82 pid82 ideol82 grad73 highinc lowinc male south_82</v>
      </c>
      <c r="L6044" s="1" t="str">
        <f t="shared" si="571"/>
        <v>Yes</v>
      </c>
    </row>
    <row r="6045" spans="1:12" ht="28.8" x14ac:dyDescent="0.3">
      <c r="A6045" s="1" t="str">
        <f>VLOOKUP(B6045,DownloadedFiles!$B$2:$C$821,2,)</f>
        <v>doi:10.7910/DVN/26721</v>
      </c>
      <c r="B6045" s="1" t="s">
        <v>2515</v>
      </c>
      <c r="C6045" s="1" t="s">
        <v>698</v>
      </c>
      <c r="D6045" s="1" t="s">
        <v>766</v>
      </c>
      <c r="E6045" s="1" t="str">
        <f>VLOOKUP(D6045,StataFunctions!$E$2:$G$260,3,)</f>
        <v>Logistic regression</v>
      </c>
      <c r="F6045" s="18" t="s">
        <v>8235</v>
      </c>
      <c r="G6045" s="18" t="str">
        <f t="shared" si="568"/>
        <v>repvote80</v>
      </c>
      <c r="H6045" s="18" t="str">
        <f t="shared" si="569"/>
        <v>attend82 pid82 ideol82 grad73 highinc lowinc male south_82 if votedrep9680&lt;=1</v>
      </c>
      <c r="I6045" s="18">
        <f t="shared" si="572"/>
        <v>1</v>
      </c>
      <c r="J6045" s="18" t="str">
        <f t="shared" si="573"/>
        <v xml:space="preserve"> votedrep9680&lt;=1</v>
      </c>
      <c r="K6045" s="18" t="str">
        <f t="shared" si="570"/>
        <v>attend82 pid82 ideol82 grad73 highinc lowinc male south_82</v>
      </c>
      <c r="L6045" s="1" t="str">
        <f t="shared" si="571"/>
        <v>Yes</v>
      </c>
    </row>
    <row r="6046" spans="1:12" ht="28.8" x14ac:dyDescent="0.3">
      <c r="A6046" s="1" t="str">
        <f>VLOOKUP(B6046,DownloadedFiles!$B$2:$C$821,2,)</f>
        <v>doi:10.7910/DVN/26721</v>
      </c>
      <c r="B6046" s="1" t="s">
        <v>2515</v>
      </c>
      <c r="C6046" s="1" t="s">
        <v>698</v>
      </c>
      <c r="D6046" s="1" t="s">
        <v>766</v>
      </c>
      <c r="E6046" s="1" t="str">
        <f>VLOOKUP(D6046,StataFunctions!$E$2:$G$260,3,)</f>
        <v>Logistic regression</v>
      </c>
      <c r="F6046" s="18" t="s">
        <v>8236</v>
      </c>
      <c r="G6046" s="18" t="str">
        <f t="shared" si="568"/>
        <v>repvote96</v>
      </c>
      <c r="H6046" s="18" t="str">
        <f t="shared" si="569"/>
        <v>attend82 pid82 ideol82 grad73 highinc lowinc male south_82 if votedrep9680&lt;=1</v>
      </c>
      <c r="I6046" s="18">
        <f t="shared" si="572"/>
        <v>1</v>
      </c>
      <c r="J6046" s="18" t="str">
        <f t="shared" si="573"/>
        <v xml:space="preserve"> votedrep9680&lt;=1</v>
      </c>
      <c r="K6046" s="18" t="str">
        <f t="shared" si="570"/>
        <v>attend82 pid82 ideol82 grad73 highinc lowinc male south_82</v>
      </c>
      <c r="L6046" s="1" t="str">
        <f t="shared" si="571"/>
        <v>Yes</v>
      </c>
    </row>
    <row r="6047" spans="1:12" ht="28.8" x14ac:dyDescent="0.3">
      <c r="A6047" s="1" t="str">
        <f>VLOOKUP(B6047,DownloadedFiles!$B$2:$C$821,2,)</f>
        <v>doi:10.7910/DVN/26721</v>
      </c>
      <c r="B6047" s="1" t="s">
        <v>2515</v>
      </c>
      <c r="C6047" s="1" t="s">
        <v>698</v>
      </c>
      <c r="D6047" s="1" t="s">
        <v>766</v>
      </c>
      <c r="E6047" s="1" t="str">
        <f>VLOOKUP(D6047,StataFunctions!$E$2:$G$260,3,)</f>
        <v>Logistic regression</v>
      </c>
      <c r="F6047" s="18" t="s">
        <v>8236</v>
      </c>
      <c r="G6047" s="18" t="str">
        <f t="shared" si="568"/>
        <v>repvote96</v>
      </c>
      <c r="H6047" s="18" t="str">
        <f t="shared" si="569"/>
        <v>attend82 pid82 ideol82 grad73 highinc lowinc male south_82 if votedrep9680&lt;=1</v>
      </c>
      <c r="I6047" s="18">
        <f t="shared" si="572"/>
        <v>1</v>
      </c>
      <c r="J6047" s="18" t="str">
        <f t="shared" si="573"/>
        <v xml:space="preserve"> votedrep9680&lt;=1</v>
      </c>
      <c r="K6047" s="18" t="str">
        <f t="shared" si="570"/>
        <v>attend82 pid82 ideol82 grad73 highinc lowinc male south_82</v>
      </c>
      <c r="L6047" s="1" t="str">
        <f t="shared" si="571"/>
        <v>Yes</v>
      </c>
    </row>
    <row r="6048" spans="1:12" ht="28.8" x14ac:dyDescent="0.3">
      <c r="A6048" s="1" t="str">
        <f>VLOOKUP(B6048,DownloadedFiles!$B$2:$C$821,2,)</f>
        <v>doi:10.7910/DVN/26721</v>
      </c>
      <c r="B6048" s="1" t="s">
        <v>2515</v>
      </c>
      <c r="C6048" s="1" t="s">
        <v>698</v>
      </c>
      <c r="D6048" s="1" t="s">
        <v>654</v>
      </c>
      <c r="E6048" s="1" t="str">
        <f>VLOOKUP(D6048,StataFunctions!$E$2:$G$260,3,)</f>
        <v>Linear Regression</v>
      </c>
      <c r="F6048" s="18" t="s">
        <v>7426</v>
      </c>
      <c r="G6048" s="18" t="str">
        <f t="shared" si="568"/>
        <v>ch_attend</v>
      </c>
      <c r="H6048" s="18" t="str">
        <f t="shared" si="569"/>
        <v>repvote5_80 attend82 pid82 ideol82 grad73 highinc lowinc black male south_82</v>
      </c>
      <c r="I6048" s="18">
        <f t="shared" si="572"/>
        <v>0</v>
      </c>
      <c r="J6048" s="18" t="str">
        <f t="shared" si="573"/>
        <v>NA</v>
      </c>
      <c r="K6048" s="18" t="str">
        <f t="shared" si="570"/>
        <v>repvote5_80 attend82 pid82 ideol82 grad73 highinc lowinc black male south_82</v>
      </c>
      <c r="L6048" s="1" t="str">
        <f t="shared" si="571"/>
        <v>Yes</v>
      </c>
    </row>
    <row r="6049" spans="1:12" ht="28.8" x14ac:dyDescent="0.3">
      <c r="A6049" s="1" t="str">
        <f>VLOOKUP(B6049,DownloadedFiles!$B$2:$C$821,2,)</f>
        <v>doi:10.7910/DVN/26721</v>
      </c>
      <c r="B6049" s="1" t="s">
        <v>2515</v>
      </c>
      <c r="C6049" s="1" t="s">
        <v>698</v>
      </c>
      <c r="D6049" s="1" t="s">
        <v>654</v>
      </c>
      <c r="E6049" s="1" t="str">
        <f>VLOOKUP(D6049,StataFunctions!$E$2:$G$260,3,)</f>
        <v>Linear Regression</v>
      </c>
      <c r="F6049" s="18" t="s">
        <v>7425</v>
      </c>
      <c r="G6049" s="18" t="str">
        <f t="shared" si="568"/>
        <v>ch_attend</v>
      </c>
      <c r="H6049" s="18" t="str">
        <f t="shared" si="569"/>
        <v>repvote5_80 attend82 pid82 ideol82 grad73 highinc lowinc black male south_82</v>
      </c>
      <c r="I6049" s="18">
        <f t="shared" si="572"/>
        <v>0</v>
      </c>
      <c r="J6049" s="18" t="str">
        <f t="shared" si="573"/>
        <v>NA</v>
      </c>
      <c r="K6049" s="18" t="str">
        <f t="shared" si="570"/>
        <v>repvote5_80 attend82 pid82 ideol82 grad73 highinc lowinc black male south_82</v>
      </c>
      <c r="L6049" s="1" t="str">
        <f t="shared" si="571"/>
        <v>Yes</v>
      </c>
    </row>
    <row r="6050" spans="1:12" ht="28.8" x14ac:dyDescent="0.3">
      <c r="A6050" s="1" t="str">
        <f>VLOOKUP(B6050,DownloadedFiles!$B$2:$C$821,2,)</f>
        <v>doi:10.7910/DVN/26721</v>
      </c>
      <c r="B6050" s="1" t="s">
        <v>2515</v>
      </c>
      <c r="C6050" s="1" t="s">
        <v>698</v>
      </c>
      <c r="D6050" s="1" t="s">
        <v>654</v>
      </c>
      <c r="E6050" s="1" t="str">
        <f>VLOOKUP(D6050,StataFunctions!$E$2:$G$260,3,)</f>
        <v>Linear Regression</v>
      </c>
      <c r="F6050" s="18" t="s">
        <v>7434</v>
      </c>
      <c r="G6050" s="18" t="str">
        <f t="shared" si="568"/>
        <v>ch_repvote</v>
      </c>
      <c r="H6050" s="18" t="str">
        <f t="shared" si="569"/>
        <v>repvote5_80 attend82 pid82 ideol82 grad73 highinc lowinc black male south_82</v>
      </c>
      <c r="I6050" s="18">
        <f t="shared" si="572"/>
        <v>0</v>
      </c>
      <c r="J6050" s="18" t="str">
        <f t="shared" si="573"/>
        <v>NA</v>
      </c>
      <c r="K6050" s="18" t="str">
        <f t="shared" si="570"/>
        <v>repvote5_80 attend82 pid82 ideol82 grad73 highinc lowinc black male south_82</v>
      </c>
      <c r="L6050" s="1" t="str">
        <f t="shared" si="571"/>
        <v>Yes</v>
      </c>
    </row>
    <row r="6051" spans="1:12" ht="28.8" x14ac:dyDescent="0.3">
      <c r="A6051" s="1" t="str">
        <f>VLOOKUP(B6051,DownloadedFiles!$B$2:$C$821,2,)</f>
        <v>doi:10.7910/DVN/26721</v>
      </c>
      <c r="B6051" s="1" t="s">
        <v>2515</v>
      </c>
      <c r="C6051" s="1" t="s">
        <v>698</v>
      </c>
      <c r="D6051" s="1" t="s">
        <v>654</v>
      </c>
      <c r="E6051" s="1" t="str">
        <f>VLOOKUP(D6051,StataFunctions!$E$2:$G$260,3,)</f>
        <v>Linear Regression</v>
      </c>
      <c r="F6051" s="18" t="s">
        <v>7434</v>
      </c>
      <c r="G6051" s="18" t="str">
        <f t="shared" si="568"/>
        <v>ch_repvote</v>
      </c>
      <c r="H6051" s="18" t="str">
        <f t="shared" si="569"/>
        <v>repvote5_80 attend82 pid82 ideol82 grad73 highinc lowinc black male south_82</v>
      </c>
      <c r="I6051" s="18">
        <f t="shared" si="572"/>
        <v>0</v>
      </c>
      <c r="J6051" s="18" t="str">
        <f t="shared" si="573"/>
        <v>NA</v>
      </c>
      <c r="K6051" s="18" t="str">
        <f t="shared" si="570"/>
        <v>repvote5_80 attend82 pid82 ideol82 grad73 highinc lowinc black male south_82</v>
      </c>
      <c r="L6051" s="1" t="str">
        <f t="shared" si="571"/>
        <v>Yes</v>
      </c>
    </row>
    <row r="6052" spans="1:12" x14ac:dyDescent="0.3">
      <c r="A6052" s="1" t="str">
        <f>VLOOKUP(B6052,DownloadedFiles!$B$2:$C$821,2,)</f>
        <v>doi:10.7910/DVN/WVQ10L</v>
      </c>
      <c r="B6052" s="1" t="s">
        <v>2234</v>
      </c>
      <c r="C6052" s="1" t="s">
        <v>698</v>
      </c>
      <c r="D6052" s="1" t="s">
        <v>1227</v>
      </c>
      <c r="E6052" s="1" t="str">
        <f>VLOOKUP(D6052,StataFunctions!$E$2:$G$260,3,)</f>
        <v>Cox proportional hazards model</v>
      </c>
      <c r="F6052" s="18" t="s">
        <v>5874</v>
      </c>
      <c r="G6052" s="18" t="str">
        <f t="shared" si="568"/>
        <v>icrg_qog</v>
      </c>
      <c r="H6052" s="18" t="str">
        <f t="shared" si="569"/>
        <v>fullregime_dummy_leader_pre1950</v>
      </c>
      <c r="I6052" s="18">
        <f t="shared" si="572"/>
        <v>0</v>
      </c>
      <c r="J6052" s="18" t="str">
        <f t="shared" si="573"/>
        <v>NA</v>
      </c>
      <c r="K6052" s="18" t="str">
        <f t="shared" si="570"/>
        <v>fullregime_dummy_leader_pre1950</v>
      </c>
      <c r="L6052" s="1" t="str">
        <f t="shared" si="571"/>
        <v>Yes</v>
      </c>
    </row>
    <row r="6053" spans="1:12" ht="28.8" x14ac:dyDescent="0.3">
      <c r="A6053" s="1" t="str">
        <f>VLOOKUP(B6053,DownloadedFiles!$B$2:$C$821,2,)</f>
        <v>doi:10.7910/DVN/WVQ10L</v>
      </c>
      <c r="B6053" s="1" t="s">
        <v>2234</v>
      </c>
      <c r="C6053" s="1" t="s">
        <v>698</v>
      </c>
      <c r="D6053" s="1" t="s">
        <v>1227</v>
      </c>
      <c r="E6053" s="1" t="str">
        <f>VLOOKUP(D6053,StataFunctions!$E$2:$G$260,3,)</f>
        <v>Cox proportional hazards model</v>
      </c>
      <c r="F6053" s="18" t="s">
        <v>5875</v>
      </c>
      <c r="G6053" s="18" t="str">
        <f t="shared" si="568"/>
        <v>icrg_qog</v>
      </c>
      <c r="H6053" s="18" t="str">
        <f t="shared" si="569"/>
        <v>fullregime_dummy_leader_pre1950 irregular_entry age0 prevtimesinoffice</v>
      </c>
      <c r="I6053" s="18">
        <f t="shared" si="572"/>
        <v>0</v>
      </c>
      <c r="J6053" s="18" t="str">
        <f t="shared" si="573"/>
        <v>NA</v>
      </c>
      <c r="K6053" s="18" t="str">
        <f t="shared" si="570"/>
        <v>fullregime_dummy_leader_pre1950 irregular_entry age0 prevtimesinoffice</v>
      </c>
      <c r="L6053" s="1" t="str">
        <f t="shared" si="571"/>
        <v>Yes</v>
      </c>
    </row>
    <row r="6054" spans="1:12" ht="57.6" x14ac:dyDescent="0.3">
      <c r="A6054" s="1" t="str">
        <f>VLOOKUP(B6054,DownloadedFiles!$B$2:$C$821,2,)</f>
        <v>doi:10.7910/DVN/WVQ10L</v>
      </c>
      <c r="B6054" s="1" t="s">
        <v>2233</v>
      </c>
      <c r="C6054" s="1" t="s">
        <v>698</v>
      </c>
      <c r="D6054" s="1" t="s">
        <v>1410</v>
      </c>
      <c r="E6054" s="1" t="str">
        <f>VLOOKUP(D6054,StataFunctions!$E$2:$G$260,3,)</f>
        <v>Linear regression with panel-corrected standard errors</v>
      </c>
      <c r="F6054" s="18" t="s">
        <v>7136</v>
      </c>
      <c r="G6054" s="18" t="str">
        <f t="shared" si="568"/>
        <v>credittogovtstateenterp</v>
      </c>
      <c r="H6054" s="18" t="str">
        <f t="shared" si="569"/>
        <v>l.credittogovtstateenterp l.icrg_qog l.privatecredit l.wdi_gdpgr l.wdi_oilrent l.wdi_fdiin l.wdi_cgovd l.inflationavgindex l.h_f l.p_polity2 i.wbcodeMEN*year</v>
      </c>
      <c r="I6054" s="18">
        <f t="shared" si="572"/>
        <v>0</v>
      </c>
      <c r="J6054" s="18" t="str">
        <f t="shared" si="573"/>
        <v>NA</v>
      </c>
      <c r="K6054" s="18" t="str">
        <f t="shared" si="570"/>
        <v>l.credittogovtstateenterp l.icrg_qog l.privatecredit l.wdi_gdpgr l.wdi_oilrent l.wdi_fdiin l.wdi_cgovd l.inflationavgindex l.h_f l.p_polity2 i.wbcodeMEN*year</v>
      </c>
      <c r="L6054" s="1" t="str">
        <f t="shared" si="571"/>
        <v>Yes</v>
      </c>
    </row>
    <row r="6055" spans="1:12" ht="43.2" x14ac:dyDescent="0.3">
      <c r="A6055" s="1" t="str">
        <f>VLOOKUP(B6055,DownloadedFiles!$B$2:$C$821,2,)</f>
        <v>doi:10.7910/DVN/WVQ10L</v>
      </c>
      <c r="B6055" s="1" t="s">
        <v>2233</v>
      </c>
      <c r="C6055" s="1" t="s">
        <v>698</v>
      </c>
      <c r="D6055" s="1" t="s">
        <v>1410</v>
      </c>
      <c r="E6055" s="1" t="str">
        <f>VLOOKUP(D6055,StataFunctions!$E$2:$G$260,3,)</f>
        <v>Linear regression with panel-corrected standard errors</v>
      </c>
      <c r="F6055" s="18" t="s">
        <v>5876</v>
      </c>
      <c r="G6055" s="18" t="str">
        <f t="shared" si="568"/>
        <v>credittogovtstateenterp</v>
      </c>
      <c r="H6055" s="18" t="str">
        <f t="shared" si="569"/>
        <v>l.credittogovtstateenterp l.icrg_qog l.privatecredit l.wdi_gdpgr l.wdi_oilrent l.wdi_fdiin l.wdi_cgovd l.inflationavgindex l.h_f l.p_polity2 year</v>
      </c>
      <c r="I6055" s="18">
        <f t="shared" si="572"/>
        <v>0</v>
      </c>
      <c r="J6055" s="18" t="str">
        <f t="shared" si="573"/>
        <v>NA</v>
      </c>
      <c r="K6055" s="18" t="str">
        <f t="shared" si="570"/>
        <v>l.credittogovtstateenterp l.icrg_qog l.privatecredit l.wdi_gdpgr l.wdi_oilrent l.wdi_fdiin l.wdi_cgovd l.inflationavgindex l.h_f l.p_polity2 year</v>
      </c>
      <c r="L6055" s="1" t="str">
        <f t="shared" si="571"/>
        <v>Yes</v>
      </c>
    </row>
    <row r="6056" spans="1:12" ht="43.2" x14ac:dyDescent="0.3">
      <c r="A6056" s="1" t="str">
        <f>VLOOKUP(B6056,DownloadedFiles!$B$2:$C$821,2,)</f>
        <v>doi:10.7910/DVN/WVQ10L</v>
      </c>
      <c r="B6056" s="1" t="s">
        <v>2233</v>
      </c>
      <c r="C6056" s="1" t="s">
        <v>698</v>
      </c>
      <c r="D6056" s="1" t="s">
        <v>1410</v>
      </c>
      <c r="E6056" s="1" t="str">
        <f>VLOOKUP(D6056,StataFunctions!$E$2:$G$260,3,)</f>
        <v>Linear regression with panel-corrected standard errors</v>
      </c>
      <c r="F6056" s="18" t="s">
        <v>5877</v>
      </c>
      <c r="G6056" s="18" t="str">
        <f t="shared" si="568"/>
        <v>credittogovtstateenterp</v>
      </c>
      <c r="H6056" s="18" t="str">
        <f t="shared" si="569"/>
        <v>l.credittogovtstateenterp l.icrg_qog l.privatecredit l.wdi_gdpgr l.wdi_oilrent l.wdi_fdiin l.wdi_cgovd l.inflationavgindex l.h_f l.p_polity2 year i.wbcodeMEN</v>
      </c>
      <c r="I6056" s="18">
        <f t="shared" si="572"/>
        <v>0</v>
      </c>
      <c r="J6056" s="18" t="str">
        <f t="shared" si="573"/>
        <v>NA</v>
      </c>
      <c r="K6056" s="18" t="str">
        <f t="shared" si="570"/>
        <v>l.credittogovtstateenterp l.icrg_qog l.privatecredit l.wdi_gdpgr l.wdi_oilrent l.wdi_fdiin l.wdi_cgovd l.inflationavgindex l.h_f l.p_polity2 year i.wbcodeMEN</v>
      </c>
      <c r="L6056" s="1" t="str">
        <f t="shared" si="571"/>
        <v>Yes</v>
      </c>
    </row>
    <row r="6057" spans="1:12" x14ac:dyDescent="0.3">
      <c r="A6057" s="1" t="str">
        <f>VLOOKUP(B6057,DownloadedFiles!$B$2:$C$821,2,)</f>
        <v>doi:10.7910/DVN/WVQ10L</v>
      </c>
      <c r="B6057" s="1" t="s">
        <v>2236</v>
      </c>
      <c r="C6057" s="1" t="s">
        <v>698</v>
      </c>
      <c r="D6057" s="1" t="s">
        <v>781</v>
      </c>
      <c r="E6057" s="1" t="str">
        <f>VLOOKUP(D6057,StataFunctions!$E$2:$G$260,3,)</f>
        <v>Regression on panel data</v>
      </c>
      <c r="F6057" s="18" t="s">
        <v>5878</v>
      </c>
      <c r="G6057" s="18" t="str">
        <f t="shared" si="568"/>
        <v>credittogovtstateenterp</v>
      </c>
      <c r="H6057" s="18" t="str">
        <f t="shared" si="569"/>
        <v>l.credittogovtstateenterp</v>
      </c>
      <c r="I6057" s="18">
        <f t="shared" si="572"/>
        <v>0</v>
      </c>
      <c r="J6057" s="18" t="str">
        <f t="shared" si="573"/>
        <v>NA</v>
      </c>
      <c r="K6057" s="18" t="str">
        <f t="shared" si="570"/>
        <v>l.credittogovtstateenterp</v>
      </c>
      <c r="L6057" s="1" t="str">
        <f t="shared" si="571"/>
        <v>Yes</v>
      </c>
    </row>
    <row r="6058" spans="1:12" x14ac:dyDescent="0.3">
      <c r="A6058" s="1" t="str">
        <f>VLOOKUP(B6058,DownloadedFiles!$B$2:$C$821,2,)</f>
        <v>doi:10.7910/DVN/WVQ10L</v>
      </c>
      <c r="B6058" s="1" t="s">
        <v>2236</v>
      </c>
      <c r="C6058" s="1" t="s">
        <v>698</v>
      </c>
      <c r="D6058" s="1" t="s">
        <v>781</v>
      </c>
      <c r="E6058" s="1" t="str">
        <f>VLOOKUP(D6058,StataFunctions!$E$2:$G$260,3,)</f>
        <v>Regression on panel data</v>
      </c>
      <c r="F6058" s="18" t="s">
        <v>5879</v>
      </c>
      <c r="G6058" s="18" t="str">
        <f t="shared" si="568"/>
        <v>credittogovtstateenterp</v>
      </c>
      <c r="H6058" s="18" t="str">
        <f t="shared" si="569"/>
        <v>l.credittogovtstateenterp year</v>
      </c>
      <c r="I6058" s="18">
        <f t="shared" si="572"/>
        <v>0</v>
      </c>
      <c r="J6058" s="18" t="str">
        <f t="shared" si="573"/>
        <v>NA</v>
      </c>
      <c r="K6058" s="18" t="str">
        <f t="shared" si="570"/>
        <v>l.credittogovtstateenterp year</v>
      </c>
      <c r="L6058" s="1" t="str">
        <f t="shared" si="571"/>
        <v>Yes</v>
      </c>
    </row>
    <row r="6059" spans="1:12" x14ac:dyDescent="0.3">
      <c r="A6059" s="1" t="str">
        <f>VLOOKUP(B6059,DownloadedFiles!$B$2:$C$821,2,)</f>
        <v>doi:10.7910/DVN/WVQ10L</v>
      </c>
      <c r="B6059" s="1" t="s">
        <v>2236</v>
      </c>
      <c r="C6059" s="1" t="s">
        <v>698</v>
      </c>
      <c r="D6059" s="1" t="s">
        <v>781</v>
      </c>
      <c r="E6059" s="1" t="str">
        <f>VLOOKUP(D6059,StataFunctions!$E$2:$G$260,3,)</f>
        <v>Regression on panel data</v>
      </c>
      <c r="F6059" s="18" t="s">
        <v>5880</v>
      </c>
      <c r="G6059" s="18" t="str">
        <f t="shared" si="568"/>
        <v>final_totaltax_gdp_ratio</v>
      </c>
      <c r="H6059" s="18" t="str">
        <f t="shared" si="569"/>
        <v>l.final_totaltax_gdp_ratio</v>
      </c>
      <c r="I6059" s="18">
        <f t="shared" si="572"/>
        <v>0</v>
      </c>
      <c r="J6059" s="18" t="str">
        <f t="shared" si="573"/>
        <v>NA</v>
      </c>
      <c r="K6059" s="18" t="str">
        <f t="shared" si="570"/>
        <v>l.final_totaltax_gdp_ratio</v>
      </c>
      <c r="L6059" s="1" t="str">
        <f t="shared" si="571"/>
        <v>Yes</v>
      </c>
    </row>
    <row r="6060" spans="1:12" x14ac:dyDescent="0.3">
      <c r="A6060" s="1" t="str">
        <f>VLOOKUP(B6060,DownloadedFiles!$B$2:$C$821,2,)</f>
        <v>doi:10.7910/DVN/WVQ10L</v>
      </c>
      <c r="B6060" s="1" t="s">
        <v>2236</v>
      </c>
      <c r="C6060" s="1" t="s">
        <v>698</v>
      </c>
      <c r="D6060" s="1" t="s">
        <v>781</v>
      </c>
      <c r="E6060" s="1" t="str">
        <f>VLOOKUP(D6060,StataFunctions!$E$2:$G$260,3,)</f>
        <v>Regression on panel data</v>
      </c>
      <c r="F6060" s="18" t="s">
        <v>5881</v>
      </c>
      <c r="G6060" s="18" t="str">
        <f t="shared" si="568"/>
        <v>final_totaltax_gdp_ratio</v>
      </c>
      <c r="H6060" s="18" t="str">
        <f t="shared" si="569"/>
        <v>l.final_totaltax_gdp_ratio year</v>
      </c>
      <c r="I6060" s="18">
        <f t="shared" si="572"/>
        <v>0</v>
      </c>
      <c r="J6060" s="18" t="str">
        <f t="shared" si="573"/>
        <v>NA</v>
      </c>
      <c r="K6060" s="18" t="str">
        <f t="shared" si="570"/>
        <v>l.final_totaltax_gdp_ratio year</v>
      </c>
      <c r="L6060" s="1" t="str">
        <f t="shared" si="571"/>
        <v>Yes</v>
      </c>
    </row>
    <row r="6061" spans="1:12" ht="86.4" x14ac:dyDescent="0.3">
      <c r="A6061" s="1" t="str">
        <f>VLOOKUP(B6061,DownloadedFiles!$B$2:$C$821,2,)</f>
        <v>doi:10.7910/DVN/RPD7KA</v>
      </c>
      <c r="B6061" s="1" t="s">
        <v>2412</v>
      </c>
      <c r="C6061" s="1" t="s">
        <v>698</v>
      </c>
      <c r="D6061" s="1" t="s">
        <v>806</v>
      </c>
      <c r="E6061" s="1" t="str">
        <f>VLOOKUP(D6061,StataFunctions!$E$2:$G$260,3,)</f>
        <v>Fixed-effects Logistic Regression</v>
      </c>
      <c r="F6061" s="18" t="s">
        <v>5886</v>
      </c>
      <c r="G6061" s="18" t="str">
        <f t="shared" si="568"/>
        <v>chngwom</v>
      </c>
      <c r="H6061"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v>
      </c>
      <c r="I6061" s="18">
        <f t="shared" si="572"/>
        <v>1</v>
      </c>
      <c r="J6061" s="18" t="str">
        <f t="shared" si="573"/>
        <v xml:space="preserve"> male==0</v>
      </c>
      <c r="K6061"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1" s="1" t="str">
        <f t="shared" si="571"/>
        <v>Yes</v>
      </c>
    </row>
    <row r="6062" spans="1:12" ht="86.4" x14ac:dyDescent="0.3">
      <c r="A6062" s="1" t="str">
        <f>VLOOKUP(B6062,DownloadedFiles!$B$2:$C$821,2,)</f>
        <v>doi:10.7910/DVN/RPD7KA</v>
      </c>
      <c r="B6062" s="1" t="s">
        <v>2412</v>
      </c>
      <c r="C6062" s="1" t="s">
        <v>698</v>
      </c>
      <c r="D6062" s="1" t="s">
        <v>806</v>
      </c>
      <c r="E6062" s="1" t="str">
        <f>VLOOKUP(D6062,StataFunctions!$E$2:$G$260,3,)</f>
        <v>Fixed-effects Logistic Regression</v>
      </c>
      <c r="F6062" s="18" t="s">
        <v>5884</v>
      </c>
      <c r="G6062" s="18" t="str">
        <f t="shared" si="568"/>
        <v>men_arrog</v>
      </c>
      <c r="H6062"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v>
      </c>
      <c r="I6062" s="18">
        <f t="shared" si="572"/>
        <v>1</v>
      </c>
      <c r="J6062" s="18" t="str">
        <f t="shared" si="573"/>
        <v xml:space="preserve"> male==0</v>
      </c>
      <c r="K6062"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2" s="1" t="str">
        <f t="shared" si="571"/>
        <v>Yes</v>
      </c>
    </row>
    <row r="6063" spans="1:12" ht="86.4" x14ac:dyDescent="0.3">
      <c r="A6063" s="1" t="str">
        <f>VLOOKUP(B6063,DownloadedFiles!$B$2:$C$821,2,)</f>
        <v>doi:10.7910/DVN/RPD7KA</v>
      </c>
      <c r="B6063" s="1" t="s">
        <v>2412</v>
      </c>
      <c r="C6063" s="1" t="s">
        <v>698</v>
      </c>
      <c r="D6063" s="1" t="s">
        <v>806</v>
      </c>
      <c r="E6063" s="1" t="str">
        <f>VLOOKUP(D6063,StataFunctions!$E$2:$G$260,3,)</f>
        <v>Fixed-effects Logistic Regression</v>
      </c>
      <c r="F6063" s="18" t="s">
        <v>5885</v>
      </c>
      <c r="G6063" s="18" t="str">
        <f t="shared" si="568"/>
        <v>wom_intel</v>
      </c>
      <c r="H6063"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male==0</v>
      </c>
      <c r="I6063" s="18">
        <f t="shared" si="572"/>
        <v>1</v>
      </c>
      <c r="J6063" s="18" t="str">
        <f t="shared" si="573"/>
        <v xml:space="preserve"> male==0</v>
      </c>
      <c r="K6063"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3" s="1" t="str">
        <f t="shared" si="571"/>
        <v>Yes</v>
      </c>
    </row>
    <row r="6064" spans="1:12" ht="86.4" x14ac:dyDescent="0.3">
      <c r="A6064" s="1" t="str">
        <f>VLOOKUP(B6064,DownloadedFiles!$B$2:$C$821,2,)</f>
        <v>doi:10.7910/DVN/RPD7KA</v>
      </c>
      <c r="B6064" s="1" t="s">
        <v>2412</v>
      </c>
      <c r="C6064" s="1" t="s">
        <v>698</v>
      </c>
      <c r="D6064" s="1" t="s">
        <v>806</v>
      </c>
      <c r="E6064" s="1" t="str">
        <f>VLOOKUP(D6064,StataFunctions!$E$2:$G$260,3,)</f>
        <v>Fixed-effects Logistic Regression</v>
      </c>
      <c r="F6064" s="18" t="s">
        <v>5889</v>
      </c>
      <c r="G6064" s="18" t="str">
        <f t="shared" si="568"/>
        <v>chngwom</v>
      </c>
      <c r="H6064"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v>
      </c>
      <c r="I6064" s="18">
        <f t="shared" si="572"/>
        <v>1</v>
      </c>
      <c r="J6064" s="18" t="str">
        <f t="shared" si="573"/>
        <v xml:space="preserve"> male==1</v>
      </c>
      <c r="K6064"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4" s="1" t="str">
        <f t="shared" si="571"/>
        <v>Yes</v>
      </c>
    </row>
    <row r="6065" spans="1:12" ht="86.4" x14ac:dyDescent="0.3">
      <c r="A6065" s="1" t="str">
        <f>VLOOKUP(B6065,DownloadedFiles!$B$2:$C$821,2,)</f>
        <v>doi:10.7910/DVN/RPD7KA</v>
      </c>
      <c r="B6065" s="1" t="s">
        <v>2412</v>
      </c>
      <c r="C6065" s="1" t="s">
        <v>698</v>
      </c>
      <c r="D6065" s="1" t="s">
        <v>806</v>
      </c>
      <c r="E6065" s="1" t="str">
        <f>VLOOKUP(D6065,StataFunctions!$E$2:$G$260,3,)</f>
        <v>Fixed-effects Logistic Regression</v>
      </c>
      <c r="F6065" s="18" t="s">
        <v>5887</v>
      </c>
      <c r="G6065" s="18" t="str">
        <f t="shared" si="568"/>
        <v>men_arrog</v>
      </c>
      <c r="H6065"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v>
      </c>
      <c r="I6065" s="18">
        <f t="shared" si="572"/>
        <v>1</v>
      </c>
      <c r="J6065" s="18" t="str">
        <f t="shared" si="573"/>
        <v xml:space="preserve"> male==1</v>
      </c>
      <c r="K6065"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5" s="1" t="str">
        <f t="shared" si="571"/>
        <v>Yes</v>
      </c>
    </row>
    <row r="6066" spans="1:12" ht="86.4" x14ac:dyDescent="0.3">
      <c r="A6066" s="1" t="str">
        <f>VLOOKUP(B6066,DownloadedFiles!$B$2:$C$821,2,)</f>
        <v>doi:10.7910/DVN/RPD7KA</v>
      </c>
      <c r="B6066" s="1" t="s">
        <v>2412</v>
      </c>
      <c r="C6066" s="1" t="s">
        <v>698</v>
      </c>
      <c r="D6066" s="1" t="s">
        <v>806</v>
      </c>
      <c r="E6066" s="1" t="str">
        <f>VLOOKUP(D6066,StataFunctions!$E$2:$G$260,3,)</f>
        <v>Fixed-effects Logistic Regression</v>
      </c>
      <c r="F6066" s="18" t="s">
        <v>5888</v>
      </c>
      <c r="G6066" s="18" t="str">
        <f t="shared" si="568"/>
        <v>wom_intel</v>
      </c>
      <c r="H6066"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if male==1</v>
      </c>
      <c r="I6066" s="18">
        <f t="shared" si="572"/>
        <v>1</v>
      </c>
      <c r="J6066" s="18" t="str">
        <f t="shared" si="573"/>
        <v xml:space="preserve"> male==1</v>
      </c>
      <c r="K6066"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v>
      </c>
      <c r="L6066" s="1" t="str">
        <f t="shared" si="571"/>
        <v>Yes</v>
      </c>
    </row>
    <row r="6067" spans="1:12" ht="100.8" x14ac:dyDescent="0.3">
      <c r="A6067" s="1" t="str">
        <f>VLOOKUP(B6067,DownloadedFiles!$B$2:$C$821,2,)</f>
        <v>doi:10.7910/DVN/RPD7KA</v>
      </c>
      <c r="B6067" s="1" t="s">
        <v>2410</v>
      </c>
      <c r="C6067" s="1" t="s">
        <v>698</v>
      </c>
      <c r="D6067" s="1" t="s">
        <v>806</v>
      </c>
      <c r="E6067" s="1" t="str">
        <f>VLOOKUP(D6067,StataFunctions!$E$2:$G$260,3,)</f>
        <v>Fixed-effects Logistic Regression</v>
      </c>
      <c r="F6067" s="18" t="s">
        <v>5890</v>
      </c>
      <c r="G6067" s="18" t="str">
        <f t="shared" si="568"/>
        <v>meritocracy</v>
      </c>
      <c r="H6067"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v>
      </c>
      <c r="I6067" s="18">
        <f t="shared" si="572"/>
        <v>1</v>
      </c>
      <c r="J6067" s="18" t="str">
        <f t="shared" si="573"/>
        <v xml:space="preserve"> male==0</v>
      </c>
      <c r="K6067"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67" s="1" t="str">
        <f t="shared" si="571"/>
        <v>Yes</v>
      </c>
    </row>
    <row r="6068" spans="1:12" ht="100.8" x14ac:dyDescent="0.3">
      <c r="A6068" s="1" t="str">
        <f>VLOOKUP(B6068,DownloadedFiles!$B$2:$C$821,2,)</f>
        <v>doi:10.7910/DVN/RPD7KA</v>
      </c>
      <c r="B6068" s="1" t="s">
        <v>2410</v>
      </c>
      <c r="C6068" s="1" t="s">
        <v>698</v>
      </c>
      <c r="D6068" s="1" t="s">
        <v>806</v>
      </c>
      <c r="E6068" s="1" t="str">
        <f>VLOOKUP(D6068,StataFunctions!$E$2:$G$260,3,)</f>
        <v>Fixed-effects Logistic Regression</v>
      </c>
      <c r="F6068" s="18" t="s">
        <v>5891</v>
      </c>
      <c r="G6068" s="18" t="str">
        <f t="shared" si="568"/>
        <v>meritocracy</v>
      </c>
      <c r="H6068"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male==1</v>
      </c>
      <c r="I6068" s="18">
        <f t="shared" si="572"/>
        <v>1</v>
      </c>
      <c r="J6068" s="18" t="str">
        <f t="shared" si="573"/>
        <v xml:space="preserve"> male==1</v>
      </c>
      <c r="K6068"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68" s="1" t="str">
        <f t="shared" si="571"/>
        <v>Yes</v>
      </c>
    </row>
    <row r="6069" spans="1:12" ht="86.4" x14ac:dyDescent="0.3">
      <c r="A6069" s="1" t="str">
        <f>VLOOKUP(B6069,DownloadedFiles!$B$2:$C$821,2,)</f>
        <v>doi:10.7910/DVN/RPD7KA</v>
      </c>
      <c r="B6069" s="1" t="s">
        <v>2411</v>
      </c>
      <c r="C6069" s="1" t="s">
        <v>698</v>
      </c>
      <c r="D6069" s="1" t="s">
        <v>806</v>
      </c>
      <c r="E6069" s="1" t="str">
        <f>VLOOKUP(D6069,StataFunctions!$E$2:$G$260,3,)</f>
        <v>Fixed-effects Logistic Regression</v>
      </c>
      <c r="F6069" s="18" t="s">
        <v>5892</v>
      </c>
      <c r="G6069" s="18" t="str">
        <f t="shared" si="568"/>
        <v>meritocracy</v>
      </c>
      <c r="H6069" s="18" t="str">
        <f t="shared" si="569"/>
        <v>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 if male==0</v>
      </c>
      <c r="I6069" s="18">
        <f t="shared" si="572"/>
        <v>1</v>
      </c>
      <c r="J6069" s="18" t="str">
        <f t="shared" si="573"/>
        <v xml:space="preserve"> male==0</v>
      </c>
      <c r="K6069" s="18" t="str">
        <f t="shared" si="570"/>
        <v>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v>
      </c>
      <c r="L6069" s="1" t="str">
        <f t="shared" si="571"/>
        <v>Yes</v>
      </c>
    </row>
    <row r="6070" spans="1:12" ht="86.4" x14ac:dyDescent="0.3">
      <c r="A6070" s="1" t="str">
        <f>VLOOKUP(B6070,DownloadedFiles!$B$2:$C$821,2,)</f>
        <v>doi:10.7910/DVN/RPD7KA</v>
      </c>
      <c r="B6070" s="1" t="s">
        <v>2411</v>
      </c>
      <c r="C6070" s="1" t="s">
        <v>698</v>
      </c>
      <c r="D6070" s="1" t="s">
        <v>806</v>
      </c>
      <c r="E6070" s="1" t="str">
        <f>VLOOKUP(D6070,StataFunctions!$E$2:$G$260,3,)</f>
        <v>Fixed-effects Logistic Regression</v>
      </c>
      <c r="F6070" s="18" t="s">
        <v>5893</v>
      </c>
      <c r="G6070" s="18" t="str">
        <f t="shared" si="568"/>
        <v>meritocracy</v>
      </c>
      <c r="H6070" s="18" t="str">
        <f t="shared" si="569"/>
        <v>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 if male==1</v>
      </c>
      <c r="I6070" s="18">
        <f t="shared" si="572"/>
        <v>1</v>
      </c>
      <c r="J6070" s="18" t="str">
        <f t="shared" si="573"/>
        <v xml:space="preserve"> male==1</v>
      </c>
      <c r="K6070" s="18" t="str">
        <f t="shared" si="570"/>
        <v>grind812zip grind812zip_2 medearn812zip_01 medearn812zip01_2 gini0812zip_01 pctfembus07cnty_01 bsf812zip_01 punemp812zip_01 pubsector812zip_01 popden0812zip_01 totpop812zip_01 womgov08 pwomstleg08_01 education_01 Income_01 Age black hispanic asian married unemployed partyid_01 ideology_01 religattend_01 sid20094 s2011 s2012</v>
      </c>
      <c r="L6070" s="1" t="str">
        <f t="shared" si="571"/>
        <v>Yes</v>
      </c>
    </row>
    <row r="6071" spans="1:12" ht="86.4" x14ac:dyDescent="0.3">
      <c r="A6071" s="1" t="str">
        <f>VLOOKUP(B6071,DownloadedFiles!$B$2:$C$821,2,)</f>
        <v>doi:10.7910/DVN/RPD7KA</v>
      </c>
      <c r="B6071" s="1" t="s">
        <v>2414</v>
      </c>
      <c r="C6071" s="1" t="s">
        <v>698</v>
      </c>
      <c r="D6071" s="1" t="s">
        <v>766</v>
      </c>
      <c r="E6071" s="1" t="str">
        <f>VLOOKUP(D6071,StataFunctions!$E$2:$G$260,3,)</f>
        <v>Logistic regression</v>
      </c>
      <c r="F6071" s="18" t="s">
        <v>5894</v>
      </c>
      <c r="G6071" s="18" t="str">
        <f t="shared" si="568"/>
        <v>meritocracy</v>
      </c>
      <c r="H6071"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v>
      </c>
      <c r="I6071" s="18">
        <f t="shared" si="572"/>
        <v>1</v>
      </c>
      <c r="J6071" s="18" t="str">
        <f t="shared" si="573"/>
        <v xml:space="preserve"> male==0</v>
      </c>
      <c r="K6071"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71" s="1" t="str">
        <f t="shared" si="571"/>
        <v>Yes</v>
      </c>
    </row>
    <row r="6072" spans="1:12" ht="86.4" x14ac:dyDescent="0.3">
      <c r="A6072" s="1" t="str">
        <f>VLOOKUP(B6072,DownloadedFiles!$B$2:$C$821,2,)</f>
        <v>doi:10.7910/DVN/RPD7KA</v>
      </c>
      <c r="B6072" s="1" t="s">
        <v>2415</v>
      </c>
      <c r="C6072" s="1" t="s">
        <v>698</v>
      </c>
      <c r="D6072" s="1" t="s">
        <v>766</v>
      </c>
      <c r="E6072" s="1" t="str">
        <f>VLOOKUP(D6072,StataFunctions!$E$2:$G$260,3,)</f>
        <v>Logistic regression</v>
      </c>
      <c r="F6072" s="18" t="s">
        <v>5899</v>
      </c>
      <c r="G6072" s="18" t="str">
        <f t="shared" ref="G6072:G6135" si="574">MID($F6072,LEN($D6072)+FIND($D6072,$F6072)+1,FIND(" ",$F6072,LEN(D6072)+FIND(D6072,F6072)+1)-(LEN($D6072)+FIND($D6072,$F6072)+1))</f>
        <v>chngwom</v>
      </c>
      <c r="H6072" s="18" t="str">
        <f t="shared" si="569"/>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v>
      </c>
      <c r="I6072" s="18">
        <f t="shared" si="572"/>
        <v>1</v>
      </c>
      <c r="J6072" s="18" t="str">
        <f t="shared" si="573"/>
        <v xml:space="preserve"> male==0</v>
      </c>
      <c r="K6072" s="18" t="str">
        <f t="shared" si="570"/>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v>
      </c>
      <c r="L6072" s="1" t="str">
        <f t="shared" si="571"/>
        <v>Yes</v>
      </c>
    </row>
    <row r="6073" spans="1:12" ht="86.4" x14ac:dyDescent="0.3">
      <c r="A6073" s="1" t="str">
        <f>VLOOKUP(B6073,DownloadedFiles!$B$2:$C$821,2,)</f>
        <v>doi:10.7910/DVN/RPD7KA</v>
      </c>
      <c r="B6073" s="1" t="s">
        <v>2415</v>
      </c>
      <c r="C6073" s="1" t="s">
        <v>698</v>
      </c>
      <c r="D6073" s="1" t="s">
        <v>766</v>
      </c>
      <c r="E6073" s="1" t="str">
        <f>VLOOKUP(D6073,StataFunctions!$E$2:$G$260,3,)</f>
        <v>Logistic regression</v>
      </c>
      <c r="F6073" s="18" t="s">
        <v>5897</v>
      </c>
      <c r="G6073" s="18" t="str">
        <f t="shared" si="574"/>
        <v>men_arrog</v>
      </c>
      <c r="H6073" s="18" t="str">
        <f t="shared" si="569"/>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v>
      </c>
      <c r="I6073" s="18">
        <f t="shared" si="572"/>
        <v>1</v>
      </c>
      <c r="J6073" s="18" t="str">
        <f t="shared" si="573"/>
        <v xml:space="preserve"> male==0</v>
      </c>
      <c r="K6073" s="18" t="str">
        <f t="shared" si="570"/>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v>
      </c>
      <c r="L6073" s="1" t="str">
        <f t="shared" si="571"/>
        <v>Yes</v>
      </c>
    </row>
    <row r="6074" spans="1:12" ht="86.4" x14ac:dyDescent="0.3">
      <c r="A6074" s="1" t="str">
        <f>VLOOKUP(B6074,DownloadedFiles!$B$2:$C$821,2,)</f>
        <v>doi:10.7910/DVN/RPD7KA</v>
      </c>
      <c r="B6074" s="1" t="s">
        <v>2415</v>
      </c>
      <c r="C6074" s="1" t="s">
        <v>698</v>
      </c>
      <c r="D6074" s="1" t="s">
        <v>766</v>
      </c>
      <c r="E6074" s="1" t="str">
        <f>VLOOKUP(D6074,StataFunctions!$E$2:$G$260,3,)</f>
        <v>Logistic regression</v>
      </c>
      <c r="F6074" s="18" t="s">
        <v>5898</v>
      </c>
      <c r="G6074" s="18" t="str">
        <f t="shared" si="574"/>
        <v>wom_intel</v>
      </c>
      <c r="H6074" s="18" t="str">
        <f t="shared" si="569"/>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v>
      </c>
      <c r="I6074" s="18">
        <f t="shared" si="572"/>
        <v>1</v>
      </c>
      <c r="J6074" s="18" t="str">
        <f t="shared" si="573"/>
        <v xml:space="preserve"> male==0</v>
      </c>
      <c r="K6074" s="18" t="str">
        <f t="shared" si="570"/>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v>
      </c>
      <c r="L6074" s="1" t="str">
        <f t="shared" si="571"/>
        <v>Yes</v>
      </c>
    </row>
    <row r="6075" spans="1:12" ht="86.4" x14ac:dyDescent="0.3">
      <c r="A6075" s="1" t="str">
        <f>VLOOKUP(B6075,DownloadedFiles!$B$2:$C$821,2,)</f>
        <v>doi:10.7910/DVN/RPD7KA</v>
      </c>
      <c r="B6075" s="1" t="s">
        <v>2415</v>
      </c>
      <c r="C6075" s="1" t="s">
        <v>698</v>
      </c>
      <c r="D6075" s="1" t="s">
        <v>887</v>
      </c>
      <c r="E6075" s="1" t="str">
        <f>VLOOKUP(D6075,StataFunctions!$E$2:$G$260,3,)</f>
        <v>Ordered logistic regression</v>
      </c>
      <c r="F6075" s="18" t="s">
        <v>5896</v>
      </c>
      <c r="G6075" s="18" t="str">
        <f t="shared" si="574"/>
        <v>oldboynet</v>
      </c>
      <c r="H6075" s="18" t="str">
        <f t="shared" si="569"/>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v>
      </c>
      <c r="I6075" s="18">
        <f t="shared" si="572"/>
        <v>1</v>
      </c>
      <c r="J6075" s="18" t="str">
        <f t="shared" si="573"/>
        <v xml:space="preserve"> male==0</v>
      </c>
      <c r="K6075" s="18" t="str">
        <f t="shared" si="570"/>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v>
      </c>
      <c r="L6075" s="1" t="str">
        <f t="shared" si="571"/>
        <v>Yes</v>
      </c>
    </row>
    <row r="6076" spans="1:12" ht="86.4" x14ac:dyDescent="0.3">
      <c r="A6076" s="1" t="str">
        <f>VLOOKUP(B6076,DownloadedFiles!$B$2:$C$821,2,)</f>
        <v>doi:10.7910/DVN/RPD7KA</v>
      </c>
      <c r="B6076" s="1" t="s">
        <v>2415</v>
      </c>
      <c r="C6076" s="1" t="s">
        <v>698</v>
      </c>
      <c r="D6076" s="1" t="s">
        <v>887</v>
      </c>
      <c r="E6076" s="1" t="str">
        <f>VLOOKUP(D6076,StataFunctions!$E$2:$G$260,3,)</f>
        <v>Ordered logistic regression</v>
      </c>
      <c r="F6076" s="18" t="s">
        <v>5895</v>
      </c>
      <c r="G6076" s="18" t="str">
        <f t="shared" si="574"/>
        <v>womdiscwork</v>
      </c>
      <c r="H6076" s="18" t="str">
        <f t="shared" si="569"/>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 if male==0</v>
      </c>
      <c r="I6076" s="18">
        <f t="shared" si="572"/>
        <v>1</v>
      </c>
      <c r="J6076" s="18" t="str">
        <f t="shared" si="573"/>
        <v xml:space="preserve"> male==0</v>
      </c>
      <c r="K6076" s="18" t="str">
        <f t="shared" si="570"/>
        <v>grind812cnty grind812_2 medearn812cnty_01 medearn812cnty01_2 gini0812cnty_01 pctfembus07cnty_01 bsf812cnty_01 punemp812cnty_01 pubsector0812cnty_01 pmccain_01 popden0812cnty_01 totpop812cnty womgov08 pwomstleg08_01 education_01 income_i_01 Age black hispanic asian married unemployed partyid_01 ideology_01 religattend_01</v>
      </c>
      <c r="L6076" s="1" t="str">
        <f t="shared" si="571"/>
        <v>Yes</v>
      </c>
    </row>
    <row r="6077" spans="1:12" ht="100.8" x14ac:dyDescent="0.3">
      <c r="A6077" s="1" t="str">
        <f>VLOOKUP(B6077,DownloadedFiles!$B$2:$C$821,2,)</f>
        <v>doi:10.7910/DVN/RPD7KA</v>
      </c>
      <c r="B6077" s="1" t="s">
        <v>2420</v>
      </c>
      <c r="C6077" s="1" t="s">
        <v>698</v>
      </c>
      <c r="D6077" s="1" t="s">
        <v>1069</v>
      </c>
      <c r="E6077" s="1" t="str">
        <f>VLOOKUP(D6077,StataFunctions!$E$2:$G$260,3,)</f>
        <v>Generalized linear models</v>
      </c>
      <c r="F6077" s="18" t="s">
        <v>5901</v>
      </c>
      <c r="G6077" s="18" t="str">
        <f t="shared" si="574"/>
        <v>meritocracy</v>
      </c>
      <c r="H6077"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v>
      </c>
      <c r="I6077" s="18">
        <f t="shared" si="572"/>
        <v>1</v>
      </c>
      <c r="J6077" s="18" t="str">
        <f t="shared" si="573"/>
        <v xml:space="preserve"> male==0</v>
      </c>
      <c r="K6077"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77" s="1" t="str">
        <f t="shared" si="571"/>
        <v>Yes</v>
      </c>
    </row>
    <row r="6078" spans="1:12" ht="86.4" x14ac:dyDescent="0.3">
      <c r="A6078" s="1" t="str">
        <f>VLOOKUP(B6078,DownloadedFiles!$B$2:$C$821,2,)</f>
        <v>doi:10.7910/DVN/RPD7KA</v>
      </c>
      <c r="B6078" s="1" t="s">
        <v>2420</v>
      </c>
      <c r="C6078" s="1" t="s">
        <v>698</v>
      </c>
      <c r="D6078" s="1" t="s">
        <v>766</v>
      </c>
      <c r="E6078" s="1" t="str">
        <f>VLOOKUP(D6078,StataFunctions!$E$2:$G$260,3,)</f>
        <v>Logistic regression</v>
      </c>
      <c r="F6078" s="18" t="s">
        <v>5894</v>
      </c>
      <c r="G6078" s="18" t="str">
        <f t="shared" si="574"/>
        <v>meritocracy</v>
      </c>
      <c r="H6078"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v>
      </c>
      <c r="I6078" s="18">
        <f t="shared" si="572"/>
        <v>1</v>
      </c>
      <c r="J6078" s="18" t="str">
        <f t="shared" si="573"/>
        <v xml:space="preserve"> male==0</v>
      </c>
      <c r="K6078"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78" s="1" t="str">
        <f t="shared" si="571"/>
        <v>Yes</v>
      </c>
    </row>
    <row r="6079" spans="1:12" ht="100.8" x14ac:dyDescent="0.3">
      <c r="A6079" s="1" t="str">
        <f>VLOOKUP(B6079,DownloadedFiles!$B$2:$C$821,2,)</f>
        <v>doi:10.7910/DVN/RPD7KA</v>
      </c>
      <c r="B6079" s="1" t="s">
        <v>2420</v>
      </c>
      <c r="C6079" s="1" t="s">
        <v>698</v>
      </c>
      <c r="D6079" s="1" t="s">
        <v>806</v>
      </c>
      <c r="E6079" s="1" t="str">
        <f>VLOOKUP(D6079,StataFunctions!$E$2:$G$260,3,)</f>
        <v>Fixed-effects Logistic Regression</v>
      </c>
      <c r="F6079" s="18" t="s">
        <v>5900</v>
      </c>
      <c r="G6079" s="18" t="str">
        <f t="shared" si="574"/>
        <v>meritocracy</v>
      </c>
      <c r="H6079"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&amp; beta&lt;.02</v>
      </c>
      <c r="I6079" s="18">
        <f t="shared" si="572"/>
        <v>1</v>
      </c>
      <c r="J6079" s="18" t="str">
        <f t="shared" si="573"/>
        <v xml:space="preserve"> male==0 &amp; beta&lt;.02</v>
      </c>
      <c r="K6079"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79" s="1" t="str">
        <f t="shared" si="571"/>
        <v>Yes</v>
      </c>
    </row>
    <row r="6080" spans="1:12" ht="100.8" x14ac:dyDescent="0.3">
      <c r="A6080" s="1" t="str">
        <f>VLOOKUP(B6080,DownloadedFiles!$B$2:$C$821,2,)</f>
        <v>doi:10.7910/DVN/RPD7KA</v>
      </c>
      <c r="B6080" s="1" t="s">
        <v>2420</v>
      </c>
      <c r="C6080" s="1" t="s">
        <v>698</v>
      </c>
      <c r="D6080" s="1" t="s">
        <v>806</v>
      </c>
      <c r="E6080" s="1" t="str">
        <f>VLOOKUP(D6080,StataFunctions!$E$2:$G$260,3,)</f>
        <v>Fixed-effects Logistic Regression</v>
      </c>
      <c r="F6080" s="18" t="s">
        <v>5902</v>
      </c>
      <c r="G6080" s="18" t="str">
        <f t="shared" si="574"/>
        <v>meritocracy</v>
      </c>
      <c r="H6080" s="18" t="str">
        <f t="shared" si="569"/>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 if male==0 &amp; cook&lt;.000647</v>
      </c>
      <c r="I6080" s="18">
        <f t="shared" si="572"/>
        <v>1</v>
      </c>
      <c r="J6080" s="18" t="str">
        <f t="shared" si="573"/>
        <v xml:space="preserve"> male==0 &amp; cook&lt;.000647</v>
      </c>
      <c r="K6080" s="18" t="str">
        <f t="shared" si="570"/>
        <v>grind812cnty grind812_2 medearn812cnty_01 medearn812cnty01_2 gini0812cnty_01 pctfembus07cnty_01 bsf812cnty_01 punemp812cnty_01 pubsector0812cnty_01 pmccain_01 popden0812cnty_01 totpop812cnty_01 womgov08 pwomstleg08_01 education_01 income_i_01 Age black hispanic asian married unemployed partyid_01 ideology_01 religattend_01 sid20094 s2011 s2012</v>
      </c>
      <c r="L6080" s="1" t="str">
        <f t="shared" si="571"/>
        <v>Yes</v>
      </c>
    </row>
    <row r="6081" spans="1:12" ht="43.2" x14ac:dyDescent="0.3">
      <c r="A6081" s="1" t="str">
        <f>VLOOKUP(B6081,DownloadedFiles!$B$2:$C$821,2,)</f>
        <v>doi:10.7910/DVN/IYZWUD</v>
      </c>
      <c r="B6081" s="1" t="s">
        <v>2374</v>
      </c>
      <c r="C6081" s="1" t="s">
        <v>6480</v>
      </c>
      <c r="D6081" s="1" t="s">
        <v>754</v>
      </c>
      <c r="E6081" s="1" t="str">
        <f>VLOOKUP(D6081,StataFunctions!$E$2:$G$260,3,)</f>
        <v>Parametric survival models</v>
      </c>
      <c r="F6081" s="18" t="s">
        <v>5882</v>
      </c>
      <c r="G6081" s="18" t="str">
        <f t="shared" si="574"/>
        <v>sendivide</v>
      </c>
      <c r="H6081" s="18" t="str">
        <f t="shared" si="569"/>
        <v>polarization pres_app_m first90 preselection lameduck i.idprez i.tier female priorconfirm workload defense Infrastructure Social</v>
      </c>
      <c r="I6081" s="18">
        <f t="shared" si="572"/>
        <v>0</v>
      </c>
      <c r="J6081" s="18" t="str">
        <f t="shared" si="573"/>
        <v>NA</v>
      </c>
      <c r="K6081" s="18" t="str">
        <f t="shared" si="570"/>
        <v>polarization pres_app_m first90 preselection lameduck i.idprez i.tier female priorconfirm workload defense Infrastructure Social</v>
      </c>
      <c r="L6081" s="1" t="str">
        <f t="shared" si="571"/>
        <v>Yes</v>
      </c>
    </row>
    <row r="6082" spans="1:12" ht="43.2" x14ac:dyDescent="0.3">
      <c r="A6082" s="1" t="str">
        <f>VLOOKUP(B6082,DownloadedFiles!$B$2:$C$821,2,)</f>
        <v>doi:10.7910/DVN/IYZWUD</v>
      </c>
      <c r="B6082" s="1" t="s">
        <v>2374</v>
      </c>
      <c r="C6082" s="1" t="s">
        <v>6480</v>
      </c>
      <c r="D6082" s="1" t="s">
        <v>754</v>
      </c>
      <c r="E6082" s="1" t="str">
        <f>VLOOKUP(D6082,StataFunctions!$E$2:$G$260,3,)</f>
        <v>Parametric survival models</v>
      </c>
      <c r="F6082" s="18" t="s">
        <v>5883</v>
      </c>
      <c r="G6082" s="18" t="str">
        <f t="shared" si="574"/>
        <v>sendivide</v>
      </c>
      <c r="H6082" s="18" t="str">
        <f t="shared" ref="H6082:H6145" si="575">TRIM(MID(F6082,FIND(G6082,F6082)+LEN(G6082)+1,IFERROR(FIND(",",F6082),LEN(F6082)+1)-(FIND(G6082,F6082)+LEN(G6082)+1)))</f>
        <v>polarization pres_app_m first90 preselection lameduck i.tier female priorconfirm workload defense Infrastructure Social</v>
      </c>
      <c r="I6082" s="18">
        <f t="shared" si="572"/>
        <v>0</v>
      </c>
      <c r="J6082" s="18" t="str">
        <f t="shared" si="573"/>
        <v>NA</v>
      </c>
      <c r="K6082" s="18" t="str">
        <f t="shared" ref="K6082:K6145" si="576">IF(I6082=0,H6082,MID(H6082,1,FIND(J6082,H6082)-4))</f>
        <v>polarization pres_app_m first90 preselection lameduck i.tier female priorconfirm workload defense Infrastructure Social</v>
      </c>
      <c r="L6082" s="1" t="str">
        <f t="shared" ref="L6082:L6145" si="577">IFERROR(IF(FIND("///",F6082)&gt;0,"No",0),"Yes")</f>
        <v>Yes</v>
      </c>
    </row>
    <row r="6083" spans="1:12" ht="43.2" x14ac:dyDescent="0.3">
      <c r="A6083" s="1" t="str">
        <f>VLOOKUP(B6083,DownloadedFiles!$B$2:$C$821,2,)</f>
        <v>doi:10.7910/DVN/GDFJ4N</v>
      </c>
      <c r="B6083" s="1" t="s">
        <v>2005</v>
      </c>
      <c r="C6083" s="1" t="s">
        <v>6481</v>
      </c>
      <c r="D6083" s="1" t="s">
        <v>1234</v>
      </c>
      <c r="E6083" s="1" t="str">
        <f>VLOOKUP(D6083,StataFunctions!$E$2:$G$260,3,)</f>
        <v>Zellner’s seemingly unrelated regression</v>
      </c>
      <c r="F6083" s="18" t="s">
        <v>7352</v>
      </c>
      <c r="G6083" s="18" t="str">
        <f t="shared" si="574"/>
        <v>(economic_noncoop</v>
      </c>
      <c r="H6083" s="18" t="str">
        <f t="shared" si="575"/>
        <v>L.country_numotherviolence L.country_numothereconomic L.country_numotherprotest L.country_numothersocial L.country_numothernvint ///</v>
      </c>
      <c r="I6083" s="18">
        <f t="shared" si="572"/>
        <v>0</v>
      </c>
      <c r="J6083" s="18" t="str">
        <f t="shared" si="573"/>
        <v>NA</v>
      </c>
      <c r="K6083" s="18" t="str">
        <f t="shared" si="576"/>
        <v>L.country_numotherviolence L.country_numothereconomic L.country_numotherprotest L.country_numothersocial L.country_numothernvint ///</v>
      </c>
      <c r="L6083" s="1" t="str">
        <f t="shared" si="577"/>
        <v>No</v>
      </c>
    </row>
    <row r="6084" spans="1:12" ht="28.8" x14ac:dyDescent="0.3">
      <c r="A6084" s="1" t="str">
        <f>VLOOKUP(B6084,DownloadedFiles!$B$2:$C$821,2,)</f>
        <v>doi:10.7910/DVN/GDFJ4N</v>
      </c>
      <c r="B6084" s="1" t="s">
        <v>2005</v>
      </c>
      <c r="C6084" s="1" t="s">
        <v>6481</v>
      </c>
      <c r="D6084" s="1" t="s">
        <v>1234</v>
      </c>
      <c r="E6084" s="1" t="str">
        <f>VLOOKUP(D6084,StataFunctions!$E$2:$G$260,3,)</f>
        <v>Zellner’s seemingly unrelated regression</v>
      </c>
      <c r="F6084" s="18" t="s">
        <v>7356</v>
      </c>
      <c r="G6084" s="18" t="str">
        <f t="shared" si="574"/>
        <v>(high</v>
      </c>
      <c r="H6084" s="18" t="str">
        <f t="shared" si="575"/>
        <v>L.numotherhigh L.numotherlow2 averageimportgdp log_grouppop polity2 anyelectionNELDA yrshigh yrshigh2 yrshigh3) ///</v>
      </c>
      <c r="I6084" s="18">
        <f t="shared" si="572"/>
        <v>0</v>
      </c>
      <c r="J6084" s="18" t="str">
        <f t="shared" si="573"/>
        <v>NA</v>
      </c>
      <c r="K6084" s="18" t="str">
        <f t="shared" si="576"/>
        <v>L.numotherhigh L.numotherlow2 averageimportgdp log_grouppop polity2 anyelectionNELDA yrshigh yrshigh2 yrshigh3) ///</v>
      </c>
      <c r="L6084" s="1" t="str">
        <f t="shared" si="577"/>
        <v>No</v>
      </c>
    </row>
    <row r="6085" spans="1:12" ht="28.8" x14ac:dyDescent="0.3">
      <c r="A6085" s="1" t="str">
        <f>VLOOKUP(B6085,DownloadedFiles!$B$2:$C$821,2,)</f>
        <v>doi:10.7910/DVN/GDFJ4N</v>
      </c>
      <c r="B6085" s="1" t="s">
        <v>2005</v>
      </c>
      <c r="C6085" s="1" t="s">
        <v>6481</v>
      </c>
      <c r="D6085" s="1" t="s">
        <v>766</v>
      </c>
      <c r="E6085" s="1" t="str">
        <f>VLOOKUP(D6085,StataFunctions!$E$2:$G$260,3,)</f>
        <v>Logistic regression</v>
      </c>
      <c r="F6085" s="18" t="s">
        <v>5909</v>
      </c>
      <c r="G6085" s="18" t="str">
        <f t="shared" si="574"/>
        <v>anyNV</v>
      </c>
      <c r="H6085" s="18" t="str">
        <f t="shared" si="575"/>
        <v>L.numotherNV yearsince_anyNV yearsince_anyNV2 yearsince_anyNV3</v>
      </c>
      <c r="I6085" s="18">
        <f t="shared" si="572"/>
        <v>0</v>
      </c>
      <c r="J6085" s="18" t="str">
        <f t="shared" si="573"/>
        <v>NA</v>
      </c>
      <c r="K6085" s="18" t="str">
        <f t="shared" si="576"/>
        <v>L.numotherNV yearsince_anyNV yearsince_anyNV2 yearsince_anyNV3</v>
      </c>
      <c r="L6085" s="1" t="str">
        <f t="shared" si="577"/>
        <v>Yes</v>
      </c>
    </row>
    <row r="6086" spans="1:12" ht="28.8" x14ac:dyDescent="0.3">
      <c r="A6086" s="1" t="str">
        <f>VLOOKUP(B6086,DownloadedFiles!$B$2:$C$821,2,)</f>
        <v>doi:10.7910/DVN/GDFJ4N</v>
      </c>
      <c r="B6086" s="1" t="s">
        <v>2005</v>
      </c>
      <c r="C6086" s="1" t="s">
        <v>698</v>
      </c>
      <c r="D6086" s="1" t="s">
        <v>1234</v>
      </c>
      <c r="E6086" s="1" t="str">
        <f>VLOOKUP(D6086,StataFunctions!$E$2:$G$260,3,)</f>
        <v>Zellner’s seemingly unrelated regression</v>
      </c>
      <c r="F6086" s="18" t="s">
        <v>5903</v>
      </c>
      <c r="G6086" s="18" t="str">
        <f t="shared" si="574"/>
        <v>(economic_noncoop</v>
      </c>
      <c r="H6086" s="18" t="str">
        <f t="shared" si="575"/>
        <v>L.numotherviolence_statenew L.numothereconomicnew L.numotherprotestnew L.numothersocialnew ///</v>
      </c>
      <c r="I6086" s="18">
        <f t="shared" si="572"/>
        <v>0</v>
      </c>
      <c r="J6086" s="18" t="str">
        <f t="shared" si="573"/>
        <v>NA</v>
      </c>
      <c r="K6086" s="18" t="str">
        <f t="shared" si="576"/>
        <v>L.numotherviolence_statenew L.numothereconomicnew L.numotherprotestnew L.numothersocialnew ///</v>
      </c>
      <c r="L6086" s="1" t="str">
        <f t="shared" si="577"/>
        <v>No</v>
      </c>
    </row>
    <row r="6087" spans="1:12" ht="28.8" x14ac:dyDescent="0.3">
      <c r="A6087" s="1" t="str">
        <f>VLOOKUP(B6087,DownloadedFiles!$B$2:$C$821,2,)</f>
        <v>doi:10.7910/DVN/GDFJ4N</v>
      </c>
      <c r="B6087" s="1" t="s">
        <v>2005</v>
      </c>
      <c r="C6087" s="1" t="s">
        <v>6481</v>
      </c>
      <c r="D6087" s="1" t="s">
        <v>1234</v>
      </c>
      <c r="E6087" s="1" t="str">
        <f>VLOOKUP(D6087,StataFunctions!$E$2:$G$260,3,)</f>
        <v>Zellner’s seemingly unrelated regression</v>
      </c>
      <c r="F6087" s="18" t="s">
        <v>5906</v>
      </c>
      <c r="G6087" s="18" t="str">
        <f t="shared" si="574"/>
        <v>(economic_noncoop</v>
      </c>
      <c r="H6087" s="18" t="str">
        <f t="shared" si="575"/>
        <v>L.numotherviolence_statenew L.numothereconomicnew L.numotherprotestnew L.numothersocialnew ///</v>
      </c>
      <c r="I6087" s="18">
        <f t="shared" si="572"/>
        <v>0</v>
      </c>
      <c r="J6087" s="18" t="str">
        <f t="shared" si="573"/>
        <v>NA</v>
      </c>
      <c r="K6087" s="18" t="str">
        <f t="shared" si="576"/>
        <v>L.numotherviolence_statenew L.numothereconomicnew L.numotherprotestnew L.numothersocialnew ///</v>
      </c>
      <c r="L6087" s="1" t="str">
        <f t="shared" si="577"/>
        <v>No</v>
      </c>
    </row>
    <row r="6088" spans="1:12" ht="28.8" x14ac:dyDescent="0.3">
      <c r="A6088" s="1" t="str">
        <f>VLOOKUP(B6088,DownloadedFiles!$B$2:$C$821,2,)</f>
        <v>doi:10.7910/DVN/GDFJ4N</v>
      </c>
      <c r="B6088" s="1" t="s">
        <v>2005</v>
      </c>
      <c r="C6088" s="1" t="s">
        <v>6481</v>
      </c>
      <c r="D6088" s="1" t="s">
        <v>1234</v>
      </c>
      <c r="E6088" s="1" t="str">
        <f>VLOOKUP(D6088,StataFunctions!$E$2:$G$260,3,)</f>
        <v>Zellner’s seemingly unrelated regression</v>
      </c>
      <c r="F6088" s="18" t="s">
        <v>5906</v>
      </c>
      <c r="G6088" s="18" t="str">
        <f t="shared" si="574"/>
        <v>(economic_noncoop</v>
      </c>
      <c r="H6088" s="18" t="str">
        <f t="shared" si="575"/>
        <v>L.numotherviolence_statenew L.numothereconomicnew L.numotherprotestnew L.numothersocialnew ///</v>
      </c>
      <c r="I6088" s="18">
        <f t="shared" si="572"/>
        <v>0</v>
      </c>
      <c r="J6088" s="18" t="str">
        <f t="shared" si="573"/>
        <v>NA</v>
      </c>
      <c r="K6088" s="18" t="str">
        <f t="shared" si="576"/>
        <v>L.numotherviolence_statenew L.numothereconomicnew L.numotherprotestnew L.numothersocialnew ///</v>
      </c>
      <c r="L6088" s="1" t="str">
        <f t="shared" si="577"/>
        <v>No</v>
      </c>
    </row>
    <row r="6089" spans="1:12" ht="28.8" x14ac:dyDescent="0.3">
      <c r="A6089" s="1" t="str">
        <f>VLOOKUP(B6089,DownloadedFiles!$B$2:$C$821,2,)</f>
        <v>doi:10.7910/DVN/GDFJ4N</v>
      </c>
      <c r="B6089" s="1" t="s">
        <v>2005</v>
      </c>
      <c r="C6089" s="1" t="s">
        <v>6481</v>
      </c>
      <c r="D6089" s="1" t="s">
        <v>1234</v>
      </c>
      <c r="E6089" s="1" t="str">
        <f>VLOOKUP(D6089,StataFunctions!$E$2:$G$260,3,)</f>
        <v>Zellner’s seemingly unrelated regression</v>
      </c>
      <c r="F6089" s="18" t="s">
        <v>5907</v>
      </c>
      <c r="G6089" s="18" t="str">
        <f t="shared" si="574"/>
        <v>(economic_noncoop</v>
      </c>
      <c r="H6089" s="18" t="str">
        <f t="shared" si="575"/>
        <v>L.numotherviolence_statenew L.numothereconomicnew L.numotherprotestnew L.numothersocialnew ///</v>
      </c>
      <c r="I6089" s="18">
        <f t="shared" si="572"/>
        <v>0</v>
      </c>
      <c r="J6089" s="18" t="str">
        <f t="shared" si="573"/>
        <v>NA</v>
      </c>
      <c r="K6089" s="18" t="str">
        <f t="shared" si="576"/>
        <v>L.numotherviolence_statenew L.numothereconomicnew L.numotherprotestnew L.numothersocialnew ///</v>
      </c>
      <c r="L6089" s="1" t="str">
        <f t="shared" si="577"/>
        <v>No</v>
      </c>
    </row>
    <row r="6090" spans="1:12" ht="28.8" x14ac:dyDescent="0.3">
      <c r="A6090" s="1" t="str">
        <f>VLOOKUP(B6090,DownloadedFiles!$B$2:$C$821,2,)</f>
        <v>doi:10.7910/DVN/GDFJ4N</v>
      </c>
      <c r="B6090" s="1" t="s">
        <v>2005</v>
      </c>
      <c r="C6090" s="1" t="s">
        <v>6481</v>
      </c>
      <c r="D6090" s="1" t="s">
        <v>1234</v>
      </c>
      <c r="E6090" s="1" t="str">
        <f>VLOOKUP(D6090,StataFunctions!$E$2:$G$260,3,)</f>
        <v>Zellner’s seemingly unrelated regression</v>
      </c>
      <c r="F6090" s="18" t="s">
        <v>5906</v>
      </c>
      <c r="G6090" s="18" t="str">
        <f t="shared" si="574"/>
        <v>(economic_noncoop</v>
      </c>
      <c r="H6090" s="18" t="str">
        <f t="shared" si="575"/>
        <v>L.numotherviolence_statenew L.numothereconomicnew L.numotherprotestnew L.numothersocialnew ///</v>
      </c>
      <c r="I6090" s="18">
        <f t="shared" si="572"/>
        <v>0</v>
      </c>
      <c r="J6090" s="18" t="str">
        <f t="shared" si="573"/>
        <v>NA</v>
      </c>
      <c r="K6090" s="18" t="str">
        <f t="shared" si="576"/>
        <v>L.numotherviolence_statenew L.numothereconomicnew L.numotherprotestnew L.numothersocialnew ///</v>
      </c>
      <c r="L6090" s="1" t="str">
        <f t="shared" si="577"/>
        <v>No</v>
      </c>
    </row>
    <row r="6091" spans="1:12" ht="28.8" x14ac:dyDescent="0.3">
      <c r="A6091" s="1" t="str">
        <f>VLOOKUP(B6091,DownloadedFiles!$B$2:$C$821,2,)</f>
        <v>doi:10.7910/DVN/GDFJ4N</v>
      </c>
      <c r="B6091" s="1" t="s">
        <v>2005</v>
      </c>
      <c r="C6091" s="1" t="s">
        <v>6481</v>
      </c>
      <c r="D6091" s="1" t="s">
        <v>1234</v>
      </c>
      <c r="E6091" s="1" t="str">
        <f>VLOOKUP(D6091,StataFunctions!$E$2:$G$260,3,)</f>
        <v>Zellner’s seemingly unrelated regression</v>
      </c>
      <c r="F6091" s="18" t="s">
        <v>5903</v>
      </c>
      <c r="G6091" s="18" t="str">
        <f t="shared" si="574"/>
        <v>(economic_noncoop</v>
      </c>
      <c r="H6091" s="18" t="str">
        <f t="shared" si="575"/>
        <v>L.numotherviolence_statenew L.numothereconomicnew L.numotherprotestnew L.numothersocialnew ///</v>
      </c>
      <c r="I6091" s="18">
        <f t="shared" si="572"/>
        <v>0</v>
      </c>
      <c r="J6091" s="18" t="str">
        <f t="shared" si="573"/>
        <v>NA</v>
      </c>
      <c r="K6091" s="18" t="str">
        <f t="shared" si="576"/>
        <v>L.numotherviolence_statenew L.numothereconomicnew L.numotherprotestnew L.numothersocialnew ///</v>
      </c>
      <c r="L6091" s="1" t="str">
        <f t="shared" si="577"/>
        <v>No</v>
      </c>
    </row>
    <row r="6092" spans="1:12" ht="28.8" x14ac:dyDescent="0.3">
      <c r="A6092" s="1" t="str">
        <f>VLOOKUP(B6092,DownloadedFiles!$B$2:$C$821,2,)</f>
        <v>doi:10.7910/DVN/GDFJ4N</v>
      </c>
      <c r="B6092" s="1" t="s">
        <v>2005</v>
      </c>
      <c r="C6092" s="1" t="s">
        <v>6481</v>
      </c>
      <c r="D6092" s="1" t="s">
        <v>1234</v>
      </c>
      <c r="E6092" s="1" t="str">
        <f>VLOOKUP(D6092,StataFunctions!$E$2:$G$260,3,)</f>
        <v>Zellner’s seemingly unrelated regression</v>
      </c>
      <c r="F6092" s="18" t="s">
        <v>5903</v>
      </c>
      <c r="G6092" s="18" t="str">
        <f t="shared" si="574"/>
        <v>(economic_noncoop</v>
      </c>
      <c r="H6092" s="18" t="str">
        <f t="shared" si="575"/>
        <v>L.numotherviolence_statenew L.numothereconomicnew L.numotherprotestnew L.numothersocialnew ///</v>
      </c>
      <c r="I6092" s="18">
        <f t="shared" si="572"/>
        <v>0</v>
      </c>
      <c r="J6092" s="18" t="str">
        <f t="shared" si="573"/>
        <v>NA</v>
      </c>
      <c r="K6092" s="18" t="str">
        <f t="shared" si="576"/>
        <v>L.numotherviolence_statenew L.numothereconomicnew L.numotherprotestnew L.numothersocialnew ///</v>
      </c>
      <c r="L6092" s="1" t="str">
        <f t="shared" si="577"/>
        <v>No</v>
      </c>
    </row>
    <row r="6093" spans="1:12" ht="28.8" x14ac:dyDescent="0.3">
      <c r="A6093" s="1" t="str">
        <f>VLOOKUP(B6093,DownloadedFiles!$B$2:$C$821,2,)</f>
        <v>doi:10.7910/DVN/GDFJ4N</v>
      </c>
      <c r="B6093" s="1" t="s">
        <v>2005</v>
      </c>
      <c r="C6093" s="1" t="s">
        <v>6481</v>
      </c>
      <c r="D6093" s="1" t="s">
        <v>1234</v>
      </c>
      <c r="E6093" s="1" t="str">
        <f>VLOOKUP(D6093,StataFunctions!$E$2:$G$260,3,)</f>
        <v>Zellner’s seemingly unrelated regression</v>
      </c>
      <c r="F6093" s="18" t="s">
        <v>5906</v>
      </c>
      <c r="G6093" s="18" t="str">
        <f t="shared" si="574"/>
        <v>(economic_noncoop</v>
      </c>
      <c r="H6093" s="18" t="str">
        <f t="shared" si="575"/>
        <v>L.numotherviolence_statenew L.numothereconomicnew L.numotherprotestnew L.numothersocialnew ///</v>
      </c>
      <c r="I6093" s="18">
        <f t="shared" si="572"/>
        <v>0</v>
      </c>
      <c r="J6093" s="18" t="str">
        <f t="shared" si="573"/>
        <v>NA</v>
      </c>
      <c r="K6093" s="18" t="str">
        <f t="shared" si="576"/>
        <v>L.numotherviolence_statenew L.numothereconomicnew L.numotherprotestnew L.numothersocialnew ///</v>
      </c>
      <c r="L6093" s="1" t="str">
        <f t="shared" si="577"/>
        <v>No</v>
      </c>
    </row>
    <row r="6094" spans="1:12" ht="28.8" x14ac:dyDescent="0.3">
      <c r="A6094" s="1" t="str">
        <f>VLOOKUP(B6094,DownloadedFiles!$B$2:$C$821,2,)</f>
        <v>doi:10.7910/DVN/GDFJ4N</v>
      </c>
      <c r="B6094" s="1" t="s">
        <v>2005</v>
      </c>
      <c r="C6094" s="1" t="s">
        <v>6481</v>
      </c>
      <c r="D6094" s="1" t="s">
        <v>1234</v>
      </c>
      <c r="E6094" s="1" t="str">
        <f>VLOOKUP(D6094,StataFunctions!$E$2:$G$260,3,)</f>
        <v>Zellner’s seemingly unrelated regression</v>
      </c>
      <c r="F6094" s="18" t="s">
        <v>5906</v>
      </c>
      <c r="G6094" s="18" t="str">
        <f t="shared" si="574"/>
        <v>(economic_noncoop</v>
      </c>
      <c r="H6094" s="18" t="str">
        <f t="shared" si="575"/>
        <v>L.numotherviolence_statenew L.numothereconomicnew L.numotherprotestnew L.numothersocialnew ///</v>
      </c>
      <c r="I6094" s="18">
        <f t="shared" si="572"/>
        <v>0</v>
      </c>
      <c r="J6094" s="18" t="str">
        <f t="shared" si="573"/>
        <v>NA</v>
      </c>
      <c r="K6094" s="18" t="str">
        <f t="shared" si="576"/>
        <v>L.numotherviolence_statenew L.numothereconomicnew L.numotherprotestnew L.numothersocialnew ///</v>
      </c>
      <c r="L6094" s="1" t="str">
        <f t="shared" si="577"/>
        <v>No</v>
      </c>
    </row>
    <row r="6095" spans="1:12" ht="28.8" x14ac:dyDescent="0.3">
      <c r="A6095" s="1" t="str">
        <f>VLOOKUP(B6095,DownloadedFiles!$B$2:$C$821,2,)</f>
        <v>doi:10.7910/DVN/GDFJ4N</v>
      </c>
      <c r="B6095" s="1" t="s">
        <v>2005</v>
      </c>
      <c r="C6095" s="1" t="s">
        <v>6481</v>
      </c>
      <c r="D6095" s="1" t="s">
        <v>1234</v>
      </c>
      <c r="E6095" s="1" t="str">
        <f>VLOOKUP(D6095,StataFunctions!$E$2:$G$260,3,)</f>
        <v>Zellner’s seemingly unrelated regression</v>
      </c>
      <c r="F6095" s="18" t="s">
        <v>5906</v>
      </c>
      <c r="G6095" s="18" t="str">
        <f t="shared" si="574"/>
        <v>(economic_noncoop</v>
      </c>
      <c r="H6095" s="18" t="str">
        <f t="shared" si="575"/>
        <v>L.numotherviolence_statenew L.numothereconomicnew L.numotherprotestnew L.numothersocialnew ///</v>
      </c>
      <c r="I6095" s="18">
        <f t="shared" si="572"/>
        <v>0</v>
      </c>
      <c r="J6095" s="18" t="str">
        <f t="shared" si="573"/>
        <v>NA</v>
      </c>
      <c r="K6095" s="18" t="str">
        <f t="shared" si="576"/>
        <v>L.numotherviolence_statenew L.numothereconomicnew L.numotherprotestnew L.numothersocialnew ///</v>
      </c>
      <c r="L6095" s="1" t="str">
        <f t="shared" si="577"/>
        <v>No</v>
      </c>
    </row>
    <row r="6096" spans="1:12" ht="28.8" x14ac:dyDescent="0.3">
      <c r="A6096" s="1" t="str">
        <f>VLOOKUP(B6096,DownloadedFiles!$B$2:$C$821,2,)</f>
        <v>doi:10.7910/DVN/GDFJ4N</v>
      </c>
      <c r="B6096" s="1" t="s">
        <v>2005</v>
      </c>
      <c r="C6096" s="1" t="s">
        <v>6481</v>
      </c>
      <c r="D6096" s="1" t="s">
        <v>1234</v>
      </c>
      <c r="E6096" s="1" t="str">
        <f>VLOOKUP(D6096,StataFunctions!$E$2:$G$260,3,)</f>
        <v>Zellner’s seemingly unrelated regression</v>
      </c>
      <c r="F6096" s="18" t="s">
        <v>5903</v>
      </c>
      <c r="G6096" s="18" t="str">
        <f t="shared" si="574"/>
        <v>(economic_noncoop</v>
      </c>
      <c r="H6096" s="18" t="str">
        <f t="shared" si="575"/>
        <v>L.numotherviolence_statenew L.numothereconomicnew L.numotherprotestnew L.numothersocialnew ///</v>
      </c>
      <c r="I6096" s="18">
        <f t="shared" si="572"/>
        <v>0</v>
      </c>
      <c r="J6096" s="18" t="str">
        <f t="shared" si="573"/>
        <v>NA</v>
      </c>
      <c r="K6096" s="18" t="str">
        <f t="shared" si="576"/>
        <v>L.numotherviolence_statenew L.numothereconomicnew L.numotherprotestnew L.numothersocialnew ///</v>
      </c>
      <c r="L6096" s="1" t="str">
        <f t="shared" si="577"/>
        <v>No</v>
      </c>
    </row>
    <row r="6097" spans="1:12" ht="28.8" x14ac:dyDescent="0.3">
      <c r="A6097" s="1" t="str">
        <f>VLOOKUP(B6097,DownloadedFiles!$B$2:$C$821,2,)</f>
        <v>doi:10.7910/DVN/GDFJ4N</v>
      </c>
      <c r="B6097" s="1" t="s">
        <v>2005</v>
      </c>
      <c r="C6097" s="1" t="s">
        <v>6481</v>
      </c>
      <c r="D6097" s="1" t="s">
        <v>1234</v>
      </c>
      <c r="E6097" s="1" t="str">
        <f>VLOOKUP(D6097,StataFunctions!$E$2:$G$260,3,)</f>
        <v>Zellner’s seemingly unrelated regression</v>
      </c>
      <c r="F6097" s="18" t="s">
        <v>5906</v>
      </c>
      <c r="G6097" s="18" t="str">
        <f t="shared" si="574"/>
        <v>(economic_noncoop</v>
      </c>
      <c r="H6097" s="18" t="str">
        <f t="shared" si="575"/>
        <v>L.numotherviolence_statenew L.numothereconomicnew L.numotherprotestnew L.numothersocialnew ///</v>
      </c>
      <c r="I6097" s="18">
        <f t="shared" si="572"/>
        <v>0</v>
      </c>
      <c r="J6097" s="18" t="str">
        <f t="shared" si="573"/>
        <v>NA</v>
      </c>
      <c r="K6097" s="18" t="str">
        <f t="shared" si="576"/>
        <v>L.numotherviolence_statenew L.numothereconomicnew L.numotherprotestnew L.numothersocialnew ///</v>
      </c>
      <c r="L6097" s="1" t="str">
        <f t="shared" si="577"/>
        <v>No</v>
      </c>
    </row>
    <row r="6098" spans="1:12" ht="28.8" x14ac:dyDescent="0.3">
      <c r="A6098" s="1" t="str">
        <f>VLOOKUP(B6098,DownloadedFiles!$B$2:$C$821,2,)</f>
        <v>doi:10.7910/DVN/GDFJ4N</v>
      </c>
      <c r="B6098" s="1" t="s">
        <v>2005</v>
      </c>
      <c r="C6098" s="1" t="s">
        <v>6481</v>
      </c>
      <c r="D6098" s="1" t="s">
        <v>1234</v>
      </c>
      <c r="E6098" s="1" t="str">
        <f>VLOOKUP(D6098,StataFunctions!$E$2:$G$260,3,)</f>
        <v>Zellner’s seemingly unrelated regression</v>
      </c>
      <c r="F6098" s="18" t="s">
        <v>5903</v>
      </c>
      <c r="G6098" s="18" t="str">
        <f t="shared" si="574"/>
        <v>(economic_noncoop</v>
      </c>
      <c r="H6098" s="18" t="str">
        <f t="shared" si="575"/>
        <v>L.numotherviolence_statenew L.numothereconomicnew L.numotherprotestnew L.numothersocialnew ///</v>
      </c>
      <c r="I6098" s="18">
        <f t="shared" si="572"/>
        <v>0</v>
      </c>
      <c r="J6098" s="18" t="str">
        <f t="shared" si="573"/>
        <v>NA</v>
      </c>
      <c r="K6098" s="18" t="str">
        <f t="shared" si="576"/>
        <v>L.numotherviolence_statenew L.numothereconomicnew L.numotherprotestnew L.numothersocialnew ///</v>
      </c>
      <c r="L6098" s="1" t="str">
        <f t="shared" si="577"/>
        <v>No</v>
      </c>
    </row>
    <row r="6099" spans="1:12" ht="28.8" x14ac:dyDescent="0.3">
      <c r="A6099" s="1" t="str">
        <f>VLOOKUP(B6099,DownloadedFiles!$B$2:$C$821,2,)</f>
        <v>doi:10.7910/DVN/GDFJ4N</v>
      </c>
      <c r="B6099" s="1" t="s">
        <v>2005</v>
      </c>
      <c r="C6099" s="1" t="s">
        <v>6481</v>
      </c>
      <c r="D6099" s="1" t="s">
        <v>1234</v>
      </c>
      <c r="E6099" s="1" t="str">
        <f>VLOOKUP(D6099,StataFunctions!$E$2:$G$260,3,)</f>
        <v>Zellner’s seemingly unrelated regression</v>
      </c>
      <c r="F6099" s="18" t="s">
        <v>5906</v>
      </c>
      <c r="G6099" s="18" t="str">
        <f t="shared" si="574"/>
        <v>(economic_noncoop</v>
      </c>
      <c r="H6099" s="18" t="str">
        <f t="shared" si="575"/>
        <v>L.numotherviolence_statenew L.numothereconomicnew L.numotherprotestnew L.numothersocialnew ///</v>
      </c>
      <c r="I6099" s="18">
        <f t="shared" si="572"/>
        <v>0</v>
      </c>
      <c r="J6099" s="18" t="str">
        <f t="shared" si="573"/>
        <v>NA</v>
      </c>
      <c r="K6099" s="18" t="str">
        <f t="shared" si="576"/>
        <v>L.numotherviolence_statenew L.numothereconomicnew L.numotherprotestnew L.numothersocialnew ///</v>
      </c>
      <c r="L6099" s="1" t="str">
        <f t="shared" si="577"/>
        <v>No</v>
      </c>
    </row>
    <row r="6100" spans="1:12" ht="43.2" x14ac:dyDescent="0.3">
      <c r="A6100" s="1" t="str">
        <f>VLOOKUP(B6100,DownloadedFiles!$B$2:$C$821,2,)</f>
        <v>doi:10.7910/DVN/GDFJ4N</v>
      </c>
      <c r="B6100" s="1" t="s">
        <v>2005</v>
      </c>
      <c r="C6100" s="1" t="s">
        <v>6481</v>
      </c>
      <c r="D6100" s="1" t="s">
        <v>1234</v>
      </c>
      <c r="E6100" s="1" t="str">
        <f>VLOOKUP(D6100,StataFunctions!$E$2:$G$260,3,)</f>
        <v>Zellner’s seemingly unrelated regression</v>
      </c>
      <c r="F6100" s="18" t="s">
        <v>7355</v>
      </c>
      <c r="G6100" s="18" t="str">
        <f t="shared" si="574"/>
        <v>(economic_noncoop</v>
      </c>
      <c r="H6100" s="18" t="str">
        <f t="shared" si="575"/>
        <v>L.percent_otherviolence_state L.percent_otherecon L.percent_otherprotest L.percent_othersocial L.percent_othernvintervention ///</v>
      </c>
      <c r="I6100" s="18">
        <f t="shared" ref="I6100:I6163" si="578">IFERROR(IF(FIND(" if ",H6100)&gt;0,1,0),0)</f>
        <v>0</v>
      </c>
      <c r="J6100" s="18" t="str">
        <f t="shared" ref="J6100:J6163" si="579">IFERROR(MID(H6100,FIND(" if ",H6100)+3,LEN(H6100)+1),"NA")</f>
        <v>NA</v>
      </c>
      <c r="K6100" s="18" t="str">
        <f t="shared" si="576"/>
        <v>L.percent_otherviolence_state L.percent_otherecon L.percent_otherprotest L.percent_othersocial L.percent_othernvintervention ///</v>
      </c>
      <c r="L6100" s="1" t="str">
        <f t="shared" si="577"/>
        <v>No</v>
      </c>
    </row>
    <row r="6101" spans="1:12" ht="57.6" x14ac:dyDescent="0.3">
      <c r="A6101" s="1" t="str">
        <f>VLOOKUP(B6101,DownloadedFiles!$B$2:$C$821,2,)</f>
        <v>doi:10.7910/DVN/GDFJ4N</v>
      </c>
      <c r="B6101" s="1" t="s">
        <v>2005</v>
      </c>
      <c r="C6101" s="1" t="s">
        <v>6481</v>
      </c>
      <c r="D6101" s="1" t="s">
        <v>766</v>
      </c>
      <c r="E6101" s="1" t="str">
        <f>VLOOKUP(D6101,StataFunctions!$E$2:$G$260,3,)</f>
        <v>Logistic regression</v>
      </c>
      <c r="F6101" s="18" t="s">
        <v>5908</v>
      </c>
      <c r="G6101" s="18" t="str">
        <f t="shared" si="574"/>
        <v>anyPTSrepression_GROUP</v>
      </c>
      <c r="H6101" s="18" t="str">
        <f t="shared" si="575"/>
        <v>L.violence_state L.economic_noncoop L.protest_demonstration L.social_noncoop L.nvintervention L.political_nocoop L.institutional L.anyPTSrepression_GROUP</v>
      </c>
      <c r="I6101" s="18">
        <f t="shared" si="578"/>
        <v>0</v>
      </c>
      <c r="J6101" s="18" t="str">
        <f t="shared" si="579"/>
        <v>NA</v>
      </c>
      <c r="K6101" s="18" t="str">
        <f t="shared" si="576"/>
        <v>L.violence_state L.economic_noncoop L.protest_demonstration L.social_noncoop L.nvintervention L.political_nocoop L.institutional L.anyPTSrepression_GROUP</v>
      </c>
      <c r="L6101" s="1" t="str">
        <f t="shared" si="577"/>
        <v>Yes</v>
      </c>
    </row>
    <row r="6102" spans="1:12" ht="43.2" x14ac:dyDescent="0.3">
      <c r="A6102" s="1" t="str">
        <f>VLOOKUP(B6102,DownloadedFiles!$B$2:$C$821,2,)</f>
        <v>doi:10.7910/DVN/GDFJ4N</v>
      </c>
      <c r="B6102" s="1" t="s">
        <v>2005</v>
      </c>
      <c r="C6102" s="1" t="s">
        <v>6481</v>
      </c>
      <c r="D6102" s="1" t="s">
        <v>1234</v>
      </c>
      <c r="E6102" s="1" t="str">
        <f>VLOOKUP(D6102,StataFunctions!$E$2:$G$260,3,)</f>
        <v>Zellner’s seemingly unrelated regression</v>
      </c>
      <c r="F6102" s="18" t="s">
        <v>7353</v>
      </c>
      <c r="G6102" s="18" t="str">
        <f t="shared" si="574"/>
        <v>(economic_noncoop</v>
      </c>
      <c r="H6102" s="18" t="str">
        <f t="shared" si="575"/>
        <v>L2.country_numotherviolence L2.country_numothereconomic L2.country_numotherprotest L2.country_numothersocial L2.country_numothernvint ///</v>
      </c>
      <c r="I6102" s="18">
        <f t="shared" si="578"/>
        <v>0</v>
      </c>
      <c r="J6102" s="18" t="str">
        <f t="shared" si="579"/>
        <v>NA</v>
      </c>
      <c r="K6102" s="18" t="str">
        <f t="shared" si="576"/>
        <v>L2.country_numotherviolence L2.country_numothereconomic L2.country_numotherprotest L2.country_numothersocial L2.country_numothernvint ///</v>
      </c>
      <c r="L6102" s="1" t="str">
        <f t="shared" si="577"/>
        <v>No</v>
      </c>
    </row>
    <row r="6103" spans="1:12" ht="43.2" x14ac:dyDescent="0.3">
      <c r="A6103" s="1" t="str">
        <f>VLOOKUP(B6103,DownloadedFiles!$B$2:$C$821,2,)</f>
        <v>doi:10.7910/DVN/GDFJ4N</v>
      </c>
      <c r="B6103" s="1" t="s">
        <v>2005</v>
      </c>
      <c r="C6103" s="1" t="s">
        <v>6481</v>
      </c>
      <c r="D6103" s="1" t="s">
        <v>1234</v>
      </c>
      <c r="E6103" s="1" t="str">
        <f>VLOOKUP(D6103,StataFunctions!$E$2:$G$260,3,)</f>
        <v>Zellner’s seemingly unrelated regression</v>
      </c>
      <c r="F6103" s="18" t="s">
        <v>5904</v>
      </c>
      <c r="G6103" s="18" t="str">
        <f t="shared" si="574"/>
        <v>(economic_noncoop</v>
      </c>
      <c r="H6103" s="18" t="str">
        <f t="shared" si="575"/>
        <v>L2.numotherviolence_statenew L2.numothereconomicnew L2.numotherprotestnew L2.numothersocialnew ///</v>
      </c>
      <c r="I6103" s="18">
        <f t="shared" si="578"/>
        <v>0</v>
      </c>
      <c r="J6103" s="18" t="str">
        <f t="shared" si="579"/>
        <v>NA</v>
      </c>
      <c r="K6103" s="18" t="str">
        <f t="shared" si="576"/>
        <v>L2.numotherviolence_statenew L2.numothereconomicnew L2.numotherprotestnew L2.numothersocialnew ///</v>
      </c>
      <c r="L6103" s="1" t="str">
        <f t="shared" si="577"/>
        <v>No</v>
      </c>
    </row>
    <row r="6104" spans="1:12" ht="43.2" x14ac:dyDescent="0.3">
      <c r="A6104" s="1" t="str">
        <f>VLOOKUP(B6104,DownloadedFiles!$B$2:$C$821,2,)</f>
        <v>doi:10.7910/DVN/GDFJ4N</v>
      </c>
      <c r="B6104" s="1" t="s">
        <v>2005</v>
      </c>
      <c r="C6104" s="1" t="s">
        <v>6481</v>
      </c>
      <c r="D6104" s="1" t="s">
        <v>1234</v>
      </c>
      <c r="E6104" s="1" t="str">
        <f>VLOOKUP(D6104,StataFunctions!$E$2:$G$260,3,)</f>
        <v>Zellner’s seemingly unrelated regression</v>
      </c>
      <c r="F6104" s="18" t="s">
        <v>7354</v>
      </c>
      <c r="G6104" s="18" t="str">
        <f t="shared" si="574"/>
        <v>(economic_noncoop</v>
      </c>
      <c r="H6104" s="18" t="str">
        <f t="shared" si="575"/>
        <v>L3.country_numotherviolence L3.country_numothereconomic L3.country_numotherprotest L3.country_numothersocial L3.country_numothernvint ///</v>
      </c>
      <c r="I6104" s="18">
        <f t="shared" si="578"/>
        <v>0</v>
      </c>
      <c r="J6104" s="18" t="str">
        <f t="shared" si="579"/>
        <v>NA</v>
      </c>
      <c r="K6104" s="18" t="str">
        <f t="shared" si="576"/>
        <v>L3.country_numotherviolence L3.country_numothereconomic L3.country_numotherprotest L3.country_numothersocial L3.country_numothernvint ///</v>
      </c>
      <c r="L6104" s="1" t="str">
        <f t="shared" si="577"/>
        <v>No</v>
      </c>
    </row>
    <row r="6105" spans="1:12" ht="43.2" x14ac:dyDescent="0.3">
      <c r="A6105" s="1" t="str">
        <f>VLOOKUP(B6105,DownloadedFiles!$B$2:$C$821,2,)</f>
        <v>doi:10.7910/DVN/GDFJ4N</v>
      </c>
      <c r="B6105" s="1" t="s">
        <v>2005</v>
      </c>
      <c r="C6105" s="1" t="s">
        <v>6481</v>
      </c>
      <c r="D6105" s="1" t="s">
        <v>1234</v>
      </c>
      <c r="E6105" s="1" t="str">
        <f>VLOOKUP(D6105,StataFunctions!$E$2:$G$260,3,)</f>
        <v>Zellner’s seemingly unrelated regression</v>
      </c>
      <c r="F6105" s="18" t="s">
        <v>5905</v>
      </c>
      <c r="G6105" s="18" t="str">
        <f t="shared" si="574"/>
        <v>(economic_noncoop</v>
      </c>
      <c r="H6105" s="18" t="str">
        <f t="shared" si="575"/>
        <v>L3.numotherviolence_statenew L3.numothereconomicnew L3.numotherprotestnew L3.numothersocialnew ///</v>
      </c>
      <c r="I6105" s="18">
        <f t="shared" si="578"/>
        <v>0</v>
      </c>
      <c r="J6105" s="18" t="str">
        <f t="shared" si="579"/>
        <v>NA</v>
      </c>
      <c r="K6105" s="18" t="str">
        <f t="shared" si="576"/>
        <v>L3.numotherviolence_statenew L3.numothereconomicnew L3.numotherprotestnew L3.numothersocialnew ///</v>
      </c>
      <c r="L6105" s="1" t="str">
        <f t="shared" si="577"/>
        <v>No</v>
      </c>
    </row>
    <row r="6106" spans="1:12" x14ac:dyDescent="0.3">
      <c r="A6106" s="1" t="str">
        <f>VLOOKUP(B6106,DownloadedFiles!$B$2:$C$821,2,)</f>
        <v>doi:10.7910/DVN/7D48YB</v>
      </c>
      <c r="B6106" s="1" t="s">
        <v>2284</v>
      </c>
      <c r="C6106" s="1" t="s">
        <v>2835</v>
      </c>
      <c r="D6106" s="1" t="s">
        <v>654</v>
      </c>
      <c r="E6106" s="1" t="str">
        <f>VLOOKUP(D6106,StataFunctions!$E$2:$G$260,3,)</f>
        <v>Linear Regression</v>
      </c>
      <c r="F6106" s="18" t="s">
        <v>5912</v>
      </c>
      <c r="G6106" s="18" t="str">
        <f t="shared" si="574"/>
        <v>sendiff</v>
      </c>
      <c r="H6106" s="18" t="str">
        <f t="shared" si="575"/>
        <v>casework##partyshown</v>
      </c>
      <c r="I6106" s="18">
        <f t="shared" si="578"/>
        <v>0</v>
      </c>
      <c r="J6106" s="18" t="str">
        <f t="shared" si="579"/>
        <v>NA</v>
      </c>
      <c r="K6106" s="18" t="str">
        <f t="shared" si="576"/>
        <v>casework##partyshown</v>
      </c>
      <c r="L6106" s="1" t="str">
        <f t="shared" si="577"/>
        <v>Yes</v>
      </c>
    </row>
    <row r="6107" spans="1:12" x14ac:dyDescent="0.3">
      <c r="A6107" s="1" t="str">
        <f>VLOOKUP(B6107,DownloadedFiles!$B$2:$C$821,2,)</f>
        <v>doi:10.7910/DVN/7D48YB</v>
      </c>
      <c r="B6107" s="1" t="s">
        <v>2284</v>
      </c>
      <c r="C6107" s="1" t="s">
        <v>2836</v>
      </c>
      <c r="D6107" s="1" t="s">
        <v>654</v>
      </c>
      <c r="E6107" s="1" t="str">
        <f>VLOOKUP(D6107,StataFunctions!$E$2:$G$260,3,)</f>
        <v>Linear Regression</v>
      </c>
      <c r="F6107" s="18" t="s">
        <v>5912</v>
      </c>
      <c r="G6107" s="18" t="str">
        <f t="shared" si="574"/>
        <v>sendiff</v>
      </c>
      <c r="H6107" s="18" t="str">
        <f t="shared" si="575"/>
        <v>casework##partyshown</v>
      </c>
      <c r="I6107" s="18">
        <f t="shared" si="578"/>
        <v>0</v>
      </c>
      <c r="J6107" s="18" t="str">
        <f t="shared" si="579"/>
        <v>NA</v>
      </c>
      <c r="K6107" s="18" t="str">
        <f t="shared" si="576"/>
        <v>casework##partyshown</v>
      </c>
      <c r="L6107" s="1" t="str">
        <f t="shared" si="577"/>
        <v>Yes</v>
      </c>
    </row>
    <row r="6108" spans="1:12" x14ac:dyDescent="0.3">
      <c r="A6108" s="1" t="str">
        <f>VLOOKUP(B6108,DownloadedFiles!$B$2:$C$821,2,)</f>
        <v>doi:10.7910/DVN/7D48YB</v>
      </c>
      <c r="B6108" s="1" t="s">
        <v>2284</v>
      </c>
      <c r="C6108" s="1" t="s">
        <v>2835</v>
      </c>
      <c r="D6108" s="1" t="s">
        <v>654</v>
      </c>
      <c r="E6108" s="1" t="str">
        <f>VLOOKUP(D6108,StataFunctions!$E$2:$G$260,3,)</f>
        <v>Linear Regression</v>
      </c>
      <c r="F6108" s="18" t="s">
        <v>5910</v>
      </c>
      <c r="G6108" s="18" t="str">
        <f t="shared" si="574"/>
        <v>sendiff</v>
      </c>
      <c r="H6108" s="18" t="str">
        <f t="shared" si="575"/>
        <v>noparty</v>
      </c>
      <c r="I6108" s="18">
        <f t="shared" si="578"/>
        <v>0</v>
      </c>
      <c r="J6108" s="18" t="str">
        <f t="shared" si="579"/>
        <v>NA</v>
      </c>
      <c r="K6108" s="18" t="str">
        <f t="shared" si="576"/>
        <v>noparty</v>
      </c>
      <c r="L6108" s="1" t="str">
        <f t="shared" si="577"/>
        <v>Yes</v>
      </c>
    </row>
    <row r="6109" spans="1:12" x14ac:dyDescent="0.3">
      <c r="A6109" s="1" t="str">
        <f>VLOOKUP(B6109,DownloadedFiles!$B$2:$C$821,2,)</f>
        <v>doi:10.7910/DVN/7D48YB</v>
      </c>
      <c r="B6109" s="1" t="s">
        <v>2284</v>
      </c>
      <c r="C6109" s="1" t="s">
        <v>2836</v>
      </c>
      <c r="D6109" s="1" t="s">
        <v>654</v>
      </c>
      <c r="E6109" s="1" t="str">
        <f>VLOOKUP(D6109,StataFunctions!$E$2:$G$260,3,)</f>
        <v>Linear Regression</v>
      </c>
      <c r="F6109" s="18" t="s">
        <v>5910</v>
      </c>
      <c r="G6109" s="18" t="str">
        <f t="shared" si="574"/>
        <v>sendiff</v>
      </c>
      <c r="H6109" s="18" t="str">
        <f t="shared" si="575"/>
        <v>noparty</v>
      </c>
      <c r="I6109" s="18">
        <f t="shared" si="578"/>
        <v>0</v>
      </c>
      <c r="J6109" s="18" t="str">
        <f t="shared" si="579"/>
        <v>NA</v>
      </c>
      <c r="K6109" s="18" t="str">
        <f t="shared" si="576"/>
        <v>noparty</v>
      </c>
      <c r="L6109" s="1" t="str">
        <f t="shared" si="577"/>
        <v>Yes</v>
      </c>
    </row>
    <row r="6110" spans="1:12" x14ac:dyDescent="0.3">
      <c r="A6110" s="1" t="str">
        <f>VLOOKUP(B6110,DownloadedFiles!$B$2:$C$821,2,)</f>
        <v>doi:10.7910/DVN/7D48YB</v>
      </c>
      <c r="B6110" s="1" t="s">
        <v>2284</v>
      </c>
      <c r="C6110" s="1" t="s">
        <v>2835</v>
      </c>
      <c r="D6110" s="1" t="s">
        <v>654</v>
      </c>
      <c r="E6110" s="1" t="str">
        <f>VLOOKUP(D6110,StataFunctions!$E$2:$G$260,3,)</f>
        <v>Linear Regression</v>
      </c>
      <c r="F6110" s="18" t="s">
        <v>5911</v>
      </c>
      <c r="G6110" s="18" t="str">
        <f t="shared" si="574"/>
        <v>sendiff</v>
      </c>
      <c r="H6110" s="18" t="str">
        <f t="shared" si="575"/>
        <v>noparty##casework</v>
      </c>
      <c r="I6110" s="18">
        <f t="shared" si="578"/>
        <v>0</v>
      </c>
      <c r="J6110" s="18" t="str">
        <f t="shared" si="579"/>
        <v>NA</v>
      </c>
      <c r="K6110" s="18" t="str">
        <f t="shared" si="576"/>
        <v>noparty##casework</v>
      </c>
      <c r="L6110" s="1" t="str">
        <f t="shared" si="577"/>
        <v>Yes</v>
      </c>
    </row>
    <row r="6111" spans="1:12" x14ac:dyDescent="0.3">
      <c r="A6111" s="1" t="str">
        <f>VLOOKUP(B6111,DownloadedFiles!$B$2:$C$821,2,)</f>
        <v>doi:10.7910/DVN/7D48YB</v>
      </c>
      <c r="B6111" s="1" t="s">
        <v>2284</v>
      </c>
      <c r="C6111" s="1" t="s">
        <v>2836</v>
      </c>
      <c r="D6111" s="1" t="s">
        <v>654</v>
      </c>
      <c r="E6111" s="1" t="str">
        <f>VLOOKUP(D6111,StataFunctions!$E$2:$G$260,3,)</f>
        <v>Linear Regression</v>
      </c>
      <c r="F6111" s="18" t="s">
        <v>5911</v>
      </c>
      <c r="G6111" s="18" t="str">
        <f t="shared" si="574"/>
        <v>sendiff</v>
      </c>
      <c r="H6111" s="18" t="str">
        <f t="shared" si="575"/>
        <v>noparty##casework</v>
      </c>
      <c r="I6111" s="18">
        <f t="shared" si="578"/>
        <v>0</v>
      </c>
      <c r="J6111" s="18" t="str">
        <f t="shared" si="579"/>
        <v>NA</v>
      </c>
      <c r="K6111" s="18" t="str">
        <f t="shared" si="576"/>
        <v>noparty##casework</v>
      </c>
      <c r="L6111" s="1" t="str">
        <f t="shared" si="577"/>
        <v>Yes</v>
      </c>
    </row>
    <row r="6112" spans="1:12" x14ac:dyDescent="0.3">
      <c r="A6112" s="1" t="str">
        <f>VLOOKUP(B6112,DownloadedFiles!$B$2:$C$821,2,)</f>
        <v>doi:10.7910/DVN/JTV6W6</v>
      </c>
      <c r="B6112" s="1" t="s">
        <v>1889</v>
      </c>
      <c r="C6112" s="1" t="s">
        <v>6482</v>
      </c>
      <c r="D6112" s="1" t="s">
        <v>766</v>
      </c>
      <c r="E6112" s="1" t="str">
        <f>VLOOKUP(D6112,StataFunctions!$E$2:$G$260,3,)</f>
        <v>Logistic regression</v>
      </c>
      <c r="F6112" s="18" t="s">
        <v>5915</v>
      </c>
      <c r="G6112" s="18" t="str">
        <f t="shared" si="574"/>
        <v>knowcure</v>
      </c>
      <c r="H6112" s="18" t="str">
        <f t="shared" si="575"/>
        <v>HD HA</v>
      </c>
      <c r="I6112" s="18">
        <f t="shared" si="578"/>
        <v>0</v>
      </c>
      <c r="J6112" s="18" t="str">
        <f t="shared" si="579"/>
        <v>NA</v>
      </c>
      <c r="K6112" s="18" t="str">
        <f t="shared" si="576"/>
        <v>HD HA</v>
      </c>
      <c r="L6112" s="1" t="str">
        <f t="shared" si="577"/>
        <v>Yes</v>
      </c>
    </row>
    <row r="6113" spans="1:12" x14ac:dyDescent="0.3">
      <c r="A6113" s="1" t="str">
        <f>VLOOKUP(B6113,DownloadedFiles!$B$2:$C$821,2,)</f>
        <v>doi:10.7910/DVN/JTV6W6</v>
      </c>
      <c r="B6113" s="1" t="s">
        <v>1889</v>
      </c>
      <c r="C6113" s="1" t="s">
        <v>6482</v>
      </c>
      <c r="D6113" s="1" t="s">
        <v>766</v>
      </c>
      <c r="E6113" s="1" t="str">
        <f>VLOOKUP(D6113,StataFunctions!$E$2:$G$260,3,)</f>
        <v>Logistic regression</v>
      </c>
      <c r="F6113" s="18" t="s">
        <v>5916</v>
      </c>
      <c r="G6113" s="18" t="str">
        <f t="shared" si="574"/>
        <v>knowspread</v>
      </c>
      <c r="H6113" s="18" t="str">
        <f t="shared" si="575"/>
        <v>HD HA</v>
      </c>
      <c r="I6113" s="18">
        <f t="shared" si="578"/>
        <v>0</v>
      </c>
      <c r="J6113" s="18" t="str">
        <f t="shared" si="579"/>
        <v>NA</v>
      </c>
      <c r="K6113" s="18" t="str">
        <f t="shared" si="576"/>
        <v>HD HA</v>
      </c>
      <c r="L6113" s="1" t="str">
        <f t="shared" si="577"/>
        <v>Yes</v>
      </c>
    </row>
    <row r="6114" spans="1:12" x14ac:dyDescent="0.3">
      <c r="A6114" s="1" t="str">
        <f>VLOOKUP(B6114,DownloadedFiles!$B$2:$C$821,2,)</f>
        <v>doi:10.7910/DVN/JTV6W6</v>
      </c>
      <c r="B6114" s="1" t="s">
        <v>1889</v>
      </c>
      <c r="C6114" s="1" t="s">
        <v>6482</v>
      </c>
      <c r="D6114" s="1" t="s">
        <v>766</v>
      </c>
      <c r="E6114" s="1" t="str">
        <f>VLOOKUP(D6114,StataFunctions!$E$2:$G$260,3,)</f>
        <v>Logistic regression</v>
      </c>
      <c r="F6114" s="18" t="s">
        <v>5914</v>
      </c>
      <c r="G6114" s="18" t="str">
        <f t="shared" si="574"/>
        <v>knowsymp</v>
      </c>
      <c r="H6114" s="18" t="str">
        <f t="shared" si="575"/>
        <v>HD HA</v>
      </c>
      <c r="I6114" s="18">
        <f t="shared" si="578"/>
        <v>0</v>
      </c>
      <c r="J6114" s="18" t="str">
        <f t="shared" si="579"/>
        <v>NA</v>
      </c>
      <c r="K6114" s="18" t="str">
        <f t="shared" si="576"/>
        <v>HD HA</v>
      </c>
      <c r="L6114" s="1" t="str">
        <f t="shared" si="577"/>
        <v>Yes</v>
      </c>
    </row>
    <row r="6115" spans="1:12" x14ac:dyDescent="0.3">
      <c r="A6115" s="1" t="str">
        <f>VLOOKUP(B6115,DownloadedFiles!$B$2:$C$821,2,)</f>
        <v>doi:10.7910/DVN/JTV6W6</v>
      </c>
      <c r="B6115" s="1" t="s">
        <v>1889</v>
      </c>
      <c r="C6115" s="1" t="s">
        <v>6482</v>
      </c>
      <c r="D6115" s="1" t="s">
        <v>766</v>
      </c>
      <c r="E6115" s="1" t="str">
        <f>VLOOKUP(D6115,StataFunctions!$E$2:$G$260,3,)</f>
        <v>Logistic regression</v>
      </c>
      <c r="F6115" s="18" t="s">
        <v>5917</v>
      </c>
      <c r="G6115" s="18" t="str">
        <f t="shared" si="574"/>
        <v>search</v>
      </c>
      <c r="H6115" s="18" t="str">
        <f t="shared" si="575"/>
        <v>HD HA</v>
      </c>
      <c r="I6115" s="18">
        <f t="shared" si="578"/>
        <v>0</v>
      </c>
      <c r="J6115" s="18" t="str">
        <f t="shared" si="579"/>
        <v>NA</v>
      </c>
      <c r="K6115" s="18" t="str">
        <f t="shared" si="576"/>
        <v>HD HA</v>
      </c>
      <c r="L6115" s="1" t="str">
        <f t="shared" si="577"/>
        <v>Yes</v>
      </c>
    </row>
    <row r="6116" spans="1:12" x14ac:dyDescent="0.3">
      <c r="A6116" s="1" t="str">
        <f>VLOOKUP(B6116,DownloadedFiles!$B$2:$C$821,2,)</f>
        <v>doi:10.7910/DVN/JTV6W6</v>
      </c>
      <c r="B6116" s="1" t="s">
        <v>1889</v>
      </c>
      <c r="C6116" s="1" t="s">
        <v>6482</v>
      </c>
      <c r="D6116" s="1" t="s">
        <v>887</v>
      </c>
      <c r="E6116" s="1" t="str">
        <f>VLOOKUP(D6116,StataFunctions!$E$2:$G$260,3,)</f>
        <v>Ordered logistic regression</v>
      </c>
      <c r="F6116" s="18" t="s">
        <v>5922</v>
      </c>
      <c r="G6116" s="18" t="str">
        <f t="shared" si="574"/>
        <v>discuss4</v>
      </c>
      <c r="H6116" s="18" t="str">
        <f t="shared" si="575"/>
        <v>HD HA</v>
      </c>
      <c r="I6116" s="18">
        <f t="shared" si="578"/>
        <v>0</v>
      </c>
      <c r="J6116" s="18" t="str">
        <f t="shared" si="579"/>
        <v>NA</v>
      </c>
      <c r="K6116" s="18" t="str">
        <f t="shared" si="576"/>
        <v>HD HA</v>
      </c>
      <c r="L6116" s="1" t="str">
        <f t="shared" si="577"/>
        <v>Yes</v>
      </c>
    </row>
    <row r="6117" spans="1:12" x14ac:dyDescent="0.3">
      <c r="A6117" s="1" t="str">
        <f>VLOOKUP(B6117,DownloadedFiles!$B$2:$C$821,2,)</f>
        <v>doi:10.7910/DVN/JTV6W6</v>
      </c>
      <c r="B6117" s="1" t="s">
        <v>1889</v>
      </c>
      <c r="C6117" s="1" t="s">
        <v>6482</v>
      </c>
      <c r="D6117" s="1" t="s">
        <v>887</v>
      </c>
      <c r="E6117" s="1" t="str">
        <f>VLOOKUP(D6117,StataFunctions!$E$2:$G$260,3,)</f>
        <v>Ordered logistic regression</v>
      </c>
      <c r="F6117" s="18" t="s">
        <v>5913</v>
      </c>
      <c r="G6117" s="18" t="str">
        <f t="shared" si="574"/>
        <v>knowtrtsymps</v>
      </c>
      <c r="H6117" s="18" t="str">
        <f t="shared" si="575"/>
        <v>HD HA</v>
      </c>
      <c r="I6117" s="18">
        <f t="shared" si="578"/>
        <v>0</v>
      </c>
      <c r="J6117" s="18" t="str">
        <f t="shared" si="579"/>
        <v>NA</v>
      </c>
      <c r="K6117" s="18" t="str">
        <f t="shared" si="576"/>
        <v>HD HA</v>
      </c>
      <c r="L6117" s="1" t="str">
        <f t="shared" si="577"/>
        <v>Yes</v>
      </c>
    </row>
    <row r="6118" spans="1:12" x14ac:dyDescent="0.3">
      <c r="A6118" s="1" t="str">
        <f>VLOOKUP(B6118,DownloadedFiles!$B$2:$C$821,2,)</f>
        <v>doi:10.7910/DVN/JTV6W6</v>
      </c>
      <c r="B6118" s="1" t="s">
        <v>1889</v>
      </c>
      <c r="C6118" s="1" t="s">
        <v>6482</v>
      </c>
      <c r="D6118" s="1" t="s">
        <v>887</v>
      </c>
      <c r="E6118" s="1" t="str">
        <f>VLOOKUP(D6118,StataFunctions!$E$2:$G$260,3,)</f>
        <v>Ordered logistic regression</v>
      </c>
      <c r="F6118" s="18" t="s">
        <v>5920</v>
      </c>
      <c r="G6118" s="18" t="str">
        <f t="shared" si="574"/>
        <v>lookup4</v>
      </c>
      <c r="H6118" s="18" t="str">
        <f t="shared" si="575"/>
        <v>HD HA</v>
      </c>
      <c r="I6118" s="18">
        <f t="shared" si="578"/>
        <v>0</v>
      </c>
      <c r="J6118" s="18" t="str">
        <f t="shared" si="579"/>
        <v>NA</v>
      </c>
      <c r="K6118" s="18" t="str">
        <f t="shared" si="576"/>
        <v>HD HA</v>
      </c>
      <c r="L6118" s="1" t="str">
        <f t="shared" si="577"/>
        <v>Yes</v>
      </c>
    </row>
    <row r="6119" spans="1:12" x14ac:dyDescent="0.3">
      <c r="A6119" s="1" t="str">
        <f>VLOOKUP(B6119,DownloadedFiles!$B$2:$C$821,2,)</f>
        <v>doi:10.7910/DVN/JTV6W6</v>
      </c>
      <c r="B6119" s="1" t="s">
        <v>1889</v>
      </c>
      <c r="C6119" s="1" t="s">
        <v>6482</v>
      </c>
      <c r="D6119" s="1" t="s">
        <v>887</v>
      </c>
      <c r="E6119" s="1" t="str">
        <f>VLOOKUP(D6119,StataFunctions!$E$2:$G$260,3,)</f>
        <v>Ordered logistic regression</v>
      </c>
      <c r="F6119" s="18" t="s">
        <v>5918</v>
      </c>
      <c r="G6119" s="18" t="str">
        <f t="shared" si="574"/>
        <v>searchcount</v>
      </c>
      <c r="H6119" s="18" t="str">
        <f t="shared" si="575"/>
        <v>HD HA</v>
      </c>
      <c r="I6119" s="18">
        <f t="shared" si="578"/>
        <v>0</v>
      </c>
      <c r="J6119" s="18" t="str">
        <f t="shared" si="579"/>
        <v>NA</v>
      </c>
      <c r="K6119" s="18" t="str">
        <f t="shared" si="576"/>
        <v>HD HA</v>
      </c>
      <c r="L6119" s="1" t="str">
        <f t="shared" si="577"/>
        <v>Yes</v>
      </c>
    </row>
    <row r="6120" spans="1:12" x14ac:dyDescent="0.3">
      <c r="A6120" s="1" t="str">
        <f>VLOOKUP(B6120,DownloadedFiles!$B$2:$C$821,2,)</f>
        <v>doi:10.7910/DVN/JTV6W6</v>
      </c>
      <c r="B6120" s="1" t="s">
        <v>1889</v>
      </c>
      <c r="C6120" s="1" t="s">
        <v>6482</v>
      </c>
      <c r="D6120" s="1" t="s">
        <v>766</v>
      </c>
      <c r="E6120" s="1" t="str">
        <f>VLOOKUP(D6120,StataFunctions!$E$2:$G$260,3,)</f>
        <v>Logistic regression</v>
      </c>
      <c r="F6120" s="18" t="s">
        <v>5193</v>
      </c>
      <c r="G6120" s="18" t="str">
        <f t="shared" si="574"/>
        <v>search</v>
      </c>
      <c r="H6120" s="18" t="str">
        <f t="shared" si="575"/>
        <v>HD##HA</v>
      </c>
      <c r="I6120" s="18">
        <f t="shared" si="578"/>
        <v>0</v>
      </c>
      <c r="J6120" s="18" t="str">
        <f t="shared" si="579"/>
        <v>NA</v>
      </c>
      <c r="K6120" s="18" t="str">
        <f t="shared" si="576"/>
        <v>HD##HA</v>
      </c>
      <c r="L6120" s="1" t="str">
        <f t="shared" si="577"/>
        <v>Yes</v>
      </c>
    </row>
    <row r="6121" spans="1:12" x14ac:dyDescent="0.3">
      <c r="A6121" s="1" t="str">
        <f>VLOOKUP(B6121,DownloadedFiles!$B$2:$C$821,2,)</f>
        <v>doi:10.7910/DVN/JTV6W6</v>
      </c>
      <c r="B6121" s="1" t="s">
        <v>1889</v>
      </c>
      <c r="C6121" s="1" t="s">
        <v>6482</v>
      </c>
      <c r="D6121" s="1" t="s">
        <v>887</v>
      </c>
      <c r="E6121" s="1" t="str">
        <f>VLOOKUP(D6121,StataFunctions!$E$2:$G$260,3,)</f>
        <v>Ordered logistic regression</v>
      </c>
      <c r="F6121" s="18" t="s">
        <v>5923</v>
      </c>
      <c r="G6121" s="18" t="str">
        <f t="shared" si="574"/>
        <v>discuss4</v>
      </c>
      <c r="H6121" s="18" t="str">
        <f t="shared" si="575"/>
        <v>HD##HA</v>
      </c>
      <c r="I6121" s="18">
        <f t="shared" si="578"/>
        <v>0</v>
      </c>
      <c r="J6121" s="18" t="str">
        <f t="shared" si="579"/>
        <v>NA</v>
      </c>
      <c r="K6121" s="18" t="str">
        <f t="shared" si="576"/>
        <v>HD##HA</v>
      </c>
      <c r="L6121" s="1" t="str">
        <f t="shared" si="577"/>
        <v>Yes</v>
      </c>
    </row>
    <row r="6122" spans="1:12" x14ac:dyDescent="0.3">
      <c r="A6122" s="1" t="str">
        <f>VLOOKUP(B6122,DownloadedFiles!$B$2:$C$821,2,)</f>
        <v>doi:10.7910/DVN/JTV6W6</v>
      </c>
      <c r="B6122" s="1" t="s">
        <v>1889</v>
      </c>
      <c r="C6122" s="1" t="s">
        <v>6482</v>
      </c>
      <c r="D6122" s="1" t="s">
        <v>887</v>
      </c>
      <c r="E6122" s="1" t="str">
        <f>VLOOKUP(D6122,StataFunctions!$E$2:$G$260,3,)</f>
        <v>Ordered logistic regression</v>
      </c>
      <c r="F6122" s="18" t="s">
        <v>5921</v>
      </c>
      <c r="G6122" s="18" t="str">
        <f t="shared" si="574"/>
        <v>lookup4</v>
      </c>
      <c r="H6122" s="18" t="str">
        <f t="shared" si="575"/>
        <v>HD##HA</v>
      </c>
      <c r="I6122" s="18">
        <f t="shared" si="578"/>
        <v>0</v>
      </c>
      <c r="J6122" s="18" t="str">
        <f t="shared" si="579"/>
        <v>NA</v>
      </c>
      <c r="K6122" s="18" t="str">
        <f t="shared" si="576"/>
        <v>HD##HA</v>
      </c>
      <c r="L6122" s="1" t="str">
        <f t="shared" si="577"/>
        <v>Yes</v>
      </c>
    </row>
    <row r="6123" spans="1:12" x14ac:dyDescent="0.3">
      <c r="A6123" s="1" t="str">
        <f>VLOOKUP(B6123,DownloadedFiles!$B$2:$C$821,2,)</f>
        <v>doi:10.7910/DVN/JTV6W6</v>
      </c>
      <c r="B6123" s="1" t="s">
        <v>1889</v>
      </c>
      <c r="C6123" s="1" t="s">
        <v>6482</v>
      </c>
      <c r="D6123" s="1" t="s">
        <v>887</v>
      </c>
      <c r="E6123" s="1" t="str">
        <f>VLOOKUP(D6123,StataFunctions!$E$2:$G$260,3,)</f>
        <v>Ordered logistic regression</v>
      </c>
      <c r="F6123" s="18" t="s">
        <v>5919</v>
      </c>
      <c r="G6123" s="18" t="str">
        <f t="shared" si="574"/>
        <v>searchcount</v>
      </c>
      <c r="H6123" s="18" t="str">
        <f t="shared" si="575"/>
        <v>HD##HA</v>
      </c>
      <c r="I6123" s="18">
        <f t="shared" si="578"/>
        <v>0</v>
      </c>
      <c r="J6123" s="18" t="str">
        <f t="shared" si="579"/>
        <v>NA</v>
      </c>
      <c r="K6123" s="18" t="str">
        <f t="shared" si="576"/>
        <v>HD##HA</v>
      </c>
      <c r="L6123" s="1" t="str">
        <f t="shared" si="577"/>
        <v>Yes</v>
      </c>
    </row>
    <row r="6124" spans="1:12" ht="57.6" x14ac:dyDescent="0.3">
      <c r="A6124" s="1" t="str">
        <f>VLOOKUP(B6124,DownloadedFiles!$B$2:$C$821,2,)</f>
        <v>doi:10.7910/DVN/QBHGRC</v>
      </c>
      <c r="B6124" s="1" t="s">
        <v>1832</v>
      </c>
      <c r="C6124" s="1" t="s">
        <v>6483</v>
      </c>
      <c r="D6124" s="1" t="s">
        <v>781</v>
      </c>
      <c r="E6124" s="1" t="str">
        <f>VLOOKUP(D6124,StataFunctions!$E$2:$G$260,3,)</f>
        <v>Regression on panel data</v>
      </c>
      <c r="F6124" s="18" t="s">
        <v>7255</v>
      </c>
      <c r="G6124" s="18" t="str">
        <f t="shared" si="574"/>
        <v>v2elvotbuy_rev_0_10</v>
      </c>
      <c r="H6124" s="18" t="str">
        <f t="shared" si="575"/>
        <v>i.v2elcomvot c.GDP_percap_dol_Taiw##c.GDP_percap_dol_Taiw c.e_polity2##c.e_polity2 v2cltrnslw majoritarian_filled presidential federal latin</v>
      </c>
      <c r="I6124" s="18">
        <f t="shared" si="578"/>
        <v>0</v>
      </c>
      <c r="J6124" s="18" t="str">
        <f t="shared" si="579"/>
        <v>NA</v>
      </c>
      <c r="K6124" s="18" t="str">
        <f t="shared" si="576"/>
        <v>i.v2elcomvot c.GDP_percap_dol_Taiw##c.GDP_percap_dol_Taiw c.e_polity2##c.e_polity2 v2cltrnslw majoritarian_filled presidential federal latin</v>
      </c>
      <c r="L6124" s="1" t="str">
        <f t="shared" si="577"/>
        <v>Yes</v>
      </c>
    </row>
    <row r="6125" spans="1:12" ht="57.6" x14ac:dyDescent="0.3">
      <c r="A6125" s="1" t="str">
        <f>VLOOKUP(B6125,DownloadedFiles!$B$2:$C$821,2,)</f>
        <v>doi:10.7910/DVN/QBHGRC</v>
      </c>
      <c r="B6125" s="1" t="s">
        <v>1832</v>
      </c>
      <c r="C6125" s="1" t="s">
        <v>6483</v>
      </c>
      <c r="D6125" s="1" t="s">
        <v>781</v>
      </c>
      <c r="E6125" s="1" t="str">
        <f>VLOOKUP(D6125,StataFunctions!$E$2:$G$260,3,)</f>
        <v>Regression on panel data</v>
      </c>
      <c r="F6125" s="18" t="s">
        <v>7254</v>
      </c>
      <c r="G6125" s="18" t="str">
        <f t="shared" si="574"/>
        <v>v2psprlnks_0_10</v>
      </c>
      <c r="H6125" s="18" t="str">
        <f t="shared" si="575"/>
        <v>i.v2elcomvot c.GDP_percap_dol_Taiw##c.GDP_percap_dol_Taiw c.e_polity2##c.e_polity2 v2cltrnslw majoritarian_filled presidential federal latin</v>
      </c>
      <c r="I6125" s="18">
        <f t="shared" si="578"/>
        <v>0</v>
      </c>
      <c r="J6125" s="18" t="str">
        <f t="shared" si="579"/>
        <v>NA</v>
      </c>
      <c r="K6125" s="18" t="str">
        <f t="shared" si="576"/>
        <v>i.v2elcomvot c.GDP_percap_dol_Taiw##c.GDP_percap_dol_Taiw c.e_polity2##c.e_polity2 v2cltrnslw majoritarian_filled presidential federal latin</v>
      </c>
      <c r="L6125" s="1" t="str">
        <f t="shared" si="577"/>
        <v>Yes</v>
      </c>
    </row>
    <row r="6126" spans="1:12" ht="57.6" x14ac:dyDescent="0.3">
      <c r="A6126" s="1" t="str">
        <f>VLOOKUP(B6126,DownloadedFiles!$B$2:$C$821,2,)</f>
        <v>doi:10.7910/DVN/QBHGRC</v>
      </c>
      <c r="B6126" s="1" t="s">
        <v>1832</v>
      </c>
      <c r="C6126" s="1" t="s">
        <v>6483</v>
      </c>
      <c r="D6126" s="1" t="s">
        <v>781</v>
      </c>
      <c r="E6126" s="1" t="str">
        <f>VLOOKUP(D6126,StataFunctions!$E$2:$G$260,3,)</f>
        <v>Regression on panel data</v>
      </c>
      <c r="F6126" s="18" t="s">
        <v>7253</v>
      </c>
      <c r="G6126" s="18" t="str">
        <f t="shared" si="574"/>
        <v>v2elvotbuy_rev_0_10</v>
      </c>
      <c r="H6126" s="18" t="str">
        <f t="shared" si="575"/>
        <v>i.v2elcomvot c.GDP_percap_dol_Taiw##c.GDP_percap_dol_Taiw c.e_polity2##c.e_polity2 v2cltrnslw majoritarian_filled presidential federal latin trend*</v>
      </c>
      <c r="I6126" s="18">
        <f t="shared" si="578"/>
        <v>0</v>
      </c>
      <c r="J6126" s="18" t="str">
        <f t="shared" si="579"/>
        <v>NA</v>
      </c>
      <c r="K6126" s="18" t="str">
        <f t="shared" si="576"/>
        <v>i.v2elcomvot c.GDP_percap_dol_Taiw##c.GDP_percap_dol_Taiw c.e_polity2##c.e_polity2 v2cltrnslw majoritarian_filled presidential federal latin trend*</v>
      </c>
      <c r="L6126" s="1" t="str">
        <f t="shared" si="577"/>
        <v>Yes</v>
      </c>
    </row>
    <row r="6127" spans="1:12" ht="57.6" x14ac:dyDescent="0.3">
      <c r="A6127" s="1" t="str">
        <f>VLOOKUP(B6127,DownloadedFiles!$B$2:$C$821,2,)</f>
        <v>doi:10.7910/DVN/QBHGRC</v>
      </c>
      <c r="B6127" s="1" t="s">
        <v>1832</v>
      </c>
      <c r="C6127" s="1" t="s">
        <v>6483</v>
      </c>
      <c r="D6127" s="1" t="s">
        <v>781</v>
      </c>
      <c r="E6127" s="1" t="str">
        <f>VLOOKUP(D6127,StataFunctions!$E$2:$G$260,3,)</f>
        <v>Regression on panel data</v>
      </c>
      <c r="F6127" s="18" t="s">
        <v>7252</v>
      </c>
      <c r="G6127" s="18" t="str">
        <f t="shared" si="574"/>
        <v>v2psprlnks_0_10</v>
      </c>
      <c r="H6127" s="18" t="str">
        <f t="shared" si="575"/>
        <v>i.v2elcomvot c.GDP_percap_dol_Taiw##c.GDP_percap_dol_Taiw c.e_polity2##c.e_polity2 v2cltrnslw majoritarian_filled presidential federal latin trend*</v>
      </c>
      <c r="I6127" s="18">
        <f t="shared" si="578"/>
        <v>0</v>
      </c>
      <c r="J6127" s="18" t="str">
        <f t="shared" si="579"/>
        <v>NA</v>
      </c>
      <c r="K6127" s="18" t="str">
        <f t="shared" si="576"/>
        <v>i.v2elcomvot c.GDP_percap_dol_Taiw##c.GDP_percap_dol_Taiw c.e_polity2##c.e_polity2 v2cltrnslw majoritarian_filled presidential federal latin trend*</v>
      </c>
      <c r="L6127" s="1" t="str">
        <f t="shared" si="577"/>
        <v>Yes</v>
      </c>
    </row>
    <row r="6128" spans="1:12" ht="43.2" x14ac:dyDescent="0.3">
      <c r="A6128" s="1" t="str">
        <f>VLOOKUP(B6128,DownloadedFiles!$B$2:$C$821,2,)</f>
        <v>doi:10.7910/DVN/QBHGRC</v>
      </c>
      <c r="B6128" s="1" t="s">
        <v>1832</v>
      </c>
      <c r="C6128" s="1" t="s">
        <v>6484</v>
      </c>
      <c r="D6128" s="1" t="s">
        <v>781</v>
      </c>
      <c r="E6128" s="1" t="str">
        <f>VLOOKUP(D6128,StataFunctions!$E$2:$G$260,3,)</f>
        <v>Regression on panel data</v>
      </c>
      <c r="F6128" s="18" t="s">
        <v>7263</v>
      </c>
      <c r="G6128" s="18" t="str">
        <f t="shared" si="574"/>
        <v>gen_programmatic_struc_0_10</v>
      </c>
      <c r="H6128" s="18" t="str">
        <f t="shared" si="575"/>
        <v>i.v2elcomvot##c.vote_share c.GDP_percapita##c.GDP_percapita c.polity##c.polity v2cltrnslw majoritarian presidential federal latin</v>
      </c>
      <c r="I6128" s="18">
        <f t="shared" si="578"/>
        <v>0</v>
      </c>
      <c r="J6128" s="18" t="str">
        <f t="shared" si="579"/>
        <v>NA</v>
      </c>
      <c r="K6128" s="18" t="str">
        <f t="shared" si="576"/>
        <v>i.v2elcomvot##c.vote_share c.GDP_percapita##c.GDP_percapita c.polity##c.polity v2cltrnslw majoritarian presidential federal latin</v>
      </c>
      <c r="L6128" s="1" t="str">
        <f t="shared" si="577"/>
        <v>Yes</v>
      </c>
    </row>
    <row r="6129" spans="1:12" ht="43.2" x14ac:dyDescent="0.3">
      <c r="A6129" s="1" t="str">
        <f>VLOOKUP(B6129,DownloadedFiles!$B$2:$C$821,2,)</f>
        <v>doi:10.7910/DVN/QBHGRC</v>
      </c>
      <c r="B6129" s="1" t="s">
        <v>1832</v>
      </c>
      <c r="C6129" s="1" t="s">
        <v>6484</v>
      </c>
      <c r="D6129" s="1" t="s">
        <v>781</v>
      </c>
      <c r="E6129" s="1" t="str">
        <f>VLOOKUP(D6129,StataFunctions!$E$2:$G$260,3,)</f>
        <v>Regression on panel data</v>
      </c>
      <c r="F6129" s="18" t="s">
        <v>7262</v>
      </c>
      <c r="G6129" s="18" t="str">
        <f t="shared" si="574"/>
        <v>mobilize_positions_0_10</v>
      </c>
      <c r="H6129" s="18" t="str">
        <f t="shared" si="575"/>
        <v>i.v2elcomvot##c.vote_share c.GDP_percapita##c.GDP_percapita c.polity##c.polity v2cltrnslw majoritarian presidential federal latin</v>
      </c>
      <c r="I6129" s="18">
        <f t="shared" si="578"/>
        <v>0</v>
      </c>
      <c r="J6129" s="18" t="str">
        <f t="shared" si="579"/>
        <v>NA</v>
      </c>
      <c r="K6129" s="18" t="str">
        <f t="shared" si="576"/>
        <v>i.v2elcomvot##c.vote_share c.GDP_percapita##c.GDP_percapita c.polity##c.polity v2cltrnslw majoritarian presidential federal latin</v>
      </c>
      <c r="L6129" s="1" t="str">
        <f t="shared" si="577"/>
        <v>Yes</v>
      </c>
    </row>
    <row r="6130" spans="1:12" ht="57.6" x14ac:dyDescent="0.3">
      <c r="A6130" s="1" t="str">
        <f>VLOOKUP(B6130,DownloadedFiles!$B$2:$C$821,2,)</f>
        <v>doi:10.7910/DVN/QBHGRC</v>
      </c>
      <c r="B6130" s="1" t="s">
        <v>1832</v>
      </c>
      <c r="C6130" s="1" t="s">
        <v>6483</v>
      </c>
      <c r="D6130" s="1" t="s">
        <v>781</v>
      </c>
      <c r="E6130" s="1" t="str">
        <f>VLOOKUP(D6130,StataFunctions!$E$2:$G$260,3,)</f>
        <v>Regression on panel data</v>
      </c>
      <c r="F6130" s="18" t="s">
        <v>7261</v>
      </c>
      <c r="G6130" s="18" t="str">
        <f t="shared" si="574"/>
        <v>v2elvotbuy_rev_0_10</v>
      </c>
      <c r="H6130" s="18" t="str">
        <f t="shared" si="575"/>
        <v>i.v2elcomvot_Ausrecode c.GDP_percap_dol_Taiw##c.GDP_percap_dol_Taiw c.e_polity2##c.e_polity2 v2cltrnslw majoritarian_filled presidential federal latin trend*</v>
      </c>
      <c r="I6130" s="18">
        <f t="shared" si="578"/>
        <v>0</v>
      </c>
      <c r="J6130" s="18" t="str">
        <f t="shared" si="579"/>
        <v>NA</v>
      </c>
      <c r="K6130" s="18" t="str">
        <f t="shared" si="576"/>
        <v>i.v2elcomvot_Ausrecode c.GDP_percap_dol_Taiw##c.GDP_percap_dol_Taiw c.e_polity2##c.e_polity2 v2cltrnslw majoritarian_filled presidential federal latin trend*</v>
      </c>
      <c r="L6130" s="1" t="str">
        <f t="shared" si="577"/>
        <v>Yes</v>
      </c>
    </row>
    <row r="6131" spans="1:12" ht="57.6" x14ac:dyDescent="0.3">
      <c r="A6131" s="1" t="str">
        <f>VLOOKUP(B6131,DownloadedFiles!$B$2:$C$821,2,)</f>
        <v>doi:10.7910/DVN/QBHGRC</v>
      </c>
      <c r="B6131" s="1" t="s">
        <v>1832</v>
      </c>
      <c r="C6131" s="1" t="s">
        <v>6483</v>
      </c>
      <c r="D6131" s="1" t="s">
        <v>781</v>
      </c>
      <c r="E6131" s="1" t="str">
        <f>VLOOKUP(D6131,StataFunctions!$E$2:$G$260,3,)</f>
        <v>Regression on panel data</v>
      </c>
      <c r="F6131" s="18" t="s">
        <v>7260</v>
      </c>
      <c r="G6131" s="18" t="str">
        <f t="shared" si="574"/>
        <v>v2psprlnks_0_10</v>
      </c>
      <c r="H6131" s="18" t="str">
        <f t="shared" si="575"/>
        <v>i.v2elcomvot_Ausrecode c.GDP_percap_dol_Taiw##c.GDP_percap_dol_Taiw c.e_polity2##c.e_polity2 v2cltrnslw majoritarian_filled presidential federal latin trend*</v>
      </c>
      <c r="I6131" s="18">
        <f t="shared" si="578"/>
        <v>0</v>
      </c>
      <c r="J6131" s="18" t="str">
        <f t="shared" si="579"/>
        <v>NA</v>
      </c>
      <c r="K6131" s="18" t="str">
        <f t="shared" si="576"/>
        <v>i.v2elcomvot_Ausrecode c.GDP_percap_dol_Taiw##c.GDP_percap_dol_Taiw c.e_polity2##c.e_polity2 v2cltrnslw majoritarian_filled presidential federal latin trend*</v>
      </c>
      <c r="L6131" s="1" t="str">
        <f t="shared" si="577"/>
        <v>Yes</v>
      </c>
    </row>
    <row r="6132" spans="1:12" ht="57.6" x14ac:dyDescent="0.3">
      <c r="A6132" s="1" t="str">
        <f>VLOOKUP(B6132,DownloadedFiles!$B$2:$C$821,2,)</f>
        <v>doi:10.7910/DVN/QBHGRC</v>
      </c>
      <c r="B6132" s="1" t="s">
        <v>1832</v>
      </c>
      <c r="C6132" s="1" t="s">
        <v>6483</v>
      </c>
      <c r="D6132" s="1" t="s">
        <v>781</v>
      </c>
      <c r="E6132" s="1" t="str">
        <f>VLOOKUP(D6132,StataFunctions!$E$2:$G$260,3,)</f>
        <v>Regression on panel data</v>
      </c>
      <c r="F6132" s="18" t="s">
        <v>7257</v>
      </c>
      <c r="G6132" s="18" t="str">
        <f t="shared" si="574"/>
        <v>v2elvotbuy_rev_0_10</v>
      </c>
      <c r="H6132" s="18" t="str">
        <f t="shared" si="575"/>
        <v>i.v2elcomvot_Austriarecode c.GDP_percap_dol_Taiw##c.GDP_percap_dol_Taiw c.e_polity2##c.e_polity2 v2cltrnslw majoritarian_filled presidential federal latin trend*</v>
      </c>
      <c r="I6132" s="18">
        <f t="shared" si="578"/>
        <v>0</v>
      </c>
      <c r="J6132" s="18" t="str">
        <f t="shared" si="579"/>
        <v>NA</v>
      </c>
      <c r="K6132" s="18" t="str">
        <f t="shared" si="576"/>
        <v>i.v2elcomvot_Austriarecode c.GDP_percap_dol_Taiw##c.GDP_percap_dol_Taiw c.e_polity2##c.e_polity2 v2cltrnslw majoritarian_filled presidential federal latin trend*</v>
      </c>
      <c r="L6132" s="1" t="str">
        <f t="shared" si="577"/>
        <v>Yes</v>
      </c>
    </row>
    <row r="6133" spans="1:12" ht="57.6" x14ac:dyDescent="0.3">
      <c r="A6133" s="1" t="str">
        <f>VLOOKUP(B6133,DownloadedFiles!$B$2:$C$821,2,)</f>
        <v>doi:10.7910/DVN/QBHGRC</v>
      </c>
      <c r="B6133" s="1" t="s">
        <v>1832</v>
      </c>
      <c r="C6133" s="1" t="s">
        <v>6483</v>
      </c>
      <c r="D6133" s="1" t="s">
        <v>781</v>
      </c>
      <c r="E6133" s="1" t="str">
        <f>VLOOKUP(D6133,StataFunctions!$E$2:$G$260,3,)</f>
        <v>Regression on panel data</v>
      </c>
      <c r="F6133" s="18" t="s">
        <v>7256</v>
      </c>
      <c r="G6133" s="18" t="str">
        <f t="shared" si="574"/>
        <v>v2psprlnks_0_10</v>
      </c>
      <c r="H6133" s="18" t="str">
        <f t="shared" si="575"/>
        <v>i.v2elcomvot_Austriarecode c.GDP_percap_dol_Taiw##c.GDP_percap_dol_Taiw c.e_polity2##c.e_polity2 v2cltrnslw majoritarian_filled presidential federal latin trend*</v>
      </c>
      <c r="I6133" s="18">
        <f t="shared" si="578"/>
        <v>0</v>
      </c>
      <c r="J6133" s="18" t="str">
        <f t="shared" si="579"/>
        <v>NA</v>
      </c>
      <c r="K6133" s="18" t="str">
        <f t="shared" si="576"/>
        <v>i.v2elcomvot_Austriarecode c.GDP_percap_dol_Taiw##c.GDP_percap_dol_Taiw c.e_polity2##c.e_polity2 v2cltrnslw majoritarian_filled presidential federal latin trend*</v>
      </c>
      <c r="L6133" s="1" t="str">
        <f t="shared" si="577"/>
        <v>Yes</v>
      </c>
    </row>
    <row r="6134" spans="1:12" ht="57.6" x14ac:dyDescent="0.3">
      <c r="A6134" s="1" t="str">
        <f>VLOOKUP(B6134,DownloadedFiles!$B$2:$C$821,2,)</f>
        <v>doi:10.7910/DVN/QBHGRC</v>
      </c>
      <c r="B6134" s="1" t="s">
        <v>1832</v>
      </c>
      <c r="C6134" s="1" t="s">
        <v>6483</v>
      </c>
      <c r="D6134" s="1" t="s">
        <v>781</v>
      </c>
      <c r="E6134" s="1" t="str">
        <f>VLOOKUP(D6134,StataFunctions!$E$2:$G$260,3,)</f>
        <v>Regression on panel data</v>
      </c>
      <c r="F6134" s="18" t="s">
        <v>7259</v>
      </c>
      <c r="G6134" s="18" t="str">
        <f t="shared" si="574"/>
        <v>v2elvotbuy_rev_0_10</v>
      </c>
      <c r="H6134" s="18" t="str">
        <f t="shared" si="575"/>
        <v>i.v2elcomvot_three_cat c.GDP_percap_dol_Taiw##c.GDP_percap_dol_Taiw c.e_polity2##c.e_polity2 v2cltrnslw majoritarian_filled presidential federal latin trend*</v>
      </c>
      <c r="I6134" s="18">
        <f t="shared" si="578"/>
        <v>0</v>
      </c>
      <c r="J6134" s="18" t="str">
        <f t="shared" si="579"/>
        <v>NA</v>
      </c>
      <c r="K6134" s="18" t="str">
        <f t="shared" si="576"/>
        <v>i.v2elcomvot_three_cat c.GDP_percap_dol_Taiw##c.GDP_percap_dol_Taiw c.e_polity2##c.e_polity2 v2cltrnslw majoritarian_filled presidential federal latin trend*</v>
      </c>
      <c r="L6134" s="1" t="str">
        <f t="shared" si="577"/>
        <v>Yes</v>
      </c>
    </row>
    <row r="6135" spans="1:12" ht="57.6" x14ac:dyDescent="0.3">
      <c r="A6135" s="1" t="str">
        <f>VLOOKUP(B6135,DownloadedFiles!$B$2:$C$821,2,)</f>
        <v>doi:10.7910/DVN/QBHGRC</v>
      </c>
      <c r="B6135" s="1" t="s">
        <v>1832</v>
      </c>
      <c r="C6135" s="1" t="s">
        <v>6483</v>
      </c>
      <c r="D6135" s="1" t="s">
        <v>781</v>
      </c>
      <c r="E6135" s="1" t="str">
        <f>VLOOKUP(D6135,StataFunctions!$E$2:$G$260,3,)</f>
        <v>Regression on panel data</v>
      </c>
      <c r="F6135" s="18" t="s">
        <v>7258</v>
      </c>
      <c r="G6135" s="18" t="str">
        <f t="shared" si="574"/>
        <v>v2psprlnks_0_10</v>
      </c>
      <c r="H6135" s="18" t="str">
        <f t="shared" si="575"/>
        <v>i.v2elcomvot_three_cat c.GDP_percap_dol_Taiw##c.GDP_percap_dol_Taiw c.e_polity2##c.e_polity2 v2cltrnslw majoritarian_filled presidential federal latin trend*</v>
      </c>
      <c r="I6135" s="18">
        <f t="shared" si="578"/>
        <v>0</v>
      </c>
      <c r="J6135" s="18" t="str">
        <f t="shared" si="579"/>
        <v>NA</v>
      </c>
      <c r="K6135" s="18" t="str">
        <f t="shared" si="576"/>
        <v>i.v2elcomvot_three_cat c.GDP_percap_dol_Taiw##c.GDP_percap_dol_Taiw c.e_polity2##c.e_polity2 v2cltrnslw majoritarian_filled presidential federal latin trend*</v>
      </c>
      <c r="L6135" s="1" t="str">
        <f t="shared" si="577"/>
        <v>Yes</v>
      </c>
    </row>
    <row r="6136" spans="1:12" x14ac:dyDescent="0.3">
      <c r="A6136" s="1" t="str">
        <f>VLOOKUP(B6136,DownloadedFiles!$B$2:$C$821,2,)</f>
        <v>doi:10.7910/DVN/7D48YB</v>
      </c>
      <c r="B6136" s="1" t="s">
        <v>2287</v>
      </c>
      <c r="C6136" s="1" t="s">
        <v>2838</v>
      </c>
      <c r="D6136" s="1" t="s">
        <v>654</v>
      </c>
      <c r="E6136" s="1" t="str">
        <f>VLOOKUP(D6136,StataFunctions!$E$2:$G$260,3,)</f>
        <v>Linear Regression</v>
      </c>
      <c r="F6136" s="18" t="s">
        <v>5927</v>
      </c>
      <c r="G6136" s="18" t="str">
        <f t="shared" ref="G6136:G6199" si="580">MID($F6136,LEN($D6136)+FIND($D6136,$F6136)+1,FIND(" ",$F6136,LEN(D6136)+FIND(D6136,F6136)+1)-(LEN($D6136)+FIND($D6136,$F6136)+1))</f>
        <v>call</v>
      </c>
      <c r="H6136" s="18" t="str">
        <f t="shared" si="575"/>
        <v>trdem</v>
      </c>
      <c r="I6136" s="18">
        <f t="shared" si="578"/>
        <v>0</v>
      </c>
      <c r="J6136" s="18" t="str">
        <f t="shared" si="579"/>
        <v>NA</v>
      </c>
      <c r="K6136" s="18" t="str">
        <f t="shared" si="576"/>
        <v>trdem</v>
      </c>
      <c r="L6136" s="1" t="str">
        <f t="shared" si="577"/>
        <v>Yes</v>
      </c>
    </row>
    <row r="6137" spans="1:12" x14ac:dyDescent="0.3">
      <c r="A6137" s="1" t="str">
        <f>VLOOKUP(B6137,DownloadedFiles!$B$2:$C$821,2,)</f>
        <v>doi:10.7910/DVN/7D48YB</v>
      </c>
      <c r="B6137" s="1" t="s">
        <v>2287</v>
      </c>
      <c r="C6137" s="1" t="s">
        <v>2837</v>
      </c>
      <c r="D6137" s="1" t="s">
        <v>654</v>
      </c>
      <c r="E6137" s="1" t="str">
        <f>VLOOKUP(D6137,StataFunctions!$E$2:$G$260,3,)</f>
        <v>Linear Regression</v>
      </c>
      <c r="F6137" s="18" t="s">
        <v>5924</v>
      </c>
      <c r="G6137" s="18" t="str">
        <f t="shared" si="580"/>
        <v>signed</v>
      </c>
      <c r="H6137" s="18" t="str">
        <f t="shared" si="575"/>
        <v>trdem</v>
      </c>
      <c r="I6137" s="18">
        <f t="shared" si="578"/>
        <v>0</v>
      </c>
      <c r="J6137" s="18" t="str">
        <f t="shared" si="579"/>
        <v>NA</v>
      </c>
      <c r="K6137" s="18" t="str">
        <f t="shared" si="576"/>
        <v>trdem</v>
      </c>
      <c r="L6137" s="1" t="str">
        <f t="shared" si="577"/>
        <v>Yes</v>
      </c>
    </row>
    <row r="6138" spans="1:12" x14ac:dyDescent="0.3">
      <c r="A6138" s="1" t="str">
        <f>VLOOKUP(B6138,DownloadedFiles!$B$2:$C$821,2,)</f>
        <v>doi:10.7910/DVN/7D48YB</v>
      </c>
      <c r="B6138" s="1" t="s">
        <v>2287</v>
      </c>
      <c r="C6138" s="1" t="s">
        <v>2838</v>
      </c>
      <c r="D6138" s="1" t="s">
        <v>1116</v>
      </c>
      <c r="E6138" s="1" t="str">
        <f>VLOOKUP(D6138,StataFunctions!$E$2:$G$260,3,)</f>
        <v>Linear regression with a large dummy-variable set</v>
      </c>
      <c r="F6138" s="18" t="s">
        <v>5929</v>
      </c>
      <c r="G6138" s="18" t="str">
        <f t="shared" si="580"/>
        <v>call</v>
      </c>
      <c r="H6138" s="18" t="str">
        <f t="shared" si="575"/>
        <v>trdem days lognum</v>
      </c>
      <c r="I6138" s="18">
        <f t="shared" si="578"/>
        <v>0</v>
      </c>
      <c r="J6138" s="18" t="str">
        <f t="shared" si="579"/>
        <v>NA</v>
      </c>
      <c r="K6138" s="18" t="str">
        <f t="shared" si="576"/>
        <v>trdem days lognum</v>
      </c>
      <c r="L6138" s="1" t="str">
        <f t="shared" si="577"/>
        <v>Yes</v>
      </c>
    </row>
    <row r="6139" spans="1:12" x14ac:dyDescent="0.3">
      <c r="A6139" s="1" t="str">
        <f>VLOOKUP(B6139,DownloadedFiles!$B$2:$C$821,2,)</f>
        <v>doi:10.7910/DVN/7D48YB</v>
      </c>
      <c r="B6139" s="1" t="s">
        <v>2287</v>
      </c>
      <c r="C6139" s="1" t="s">
        <v>2837</v>
      </c>
      <c r="D6139" s="1" t="s">
        <v>1116</v>
      </c>
      <c r="E6139" s="1" t="str">
        <f>VLOOKUP(D6139,StataFunctions!$E$2:$G$260,3,)</f>
        <v>Linear regression with a large dummy-variable set</v>
      </c>
      <c r="F6139" s="18" t="s">
        <v>5926</v>
      </c>
      <c r="G6139" s="18" t="str">
        <f t="shared" si="580"/>
        <v>signed</v>
      </c>
      <c r="H6139" s="18" t="str">
        <f t="shared" si="575"/>
        <v>trdem days lognum</v>
      </c>
      <c r="I6139" s="18">
        <f t="shared" si="578"/>
        <v>0</v>
      </c>
      <c r="J6139" s="18" t="str">
        <f t="shared" si="579"/>
        <v>NA</v>
      </c>
      <c r="K6139" s="18" t="str">
        <f t="shared" si="576"/>
        <v>trdem days lognum</v>
      </c>
      <c r="L6139" s="1" t="str">
        <f t="shared" si="577"/>
        <v>Yes</v>
      </c>
    </row>
    <row r="6140" spans="1:12" x14ac:dyDescent="0.3">
      <c r="A6140" s="1" t="str">
        <f>VLOOKUP(B6140,DownloadedFiles!$B$2:$C$821,2,)</f>
        <v>doi:10.7910/DVN/7D48YB</v>
      </c>
      <c r="B6140" s="1" t="s">
        <v>2287</v>
      </c>
      <c r="C6140" s="1" t="s">
        <v>2838</v>
      </c>
      <c r="D6140" s="1" t="s">
        <v>654</v>
      </c>
      <c r="E6140" s="1" t="str">
        <f>VLOOKUP(D6140,StataFunctions!$E$2:$G$260,3,)</f>
        <v>Linear Regression</v>
      </c>
      <c r="F6140" s="18" t="s">
        <v>5928</v>
      </c>
      <c r="G6140" s="18" t="str">
        <f t="shared" si="580"/>
        <v>call</v>
      </c>
      <c r="H6140" s="18" t="str">
        <f t="shared" si="575"/>
        <v>trdem days lognum // Additional result not in the paper</v>
      </c>
      <c r="I6140" s="18">
        <f t="shared" si="578"/>
        <v>0</v>
      </c>
      <c r="J6140" s="18" t="str">
        <f t="shared" si="579"/>
        <v>NA</v>
      </c>
      <c r="K6140" s="18" t="str">
        <f t="shared" si="576"/>
        <v>trdem days lognum // Additional result not in the paper</v>
      </c>
      <c r="L6140" s="1" t="str">
        <f t="shared" si="577"/>
        <v>Yes</v>
      </c>
    </row>
    <row r="6141" spans="1:12" x14ac:dyDescent="0.3">
      <c r="A6141" s="1" t="str">
        <f>VLOOKUP(B6141,DownloadedFiles!$B$2:$C$821,2,)</f>
        <v>doi:10.7910/DVN/7D48YB</v>
      </c>
      <c r="B6141" s="1" t="s">
        <v>2287</v>
      </c>
      <c r="C6141" s="1" t="s">
        <v>2837</v>
      </c>
      <c r="D6141" s="1" t="s">
        <v>654</v>
      </c>
      <c r="E6141" s="1" t="str">
        <f>VLOOKUP(D6141,StataFunctions!$E$2:$G$260,3,)</f>
        <v>Linear Regression</v>
      </c>
      <c r="F6141" s="18" t="s">
        <v>5925</v>
      </c>
      <c r="G6141" s="18" t="str">
        <f t="shared" si="580"/>
        <v>signed</v>
      </c>
      <c r="H6141" s="18" t="str">
        <f t="shared" si="575"/>
        <v>trdem days lognum // Additional result not in the paper</v>
      </c>
      <c r="I6141" s="18">
        <f t="shared" si="578"/>
        <v>0</v>
      </c>
      <c r="J6141" s="18" t="str">
        <f t="shared" si="579"/>
        <v>NA</v>
      </c>
      <c r="K6141" s="18" t="str">
        <f t="shared" si="576"/>
        <v>trdem days lognum // Additional result not in the paper</v>
      </c>
      <c r="L6141" s="1" t="str">
        <f t="shared" si="577"/>
        <v>Yes</v>
      </c>
    </row>
    <row r="6142" spans="1:12" ht="86.4" x14ac:dyDescent="0.3">
      <c r="A6142" s="1" t="str">
        <f>VLOOKUP(B6142,DownloadedFiles!$B$2:$C$821,2,)</f>
        <v>doi:10.7910/DVN/QBHGRC</v>
      </c>
      <c r="B6142" s="1" t="s">
        <v>1833</v>
      </c>
      <c r="C6142" s="1" t="s">
        <v>6483</v>
      </c>
      <c r="D6142" s="1" t="s">
        <v>781</v>
      </c>
      <c r="E6142" s="1" t="str">
        <f>VLOOKUP(D6142,StataFunctions!$E$2:$G$260,3,)</f>
        <v>Regression on panel data</v>
      </c>
      <c r="F6142" s="18" t="s">
        <v>7264</v>
      </c>
      <c r="G6142" s="18" t="str">
        <f t="shared" si="580"/>
        <v>v2psprlnks_0_10</v>
      </c>
      <c r="H6142" s="18" t="str">
        <f t="shared" si="575"/>
        <v>c.treated#c.post c.GDP_percap_dol_Taiw##c.GDP_percap_dol_Taiw c.e_polity2##c.e_polity2 v2cltrnslw majoritarian_filled presidential i.year trend* if v2elcomvot~~=.</v>
      </c>
      <c r="I6142" s="18">
        <f t="shared" si="578"/>
        <v>1</v>
      </c>
      <c r="J6142" s="18" t="str">
        <f t="shared" si="579"/>
        <v xml:space="preserve"> v2elcomvot~~=.</v>
      </c>
      <c r="K6142" s="18" t="str">
        <f t="shared" si="576"/>
        <v>c.treated#c.post c.GDP_percap_dol_Taiw##c.GDP_percap_dol_Taiw c.e_polity2##c.e_polity2 v2cltrnslw majoritarian_filled presidential i.year trend*</v>
      </c>
      <c r="L6142" s="1" t="str">
        <f t="shared" si="577"/>
        <v>Yes</v>
      </c>
    </row>
    <row r="6143" spans="1:12" x14ac:dyDescent="0.3">
      <c r="A6143" s="1" t="str">
        <f>VLOOKUP(B6143,DownloadedFiles!$B$2:$C$821,2,)</f>
        <v>doi:10.7910/DVN/7D48YB</v>
      </c>
      <c r="B6143" s="1" t="s">
        <v>2289</v>
      </c>
      <c r="C6143" s="1" t="s">
        <v>6485</v>
      </c>
      <c r="D6143" s="1" t="s">
        <v>1116</v>
      </c>
      <c r="E6143" s="1" t="str">
        <f>VLOOKUP(D6143,StataFunctions!$E$2:$G$260,3,)</f>
        <v>Linear regression with a large dummy-variable set</v>
      </c>
      <c r="F6143" s="18" t="s">
        <v>5931</v>
      </c>
      <c r="G6143" s="18" t="str">
        <f t="shared" si="580"/>
        <v>contact</v>
      </c>
      <c r="H6143" s="18" t="str">
        <f t="shared" si="575"/>
        <v>rspartywon if margin &lt; .01</v>
      </c>
      <c r="I6143" s="18">
        <f t="shared" si="578"/>
        <v>1</v>
      </c>
      <c r="J6143" s="18" t="str">
        <f t="shared" si="579"/>
        <v xml:space="preserve"> margin &lt; .01</v>
      </c>
      <c r="K6143" s="18" t="str">
        <f t="shared" si="576"/>
        <v>rspartywon</v>
      </c>
      <c r="L6143" s="1" t="str">
        <f t="shared" si="577"/>
        <v>Yes</v>
      </c>
    </row>
    <row r="6144" spans="1:12" x14ac:dyDescent="0.3">
      <c r="A6144" s="1" t="str">
        <f>VLOOKUP(B6144,DownloadedFiles!$B$2:$C$821,2,)</f>
        <v>doi:10.7910/DVN/7D48YB</v>
      </c>
      <c r="B6144" s="1" t="s">
        <v>2289</v>
      </c>
      <c r="C6144" s="1" t="s">
        <v>6485</v>
      </c>
      <c r="D6144" s="1" t="s">
        <v>654</v>
      </c>
      <c r="E6144" s="1" t="str">
        <f>VLOOKUP(D6144,StataFunctions!$E$2:$G$260,3,)</f>
        <v>Linear Regression</v>
      </c>
      <c r="F6144" s="18" t="s">
        <v>5930</v>
      </c>
      <c r="G6144" s="18" t="str">
        <f t="shared" si="580"/>
        <v>contact</v>
      </c>
      <c r="H6144" s="18" t="str">
        <f t="shared" si="575"/>
        <v>rspartywon if margin &lt; .01</v>
      </c>
      <c r="I6144" s="18">
        <f t="shared" si="578"/>
        <v>1</v>
      </c>
      <c r="J6144" s="18" t="str">
        <f t="shared" si="579"/>
        <v xml:space="preserve"> margin &lt; .01</v>
      </c>
      <c r="K6144" s="18" t="str">
        <f t="shared" si="576"/>
        <v>rspartywon</v>
      </c>
      <c r="L6144" s="1" t="str">
        <f t="shared" si="577"/>
        <v>Yes</v>
      </c>
    </row>
    <row r="6145" spans="1:12" ht="28.8" x14ac:dyDescent="0.3">
      <c r="A6145" s="1" t="str">
        <f>VLOOKUP(B6145,DownloadedFiles!$B$2:$C$821,2,)</f>
        <v>doi:10.7910/DVN/7D48YB</v>
      </c>
      <c r="B6145" s="1" t="s">
        <v>2289</v>
      </c>
      <c r="C6145" s="1" t="s">
        <v>6485</v>
      </c>
      <c r="D6145" s="1" t="s">
        <v>1116</v>
      </c>
      <c r="E6145" s="1" t="str">
        <f>VLOOKUP(D6145,StataFunctions!$E$2:$G$260,3,)</f>
        <v>Linear regression with a large dummy-variable set</v>
      </c>
      <c r="F6145" s="18" t="s">
        <v>6842</v>
      </c>
      <c r="G6145" s="18" t="str">
        <f t="shared" si="580"/>
        <v>contact</v>
      </c>
      <c r="H6145" s="18" t="str">
        <f t="shared" si="575"/>
        <v>rspartywon if margin &lt; `marg'</v>
      </c>
      <c r="I6145" s="18">
        <f t="shared" si="578"/>
        <v>1</v>
      </c>
      <c r="J6145" s="18" t="str">
        <f t="shared" si="579"/>
        <v xml:space="preserve"> margin &lt; `marg'</v>
      </c>
      <c r="K6145" s="18" t="str">
        <f t="shared" si="576"/>
        <v>rspartywon</v>
      </c>
      <c r="L6145" s="1" t="str">
        <f t="shared" si="577"/>
        <v>Yes</v>
      </c>
    </row>
    <row r="6146" spans="1:12" ht="28.8" x14ac:dyDescent="0.3">
      <c r="A6146" s="1" t="str">
        <f>VLOOKUP(B6146,DownloadedFiles!$B$2:$C$821,2,)</f>
        <v>doi:10.7910/DVN/QBHGRC</v>
      </c>
      <c r="B6146" s="1" t="s">
        <v>1834</v>
      </c>
      <c r="C6146" s="1" t="s">
        <v>6486</v>
      </c>
      <c r="D6146" s="1" t="s">
        <v>654</v>
      </c>
      <c r="E6146" s="1" t="str">
        <f>VLOOKUP(D6146,StataFunctions!$E$2:$G$260,3,)</f>
        <v>Linear Regression</v>
      </c>
      <c r="F6146" s="18" t="s">
        <v>7647</v>
      </c>
      <c r="G6146" s="18" t="str">
        <f t="shared" si="580"/>
        <v>female</v>
      </c>
      <c r="H6146" s="18" t="str">
        <f t="shared" ref="H6146:H6209" si="581">TRIM(MID(F6146,FIND(G6146,F6146)+LEN(G6146)+1,IFERROR(FIND(",",F6146),LEN(F6146)+1)-(FIND(G6146,F6146)+LEN(G6146)+1)))</f>
        <v>i.CV_birth_date if days_from_18_election&gt;=-365 &amp; days_from_18_election&lt;=365</v>
      </c>
      <c r="I6146" s="18">
        <f t="shared" si="578"/>
        <v>1</v>
      </c>
      <c r="J6146" s="18" t="str">
        <f t="shared" si="579"/>
        <v xml:space="preserve"> days_from_18_election&gt;=-365 &amp; days_from_18_election&lt;=365</v>
      </c>
      <c r="K6146" s="18" t="str">
        <f t="shared" ref="K6146:K6209" si="582">IF(I6146=0,H6146,MID(H6146,1,FIND(J6146,H6146)-4))</f>
        <v>i.CV_birth_date</v>
      </c>
      <c r="L6146" s="1" t="str">
        <f t="shared" ref="L6146:L6209" si="583">IFERROR(IF(FIND("///",F6146)&gt;0,"No",0),"Yes")</f>
        <v>Yes</v>
      </c>
    </row>
    <row r="6147" spans="1:12" ht="28.8" x14ac:dyDescent="0.3">
      <c r="A6147" s="1" t="str">
        <f>VLOOKUP(B6147,DownloadedFiles!$B$2:$C$821,2,)</f>
        <v>doi:10.7910/DVN/QBHGRC</v>
      </c>
      <c r="B6147" s="1" t="s">
        <v>1834</v>
      </c>
      <c r="C6147" s="1" t="s">
        <v>6486</v>
      </c>
      <c r="D6147" s="1" t="s">
        <v>660</v>
      </c>
      <c r="E6147" s="1" t="str">
        <f>VLOOKUP(D6147,StataFunctions!$E$2:$G$260,3,)</f>
        <v>Negative binomial regression</v>
      </c>
      <c r="F6147" s="18" t="s">
        <v>7920</v>
      </c>
      <c r="G6147" s="18" t="str">
        <f t="shared" si="580"/>
        <v>list_count</v>
      </c>
      <c r="H6147" s="18" t="str">
        <f t="shared" si="581"/>
        <v>i.CV_birth_date female if list_exp_control == 1 &amp; days_from_18_election&gt;=-365 &amp; days_from_18_election&lt;=365</v>
      </c>
      <c r="I6147" s="18">
        <f t="shared" si="578"/>
        <v>1</v>
      </c>
      <c r="J6147" s="18" t="str">
        <f t="shared" si="579"/>
        <v xml:space="preserve"> list_exp_control == 1 &amp; days_from_18_election&gt;=-365 &amp; days_from_18_election&lt;=365</v>
      </c>
      <c r="K6147" s="18" t="str">
        <f t="shared" si="582"/>
        <v>i.CV_birth_date female</v>
      </c>
      <c r="L6147" s="1" t="str">
        <f t="shared" si="583"/>
        <v>Yes</v>
      </c>
    </row>
    <row r="6148" spans="1:12" ht="28.8" x14ac:dyDescent="0.3">
      <c r="A6148" s="1" t="str">
        <f>VLOOKUP(B6148,DownloadedFiles!$B$2:$C$821,2,)</f>
        <v>doi:10.7910/DVN/QBHGRC</v>
      </c>
      <c r="B6148" s="1" t="s">
        <v>1834</v>
      </c>
      <c r="C6148" s="1" t="s">
        <v>6486</v>
      </c>
      <c r="D6148" s="1" t="s">
        <v>660</v>
      </c>
      <c r="E6148" s="1" t="str">
        <f>VLOOKUP(D6148,StataFunctions!$E$2:$G$260,3,)</f>
        <v>Negative binomial regression</v>
      </c>
      <c r="F6148" s="18" t="s">
        <v>7920</v>
      </c>
      <c r="G6148" s="18" t="str">
        <f t="shared" si="580"/>
        <v>list_count</v>
      </c>
      <c r="H6148" s="18" t="str">
        <f t="shared" si="581"/>
        <v>i.CV_birth_date female if list_exp_control == 1 &amp; days_from_18_election&gt;=-365 &amp; days_from_18_election&lt;=365</v>
      </c>
      <c r="I6148" s="18">
        <f t="shared" si="578"/>
        <v>1</v>
      </c>
      <c r="J6148" s="18" t="str">
        <f t="shared" si="579"/>
        <v xml:space="preserve"> list_exp_control == 1 &amp; days_from_18_election&gt;=-365 &amp; days_from_18_election&lt;=365</v>
      </c>
      <c r="K6148" s="18" t="str">
        <f t="shared" si="582"/>
        <v>i.CV_birth_date female</v>
      </c>
      <c r="L6148" s="1" t="str">
        <f t="shared" si="583"/>
        <v>Yes</v>
      </c>
    </row>
    <row r="6149" spans="1:12" ht="28.8" x14ac:dyDescent="0.3">
      <c r="A6149" s="1" t="str">
        <f>VLOOKUP(B6149,DownloadedFiles!$B$2:$C$821,2,)</f>
        <v>doi:10.7910/DVN/QBHGRC</v>
      </c>
      <c r="B6149" s="1" t="s">
        <v>1834</v>
      </c>
      <c r="C6149" s="1" t="s">
        <v>6486</v>
      </c>
      <c r="D6149" s="1" t="s">
        <v>660</v>
      </c>
      <c r="E6149" s="1" t="str">
        <f>VLOOKUP(D6149,StataFunctions!$E$2:$G$260,3,)</f>
        <v>Negative binomial regression</v>
      </c>
      <c r="F6149" s="18" t="s">
        <v>7920</v>
      </c>
      <c r="G6149" s="18" t="str">
        <f t="shared" si="580"/>
        <v>list_count</v>
      </c>
      <c r="H6149" s="18" t="str">
        <f t="shared" si="581"/>
        <v>i.CV_birth_date female if list_exp_control == 1 &amp; days_from_18_election&gt;=-365 &amp; days_from_18_election&lt;=365</v>
      </c>
      <c r="I6149" s="18">
        <f t="shared" si="578"/>
        <v>1</v>
      </c>
      <c r="J6149" s="18" t="str">
        <f t="shared" si="579"/>
        <v xml:space="preserve"> list_exp_control == 1 &amp; days_from_18_election&gt;=-365 &amp; days_from_18_election&lt;=365</v>
      </c>
      <c r="K6149" s="18" t="str">
        <f t="shared" si="582"/>
        <v>i.CV_birth_date female</v>
      </c>
      <c r="L6149" s="1" t="str">
        <f t="shared" si="583"/>
        <v>Yes</v>
      </c>
    </row>
    <row r="6150" spans="1:12" ht="28.8" x14ac:dyDescent="0.3">
      <c r="A6150" s="1" t="str">
        <f>VLOOKUP(B6150,DownloadedFiles!$B$2:$C$821,2,)</f>
        <v>doi:10.7910/DVN/QBHGRC</v>
      </c>
      <c r="B6150" s="1" t="s">
        <v>1834</v>
      </c>
      <c r="C6150" s="1" t="s">
        <v>6486</v>
      </c>
      <c r="D6150" s="1" t="s">
        <v>660</v>
      </c>
      <c r="E6150" s="1" t="str">
        <f>VLOOKUP(D6150,StataFunctions!$E$2:$G$260,3,)</f>
        <v>Negative binomial regression</v>
      </c>
      <c r="F6150" s="18" t="s">
        <v>7923</v>
      </c>
      <c r="G6150" s="18" t="str">
        <f t="shared" si="580"/>
        <v>list_count</v>
      </c>
      <c r="H6150" s="18" t="str">
        <f t="shared" si="581"/>
        <v>i.CV_birth_date_10mnth female if list_exp_control == 1 &amp; days_from_18_election&gt;=-304 &amp; days_from_18_election&lt;=304</v>
      </c>
      <c r="I6150" s="18">
        <f t="shared" si="578"/>
        <v>1</v>
      </c>
      <c r="J6150" s="18" t="str">
        <f t="shared" si="579"/>
        <v xml:space="preserve"> list_exp_control == 1 &amp; days_from_18_election&gt;=-304 &amp; days_from_18_election&lt;=304</v>
      </c>
      <c r="K6150" s="18" t="str">
        <f t="shared" si="582"/>
        <v>i.CV_birth_date_10mnth female</v>
      </c>
      <c r="L6150" s="1" t="str">
        <f t="shared" si="583"/>
        <v>Yes</v>
      </c>
    </row>
    <row r="6151" spans="1:12" ht="28.8" x14ac:dyDescent="0.3">
      <c r="A6151" s="1" t="str">
        <f>VLOOKUP(B6151,DownloadedFiles!$B$2:$C$821,2,)</f>
        <v>doi:10.7910/DVN/QBHGRC</v>
      </c>
      <c r="B6151" s="1" t="s">
        <v>1834</v>
      </c>
      <c r="C6151" s="1" t="s">
        <v>6486</v>
      </c>
      <c r="D6151" s="1" t="s">
        <v>660</v>
      </c>
      <c r="E6151" s="1" t="str">
        <f>VLOOKUP(D6151,StataFunctions!$E$2:$G$260,3,)</f>
        <v>Negative binomial regression</v>
      </c>
      <c r="F6151" s="18" t="s">
        <v>7923</v>
      </c>
      <c r="G6151" s="18" t="str">
        <f t="shared" si="580"/>
        <v>list_count</v>
      </c>
      <c r="H6151" s="18" t="str">
        <f t="shared" si="581"/>
        <v>i.CV_birth_date_10mnth female if list_exp_control == 1 &amp; days_from_18_election&gt;=-304 &amp; days_from_18_election&lt;=304</v>
      </c>
      <c r="I6151" s="18">
        <f t="shared" si="578"/>
        <v>1</v>
      </c>
      <c r="J6151" s="18" t="str">
        <f t="shared" si="579"/>
        <v xml:space="preserve"> list_exp_control == 1 &amp; days_from_18_election&gt;=-304 &amp; days_from_18_election&lt;=304</v>
      </c>
      <c r="K6151" s="18" t="str">
        <f t="shared" si="582"/>
        <v>i.CV_birth_date_10mnth female</v>
      </c>
      <c r="L6151" s="1" t="str">
        <f t="shared" si="583"/>
        <v>Yes</v>
      </c>
    </row>
    <row r="6152" spans="1:12" ht="28.8" x14ac:dyDescent="0.3">
      <c r="A6152" s="1" t="str">
        <f>VLOOKUP(B6152,DownloadedFiles!$B$2:$C$821,2,)</f>
        <v>doi:10.7910/DVN/QBHGRC</v>
      </c>
      <c r="B6152" s="1" t="s">
        <v>1834</v>
      </c>
      <c r="C6152" s="1" t="s">
        <v>6486</v>
      </c>
      <c r="D6152" s="1" t="s">
        <v>660</v>
      </c>
      <c r="E6152" s="1" t="str">
        <f>VLOOKUP(D6152,StataFunctions!$E$2:$G$260,3,)</f>
        <v>Negative binomial regression</v>
      </c>
      <c r="F6152" s="18" t="s">
        <v>7923</v>
      </c>
      <c r="G6152" s="18" t="str">
        <f t="shared" si="580"/>
        <v>list_count</v>
      </c>
      <c r="H6152" s="18" t="str">
        <f t="shared" si="581"/>
        <v>i.CV_birth_date_10mnth female if list_exp_control == 1 &amp; days_from_18_election&gt;=-304 &amp; days_from_18_election&lt;=304</v>
      </c>
      <c r="I6152" s="18">
        <f t="shared" si="578"/>
        <v>1</v>
      </c>
      <c r="J6152" s="18" t="str">
        <f t="shared" si="579"/>
        <v xml:space="preserve"> list_exp_control == 1 &amp; days_from_18_election&gt;=-304 &amp; days_from_18_election&lt;=304</v>
      </c>
      <c r="K6152" s="18" t="str">
        <f t="shared" si="582"/>
        <v>i.CV_birth_date_10mnth female</v>
      </c>
      <c r="L6152" s="1" t="str">
        <f t="shared" si="583"/>
        <v>Yes</v>
      </c>
    </row>
    <row r="6153" spans="1:12" ht="28.8" x14ac:dyDescent="0.3">
      <c r="A6153" s="1" t="str">
        <f>VLOOKUP(B6153,DownloadedFiles!$B$2:$C$821,2,)</f>
        <v>doi:10.7910/DVN/QBHGRC</v>
      </c>
      <c r="B6153" s="1" t="s">
        <v>1834</v>
      </c>
      <c r="C6153" s="1" t="s">
        <v>6486</v>
      </c>
      <c r="D6153" s="1" t="s">
        <v>660</v>
      </c>
      <c r="E6153" s="1" t="str">
        <f>VLOOKUP(D6153,StataFunctions!$E$2:$G$260,3,)</f>
        <v>Negative binomial regression</v>
      </c>
      <c r="F6153" s="18" t="s">
        <v>7924</v>
      </c>
      <c r="G6153" s="18" t="str">
        <f t="shared" si="580"/>
        <v>list_count</v>
      </c>
      <c r="H6153" s="18" t="str">
        <f t="shared" si="581"/>
        <v>i.CV_birth_date_11mnth female if list_exp_control == 1 &amp; days_from_18_election&gt;=-335 &amp; days_from_18_election&lt;=335</v>
      </c>
      <c r="I6153" s="18">
        <f t="shared" si="578"/>
        <v>1</v>
      </c>
      <c r="J6153" s="18" t="str">
        <f t="shared" si="579"/>
        <v xml:space="preserve"> list_exp_control == 1 &amp; days_from_18_election&gt;=-335 &amp; days_from_18_election&lt;=335</v>
      </c>
      <c r="K6153" s="18" t="str">
        <f t="shared" si="582"/>
        <v>i.CV_birth_date_11mnth female</v>
      </c>
      <c r="L6153" s="1" t="str">
        <f t="shared" si="583"/>
        <v>Yes</v>
      </c>
    </row>
    <row r="6154" spans="1:12" ht="28.8" x14ac:dyDescent="0.3">
      <c r="A6154" s="1" t="str">
        <f>VLOOKUP(B6154,DownloadedFiles!$B$2:$C$821,2,)</f>
        <v>doi:10.7910/DVN/QBHGRC</v>
      </c>
      <c r="B6154" s="1" t="s">
        <v>1834</v>
      </c>
      <c r="C6154" s="1" t="s">
        <v>6486</v>
      </c>
      <c r="D6154" s="1" t="s">
        <v>660</v>
      </c>
      <c r="E6154" s="1" t="str">
        <f>VLOOKUP(D6154,StataFunctions!$E$2:$G$260,3,)</f>
        <v>Negative binomial regression</v>
      </c>
      <c r="F6154" s="18" t="s">
        <v>7924</v>
      </c>
      <c r="G6154" s="18" t="str">
        <f t="shared" si="580"/>
        <v>list_count</v>
      </c>
      <c r="H6154" s="18" t="str">
        <f t="shared" si="581"/>
        <v>i.CV_birth_date_11mnth female if list_exp_control == 1 &amp; days_from_18_election&gt;=-335 &amp; days_from_18_election&lt;=335</v>
      </c>
      <c r="I6154" s="18">
        <f t="shared" si="578"/>
        <v>1</v>
      </c>
      <c r="J6154" s="18" t="str">
        <f t="shared" si="579"/>
        <v xml:space="preserve"> list_exp_control == 1 &amp; days_from_18_election&gt;=-335 &amp; days_from_18_election&lt;=335</v>
      </c>
      <c r="K6154" s="18" t="str">
        <f t="shared" si="582"/>
        <v>i.CV_birth_date_11mnth female</v>
      </c>
      <c r="L6154" s="1" t="str">
        <f t="shared" si="583"/>
        <v>Yes</v>
      </c>
    </row>
    <row r="6155" spans="1:12" ht="28.8" x14ac:dyDescent="0.3">
      <c r="A6155" s="1" t="str">
        <f>VLOOKUP(B6155,DownloadedFiles!$B$2:$C$821,2,)</f>
        <v>doi:10.7910/DVN/QBHGRC</v>
      </c>
      <c r="B6155" s="1" t="s">
        <v>1834</v>
      </c>
      <c r="C6155" s="1" t="s">
        <v>6486</v>
      </c>
      <c r="D6155" s="1" t="s">
        <v>660</v>
      </c>
      <c r="E6155" s="1" t="str">
        <f>VLOOKUP(D6155,StataFunctions!$E$2:$G$260,3,)</f>
        <v>Negative binomial regression</v>
      </c>
      <c r="F6155" s="18" t="s">
        <v>7924</v>
      </c>
      <c r="G6155" s="18" t="str">
        <f t="shared" si="580"/>
        <v>list_count</v>
      </c>
      <c r="H6155" s="18" t="str">
        <f t="shared" si="581"/>
        <v>i.CV_birth_date_11mnth female if list_exp_control == 1 &amp; days_from_18_election&gt;=-335 &amp; days_from_18_election&lt;=335</v>
      </c>
      <c r="I6155" s="18">
        <f t="shared" si="578"/>
        <v>1</v>
      </c>
      <c r="J6155" s="18" t="str">
        <f t="shared" si="579"/>
        <v xml:space="preserve"> list_exp_control == 1 &amp; days_from_18_election&gt;=-335 &amp; days_from_18_election&lt;=335</v>
      </c>
      <c r="K6155" s="18" t="str">
        <f t="shared" si="582"/>
        <v>i.CV_birth_date_11mnth female</v>
      </c>
      <c r="L6155" s="1" t="str">
        <f t="shared" si="583"/>
        <v>Yes</v>
      </c>
    </row>
    <row r="6156" spans="1:12" ht="28.8" x14ac:dyDescent="0.3">
      <c r="A6156" s="1" t="str">
        <f>VLOOKUP(B6156,DownloadedFiles!$B$2:$C$821,2,)</f>
        <v>doi:10.7910/DVN/QBHGRC</v>
      </c>
      <c r="B6156" s="1" t="s">
        <v>1834</v>
      </c>
      <c r="C6156" s="1" t="s">
        <v>6486</v>
      </c>
      <c r="D6156" s="1" t="s">
        <v>660</v>
      </c>
      <c r="E6156" s="1" t="str">
        <f>VLOOKUP(D6156,StataFunctions!$E$2:$G$260,3,)</f>
        <v>Negative binomial regression</v>
      </c>
      <c r="F6156" s="18" t="s">
        <v>7925</v>
      </c>
      <c r="G6156" s="18" t="str">
        <f t="shared" si="580"/>
        <v>list_count</v>
      </c>
      <c r="H6156" s="18" t="str">
        <f t="shared" si="581"/>
        <v>i.CV_birth_date_13mnth female if list_exp_control == 1 &amp; days_from_18_election&gt;=-395 &amp; days_from_18_election&lt;=395</v>
      </c>
      <c r="I6156" s="18">
        <f t="shared" si="578"/>
        <v>1</v>
      </c>
      <c r="J6156" s="18" t="str">
        <f t="shared" si="579"/>
        <v xml:space="preserve"> list_exp_control == 1 &amp; days_from_18_election&gt;=-395 &amp; days_from_18_election&lt;=395</v>
      </c>
      <c r="K6156" s="18" t="str">
        <f t="shared" si="582"/>
        <v>i.CV_birth_date_13mnth female</v>
      </c>
      <c r="L6156" s="1" t="str">
        <f t="shared" si="583"/>
        <v>Yes</v>
      </c>
    </row>
    <row r="6157" spans="1:12" ht="28.8" x14ac:dyDescent="0.3">
      <c r="A6157" s="1" t="str">
        <f>VLOOKUP(B6157,DownloadedFiles!$B$2:$C$821,2,)</f>
        <v>doi:10.7910/DVN/QBHGRC</v>
      </c>
      <c r="B6157" s="1" t="s">
        <v>1834</v>
      </c>
      <c r="C6157" s="1" t="s">
        <v>6486</v>
      </c>
      <c r="D6157" s="1" t="s">
        <v>660</v>
      </c>
      <c r="E6157" s="1" t="str">
        <f>VLOOKUP(D6157,StataFunctions!$E$2:$G$260,3,)</f>
        <v>Negative binomial regression</v>
      </c>
      <c r="F6157" s="18" t="s">
        <v>7925</v>
      </c>
      <c r="G6157" s="18" t="str">
        <f t="shared" si="580"/>
        <v>list_count</v>
      </c>
      <c r="H6157" s="18" t="str">
        <f t="shared" si="581"/>
        <v>i.CV_birth_date_13mnth female if list_exp_control == 1 &amp; days_from_18_election&gt;=-395 &amp; days_from_18_election&lt;=395</v>
      </c>
      <c r="I6157" s="18">
        <f t="shared" si="578"/>
        <v>1</v>
      </c>
      <c r="J6157" s="18" t="str">
        <f t="shared" si="579"/>
        <v xml:space="preserve"> list_exp_control == 1 &amp; days_from_18_election&gt;=-395 &amp; days_from_18_election&lt;=395</v>
      </c>
      <c r="K6157" s="18" t="str">
        <f t="shared" si="582"/>
        <v>i.CV_birth_date_13mnth female</v>
      </c>
      <c r="L6157" s="1" t="str">
        <f t="shared" si="583"/>
        <v>Yes</v>
      </c>
    </row>
    <row r="6158" spans="1:12" ht="28.8" x14ac:dyDescent="0.3">
      <c r="A6158" s="1" t="str">
        <f>VLOOKUP(B6158,DownloadedFiles!$B$2:$C$821,2,)</f>
        <v>doi:10.7910/DVN/QBHGRC</v>
      </c>
      <c r="B6158" s="1" t="s">
        <v>1834</v>
      </c>
      <c r="C6158" s="1" t="s">
        <v>6486</v>
      </c>
      <c r="D6158" s="1" t="s">
        <v>660</v>
      </c>
      <c r="E6158" s="1" t="str">
        <f>VLOOKUP(D6158,StataFunctions!$E$2:$G$260,3,)</f>
        <v>Negative binomial regression</v>
      </c>
      <c r="F6158" s="18" t="s">
        <v>7925</v>
      </c>
      <c r="G6158" s="18" t="str">
        <f t="shared" si="580"/>
        <v>list_count</v>
      </c>
      <c r="H6158" s="18" t="str">
        <f t="shared" si="581"/>
        <v>i.CV_birth_date_13mnth female if list_exp_control == 1 &amp; days_from_18_election&gt;=-395 &amp; days_from_18_election&lt;=395</v>
      </c>
      <c r="I6158" s="18">
        <f t="shared" si="578"/>
        <v>1</v>
      </c>
      <c r="J6158" s="18" t="str">
        <f t="shared" si="579"/>
        <v xml:space="preserve"> list_exp_control == 1 &amp; days_from_18_election&gt;=-395 &amp; days_from_18_election&lt;=395</v>
      </c>
      <c r="K6158" s="18" t="str">
        <f t="shared" si="582"/>
        <v>i.CV_birth_date_13mnth female</v>
      </c>
      <c r="L6158" s="1" t="str">
        <f t="shared" si="583"/>
        <v>Yes</v>
      </c>
    </row>
    <row r="6159" spans="1:12" ht="28.8" x14ac:dyDescent="0.3">
      <c r="A6159" s="1" t="str">
        <f>VLOOKUP(B6159,DownloadedFiles!$B$2:$C$821,2,)</f>
        <v>doi:10.7910/DVN/QBHGRC</v>
      </c>
      <c r="B6159" s="1" t="s">
        <v>1834</v>
      </c>
      <c r="C6159" s="1" t="s">
        <v>6486</v>
      </c>
      <c r="D6159" s="1" t="s">
        <v>660</v>
      </c>
      <c r="E6159" s="1" t="str">
        <f>VLOOKUP(D6159,StataFunctions!$E$2:$G$260,3,)</f>
        <v>Negative binomial regression</v>
      </c>
      <c r="F6159" s="18" t="s">
        <v>7926</v>
      </c>
      <c r="G6159" s="18" t="str">
        <f t="shared" si="580"/>
        <v>list_count</v>
      </c>
      <c r="H6159" s="18" t="str">
        <f t="shared" si="581"/>
        <v>i.CV_birth_date_14mnth female if list_exp_control == 1 &amp; days_from_18_election&gt;=-426 &amp; days_from_18_election&lt;=426</v>
      </c>
      <c r="I6159" s="18">
        <f t="shared" si="578"/>
        <v>1</v>
      </c>
      <c r="J6159" s="18" t="str">
        <f t="shared" si="579"/>
        <v xml:space="preserve"> list_exp_control == 1 &amp; days_from_18_election&gt;=-426 &amp; days_from_18_election&lt;=426</v>
      </c>
      <c r="K6159" s="18" t="str">
        <f t="shared" si="582"/>
        <v>i.CV_birth_date_14mnth female</v>
      </c>
      <c r="L6159" s="1" t="str">
        <f t="shared" si="583"/>
        <v>Yes</v>
      </c>
    </row>
    <row r="6160" spans="1:12" ht="28.8" x14ac:dyDescent="0.3">
      <c r="A6160" s="1" t="str">
        <f>VLOOKUP(B6160,DownloadedFiles!$B$2:$C$821,2,)</f>
        <v>doi:10.7910/DVN/QBHGRC</v>
      </c>
      <c r="B6160" s="1" t="s">
        <v>1834</v>
      </c>
      <c r="C6160" s="1" t="s">
        <v>6486</v>
      </c>
      <c r="D6160" s="1" t="s">
        <v>660</v>
      </c>
      <c r="E6160" s="1" t="str">
        <f>VLOOKUP(D6160,StataFunctions!$E$2:$G$260,3,)</f>
        <v>Negative binomial regression</v>
      </c>
      <c r="F6160" s="18" t="s">
        <v>7926</v>
      </c>
      <c r="G6160" s="18" t="str">
        <f t="shared" si="580"/>
        <v>list_count</v>
      </c>
      <c r="H6160" s="18" t="str">
        <f t="shared" si="581"/>
        <v>i.CV_birth_date_14mnth female if list_exp_control == 1 &amp; days_from_18_election&gt;=-426 &amp; days_from_18_election&lt;=426</v>
      </c>
      <c r="I6160" s="18">
        <f t="shared" si="578"/>
        <v>1</v>
      </c>
      <c r="J6160" s="18" t="str">
        <f t="shared" si="579"/>
        <v xml:space="preserve"> list_exp_control == 1 &amp; days_from_18_election&gt;=-426 &amp; days_from_18_election&lt;=426</v>
      </c>
      <c r="K6160" s="18" t="str">
        <f t="shared" si="582"/>
        <v>i.CV_birth_date_14mnth female</v>
      </c>
      <c r="L6160" s="1" t="str">
        <f t="shared" si="583"/>
        <v>Yes</v>
      </c>
    </row>
    <row r="6161" spans="1:12" ht="28.8" x14ac:dyDescent="0.3">
      <c r="A6161" s="1" t="str">
        <f>VLOOKUP(B6161,DownloadedFiles!$B$2:$C$821,2,)</f>
        <v>doi:10.7910/DVN/QBHGRC</v>
      </c>
      <c r="B6161" s="1" t="s">
        <v>1834</v>
      </c>
      <c r="C6161" s="1" t="s">
        <v>6486</v>
      </c>
      <c r="D6161" s="1" t="s">
        <v>660</v>
      </c>
      <c r="E6161" s="1" t="str">
        <f>VLOOKUP(D6161,StataFunctions!$E$2:$G$260,3,)</f>
        <v>Negative binomial regression</v>
      </c>
      <c r="F6161" s="18" t="s">
        <v>7926</v>
      </c>
      <c r="G6161" s="18" t="str">
        <f t="shared" si="580"/>
        <v>list_count</v>
      </c>
      <c r="H6161" s="18" t="str">
        <f t="shared" si="581"/>
        <v>i.CV_birth_date_14mnth female if list_exp_control == 1 &amp; days_from_18_election&gt;=-426 &amp; days_from_18_election&lt;=426</v>
      </c>
      <c r="I6161" s="18">
        <f t="shared" si="578"/>
        <v>1</v>
      </c>
      <c r="J6161" s="18" t="str">
        <f t="shared" si="579"/>
        <v xml:space="preserve"> list_exp_control == 1 &amp; days_from_18_election&gt;=-426 &amp; days_from_18_election&lt;=426</v>
      </c>
      <c r="K6161" s="18" t="str">
        <f t="shared" si="582"/>
        <v>i.CV_birth_date_14mnth female</v>
      </c>
      <c r="L6161" s="1" t="str">
        <f t="shared" si="583"/>
        <v>Yes</v>
      </c>
    </row>
    <row r="6162" spans="1:12" ht="28.8" x14ac:dyDescent="0.3">
      <c r="A6162" s="1" t="str">
        <f>VLOOKUP(B6162,DownloadedFiles!$B$2:$C$821,2,)</f>
        <v>doi:10.7910/DVN/QBHGRC</v>
      </c>
      <c r="B6162" s="1" t="s">
        <v>1834</v>
      </c>
      <c r="C6162" s="1" t="s">
        <v>6486</v>
      </c>
      <c r="D6162" s="1" t="s">
        <v>660</v>
      </c>
      <c r="E6162" s="1" t="str">
        <f>VLOOKUP(D6162,StataFunctions!$E$2:$G$260,3,)</f>
        <v>Negative binomial regression</v>
      </c>
      <c r="F6162" s="18" t="s">
        <v>7921</v>
      </c>
      <c r="G6162" s="18" t="str">
        <f t="shared" si="580"/>
        <v>list_count</v>
      </c>
      <c r="H6162" s="18" t="str">
        <f t="shared" si="581"/>
        <v>i.CV_placebo_minus365 female if list_exp_control == 1 &amp; days_from_18_election&gt;=-730 &amp; days_from_18_election&lt;0</v>
      </c>
      <c r="I6162" s="18">
        <f t="shared" si="578"/>
        <v>1</v>
      </c>
      <c r="J6162" s="18" t="str">
        <f t="shared" si="579"/>
        <v xml:space="preserve"> list_exp_control == 1 &amp; days_from_18_election&gt;=-730 &amp; days_from_18_election&lt;0</v>
      </c>
      <c r="K6162" s="18" t="str">
        <f t="shared" si="582"/>
        <v>i.CV_placebo_minus365 female</v>
      </c>
      <c r="L6162" s="1" t="str">
        <f t="shared" si="583"/>
        <v>Yes</v>
      </c>
    </row>
    <row r="6163" spans="1:12" ht="28.8" x14ac:dyDescent="0.3">
      <c r="A6163" s="1" t="str">
        <f>VLOOKUP(B6163,DownloadedFiles!$B$2:$C$821,2,)</f>
        <v>doi:10.7910/DVN/QBHGRC</v>
      </c>
      <c r="B6163" s="1" t="s">
        <v>1834</v>
      </c>
      <c r="C6163" s="1" t="s">
        <v>6486</v>
      </c>
      <c r="D6163" s="1" t="s">
        <v>660</v>
      </c>
      <c r="E6163" s="1" t="str">
        <f>VLOOKUP(D6163,StataFunctions!$E$2:$G$260,3,)</f>
        <v>Negative binomial regression</v>
      </c>
      <c r="F6163" s="18" t="s">
        <v>7921</v>
      </c>
      <c r="G6163" s="18" t="str">
        <f t="shared" si="580"/>
        <v>list_count</v>
      </c>
      <c r="H6163" s="18" t="str">
        <f t="shared" si="581"/>
        <v>i.CV_placebo_minus365 female if list_exp_control == 1 &amp; days_from_18_election&gt;=-730 &amp; days_from_18_election&lt;0</v>
      </c>
      <c r="I6163" s="18">
        <f t="shared" si="578"/>
        <v>1</v>
      </c>
      <c r="J6163" s="18" t="str">
        <f t="shared" si="579"/>
        <v xml:space="preserve"> list_exp_control == 1 &amp; days_from_18_election&gt;=-730 &amp; days_from_18_election&lt;0</v>
      </c>
      <c r="K6163" s="18" t="str">
        <f t="shared" si="582"/>
        <v>i.CV_placebo_minus365 female</v>
      </c>
      <c r="L6163" s="1" t="str">
        <f t="shared" si="583"/>
        <v>Yes</v>
      </c>
    </row>
    <row r="6164" spans="1:12" ht="28.8" x14ac:dyDescent="0.3">
      <c r="A6164" s="1" t="str">
        <f>VLOOKUP(B6164,DownloadedFiles!$B$2:$C$821,2,)</f>
        <v>doi:10.7910/DVN/QBHGRC</v>
      </c>
      <c r="B6164" s="1" t="s">
        <v>1834</v>
      </c>
      <c r="C6164" s="1" t="s">
        <v>6486</v>
      </c>
      <c r="D6164" s="1" t="s">
        <v>660</v>
      </c>
      <c r="E6164" s="1" t="str">
        <f>VLOOKUP(D6164,StataFunctions!$E$2:$G$260,3,)</f>
        <v>Negative binomial regression</v>
      </c>
      <c r="F6164" s="18" t="s">
        <v>7921</v>
      </c>
      <c r="G6164" s="18" t="str">
        <f t="shared" si="580"/>
        <v>list_count</v>
      </c>
      <c r="H6164" s="18" t="str">
        <f t="shared" si="581"/>
        <v>i.CV_placebo_minus365 female if list_exp_control == 1 &amp; days_from_18_election&gt;=-730 &amp; days_from_18_election&lt;0</v>
      </c>
      <c r="I6164" s="18">
        <f t="shared" ref="I6164:I6227" si="584">IFERROR(IF(FIND(" if ",H6164)&gt;0,1,0),0)</f>
        <v>1</v>
      </c>
      <c r="J6164" s="18" t="str">
        <f t="shared" ref="J6164:J6227" si="585">IFERROR(MID(H6164,FIND(" if ",H6164)+3,LEN(H6164)+1),"NA")</f>
        <v xml:space="preserve"> list_exp_control == 1 &amp; days_from_18_election&gt;=-730 &amp; days_from_18_election&lt;0</v>
      </c>
      <c r="K6164" s="18" t="str">
        <f t="shared" si="582"/>
        <v>i.CV_placebo_minus365 female</v>
      </c>
      <c r="L6164" s="1" t="str">
        <f t="shared" si="583"/>
        <v>Yes</v>
      </c>
    </row>
    <row r="6165" spans="1:12" ht="43.2" x14ac:dyDescent="0.3">
      <c r="A6165" s="1" t="str">
        <f>VLOOKUP(B6165,DownloadedFiles!$B$2:$C$821,2,)</f>
        <v>doi:10.7910/DVN/QBHGRC</v>
      </c>
      <c r="B6165" s="1" t="s">
        <v>1834</v>
      </c>
      <c r="C6165" s="1" t="s">
        <v>6486</v>
      </c>
      <c r="D6165" s="1" t="s">
        <v>660</v>
      </c>
      <c r="E6165" s="1" t="str">
        <f>VLOOKUP(D6165,StataFunctions!$E$2:$G$260,3,)</f>
        <v>Negative binomial regression</v>
      </c>
      <c r="F6165" s="18" t="s">
        <v>7922</v>
      </c>
      <c r="G6165" s="18" t="str">
        <f t="shared" si="580"/>
        <v>list_count</v>
      </c>
      <c r="H6165" s="18" t="str">
        <f t="shared" si="581"/>
        <v>i.CV_placebo_plus365 female if list_exp_control == 1 &amp; days_from_18_election&gt;=0 &amp; days_from_18_election&lt;=730</v>
      </c>
      <c r="I6165" s="18">
        <f t="shared" si="584"/>
        <v>1</v>
      </c>
      <c r="J6165" s="18" t="str">
        <f t="shared" si="585"/>
        <v xml:space="preserve"> list_exp_control == 1 &amp; days_from_18_election&gt;=0 &amp; days_from_18_election&lt;=730</v>
      </c>
      <c r="K6165" s="18" t="str">
        <f t="shared" si="582"/>
        <v>i.CV_placebo_plus365 female</v>
      </c>
      <c r="L6165" s="1" t="str">
        <f t="shared" si="583"/>
        <v>Yes</v>
      </c>
    </row>
    <row r="6166" spans="1:12" ht="43.2" x14ac:dyDescent="0.3">
      <c r="A6166" s="1" t="str">
        <f>VLOOKUP(B6166,DownloadedFiles!$B$2:$C$821,2,)</f>
        <v>doi:10.7910/DVN/QBHGRC</v>
      </c>
      <c r="B6166" s="1" t="s">
        <v>1834</v>
      </c>
      <c r="C6166" s="1" t="s">
        <v>6486</v>
      </c>
      <c r="D6166" s="1" t="s">
        <v>660</v>
      </c>
      <c r="E6166" s="1" t="str">
        <f>VLOOKUP(D6166,StataFunctions!$E$2:$G$260,3,)</f>
        <v>Negative binomial regression</v>
      </c>
      <c r="F6166" s="18" t="s">
        <v>7922</v>
      </c>
      <c r="G6166" s="18" t="str">
        <f t="shared" si="580"/>
        <v>list_count</v>
      </c>
      <c r="H6166" s="18" t="str">
        <f t="shared" si="581"/>
        <v>i.CV_placebo_plus365 female if list_exp_control == 1 &amp; days_from_18_election&gt;=0 &amp; days_from_18_election&lt;=730</v>
      </c>
      <c r="I6166" s="18">
        <f t="shared" si="584"/>
        <v>1</v>
      </c>
      <c r="J6166" s="18" t="str">
        <f t="shared" si="585"/>
        <v xml:space="preserve"> list_exp_control == 1 &amp; days_from_18_election&gt;=0 &amp; days_from_18_election&lt;=730</v>
      </c>
      <c r="K6166" s="18" t="str">
        <f t="shared" si="582"/>
        <v>i.CV_placebo_plus365 female</v>
      </c>
      <c r="L6166" s="1" t="str">
        <f t="shared" si="583"/>
        <v>Yes</v>
      </c>
    </row>
    <row r="6167" spans="1:12" ht="43.2" x14ac:dyDescent="0.3">
      <c r="A6167" s="1" t="str">
        <f>VLOOKUP(B6167,DownloadedFiles!$B$2:$C$821,2,)</f>
        <v>doi:10.7910/DVN/QBHGRC</v>
      </c>
      <c r="B6167" s="1" t="s">
        <v>1834</v>
      </c>
      <c r="C6167" s="1" t="s">
        <v>6486</v>
      </c>
      <c r="D6167" s="1" t="s">
        <v>660</v>
      </c>
      <c r="E6167" s="1" t="str">
        <f>VLOOKUP(D6167,StataFunctions!$E$2:$G$260,3,)</f>
        <v>Negative binomial regression</v>
      </c>
      <c r="F6167" s="18" t="s">
        <v>7922</v>
      </c>
      <c r="G6167" s="18" t="str">
        <f t="shared" si="580"/>
        <v>list_count</v>
      </c>
      <c r="H6167" s="18" t="str">
        <f t="shared" si="581"/>
        <v>i.CV_placebo_plus365 female if list_exp_control == 1 &amp; days_from_18_election&gt;=0 &amp; days_from_18_election&lt;=730</v>
      </c>
      <c r="I6167" s="18">
        <f t="shared" si="584"/>
        <v>1</v>
      </c>
      <c r="J6167" s="18" t="str">
        <f t="shared" si="585"/>
        <v xml:space="preserve"> list_exp_control == 1 &amp; days_from_18_election&gt;=0 &amp; days_from_18_election&lt;=730</v>
      </c>
      <c r="K6167" s="18" t="str">
        <f t="shared" si="582"/>
        <v>i.CV_placebo_plus365 female</v>
      </c>
      <c r="L6167" s="1" t="str">
        <f t="shared" si="583"/>
        <v>Yes</v>
      </c>
    </row>
    <row r="6168" spans="1:12" x14ac:dyDescent="0.3">
      <c r="A6168" s="1" t="str">
        <f>VLOOKUP(B6168,DownloadedFiles!$B$2:$C$821,2,)</f>
        <v>doi:10.7910/DVN/QBHGRC</v>
      </c>
      <c r="B6168" s="1" t="s">
        <v>1834</v>
      </c>
      <c r="C6168" s="1" t="s">
        <v>6486</v>
      </c>
      <c r="D6168" s="1" t="s">
        <v>654</v>
      </c>
      <c r="E6168" s="1" t="str">
        <f>VLOOKUP(D6168,StataFunctions!$E$2:$G$260,3,)</f>
        <v>Linear Regression</v>
      </c>
      <c r="F6168" s="18" t="s">
        <v>5935</v>
      </c>
      <c r="G6168" s="18" t="str">
        <f t="shared" si="580"/>
        <v>days_old_election_01</v>
      </c>
      <c r="H6168" s="18" t="str">
        <f t="shared" si="581"/>
        <v>list_exp_negative</v>
      </c>
      <c r="I6168" s="18">
        <f t="shared" si="584"/>
        <v>0</v>
      </c>
      <c r="J6168" s="18" t="str">
        <f t="shared" si="585"/>
        <v>NA</v>
      </c>
      <c r="K6168" s="18" t="str">
        <f t="shared" si="582"/>
        <v>list_exp_negative</v>
      </c>
      <c r="L6168" s="1" t="str">
        <f t="shared" si="583"/>
        <v>Yes</v>
      </c>
    </row>
    <row r="6169" spans="1:12" x14ac:dyDescent="0.3">
      <c r="A6169" s="1" t="str">
        <f>VLOOKUP(B6169,DownloadedFiles!$B$2:$C$821,2,)</f>
        <v>doi:10.7910/DVN/QBHGRC</v>
      </c>
      <c r="B6169" s="1" t="s">
        <v>1834</v>
      </c>
      <c r="C6169" s="1" t="s">
        <v>6486</v>
      </c>
      <c r="D6169" s="1" t="s">
        <v>654</v>
      </c>
      <c r="E6169" s="1" t="str">
        <f>VLOOKUP(D6169,StataFunctions!$E$2:$G$260,3,)</f>
        <v>Linear Regression</v>
      </c>
      <c r="F6169" s="18" t="s">
        <v>5934</v>
      </c>
      <c r="G6169" s="18" t="str">
        <f t="shared" si="580"/>
        <v>educ_01</v>
      </c>
      <c r="H6169" s="18" t="str">
        <f t="shared" si="581"/>
        <v>list_exp_negative</v>
      </c>
      <c r="I6169" s="18">
        <f t="shared" si="584"/>
        <v>0</v>
      </c>
      <c r="J6169" s="18" t="str">
        <f t="shared" si="585"/>
        <v>NA</v>
      </c>
      <c r="K6169" s="18" t="str">
        <f t="shared" si="582"/>
        <v>list_exp_negative</v>
      </c>
      <c r="L6169" s="1" t="str">
        <f t="shared" si="583"/>
        <v>Yes</v>
      </c>
    </row>
    <row r="6170" spans="1:12" x14ac:dyDescent="0.3">
      <c r="A6170" s="1" t="str">
        <f>VLOOKUP(B6170,DownloadedFiles!$B$2:$C$821,2,)</f>
        <v>doi:10.7910/DVN/QBHGRC</v>
      </c>
      <c r="B6170" s="1" t="s">
        <v>1834</v>
      </c>
      <c r="C6170" s="1" t="s">
        <v>6486</v>
      </c>
      <c r="D6170" s="1" t="s">
        <v>654</v>
      </c>
      <c r="E6170" s="1" t="str">
        <f>VLOOKUP(D6170,StataFunctions!$E$2:$G$260,3,)</f>
        <v>Linear Regression</v>
      </c>
      <c r="F6170" s="18" t="s">
        <v>5932</v>
      </c>
      <c r="G6170" s="18" t="str">
        <f t="shared" si="580"/>
        <v>female</v>
      </c>
      <c r="H6170" s="18" t="str">
        <f t="shared" si="581"/>
        <v>list_exp_negative</v>
      </c>
      <c r="I6170" s="18">
        <f t="shared" si="584"/>
        <v>0</v>
      </c>
      <c r="J6170" s="18" t="str">
        <f t="shared" si="585"/>
        <v>NA</v>
      </c>
      <c r="K6170" s="18" t="str">
        <f t="shared" si="582"/>
        <v>list_exp_negative</v>
      </c>
      <c r="L6170" s="1" t="str">
        <f t="shared" si="583"/>
        <v>Yes</v>
      </c>
    </row>
    <row r="6171" spans="1:12" x14ac:dyDescent="0.3">
      <c r="A6171" s="1" t="str">
        <f>VLOOKUP(B6171,DownloadedFiles!$B$2:$C$821,2,)</f>
        <v>doi:10.7910/DVN/QBHGRC</v>
      </c>
      <c r="B6171" s="1" t="s">
        <v>1834</v>
      </c>
      <c r="C6171" s="1" t="s">
        <v>6486</v>
      </c>
      <c r="D6171" s="1" t="s">
        <v>654</v>
      </c>
      <c r="E6171" s="1" t="str">
        <f>VLOOKUP(D6171,StataFunctions!$E$2:$G$260,3,)</f>
        <v>Linear Regression</v>
      </c>
      <c r="F6171" s="18" t="s">
        <v>5933</v>
      </c>
      <c r="G6171" s="18" t="str">
        <f t="shared" si="580"/>
        <v>income_01</v>
      </c>
      <c r="H6171" s="18" t="str">
        <f t="shared" si="581"/>
        <v>list_exp_negative</v>
      </c>
      <c r="I6171" s="18">
        <f t="shared" si="584"/>
        <v>0</v>
      </c>
      <c r="J6171" s="18" t="str">
        <f t="shared" si="585"/>
        <v>NA</v>
      </c>
      <c r="K6171" s="18" t="str">
        <f t="shared" si="582"/>
        <v>list_exp_negative</v>
      </c>
      <c r="L6171" s="1" t="str">
        <f t="shared" si="583"/>
        <v>Yes</v>
      </c>
    </row>
    <row r="6172" spans="1:12" x14ac:dyDescent="0.3">
      <c r="A6172" s="1" t="str">
        <f>VLOOKUP(B6172,DownloadedFiles!$B$2:$C$821,2,)</f>
        <v>doi:10.7910/DVN/QBHGRC</v>
      </c>
      <c r="B6172" s="1" t="s">
        <v>1834</v>
      </c>
      <c r="C6172" s="1" t="s">
        <v>6486</v>
      </c>
      <c r="D6172" s="1" t="s">
        <v>654</v>
      </c>
      <c r="E6172" s="1" t="str">
        <f>VLOOKUP(D6172,StataFunctions!$E$2:$G$260,3,)</f>
        <v>Linear Regression</v>
      </c>
      <c r="F6172" s="18" t="s">
        <v>5943</v>
      </c>
      <c r="G6172" s="18" t="str">
        <f t="shared" si="580"/>
        <v>days_old_election_01</v>
      </c>
      <c r="H6172" s="18" t="str">
        <f t="shared" si="581"/>
        <v>list_exp_positive</v>
      </c>
      <c r="I6172" s="18">
        <f t="shared" si="584"/>
        <v>0</v>
      </c>
      <c r="J6172" s="18" t="str">
        <f t="shared" si="585"/>
        <v>NA</v>
      </c>
      <c r="K6172" s="18" t="str">
        <f t="shared" si="582"/>
        <v>list_exp_positive</v>
      </c>
      <c r="L6172" s="1" t="str">
        <f t="shared" si="583"/>
        <v>Yes</v>
      </c>
    </row>
    <row r="6173" spans="1:12" x14ac:dyDescent="0.3">
      <c r="A6173" s="1" t="str">
        <f>VLOOKUP(B6173,DownloadedFiles!$B$2:$C$821,2,)</f>
        <v>doi:10.7910/DVN/QBHGRC</v>
      </c>
      <c r="B6173" s="1" t="s">
        <v>1834</v>
      </c>
      <c r="C6173" s="1" t="s">
        <v>6486</v>
      </c>
      <c r="D6173" s="1" t="s">
        <v>654</v>
      </c>
      <c r="E6173" s="1" t="str">
        <f>VLOOKUP(D6173,StataFunctions!$E$2:$G$260,3,)</f>
        <v>Linear Regression</v>
      </c>
      <c r="F6173" s="18" t="s">
        <v>5942</v>
      </c>
      <c r="G6173" s="18" t="str">
        <f t="shared" si="580"/>
        <v>educ_01</v>
      </c>
      <c r="H6173" s="18" t="str">
        <f t="shared" si="581"/>
        <v>list_exp_positive</v>
      </c>
      <c r="I6173" s="18">
        <f t="shared" si="584"/>
        <v>0</v>
      </c>
      <c r="J6173" s="18" t="str">
        <f t="shared" si="585"/>
        <v>NA</v>
      </c>
      <c r="K6173" s="18" t="str">
        <f t="shared" si="582"/>
        <v>list_exp_positive</v>
      </c>
      <c r="L6173" s="1" t="str">
        <f t="shared" si="583"/>
        <v>Yes</v>
      </c>
    </row>
    <row r="6174" spans="1:12" x14ac:dyDescent="0.3">
      <c r="A6174" s="1" t="str">
        <f>VLOOKUP(B6174,DownloadedFiles!$B$2:$C$821,2,)</f>
        <v>doi:10.7910/DVN/QBHGRC</v>
      </c>
      <c r="B6174" s="1" t="s">
        <v>1834</v>
      </c>
      <c r="C6174" s="1" t="s">
        <v>6486</v>
      </c>
      <c r="D6174" s="1" t="s">
        <v>654</v>
      </c>
      <c r="E6174" s="1" t="str">
        <f>VLOOKUP(D6174,StataFunctions!$E$2:$G$260,3,)</f>
        <v>Linear Regression</v>
      </c>
      <c r="F6174" s="18" t="s">
        <v>5940</v>
      </c>
      <c r="G6174" s="18" t="str">
        <f t="shared" si="580"/>
        <v>female</v>
      </c>
      <c r="H6174" s="18" t="str">
        <f t="shared" si="581"/>
        <v>list_exp_positive</v>
      </c>
      <c r="I6174" s="18">
        <f t="shared" si="584"/>
        <v>0</v>
      </c>
      <c r="J6174" s="18" t="str">
        <f t="shared" si="585"/>
        <v>NA</v>
      </c>
      <c r="K6174" s="18" t="str">
        <f t="shared" si="582"/>
        <v>list_exp_positive</v>
      </c>
      <c r="L6174" s="1" t="str">
        <f t="shared" si="583"/>
        <v>Yes</v>
      </c>
    </row>
    <row r="6175" spans="1:12" x14ac:dyDescent="0.3">
      <c r="A6175" s="1" t="str">
        <f>VLOOKUP(B6175,DownloadedFiles!$B$2:$C$821,2,)</f>
        <v>doi:10.7910/DVN/QBHGRC</v>
      </c>
      <c r="B6175" s="1" t="s">
        <v>1834</v>
      </c>
      <c r="C6175" s="1" t="s">
        <v>6486</v>
      </c>
      <c r="D6175" s="1" t="s">
        <v>654</v>
      </c>
      <c r="E6175" s="1" t="str">
        <f>VLOOKUP(D6175,StataFunctions!$E$2:$G$260,3,)</f>
        <v>Linear Regression</v>
      </c>
      <c r="F6175" s="18" t="s">
        <v>5941</v>
      </c>
      <c r="G6175" s="18" t="str">
        <f t="shared" si="580"/>
        <v>income_01</v>
      </c>
      <c r="H6175" s="18" t="str">
        <f t="shared" si="581"/>
        <v>list_exp_positive</v>
      </c>
      <c r="I6175" s="18">
        <f t="shared" si="584"/>
        <v>0</v>
      </c>
      <c r="J6175" s="18" t="str">
        <f t="shared" si="585"/>
        <v>NA</v>
      </c>
      <c r="K6175" s="18" t="str">
        <f t="shared" si="582"/>
        <v>list_exp_positive</v>
      </c>
      <c r="L6175" s="1" t="str">
        <f t="shared" si="583"/>
        <v>Yes</v>
      </c>
    </row>
    <row r="6176" spans="1:12" x14ac:dyDescent="0.3">
      <c r="A6176" s="1" t="str">
        <f>VLOOKUP(B6176,DownloadedFiles!$B$2:$C$821,2,)</f>
        <v>doi:10.7910/DVN/QBHGRC</v>
      </c>
      <c r="B6176" s="1" t="s">
        <v>1834</v>
      </c>
      <c r="C6176" s="1" t="s">
        <v>6486</v>
      </c>
      <c r="D6176" s="1" t="s">
        <v>654</v>
      </c>
      <c r="E6176" s="1" t="str">
        <f>VLOOKUP(D6176,StataFunctions!$E$2:$G$260,3,)</f>
        <v>Linear Regression</v>
      </c>
      <c r="F6176" s="18" t="s">
        <v>5939</v>
      </c>
      <c r="G6176" s="18" t="str">
        <f t="shared" si="580"/>
        <v>days_old_election_01</v>
      </c>
      <c r="H6176" s="18" t="str">
        <f t="shared" si="581"/>
        <v>list_exp_turnout</v>
      </c>
      <c r="I6176" s="18">
        <f t="shared" si="584"/>
        <v>0</v>
      </c>
      <c r="J6176" s="18" t="str">
        <f t="shared" si="585"/>
        <v>NA</v>
      </c>
      <c r="K6176" s="18" t="str">
        <f t="shared" si="582"/>
        <v>list_exp_turnout</v>
      </c>
      <c r="L6176" s="1" t="str">
        <f t="shared" si="583"/>
        <v>Yes</v>
      </c>
    </row>
    <row r="6177" spans="1:12" x14ac:dyDescent="0.3">
      <c r="A6177" s="1" t="str">
        <f>VLOOKUP(B6177,DownloadedFiles!$B$2:$C$821,2,)</f>
        <v>doi:10.7910/DVN/QBHGRC</v>
      </c>
      <c r="B6177" s="1" t="s">
        <v>1834</v>
      </c>
      <c r="C6177" s="1" t="s">
        <v>6486</v>
      </c>
      <c r="D6177" s="1" t="s">
        <v>654</v>
      </c>
      <c r="E6177" s="1" t="str">
        <f>VLOOKUP(D6177,StataFunctions!$E$2:$G$260,3,)</f>
        <v>Linear Regression</v>
      </c>
      <c r="F6177" s="18" t="s">
        <v>5938</v>
      </c>
      <c r="G6177" s="18" t="str">
        <f t="shared" si="580"/>
        <v>educ_01</v>
      </c>
      <c r="H6177" s="18" t="str">
        <f t="shared" si="581"/>
        <v>list_exp_turnout</v>
      </c>
      <c r="I6177" s="18">
        <f t="shared" si="584"/>
        <v>0</v>
      </c>
      <c r="J6177" s="18" t="str">
        <f t="shared" si="585"/>
        <v>NA</v>
      </c>
      <c r="K6177" s="18" t="str">
        <f t="shared" si="582"/>
        <v>list_exp_turnout</v>
      </c>
      <c r="L6177" s="1" t="str">
        <f t="shared" si="583"/>
        <v>Yes</v>
      </c>
    </row>
    <row r="6178" spans="1:12" x14ac:dyDescent="0.3">
      <c r="A6178" s="1" t="str">
        <f>VLOOKUP(B6178,DownloadedFiles!$B$2:$C$821,2,)</f>
        <v>doi:10.7910/DVN/QBHGRC</v>
      </c>
      <c r="B6178" s="1" t="s">
        <v>1834</v>
      </c>
      <c r="C6178" s="1" t="s">
        <v>6486</v>
      </c>
      <c r="D6178" s="1" t="s">
        <v>654</v>
      </c>
      <c r="E6178" s="1" t="str">
        <f>VLOOKUP(D6178,StataFunctions!$E$2:$G$260,3,)</f>
        <v>Linear Regression</v>
      </c>
      <c r="F6178" s="18" t="s">
        <v>5936</v>
      </c>
      <c r="G6178" s="18" t="str">
        <f t="shared" si="580"/>
        <v>female</v>
      </c>
      <c r="H6178" s="18" t="str">
        <f t="shared" si="581"/>
        <v>list_exp_turnout</v>
      </c>
      <c r="I6178" s="18">
        <f t="shared" si="584"/>
        <v>0</v>
      </c>
      <c r="J6178" s="18" t="str">
        <f t="shared" si="585"/>
        <v>NA</v>
      </c>
      <c r="K6178" s="18" t="str">
        <f t="shared" si="582"/>
        <v>list_exp_turnout</v>
      </c>
      <c r="L6178" s="1" t="str">
        <f t="shared" si="583"/>
        <v>Yes</v>
      </c>
    </row>
    <row r="6179" spans="1:12" x14ac:dyDescent="0.3">
      <c r="A6179" s="1" t="str">
        <f>VLOOKUP(B6179,DownloadedFiles!$B$2:$C$821,2,)</f>
        <v>doi:10.7910/DVN/QBHGRC</v>
      </c>
      <c r="B6179" s="1" t="s">
        <v>1834</v>
      </c>
      <c r="C6179" s="1" t="s">
        <v>6486</v>
      </c>
      <c r="D6179" s="1" t="s">
        <v>654</v>
      </c>
      <c r="E6179" s="1" t="str">
        <f>VLOOKUP(D6179,StataFunctions!$E$2:$G$260,3,)</f>
        <v>Linear Regression</v>
      </c>
      <c r="F6179" s="18" t="s">
        <v>5937</v>
      </c>
      <c r="G6179" s="18" t="str">
        <f t="shared" si="580"/>
        <v>income_01</v>
      </c>
      <c r="H6179" s="18" t="str">
        <f t="shared" si="581"/>
        <v>list_exp_turnout</v>
      </c>
      <c r="I6179" s="18">
        <f t="shared" si="584"/>
        <v>0</v>
      </c>
      <c r="J6179" s="18" t="str">
        <f t="shared" si="585"/>
        <v>NA</v>
      </c>
      <c r="K6179" s="18" t="str">
        <f t="shared" si="582"/>
        <v>list_exp_turnout</v>
      </c>
      <c r="L6179" s="1" t="str">
        <f t="shared" si="583"/>
        <v>Yes</v>
      </c>
    </row>
    <row r="6180" spans="1:12" ht="43.2" x14ac:dyDescent="0.3">
      <c r="A6180" s="1" t="str">
        <f>VLOOKUP(B6180,DownloadedFiles!$B$2:$C$821,2,)</f>
        <v>doi:10.7910/DVN/26714</v>
      </c>
      <c r="B6180" s="1" t="s">
        <v>2508</v>
      </c>
      <c r="C6180" s="1" t="s">
        <v>698</v>
      </c>
      <c r="D6180" s="1" t="s">
        <v>674</v>
      </c>
      <c r="E6180" s="1" t="str">
        <f>VLOOKUP(D6180,StataFunctions!$E$2:$G$260,3,)</f>
        <v>Probit regression</v>
      </c>
      <c r="F6180" s="18" t="s">
        <v>8486</v>
      </c>
      <c r="G6180" s="18" t="str">
        <f t="shared" si="580"/>
        <v>zresp_two</v>
      </c>
      <c r="H6180" s="18" t="str">
        <f t="shared" si="581"/>
        <v>cycle_08 cycle_10 firstterm party retired_left2 years college kerry04 foreignborn medianincome_x population_x if number_responded==2|number_responded==0</v>
      </c>
      <c r="I6180" s="18">
        <f t="shared" si="584"/>
        <v>1</v>
      </c>
      <c r="J6180" s="18" t="str">
        <f t="shared" si="585"/>
        <v xml:space="preserve"> number_responded==2|number_responded==0</v>
      </c>
      <c r="K6180" s="18" t="str">
        <f t="shared" si="582"/>
        <v>cycle_08 cycle_10 firstterm party retired_left2 years college kerry04 foreignborn medianincome_x population_x</v>
      </c>
      <c r="L6180" s="1" t="str">
        <f t="shared" si="583"/>
        <v>Yes</v>
      </c>
    </row>
    <row r="6181" spans="1:12" ht="43.2" x14ac:dyDescent="0.3">
      <c r="A6181" s="1" t="str">
        <f>VLOOKUP(B6181,DownloadedFiles!$B$2:$C$821,2,)</f>
        <v>doi:10.7910/DVN/26714</v>
      </c>
      <c r="B6181" s="1" t="s">
        <v>2508</v>
      </c>
      <c r="C6181" s="1" t="s">
        <v>698</v>
      </c>
      <c r="D6181" s="1" t="s">
        <v>674</v>
      </c>
      <c r="E6181" s="1" t="str">
        <f>VLOOKUP(D6181,StataFunctions!$E$2:$G$260,3,)</f>
        <v>Probit regression</v>
      </c>
      <c r="F6181" s="18" t="s">
        <v>8485</v>
      </c>
      <c r="G6181" s="18" t="str">
        <f t="shared" si="580"/>
        <v>zresp_two</v>
      </c>
      <c r="H6181" s="18" t="str">
        <f t="shared" si="581"/>
        <v>cycle_08 cycle_10 firstterm party retired_left2 years college kerry04 foreignborn medianincome_x population_x if number_responded==2|number_responded==1</v>
      </c>
      <c r="I6181" s="18">
        <f t="shared" si="584"/>
        <v>1</v>
      </c>
      <c r="J6181" s="18" t="str">
        <f t="shared" si="585"/>
        <v xml:space="preserve"> number_responded==2|number_responded==1</v>
      </c>
      <c r="K6181" s="18" t="str">
        <f t="shared" si="582"/>
        <v>cycle_08 cycle_10 firstterm party retired_left2 years college kerry04 foreignborn medianincome_x population_x</v>
      </c>
      <c r="L6181" s="1" t="str">
        <f t="shared" si="583"/>
        <v>Yes</v>
      </c>
    </row>
    <row r="6182" spans="1:12" ht="28.8" x14ac:dyDescent="0.3">
      <c r="A6182" s="1" t="str">
        <f>VLOOKUP(B6182,DownloadedFiles!$B$2:$C$821,2,)</f>
        <v>doi:10.7910/DVN/26714</v>
      </c>
      <c r="B6182" s="1" t="s">
        <v>2508</v>
      </c>
      <c r="C6182" s="1" t="s">
        <v>698</v>
      </c>
      <c r="D6182" s="1" t="s">
        <v>1467</v>
      </c>
      <c r="E6182" s="1" t="str">
        <f>VLOOKUP(D6182,StataFunctions!$E$2:$G$260,3,)</f>
        <v>Multinomial probit regression</v>
      </c>
      <c r="F6182" s="18" t="s">
        <v>5944</v>
      </c>
      <c r="G6182" s="18" t="str">
        <f t="shared" si="580"/>
        <v>number_responded</v>
      </c>
      <c r="H6182" s="18" t="str">
        <f t="shared" si="581"/>
        <v>cycle_08 cycle_10 firstterm party retired_left2 years college kerry04 foreignborn medianincome_x population_x</v>
      </c>
      <c r="I6182" s="18">
        <f t="shared" si="584"/>
        <v>0</v>
      </c>
      <c r="J6182" s="18" t="str">
        <f t="shared" si="585"/>
        <v>NA</v>
      </c>
      <c r="K6182" s="18" t="str">
        <f t="shared" si="582"/>
        <v>cycle_08 cycle_10 firstterm party retired_left2 years college kerry04 foreignborn medianincome_x population_x</v>
      </c>
      <c r="L6182" s="1" t="str">
        <f t="shared" si="583"/>
        <v>Yes</v>
      </c>
    </row>
    <row r="6183" spans="1:12" ht="28.8" x14ac:dyDescent="0.3">
      <c r="A6183" s="1" t="str">
        <f>VLOOKUP(B6183,DownloadedFiles!$B$2:$C$821,2,)</f>
        <v>doi:10.7910/DVN/26714</v>
      </c>
      <c r="B6183" s="1" t="s">
        <v>2508</v>
      </c>
      <c r="C6183" s="1" t="s">
        <v>698</v>
      </c>
      <c r="D6183" s="1" t="s">
        <v>894</v>
      </c>
      <c r="E6183" s="1" t="str">
        <f>VLOOKUP(D6183,StataFunctions!$E$2:$G$260,3,)</f>
        <v>Ordered probit regression</v>
      </c>
      <c r="F6183" s="18" t="s">
        <v>5945</v>
      </c>
      <c r="G6183" s="18" t="str">
        <f t="shared" si="580"/>
        <v>number_responded</v>
      </c>
      <c r="H6183" s="18" t="str">
        <f t="shared" si="581"/>
        <v>cycle_08 cycle_10 firstterm party retired_left2 years college kerry04 foreignborn medianincome_x population_x</v>
      </c>
      <c r="I6183" s="18">
        <f t="shared" si="584"/>
        <v>0</v>
      </c>
      <c r="J6183" s="18" t="str">
        <f t="shared" si="585"/>
        <v>NA</v>
      </c>
      <c r="K6183" s="18" t="str">
        <f t="shared" si="582"/>
        <v>cycle_08 cycle_10 firstterm party retired_left2 years college kerry04 foreignborn medianincome_x population_x</v>
      </c>
      <c r="L6183" s="1" t="str">
        <f t="shared" si="583"/>
        <v>Yes</v>
      </c>
    </row>
    <row r="6184" spans="1:12" ht="28.8" x14ac:dyDescent="0.3">
      <c r="A6184" s="1" t="str">
        <f>VLOOKUP(B6184,DownloadedFiles!$B$2:$C$821,2,)</f>
        <v>doi:10.7910/DVN/26714</v>
      </c>
      <c r="B6184" s="1" t="s">
        <v>2508</v>
      </c>
      <c r="C6184" s="1" t="s">
        <v>698</v>
      </c>
      <c r="D6184" s="1" t="s">
        <v>674</v>
      </c>
      <c r="E6184" s="1" t="str">
        <f>VLOOKUP(D6184,StataFunctions!$E$2:$G$260,3,)</f>
        <v>Probit regression</v>
      </c>
      <c r="F6184" s="18" t="s">
        <v>8484</v>
      </c>
      <c r="G6184" s="18" t="str">
        <f t="shared" si="580"/>
        <v>zresp_two</v>
      </c>
      <c r="H6184" s="18" t="str">
        <f t="shared" si="581"/>
        <v>cycle_08 cycle_10 firstterm party retired_left2 years college kerry04 foreignborn medianincome_x population_x</v>
      </c>
      <c r="I6184" s="18">
        <f t="shared" si="584"/>
        <v>0</v>
      </c>
      <c r="J6184" s="18" t="str">
        <f t="shared" si="585"/>
        <v>NA</v>
      </c>
      <c r="K6184" s="18" t="str">
        <f t="shared" si="582"/>
        <v>cycle_08 cycle_10 firstterm party retired_left2 years college kerry04 foreignborn medianincome_x population_x</v>
      </c>
      <c r="L6184" s="1" t="str">
        <f t="shared" si="583"/>
        <v>Yes</v>
      </c>
    </row>
    <row r="6185" spans="1:12" ht="28.8" x14ac:dyDescent="0.3">
      <c r="A6185" s="1" t="str">
        <f>VLOOKUP(B6185,DownloadedFiles!$B$2:$C$821,2,)</f>
        <v>doi:10.7910/DVN/26714</v>
      </c>
      <c r="B6185" s="1" t="s">
        <v>2509</v>
      </c>
      <c r="C6185" s="1" t="s">
        <v>6487</v>
      </c>
      <c r="D6185" s="1" t="s">
        <v>894</v>
      </c>
      <c r="E6185" s="1" t="str">
        <f>VLOOKUP(D6185,StataFunctions!$E$2:$G$260,3,)</f>
        <v>Ordered probit regression</v>
      </c>
      <c r="F6185" s="18" t="s">
        <v>7650</v>
      </c>
      <c r="G6185" s="18" t="str">
        <f t="shared" si="580"/>
        <v>firstsen_agree</v>
      </c>
      <c r="H6185" s="18" t="str">
        <f t="shared" si="581"/>
        <v>agree_target_toward agree_no_target agree_target_away disagree_target_toward disagree_no_target</v>
      </c>
      <c r="I6185" s="18">
        <f t="shared" si="584"/>
        <v>0</v>
      </c>
      <c r="J6185" s="18" t="str">
        <f t="shared" si="585"/>
        <v>NA</v>
      </c>
      <c r="K6185" s="18" t="str">
        <f t="shared" si="582"/>
        <v>agree_target_toward agree_no_target agree_target_away disagree_target_toward disagree_no_target</v>
      </c>
      <c r="L6185" s="1" t="str">
        <f t="shared" si="583"/>
        <v>Yes</v>
      </c>
    </row>
    <row r="6186" spans="1:12" ht="28.8" x14ac:dyDescent="0.3">
      <c r="A6186" s="1" t="str">
        <f>VLOOKUP(B6186,DownloadedFiles!$B$2:$C$821,2,)</f>
        <v>doi:10.7910/DVN/26714</v>
      </c>
      <c r="B6186" s="1" t="s">
        <v>2509</v>
      </c>
      <c r="C6186" s="1" t="s">
        <v>6487</v>
      </c>
      <c r="D6186" s="1" t="s">
        <v>894</v>
      </c>
      <c r="E6186" s="1" t="str">
        <f>VLOOKUP(D6186,StataFunctions!$E$2:$G$260,3,)</f>
        <v>Ordered probit regression</v>
      </c>
      <c r="F6186" s="18" t="s">
        <v>7651</v>
      </c>
      <c r="G6186" s="18" t="str">
        <f t="shared" si="580"/>
        <v>firstsen_votefor</v>
      </c>
      <c r="H6186" s="18" t="str">
        <f t="shared" si="581"/>
        <v>agree_target_toward agree_no_target agree_target_away disagree_target_toward disagree_no_target</v>
      </c>
      <c r="I6186" s="18">
        <f t="shared" si="584"/>
        <v>0</v>
      </c>
      <c r="J6186" s="18" t="str">
        <f t="shared" si="585"/>
        <v>NA</v>
      </c>
      <c r="K6186" s="18" t="str">
        <f t="shared" si="582"/>
        <v>agree_target_toward agree_no_target agree_target_away disagree_target_toward disagree_no_target</v>
      </c>
      <c r="L6186" s="1" t="str">
        <f t="shared" si="583"/>
        <v>Yes</v>
      </c>
    </row>
    <row r="6187" spans="1:12" ht="43.2" x14ac:dyDescent="0.3">
      <c r="A6187" s="1" t="str">
        <f>VLOOKUP(B6187,DownloadedFiles!$B$2:$C$821,2,)</f>
        <v>doi:10.7910/DVN/26714</v>
      </c>
      <c r="B6187" s="1" t="s">
        <v>2509</v>
      </c>
      <c r="C6187" s="1" t="s">
        <v>6487</v>
      </c>
      <c r="D6187" s="1" t="s">
        <v>654</v>
      </c>
      <c r="E6187" s="1" t="str">
        <f>VLOOKUP(D6187,StataFunctions!$E$2:$G$260,3,)</f>
        <v>Linear Regression</v>
      </c>
      <c r="F6187" s="18" t="s">
        <v>5950</v>
      </c>
      <c r="G6187" s="18" t="str">
        <f t="shared" si="580"/>
        <v>firstsen_agree</v>
      </c>
      <c r="H6187" s="18" t="str">
        <f t="shared" si="581"/>
        <v>agree_target_toward agree_no_target agree_target_away disagree_target_toward disagree_no_target disagree_target_away</v>
      </c>
      <c r="I6187" s="18">
        <f t="shared" si="584"/>
        <v>0</v>
      </c>
      <c r="J6187" s="18" t="str">
        <f t="shared" si="585"/>
        <v>NA</v>
      </c>
      <c r="K6187" s="18" t="str">
        <f t="shared" si="582"/>
        <v>agree_target_toward agree_no_target agree_target_away disagree_target_toward disagree_no_target disagree_target_away</v>
      </c>
      <c r="L6187" s="1" t="str">
        <f t="shared" si="583"/>
        <v>Yes</v>
      </c>
    </row>
    <row r="6188" spans="1:12" ht="43.2" x14ac:dyDescent="0.3">
      <c r="A6188" s="1" t="str">
        <f>VLOOKUP(B6188,DownloadedFiles!$B$2:$C$821,2,)</f>
        <v>doi:10.7910/DVN/26714</v>
      </c>
      <c r="B6188" s="1" t="s">
        <v>2509</v>
      </c>
      <c r="C6188" s="1" t="s">
        <v>6487</v>
      </c>
      <c r="D6188" s="1" t="s">
        <v>654</v>
      </c>
      <c r="E6188" s="1" t="str">
        <f>VLOOKUP(D6188,StataFunctions!$E$2:$G$260,3,)</f>
        <v>Linear Regression</v>
      </c>
      <c r="F6188" s="18" t="s">
        <v>5952</v>
      </c>
      <c r="G6188" s="18" t="str">
        <f t="shared" si="580"/>
        <v>firstsen_therm</v>
      </c>
      <c r="H6188" s="18" t="str">
        <f t="shared" si="581"/>
        <v>agree_target_toward agree_no_target agree_target_away disagree_target_toward disagree_no_target disagree_target_away</v>
      </c>
      <c r="I6188" s="18">
        <f t="shared" si="584"/>
        <v>0</v>
      </c>
      <c r="J6188" s="18" t="str">
        <f t="shared" si="585"/>
        <v>NA</v>
      </c>
      <c r="K6188" s="18" t="str">
        <f t="shared" si="582"/>
        <v>agree_target_toward agree_no_target agree_target_away disagree_target_toward disagree_no_target disagree_target_away</v>
      </c>
      <c r="L6188" s="1" t="str">
        <f t="shared" si="583"/>
        <v>Yes</v>
      </c>
    </row>
    <row r="6189" spans="1:12" ht="43.2" x14ac:dyDescent="0.3">
      <c r="A6189" s="1" t="str">
        <f>VLOOKUP(B6189,DownloadedFiles!$B$2:$C$821,2,)</f>
        <v>doi:10.7910/DVN/26714</v>
      </c>
      <c r="B6189" s="1" t="s">
        <v>2509</v>
      </c>
      <c r="C6189" s="1" t="s">
        <v>6487</v>
      </c>
      <c r="D6189" s="1" t="s">
        <v>654</v>
      </c>
      <c r="E6189" s="1" t="str">
        <f>VLOOKUP(D6189,StataFunctions!$E$2:$G$260,3,)</f>
        <v>Linear Regression</v>
      </c>
      <c r="F6189" s="18" t="s">
        <v>5951</v>
      </c>
      <c r="G6189" s="18" t="str">
        <f t="shared" si="580"/>
        <v>firstsen_votefor</v>
      </c>
      <c r="H6189" s="18" t="str">
        <f t="shared" si="581"/>
        <v>agree_target_toward agree_no_target agree_target_away disagree_target_toward disagree_no_target disagree_target_away</v>
      </c>
      <c r="I6189" s="18">
        <f t="shared" si="584"/>
        <v>0</v>
      </c>
      <c r="J6189" s="18" t="str">
        <f t="shared" si="585"/>
        <v>NA</v>
      </c>
      <c r="K6189" s="18" t="str">
        <f t="shared" si="582"/>
        <v>agree_target_toward agree_no_target agree_target_away disagree_target_toward disagree_no_target disagree_target_away</v>
      </c>
      <c r="L6189" s="1" t="str">
        <f t="shared" si="583"/>
        <v>Yes</v>
      </c>
    </row>
    <row r="6190" spans="1:12" ht="28.8" x14ac:dyDescent="0.3">
      <c r="A6190" s="1" t="str">
        <f>VLOOKUP(B6190,DownloadedFiles!$B$2:$C$821,2,)</f>
        <v>doi:10.7910/DVN/26714</v>
      </c>
      <c r="B6190" s="1" t="s">
        <v>2509</v>
      </c>
      <c r="C6190" s="1" t="s">
        <v>6487</v>
      </c>
      <c r="D6190" s="1" t="s">
        <v>654</v>
      </c>
      <c r="E6190" s="1" t="str">
        <f>VLOOKUP(D6190,StataFunctions!$E$2:$G$260,3,)</f>
        <v>Linear Regression</v>
      </c>
      <c r="F6190" s="18" t="s">
        <v>5949</v>
      </c>
      <c r="G6190" s="18" t="str">
        <f t="shared" si="580"/>
        <v>firstsen_ideology</v>
      </c>
      <c r="H6190" s="18" t="str">
        <f t="shared" si="581"/>
        <v>pro_anti_1 pro_all_1 pro_pro_1 anti_pro_1 anti_all_1 anti_anti_1</v>
      </c>
      <c r="I6190" s="18">
        <f t="shared" si="584"/>
        <v>0</v>
      </c>
      <c r="J6190" s="18" t="str">
        <f t="shared" si="585"/>
        <v>NA</v>
      </c>
      <c r="K6190" s="18" t="str">
        <f t="shared" si="582"/>
        <v>pro_anti_1 pro_all_1 pro_pro_1 anti_pro_1 anti_all_1 anti_anti_1</v>
      </c>
      <c r="L6190" s="1" t="str">
        <f t="shared" si="583"/>
        <v>Yes</v>
      </c>
    </row>
    <row r="6191" spans="1:12" ht="28.8" x14ac:dyDescent="0.3">
      <c r="A6191" s="1" t="str">
        <f>VLOOKUP(B6191,DownloadedFiles!$B$2:$C$821,2,)</f>
        <v>doi:10.7910/DVN/26714</v>
      </c>
      <c r="B6191" s="1" t="s">
        <v>2509</v>
      </c>
      <c r="C6191" s="1" t="s">
        <v>6487</v>
      </c>
      <c r="D6191" s="1" t="s">
        <v>654</v>
      </c>
      <c r="E6191" s="1" t="str">
        <f>VLOOKUP(D6191,StataFunctions!$E$2:$G$260,3,)</f>
        <v>Linear Regression</v>
      </c>
      <c r="F6191" s="18" t="s">
        <v>5948</v>
      </c>
      <c r="G6191" s="18" t="str">
        <f t="shared" si="580"/>
        <v>firstsen_certainty</v>
      </c>
      <c r="H6191" s="18" t="str">
        <f t="shared" si="581"/>
        <v>pro_pro_1 anti_anti_1 pro_all_1 anti_all_1 pro_anti_1 anti_pro_1</v>
      </c>
      <c r="I6191" s="18">
        <f t="shared" si="584"/>
        <v>0</v>
      </c>
      <c r="J6191" s="18" t="str">
        <f t="shared" si="585"/>
        <v>NA</v>
      </c>
      <c r="K6191" s="18" t="str">
        <f t="shared" si="582"/>
        <v>pro_pro_1 anti_anti_1 pro_all_1 anti_all_1 pro_anti_1 anti_pro_1</v>
      </c>
      <c r="L6191" s="1" t="str">
        <f t="shared" si="583"/>
        <v>Yes</v>
      </c>
    </row>
    <row r="6192" spans="1:12" ht="28.8" x14ac:dyDescent="0.3">
      <c r="A6192" s="1" t="str">
        <f>VLOOKUP(B6192,DownloadedFiles!$B$2:$C$821,2,)</f>
        <v>doi:10.7910/DVN/26714</v>
      </c>
      <c r="B6192" s="1" t="s">
        <v>2509</v>
      </c>
      <c r="C6192" s="1" t="s">
        <v>6487</v>
      </c>
      <c r="D6192" s="1" t="s">
        <v>654</v>
      </c>
      <c r="E6192" s="1" t="str">
        <f>VLOOKUP(D6192,StataFunctions!$E$2:$G$260,3,)</f>
        <v>Linear Regression</v>
      </c>
      <c r="F6192" s="18" t="s">
        <v>5946</v>
      </c>
      <c r="G6192" s="18" t="str">
        <f t="shared" si="580"/>
        <v>firstsen_position_correct</v>
      </c>
      <c r="H6192" s="18" t="str">
        <f t="shared" si="581"/>
        <v>pro_pro_1 anti_anti_1 pro_all_1 anti_all_1 pro_anti_1 anti_pro_1</v>
      </c>
      <c r="I6192" s="18">
        <f t="shared" si="584"/>
        <v>0</v>
      </c>
      <c r="J6192" s="18" t="str">
        <f t="shared" si="585"/>
        <v>NA</v>
      </c>
      <c r="K6192" s="18" t="str">
        <f t="shared" si="582"/>
        <v>pro_pro_1 anti_anti_1 pro_all_1 anti_all_1 pro_anti_1 anti_pro_1</v>
      </c>
      <c r="L6192" s="1" t="str">
        <f t="shared" si="583"/>
        <v>Yes</v>
      </c>
    </row>
    <row r="6193" spans="1:12" ht="28.8" x14ac:dyDescent="0.3">
      <c r="A6193" s="1" t="str">
        <f>VLOOKUP(B6193,DownloadedFiles!$B$2:$C$821,2,)</f>
        <v>doi:10.7910/DVN/26714</v>
      </c>
      <c r="B6193" s="1" t="s">
        <v>2509</v>
      </c>
      <c r="C6193" s="1" t="s">
        <v>6487</v>
      </c>
      <c r="D6193" s="1" t="s">
        <v>654</v>
      </c>
      <c r="E6193" s="1" t="str">
        <f>VLOOKUP(D6193,StataFunctions!$E$2:$G$260,3,)</f>
        <v>Linear Regression</v>
      </c>
      <c r="F6193" s="18" t="s">
        <v>5947</v>
      </c>
      <c r="G6193" s="18" t="str">
        <f t="shared" si="580"/>
        <v>firstsen_roll_correct</v>
      </c>
      <c r="H6193" s="18" t="str">
        <f t="shared" si="581"/>
        <v>pro_pro_1 anti_anti_1 pro_all_1 anti_all_1 pro_anti_1 anti_pro_1</v>
      </c>
      <c r="I6193" s="18">
        <f t="shared" si="584"/>
        <v>0</v>
      </c>
      <c r="J6193" s="18" t="str">
        <f t="shared" si="585"/>
        <v>NA</v>
      </c>
      <c r="K6193" s="18" t="str">
        <f t="shared" si="582"/>
        <v>pro_pro_1 anti_anti_1 pro_all_1 anti_all_1 pro_anti_1 anti_pro_1</v>
      </c>
      <c r="L6193" s="1" t="str">
        <f t="shared" si="583"/>
        <v>Yes</v>
      </c>
    </row>
    <row r="6194" spans="1:12" ht="86.4" x14ac:dyDescent="0.3">
      <c r="A6194" s="1" t="str">
        <f>VLOOKUP(B6194,DownloadedFiles!$B$2:$C$821,2,)</f>
        <v>doi:10.7910/DVN/26714</v>
      </c>
      <c r="B6194" s="1" t="s">
        <v>2509</v>
      </c>
      <c r="C6194" s="1" t="s">
        <v>6487</v>
      </c>
      <c r="D6194" s="1" t="s">
        <v>699</v>
      </c>
      <c r="E6194" s="1" t="str">
        <f>VLOOKUP(D6194,StataFunctions!$E$2:$G$260,3,)</f>
        <v>Linear regression</v>
      </c>
      <c r="F6194" s="18" t="s">
        <v>6962</v>
      </c>
      <c r="G6194" s="18" t="str">
        <f t="shared" si="580"/>
        <v>firstsen_`dv'</v>
      </c>
      <c r="H6194"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senparty==`party'</v>
      </c>
      <c r="I6194" s="18">
        <f t="shared" si="584"/>
        <v>1</v>
      </c>
      <c r="J6194" s="18" t="str">
        <f t="shared" si="585"/>
        <v xml:space="preserve"> senparty==`party'</v>
      </c>
      <c r="K6194"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v>
      </c>
      <c r="L6194" s="1" t="str">
        <f t="shared" si="583"/>
        <v>Yes</v>
      </c>
    </row>
    <row r="6195" spans="1:12" ht="86.4" x14ac:dyDescent="0.3">
      <c r="A6195" s="1" t="str">
        <f>VLOOKUP(B6195,DownloadedFiles!$B$2:$C$821,2,)</f>
        <v>doi:10.7910/DVN/26714</v>
      </c>
      <c r="B6195" s="1" t="s">
        <v>2509</v>
      </c>
      <c r="C6195" s="1" t="s">
        <v>6487</v>
      </c>
      <c r="D6195" s="1" t="s">
        <v>699</v>
      </c>
      <c r="E6195" s="1" t="str">
        <f>VLOOKUP(D6195,StataFunctions!$E$2:$G$260,3,)</f>
        <v>Linear regression</v>
      </c>
      <c r="F6195" s="18" t="s">
        <v>6961</v>
      </c>
      <c r="G6195" s="18" t="str">
        <f t="shared" si="580"/>
        <v>firstsen_`dv'</v>
      </c>
      <c r="H6195"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v>
      </c>
      <c r="I6195" s="18">
        <f t="shared" si="584"/>
        <v>1</v>
      </c>
      <c r="J6195" s="18" t="str">
        <f t="shared" si="585"/>
        <v xml:space="preserve"> senparty==2*/</v>
      </c>
      <c r="K6195"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v>
      </c>
      <c r="L6195" s="1" t="str">
        <f t="shared" si="583"/>
        <v>Yes</v>
      </c>
    </row>
    <row r="6196" spans="1:12" ht="86.4" x14ac:dyDescent="0.3">
      <c r="A6196" s="1" t="str">
        <f>VLOOKUP(B6196,DownloadedFiles!$B$2:$C$821,2,)</f>
        <v>doi:10.7910/DVN/26714</v>
      </c>
      <c r="B6196" s="1" t="s">
        <v>2509</v>
      </c>
      <c r="C6196" s="1" t="s">
        <v>6487</v>
      </c>
      <c r="D6196" s="1" t="s">
        <v>699</v>
      </c>
      <c r="E6196" s="1" t="str">
        <f>VLOOKUP(D6196,StataFunctions!$E$2:$G$260,3,)</f>
        <v>Linear regression</v>
      </c>
      <c r="F6196" s="18" t="s">
        <v>6961</v>
      </c>
      <c r="G6196" s="18" t="str">
        <f t="shared" si="580"/>
        <v>firstsen_`dv'</v>
      </c>
      <c r="H6196"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v>
      </c>
      <c r="I6196" s="18">
        <f t="shared" si="584"/>
        <v>1</v>
      </c>
      <c r="J6196" s="18" t="str">
        <f t="shared" si="585"/>
        <v xml:space="preserve"> senparty==2*/</v>
      </c>
      <c r="K6196"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v>
      </c>
      <c r="L6196" s="1" t="str">
        <f t="shared" si="583"/>
        <v>Yes</v>
      </c>
    </row>
    <row r="6197" spans="1:12" ht="86.4" x14ac:dyDescent="0.3">
      <c r="A6197" s="1" t="str">
        <f>VLOOKUP(B6197,DownloadedFiles!$B$2:$C$821,2,)</f>
        <v>doi:10.7910/DVN/26714</v>
      </c>
      <c r="B6197" s="1" t="s">
        <v>2509</v>
      </c>
      <c r="C6197" s="1" t="s">
        <v>6487</v>
      </c>
      <c r="D6197" s="1" t="s">
        <v>699</v>
      </c>
      <c r="E6197" s="1" t="str">
        <f>VLOOKUP(D6197,StataFunctions!$E$2:$G$260,3,)</f>
        <v>Linear regression</v>
      </c>
      <c r="F6197" s="18" t="s">
        <v>6961</v>
      </c>
      <c r="G6197" s="18" t="str">
        <f t="shared" si="580"/>
        <v>firstsen_`dv'</v>
      </c>
      <c r="H6197"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v>
      </c>
      <c r="I6197" s="18">
        <f t="shared" si="584"/>
        <v>1</v>
      </c>
      <c r="J6197" s="18" t="str">
        <f t="shared" si="585"/>
        <v xml:space="preserve"> senparty==2*/</v>
      </c>
      <c r="K6197"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v>
      </c>
      <c r="L6197" s="1" t="str">
        <f t="shared" si="583"/>
        <v>Yes</v>
      </c>
    </row>
    <row r="6198" spans="1:12" ht="86.4" x14ac:dyDescent="0.3">
      <c r="A6198" s="1" t="str">
        <f>VLOOKUP(B6198,DownloadedFiles!$B$2:$C$821,2,)</f>
        <v>doi:10.7910/DVN/26714</v>
      </c>
      <c r="B6198" s="1" t="s">
        <v>2509</v>
      </c>
      <c r="C6198" s="1" t="s">
        <v>6487</v>
      </c>
      <c r="D6198" s="1" t="s">
        <v>699</v>
      </c>
      <c r="E6198" s="1" t="str">
        <f>VLOOKUP(D6198,StataFunctions!$E$2:$G$260,3,)</f>
        <v>Linear regression</v>
      </c>
      <c r="F6198" s="18" t="s">
        <v>6961</v>
      </c>
      <c r="G6198" s="18" t="str">
        <f t="shared" si="580"/>
        <v>firstsen_`dv'</v>
      </c>
      <c r="H6198"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v>
      </c>
      <c r="I6198" s="18">
        <f t="shared" si="584"/>
        <v>1</v>
      </c>
      <c r="J6198" s="18" t="str">
        <f t="shared" si="585"/>
        <v xml:space="preserve"> senparty==2*/</v>
      </c>
      <c r="K6198"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v>
      </c>
      <c r="L6198" s="1" t="str">
        <f t="shared" si="583"/>
        <v>Yes</v>
      </c>
    </row>
    <row r="6199" spans="1:12" ht="86.4" x14ac:dyDescent="0.3">
      <c r="A6199" s="1" t="str">
        <f>VLOOKUP(B6199,DownloadedFiles!$B$2:$C$821,2,)</f>
        <v>doi:10.7910/DVN/26714</v>
      </c>
      <c r="B6199" s="1" t="s">
        <v>2509</v>
      </c>
      <c r="C6199" s="1" t="s">
        <v>6487</v>
      </c>
      <c r="D6199" s="1" t="s">
        <v>699</v>
      </c>
      <c r="E6199" s="1" t="str">
        <f>VLOOKUP(D6199,StataFunctions!$E$2:$G$260,3,)</f>
        <v>Linear regression</v>
      </c>
      <c r="F6199" s="18" t="s">
        <v>6961</v>
      </c>
      <c r="G6199" s="18" t="str">
        <f t="shared" si="580"/>
        <v>firstsen_`dv'</v>
      </c>
      <c r="H6199" s="18" t="str">
        <f t="shared" si="581"/>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 if senparty==2*/</v>
      </c>
      <c r="I6199" s="18">
        <f t="shared" si="584"/>
        <v>1</v>
      </c>
      <c r="J6199" s="18" t="str">
        <f t="shared" si="585"/>
        <v xml:space="preserve"> senparty==2*/</v>
      </c>
      <c r="K6199" s="18" t="str">
        <f t="shared" si="582"/>
        <v>pro_pro_1ss pro_pro_1ws pro_pro_1wo pro_pro_1so pro_anti_1ss pro_anti_1ws pro_anti_1wo pro_anti_1so anti_pro_1ss anti_pro_1ws anti_pro_1wo anti_pro_1so anti_anti_1ss anti_anti_1ws anti_anti_1wo anti_anti_1so pro_all_1ss pro_all_1ws pro_all_1wo pro_all_1so anti_all_1ss anti_all_1ws anti_all_1wo anti_all_1so /*if senparty==1|</v>
      </c>
      <c r="L6199" s="1" t="str">
        <f t="shared" si="583"/>
        <v>Yes</v>
      </c>
    </row>
    <row r="6200" spans="1:12" ht="43.2" x14ac:dyDescent="0.3">
      <c r="A6200" s="1" t="str">
        <f>VLOOKUP(B6200,DownloadedFiles!$B$2:$C$821,2,)</f>
        <v>doi:10.7910/DVN/R3GZZW</v>
      </c>
      <c r="B6200" s="1" t="s">
        <v>1920</v>
      </c>
      <c r="C6200" s="1" t="s">
        <v>6488</v>
      </c>
      <c r="D6200" s="1" t="s">
        <v>654</v>
      </c>
      <c r="E6200" s="1" t="str">
        <f>VLOOKUP(D6200,StataFunctions!$E$2:$G$260,3,)</f>
        <v>Linear Regression</v>
      </c>
      <c r="F6200" s="18" t="s">
        <v>5956</v>
      </c>
      <c r="G6200" s="18" t="str">
        <f t="shared" ref="G6200:G6263" si="586">MID($F6200,LEN($D6200)+FIND($D6200,$F6200)+1,FIND(" ",$F6200,LEN(D6200)+FIND(D6200,F6200)+1)-(LEN($D6200)+FIND($D6200,$F6200)+1))</f>
        <v>option_a</v>
      </c>
      <c r="H6200" s="18" t="str">
        <f t="shared" si="581"/>
        <v>religion geography econ_extremity2 religion_econ_extremity2 geography_econ_extremity2 if treatment&lt;4 // Column 1</v>
      </c>
      <c r="I6200" s="18">
        <f t="shared" si="584"/>
        <v>1</v>
      </c>
      <c r="J6200" s="18" t="str">
        <f t="shared" si="585"/>
        <v xml:space="preserve"> treatment&lt;4 // Column 1</v>
      </c>
      <c r="K6200" s="18" t="str">
        <f t="shared" si="582"/>
        <v>religion geography econ_extremity2 religion_econ_extremity2 geography_econ_extremity2</v>
      </c>
      <c r="L6200" s="1" t="str">
        <f t="shared" si="583"/>
        <v>Yes</v>
      </c>
    </row>
    <row r="6201" spans="1:12" x14ac:dyDescent="0.3">
      <c r="A6201" s="1" t="str">
        <f>VLOOKUP(B6201,DownloadedFiles!$B$2:$C$821,2,)</f>
        <v>doi:10.7910/DVN/R3GZZW</v>
      </c>
      <c r="B6201" s="1" t="s">
        <v>1920</v>
      </c>
      <c r="C6201" s="1" t="s">
        <v>6488</v>
      </c>
      <c r="D6201" s="1" t="s">
        <v>654</v>
      </c>
      <c r="E6201" s="1" t="str">
        <f>VLOOKUP(D6201,StataFunctions!$E$2:$G$260,3,)</f>
        <v>Linear Regression</v>
      </c>
      <c r="F6201" s="18" t="s">
        <v>8071</v>
      </c>
      <c r="G6201" s="18" t="str">
        <f t="shared" si="586"/>
        <v>option_a</v>
      </c>
      <c r="H6201" s="18" t="str">
        <f t="shared" si="581"/>
        <v>religion geography higherpayment if dem==1 // Column 1</v>
      </c>
      <c r="I6201" s="18">
        <f t="shared" si="584"/>
        <v>1</v>
      </c>
      <c r="J6201" s="18" t="str">
        <f t="shared" si="585"/>
        <v xml:space="preserve"> dem==1 // Column 1</v>
      </c>
      <c r="K6201" s="18" t="str">
        <f t="shared" si="582"/>
        <v>religion geography higherpayment</v>
      </c>
      <c r="L6201" s="1" t="str">
        <f t="shared" si="583"/>
        <v>Yes</v>
      </c>
    </row>
    <row r="6202" spans="1:12" x14ac:dyDescent="0.3">
      <c r="A6202" s="1" t="str">
        <f>VLOOKUP(B6202,DownloadedFiles!$B$2:$C$821,2,)</f>
        <v>doi:10.7910/DVN/R3GZZW</v>
      </c>
      <c r="B6202" s="1" t="s">
        <v>1920</v>
      </c>
      <c r="C6202" s="1" t="s">
        <v>6488</v>
      </c>
      <c r="D6202" s="1" t="s">
        <v>766</v>
      </c>
      <c r="E6202" s="1" t="str">
        <f>VLOOKUP(D6202,StataFunctions!$E$2:$G$260,3,)</f>
        <v>Logistic regression</v>
      </c>
      <c r="F6202" s="18" t="s">
        <v>8066</v>
      </c>
      <c r="G6202" s="18" t="str">
        <f t="shared" si="586"/>
        <v>option_a</v>
      </c>
      <c r="H6202" s="18" t="str">
        <f t="shared" si="581"/>
        <v>religion geography higherpayment if dem==1 // Column 3</v>
      </c>
      <c r="I6202" s="18">
        <f t="shared" si="584"/>
        <v>1</v>
      </c>
      <c r="J6202" s="18" t="str">
        <f t="shared" si="585"/>
        <v xml:space="preserve"> dem==1 // Column 3</v>
      </c>
      <c r="K6202" s="18" t="str">
        <f t="shared" si="582"/>
        <v>religion geography higherpayment</v>
      </c>
      <c r="L6202" s="1" t="str">
        <f t="shared" si="583"/>
        <v>Yes</v>
      </c>
    </row>
    <row r="6203" spans="1:12" x14ac:dyDescent="0.3">
      <c r="A6203" s="1" t="str">
        <f>VLOOKUP(B6203,DownloadedFiles!$B$2:$C$821,2,)</f>
        <v>doi:10.7910/DVN/R3GZZW</v>
      </c>
      <c r="B6203" s="1" t="s">
        <v>1920</v>
      </c>
      <c r="C6203" s="1" t="s">
        <v>6488</v>
      </c>
      <c r="D6203" s="1" t="s">
        <v>654</v>
      </c>
      <c r="E6203" s="1" t="str">
        <f>VLOOKUP(D6203,StataFunctions!$E$2:$G$260,3,)</f>
        <v>Linear Regression</v>
      </c>
      <c r="F6203" s="18" t="s">
        <v>8073</v>
      </c>
      <c r="G6203" s="18" t="str">
        <f t="shared" si="586"/>
        <v>option_a</v>
      </c>
      <c r="H6203" s="18" t="str">
        <f t="shared" si="581"/>
        <v>religion geography higherpayment if rep==1 // Column 1</v>
      </c>
      <c r="I6203" s="18">
        <f t="shared" si="584"/>
        <v>1</v>
      </c>
      <c r="J6203" s="18" t="str">
        <f t="shared" si="585"/>
        <v xml:space="preserve"> rep==1 // Column 1</v>
      </c>
      <c r="K6203" s="18" t="str">
        <f t="shared" si="582"/>
        <v>religion geography higherpayment</v>
      </c>
      <c r="L6203" s="1" t="str">
        <f t="shared" si="583"/>
        <v>Yes</v>
      </c>
    </row>
    <row r="6204" spans="1:12" x14ac:dyDescent="0.3">
      <c r="A6204" s="1" t="str">
        <f>VLOOKUP(B6204,DownloadedFiles!$B$2:$C$821,2,)</f>
        <v>doi:10.7910/DVN/R3GZZW</v>
      </c>
      <c r="B6204" s="1" t="s">
        <v>1920</v>
      </c>
      <c r="C6204" s="1" t="s">
        <v>6488</v>
      </c>
      <c r="D6204" s="1" t="s">
        <v>766</v>
      </c>
      <c r="E6204" s="1" t="str">
        <f>VLOOKUP(D6204,StataFunctions!$E$2:$G$260,3,)</f>
        <v>Logistic regression</v>
      </c>
      <c r="F6204" s="18" t="s">
        <v>8068</v>
      </c>
      <c r="G6204" s="18" t="str">
        <f t="shared" si="586"/>
        <v>option_a</v>
      </c>
      <c r="H6204" s="18" t="str">
        <f t="shared" si="581"/>
        <v>religion geography higherpayment if rep==1 // Column 3</v>
      </c>
      <c r="I6204" s="18">
        <f t="shared" si="584"/>
        <v>1</v>
      </c>
      <c r="J6204" s="18" t="str">
        <f t="shared" si="585"/>
        <v xml:space="preserve"> rep==1 // Column 3</v>
      </c>
      <c r="K6204" s="18" t="str">
        <f t="shared" si="582"/>
        <v>religion geography higherpayment</v>
      </c>
      <c r="L6204" s="1" t="str">
        <f t="shared" si="583"/>
        <v>Yes</v>
      </c>
    </row>
    <row r="6205" spans="1:12" x14ac:dyDescent="0.3">
      <c r="A6205" s="1" t="str">
        <f>VLOOKUP(B6205,DownloadedFiles!$B$2:$C$821,2,)</f>
        <v>doi:10.7910/DVN/R3GZZW</v>
      </c>
      <c r="B6205" s="1" t="s">
        <v>1920</v>
      </c>
      <c r="C6205" s="1" t="s">
        <v>6488</v>
      </c>
      <c r="D6205" s="1" t="s">
        <v>654</v>
      </c>
      <c r="E6205" s="1" t="str">
        <f>VLOOKUP(D6205,StataFunctions!$E$2:$G$260,3,)</f>
        <v>Linear Regression</v>
      </c>
      <c r="F6205" s="18" t="s">
        <v>5953</v>
      </c>
      <c r="G6205" s="18" t="str">
        <f t="shared" si="586"/>
        <v>option_a</v>
      </c>
      <c r="H6205" s="18" t="str">
        <f t="shared" si="581"/>
        <v>religion geography higherpayment // Column 1</v>
      </c>
      <c r="I6205" s="18">
        <f t="shared" si="584"/>
        <v>0</v>
      </c>
      <c r="J6205" s="18" t="str">
        <f t="shared" si="585"/>
        <v>NA</v>
      </c>
      <c r="K6205" s="18" t="str">
        <f t="shared" si="582"/>
        <v>religion geography higherpayment // Column 1</v>
      </c>
      <c r="L6205" s="1" t="str">
        <f t="shared" si="583"/>
        <v>Yes</v>
      </c>
    </row>
    <row r="6206" spans="1:12" x14ac:dyDescent="0.3">
      <c r="A6206" s="1" t="str">
        <f>VLOOKUP(B6206,DownloadedFiles!$B$2:$C$821,2,)</f>
        <v>doi:10.7910/DVN/R3GZZW</v>
      </c>
      <c r="B6206" s="1" t="s">
        <v>1920</v>
      </c>
      <c r="C6206" s="1" t="s">
        <v>6488</v>
      </c>
      <c r="D6206" s="1" t="s">
        <v>766</v>
      </c>
      <c r="E6206" s="1" t="str">
        <f>VLOOKUP(D6206,StataFunctions!$E$2:$G$260,3,)</f>
        <v>Logistic regression</v>
      </c>
      <c r="F6206" s="18" t="s">
        <v>8064</v>
      </c>
      <c r="G6206" s="18" t="str">
        <f t="shared" si="586"/>
        <v>option_a</v>
      </c>
      <c r="H6206" s="18" t="str">
        <f t="shared" si="581"/>
        <v>religion geography higherpayment // Column 3</v>
      </c>
      <c r="I6206" s="18">
        <f t="shared" si="584"/>
        <v>0</v>
      </c>
      <c r="J6206" s="18" t="str">
        <f t="shared" si="585"/>
        <v>NA</v>
      </c>
      <c r="K6206" s="18" t="str">
        <f t="shared" si="582"/>
        <v>religion geography higherpayment // Column 3</v>
      </c>
      <c r="L6206" s="1" t="str">
        <f t="shared" si="583"/>
        <v>Yes</v>
      </c>
    </row>
    <row r="6207" spans="1:12" ht="43.2" x14ac:dyDescent="0.3">
      <c r="A6207" s="1" t="str">
        <f>VLOOKUP(B6207,DownloadedFiles!$B$2:$C$821,2,)</f>
        <v>doi:10.7910/DVN/R3GZZW</v>
      </c>
      <c r="B6207" s="1" t="s">
        <v>1920</v>
      </c>
      <c r="C6207" s="1" t="s">
        <v>6488</v>
      </c>
      <c r="D6207" s="1" t="s">
        <v>654</v>
      </c>
      <c r="E6207" s="1" t="str">
        <f>VLOOKUP(D6207,StataFunctions!$E$2:$G$260,3,)</f>
        <v>Linear Regression</v>
      </c>
      <c r="F6207" s="18" t="s">
        <v>5954</v>
      </c>
      <c r="G6207" s="18" t="str">
        <f t="shared" si="586"/>
        <v>option_a</v>
      </c>
      <c r="H6207" s="18" t="str">
        <f t="shared" si="581"/>
        <v>religion geography higherpayment strongpart religion_strongpart geography_strongpart higherpayment_strongpart // Column 1</v>
      </c>
      <c r="I6207" s="18">
        <f t="shared" si="584"/>
        <v>0</v>
      </c>
      <c r="J6207" s="18" t="str">
        <f t="shared" si="585"/>
        <v>NA</v>
      </c>
      <c r="K6207" s="18" t="str">
        <f t="shared" si="582"/>
        <v>religion geography higherpayment strongpart religion_strongpart geography_strongpart higherpayment_strongpart // Column 1</v>
      </c>
      <c r="L6207" s="1" t="str">
        <f t="shared" si="583"/>
        <v>Yes</v>
      </c>
    </row>
    <row r="6208" spans="1:12" ht="43.2" x14ac:dyDescent="0.3">
      <c r="A6208" s="1" t="str">
        <f>VLOOKUP(B6208,DownloadedFiles!$B$2:$C$821,2,)</f>
        <v>doi:10.7910/DVN/R3GZZW</v>
      </c>
      <c r="B6208" s="1" t="s">
        <v>1920</v>
      </c>
      <c r="C6208" s="1" t="s">
        <v>6488</v>
      </c>
      <c r="D6208" s="1" t="s">
        <v>766</v>
      </c>
      <c r="E6208" s="1" t="str">
        <f>VLOOKUP(D6208,StataFunctions!$E$2:$G$260,3,)</f>
        <v>Logistic regression</v>
      </c>
      <c r="F6208" s="18" t="s">
        <v>5955</v>
      </c>
      <c r="G6208" s="18" t="str">
        <f t="shared" si="586"/>
        <v>option_a</v>
      </c>
      <c r="H6208" s="18" t="str">
        <f t="shared" si="581"/>
        <v>religion geography higherpayment strongpart religion_strongpart geography_strongpart higherpayment_strongpart // Column 2</v>
      </c>
      <c r="I6208" s="18">
        <f t="shared" si="584"/>
        <v>0</v>
      </c>
      <c r="J6208" s="18" t="str">
        <f t="shared" si="585"/>
        <v>NA</v>
      </c>
      <c r="K6208" s="18" t="str">
        <f t="shared" si="582"/>
        <v>religion geography higherpayment strongpart religion_strongpart geography_strongpart higherpayment_strongpart // Column 2</v>
      </c>
      <c r="L6208" s="1" t="str">
        <f t="shared" si="583"/>
        <v>Yes</v>
      </c>
    </row>
    <row r="6209" spans="1:12" ht="28.8" x14ac:dyDescent="0.3">
      <c r="A6209" s="1" t="str">
        <f>VLOOKUP(B6209,DownloadedFiles!$B$2:$C$821,2,)</f>
        <v>doi:10.7910/DVN/R3GZZW</v>
      </c>
      <c r="B6209" s="1" t="s">
        <v>1920</v>
      </c>
      <c r="C6209" s="1" t="s">
        <v>6488</v>
      </c>
      <c r="D6209" s="1" t="s">
        <v>654</v>
      </c>
      <c r="E6209" s="1" t="str">
        <f>VLOOKUP(D6209,StataFunctions!$E$2:$G$260,3,)</f>
        <v>Linear Regression</v>
      </c>
      <c r="F6209" s="18" t="s">
        <v>5957</v>
      </c>
      <c r="G6209" s="18" t="str">
        <f t="shared" si="586"/>
        <v>option_a</v>
      </c>
      <c r="H6209" s="18" t="str">
        <f t="shared" si="581"/>
        <v>religion geography soc_extremity2 religion_soc_extremity2 geography_soc_extremity2 if treatment&lt;4 // Column 2</v>
      </c>
      <c r="I6209" s="18">
        <f t="shared" si="584"/>
        <v>1</v>
      </c>
      <c r="J6209" s="18" t="str">
        <f t="shared" si="585"/>
        <v xml:space="preserve"> treatment&lt;4 // Column 2</v>
      </c>
      <c r="K6209" s="18" t="str">
        <f t="shared" si="582"/>
        <v>religion geography soc_extremity2 religion_soc_extremity2 geography_soc_extremity2</v>
      </c>
      <c r="L6209" s="1" t="str">
        <f t="shared" si="583"/>
        <v>Yes</v>
      </c>
    </row>
    <row r="6210" spans="1:12" ht="43.2" x14ac:dyDescent="0.3">
      <c r="A6210" s="1" t="str">
        <f>VLOOKUP(B6210,DownloadedFiles!$B$2:$C$821,2,)</f>
        <v>doi:10.7910/DVN/R3GZZW</v>
      </c>
      <c r="B6210" s="1" t="s">
        <v>1920</v>
      </c>
      <c r="C6210" s="1" t="s">
        <v>6488</v>
      </c>
      <c r="D6210" s="1" t="s">
        <v>654</v>
      </c>
      <c r="E6210" s="1" t="str">
        <f>VLOOKUP(D6210,StataFunctions!$E$2:$G$260,3,)</f>
        <v>Linear Regression</v>
      </c>
      <c r="F6210" s="18" t="s">
        <v>8070</v>
      </c>
      <c r="G6210" s="18" t="str">
        <f t="shared" si="586"/>
        <v>option_a</v>
      </c>
      <c r="H6210" s="18" t="str">
        <f t="shared" ref="H6210:H6273" si="587">TRIM(MID(F6210,FIND(G6210,F6210)+LEN(G6210)+1,IFERROR(FIND(",",F6210),LEN(F6210)+1)-(FIND(G6210,F6210)+LEN(G6210)+1)))</f>
        <v>religion geography strongpart religion_strongpart geography_strongpart if treatment &lt; 4 /* Column 2</v>
      </c>
      <c r="I6210" s="18">
        <f t="shared" si="584"/>
        <v>1</v>
      </c>
      <c r="J6210" s="18" t="str">
        <f t="shared" si="585"/>
        <v xml:space="preserve"> treatment &lt; 4 /* Column 2</v>
      </c>
      <c r="K6210" s="18" t="str">
        <f t="shared" ref="K6210:K6273" si="588">IF(I6210=0,H6210,MID(H6210,1,FIND(J6210,H6210)-4))</f>
        <v>religion geography strongpart religion_strongpart geography_strongpart</v>
      </c>
      <c r="L6210" s="1" t="str">
        <f t="shared" ref="L6210:L6273" si="589">IFERROR(IF(FIND("///",F6210)&gt;0,"No",0),"Yes")</f>
        <v>Yes</v>
      </c>
    </row>
    <row r="6211" spans="1:12" ht="28.8" x14ac:dyDescent="0.3">
      <c r="A6211" s="1" t="str">
        <f>VLOOKUP(B6211,DownloadedFiles!$B$2:$C$821,2,)</f>
        <v>doi:10.7910/DVN/R3GZZW</v>
      </c>
      <c r="B6211" s="1" t="s">
        <v>1920</v>
      </c>
      <c r="C6211" s="1" t="s">
        <v>6488</v>
      </c>
      <c r="D6211" s="1" t="s">
        <v>766</v>
      </c>
      <c r="E6211" s="1" t="str">
        <f>VLOOKUP(D6211,StataFunctions!$E$2:$G$260,3,)</f>
        <v>Logistic regression</v>
      </c>
      <c r="F6211" s="18" t="s">
        <v>8065</v>
      </c>
      <c r="G6211" s="18" t="str">
        <f t="shared" si="586"/>
        <v>option_a</v>
      </c>
      <c r="H6211" s="18" t="str">
        <f t="shared" si="587"/>
        <v>religion geography strongpart religion_strongpart geography_strongpart if treatment &lt; 4 // Column 4</v>
      </c>
      <c r="I6211" s="18">
        <f t="shared" si="584"/>
        <v>1</v>
      </c>
      <c r="J6211" s="18" t="str">
        <f t="shared" si="585"/>
        <v xml:space="preserve"> treatment &lt; 4 // Column 4</v>
      </c>
      <c r="K6211" s="18" t="str">
        <f t="shared" si="588"/>
        <v>religion geography strongpart religion_strongpart geography_strongpart</v>
      </c>
      <c r="L6211" s="1" t="str">
        <f t="shared" si="589"/>
        <v>Yes</v>
      </c>
    </row>
    <row r="6212" spans="1:12" ht="43.2" x14ac:dyDescent="0.3">
      <c r="A6212" s="1" t="str">
        <f>VLOOKUP(B6212,DownloadedFiles!$B$2:$C$821,2,)</f>
        <v>doi:10.7910/DVN/R3GZZW</v>
      </c>
      <c r="B6212" s="1" t="s">
        <v>1920</v>
      </c>
      <c r="C6212" s="1" t="s">
        <v>6488</v>
      </c>
      <c r="D6212" s="1" t="s">
        <v>654</v>
      </c>
      <c r="E6212" s="1" t="str">
        <f>VLOOKUP(D6212,StataFunctions!$E$2:$G$260,3,)</f>
        <v>Linear Regression</v>
      </c>
      <c r="F6212" s="18" t="s">
        <v>8072</v>
      </c>
      <c r="G6212" s="18" t="str">
        <f t="shared" si="586"/>
        <v>option_a</v>
      </c>
      <c r="H6212" s="18" t="str">
        <f t="shared" si="587"/>
        <v>religion geography strongpart religion_strongpart geography_strongpart if treatment &lt; 4&amp;dem==1 /* Column 2</v>
      </c>
      <c r="I6212" s="18">
        <f t="shared" si="584"/>
        <v>1</v>
      </c>
      <c r="J6212" s="18" t="str">
        <f t="shared" si="585"/>
        <v xml:space="preserve"> treatment &lt; 4&amp;dem==1 /* Column 2</v>
      </c>
      <c r="K6212" s="18" t="str">
        <f t="shared" si="588"/>
        <v>religion geography strongpart religion_strongpart geography_strongpart</v>
      </c>
      <c r="L6212" s="1" t="str">
        <f t="shared" si="589"/>
        <v>Yes</v>
      </c>
    </row>
    <row r="6213" spans="1:12" ht="28.8" x14ac:dyDescent="0.3">
      <c r="A6213" s="1" t="str">
        <f>VLOOKUP(B6213,DownloadedFiles!$B$2:$C$821,2,)</f>
        <v>doi:10.7910/DVN/R3GZZW</v>
      </c>
      <c r="B6213" s="1" t="s">
        <v>1920</v>
      </c>
      <c r="C6213" s="1" t="s">
        <v>6488</v>
      </c>
      <c r="D6213" s="1" t="s">
        <v>766</v>
      </c>
      <c r="E6213" s="1" t="str">
        <f>VLOOKUP(D6213,StataFunctions!$E$2:$G$260,3,)</f>
        <v>Logistic regression</v>
      </c>
      <c r="F6213" s="18" t="s">
        <v>8067</v>
      </c>
      <c r="G6213" s="18" t="str">
        <f t="shared" si="586"/>
        <v>option_a</v>
      </c>
      <c r="H6213" s="18" t="str">
        <f t="shared" si="587"/>
        <v>religion geography strongpart religion_strongpart geography_strongpart if treatment &lt; 4&amp;dem==1 // Column 4</v>
      </c>
      <c r="I6213" s="18">
        <f t="shared" si="584"/>
        <v>1</v>
      </c>
      <c r="J6213" s="18" t="str">
        <f t="shared" si="585"/>
        <v xml:space="preserve"> treatment &lt; 4&amp;dem==1 // Column 4</v>
      </c>
      <c r="K6213" s="18" t="str">
        <f t="shared" si="588"/>
        <v>religion geography strongpart religion_strongpart geography_strongpart</v>
      </c>
      <c r="L6213" s="1" t="str">
        <f t="shared" si="589"/>
        <v>Yes</v>
      </c>
    </row>
    <row r="6214" spans="1:12" ht="43.2" x14ac:dyDescent="0.3">
      <c r="A6214" s="1" t="str">
        <f>VLOOKUP(B6214,DownloadedFiles!$B$2:$C$821,2,)</f>
        <v>doi:10.7910/DVN/R3GZZW</v>
      </c>
      <c r="B6214" s="1" t="s">
        <v>1920</v>
      </c>
      <c r="C6214" s="1" t="s">
        <v>6488</v>
      </c>
      <c r="D6214" s="1" t="s">
        <v>654</v>
      </c>
      <c r="E6214" s="1" t="str">
        <f>VLOOKUP(D6214,StataFunctions!$E$2:$G$260,3,)</f>
        <v>Linear Regression</v>
      </c>
      <c r="F6214" s="18" t="s">
        <v>8074</v>
      </c>
      <c r="G6214" s="18" t="str">
        <f t="shared" si="586"/>
        <v>option_a</v>
      </c>
      <c r="H6214" s="18" t="str">
        <f t="shared" si="587"/>
        <v>religion geography strongpart religion_strongpart geography_strongpart if treatment &lt; 4&amp;rep==1 /* Column 2</v>
      </c>
      <c r="I6214" s="18">
        <f t="shared" si="584"/>
        <v>1</v>
      </c>
      <c r="J6214" s="18" t="str">
        <f t="shared" si="585"/>
        <v xml:space="preserve"> treatment &lt; 4&amp;rep==1 /* Column 2</v>
      </c>
      <c r="K6214" s="18" t="str">
        <f t="shared" si="588"/>
        <v>religion geography strongpart religion_strongpart geography_strongpart</v>
      </c>
      <c r="L6214" s="1" t="str">
        <f t="shared" si="589"/>
        <v>Yes</v>
      </c>
    </row>
    <row r="6215" spans="1:12" ht="28.8" x14ac:dyDescent="0.3">
      <c r="A6215" s="1" t="str">
        <f>VLOOKUP(B6215,DownloadedFiles!$B$2:$C$821,2,)</f>
        <v>doi:10.7910/DVN/R3GZZW</v>
      </c>
      <c r="B6215" s="1" t="s">
        <v>1920</v>
      </c>
      <c r="C6215" s="1" t="s">
        <v>6488</v>
      </c>
      <c r="D6215" s="1" t="s">
        <v>766</v>
      </c>
      <c r="E6215" s="1" t="str">
        <f>VLOOKUP(D6215,StataFunctions!$E$2:$G$260,3,)</f>
        <v>Logistic regression</v>
      </c>
      <c r="F6215" s="18" t="s">
        <v>8069</v>
      </c>
      <c r="G6215" s="18" t="str">
        <f t="shared" si="586"/>
        <v>option_a</v>
      </c>
      <c r="H6215" s="18" t="str">
        <f t="shared" si="587"/>
        <v>religion geography strongpart religion_strongpart geography_strongpart if treatment &lt; 4&amp;rep==1 // Column 4</v>
      </c>
      <c r="I6215" s="18">
        <f t="shared" si="584"/>
        <v>1</v>
      </c>
      <c r="J6215" s="18" t="str">
        <f t="shared" si="585"/>
        <v xml:space="preserve"> treatment &lt; 4&amp;rep==1 // Column 4</v>
      </c>
      <c r="K6215" s="18" t="str">
        <f t="shared" si="588"/>
        <v>religion geography strongpart religion_strongpart geography_strongpart</v>
      </c>
      <c r="L6215" s="1" t="str">
        <f t="shared" si="589"/>
        <v>Yes</v>
      </c>
    </row>
    <row r="6216" spans="1:12" x14ac:dyDescent="0.3">
      <c r="A6216" s="1" t="str">
        <f>VLOOKUP(B6216,DownloadedFiles!$B$2:$C$821,2,)</f>
        <v>doi:10.7910/DVN/R3GZZW</v>
      </c>
      <c r="B6216" s="1" t="s">
        <v>1920</v>
      </c>
      <c r="C6216" s="1" t="s">
        <v>6488</v>
      </c>
      <c r="D6216" s="1" t="s">
        <v>654</v>
      </c>
      <c r="E6216" s="1" t="str">
        <f>VLOOKUP(D6216,StataFunctions!$E$2:$G$260,3,)</f>
        <v>Linear Regression</v>
      </c>
      <c r="F6216" s="18" t="s">
        <v>5960</v>
      </c>
      <c r="G6216" s="18" t="str">
        <f t="shared" si="586"/>
        <v>option_a</v>
      </c>
      <c r="H6216" s="18" t="str">
        <f t="shared" si="587"/>
        <v>religion##baplus geography##baplus higherpayment##baplus</v>
      </c>
      <c r="I6216" s="18">
        <f t="shared" si="584"/>
        <v>0</v>
      </c>
      <c r="J6216" s="18" t="str">
        <f t="shared" si="585"/>
        <v>NA</v>
      </c>
      <c r="K6216" s="18" t="str">
        <f t="shared" si="588"/>
        <v>religion##baplus geography##baplus higherpayment##baplus</v>
      </c>
      <c r="L6216" s="1" t="str">
        <f t="shared" si="589"/>
        <v>Yes</v>
      </c>
    </row>
    <row r="6217" spans="1:12" ht="28.8" x14ac:dyDescent="0.3">
      <c r="A6217" s="1" t="str">
        <f>VLOOKUP(B6217,DownloadedFiles!$B$2:$C$821,2,)</f>
        <v>doi:10.7910/DVN/R3GZZW</v>
      </c>
      <c r="B6217" s="1" t="s">
        <v>1920</v>
      </c>
      <c r="C6217" s="1" t="s">
        <v>6488</v>
      </c>
      <c r="D6217" s="1" t="s">
        <v>654</v>
      </c>
      <c r="E6217" s="1" t="str">
        <f>VLOOKUP(D6217,StataFunctions!$E$2:$G$260,3,)</f>
        <v>Linear Regression</v>
      </c>
      <c r="F6217" s="18" t="s">
        <v>5962</v>
      </c>
      <c r="G6217" s="18" t="str">
        <f t="shared" si="586"/>
        <v>option_a</v>
      </c>
      <c r="H6217" s="18" t="str">
        <f t="shared" si="587"/>
        <v>religion##c.libcon_strength geography##c.libcon_strength higherpayment##c.libcon_strength</v>
      </c>
      <c r="I6217" s="18">
        <f t="shared" si="584"/>
        <v>0</v>
      </c>
      <c r="J6217" s="18" t="str">
        <f t="shared" si="585"/>
        <v>NA</v>
      </c>
      <c r="K6217" s="18" t="str">
        <f t="shared" si="588"/>
        <v>religion##c.libcon_strength geography##c.libcon_strength higherpayment##c.libcon_strength</v>
      </c>
      <c r="L6217" s="1" t="str">
        <f t="shared" si="589"/>
        <v>Yes</v>
      </c>
    </row>
    <row r="6218" spans="1:12" ht="28.8" x14ac:dyDescent="0.3">
      <c r="A6218" s="1" t="str">
        <f>VLOOKUP(B6218,DownloadedFiles!$B$2:$C$821,2,)</f>
        <v>doi:10.7910/DVN/R3GZZW</v>
      </c>
      <c r="B6218" s="1" t="s">
        <v>1920</v>
      </c>
      <c r="C6218" s="1" t="s">
        <v>6488</v>
      </c>
      <c r="D6218" s="1" t="s">
        <v>654</v>
      </c>
      <c r="E6218" s="1" t="str">
        <f>VLOOKUP(D6218,StataFunctions!$E$2:$G$260,3,)</f>
        <v>Linear Regression</v>
      </c>
      <c r="F6218" s="18" t="s">
        <v>5959</v>
      </c>
      <c r="G6218" s="18" t="str">
        <f t="shared" si="586"/>
        <v>option_a</v>
      </c>
      <c r="H6218" s="18" t="str">
        <f t="shared" si="587"/>
        <v>religion##c.rs_age geography##c.rs_age higherpayment##c.rs_age</v>
      </c>
      <c r="I6218" s="18">
        <f t="shared" si="584"/>
        <v>0</v>
      </c>
      <c r="J6218" s="18" t="str">
        <f t="shared" si="585"/>
        <v>NA</v>
      </c>
      <c r="K6218" s="18" t="str">
        <f t="shared" si="588"/>
        <v>religion##c.rs_age geography##c.rs_age higherpayment##c.rs_age</v>
      </c>
      <c r="L6218" s="1" t="str">
        <f t="shared" si="589"/>
        <v>Yes</v>
      </c>
    </row>
    <row r="6219" spans="1:12" ht="28.8" x14ac:dyDescent="0.3">
      <c r="A6219" s="1" t="str">
        <f>VLOOKUP(B6219,DownloadedFiles!$B$2:$C$821,2,)</f>
        <v>doi:10.7910/DVN/R3GZZW</v>
      </c>
      <c r="B6219" s="1" t="s">
        <v>1920</v>
      </c>
      <c r="C6219" s="1" t="s">
        <v>6488</v>
      </c>
      <c r="D6219" s="1" t="s">
        <v>654</v>
      </c>
      <c r="E6219" s="1" t="str">
        <f>VLOOKUP(D6219,StataFunctions!$E$2:$G$260,3,)</f>
        <v>Linear Regression</v>
      </c>
      <c r="F6219" s="18" t="s">
        <v>5961</v>
      </c>
      <c r="G6219" s="18" t="str">
        <f t="shared" si="586"/>
        <v>option_a</v>
      </c>
      <c r="H6219" s="18" t="str">
        <f t="shared" si="587"/>
        <v>religion##female geography##female higherpayment##female</v>
      </c>
      <c r="I6219" s="18">
        <f t="shared" si="584"/>
        <v>0</v>
      </c>
      <c r="J6219" s="18" t="str">
        <f t="shared" si="585"/>
        <v>NA</v>
      </c>
      <c r="K6219" s="18" t="str">
        <f t="shared" si="588"/>
        <v>religion##female geography##female higherpayment##female</v>
      </c>
      <c r="L6219" s="1" t="str">
        <f t="shared" si="589"/>
        <v>Yes</v>
      </c>
    </row>
    <row r="6220" spans="1:12" ht="28.8" x14ac:dyDescent="0.3">
      <c r="A6220" s="1" t="str">
        <f>VLOOKUP(B6220,DownloadedFiles!$B$2:$C$821,2,)</f>
        <v>doi:10.7910/DVN/R3GZZW</v>
      </c>
      <c r="B6220" s="1" t="s">
        <v>1920</v>
      </c>
      <c r="C6220" s="1" t="s">
        <v>6488</v>
      </c>
      <c r="D6220" s="1" t="s">
        <v>654</v>
      </c>
      <c r="E6220" s="1" t="str">
        <f>VLOOKUP(D6220,StataFunctions!$E$2:$G$260,3,)</f>
        <v>Linear Regression</v>
      </c>
      <c r="F6220" s="18" t="s">
        <v>5958</v>
      </c>
      <c r="G6220" s="18" t="str">
        <f t="shared" si="586"/>
        <v>option_a</v>
      </c>
      <c r="H6220" s="18" t="str">
        <f t="shared" si="587"/>
        <v>religion##minority geography##minority higherpayment##minority</v>
      </c>
      <c r="I6220" s="18">
        <f t="shared" si="584"/>
        <v>0</v>
      </c>
      <c r="J6220" s="18" t="str">
        <f t="shared" si="585"/>
        <v>NA</v>
      </c>
      <c r="K6220" s="18" t="str">
        <f t="shared" si="588"/>
        <v>religion##minority geography##minority higherpayment##minority</v>
      </c>
      <c r="L6220" s="1" t="str">
        <f t="shared" si="589"/>
        <v>Yes</v>
      </c>
    </row>
    <row r="6221" spans="1:12" x14ac:dyDescent="0.3">
      <c r="A6221" s="1" t="str">
        <f>VLOOKUP(B6221,DownloadedFiles!$B$2:$C$821,2,)</f>
        <v>doi:10.7910/DVN/R3GZZW</v>
      </c>
      <c r="B6221" s="1" t="s">
        <v>1920</v>
      </c>
      <c r="C6221" s="1" t="s">
        <v>6488</v>
      </c>
      <c r="D6221" s="1" t="s">
        <v>654</v>
      </c>
      <c r="E6221" s="1" t="str">
        <f>VLOOKUP(D6221,StataFunctions!$E$2:$G$260,3,)</f>
        <v>Linear Regression</v>
      </c>
      <c r="F6221" s="18" t="s">
        <v>5963</v>
      </c>
      <c r="G6221" s="18" t="str">
        <f t="shared" si="586"/>
        <v>option_a</v>
      </c>
      <c r="H6221" s="18" t="str">
        <f t="shared" si="587"/>
        <v>religion##sorted geography##sorted higherpayment##sorted</v>
      </c>
      <c r="I6221" s="18">
        <f t="shared" si="584"/>
        <v>0</v>
      </c>
      <c r="J6221" s="18" t="str">
        <f t="shared" si="585"/>
        <v>NA</v>
      </c>
      <c r="K6221" s="18" t="str">
        <f t="shared" si="588"/>
        <v>religion##sorted geography##sorted higherpayment##sorted</v>
      </c>
      <c r="L6221" s="1" t="str">
        <f t="shared" si="589"/>
        <v>Yes</v>
      </c>
    </row>
    <row r="6222" spans="1:12" x14ac:dyDescent="0.3">
      <c r="A6222" s="1" t="str">
        <f>VLOOKUP(B6222,DownloadedFiles!$B$2:$C$821,2,)</f>
        <v>doi:10.7910/DVN/26584</v>
      </c>
      <c r="B6222" s="1" t="s">
        <v>2208</v>
      </c>
      <c r="C6222" s="1" t="s">
        <v>698</v>
      </c>
      <c r="D6222" s="1" t="s">
        <v>766</v>
      </c>
      <c r="E6222" s="1" t="str">
        <f>VLOOKUP(D6222,StataFunctions!$E$2:$G$260,3,)</f>
        <v>Logistic regression</v>
      </c>
      <c r="F6222" s="18" t="s">
        <v>5969</v>
      </c>
      <c r="G6222" s="18" t="str">
        <f t="shared" si="586"/>
        <v>havenot2</v>
      </c>
      <c r="H6222" s="18" t="str">
        <f t="shared" si="587"/>
        <v>ginicnty income_i ginicntyXincome_i ///</v>
      </c>
      <c r="I6222" s="18">
        <f t="shared" si="584"/>
        <v>0</v>
      </c>
      <c r="J6222" s="18" t="str">
        <f t="shared" si="585"/>
        <v>NA</v>
      </c>
      <c r="K6222" s="18" t="str">
        <f t="shared" si="588"/>
        <v>ginicnty income_i ginicntyXincome_i ///</v>
      </c>
      <c r="L6222" s="1" t="str">
        <f t="shared" si="589"/>
        <v>No</v>
      </c>
    </row>
    <row r="6223" spans="1:12" x14ac:dyDescent="0.3">
      <c r="A6223" s="1" t="str">
        <f>VLOOKUP(B6223,DownloadedFiles!$B$2:$C$821,2,)</f>
        <v>doi:10.7910/DVN/26584</v>
      </c>
      <c r="B6223" s="1" t="s">
        <v>2208</v>
      </c>
      <c r="C6223" s="1" t="s">
        <v>698</v>
      </c>
      <c r="D6223" s="1" t="s">
        <v>766</v>
      </c>
      <c r="E6223" s="1" t="str">
        <f>VLOOKUP(D6223,StataFunctions!$E$2:$G$260,3,)</f>
        <v>Logistic regression</v>
      </c>
      <c r="F6223" s="18" t="s">
        <v>5965</v>
      </c>
      <c r="G6223" s="18" t="str">
        <f t="shared" si="586"/>
        <v>meritocracy</v>
      </c>
      <c r="H6223" s="18" t="str">
        <f t="shared" si="587"/>
        <v>ginicnty income_i ginicntyXincome_i ///</v>
      </c>
      <c r="I6223" s="18">
        <f t="shared" si="584"/>
        <v>0</v>
      </c>
      <c r="J6223" s="18" t="str">
        <f t="shared" si="585"/>
        <v>NA</v>
      </c>
      <c r="K6223" s="18" t="str">
        <f t="shared" si="588"/>
        <v>ginicnty income_i ginicntyXincome_i ///</v>
      </c>
      <c r="L6223" s="1" t="str">
        <f t="shared" si="589"/>
        <v>No</v>
      </c>
    </row>
    <row r="6224" spans="1:12" x14ac:dyDescent="0.3">
      <c r="A6224" s="1" t="str">
        <f>VLOOKUP(B6224,DownloadedFiles!$B$2:$C$821,2,)</f>
        <v>doi:10.7910/DVN/26584</v>
      </c>
      <c r="B6224" s="1" t="s">
        <v>2208</v>
      </c>
      <c r="C6224" s="1" t="s">
        <v>698</v>
      </c>
      <c r="D6224" s="1" t="s">
        <v>766</v>
      </c>
      <c r="E6224" s="1" t="str">
        <f>VLOOKUP(D6224,StataFunctions!$E$2:$G$260,3,)</f>
        <v>Logistic regression</v>
      </c>
      <c r="F6224" s="18" t="s">
        <v>5965</v>
      </c>
      <c r="G6224" s="18" t="str">
        <f t="shared" si="586"/>
        <v>meritocracy</v>
      </c>
      <c r="H6224" s="18" t="str">
        <f t="shared" si="587"/>
        <v>ginicnty income_i ginicntyXincome_i ///</v>
      </c>
      <c r="I6224" s="18">
        <f t="shared" si="584"/>
        <v>0</v>
      </c>
      <c r="J6224" s="18" t="str">
        <f t="shared" si="585"/>
        <v>NA</v>
      </c>
      <c r="K6224" s="18" t="str">
        <f t="shared" si="588"/>
        <v>ginicnty income_i ginicntyXincome_i ///</v>
      </c>
      <c r="L6224" s="1" t="str">
        <f t="shared" si="589"/>
        <v>No</v>
      </c>
    </row>
    <row r="6225" spans="1:12" x14ac:dyDescent="0.3">
      <c r="A6225" s="1" t="str">
        <f>VLOOKUP(B6225,DownloadedFiles!$B$2:$C$821,2,)</f>
        <v>doi:10.7910/DVN/26584</v>
      </c>
      <c r="B6225" s="1" t="s">
        <v>2208</v>
      </c>
      <c r="C6225" s="1" t="s">
        <v>698</v>
      </c>
      <c r="D6225" s="1" t="s">
        <v>654</v>
      </c>
      <c r="E6225" s="1" t="str">
        <f>VLOOKUP(D6225,StataFunctions!$E$2:$G$260,3,)</f>
        <v>Linear Regression</v>
      </c>
      <c r="F6225" s="18" t="s">
        <v>5968</v>
      </c>
      <c r="G6225" s="18" t="str">
        <f t="shared" si="586"/>
        <v>havenot2</v>
      </c>
      <c r="H6225" s="18" t="str">
        <f t="shared" si="587"/>
        <v>ginicnty income_i ginicntyXincome_i ///</v>
      </c>
      <c r="I6225" s="18">
        <f t="shared" si="584"/>
        <v>0</v>
      </c>
      <c r="J6225" s="18" t="str">
        <f t="shared" si="585"/>
        <v>NA</v>
      </c>
      <c r="K6225" s="18" t="str">
        <f t="shared" si="588"/>
        <v>ginicnty income_i ginicntyXincome_i ///</v>
      </c>
      <c r="L6225" s="1" t="str">
        <f t="shared" si="589"/>
        <v>No</v>
      </c>
    </row>
    <row r="6226" spans="1:12" x14ac:dyDescent="0.3">
      <c r="A6226" s="1" t="str">
        <f>VLOOKUP(B6226,DownloadedFiles!$B$2:$C$821,2,)</f>
        <v>doi:10.7910/DVN/26584</v>
      </c>
      <c r="B6226" s="1" t="s">
        <v>2208</v>
      </c>
      <c r="C6226" s="1" t="s">
        <v>698</v>
      </c>
      <c r="D6226" s="1" t="s">
        <v>654</v>
      </c>
      <c r="E6226" s="1" t="str">
        <f>VLOOKUP(D6226,StataFunctions!$E$2:$G$260,3,)</f>
        <v>Linear Regression</v>
      </c>
      <c r="F6226" s="18" t="s">
        <v>5964</v>
      </c>
      <c r="G6226" s="18" t="str">
        <f t="shared" si="586"/>
        <v>meritocracy</v>
      </c>
      <c r="H6226" s="18" t="str">
        <f t="shared" si="587"/>
        <v>ginicnty income_i ginicntyXincome_i ///</v>
      </c>
      <c r="I6226" s="18">
        <f t="shared" si="584"/>
        <v>0</v>
      </c>
      <c r="J6226" s="18" t="str">
        <f t="shared" si="585"/>
        <v>NA</v>
      </c>
      <c r="K6226" s="18" t="str">
        <f t="shared" si="588"/>
        <v>ginicnty income_i ginicntyXincome_i ///</v>
      </c>
      <c r="L6226" s="1" t="str">
        <f t="shared" si="589"/>
        <v>No</v>
      </c>
    </row>
    <row r="6227" spans="1:12" x14ac:dyDescent="0.3">
      <c r="A6227" s="1" t="str">
        <f>VLOOKUP(B6227,DownloadedFiles!$B$2:$C$821,2,)</f>
        <v>doi:10.7910/DVN/26584</v>
      </c>
      <c r="B6227" s="1" t="s">
        <v>2208</v>
      </c>
      <c r="C6227" s="1" t="s">
        <v>698</v>
      </c>
      <c r="D6227" s="1" t="s">
        <v>654</v>
      </c>
      <c r="E6227" s="1" t="str">
        <f>VLOOKUP(D6227,StataFunctions!$E$2:$G$260,3,)</f>
        <v>Linear Regression</v>
      </c>
      <c r="F6227" s="18" t="s">
        <v>5964</v>
      </c>
      <c r="G6227" s="18" t="str">
        <f t="shared" si="586"/>
        <v>meritocracy</v>
      </c>
      <c r="H6227" s="18" t="str">
        <f t="shared" si="587"/>
        <v>ginicnty income_i ginicntyXincome_i ///</v>
      </c>
      <c r="I6227" s="18">
        <f t="shared" si="584"/>
        <v>0</v>
      </c>
      <c r="J6227" s="18" t="str">
        <f t="shared" si="585"/>
        <v>NA</v>
      </c>
      <c r="K6227" s="18" t="str">
        <f t="shared" si="588"/>
        <v>ginicnty income_i ginicntyXincome_i ///</v>
      </c>
      <c r="L6227" s="1" t="str">
        <f t="shared" si="589"/>
        <v>No</v>
      </c>
    </row>
    <row r="6228" spans="1:12" ht="28.8" x14ac:dyDescent="0.3">
      <c r="A6228" s="1" t="str">
        <f>VLOOKUP(B6228,DownloadedFiles!$B$2:$C$821,2,)</f>
        <v>doi:10.7910/DVN/26584</v>
      </c>
      <c r="B6228" s="1" t="s">
        <v>2208</v>
      </c>
      <c r="C6228" s="1" t="s">
        <v>698</v>
      </c>
      <c r="D6228" s="1" t="s">
        <v>766</v>
      </c>
      <c r="E6228" s="1" t="str">
        <f>VLOOKUP(D6228,StataFunctions!$E$2:$G$260,3,)</f>
        <v>Logistic regression</v>
      </c>
      <c r="F6228" s="18" t="s">
        <v>5967</v>
      </c>
      <c r="G6228" s="18" t="str">
        <f t="shared" si="586"/>
        <v>divided</v>
      </c>
      <c r="H6228" s="18" t="str">
        <f t="shared" si="587"/>
        <v>ginicnty05_09_01 medhinc0610cnty_01 pctblk0610cnty_01 totpop0610cnty_01 pbush_01 ///</v>
      </c>
      <c r="I6228" s="18">
        <f t="shared" ref="I6228:I6291" si="590">IFERROR(IF(FIND(" if ",H6228)&gt;0,1,0),0)</f>
        <v>0</v>
      </c>
      <c r="J6228" s="18" t="str">
        <f t="shared" ref="J6228:J6291" si="591">IFERROR(MID(H6228,FIND(" if ",H6228)+3,LEN(H6228)+1),"NA")</f>
        <v>NA</v>
      </c>
      <c r="K6228" s="18" t="str">
        <f t="shared" si="588"/>
        <v>ginicnty05_09_01 medhinc0610cnty_01 pctblk0610cnty_01 totpop0610cnty_01 pbush_01 ///</v>
      </c>
      <c r="L6228" s="1" t="str">
        <f t="shared" si="589"/>
        <v>No</v>
      </c>
    </row>
    <row r="6229" spans="1:12" ht="28.8" x14ac:dyDescent="0.3">
      <c r="A6229" s="1" t="str">
        <f>VLOOKUP(B6229,DownloadedFiles!$B$2:$C$821,2,)</f>
        <v>doi:10.7910/DVN/26584</v>
      </c>
      <c r="B6229" s="1" t="s">
        <v>2208</v>
      </c>
      <c r="C6229" s="1" t="s">
        <v>698</v>
      </c>
      <c r="D6229" s="1" t="s">
        <v>654</v>
      </c>
      <c r="E6229" s="1" t="str">
        <f>VLOOKUP(D6229,StataFunctions!$E$2:$G$260,3,)</f>
        <v>Linear Regression</v>
      </c>
      <c r="F6229" s="18" t="s">
        <v>5966</v>
      </c>
      <c r="G6229" s="18" t="str">
        <f t="shared" si="586"/>
        <v>divided</v>
      </c>
      <c r="H6229" s="18" t="str">
        <f t="shared" si="587"/>
        <v>ginicnty05_09_01 medhinc0610cnty_01 pctblk0610cnty_01 totpop0610cnty_01 pbush_01 ///</v>
      </c>
      <c r="I6229" s="18">
        <f t="shared" si="590"/>
        <v>0</v>
      </c>
      <c r="J6229" s="18" t="str">
        <f t="shared" si="591"/>
        <v>NA</v>
      </c>
      <c r="K6229" s="18" t="str">
        <f t="shared" si="588"/>
        <v>ginicnty05_09_01 medhinc0610cnty_01 pctblk0610cnty_01 totpop0610cnty_01 pbush_01 ///</v>
      </c>
      <c r="L6229" s="1" t="str">
        <f t="shared" si="589"/>
        <v>No</v>
      </c>
    </row>
    <row r="6230" spans="1:12" ht="43.2" x14ac:dyDescent="0.3">
      <c r="A6230" s="1" t="str">
        <f>VLOOKUP(B6230,DownloadedFiles!$B$2:$C$821,2,)</f>
        <v>hdl:1902.1/20669</v>
      </c>
      <c r="B6230" s="1" t="s">
        <v>664</v>
      </c>
      <c r="C6230" s="1" t="s">
        <v>665</v>
      </c>
      <c r="D6230" s="1" t="s">
        <v>8536</v>
      </c>
      <c r="E6230" s="1" t="s">
        <v>799</v>
      </c>
      <c r="F6230" s="18" t="s">
        <v>935</v>
      </c>
      <c r="G6230" s="18" t="str">
        <f t="shared" si="586"/>
        <v>mood</v>
      </c>
      <c r="H6230" s="18" t="str">
        <f t="shared" si="587"/>
        <v>d.policy policy d.unemployment unemployment d.inflation inflation d.caselaw caselaw (d.mood=l.mood d.policy policy d.unemployment unemployment d.inflation inflation d.caselaw caselaw)</v>
      </c>
      <c r="I6230" s="18">
        <f t="shared" si="590"/>
        <v>0</v>
      </c>
      <c r="J6230" s="18" t="str">
        <f t="shared" si="591"/>
        <v>NA</v>
      </c>
      <c r="K6230" s="18" t="str">
        <f t="shared" si="588"/>
        <v>d.policy policy d.unemployment unemployment d.inflation inflation d.caselaw caselaw (d.mood=l.mood d.policy policy d.unemployment unemployment d.inflation inflation d.caselaw caselaw)</v>
      </c>
      <c r="L6230" s="1" t="str">
        <f t="shared" si="589"/>
        <v>Yes</v>
      </c>
    </row>
    <row r="6231" spans="1:12" ht="43.2" x14ac:dyDescent="0.3">
      <c r="A6231" s="1" t="str">
        <f>VLOOKUP(B6231,DownloadedFiles!$B$2:$C$821,2,)</f>
        <v>hdl:1902.1/20669</v>
      </c>
      <c r="B6231" s="1" t="s">
        <v>664</v>
      </c>
      <c r="C6231" s="1" t="s">
        <v>665</v>
      </c>
      <c r="D6231" s="1" t="s">
        <v>8536</v>
      </c>
      <c r="E6231" s="1" t="s">
        <v>799</v>
      </c>
      <c r="F6231" s="18" t="s">
        <v>936</v>
      </c>
      <c r="G6231" s="18" t="str">
        <f t="shared" si="586"/>
        <v>d.mood</v>
      </c>
      <c r="H6231" s="18" t="str">
        <f t="shared" si="587"/>
        <v>l.mood d.policy l.policy d.unemployment l.unemployment d.inflation l.inflation (d.caselaw l.caselaw=l.party_gdp l.segalmedmeancum)</v>
      </c>
      <c r="I6231" s="18">
        <f t="shared" si="590"/>
        <v>0</v>
      </c>
      <c r="J6231" s="18" t="str">
        <f t="shared" si="591"/>
        <v>NA</v>
      </c>
      <c r="K6231" s="18" t="str">
        <f t="shared" si="588"/>
        <v>l.mood d.policy l.policy d.unemployment l.unemployment d.inflation l.inflation (d.caselaw l.caselaw=l.party_gdp l.segalmedmeancum)</v>
      </c>
      <c r="L6231" s="1" t="str">
        <f t="shared" si="589"/>
        <v>Yes</v>
      </c>
    </row>
    <row r="6232" spans="1:12" ht="28.8" x14ac:dyDescent="0.3">
      <c r="A6232" s="1" t="str">
        <f>VLOOKUP(B6232,DownloadedFiles!$B$2:$C$821,2,)</f>
        <v>hdl:1902.1/20669</v>
      </c>
      <c r="B6232" s="1" t="s">
        <v>664</v>
      </c>
      <c r="C6232" s="1" t="s">
        <v>665</v>
      </c>
      <c r="D6232" s="1" t="s">
        <v>654</v>
      </c>
      <c r="E6232" s="1" t="str">
        <f>VLOOKUP(D6232,StataFunctions!$E$2:$G$260,3,)</f>
        <v>Linear Regression</v>
      </c>
      <c r="F6232" s="18" t="s">
        <v>1053</v>
      </c>
      <c r="G6232" s="18" t="str">
        <f t="shared" si="586"/>
        <v>d.mood</v>
      </c>
      <c r="H6232" s="18" t="str">
        <f t="shared" si="587"/>
        <v>l.mood d.policy l.policy d.unemployment l.unemployment d.inflation l.inflation d.caselaw l.caselaw</v>
      </c>
      <c r="I6232" s="18">
        <f t="shared" si="590"/>
        <v>0</v>
      </c>
      <c r="J6232" s="18" t="str">
        <f t="shared" si="591"/>
        <v>NA</v>
      </c>
      <c r="K6232" s="18" t="str">
        <f t="shared" si="588"/>
        <v>l.mood d.policy l.policy d.unemployment l.unemployment d.inflation l.inflation d.caselaw l.caselaw</v>
      </c>
      <c r="L6232" s="1" t="str">
        <f t="shared" si="589"/>
        <v>Yes</v>
      </c>
    </row>
    <row r="6233" spans="1:12" ht="28.8" x14ac:dyDescent="0.3">
      <c r="A6233" s="1" t="str">
        <f>VLOOKUP(B6233,DownloadedFiles!$B$2:$C$821,2,)</f>
        <v>hdl:1902.1/20669</v>
      </c>
      <c r="B6233" s="1" t="s">
        <v>664</v>
      </c>
      <c r="C6233" s="1" t="s">
        <v>665</v>
      </c>
      <c r="D6233" s="1" t="s">
        <v>654</v>
      </c>
      <c r="E6233" s="1" t="str">
        <f>VLOOKUP(D6233,StataFunctions!$E$2:$G$260,3,)</f>
        <v>Linear Regression</v>
      </c>
      <c r="F6233" s="18" t="s">
        <v>1055</v>
      </c>
      <c r="G6233" s="18" t="str">
        <f t="shared" si="586"/>
        <v>d.mood</v>
      </c>
      <c r="H6233" s="18" t="str">
        <f t="shared" si="587"/>
        <v>l.mood d.policy l.policy d.unemployment l.unemployment d.inflation l.inflation d.caselaw_nonsal l.caselaw_nonsal</v>
      </c>
      <c r="I6233" s="18">
        <f t="shared" si="590"/>
        <v>0</v>
      </c>
      <c r="J6233" s="18" t="str">
        <f t="shared" si="591"/>
        <v>NA</v>
      </c>
      <c r="K6233" s="18" t="str">
        <f t="shared" si="588"/>
        <v>l.mood d.policy l.policy d.unemployment l.unemployment d.inflation l.inflation d.caselaw_nonsal l.caselaw_nonsal</v>
      </c>
      <c r="L6233" s="1" t="str">
        <f t="shared" si="589"/>
        <v>Yes</v>
      </c>
    </row>
    <row r="6234" spans="1:12" ht="28.8" x14ac:dyDescent="0.3">
      <c r="A6234" s="1" t="str">
        <f>VLOOKUP(B6234,DownloadedFiles!$B$2:$C$821,2,)</f>
        <v>hdl:1902.1/20669</v>
      </c>
      <c r="B6234" s="1" t="s">
        <v>664</v>
      </c>
      <c r="C6234" s="1" t="s">
        <v>665</v>
      </c>
      <c r="D6234" s="1" t="s">
        <v>8536</v>
      </c>
      <c r="E6234" s="1" t="s">
        <v>799</v>
      </c>
      <c r="F6234" s="18" t="s">
        <v>800</v>
      </c>
      <c r="G6234" s="18" t="str">
        <f t="shared" si="586"/>
        <v>mood</v>
      </c>
      <c r="H6234" s="18" t="str">
        <f t="shared" si="587"/>
        <v>l.mood l.policy l.inflation l.unemployment (l.caselaw=l.segalmedmeancum)</v>
      </c>
      <c r="I6234" s="18">
        <f t="shared" si="590"/>
        <v>0</v>
      </c>
      <c r="J6234" s="18" t="str">
        <f t="shared" si="591"/>
        <v>NA</v>
      </c>
      <c r="K6234" s="18" t="str">
        <f t="shared" si="588"/>
        <v>l.mood l.policy l.inflation l.unemployment (l.caselaw=l.segalmedmeancum)</v>
      </c>
      <c r="L6234" s="1" t="str">
        <f t="shared" si="589"/>
        <v>Yes</v>
      </c>
    </row>
    <row r="6235" spans="1:12" x14ac:dyDescent="0.3">
      <c r="A6235" s="1" t="str">
        <f>VLOOKUP(B6235,DownloadedFiles!$B$2:$C$821,2,)</f>
        <v>hdl:1902.1/20669</v>
      </c>
      <c r="B6235" s="1" t="s">
        <v>664</v>
      </c>
      <c r="C6235" s="1" t="s">
        <v>665</v>
      </c>
      <c r="D6235" s="1" t="s">
        <v>654</v>
      </c>
      <c r="E6235" s="1" t="str">
        <f>VLOOKUP(D6235,StataFunctions!$E$2:$G$260,3,)</f>
        <v>Linear Regression</v>
      </c>
      <c r="F6235" s="18" t="s">
        <v>1054</v>
      </c>
      <c r="G6235" s="18" t="str">
        <f t="shared" si="586"/>
        <v>mood</v>
      </c>
      <c r="H6235" s="18" t="str">
        <f t="shared" si="587"/>
        <v>l.mood l.policy l.inflation l.unemployment l.caselaw</v>
      </c>
      <c r="I6235" s="18">
        <f t="shared" si="590"/>
        <v>0</v>
      </c>
      <c r="J6235" s="18" t="str">
        <f t="shared" si="591"/>
        <v>NA</v>
      </c>
      <c r="K6235" s="18" t="str">
        <f t="shared" si="588"/>
        <v>l.mood l.policy l.inflation l.unemployment l.caselaw</v>
      </c>
      <c r="L6235" s="1" t="str">
        <f t="shared" si="589"/>
        <v>Yes</v>
      </c>
    </row>
    <row r="6236" spans="1:12" ht="28.8" x14ac:dyDescent="0.3">
      <c r="A6236" s="1" t="str">
        <f>VLOOKUP(B6236,DownloadedFiles!$B$2:$C$821,2,)</f>
        <v>doi:10.7910/DVN/RSD5BV</v>
      </c>
      <c r="B6236" s="1" t="s">
        <v>1986</v>
      </c>
      <c r="C6236" s="1" t="s">
        <v>5970</v>
      </c>
      <c r="D6236" s="1" t="s">
        <v>766</v>
      </c>
      <c r="E6236" s="1" t="str">
        <f>VLOOKUP(D6236,StataFunctions!$E$2:$G$260,3,)</f>
        <v>Logistic regression</v>
      </c>
      <c r="F6236" s="18" t="s">
        <v>5971</v>
      </c>
      <c r="G6236" s="18" t="str">
        <f t="shared" si="586"/>
        <v>lobbying</v>
      </c>
      <c r="H6236" s="18" t="str">
        <f t="shared" si="587"/>
        <v>diverge1 $demographic $fiscal $political i.year</v>
      </c>
      <c r="I6236" s="18">
        <f t="shared" si="590"/>
        <v>0</v>
      </c>
      <c r="J6236" s="18" t="str">
        <f t="shared" si="591"/>
        <v>NA</v>
      </c>
      <c r="K6236" s="18" t="str">
        <f t="shared" si="588"/>
        <v>diverge1 $demographic $fiscal $political i.year</v>
      </c>
      <c r="L6236" s="1" t="str">
        <f t="shared" si="589"/>
        <v>Yes</v>
      </c>
    </row>
    <row r="6237" spans="1:12" ht="28.8" x14ac:dyDescent="0.3">
      <c r="A6237" s="1" t="str">
        <f>VLOOKUP(B6237,DownloadedFiles!$B$2:$C$821,2,)</f>
        <v>doi:10.7910/DVN/RSD5BV</v>
      </c>
      <c r="B6237" s="1" t="s">
        <v>1986</v>
      </c>
      <c r="C6237" s="1" t="s">
        <v>5970</v>
      </c>
      <c r="D6237" s="1" t="s">
        <v>686</v>
      </c>
      <c r="E6237" s="1" t="str">
        <f>VLOOKUP(D6237,StataFunctions!$E$2:$G$260,3,)</f>
        <v>Tobit regression</v>
      </c>
      <c r="F6237" s="18" t="s">
        <v>5973</v>
      </c>
      <c r="G6237" s="18" t="str">
        <f t="shared" si="586"/>
        <v>ln_city_spending</v>
      </c>
      <c r="H6237" s="18" t="str">
        <f t="shared" si="587"/>
        <v>diverge1 $demographic $fiscal $political i.year</v>
      </c>
      <c r="I6237" s="18">
        <f t="shared" si="590"/>
        <v>0</v>
      </c>
      <c r="J6237" s="18" t="str">
        <f t="shared" si="591"/>
        <v>NA</v>
      </c>
      <c r="K6237" s="18" t="str">
        <f t="shared" si="588"/>
        <v>diverge1 $demographic $fiscal $political i.year</v>
      </c>
      <c r="L6237" s="1" t="str">
        <f t="shared" si="589"/>
        <v>Yes</v>
      </c>
    </row>
    <row r="6238" spans="1:12" ht="28.8" x14ac:dyDescent="0.3">
      <c r="A6238" s="1" t="str">
        <f>VLOOKUP(B6238,DownloadedFiles!$B$2:$C$821,2,)</f>
        <v>doi:10.7910/DVN/RSD5BV</v>
      </c>
      <c r="B6238" s="1" t="s">
        <v>1986</v>
      </c>
      <c r="C6238" s="1" t="s">
        <v>5970</v>
      </c>
      <c r="D6238" s="1" t="s">
        <v>766</v>
      </c>
      <c r="E6238" s="1" t="str">
        <f>VLOOKUP(D6238,StataFunctions!$E$2:$G$260,3,)</f>
        <v>Logistic regression</v>
      </c>
      <c r="F6238" s="18" t="s">
        <v>5972</v>
      </c>
      <c r="G6238" s="18" t="str">
        <f t="shared" si="586"/>
        <v>lobbying</v>
      </c>
      <c r="H6238" s="18" t="str">
        <f t="shared" si="587"/>
        <v>diverge2 $demographic $fiscal $political i.year</v>
      </c>
      <c r="I6238" s="18">
        <f t="shared" si="590"/>
        <v>0</v>
      </c>
      <c r="J6238" s="18" t="str">
        <f t="shared" si="591"/>
        <v>NA</v>
      </c>
      <c r="K6238" s="18" t="str">
        <f t="shared" si="588"/>
        <v>diverge2 $demographic $fiscal $political i.year</v>
      </c>
      <c r="L6238" s="1" t="str">
        <f t="shared" si="589"/>
        <v>Yes</v>
      </c>
    </row>
    <row r="6239" spans="1:12" ht="28.8" x14ac:dyDescent="0.3">
      <c r="A6239" s="1" t="str">
        <f>VLOOKUP(B6239,DownloadedFiles!$B$2:$C$821,2,)</f>
        <v>doi:10.7910/DVN/RSD5BV</v>
      </c>
      <c r="B6239" s="1" t="s">
        <v>1986</v>
      </c>
      <c r="C6239" s="1" t="s">
        <v>5970</v>
      </c>
      <c r="D6239" s="1" t="s">
        <v>686</v>
      </c>
      <c r="E6239" s="1" t="str">
        <f>VLOOKUP(D6239,StataFunctions!$E$2:$G$260,3,)</f>
        <v>Tobit regression</v>
      </c>
      <c r="F6239" s="18" t="s">
        <v>5974</v>
      </c>
      <c r="G6239" s="18" t="str">
        <f t="shared" si="586"/>
        <v>ln_city_spending</v>
      </c>
      <c r="H6239" s="18" t="str">
        <f t="shared" si="587"/>
        <v>diverge2 $demographic $fiscal $political i.year</v>
      </c>
      <c r="I6239" s="18">
        <f t="shared" si="590"/>
        <v>0</v>
      </c>
      <c r="J6239" s="18" t="str">
        <f t="shared" si="591"/>
        <v>NA</v>
      </c>
      <c r="K6239" s="18" t="str">
        <f t="shared" si="588"/>
        <v>diverge2 $demographic $fiscal $political i.year</v>
      </c>
      <c r="L6239" s="1" t="str">
        <f t="shared" si="589"/>
        <v>Yes</v>
      </c>
    </row>
    <row r="6240" spans="1:12" ht="28.8" x14ac:dyDescent="0.3">
      <c r="A6240" s="1" t="str">
        <f>VLOOKUP(B6240,DownloadedFiles!$B$2:$C$821,2,)</f>
        <v>doi:10.7910/DVN/RSD5BV</v>
      </c>
      <c r="B6240" s="1" t="s">
        <v>1987</v>
      </c>
      <c r="C6240" s="1" t="s">
        <v>5975</v>
      </c>
      <c r="D6240" s="1" t="s">
        <v>781</v>
      </c>
      <c r="E6240" s="1" t="str">
        <f>VLOOKUP(D6240,StataFunctions!$E$2:$G$260,3,)</f>
        <v>Regression on panel data</v>
      </c>
      <c r="F6240" s="18" t="s">
        <v>6831</v>
      </c>
      <c r="G6240" s="18" t="str">
        <f t="shared" si="586"/>
        <v>ln_city_spending</v>
      </c>
      <c r="H6240" s="18" t="str">
        <f t="shared" si="587"/>
        <v>diverge2 $demographic $fiscal $political</v>
      </c>
      <c r="I6240" s="18">
        <f t="shared" si="590"/>
        <v>0</v>
      </c>
      <c r="J6240" s="18" t="str">
        <f t="shared" si="591"/>
        <v>NA</v>
      </c>
      <c r="K6240" s="18" t="str">
        <f t="shared" si="588"/>
        <v>diverge2 $demographic $fiscal $political</v>
      </c>
      <c r="L6240" s="1" t="str">
        <f t="shared" si="589"/>
        <v>Yes</v>
      </c>
    </row>
    <row r="6241" spans="1:12" ht="28.8" x14ac:dyDescent="0.3">
      <c r="A6241" s="1" t="str">
        <f>VLOOKUP(B6241,DownloadedFiles!$B$2:$C$821,2,)</f>
        <v>doi:10.7910/DVN/RSD5BV</v>
      </c>
      <c r="B6241" s="1" t="s">
        <v>1987</v>
      </c>
      <c r="C6241" s="1" t="s">
        <v>5975</v>
      </c>
      <c r="D6241" s="1" t="s">
        <v>781</v>
      </c>
      <c r="E6241" s="1" t="str">
        <f>VLOOKUP(D6241,StataFunctions!$E$2:$G$260,3,)</f>
        <v>Regression on panel data</v>
      </c>
      <c r="F6241" s="18" t="s">
        <v>7265</v>
      </c>
      <c r="G6241" s="18" t="str">
        <f t="shared" si="586"/>
        <v>lobbying</v>
      </c>
      <c r="H6241" s="18" t="str">
        <f t="shared" si="587"/>
        <v>diverge2 $demographic $fiscal $political</v>
      </c>
      <c r="I6241" s="18">
        <f t="shared" si="590"/>
        <v>0</v>
      </c>
      <c r="J6241" s="18" t="str">
        <f t="shared" si="591"/>
        <v>NA</v>
      </c>
      <c r="K6241" s="18" t="str">
        <f t="shared" si="588"/>
        <v>diverge2 $demographic $fiscal $political</v>
      </c>
      <c r="L6241" s="1" t="str">
        <f t="shared" si="589"/>
        <v>Yes</v>
      </c>
    </row>
    <row r="6242" spans="1:12" ht="28.8" x14ac:dyDescent="0.3">
      <c r="A6242" s="1" t="str">
        <f>VLOOKUP(B6242,DownloadedFiles!$B$2:$C$821,2,)</f>
        <v>doi:10.7910/DVN/RSD5BV</v>
      </c>
      <c r="B6242" s="1" t="s">
        <v>1988</v>
      </c>
      <c r="C6242" s="1" t="s">
        <v>5976</v>
      </c>
      <c r="D6242" s="1" t="s">
        <v>8536</v>
      </c>
      <c r="E6242" s="1" t="s">
        <v>799</v>
      </c>
      <c r="F6242" s="18" t="s">
        <v>5978</v>
      </c>
      <c r="G6242" s="18" t="str">
        <f t="shared" si="586"/>
        <v>ln_earmark</v>
      </c>
      <c r="H6242" s="18" t="str">
        <f t="shared" si="587"/>
        <v>(ln_citylob = direct_flight_dc diverge2_e $demographic $fiscal $political) ///</v>
      </c>
      <c r="I6242" s="18">
        <f t="shared" si="590"/>
        <v>0</v>
      </c>
      <c r="J6242" s="18" t="str">
        <f t="shared" si="591"/>
        <v>NA</v>
      </c>
      <c r="K6242" s="18" t="str">
        <f t="shared" si="588"/>
        <v>(ln_citylob = direct_flight_dc diverge2_e $demographic $fiscal $political) ///</v>
      </c>
      <c r="L6242" s="1" t="str">
        <f t="shared" si="589"/>
        <v>No</v>
      </c>
    </row>
    <row r="6243" spans="1:12" ht="28.8" x14ac:dyDescent="0.3">
      <c r="A6243" s="1" t="str">
        <f>VLOOKUP(B6243,DownloadedFiles!$B$2:$C$821,2,)</f>
        <v>doi:10.7910/DVN/RSD5BV</v>
      </c>
      <c r="B6243" s="1" t="s">
        <v>1988</v>
      </c>
      <c r="C6243" s="1" t="s">
        <v>5979</v>
      </c>
      <c r="D6243" s="1" t="s">
        <v>8536</v>
      </c>
      <c r="E6243" s="1" t="s">
        <v>799</v>
      </c>
      <c r="F6243" s="18" t="s">
        <v>5981</v>
      </c>
      <c r="G6243" s="18" t="str">
        <f t="shared" si="586"/>
        <v>ln_recovery</v>
      </c>
      <c r="H6243" s="18" t="str">
        <f t="shared" si="587"/>
        <v>(ln_citylob = direct_flight_dc diverge2_r $demographic $fiscal $political) ///</v>
      </c>
      <c r="I6243" s="18">
        <f t="shared" si="590"/>
        <v>0</v>
      </c>
      <c r="J6243" s="18" t="str">
        <f t="shared" si="591"/>
        <v>NA</v>
      </c>
      <c r="K6243" s="18" t="str">
        <f t="shared" si="588"/>
        <v>(ln_citylob = direct_flight_dc diverge2_r $demographic $fiscal $political) ///</v>
      </c>
      <c r="L6243" s="1" t="str">
        <f t="shared" si="589"/>
        <v>No</v>
      </c>
    </row>
    <row r="6244" spans="1:12" ht="28.8" x14ac:dyDescent="0.3">
      <c r="A6244" s="1" t="str">
        <f>VLOOKUP(B6244,DownloadedFiles!$B$2:$C$821,2,)</f>
        <v>doi:10.7910/DVN/RSD5BV</v>
      </c>
      <c r="B6244" s="1" t="s">
        <v>1988</v>
      </c>
      <c r="C6244" s="1" t="s">
        <v>5979</v>
      </c>
      <c r="D6244" s="1" t="s">
        <v>654</v>
      </c>
      <c r="E6244" s="1" t="str">
        <f>VLOOKUP(D6244,StataFunctions!$E$2:$G$260,3,)</f>
        <v>Linear Regression</v>
      </c>
      <c r="F6244" s="18" t="s">
        <v>5980</v>
      </c>
      <c r="G6244" s="18" t="str">
        <f t="shared" si="586"/>
        <v>ln_recovery</v>
      </c>
      <c r="H6244" s="18" t="str">
        <f t="shared" si="587"/>
        <v>ln_citylob $demographic $fiscal $political i.state2</v>
      </c>
      <c r="I6244" s="18">
        <f t="shared" si="590"/>
        <v>0</v>
      </c>
      <c r="J6244" s="18" t="str">
        <f t="shared" si="591"/>
        <v>NA</v>
      </c>
      <c r="K6244" s="18" t="str">
        <f t="shared" si="588"/>
        <v>ln_citylob $demographic $fiscal $political i.state2</v>
      </c>
      <c r="L6244" s="1" t="str">
        <f t="shared" si="589"/>
        <v>Yes</v>
      </c>
    </row>
    <row r="6245" spans="1:12" ht="28.8" x14ac:dyDescent="0.3">
      <c r="A6245" s="1" t="str">
        <f>VLOOKUP(B6245,DownloadedFiles!$B$2:$C$821,2,)</f>
        <v>doi:10.7910/DVN/RSD5BV</v>
      </c>
      <c r="B6245" s="1" t="s">
        <v>1988</v>
      </c>
      <c r="C6245" s="1" t="s">
        <v>5976</v>
      </c>
      <c r="D6245" s="1" t="s">
        <v>686</v>
      </c>
      <c r="E6245" s="1" t="str">
        <f>VLOOKUP(D6245,StataFunctions!$E$2:$G$260,3,)</f>
        <v>Tobit regression</v>
      </c>
      <c r="F6245" s="18" t="s">
        <v>5977</v>
      </c>
      <c r="G6245" s="18" t="str">
        <f t="shared" si="586"/>
        <v>ln_earmark</v>
      </c>
      <c r="H6245" s="18" t="str">
        <f t="shared" si="587"/>
        <v>ln_citylob $demographic $fiscal $political i.state2</v>
      </c>
      <c r="I6245" s="18">
        <f t="shared" si="590"/>
        <v>0</v>
      </c>
      <c r="J6245" s="18" t="str">
        <f t="shared" si="591"/>
        <v>NA</v>
      </c>
      <c r="K6245" s="18" t="str">
        <f t="shared" si="588"/>
        <v>ln_citylob $demographic $fiscal $political i.state2</v>
      </c>
      <c r="L6245" s="1" t="str">
        <f t="shared" si="589"/>
        <v>Yes</v>
      </c>
    </row>
    <row r="6246" spans="1:12" ht="28.8" x14ac:dyDescent="0.3">
      <c r="A6246" s="1" t="str">
        <f>VLOOKUP(B6246,DownloadedFiles!$B$2:$C$821,2,)</f>
        <v>doi:10.7910/DVN/RSD5BV</v>
      </c>
      <c r="B6246" s="1" t="s">
        <v>1994</v>
      </c>
      <c r="C6246" s="1" t="s">
        <v>5975</v>
      </c>
      <c r="D6246" s="1" t="s">
        <v>781</v>
      </c>
      <c r="E6246" s="1" t="str">
        <f>VLOOKUP(D6246,StataFunctions!$E$2:$G$260,3,)</f>
        <v>Regression on panel data</v>
      </c>
      <c r="F6246" s="18" t="s">
        <v>6831</v>
      </c>
      <c r="G6246" s="18" t="str">
        <f t="shared" si="586"/>
        <v>ln_city_spending</v>
      </c>
      <c r="H6246" s="18" t="str">
        <f t="shared" si="587"/>
        <v>diverge2 $demographic $fiscal $political</v>
      </c>
      <c r="I6246" s="18">
        <f t="shared" si="590"/>
        <v>0</v>
      </c>
      <c r="J6246" s="18" t="str">
        <f t="shared" si="591"/>
        <v>NA</v>
      </c>
      <c r="K6246" s="18" t="str">
        <f t="shared" si="588"/>
        <v>diverge2 $demographic $fiscal $political</v>
      </c>
      <c r="L6246" s="1" t="str">
        <f t="shared" si="589"/>
        <v>Yes</v>
      </c>
    </row>
    <row r="6247" spans="1:12" ht="28.8" x14ac:dyDescent="0.3">
      <c r="A6247" s="1" t="str">
        <f>VLOOKUP(B6247,DownloadedFiles!$B$2:$C$821,2,)</f>
        <v>doi:10.7910/DVN/RSD5BV</v>
      </c>
      <c r="B6247" s="1" t="s">
        <v>1994</v>
      </c>
      <c r="C6247" s="1" t="s">
        <v>5975</v>
      </c>
      <c r="D6247" s="1" t="s">
        <v>781</v>
      </c>
      <c r="E6247" s="1" t="str">
        <f>VLOOKUP(D6247,StataFunctions!$E$2:$G$260,3,)</f>
        <v>Regression on panel data</v>
      </c>
      <c r="F6247" s="18" t="s">
        <v>7265</v>
      </c>
      <c r="G6247" s="18" t="str">
        <f t="shared" si="586"/>
        <v>lobbying</v>
      </c>
      <c r="H6247" s="18" t="str">
        <f t="shared" si="587"/>
        <v>diverge2 $demographic $fiscal $political</v>
      </c>
      <c r="I6247" s="18">
        <f t="shared" si="590"/>
        <v>0</v>
      </c>
      <c r="J6247" s="18" t="str">
        <f t="shared" si="591"/>
        <v>NA</v>
      </c>
      <c r="K6247" s="18" t="str">
        <f t="shared" si="588"/>
        <v>diverge2 $demographic $fiscal $political</v>
      </c>
      <c r="L6247" s="1" t="str">
        <f t="shared" si="589"/>
        <v>Yes</v>
      </c>
    </row>
    <row r="6248" spans="1:12" ht="28.8" x14ac:dyDescent="0.3">
      <c r="A6248" s="1" t="str">
        <f>VLOOKUP(B6248,DownloadedFiles!$B$2:$C$821,2,)</f>
        <v>doi:10.7910/DVN/RSD5BV</v>
      </c>
      <c r="B6248" s="1" t="s">
        <v>1997</v>
      </c>
      <c r="C6248" s="1" t="s">
        <v>5976</v>
      </c>
      <c r="D6248" s="1" t="s">
        <v>8536</v>
      </c>
      <c r="E6248" s="1" t="s">
        <v>799</v>
      </c>
      <c r="F6248" s="18" t="s">
        <v>5983</v>
      </c>
      <c r="G6248" s="18" t="str">
        <f t="shared" si="586"/>
        <v>ln_earmark</v>
      </c>
      <c r="H6248" s="18" t="str">
        <f t="shared" si="587"/>
        <v>(ln_citylob = direct_flight_dc diverge2_e $demographic $fiscal $political) ///</v>
      </c>
      <c r="I6248" s="18">
        <f t="shared" si="590"/>
        <v>0</v>
      </c>
      <c r="J6248" s="18" t="str">
        <f t="shared" si="591"/>
        <v>NA</v>
      </c>
      <c r="K6248" s="18" t="str">
        <f t="shared" si="588"/>
        <v>(ln_citylob = direct_flight_dc diverge2_e $demographic $fiscal $political) ///</v>
      </c>
      <c r="L6248" s="1" t="str">
        <f t="shared" si="589"/>
        <v>No</v>
      </c>
    </row>
    <row r="6249" spans="1:12" ht="28.8" x14ac:dyDescent="0.3">
      <c r="A6249" s="1" t="str">
        <f>VLOOKUP(B6249,DownloadedFiles!$B$2:$C$821,2,)</f>
        <v>doi:10.7910/DVN/RSD5BV</v>
      </c>
      <c r="B6249" s="1" t="s">
        <v>1997</v>
      </c>
      <c r="C6249" s="1" t="s">
        <v>5979</v>
      </c>
      <c r="D6249" s="1" t="s">
        <v>8536</v>
      </c>
      <c r="E6249" s="1" t="s">
        <v>799</v>
      </c>
      <c r="F6249" s="18" t="s">
        <v>5985</v>
      </c>
      <c r="G6249" s="18" t="str">
        <f t="shared" si="586"/>
        <v>ln_recovery</v>
      </c>
      <c r="H6249" s="18" t="str">
        <f t="shared" si="587"/>
        <v>(ln_citylob = direct_flight_dc diverge2_r $demographic $fiscal $political) ///</v>
      </c>
      <c r="I6249" s="18">
        <f t="shared" si="590"/>
        <v>0</v>
      </c>
      <c r="J6249" s="18" t="str">
        <f t="shared" si="591"/>
        <v>NA</v>
      </c>
      <c r="K6249" s="18" t="str">
        <f t="shared" si="588"/>
        <v>(ln_citylob = direct_flight_dc diverge2_r $demographic $fiscal $political) ///</v>
      </c>
      <c r="L6249" s="1" t="str">
        <f t="shared" si="589"/>
        <v>No</v>
      </c>
    </row>
    <row r="6250" spans="1:12" ht="28.8" x14ac:dyDescent="0.3">
      <c r="A6250" s="1" t="str">
        <f>VLOOKUP(B6250,DownloadedFiles!$B$2:$C$821,2,)</f>
        <v>doi:10.7910/DVN/RSD5BV</v>
      </c>
      <c r="B6250" s="1" t="s">
        <v>1997</v>
      </c>
      <c r="C6250" s="1" t="s">
        <v>5979</v>
      </c>
      <c r="D6250" s="1" t="s">
        <v>654</v>
      </c>
      <c r="E6250" s="1" t="str">
        <f>VLOOKUP(D6250,StataFunctions!$E$2:$G$260,3,)</f>
        <v>Linear Regression</v>
      </c>
      <c r="F6250" s="18" t="s">
        <v>5984</v>
      </c>
      <c r="G6250" s="18" t="str">
        <f t="shared" si="586"/>
        <v>ln_recovery</v>
      </c>
      <c r="H6250" s="18" t="str">
        <f t="shared" si="587"/>
        <v>ln_citylob $demographic $fiscal $political i.state2</v>
      </c>
      <c r="I6250" s="18">
        <f t="shared" si="590"/>
        <v>0</v>
      </c>
      <c r="J6250" s="18" t="str">
        <f t="shared" si="591"/>
        <v>NA</v>
      </c>
      <c r="K6250" s="18" t="str">
        <f t="shared" si="588"/>
        <v>ln_citylob $demographic $fiscal $political i.state2</v>
      </c>
      <c r="L6250" s="1" t="str">
        <f t="shared" si="589"/>
        <v>Yes</v>
      </c>
    </row>
    <row r="6251" spans="1:12" ht="28.8" x14ac:dyDescent="0.3">
      <c r="A6251" s="1" t="str">
        <f>VLOOKUP(B6251,DownloadedFiles!$B$2:$C$821,2,)</f>
        <v>doi:10.7910/DVN/RSD5BV</v>
      </c>
      <c r="B6251" s="1" t="s">
        <v>1997</v>
      </c>
      <c r="C6251" s="1" t="s">
        <v>5976</v>
      </c>
      <c r="D6251" s="1" t="s">
        <v>686</v>
      </c>
      <c r="E6251" s="1" t="str">
        <f>VLOOKUP(D6251,StataFunctions!$E$2:$G$260,3,)</f>
        <v>Tobit regression</v>
      </c>
      <c r="F6251" s="18" t="s">
        <v>5982</v>
      </c>
      <c r="G6251" s="18" t="str">
        <f t="shared" si="586"/>
        <v>ln_earmark</v>
      </c>
      <c r="H6251" s="18" t="str">
        <f t="shared" si="587"/>
        <v>ln_citylob $demographic $fiscal $political i.state2</v>
      </c>
      <c r="I6251" s="18">
        <f t="shared" si="590"/>
        <v>0</v>
      </c>
      <c r="J6251" s="18" t="str">
        <f t="shared" si="591"/>
        <v>NA</v>
      </c>
      <c r="K6251" s="18" t="str">
        <f t="shared" si="588"/>
        <v>ln_citylob $demographic $fiscal $political i.state2</v>
      </c>
      <c r="L6251" s="1" t="str">
        <f t="shared" si="589"/>
        <v>Yes</v>
      </c>
    </row>
    <row r="6252" spans="1:12" ht="28.8" x14ac:dyDescent="0.3">
      <c r="A6252" s="1" t="str">
        <f>VLOOKUP(B6252,DownloadedFiles!$B$2:$C$821,2,)</f>
        <v>doi:10.7910/DVN/RSD5BV</v>
      </c>
      <c r="B6252" s="1" t="s">
        <v>1998</v>
      </c>
      <c r="C6252" s="1" t="s">
        <v>5976</v>
      </c>
      <c r="D6252" s="1" t="s">
        <v>8536</v>
      </c>
      <c r="E6252" s="1" t="s">
        <v>799</v>
      </c>
      <c r="F6252" s="18" t="s">
        <v>5986</v>
      </c>
      <c r="G6252" s="18" t="str">
        <f t="shared" si="586"/>
        <v>ln_earmark</v>
      </c>
      <c r="H6252" s="18" t="str">
        <f t="shared" si="587"/>
        <v>(ln_citylob = direct_flight_dc diverge2_e $demographic $fiscal $political) ///</v>
      </c>
      <c r="I6252" s="18">
        <f t="shared" si="590"/>
        <v>0</v>
      </c>
      <c r="J6252" s="18" t="str">
        <f t="shared" si="591"/>
        <v>NA</v>
      </c>
      <c r="K6252" s="18" t="str">
        <f t="shared" si="588"/>
        <v>(ln_citylob = direct_flight_dc diverge2_e $demographic $fiscal $political) ///</v>
      </c>
      <c r="L6252" s="1" t="str">
        <f t="shared" si="589"/>
        <v>No</v>
      </c>
    </row>
    <row r="6253" spans="1:12" ht="28.8" x14ac:dyDescent="0.3">
      <c r="A6253" s="1" t="str">
        <f>VLOOKUP(B6253,DownloadedFiles!$B$2:$C$821,2,)</f>
        <v>doi:10.7910/DVN/RSD5BV</v>
      </c>
      <c r="B6253" s="1" t="s">
        <v>1998</v>
      </c>
      <c r="C6253" s="1" t="s">
        <v>5979</v>
      </c>
      <c r="D6253" s="1" t="s">
        <v>8536</v>
      </c>
      <c r="E6253" s="1" t="s">
        <v>799</v>
      </c>
      <c r="F6253" s="18" t="s">
        <v>5987</v>
      </c>
      <c r="G6253" s="18" t="str">
        <f t="shared" si="586"/>
        <v>ln_recovery</v>
      </c>
      <c r="H6253" s="18" t="str">
        <f t="shared" si="587"/>
        <v>(ln_citylob = direct_flight_dc diverge2_r $demographic $fiscal $political) ///</v>
      </c>
      <c r="I6253" s="18">
        <f t="shared" si="590"/>
        <v>0</v>
      </c>
      <c r="J6253" s="18" t="str">
        <f t="shared" si="591"/>
        <v>NA</v>
      </c>
      <c r="K6253" s="18" t="str">
        <f t="shared" si="588"/>
        <v>(ln_citylob = direct_flight_dc diverge2_r $demographic $fiscal $political) ///</v>
      </c>
      <c r="L6253" s="1" t="str">
        <f t="shared" si="589"/>
        <v>No</v>
      </c>
    </row>
    <row r="6254" spans="1:12" ht="28.8" x14ac:dyDescent="0.3">
      <c r="A6254" s="1" t="str">
        <f>VLOOKUP(B6254,DownloadedFiles!$B$2:$C$821,2,)</f>
        <v>doi:10.7910/DVN/RSD5BV</v>
      </c>
      <c r="B6254" s="1" t="s">
        <v>1999</v>
      </c>
      <c r="C6254" s="1" t="s">
        <v>5976</v>
      </c>
      <c r="D6254" s="1" t="s">
        <v>8536</v>
      </c>
      <c r="E6254" s="1" t="s">
        <v>799</v>
      </c>
      <c r="F6254" s="18" t="s">
        <v>5988</v>
      </c>
      <c r="G6254" s="18" t="str">
        <f t="shared" si="586"/>
        <v>earmark2</v>
      </c>
      <c r="H6254" s="18" t="str">
        <f t="shared" si="587"/>
        <v>(ln_citylob = direct_flight_dc diverge2_e $demographic $fiscal $political) ///</v>
      </c>
      <c r="I6254" s="18">
        <f t="shared" si="590"/>
        <v>0</v>
      </c>
      <c r="J6254" s="18" t="str">
        <f t="shared" si="591"/>
        <v>NA</v>
      </c>
      <c r="K6254" s="18" t="str">
        <f t="shared" si="588"/>
        <v>(ln_citylob = direct_flight_dc diverge2_e $demographic $fiscal $political) ///</v>
      </c>
      <c r="L6254" s="1" t="str">
        <f t="shared" si="589"/>
        <v>No</v>
      </c>
    </row>
    <row r="6255" spans="1:12" ht="28.8" x14ac:dyDescent="0.3">
      <c r="A6255" s="1" t="str">
        <f>VLOOKUP(B6255,DownloadedFiles!$B$2:$C$821,2,)</f>
        <v>doi:10.7910/DVN/RSD5BV</v>
      </c>
      <c r="B6255" s="1" t="s">
        <v>1999</v>
      </c>
      <c r="C6255" s="1" t="s">
        <v>5976</v>
      </c>
      <c r="D6255" s="1" t="s">
        <v>8536</v>
      </c>
      <c r="E6255" s="1" t="s">
        <v>799</v>
      </c>
      <c r="F6255" s="18" t="s">
        <v>5990</v>
      </c>
      <c r="G6255" s="18" t="str">
        <f t="shared" si="586"/>
        <v>earmark2</v>
      </c>
      <c r="H6255" s="18" t="str">
        <f t="shared" si="587"/>
        <v>(ln_citylob = direct_flight_dc diverge2_e $demographic $fiscal $political) ///</v>
      </c>
      <c r="I6255" s="18">
        <f t="shared" si="590"/>
        <v>0</v>
      </c>
      <c r="J6255" s="18" t="str">
        <f t="shared" si="591"/>
        <v>NA</v>
      </c>
      <c r="K6255" s="18" t="str">
        <f t="shared" si="588"/>
        <v>(ln_citylob = direct_flight_dc diverge2_e $demographic $fiscal $political) ///</v>
      </c>
      <c r="L6255" s="1" t="str">
        <f t="shared" si="589"/>
        <v>No</v>
      </c>
    </row>
    <row r="6256" spans="1:12" ht="28.8" x14ac:dyDescent="0.3">
      <c r="A6256" s="1" t="str">
        <f>VLOOKUP(B6256,DownloadedFiles!$B$2:$C$821,2,)</f>
        <v>doi:10.7910/DVN/RSD5BV</v>
      </c>
      <c r="B6256" s="1" t="s">
        <v>1999</v>
      </c>
      <c r="C6256" s="1" t="s">
        <v>5991</v>
      </c>
      <c r="D6256" s="1" t="s">
        <v>8536</v>
      </c>
      <c r="E6256" s="1" t="s">
        <v>799</v>
      </c>
      <c r="F6256" s="18" t="s">
        <v>5992</v>
      </c>
      <c r="G6256" s="18" t="str">
        <f t="shared" si="586"/>
        <v>recovery2</v>
      </c>
      <c r="H6256" s="18" t="str">
        <f t="shared" si="587"/>
        <v>(ln_citylob = direct_flight_dc diverge2_r $demographic $fiscal $political) ///</v>
      </c>
      <c r="I6256" s="18">
        <f t="shared" si="590"/>
        <v>0</v>
      </c>
      <c r="J6256" s="18" t="str">
        <f t="shared" si="591"/>
        <v>NA</v>
      </c>
      <c r="K6256" s="18" t="str">
        <f t="shared" si="588"/>
        <v>(ln_citylob = direct_flight_dc diverge2_r $demographic $fiscal $political) ///</v>
      </c>
      <c r="L6256" s="1" t="str">
        <f t="shared" si="589"/>
        <v>No</v>
      </c>
    </row>
    <row r="6257" spans="1:12" ht="28.8" x14ac:dyDescent="0.3">
      <c r="A6257" s="1" t="str">
        <f>VLOOKUP(B6257,DownloadedFiles!$B$2:$C$821,2,)</f>
        <v>doi:10.7910/DVN/RSD5BV</v>
      </c>
      <c r="B6257" s="1" t="s">
        <v>1999</v>
      </c>
      <c r="C6257" s="1" t="s">
        <v>5991</v>
      </c>
      <c r="D6257" s="1" t="s">
        <v>8536</v>
      </c>
      <c r="E6257" s="1" t="s">
        <v>799</v>
      </c>
      <c r="F6257" s="18" t="s">
        <v>5994</v>
      </c>
      <c r="G6257" s="18" t="str">
        <f t="shared" si="586"/>
        <v>recovery2</v>
      </c>
      <c r="H6257" s="18" t="str">
        <f t="shared" si="587"/>
        <v>(ln_citylob = direct_flight_dc diverge2_r $demographic $fiscal $political) ///</v>
      </c>
      <c r="I6257" s="18">
        <f t="shared" si="590"/>
        <v>0</v>
      </c>
      <c r="J6257" s="18" t="str">
        <f t="shared" si="591"/>
        <v>NA</v>
      </c>
      <c r="K6257" s="18" t="str">
        <f t="shared" si="588"/>
        <v>(ln_citylob = direct_flight_dc diverge2_r $demographic $fiscal $political) ///</v>
      </c>
      <c r="L6257" s="1" t="str">
        <f t="shared" si="589"/>
        <v>No</v>
      </c>
    </row>
    <row r="6258" spans="1:12" ht="28.8" x14ac:dyDescent="0.3">
      <c r="A6258" s="1" t="str">
        <f>VLOOKUP(B6258,DownloadedFiles!$B$2:$C$821,2,)</f>
        <v>doi:10.7910/DVN/RSD5BV</v>
      </c>
      <c r="B6258" s="1" t="s">
        <v>1999</v>
      </c>
      <c r="C6258" s="1" t="s">
        <v>5976</v>
      </c>
      <c r="D6258" s="1" t="s">
        <v>1116</v>
      </c>
      <c r="E6258" s="1" t="str">
        <f>VLOOKUP(D6258,StataFunctions!$E$2:$G$260,3,)</f>
        <v>Linear regression with a large dummy-variable set</v>
      </c>
      <c r="F6258" s="18" t="s">
        <v>5989</v>
      </c>
      <c r="G6258" s="18" t="str">
        <f t="shared" si="586"/>
        <v>earmark2</v>
      </c>
      <c r="H6258" s="18" t="str">
        <f t="shared" si="587"/>
        <v>ln_citylob $demographic $fiscal $political</v>
      </c>
      <c r="I6258" s="18">
        <f t="shared" si="590"/>
        <v>0</v>
      </c>
      <c r="J6258" s="18" t="str">
        <f t="shared" si="591"/>
        <v>NA</v>
      </c>
      <c r="K6258" s="18" t="str">
        <f t="shared" si="588"/>
        <v>ln_citylob $demographic $fiscal $political</v>
      </c>
      <c r="L6258" s="1" t="str">
        <f t="shared" si="589"/>
        <v>Yes</v>
      </c>
    </row>
    <row r="6259" spans="1:12" ht="28.8" x14ac:dyDescent="0.3">
      <c r="A6259" s="1" t="str">
        <f>VLOOKUP(B6259,DownloadedFiles!$B$2:$C$821,2,)</f>
        <v>doi:10.7910/DVN/RSD5BV</v>
      </c>
      <c r="B6259" s="1" t="s">
        <v>1999</v>
      </c>
      <c r="C6259" s="1" t="s">
        <v>5991</v>
      </c>
      <c r="D6259" s="1" t="s">
        <v>1116</v>
      </c>
      <c r="E6259" s="1" t="str">
        <f>VLOOKUP(D6259,StataFunctions!$E$2:$G$260,3,)</f>
        <v>Linear regression with a large dummy-variable set</v>
      </c>
      <c r="F6259" s="18" t="s">
        <v>5993</v>
      </c>
      <c r="G6259" s="18" t="str">
        <f t="shared" si="586"/>
        <v>recovery2</v>
      </c>
      <c r="H6259" s="18" t="str">
        <f t="shared" si="587"/>
        <v>ln_citylob $demographic $fiscal $political</v>
      </c>
      <c r="I6259" s="18">
        <f t="shared" si="590"/>
        <v>0</v>
      </c>
      <c r="J6259" s="18" t="str">
        <f t="shared" si="591"/>
        <v>NA</v>
      </c>
      <c r="K6259" s="18" t="str">
        <f t="shared" si="588"/>
        <v>ln_citylob $demographic $fiscal $political</v>
      </c>
      <c r="L6259" s="1" t="str">
        <f t="shared" si="589"/>
        <v>Yes</v>
      </c>
    </row>
    <row r="6260" spans="1:12" x14ac:dyDescent="0.3">
      <c r="A6260" s="1" t="str">
        <f>VLOOKUP(B6260,DownloadedFiles!$B$2:$C$821,2,)</f>
        <v>doi:10.7910/DVN/RSD5BV</v>
      </c>
      <c r="B6260" s="1" t="s">
        <v>2000</v>
      </c>
      <c r="C6260" s="1" t="s">
        <v>5970</v>
      </c>
      <c r="D6260" s="1" t="s">
        <v>654</v>
      </c>
      <c r="E6260" s="1" t="str">
        <f>VLOOKUP(D6260,StataFunctions!$E$2:$G$260,3,)</f>
        <v>Linear Regression</v>
      </c>
      <c r="F6260" s="18" t="s">
        <v>5997</v>
      </c>
      <c r="G6260" s="18" t="str">
        <f t="shared" si="586"/>
        <v>gap2</v>
      </c>
      <c r="H6260" s="18" t="str">
        <f t="shared" si="587"/>
        <v>diverge1 $demographic $fiscal if gg == 1</v>
      </c>
      <c r="I6260" s="18">
        <f t="shared" si="590"/>
        <v>1</v>
      </c>
      <c r="J6260" s="18" t="str">
        <f t="shared" si="591"/>
        <v xml:space="preserve"> gg == 1</v>
      </c>
      <c r="K6260" s="18" t="str">
        <f t="shared" si="588"/>
        <v>diverge1 $demographic $fiscal</v>
      </c>
      <c r="L6260" s="1" t="str">
        <f t="shared" si="589"/>
        <v>Yes</v>
      </c>
    </row>
    <row r="6261" spans="1:12" x14ac:dyDescent="0.3">
      <c r="A6261" s="1" t="str">
        <f>VLOOKUP(B6261,DownloadedFiles!$B$2:$C$821,2,)</f>
        <v>doi:10.7910/DVN/RSD5BV</v>
      </c>
      <c r="B6261" s="1" t="s">
        <v>2000</v>
      </c>
      <c r="C6261" s="1" t="s">
        <v>5970</v>
      </c>
      <c r="D6261" s="1" t="s">
        <v>654</v>
      </c>
      <c r="E6261" s="1" t="str">
        <f>VLOOKUP(D6261,StataFunctions!$E$2:$G$260,3,)</f>
        <v>Linear Regression</v>
      </c>
      <c r="F6261" s="18" t="s">
        <v>7717</v>
      </c>
      <c r="G6261" s="18" t="str">
        <f t="shared" si="586"/>
        <v>gap1</v>
      </c>
      <c r="H6261" s="18" t="str">
        <f t="shared" si="587"/>
        <v>diverge1 $demographic $fiscal</v>
      </c>
      <c r="I6261" s="18">
        <f t="shared" si="590"/>
        <v>0</v>
      </c>
      <c r="J6261" s="18" t="str">
        <f t="shared" si="591"/>
        <v>NA</v>
      </c>
      <c r="K6261" s="18" t="str">
        <f t="shared" si="588"/>
        <v>diverge1 $demographic $fiscal</v>
      </c>
      <c r="L6261" s="1" t="str">
        <f t="shared" si="589"/>
        <v>Yes</v>
      </c>
    </row>
    <row r="6262" spans="1:12" x14ac:dyDescent="0.3">
      <c r="A6262" s="1" t="str">
        <f>VLOOKUP(B6262,DownloadedFiles!$B$2:$C$821,2,)</f>
        <v>doi:10.7910/DVN/RSD5BV</v>
      </c>
      <c r="B6262" s="1" t="s">
        <v>2000</v>
      </c>
      <c r="C6262" s="1" t="s">
        <v>5970</v>
      </c>
      <c r="D6262" s="1" t="s">
        <v>654</v>
      </c>
      <c r="E6262" s="1" t="str">
        <f>VLOOKUP(D6262,StataFunctions!$E$2:$G$260,3,)</f>
        <v>Linear Regression</v>
      </c>
      <c r="F6262" s="18" t="s">
        <v>5998</v>
      </c>
      <c r="G6262" s="18" t="str">
        <f t="shared" si="586"/>
        <v>gap2</v>
      </c>
      <c r="H6262" s="18" t="str">
        <f t="shared" si="587"/>
        <v>diverge2 $demographic $fiscal if gg == 1</v>
      </c>
      <c r="I6262" s="18">
        <f t="shared" si="590"/>
        <v>1</v>
      </c>
      <c r="J6262" s="18" t="str">
        <f t="shared" si="591"/>
        <v xml:space="preserve"> gg == 1</v>
      </c>
      <c r="K6262" s="18" t="str">
        <f t="shared" si="588"/>
        <v>diverge2 $demographic $fiscal</v>
      </c>
      <c r="L6262" s="1" t="str">
        <f t="shared" si="589"/>
        <v>Yes</v>
      </c>
    </row>
    <row r="6263" spans="1:12" x14ac:dyDescent="0.3">
      <c r="A6263" s="1" t="str">
        <f>VLOOKUP(B6263,DownloadedFiles!$B$2:$C$821,2,)</f>
        <v>doi:10.7910/DVN/RSD5BV</v>
      </c>
      <c r="B6263" s="1" t="s">
        <v>2000</v>
      </c>
      <c r="C6263" s="1" t="s">
        <v>5970</v>
      </c>
      <c r="D6263" s="1" t="s">
        <v>654</v>
      </c>
      <c r="E6263" s="1" t="str">
        <f>VLOOKUP(D6263,StataFunctions!$E$2:$G$260,3,)</f>
        <v>Linear Regression</v>
      </c>
      <c r="F6263" s="18" t="s">
        <v>5995</v>
      </c>
      <c r="G6263" s="18" t="str">
        <f t="shared" si="586"/>
        <v>gap1</v>
      </c>
      <c r="H6263" s="18" t="str">
        <f t="shared" si="587"/>
        <v>diverge2 $demographic $fiscal</v>
      </c>
      <c r="I6263" s="18">
        <f t="shared" si="590"/>
        <v>0</v>
      </c>
      <c r="J6263" s="18" t="str">
        <f t="shared" si="591"/>
        <v>NA</v>
      </c>
      <c r="K6263" s="18" t="str">
        <f t="shared" si="588"/>
        <v>diverge2 $demographic $fiscal</v>
      </c>
      <c r="L6263" s="1" t="str">
        <f t="shared" si="589"/>
        <v>Yes</v>
      </c>
    </row>
    <row r="6264" spans="1:12" x14ac:dyDescent="0.3">
      <c r="A6264" s="1" t="str">
        <f>VLOOKUP(B6264,DownloadedFiles!$B$2:$C$821,2,)</f>
        <v>doi:10.7910/DVN/RSD5BV</v>
      </c>
      <c r="B6264" s="1" t="s">
        <v>2000</v>
      </c>
      <c r="C6264" s="1" t="s">
        <v>5970</v>
      </c>
      <c r="D6264" s="1" t="s">
        <v>654</v>
      </c>
      <c r="E6264" s="1" t="str">
        <f>VLOOKUP(D6264,StataFunctions!$E$2:$G$260,3,)</f>
        <v>Linear Regression</v>
      </c>
      <c r="F6264" s="18" t="s">
        <v>5999</v>
      </c>
      <c r="G6264" s="18" t="str">
        <f t="shared" ref="G6264:G6327" si="592">MID($F6264,LEN($D6264)+FIND($D6264,$F6264)+1,FIND(" ",$F6264,LEN(D6264)+FIND(D6264,F6264)+1)-(LEN($D6264)+FIND($D6264,$F6264)+1))</f>
        <v>gap2</v>
      </c>
      <c r="H6264" s="18" t="str">
        <f t="shared" si="587"/>
        <v>diverge3 $demographic $fiscal if gg == 1</v>
      </c>
      <c r="I6264" s="18">
        <f t="shared" si="590"/>
        <v>1</v>
      </c>
      <c r="J6264" s="18" t="str">
        <f t="shared" si="591"/>
        <v xml:space="preserve"> gg == 1</v>
      </c>
      <c r="K6264" s="18" t="str">
        <f t="shared" si="588"/>
        <v>diverge3 $demographic $fiscal</v>
      </c>
      <c r="L6264" s="1" t="str">
        <f t="shared" si="589"/>
        <v>Yes</v>
      </c>
    </row>
    <row r="6265" spans="1:12" x14ac:dyDescent="0.3">
      <c r="A6265" s="1" t="str">
        <f>VLOOKUP(B6265,DownloadedFiles!$B$2:$C$821,2,)</f>
        <v>doi:10.7910/DVN/RSD5BV</v>
      </c>
      <c r="B6265" s="1" t="s">
        <v>2000</v>
      </c>
      <c r="C6265" s="1" t="s">
        <v>5970</v>
      </c>
      <c r="D6265" s="1" t="s">
        <v>654</v>
      </c>
      <c r="E6265" s="1" t="str">
        <f>VLOOKUP(D6265,StataFunctions!$E$2:$G$260,3,)</f>
        <v>Linear Regression</v>
      </c>
      <c r="F6265" s="18" t="s">
        <v>5996</v>
      </c>
      <c r="G6265" s="18" t="str">
        <f t="shared" si="592"/>
        <v>gap1</v>
      </c>
      <c r="H6265" s="18" t="str">
        <f t="shared" si="587"/>
        <v>diverge3 $demographic $fiscal</v>
      </c>
      <c r="I6265" s="18">
        <f t="shared" si="590"/>
        <v>0</v>
      </c>
      <c r="J6265" s="18" t="str">
        <f t="shared" si="591"/>
        <v>NA</v>
      </c>
      <c r="K6265" s="18" t="str">
        <f t="shared" si="588"/>
        <v>diverge3 $demographic $fiscal</v>
      </c>
      <c r="L6265" s="1" t="str">
        <f t="shared" si="589"/>
        <v>Yes</v>
      </c>
    </row>
    <row r="6266" spans="1:12" ht="28.8" x14ac:dyDescent="0.3">
      <c r="A6266" s="1" t="str">
        <f>VLOOKUP(B6266,DownloadedFiles!$B$2:$C$821,2,)</f>
        <v>doi:10.7910/DVN/RSD5BV</v>
      </c>
      <c r="B6266" s="1" t="s">
        <v>2001</v>
      </c>
      <c r="C6266" s="1" t="s">
        <v>5970</v>
      </c>
      <c r="D6266" s="1" t="s">
        <v>1116</v>
      </c>
      <c r="E6266" s="1" t="str">
        <f>VLOOKUP(D6266,StataFunctions!$E$2:$G$260,3,)</f>
        <v>Linear regression with a large dummy-variable set</v>
      </c>
      <c r="F6266" s="18" t="s">
        <v>6001</v>
      </c>
      <c r="G6266" s="18" t="str">
        <f t="shared" si="592"/>
        <v>ln_citylob</v>
      </c>
      <c r="H6266" s="18" t="str">
        <f t="shared" si="587"/>
        <v>flight_lag if _merge ==3</v>
      </c>
      <c r="I6266" s="18">
        <f t="shared" si="590"/>
        <v>1</v>
      </c>
      <c r="J6266" s="18" t="str">
        <f t="shared" si="591"/>
        <v xml:space="preserve"> _merge ==3</v>
      </c>
      <c r="K6266" s="18" t="str">
        <f t="shared" si="588"/>
        <v>flight_lag</v>
      </c>
      <c r="L6266" s="1" t="str">
        <f t="shared" si="589"/>
        <v>Yes</v>
      </c>
    </row>
    <row r="6267" spans="1:12" ht="28.8" x14ac:dyDescent="0.3">
      <c r="A6267" s="1" t="str">
        <f>VLOOKUP(B6267,DownloadedFiles!$B$2:$C$821,2,)</f>
        <v>doi:10.7910/DVN/RSD5BV</v>
      </c>
      <c r="B6267" s="1" t="s">
        <v>2001</v>
      </c>
      <c r="C6267" s="1" t="s">
        <v>5970</v>
      </c>
      <c r="D6267" s="1" t="s">
        <v>654</v>
      </c>
      <c r="E6267" s="1" t="str">
        <f>VLOOKUP(D6267,StataFunctions!$E$2:$G$260,3,)</f>
        <v>Linear Regression</v>
      </c>
      <c r="F6267" s="18" t="s">
        <v>6000</v>
      </c>
      <c r="G6267" s="18" t="str">
        <f t="shared" si="592"/>
        <v>ln_citylob</v>
      </c>
      <c r="H6267" s="18" t="str">
        <f t="shared" si="587"/>
        <v>flight_lag $demographic $fiscal $political if _merge ==3</v>
      </c>
      <c r="I6267" s="18">
        <f t="shared" si="590"/>
        <v>1</v>
      </c>
      <c r="J6267" s="18" t="str">
        <f t="shared" si="591"/>
        <v xml:space="preserve"> _merge ==3</v>
      </c>
      <c r="K6267" s="18" t="str">
        <f t="shared" si="588"/>
        <v>flight_lag $demographic $fiscal $political</v>
      </c>
      <c r="L6267" s="1" t="str">
        <f t="shared" si="589"/>
        <v>Yes</v>
      </c>
    </row>
    <row r="6268" spans="1:12" ht="28.8" x14ac:dyDescent="0.3">
      <c r="A6268" s="1" t="str">
        <f>VLOOKUP(B6268,DownloadedFiles!$B$2:$C$821,2,)</f>
        <v>doi:10.7910/DVN/RSD5BV</v>
      </c>
      <c r="B6268" s="1" t="s">
        <v>2002</v>
      </c>
      <c r="C6268" s="1" t="s">
        <v>5970</v>
      </c>
      <c r="D6268" s="1" t="s">
        <v>766</v>
      </c>
      <c r="E6268" s="1" t="str">
        <f>VLOOKUP(D6268,StataFunctions!$E$2:$G$260,3,)</f>
        <v>Logistic regression</v>
      </c>
      <c r="F6268" s="18" t="s">
        <v>6002</v>
      </c>
      <c r="G6268" s="18" t="str">
        <f t="shared" si="592"/>
        <v>lobbying</v>
      </c>
      <c r="H6268" s="18" t="str">
        <f t="shared" si="587"/>
        <v>meanfare $demographic $fiscal $political distance_from_dc i.year</v>
      </c>
      <c r="I6268" s="18">
        <f t="shared" si="590"/>
        <v>0</v>
      </c>
      <c r="J6268" s="18" t="str">
        <f t="shared" si="591"/>
        <v>NA</v>
      </c>
      <c r="K6268" s="18" t="str">
        <f t="shared" si="588"/>
        <v>meanfare $demographic $fiscal $political distance_from_dc i.year</v>
      </c>
      <c r="L6268" s="1" t="str">
        <f t="shared" si="589"/>
        <v>Yes</v>
      </c>
    </row>
    <row r="6269" spans="1:12" ht="28.8" x14ac:dyDescent="0.3">
      <c r="A6269" s="1" t="str">
        <f>VLOOKUP(B6269,DownloadedFiles!$B$2:$C$821,2,)</f>
        <v>doi:10.7910/DVN/RSD5BV</v>
      </c>
      <c r="B6269" s="1" t="s">
        <v>2002</v>
      </c>
      <c r="C6269" s="1" t="s">
        <v>5970</v>
      </c>
      <c r="D6269" s="1" t="s">
        <v>686</v>
      </c>
      <c r="E6269" s="1" t="str">
        <f>VLOOKUP(D6269,StataFunctions!$E$2:$G$260,3,)</f>
        <v>Tobit regression</v>
      </c>
      <c r="F6269" s="18" t="s">
        <v>6003</v>
      </c>
      <c r="G6269" s="18" t="str">
        <f t="shared" si="592"/>
        <v>ln_citylob</v>
      </c>
      <c r="H6269" s="18" t="str">
        <f t="shared" si="587"/>
        <v>meanfare $demographic $fiscal $political distance_from_dc i.year</v>
      </c>
      <c r="I6269" s="18">
        <f t="shared" si="590"/>
        <v>0</v>
      </c>
      <c r="J6269" s="18" t="str">
        <f t="shared" si="591"/>
        <v>NA</v>
      </c>
      <c r="K6269" s="18" t="str">
        <f t="shared" si="588"/>
        <v>meanfare $demographic $fiscal $political distance_from_dc i.year</v>
      </c>
      <c r="L6269" s="1" t="str">
        <f t="shared" si="589"/>
        <v>Yes</v>
      </c>
    </row>
    <row r="6270" spans="1:12" ht="28.8" x14ac:dyDescent="0.3">
      <c r="A6270" s="1" t="str">
        <f>VLOOKUP(B6270,DownloadedFiles!$B$2:$C$821,2,)</f>
        <v>doi:10.7910/DVN/RSD5BV</v>
      </c>
      <c r="B6270" s="1" t="s">
        <v>2003</v>
      </c>
      <c r="C6270" s="1" t="s">
        <v>5970</v>
      </c>
      <c r="D6270" s="1" t="s">
        <v>1116</v>
      </c>
      <c r="E6270" s="1" t="str">
        <f>VLOOKUP(D6270,StataFunctions!$E$2:$G$260,3,)</f>
        <v>Linear regression with a large dummy-variable set</v>
      </c>
      <c r="F6270" s="18" t="s">
        <v>6005</v>
      </c>
      <c r="G6270" s="18" t="str">
        <f t="shared" si="592"/>
        <v>new_directflight</v>
      </c>
      <c r="H6270" s="18" t="str">
        <f t="shared" si="587"/>
        <v>lob_lag s_airport $demographic $fiscal $political i.year if _merge ==3</v>
      </c>
      <c r="I6270" s="18">
        <f t="shared" si="590"/>
        <v>1</v>
      </c>
      <c r="J6270" s="18" t="str">
        <f t="shared" si="591"/>
        <v xml:space="preserve"> _merge ==3</v>
      </c>
      <c r="K6270" s="18" t="str">
        <f t="shared" si="588"/>
        <v>lob_lag s_airport $demographic $fiscal $political i.year</v>
      </c>
      <c r="L6270" s="1" t="str">
        <f t="shared" si="589"/>
        <v>Yes</v>
      </c>
    </row>
    <row r="6271" spans="1:12" ht="28.8" x14ac:dyDescent="0.3">
      <c r="A6271" s="1" t="str">
        <f>VLOOKUP(B6271,DownloadedFiles!$B$2:$C$821,2,)</f>
        <v>doi:10.7910/DVN/RSD5BV</v>
      </c>
      <c r="B6271" s="1" t="s">
        <v>2003</v>
      </c>
      <c r="C6271" s="1" t="s">
        <v>5970</v>
      </c>
      <c r="D6271" s="1" t="s">
        <v>766</v>
      </c>
      <c r="E6271" s="1" t="str">
        <f>VLOOKUP(D6271,StataFunctions!$E$2:$G$260,3,)</f>
        <v>Logistic regression</v>
      </c>
      <c r="F6271" s="18" t="s">
        <v>6004</v>
      </c>
      <c r="G6271" s="18" t="str">
        <f t="shared" si="592"/>
        <v>new_directflight</v>
      </c>
      <c r="H6271" s="18" t="str">
        <f t="shared" si="587"/>
        <v>lob_lag s_airport $demographic $fiscal $political i.year if _merge ==3</v>
      </c>
      <c r="I6271" s="18">
        <f t="shared" si="590"/>
        <v>1</v>
      </c>
      <c r="J6271" s="18" t="str">
        <f t="shared" si="591"/>
        <v xml:space="preserve"> _merge ==3</v>
      </c>
      <c r="K6271" s="18" t="str">
        <f t="shared" si="588"/>
        <v>lob_lag s_airport $demographic $fiscal $political i.year</v>
      </c>
      <c r="L6271" s="1" t="str">
        <f t="shared" si="589"/>
        <v>Yes</v>
      </c>
    </row>
    <row r="6272" spans="1:12" ht="28.8" x14ac:dyDescent="0.3">
      <c r="A6272" s="1" t="str">
        <f>VLOOKUP(B6272,DownloadedFiles!$B$2:$C$821,2,)</f>
        <v>doi:10.7910/DVN/RSD5BV</v>
      </c>
      <c r="B6272" s="1" t="s">
        <v>2003</v>
      </c>
      <c r="C6272" s="1" t="s">
        <v>5970</v>
      </c>
      <c r="D6272" s="1" t="s">
        <v>1116</v>
      </c>
      <c r="E6272" s="1" t="str">
        <f>VLOOKUP(D6272,StataFunctions!$E$2:$G$260,3,)</f>
        <v>Linear regression with a large dummy-variable set</v>
      </c>
      <c r="F6272" s="18" t="s">
        <v>6006</v>
      </c>
      <c r="G6272" s="18" t="str">
        <f t="shared" si="592"/>
        <v>new_directflight</v>
      </c>
      <c r="H6272" s="18" t="str">
        <f t="shared" si="587"/>
        <v>lob_lag s_airport $demographic $fiscal $political i.year if _merge ==3 &amp; eas == 0</v>
      </c>
      <c r="I6272" s="18">
        <f t="shared" si="590"/>
        <v>1</v>
      </c>
      <c r="J6272" s="18" t="str">
        <f t="shared" si="591"/>
        <v xml:space="preserve"> _merge ==3 &amp; eas == 0</v>
      </c>
      <c r="K6272" s="18" t="str">
        <f t="shared" si="588"/>
        <v>lob_lag s_airport $demographic $fiscal $political i.year</v>
      </c>
      <c r="L6272" s="1" t="str">
        <f t="shared" si="589"/>
        <v>Yes</v>
      </c>
    </row>
    <row r="6273" spans="1:12" ht="100.8" x14ac:dyDescent="0.3">
      <c r="A6273" s="1" t="str">
        <f>VLOOKUP(B6273,DownloadedFiles!$B$2:$C$821,2,)</f>
        <v>doi:10.7910/DVN/29129</v>
      </c>
      <c r="B6273" s="1" t="s">
        <v>2595</v>
      </c>
      <c r="C6273" s="1" t="s">
        <v>698</v>
      </c>
      <c r="D6273" s="1" t="s">
        <v>654</v>
      </c>
      <c r="E6273" s="1" t="str">
        <f>VLOOKUP(D6273,StataFunctions!$E$2:$G$260,3,)</f>
        <v>Linear Regression</v>
      </c>
      <c r="F6273" s="18" t="s">
        <v>7667</v>
      </c>
      <c r="G6273" s="18" t="str">
        <f t="shared" si="592"/>
        <v>frag_factor_pos</v>
      </c>
      <c r="H6273" s="18" t="str">
        <f t="shared" si="587"/>
        <v>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73" s="18">
        <f t="shared" si="590"/>
        <v>0</v>
      </c>
      <c r="J6273" s="18" t="str">
        <f t="shared" si="591"/>
        <v>NA</v>
      </c>
      <c r="K6273" s="18" t="str">
        <f t="shared" si="588"/>
        <v>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73" s="1" t="str">
        <f t="shared" si="589"/>
        <v>Yes</v>
      </c>
    </row>
    <row r="6274" spans="1:12" ht="100.8" x14ac:dyDescent="0.3">
      <c r="A6274" s="1" t="str">
        <f>VLOOKUP(B6274,DownloadedFiles!$B$2:$C$821,2,)</f>
        <v>doi:10.7910/DVN/29129</v>
      </c>
      <c r="B6274" s="1" t="s">
        <v>2595</v>
      </c>
      <c r="C6274" s="1" t="s">
        <v>698</v>
      </c>
      <c r="D6274" s="1" t="s">
        <v>654</v>
      </c>
      <c r="E6274" s="1" t="str">
        <f>VLOOKUP(D6274,StataFunctions!$E$2:$G$260,3,)</f>
        <v>Linear Regression</v>
      </c>
      <c r="F6274" s="18" t="s">
        <v>7669</v>
      </c>
      <c r="G6274" s="18" t="str">
        <f t="shared" si="592"/>
        <v>frag_index_pos</v>
      </c>
      <c r="H6274" s="18" t="str">
        <f t="shared" ref="H6274:H6337" si="593">TRIM(MID(F6274,FIND(G6274,F6274)+LEN(G6274)+1,IFERROR(FIND(",",F6274),LEN(F6274)+1)-(FIND(G6274,F6274)+LEN(G6274)+1)))</f>
        <v>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74" s="18">
        <f t="shared" si="590"/>
        <v>0</v>
      </c>
      <c r="J6274" s="18" t="str">
        <f t="shared" si="591"/>
        <v>NA</v>
      </c>
      <c r="K6274" s="18" t="str">
        <f t="shared" ref="K6274:K6337" si="594">IF(I6274=0,H6274,MID(H6274,1,FIND(J6274,H6274)-4))</f>
        <v>div_gov divisiveness marginofcontrol closeraces margin_elections_interact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74" s="1" t="str">
        <f t="shared" ref="L6274:L6337" si="595">IFERROR(IF(FIND("///",F6274)&gt;0,"No",0),"Yes")</f>
        <v>Yes</v>
      </c>
    </row>
    <row r="6275" spans="1:12" ht="28.8" x14ac:dyDescent="0.3">
      <c r="A6275" s="1" t="str">
        <f>VLOOKUP(B6275,DownloadedFiles!$B$2:$C$821,2,)</f>
        <v>doi:10.7910/DVN/29129</v>
      </c>
      <c r="B6275" s="1" t="s">
        <v>2595</v>
      </c>
      <c r="C6275" s="1" t="s">
        <v>698</v>
      </c>
      <c r="D6275" s="1" t="s">
        <v>654</v>
      </c>
      <c r="E6275" s="1" t="str">
        <f>VLOOKUP(D6275,StataFunctions!$E$2:$G$260,3,)</f>
        <v>Linear Regression</v>
      </c>
      <c r="F6275" s="18" t="s">
        <v>6009</v>
      </c>
      <c r="G6275" s="18" t="str">
        <f t="shared" si="592"/>
        <v>frag_factor_pos</v>
      </c>
      <c r="H6275" s="18" t="str">
        <f t="shared" si="593"/>
        <v>div_gov divisiveness marginofcontrol closeraces margin_elections_interact year</v>
      </c>
      <c r="I6275" s="18">
        <f t="shared" si="590"/>
        <v>0</v>
      </c>
      <c r="J6275" s="18" t="str">
        <f t="shared" si="591"/>
        <v>NA</v>
      </c>
      <c r="K6275" s="18" t="str">
        <f t="shared" si="594"/>
        <v>div_gov divisiveness marginofcontrol closeraces margin_elections_interact year</v>
      </c>
      <c r="L6275" s="1" t="str">
        <f t="shared" si="595"/>
        <v>Yes</v>
      </c>
    </row>
    <row r="6276" spans="1:12" ht="28.8" x14ac:dyDescent="0.3">
      <c r="A6276" s="1" t="str">
        <f>VLOOKUP(B6276,DownloadedFiles!$B$2:$C$821,2,)</f>
        <v>doi:10.7910/DVN/29129</v>
      </c>
      <c r="B6276" s="1" t="s">
        <v>2595</v>
      </c>
      <c r="C6276" s="1" t="s">
        <v>698</v>
      </c>
      <c r="D6276" s="1" t="s">
        <v>654</v>
      </c>
      <c r="E6276" s="1" t="str">
        <f>VLOOKUP(D6276,StataFunctions!$E$2:$G$260,3,)</f>
        <v>Linear Regression</v>
      </c>
      <c r="F6276" s="18" t="s">
        <v>6007</v>
      </c>
      <c r="G6276" s="18" t="str">
        <f t="shared" si="592"/>
        <v>frag_index_pos</v>
      </c>
      <c r="H6276" s="18" t="str">
        <f t="shared" si="593"/>
        <v>div_gov divisiveness marginofcontrol closeraces margin_elections_interact year</v>
      </c>
      <c r="I6276" s="18">
        <f t="shared" si="590"/>
        <v>0</v>
      </c>
      <c r="J6276" s="18" t="str">
        <f t="shared" si="591"/>
        <v>NA</v>
      </c>
      <c r="K6276" s="18" t="str">
        <f t="shared" si="594"/>
        <v>div_gov divisiveness marginofcontrol closeraces margin_elections_interact year</v>
      </c>
      <c r="L6276" s="1" t="str">
        <f t="shared" si="595"/>
        <v>Yes</v>
      </c>
    </row>
    <row r="6277" spans="1:12" ht="100.8" x14ac:dyDescent="0.3">
      <c r="A6277" s="1" t="str">
        <f>VLOOKUP(B6277,DownloadedFiles!$B$2:$C$821,2,)</f>
        <v>doi:10.7910/DVN/29129</v>
      </c>
      <c r="B6277" s="1" t="s">
        <v>2595</v>
      </c>
      <c r="C6277" s="1" t="s">
        <v>698</v>
      </c>
      <c r="D6277" s="1" t="s">
        <v>660</v>
      </c>
      <c r="E6277" s="1" t="str">
        <f>VLOOKUP(D6277,StataFunctions!$E$2:$G$260,3,)</f>
        <v>Negative binomial regression</v>
      </c>
      <c r="F6277" s="18" t="s">
        <v>7527</v>
      </c>
      <c r="G6277" s="18" t="str">
        <f t="shared" si="592"/>
        <v>count_overlap</v>
      </c>
      <c r="H6277" s="18" t="str">
        <f t="shared" si="593"/>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77" s="18">
        <f t="shared" si="590"/>
        <v>0</v>
      </c>
      <c r="J6277" s="18" t="str">
        <f t="shared" si="591"/>
        <v>NA</v>
      </c>
      <c r="K6277" s="18" t="str">
        <f t="shared" si="594"/>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77" s="1" t="str">
        <f t="shared" si="595"/>
        <v>Yes</v>
      </c>
    </row>
    <row r="6278" spans="1:12" ht="100.8" x14ac:dyDescent="0.3">
      <c r="A6278" s="1" t="str">
        <f>VLOOKUP(B6278,DownloadedFiles!$B$2:$C$821,2,)</f>
        <v>doi:10.7910/DVN/29129</v>
      </c>
      <c r="B6278" s="1" t="s">
        <v>2595</v>
      </c>
      <c r="C6278" s="1" t="s">
        <v>698</v>
      </c>
      <c r="D6278" s="1" t="s">
        <v>1486</v>
      </c>
      <c r="E6278" s="1" t="str">
        <f>VLOOKUP(D6278,StataFunctions!$E$2:$G$260,3,)</f>
        <v>Poisson regression</v>
      </c>
      <c r="F6278" s="18" t="s">
        <v>7525</v>
      </c>
      <c r="G6278" s="18" t="str">
        <f t="shared" si="592"/>
        <v>count_actors</v>
      </c>
      <c r="H6278" s="18" t="str">
        <f t="shared" si="593"/>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78" s="18">
        <f t="shared" si="590"/>
        <v>0</v>
      </c>
      <c r="J6278" s="18" t="str">
        <f t="shared" si="591"/>
        <v>NA</v>
      </c>
      <c r="K6278" s="18" t="str">
        <f t="shared" si="594"/>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78" s="1" t="str">
        <f t="shared" si="595"/>
        <v>Yes</v>
      </c>
    </row>
    <row r="6279" spans="1:12" ht="100.8" x14ac:dyDescent="0.3">
      <c r="A6279" s="1" t="str">
        <f>VLOOKUP(B6279,DownloadedFiles!$B$2:$C$821,2,)</f>
        <v>doi:10.7910/DVN/29129</v>
      </c>
      <c r="B6279" s="1" t="s">
        <v>2595</v>
      </c>
      <c r="C6279" s="1" t="s">
        <v>698</v>
      </c>
      <c r="D6279" s="1" t="s">
        <v>1486</v>
      </c>
      <c r="E6279" s="1" t="str">
        <f>VLOOKUP(D6279,StataFunctions!$E$2:$G$260,3,)</f>
        <v>Poisson regression</v>
      </c>
      <c r="F6279" s="18" t="s">
        <v>7526</v>
      </c>
      <c r="G6279" s="18" t="str">
        <f t="shared" si="592"/>
        <v>count_agencies</v>
      </c>
      <c r="H6279" s="18" t="str">
        <f t="shared" si="593"/>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79" s="18">
        <f t="shared" si="590"/>
        <v>0</v>
      </c>
      <c r="J6279" s="18" t="str">
        <f t="shared" si="591"/>
        <v>NA</v>
      </c>
      <c r="K6279" s="18" t="str">
        <f t="shared" si="594"/>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79" s="1" t="str">
        <f t="shared" si="595"/>
        <v>Yes</v>
      </c>
    </row>
    <row r="6280" spans="1:12" ht="100.8" x14ac:dyDescent="0.3">
      <c r="A6280" s="1" t="str">
        <f>VLOOKUP(B6280,DownloadedFiles!$B$2:$C$821,2,)</f>
        <v>doi:10.7910/DVN/29129</v>
      </c>
      <c r="B6280" s="1" t="s">
        <v>2595</v>
      </c>
      <c r="C6280" s="1" t="s">
        <v>698</v>
      </c>
      <c r="D6280" s="1" t="s">
        <v>654</v>
      </c>
      <c r="E6280" s="1" t="str">
        <f>VLOOKUP(D6280,StataFunctions!$E$2:$G$260,3,)</f>
        <v>Linear Regression</v>
      </c>
      <c r="F6280" s="18" t="s">
        <v>7666</v>
      </c>
      <c r="G6280" s="18" t="str">
        <f t="shared" si="592"/>
        <v>frag_factor_pos</v>
      </c>
      <c r="H6280" s="18" t="str">
        <f t="shared" si="593"/>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80" s="18">
        <f t="shared" si="590"/>
        <v>0</v>
      </c>
      <c r="J6280" s="18" t="str">
        <f t="shared" si="591"/>
        <v>NA</v>
      </c>
      <c r="K6280" s="18" t="str">
        <f t="shared" si="594"/>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80" s="1" t="str">
        <f t="shared" si="595"/>
        <v>Yes</v>
      </c>
    </row>
    <row r="6281" spans="1:12" ht="100.8" x14ac:dyDescent="0.3">
      <c r="A6281" s="1" t="str">
        <f>VLOOKUP(B6281,DownloadedFiles!$B$2:$C$821,2,)</f>
        <v>doi:10.7910/DVN/29129</v>
      </c>
      <c r="B6281" s="1" t="s">
        <v>2595</v>
      </c>
      <c r="C6281" s="1" t="s">
        <v>698</v>
      </c>
      <c r="D6281" s="1" t="s">
        <v>654</v>
      </c>
      <c r="E6281" s="1" t="str">
        <f>VLOOKUP(D6281,StataFunctions!$E$2:$G$260,3,)</f>
        <v>Linear Regression</v>
      </c>
      <c r="F6281" s="18" t="s">
        <v>7668</v>
      </c>
      <c r="G6281" s="18" t="str">
        <f t="shared" si="592"/>
        <v>frag_index_pos</v>
      </c>
      <c r="H6281" s="18" t="str">
        <f t="shared" si="593"/>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81" s="18">
        <f t="shared" si="590"/>
        <v>0</v>
      </c>
      <c r="J6281" s="18" t="str">
        <f t="shared" si="591"/>
        <v>NA</v>
      </c>
      <c r="K6281" s="18" t="str">
        <f t="shared" si="594"/>
        <v>div_gov divisiveness marginofcontrol closeraces margin_elections_interact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81" s="1" t="str">
        <f t="shared" si="595"/>
        <v>Yes</v>
      </c>
    </row>
    <row r="6282" spans="1:12" ht="100.8" x14ac:dyDescent="0.3">
      <c r="A6282" s="1" t="str">
        <f>VLOOKUP(B6282,DownloadedFiles!$B$2:$C$821,2,)</f>
        <v>doi:10.7910/DVN/29129</v>
      </c>
      <c r="B6282" s="1" t="s">
        <v>2595</v>
      </c>
      <c r="C6282" s="1" t="s">
        <v>698</v>
      </c>
      <c r="D6282" s="1" t="s">
        <v>654</v>
      </c>
      <c r="E6282" s="1" t="str">
        <f>VLOOKUP(D6282,StataFunctions!$E$2:$G$260,3,)</f>
        <v>Linear Regression</v>
      </c>
      <c r="F6282" s="18" t="s">
        <v>7671</v>
      </c>
      <c r="G6282" s="18" t="str">
        <f t="shared" si="592"/>
        <v>frag_index_pos</v>
      </c>
      <c r="H6282" s="18" t="str">
        <f t="shared" si="593"/>
        <v>div_gov divisiveness marginofcontrol seatsharelosses margin_losses_interact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82" s="18">
        <f t="shared" si="590"/>
        <v>0</v>
      </c>
      <c r="J6282" s="18" t="str">
        <f t="shared" si="591"/>
        <v>NA</v>
      </c>
      <c r="K6282" s="18" t="str">
        <f t="shared" si="594"/>
        <v>div_gov divisiveness marginofcontrol seatsharelosses margin_losses_interact spline1 spline2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82" s="1" t="str">
        <f t="shared" si="595"/>
        <v>Yes</v>
      </c>
    </row>
    <row r="6283" spans="1:12" ht="28.8" x14ac:dyDescent="0.3">
      <c r="A6283" s="1" t="str">
        <f>VLOOKUP(B6283,DownloadedFiles!$B$2:$C$821,2,)</f>
        <v>doi:10.7910/DVN/29129</v>
      </c>
      <c r="B6283" s="1" t="s">
        <v>2595</v>
      </c>
      <c r="C6283" s="1" t="s">
        <v>698</v>
      </c>
      <c r="D6283" s="1" t="s">
        <v>654</v>
      </c>
      <c r="E6283" s="1" t="str">
        <f>VLOOKUP(D6283,StataFunctions!$E$2:$G$260,3,)</f>
        <v>Linear Regression</v>
      </c>
      <c r="F6283" s="18" t="s">
        <v>6008</v>
      </c>
      <c r="G6283" s="18" t="str">
        <f t="shared" si="592"/>
        <v>frag_index_pos</v>
      </c>
      <c r="H6283" s="18" t="str">
        <f t="shared" si="593"/>
        <v>div_gov divisiveness marginofcontrol seatsharelosses margin_losses_interact year</v>
      </c>
      <c r="I6283" s="18">
        <f t="shared" si="590"/>
        <v>0</v>
      </c>
      <c r="J6283" s="18" t="str">
        <f t="shared" si="591"/>
        <v>NA</v>
      </c>
      <c r="K6283" s="18" t="str">
        <f t="shared" si="594"/>
        <v>div_gov divisiveness marginofcontrol seatsharelosses margin_losses_interact year</v>
      </c>
      <c r="L6283" s="1" t="str">
        <f t="shared" si="595"/>
        <v>Yes</v>
      </c>
    </row>
    <row r="6284" spans="1:12" ht="100.8" x14ac:dyDescent="0.3">
      <c r="A6284" s="1" t="str">
        <f>VLOOKUP(B6284,DownloadedFiles!$B$2:$C$821,2,)</f>
        <v>doi:10.7910/DVN/29129</v>
      </c>
      <c r="B6284" s="1" t="s">
        <v>2595</v>
      </c>
      <c r="C6284" s="1" t="s">
        <v>698</v>
      </c>
      <c r="D6284" s="1" t="s">
        <v>654</v>
      </c>
      <c r="E6284" s="1" t="str">
        <f>VLOOKUP(D6284,StataFunctions!$E$2:$G$260,3,)</f>
        <v>Linear Regression</v>
      </c>
      <c r="F6284" s="18" t="s">
        <v>7670</v>
      </c>
      <c r="G6284" s="18" t="str">
        <f t="shared" si="592"/>
        <v>frag_index_pos</v>
      </c>
      <c r="H6284" s="18" t="str">
        <f t="shared" si="593"/>
        <v>div_gov divisiveness marginofcontrol seatsharelosses margin_losses_interact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I6284" s="18">
        <f t="shared" si="590"/>
        <v>0</v>
      </c>
      <c r="J6284" s="18" t="str">
        <f t="shared" si="591"/>
        <v>NA</v>
      </c>
      <c r="K6284" s="18" t="str">
        <f t="shared" si="594"/>
        <v>div_gov divisiveness marginofcontrol seatsharelosses margin_losses_interact year partymargin execbranchsize regulatorycommands pages rulemakingratio policy_consumer policy_civrights policy_environment policy_elections policy_energy policy_fooddrug policy_housing policy_labor policy_healthsafety policy_nationalsecurity policy_transportation policy_omnibus policy_other</v>
      </c>
      <c r="L6284" s="1" t="str">
        <f t="shared" si="595"/>
        <v>Yes</v>
      </c>
    </row>
    <row r="6285" spans="1:12" ht="28.8" x14ac:dyDescent="0.3">
      <c r="A6285" s="1" t="str">
        <f>VLOOKUP(B6285,DownloadedFiles!$B$2:$C$821,2,)</f>
        <v>doi:10.7910/DVN/DJ2DPZ</v>
      </c>
      <c r="B6285" s="1" t="s">
        <v>2032</v>
      </c>
      <c r="C6285" s="1" t="s">
        <v>2804</v>
      </c>
      <c r="D6285" s="1" t="s">
        <v>654</v>
      </c>
      <c r="E6285" s="1" t="str">
        <f>VLOOKUP(D6285,StataFunctions!$E$2:$G$260,3,)</f>
        <v>Linear Regression</v>
      </c>
      <c r="F6285" s="18" t="s">
        <v>6059</v>
      </c>
      <c r="G6285" s="18" t="str">
        <f t="shared" si="592"/>
        <v>d_inc</v>
      </c>
      <c r="H6285" s="18" t="str">
        <f t="shared" si="593"/>
        <v>incumbency inc_ad running dy* if abs(running)&lt;0.05</v>
      </c>
      <c r="I6285" s="18">
        <f t="shared" si="590"/>
        <v>1</v>
      </c>
      <c r="J6285" s="18" t="str">
        <f t="shared" si="591"/>
        <v xml:space="preserve"> abs(running)&lt;0.05</v>
      </c>
      <c r="K6285" s="18" t="str">
        <f t="shared" si="594"/>
        <v>incumbency inc_ad running dy*</v>
      </c>
      <c r="L6285" s="1" t="str">
        <f t="shared" si="595"/>
        <v>Yes</v>
      </c>
    </row>
    <row r="6286" spans="1:12" x14ac:dyDescent="0.3">
      <c r="A6286" s="1" t="str">
        <f>VLOOKUP(B6286,DownloadedFiles!$B$2:$C$821,2,)</f>
        <v>doi:10.7910/DVN/DJ2DPZ</v>
      </c>
      <c r="B6286" s="1" t="s">
        <v>2032</v>
      </c>
      <c r="C6286" s="1" t="s">
        <v>2804</v>
      </c>
      <c r="D6286" s="1" t="s">
        <v>654</v>
      </c>
      <c r="E6286" s="1" t="str">
        <f>VLOOKUP(D6286,StataFunctions!$E$2:$G$260,3,)</f>
        <v>Linear Regression</v>
      </c>
      <c r="F6286" s="18" t="s">
        <v>6053</v>
      </c>
      <c r="G6286" s="18" t="str">
        <f t="shared" si="592"/>
        <v>vs</v>
      </c>
      <c r="H6286" s="18" t="str">
        <f t="shared" si="593"/>
        <v>incumbency inc_ad running dy* if abs(running)&lt;0.05</v>
      </c>
      <c r="I6286" s="18">
        <f t="shared" si="590"/>
        <v>1</v>
      </c>
      <c r="J6286" s="18" t="str">
        <f t="shared" si="591"/>
        <v xml:space="preserve"> abs(running)&lt;0.05</v>
      </c>
      <c r="K6286" s="18" t="str">
        <f t="shared" si="594"/>
        <v>incumbency inc_ad running dy*</v>
      </c>
      <c r="L6286" s="1" t="str">
        <f t="shared" si="595"/>
        <v>Yes</v>
      </c>
    </row>
    <row r="6287" spans="1:12" ht="28.8" x14ac:dyDescent="0.3">
      <c r="A6287" s="1" t="str">
        <f>VLOOKUP(B6287,DownloadedFiles!$B$2:$C$821,2,)</f>
        <v>doi:10.7910/DVN/DJ2DPZ</v>
      </c>
      <c r="B6287" s="1" t="s">
        <v>2032</v>
      </c>
      <c r="C6287" s="1" t="s">
        <v>2804</v>
      </c>
      <c r="D6287" s="1" t="s">
        <v>654</v>
      </c>
      <c r="E6287" s="1" t="str">
        <f>VLOOKUP(D6287,StataFunctions!$E$2:$G$260,3,)</f>
        <v>Linear Regression</v>
      </c>
      <c r="F6287" s="18" t="s">
        <v>6060</v>
      </c>
      <c r="G6287" s="18" t="str">
        <f t="shared" si="592"/>
        <v>d_inc</v>
      </c>
      <c r="H6287" s="18" t="str">
        <f t="shared" si="593"/>
        <v>incumbency inc_ad running dy* if abs(running)&lt;0.1</v>
      </c>
      <c r="I6287" s="18">
        <f t="shared" si="590"/>
        <v>1</v>
      </c>
      <c r="J6287" s="18" t="str">
        <f t="shared" si="591"/>
        <v xml:space="preserve"> abs(running)&lt;0.1</v>
      </c>
      <c r="K6287" s="18" t="str">
        <f t="shared" si="594"/>
        <v>incumbency inc_ad running dy*</v>
      </c>
      <c r="L6287" s="1" t="str">
        <f t="shared" si="595"/>
        <v>Yes</v>
      </c>
    </row>
    <row r="6288" spans="1:12" x14ac:dyDescent="0.3">
      <c r="A6288" s="1" t="str">
        <f>VLOOKUP(B6288,DownloadedFiles!$B$2:$C$821,2,)</f>
        <v>doi:10.7910/DVN/DJ2DPZ</v>
      </c>
      <c r="B6288" s="1" t="s">
        <v>2032</v>
      </c>
      <c r="C6288" s="1" t="s">
        <v>2804</v>
      </c>
      <c r="D6288" s="1" t="s">
        <v>654</v>
      </c>
      <c r="E6288" s="1" t="str">
        <f>VLOOKUP(D6288,StataFunctions!$E$2:$G$260,3,)</f>
        <v>Linear Regression</v>
      </c>
      <c r="F6288" s="18" t="s">
        <v>6054</v>
      </c>
      <c r="G6288" s="18" t="str">
        <f t="shared" si="592"/>
        <v>vs</v>
      </c>
      <c r="H6288" s="18" t="str">
        <f t="shared" si="593"/>
        <v>incumbency inc_ad running dy* if abs(running)&lt;0.1</v>
      </c>
      <c r="I6288" s="18">
        <f t="shared" si="590"/>
        <v>1</v>
      </c>
      <c r="J6288" s="18" t="str">
        <f t="shared" si="591"/>
        <v xml:space="preserve"> abs(running)&lt;0.1</v>
      </c>
      <c r="K6288" s="18" t="str">
        <f t="shared" si="594"/>
        <v>incumbency inc_ad running dy*</v>
      </c>
      <c r="L6288" s="1" t="str">
        <f t="shared" si="595"/>
        <v>Yes</v>
      </c>
    </row>
    <row r="6289" spans="1:12" ht="28.8" x14ac:dyDescent="0.3">
      <c r="A6289" s="1" t="str">
        <f>VLOOKUP(B6289,DownloadedFiles!$B$2:$C$821,2,)</f>
        <v>doi:10.7910/DVN/DJ2DPZ</v>
      </c>
      <c r="B6289" s="1" t="s">
        <v>2032</v>
      </c>
      <c r="C6289" s="1" t="s">
        <v>2804</v>
      </c>
      <c r="D6289" s="1" t="s">
        <v>654</v>
      </c>
      <c r="E6289" s="1" t="str">
        <f>VLOOKUP(D6289,StataFunctions!$E$2:$G$260,3,)</f>
        <v>Linear Regression</v>
      </c>
      <c r="F6289" s="18" t="s">
        <v>6052</v>
      </c>
      <c r="G6289" s="18" t="str">
        <f t="shared" si="592"/>
        <v>vs</v>
      </c>
      <c r="H6289" s="18" t="str">
        <f t="shared" si="593"/>
        <v>incumbency inc_ad running dy* if abs(running)&lt;0.1939</v>
      </c>
      <c r="I6289" s="18">
        <f t="shared" si="590"/>
        <v>1</v>
      </c>
      <c r="J6289" s="18" t="str">
        <f t="shared" si="591"/>
        <v xml:space="preserve"> abs(running)&lt;0.1939</v>
      </c>
      <c r="K6289" s="18" t="str">
        <f t="shared" si="594"/>
        <v>incumbency inc_ad running dy*</v>
      </c>
      <c r="L6289" s="1" t="str">
        <f t="shared" si="595"/>
        <v>Yes</v>
      </c>
    </row>
    <row r="6290" spans="1:12" ht="28.8" x14ac:dyDescent="0.3">
      <c r="A6290" s="1" t="str">
        <f>VLOOKUP(B6290,DownloadedFiles!$B$2:$C$821,2,)</f>
        <v>doi:10.7910/DVN/DJ2DPZ</v>
      </c>
      <c r="B6290" s="1" t="s">
        <v>2032</v>
      </c>
      <c r="C6290" s="1" t="s">
        <v>2804</v>
      </c>
      <c r="D6290" s="1" t="s">
        <v>654</v>
      </c>
      <c r="E6290" s="1" t="str">
        <f>VLOOKUP(D6290,StataFunctions!$E$2:$G$260,3,)</f>
        <v>Linear Regression</v>
      </c>
      <c r="F6290" s="18" t="s">
        <v>6058</v>
      </c>
      <c r="G6290" s="18" t="str">
        <f t="shared" si="592"/>
        <v>d_inc</v>
      </c>
      <c r="H6290" s="18" t="str">
        <f t="shared" si="593"/>
        <v>incumbency inc_ad running dy* if abs(running)&lt;0.2173</v>
      </c>
      <c r="I6290" s="18">
        <f t="shared" si="590"/>
        <v>1</v>
      </c>
      <c r="J6290" s="18" t="str">
        <f t="shared" si="591"/>
        <v xml:space="preserve"> abs(running)&lt;0.2173</v>
      </c>
      <c r="K6290" s="18" t="str">
        <f t="shared" si="594"/>
        <v>incumbency inc_ad running dy*</v>
      </c>
      <c r="L6290" s="1" t="str">
        <f t="shared" si="595"/>
        <v>Yes</v>
      </c>
    </row>
    <row r="6291" spans="1:12" ht="28.8" x14ac:dyDescent="0.3">
      <c r="A6291" s="1" t="str">
        <f>VLOOKUP(B6291,DownloadedFiles!$B$2:$C$821,2,)</f>
        <v>doi:10.7910/DVN/DJ2DPZ</v>
      </c>
      <c r="B6291" s="1" t="s">
        <v>2032</v>
      </c>
      <c r="C6291" s="1" t="s">
        <v>2804</v>
      </c>
      <c r="D6291" s="1" t="s">
        <v>654</v>
      </c>
      <c r="E6291" s="1" t="str">
        <f>VLOOKUP(D6291,StataFunctions!$E$2:$G$260,3,)</f>
        <v>Linear Regression</v>
      </c>
      <c r="F6291" s="18" t="s">
        <v>6061</v>
      </c>
      <c r="G6291" s="18" t="str">
        <f t="shared" si="592"/>
        <v>d_inc</v>
      </c>
      <c r="H6291" s="18" t="str">
        <f t="shared" si="593"/>
        <v>incumbency inc_ad running inc_ad2 running2 inc_ad3 running3 dy* ///</v>
      </c>
      <c r="I6291" s="18">
        <f t="shared" si="590"/>
        <v>0</v>
      </c>
      <c r="J6291" s="18" t="str">
        <f t="shared" si="591"/>
        <v>NA</v>
      </c>
      <c r="K6291" s="18" t="str">
        <f t="shared" si="594"/>
        <v>incumbency inc_ad running inc_ad2 running2 inc_ad3 running3 dy* ///</v>
      </c>
      <c r="L6291" s="1" t="str">
        <f t="shared" si="595"/>
        <v>No</v>
      </c>
    </row>
    <row r="6292" spans="1:12" ht="28.8" x14ac:dyDescent="0.3">
      <c r="A6292" s="1" t="str">
        <f>VLOOKUP(B6292,DownloadedFiles!$B$2:$C$821,2,)</f>
        <v>doi:10.7910/DVN/DJ2DPZ</v>
      </c>
      <c r="B6292" s="1" t="s">
        <v>2032</v>
      </c>
      <c r="C6292" s="1" t="s">
        <v>2804</v>
      </c>
      <c r="D6292" s="1" t="s">
        <v>654</v>
      </c>
      <c r="E6292" s="1" t="str">
        <f>VLOOKUP(D6292,StataFunctions!$E$2:$G$260,3,)</f>
        <v>Linear Regression</v>
      </c>
      <c r="F6292" s="18" t="s">
        <v>6055</v>
      </c>
      <c r="G6292" s="18" t="str">
        <f t="shared" si="592"/>
        <v>vs</v>
      </c>
      <c r="H6292" s="18" t="str">
        <f t="shared" si="593"/>
        <v>incumbency inc_ad running inc_ad2 running2 inc_ad3 running3 dy* ///</v>
      </c>
      <c r="I6292" s="18">
        <f t="shared" ref="I6292:I6355" si="596">IFERROR(IF(FIND(" if ",H6292)&gt;0,1,0),0)</f>
        <v>0</v>
      </c>
      <c r="J6292" s="18" t="str">
        <f t="shared" ref="J6292:J6355" si="597">IFERROR(MID(H6292,FIND(" if ",H6292)+3,LEN(H6292)+1),"NA")</f>
        <v>NA</v>
      </c>
      <c r="K6292" s="18" t="str">
        <f t="shared" si="594"/>
        <v>incumbency inc_ad running inc_ad2 running2 inc_ad3 running3 dy* ///</v>
      </c>
      <c r="L6292" s="1" t="str">
        <f t="shared" si="595"/>
        <v>No</v>
      </c>
    </row>
    <row r="6293" spans="1:12" ht="28.8" x14ac:dyDescent="0.3">
      <c r="A6293" s="1" t="str">
        <f>VLOOKUP(B6293,DownloadedFiles!$B$2:$C$821,2,)</f>
        <v>doi:10.7910/DVN/DJ2DPZ</v>
      </c>
      <c r="B6293" s="1" t="s">
        <v>2032</v>
      </c>
      <c r="C6293" s="1" t="s">
        <v>2804</v>
      </c>
      <c r="D6293" s="1" t="s">
        <v>654</v>
      </c>
      <c r="E6293" s="1" t="str">
        <f>VLOOKUP(D6293,StataFunctions!$E$2:$G$260,3,)</f>
        <v>Linear Regression</v>
      </c>
      <c r="F6293" s="18" t="s">
        <v>6063</v>
      </c>
      <c r="G6293" s="18" t="str">
        <f t="shared" si="592"/>
        <v>d_inc</v>
      </c>
      <c r="H6293" s="18" t="str">
        <f t="shared" si="593"/>
        <v>treat incumbency running inc_ad post post_treat running2 inc_ad2 ///</v>
      </c>
      <c r="I6293" s="18">
        <f t="shared" si="596"/>
        <v>0</v>
      </c>
      <c r="J6293" s="18" t="str">
        <f t="shared" si="597"/>
        <v>NA</v>
      </c>
      <c r="K6293" s="18" t="str">
        <f t="shared" si="594"/>
        <v>treat incumbency running inc_ad post post_treat running2 inc_ad2 ///</v>
      </c>
      <c r="L6293" s="1" t="str">
        <f t="shared" si="595"/>
        <v>No</v>
      </c>
    </row>
    <row r="6294" spans="1:12" ht="28.8" x14ac:dyDescent="0.3">
      <c r="A6294" s="1" t="str">
        <f>VLOOKUP(B6294,DownloadedFiles!$B$2:$C$821,2,)</f>
        <v>doi:10.7910/DVN/DJ2DPZ</v>
      </c>
      <c r="B6294" s="1" t="s">
        <v>2032</v>
      </c>
      <c r="C6294" s="1" t="s">
        <v>2804</v>
      </c>
      <c r="D6294" s="1" t="s">
        <v>654</v>
      </c>
      <c r="E6294" s="1" t="str">
        <f>VLOOKUP(D6294,StataFunctions!$E$2:$G$260,3,)</f>
        <v>Linear Regression</v>
      </c>
      <c r="F6294" s="18" t="s">
        <v>6057</v>
      </c>
      <c r="G6294" s="18" t="str">
        <f t="shared" si="592"/>
        <v>vs</v>
      </c>
      <c r="H6294" s="18" t="str">
        <f t="shared" si="593"/>
        <v>treat incumbency running inc_ad post post_treat running2 inc_ad2 ///</v>
      </c>
      <c r="I6294" s="18">
        <f t="shared" si="596"/>
        <v>0</v>
      </c>
      <c r="J6294" s="18" t="str">
        <f t="shared" si="597"/>
        <v>NA</v>
      </c>
      <c r="K6294" s="18" t="str">
        <f t="shared" si="594"/>
        <v>treat incumbency running inc_ad post post_treat running2 inc_ad2 ///</v>
      </c>
      <c r="L6294" s="1" t="str">
        <f t="shared" si="595"/>
        <v>No</v>
      </c>
    </row>
    <row r="6295" spans="1:12" ht="28.8" x14ac:dyDescent="0.3">
      <c r="A6295" s="1" t="str">
        <f>VLOOKUP(B6295,DownloadedFiles!$B$2:$C$821,2,)</f>
        <v>doi:10.7910/DVN/DJ2DPZ</v>
      </c>
      <c r="B6295" s="1" t="s">
        <v>2032</v>
      </c>
      <c r="C6295" s="1" t="s">
        <v>2804</v>
      </c>
      <c r="D6295" s="1" t="s">
        <v>654</v>
      </c>
      <c r="E6295" s="1" t="str">
        <f>VLOOKUP(D6295,StataFunctions!$E$2:$G$260,3,)</f>
        <v>Linear Regression</v>
      </c>
      <c r="F6295" s="18" t="s">
        <v>6062</v>
      </c>
      <c r="G6295" s="18" t="str">
        <f t="shared" si="592"/>
        <v>d_inc</v>
      </c>
      <c r="H6295" s="18" t="str">
        <f t="shared" si="593"/>
        <v>treat incumbency running inc_ad post post_treat term_limit dy* ///</v>
      </c>
      <c r="I6295" s="18">
        <f t="shared" si="596"/>
        <v>0</v>
      </c>
      <c r="J6295" s="18" t="str">
        <f t="shared" si="597"/>
        <v>NA</v>
      </c>
      <c r="K6295" s="18" t="str">
        <f t="shared" si="594"/>
        <v>treat incumbency running inc_ad post post_treat term_limit dy* ///</v>
      </c>
      <c r="L6295" s="1" t="str">
        <f t="shared" si="595"/>
        <v>No</v>
      </c>
    </row>
    <row r="6296" spans="1:12" ht="28.8" x14ac:dyDescent="0.3">
      <c r="A6296" s="1" t="str">
        <f>VLOOKUP(B6296,DownloadedFiles!$B$2:$C$821,2,)</f>
        <v>doi:10.7910/DVN/DJ2DPZ</v>
      </c>
      <c r="B6296" s="1" t="s">
        <v>2032</v>
      </c>
      <c r="C6296" s="1" t="s">
        <v>2804</v>
      </c>
      <c r="D6296" s="1" t="s">
        <v>654</v>
      </c>
      <c r="E6296" s="1" t="str">
        <f>VLOOKUP(D6296,StataFunctions!$E$2:$G$260,3,)</f>
        <v>Linear Regression</v>
      </c>
      <c r="F6296" s="18" t="s">
        <v>6062</v>
      </c>
      <c r="G6296" s="18" t="str">
        <f t="shared" si="592"/>
        <v>d_inc</v>
      </c>
      <c r="H6296" s="18" t="str">
        <f t="shared" si="593"/>
        <v>treat incumbency running inc_ad post post_treat term_limit dy* ///</v>
      </c>
      <c r="I6296" s="18">
        <f t="shared" si="596"/>
        <v>0</v>
      </c>
      <c r="J6296" s="18" t="str">
        <f t="shared" si="597"/>
        <v>NA</v>
      </c>
      <c r="K6296" s="18" t="str">
        <f t="shared" si="594"/>
        <v>treat incumbency running inc_ad post post_treat term_limit dy* ///</v>
      </c>
      <c r="L6296" s="1" t="str">
        <f t="shared" si="595"/>
        <v>No</v>
      </c>
    </row>
    <row r="6297" spans="1:12" ht="28.8" x14ac:dyDescent="0.3">
      <c r="A6297" s="1" t="str">
        <f>VLOOKUP(B6297,DownloadedFiles!$B$2:$C$821,2,)</f>
        <v>doi:10.7910/DVN/DJ2DPZ</v>
      </c>
      <c r="B6297" s="1" t="s">
        <v>2032</v>
      </c>
      <c r="C6297" s="1" t="s">
        <v>2804</v>
      </c>
      <c r="D6297" s="1" t="s">
        <v>654</v>
      </c>
      <c r="E6297" s="1" t="str">
        <f>VLOOKUP(D6297,StataFunctions!$E$2:$G$260,3,)</f>
        <v>Linear Regression</v>
      </c>
      <c r="F6297" s="18" t="s">
        <v>6062</v>
      </c>
      <c r="G6297" s="18" t="str">
        <f t="shared" si="592"/>
        <v>d_inc</v>
      </c>
      <c r="H6297" s="18" t="str">
        <f t="shared" si="593"/>
        <v>treat incumbency running inc_ad post post_treat term_limit dy* ///</v>
      </c>
      <c r="I6297" s="18">
        <f t="shared" si="596"/>
        <v>0</v>
      </c>
      <c r="J6297" s="18" t="str">
        <f t="shared" si="597"/>
        <v>NA</v>
      </c>
      <c r="K6297" s="18" t="str">
        <f t="shared" si="594"/>
        <v>treat incumbency running inc_ad post post_treat term_limit dy* ///</v>
      </c>
      <c r="L6297" s="1" t="str">
        <f t="shared" si="595"/>
        <v>No</v>
      </c>
    </row>
    <row r="6298" spans="1:12" x14ac:dyDescent="0.3">
      <c r="A6298" s="1" t="str">
        <f>VLOOKUP(B6298,DownloadedFiles!$B$2:$C$821,2,)</f>
        <v>doi:10.7910/DVN/DJ2DPZ</v>
      </c>
      <c r="B6298" s="1" t="s">
        <v>2032</v>
      </c>
      <c r="C6298" s="1" t="s">
        <v>2804</v>
      </c>
      <c r="D6298" s="1" t="s">
        <v>654</v>
      </c>
      <c r="E6298" s="1" t="str">
        <f>VLOOKUP(D6298,StataFunctions!$E$2:$G$260,3,)</f>
        <v>Linear Regression</v>
      </c>
      <c r="F6298" s="18" t="s">
        <v>6056</v>
      </c>
      <c r="G6298" s="18" t="str">
        <f t="shared" si="592"/>
        <v>vs</v>
      </c>
      <c r="H6298" s="18" t="str">
        <f t="shared" si="593"/>
        <v>treat incumbency running inc_ad post post_treat term_limit dy* ///</v>
      </c>
      <c r="I6298" s="18">
        <f t="shared" si="596"/>
        <v>0</v>
      </c>
      <c r="J6298" s="18" t="str">
        <f t="shared" si="597"/>
        <v>NA</v>
      </c>
      <c r="K6298" s="18" t="str">
        <f t="shared" si="594"/>
        <v>treat incumbency running inc_ad post post_treat term_limit dy* ///</v>
      </c>
      <c r="L6298" s="1" t="str">
        <f t="shared" si="595"/>
        <v>No</v>
      </c>
    </row>
    <row r="6299" spans="1:12" x14ac:dyDescent="0.3">
      <c r="A6299" s="1" t="str">
        <f>VLOOKUP(B6299,DownloadedFiles!$B$2:$C$821,2,)</f>
        <v>doi:10.7910/DVN/DJ2DPZ</v>
      </c>
      <c r="B6299" s="1" t="s">
        <v>2032</v>
      </c>
      <c r="C6299" s="1" t="s">
        <v>2804</v>
      </c>
      <c r="D6299" s="1" t="s">
        <v>654</v>
      </c>
      <c r="E6299" s="1" t="str">
        <f>VLOOKUP(D6299,StataFunctions!$E$2:$G$260,3,)</f>
        <v>Linear Regression</v>
      </c>
      <c r="F6299" s="18" t="s">
        <v>6056</v>
      </c>
      <c r="G6299" s="18" t="str">
        <f t="shared" si="592"/>
        <v>vs</v>
      </c>
      <c r="H6299" s="18" t="str">
        <f t="shared" si="593"/>
        <v>treat incumbency running inc_ad post post_treat term_limit dy* ///</v>
      </c>
      <c r="I6299" s="18">
        <f t="shared" si="596"/>
        <v>0</v>
      </c>
      <c r="J6299" s="18" t="str">
        <f t="shared" si="597"/>
        <v>NA</v>
      </c>
      <c r="K6299" s="18" t="str">
        <f t="shared" si="594"/>
        <v>treat incumbency running inc_ad post post_treat term_limit dy* ///</v>
      </c>
      <c r="L6299" s="1" t="str">
        <f t="shared" si="595"/>
        <v>No</v>
      </c>
    </row>
    <row r="6300" spans="1:12" x14ac:dyDescent="0.3">
      <c r="A6300" s="1" t="str">
        <f>VLOOKUP(B6300,DownloadedFiles!$B$2:$C$821,2,)</f>
        <v>doi:10.7910/DVN/DJ2DPZ</v>
      </c>
      <c r="B6300" s="1" t="s">
        <v>2032</v>
      </c>
      <c r="C6300" s="1" t="s">
        <v>2804</v>
      </c>
      <c r="D6300" s="1" t="s">
        <v>654</v>
      </c>
      <c r="E6300" s="1" t="str">
        <f>VLOOKUP(D6300,StataFunctions!$E$2:$G$260,3,)</f>
        <v>Linear Regression</v>
      </c>
      <c r="F6300" s="18" t="s">
        <v>6056</v>
      </c>
      <c r="G6300" s="18" t="str">
        <f t="shared" si="592"/>
        <v>vs</v>
      </c>
      <c r="H6300" s="18" t="str">
        <f t="shared" si="593"/>
        <v>treat incumbency running inc_ad post post_treat term_limit dy* ///</v>
      </c>
      <c r="I6300" s="18">
        <f t="shared" si="596"/>
        <v>0</v>
      </c>
      <c r="J6300" s="18" t="str">
        <f t="shared" si="597"/>
        <v>NA</v>
      </c>
      <c r="K6300" s="18" t="str">
        <f t="shared" si="594"/>
        <v>treat incumbency running inc_ad post post_treat term_limit dy* ///</v>
      </c>
      <c r="L6300" s="1" t="str">
        <f t="shared" si="595"/>
        <v>No</v>
      </c>
    </row>
    <row r="6301" spans="1:12" x14ac:dyDescent="0.3">
      <c r="A6301" s="1" t="str">
        <f>VLOOKUP(B6301,DownloadedFiles!$B$2:$C$821,2,)</f>
        <v>doi:10.7910/DVN/DJ2DPZ</v>
      </c>
      <c r="B6301" s="1" t="s">
        <v>2034</v>
      </c>
      <c r="C6301" s="1" t="s">
        <v>2804</v>
      </c>
      <c r="D6301" s="1" t="s">
        <v>781</v>
      </c>
      <c r="E6301" s="1" t="str">
        <f>VLOOKUP(D6301,StataFunctions!$E$2:$G$260,3,)</f>
        <v>Regression on panel data</v>
      </c>
      <c r="F6301" s="18" t="s">
        <v>6066</v>
      </c>
      <c r="G6301" s="18" t="str">
        <f t="shared" si="592"/>
        <v>d_inc</v>
      </c>
      <c r="H6301" s="18" t="str">
        <f t="shared" si="593"/>
        <v>incumbency inc_ad running dy* ///</v>
      </c>
      <c r="I6301" s="18">
        <f t="shared" si="596"/>
        <v>0</v>
      </c>
      <c r="J6301" s="18" t="str">
        <f t="shared" si="597"/>
        <v>NA</v>
      </c>
      <c r="K6301" s="18" t="str">
        <f t="shared" si="594"/>
        <v>incumbency inc_ad running dy* ///</v>
      </c>
      <c r="L6301" s="1" t="str">
        <f t="shared" si="595"/>
        <v>No</v>
      </c>
    </row>
    <row r="6302" spans="1:12" x14ac:dyDescent="0.3">
      <c r="A6302" s="1" t="str">
        <f>VLOOKUP(B6302,DownloadedFiles!$B$2:$C$821,2,)</f>
        <v>doi:10.7910/DVN/DJ2DPZ</v>
      </c>
      <c r="B6302" s="1" t="s">
        <v>2034</v>
      </c>
      <c r="C6302" s="1" t="s">
        <v>2804</v>
      </c>
      <c r="D6302" s="1" t="s">
        <v>781</v>
      </c>
      <c r="E6302" s="1" t="str">
        <f>VLOOKUP(D6302,StataFunctions!$E$2:$G$260,3,)</f>
        <v>Regression on panel data</v>
      </c>
      <c r="F6302" s="18" t="s">
        <v>6064</v>
      </c>
      <c r="G6302" s="18" t="str">
        <f t="shared" si="592"/>
        <v>vs</v>
      </c>
      <c r="H6302" s="18" t="str">
        <f t="shared" si="593"/>
        <v>incumbency inc_ad running dy* ///</v>
      </c>
      <c r="I6302" s="18">
        <f t="shared" si="596"/>
        <v>0</v>
      </c>
      <c r="J6302" s="18" t="str">
        <f t="shared" si="597"/>
        <v>NA</v>
      </c>
      <c r="K6302" s="18" t="str">
        <f t="shared" si="594"/>
        <v>incumbency inc_ad running dy* ///</v>
      </c>
      <c r="L6302" s="1" t="str">
        <f t="shared" si="595"/>
        <v>No</v>
      </c>
    </row>
    <row r="6303" spans="1:12" ht="28.8" x14ac:dyDescent="0.3">
      <c r="A6303" s="1" t="str">
        <f>VLOOKUP(B6303,DownloadedFiles!$B$2:$C$821,2,)</f>
        <v>doi:10.7910/DVN/DJ2DPZ</v>
      </c>
      <c r="B6303" s="1" t="s">
        <v>2034</v>
      </c>
      <c r="C6303" s="1" t="s">
        <v>2804</v>
      </c>
      <c r="D6303" s="1" t="s">
        <v>781</v>
      </c>
      <c r="E6303" s="1" t="str">
        <f>VLOOKUP(D6303,StataFunctions!$E$2:$G$260,3,)</f>
        <v>Regression on panel data</v>
      </c>
      <c r="F6303" s="18" t="s">
        <v>6067</v>
      </c>
      <c r="G6303" s="18" t="str">
        <f t="shared" si="592"/>
        <v>d_inc</v>
      </c>
      <c r="H6303" s="18" t="str">
        <f t="shared" si="593"/>
        <v>treat incumbency inc_ad running post post_treat term_limit dy* ///</v>
      </c>
      <c r="I6303" s="18">
        <f t="shared" si="596"/>
        <v>0</v>
      </c>
      <c r="J6303" s="18" t="str">
        <f t="shared" si="597"/>
        <v>NA</v>
      </c>
      <c r="K6303" s="18" t="str">
        <f t="shared" si="594"/>
        <v>treat incumbency inc_ad running post post_treat term_limit dy* ///</v>
      </c>
      <c r="L6303" s="1" t="str">
        <f t="shared" si="595"/>
        <v>No</v>
      </c>
    </row>
    <row r="6304" spans="1:12" ht="28.8" x14ac:dyDescent="0.3">
      <c r="A6304" s="1" t="str">
        <f>VLOOKUP(B6304,DownloadedFiles!$B$2:$C$821,2,)</f>
        <v>doi:10.7910/DVN/DJ2DPZ</v>
      </c>
      <c r="B6304" s="1" t="s">
        <v>2034</v>
      </c>
      <c r="C6304" s="1" t="s">
        <v>2804</v>
      </c>
      <c r="D6304" s="1" t="s">
        <v>781</v>
      </c>
      <c r="E6304" s="1" t="str">
        <f>VLOOKUP(D6304,StataFunctions!$E$2:$G$260,3,)</f>
        <v>Regression on panel data</v>
      </c>
      <c r="F6304" s="18" t="s">
        <v>6065</v>
      </c>
      <c r="G6304" s="18" t="str">
        <f t="shared" si="592"/>
        <v>vs</v>
      </c>
      <c r="H6304" s="18" t="str">
        <f t="shared" si="593"/>
        <v>treat incumbency inc_ad running post post_treat term_limit dy* ///</v>
      </c>
      <c r="I6304" s="18">
        <f t="shared" si="596"/>
        <v>0</v>
      </c>
      <c r="J6304" s="18" t="str">
        <f t="shared" si="597"/>
        <v>NA</v>
      </c>
      <c r="K6304" s="18" t="str">
        <f t="shared" si="594"/>
        <v>treat incumbency inc_ad running post post_treat term_limit dy* ///</v>
      </c>
      <c r="L6304" s="1" t="str">
        <f t="shared" si="595"/>
        <v>No</v>
      </c>
    </row>
    <row r="6305" spans="1:12" ht="28.8" x14ac:dyDescent="0.3">
      <c r="A6305" s="1" t="str">
        <f>VLOOKUP(B6305,DownloadedFiles!$B$2:$C$821,2,)</f>
        <v>doi:10.7910/DVN/DJ2DPZ</v>
      </c>
      <c r="B6305" s="1" t="s">
        <v>2035</v>
      </c>
      <c r="C6305" s="1" t="s">
        <v>2804</v>
      </c>
      <c r="D6305" s="1" t="s">
        <v>654</v>
      </c>
      <c r="E6305" s="1" t="str">
        <f>VLOOKUP(D6305,StataFunctions!$E$2:$G$260,3,)</f>
        <v>Linear Regression</v>
      </c>
      <c r="F6305" s="18" t="s">
        <v>6068</v>
      </c>
      <c r="G6305" s="18" t="str">
        <f t="shared" si="592"/>
        <v>vs</v>
      </c>
      <c r="H6305" s="18" t="str">
        <f t="shared" si="593"/>
        <v>treat_chall incumbency running inc_ad post_chall post_treat_chall ///</v>
      </c>
      <c r="I6305" s="18">
        <f t="shared" si="596"/>
        <v>0</v>
      </c>
      <c r="J6305" s="18" t="str">
        <f t="shared" si="597"/>
        <v>NA</v>
      </c>
      <c r="K6305" s="18" t="str">
        <f t="shared" si="594"/>
        <v>treat_chall incumbency running inc_ad post_chall post_treat_chall ///</v>
      </c>
      <c r="L6305" s="1" t="str">
        <f t="shared" si="595"/>
        <v>No</v>
      </c>
    </row>
    <row r="6306" spans="1:12" ht="28.8" x14ac:dyDescent="0.3">
      <c r="A6306" s="1" t="str">
        <f>VLOOKUP(B6306,DownloadedFiles!$B$2:$C$821,2,)</f>
        <v>doi:10.7910/DVN/DJ2DPZ</v>
      </c>
      <c r="B6306" s="1" t="s">
        <v>2035</v>
      </c>
      <c r="C6306" s="1" t="s">
        <v>2804</v>
      </c>
      <c r="D6306" s="1" t="s">
        <v>654</v>
      </c>
      <c r="E6306" s="1" t="str">
        <f>VLOOKUP(D6306,StataFunctions!$E$2:$G$260,3,)</f>
        <v>Linear Regression</v>
      </c>
      <c r="F6306" s="18" t="s">
        <v>6068</v>
      </c>
      <c r="G6306" s="18" t="str">
        <f t="shared" si="592"/>
        <v>vs</v>
      </c>
      <c r="H6306" s="18" t="str">
        <f t="shared" si="593"/>
        <v>treat_chall incumbency running inc_ad post_chall post_treat_chall ///</v>
      </c>
      <c r="I6306" s="18">
        <f t="shared" si="596"/>
        <v>0</v>
      </c>
      <c r="J6306" s="18" t="str">
        <f t="shared" si="597"/>
        <v>NA</v>
      </c>
      <c r="K6306" s="18" t="str">
        <f t="shared" si="594"/>
        <v>treat_chall incumbency running inc_ad post_chall post_treat_chall ///</v>
      </c>
      <c r="L6306" s="1" t="str">
        <f t="shared" si="595"/>
        <v>No</v>
      </c>
    </row>
    <row r="6307" spans="1:12" ht="28.8" x14ac:dyDescent="0.3">
      <c r="A6307" s="1" t="str">
        <f>VLOOKUP(B6307,DownloadedFiles!$B$2:$C$821,2,)</f>
        <v>doi:10.7910/DVN/DJ2DPZ</v>
      </c>
      <c r="B6307" s="1" t="s">
        <v>2035</v>
      </c>
      <c r="C6307" s="1" t="s">
        <v>2804</v>
      </c>
      <c r="D6307" s="1" t="s">
        <v>654</v>
      </c>
      <c r="E6307" s="1" t="str">
        <f>VLOOKUP(D6307,StataFunctions!$E$2:$G$260,3,)</f>
        <v>Linear Regression</v>
      </c>
      <c r="F6307" s="18" t="s">
        <v>6068</v>
      </c>
      <c r="G6307" s="18" t="str">
        <f t="shared" si="592"/>
        <v>vs</v>
      </c>
      <c r="H6307" s="18" t="str">
        <f t="shared" si="593"/>
        <v>treat_chall incumbency running inc_ad post_chall post_treat_chall ///</v>
      </c>
      <c r="I6307" s="18">
        <f t="shared" si="596"/>
        <v>0</v>
      </c>
      <c r="J6307" s="18" t="str">
        <f t="shared" si="597"/>
        <v>NA</v>
      </c>
      <c r="K6307" s="18" t="str">
        <f t="shared" si="594"/>
        <v>treat_chall incumbency running inc_ad post_chall post_treat_chall ///</v>
      </c>
      <c r="L6307" s="1" t="str">
        <f t="shared" si="595"/>
        <v>No</v>
      </c>
    </row>
    <row r="6308" spans="1:12" ht="28.8" x14ac:dyDescent="0.3">
      <c r="A6308" s="1" t="str">
        <f>VLOOKUP(B6308,DownloadedFiles!$B$2:$C$821,2,)</f>
        <v>doi:10.7910/DVN/DJ2DPZ</v>
      </c>
      <c r="B6308" s="1" t="s">
        <v>2035</v>
      </c>
      <c r="C6308" s="1" t="s">
        <v>2804</v>
      </c>
      <c r="D6308" s="1" t="s">
        <v>654</v>
      </c>
      <c r="E6308" s="1" t="str">
        <f>VLOOKUP(D6308,StataFunctions!$E$2:$G$260,3,)</f>
        <v>Linear Regression</v>
      </c>
      <c r="F6308" s="18" t="s">
        <v>6068</v>
      </c>
      <c r="G6308" s="18" t="str">
        <f t="shared" si="592"/>
        <v>vs</v>
      </c>
      <c r="H6308" s="18" t="str">
        <f t="shared" si="593"/>
        <v>treat_chall incumbency running inc_ad post_chall post_treat_chall ///</v>
      </c>
      <c r="I6308" s="18">
        <f t="shared" si="596"/>
        <v>0</v>
      </c>
      <c r="J6308" s="18" t="str">
        <f t="shared" si="597"/>
        <v>NA</v>
      </c>
      <c r="K6308" s="18" t="str">
        <f t="shared" si="594"/>
        <v>treat_chall incumbency running inc_ad post_chall post_treat_chall ///</v>
      </c>
      <c r="L6308" s="1" t="str">
        <f t="shared" si="595"/>
        <v>No</v>
      </c>
    </row>
    <row r="6309" spans="1:12" ht="28.8" x14ac:dyDescent="0.3">
      <c r="A6309" s="1" t="str">
        <f>VLOOKUP(B6309,DownloadedFiles!$B$2:$C$821,2,)</f>
        <v>doi:10.7910/DVN/DJ2DPZ</v>
      </c>
      <c r="B6309" s="1" t="s">
        <v>2036</v>
      </c>
      <c r="C6309" s="1" t="s">
        <v>2804</v>
      </c>
      <c r="D6309" s="1" t="s">
        <v>654</v>
      </c>
      <c r="E6309" s="1" t="str">
        <f>VLOOKUP(D6309,StataFunctions!$E$2:$G$260,3,)</f>
        <v>Linear Regression</v>
      </c>
      <c r="F6309" s="18" t="s">
        <v>6069</v>
      </c>
      <c r="G6309" s="18" t="str">
        <f t="shared" si="592"/>
        <v>vs</v>
      </c>
      <c r="H6309" s="18" t="str">
        <f t="shared" si="593"/>
        <v>treat_new incumbency running inc_ad post_new post_treat_new new dy* ///</v>
      </c>
      <c r="I6309" s="18">
        <f t="shared" si="596"/>
        <v>0</v>
      </c>
      <c r="J6309" s="18" t="str">
        <f t="shared" si="597"/>
        <v>NA</v>
      </c>
      <c r="K6309" s="18" t="str">
        <f t="shared" si="594"/>
        <v>treat_new incumbency running inc_ad post_new post_treat_new new dy* ///</v>
      </c>
      <c r="L6309" s="1" t="str">
        <f t="shared" si="595"/>
        <v>No</v>
      </c>
    </row>
    <row r="6310" spans="1:12" ht="28.8" x14ac:dyDescent="0.3">
      <c r="A6310" s="1" t="str">
        <f>VLOOKUP(B6310,DownloadedFiles!$B$2:$C$821,2,)</f>
        <v>doi:10.7910/DVN/DJ2DPZ</v>
      </c>
      <c r="B6310" s="1" t="s">
        <v>2036</v>
      </c>
      <c r="C6310" s="1" t="s">
        <v>2804</v>
      </c>
      <c r="D6310" s="1" t="s">
        <v>654</v>
      </c>
      <c r="E6310" s="1" t="str">
        <f>VLOOKUP(D6310,StataFunctions!$E$2:$G$260,3,)</f>
        <v>Linear Regression</v>
      </c>
      <c r="F6310" s="18" t="s">
        <v>6069</v>
      </c>
      <c r="G6310" s="18" t="str">
        <f t="shared" si="592"/>
        <v>vs</v>
      </c>
      <c r="H6310" s="18" t="str">
        <f t="shared" si="593"/>
        <v>treat_new incumbency running inc_ad post_new post_treat_new new dy* ///</v>
      </c>
      <c r="I6310" s="18">
        <f t="shared" si="596"/>
        <v>0</v>
      </c>
      <c r="J6310" s="18" t="str">
        <f t="shared" si="597"/>
        <v>NA</v>
      </c>
      <c r="K6310" s="18" t="str">
        <f t="shared" si="594"/>
        <v>treat_new incumbency running inc_ad post_new post_treat_new new dy* ///</v>
      </c>
      <c r="L6310" s="1" t="str">
        <f t="shared" si="595"/>
        <v>No</v>
      </c>
    </row>
    <row r="6311" spans="1:12" ht="28.8" x14ac:dyDescent="0.3">
      <c r="A6311" s="1" t="str">
        <f>VLOOKUP(B6311,DownloadedFiles!$B$2:$C$821,2,)</f>
        <v>doi:10.7910/DVN/DJ2DPZ</v>
      </c>
      <c r="B6311" s="1" t="s">
        <v>2036</v>
      </c>
      <c r="C6311" s="1" t="s">
        <v>2804</v>
      </c>
      <c r="D6311" s="1" t="s">
        <v>654</v>
      </c>
      <c r="E6311" s="1" t="str">
        <f>VLOOKUP(D6311,StataFunctions!$E$2:$G$260,3,)</f>
        <v>Linear Regression</v>
      </c>
      <c r="F6311" s="18" t="s">
        <v>6069</v>
      </c>
      <c r="G6311" s="18" t="str">
        <f t="shared" si="592"/>
        <v>vs</v>
      </c>
      <c r="H6311" s="18" t="str">
        <f t="shared" si="593"/>
        <v>treat_new incumbency running inc_ad post_new post_treat_new new dy* ///</v>
      </c>
      <c r="I6311" s="18">
        <f t="shared" si="596"/>
        <v>0</v>
      </c>
      <c r="J6311" s="18" t="str">
        <f t="shared" si="597"/>
        <v>NA</v>
      </c>
      <c r="K6311" s="18" t="str">
        <f t="shared" si="594"/>
        <v>treat_new incumbency running inc_ad post_new post_treat_new new dy* ///</v>
      </c>
      <c r="L6311" s="1" t="str">
        <f t="shared" si="595"/>
        <v>No</v>
      </c>
    </row>
    <row r="6312" spans="1:12" ht="28.8" x14ac:dyDescent="0.3">
      <c r="A6312" s="1" t="str">
        <f>VLOOKUP(B6312,DownloadedFiles!$B$2:$C$821,2,)</f>
        <v>doi:10.7910/DVN/DJ2DPZ</v>
      </c>
      <c r="B6312" s="1" t="s">
        <v>2036</v>
      </c>
      <c r="C6312" s="1" t="s">
        <v>2804</v>
      </c>
      <c r="D6312" s="1" t="s">
        <v>654</v>
      </c>
      <c r="E6312" s="1" t="str">
        <f>VLOOKUP(D6312,StataFunctions!$E$2:$G$260,3,)</f>
        <v>Linear Regression</v>
      </c>
      <c r="F6312" s="18" t="s">
        <v>6070</v>
      </c>
      <c r="G6312" s="18" t="str">
        <f t="shared" si="592"/>
        <v>vs</v>
      </c>
      <c r="H6312" s="18" t="str">
        <f t="shared" si="593"/>
        <v>treat_new incumbency running inc_ad post_new post_treat_new running2 ///</v>
      </c>
      <c r="I6312" s="18">
        <f t="shared" si="596"/>
        <v>0</v>
      </c>
      <c r="J6312" s="18" t="str">
        <f t="shared" si="597"/>
        <v>NA</v>
      </c>
      <c r="K6312" s="18" t="str">
        <f t="shared" si="594"/>
        <v>treat_new incumbency running inc_ad post_new post_treat_new running2 ///</v>
      </c>
      <c r="L6312" s="1" t="str">
        <f t="shared" si="595"/>
        <v>No</v>
      </c>
    </row>
    <row r="6313" spans="1:12" x14ac:dyDescent="0.3">
      <c r="A6313" s="1" t="str">
        <f>VLOOKUP(B6313,DownloadedFiles!$B$2:$C$821,2,)</f>
        <v>doi:10.7910/DVN/DJ2DPZ</v>
      </c>
      <c r="B6313" s="1" t="s">
        <v>2037</v>
      </c>
      <c r="C6313" s="1" t="s">
        <v>2804</v>
      </c>
      <c r="D6313" s="1" t="s">
        <v>654</v>
      </c>
      <c r="E6313" s="1" t="str">
        <f>VLOOKUP(D6313,StataFunctions!$E$2:$G$260,3,)</f>
        <v>Linear Regression</v>
      </c>
      <c r="F6313" s="18" t="s">
        <v>6071</v>
      </c>
      <c r="G6313" s="18" t="str">
        <f t="shared" si="592"/>
        <v>vs</v>
      </c>
      <c r="H6313" s="18" t="str">
        <f t="shared" si="593"/>
        <v>etreat incumbency running inc_ad epost epost_treat expiring ///</v>
      </c>
      <c r="I6313" s="18">
        <f t="shared" si="596"/>
        <v>0</v>
      </c>
      <c r="J6313" s="18" t="str">
        <f t="shared" si="597"/>
        <v>NA</v>
      </c>
      <c r="K6313" s="18" t="str">
        <f t="shared" si="594"/>
        <v>etreat incumbency running inc_ad epost epost_treat expiring ///</v>
      </c>
      <c r="L6313" s="1" t="str">
        <f t="shared" si="595"/>
        <v>No</v>
      </c>
    </row>
    <row r="6314" spans="1:12" x14ac:dyDescent="0.3">
      <c r="A6314" s="1" t="str">
        <f>VLOOKUP(B6314,DownloadedFiles!$B$2:$C$821,2,)</f>
        <v>doi:10.7910/DVN/DJ2DPZ</v>
      </c>
      <c r="B6314" s="1" t="s">
        <v>2037</v>
      </c>
      <c r="C6314" s="1" t="s">
        <v>2804</v>
      </c>
      <c r="D6314" s="1" t="s">
        <v>654</v>
      </c>
      <c r="E6314" s="1" t="str">
        <f>VLOOKUP(D6314,StataFunctions!$E$2:$G$260,3,)</f>
        <v>Linear Regression</v>
      </c>
      <c r="F6314" s="18" t="s">
        <v>6071</v>
      </c>
      <c r="G6314" s="18" t="str">
        <f t="shared" si="592"/>
        <v>vs</v>
      </c>
      <c r="H6314" s="18" t="str">
        <f t="shared" si="593"/>
        <v>etreat incumbency running inc_ad epost epost_treat expiring ///</v>
      </c>
      <c r="I6314" s="18">
        <f t="shared" si="596"/>
        <v>0</v>
      </c>
      <c r="J6314" s="18" t="str">
        <f t="shared" si="597"/>
        <v>NA</v>
      </c>
      <c r="K6314" s="18" t="str">
        <f t="shared" si="594"/>
        <v>etreat incumbency running inc_ad epost epost_treat expiring ///</v>
      </c>
      <c r="L6314" s="1" t="str">
        <f t="shared" si="595"/>
        <v>No</v>
      </c>
    </row>
    <row r="6315" spans="1:12" x14ac:dyDescent="0.3">
      <c r="A6315" s="1" t="str">
        <f>VLOOKUP(B6315,DownloadedFiles!$B$2:$C$821,2,)</f>
        <v>doi:10.7910/DVN/DJ2DPZ</v>
      </c>
      <c r="B6315" s="1" t="s">
        <v>2037</v>
      </c>
      <c r="C6315" s="1" t="s">
        <v>2804</v>
      </c>
      <c r="D6315" s="1" t="s">
        <v>654</v>
      </c>
      <c r="E6315" s="1" t="str">
        <f>VLOOKUP(D6315,StataFunctions!$E$2:$G$260,3,)</f>
        <v>Linear Regression</v>
      </c>
      <c r="F6315" s="18" t="s">
        <v>6071</v>
      </c>
      <c r="G6315" s="18" t="str">
        <f t="shared" si="592"/>
        <v>vs</v>
      </c>
      <c r="H6315" s="18" t="str">
        <f t="shared" si="593"/>
        <v>etreat incumbency running inc_ad epost epost_treat expiring ///</v>
      </c>
      <c r="I6315" s="18">
        <f t="shared" si="596"/>
        <v>0</v>
      </c>
      <c r="J6315" s="18" t="str">
        <f t="shared" si="597"/>
        <v>NA</v>
      </c>
      <c r="K6315" s="18" t="str">
        <f t="shared" si="594"/>
        <v>etreat incumbency running inc_ad epost epost_treat expiring ///</v>
      </c>
      <c r="L6315" s="1" t="str">
        <f t="shared" si="595"/>
        <v>No</v>
      </c>
    </row>
    <row r="6316" spans="1:12" x14ac:dyDescent="0.3">
      <c r="A6316" s="1" t="str">
        <f>VLOOKUP(B6316,DownloadedFiles!$B$2:$C$821,2,)</f>
        <v>doi:10.7910/DVN/DJ2DPZ</v>
      </c>
      <c r="B6316" s="1" t="s">
        <v>2037</v>
      </c>
      <c r="C6316" s="1" t="s">
        <v>2804</v>
      </c>
      <c r="D6316" s="1" t="s">
        <v>654</v>
      </c>
      <c r="E6316" s="1" t="str">
        <f>VLOOKUP(D6316,StataFunctions!$E$2:$G$260,3,)</f>
        <v>Linear Regression</v>
      </c>
      <c r="F6316" s="18" t="s">
        <v>6071</v>
      </c>
      <c r="G6316" s="18" t="str">
        <f t="shared" si="592"/>
        <v>vs</v>
      </c>
      <c r="H6316" s="18" t="str">
        <f t="shared" si="593"/>
        <v>etreat incumbency running inc_ad epost epost_treat expiring ///</v>
      </c>
      <c r="I6316" s="18">
        <f t="shared" si="596"/>
        <v>0</v>
      </c>
      <c r="J6316" s="18" t="str">
        <f t="shared" si="597"/>
        <v>NA</v>
      </c>
      <c r="K6316" s="18" t="str">
        <f t="shared" si="594"/>
        <v>etreat incumbency running inc_ad epost epost_treat expiring ///</v>
      </c>
      <c r="L6316" s="1" t="str">
        <f t="shared" si="595"/>
        <v>No</v>
      </c>
    </row>
    <row r="6317" spans="1:12" x14ac:dyDescent="0.3">
      <c r="A6317" s="1" t="str">
        <f>VLOOKUP(B6317,DownloadedFiles!$B$2:$C$821,2,)</f>
        <v>doi:10.7910/DVN/DJ2DPZ</v>
      </c>
      <c r="B6317" s="1" t="s">
        <v>2037</v>
      </c>
      <c r="C6317" s="1" t="s">
        <v>2804</v>
      </c>
      <c r="D6317" s="1" t="s">
        <v>654</v>
      </c>
      <c r="E6317" s="1" t="str">
        <f>VLOOKUP(D6317,StataFunctions!$E$2:$G$260,3,)</f>
        <v>Linear Regression</v>
      </c>
      <c r="F6317" s="18" t="s">
        <v>6071</v>
      </c>
      <c r="G6317" s="18" t="str">
        <f t="shared" si="592"/>
        <v>vs</v>
      </c>
      <c r="H6317" s="18" t="str">
        <f t="shared" si="593"/>
        <v>etreat incumbency running inc_ad epost epost_treat expiring ///</v>
      </c>
      <c r="I6317" s="18">
        <f t="shared" si="596"/>
        <v>0</v>
      </c>
      <c r="J6317" s="18" t="str">
        <f t="shared" si="597"/>
        <v>NA</v>
      </c>
      <c r="K6317" s="18" t="str">
        <f t="shared" si="594"/>
        <v>etreat incumbency running inc_ad epost epost_treat expiring ///</v>
      </c>
      <c r="L6317" s="1" t="str">
        <f t="shared" si="595"/>
        <v>No</v>
      </c>
    </row>
    <row r="6318" spans="1:12" x14ac:dyDescent="0.3">
      <c r="A6318" s="1" t="str">
        <f>VLOOKUP(B6318,DownloadedFiles!$B$2:$C$821,2,)</f>
        <v>doi:10.7910/DVN/DJ2DPZ</v>
      </c>
      <c r="B6318" s="1" t="s">
        <v>2038</v>
      </c>
      <c r="C6318" s="1" t="s">
        <v>2804</v>
      </c>
      <c r="D6318" s="1" t="s">
        <v>654</v>
      </c>
      <c r="E6318" s="1" t="str">
        <f>VLOOKUP(D6318,StataFunctions!$E$2:$G$260,3,)</f>
        <v>Linear Regression</v>
      </c>
      <c r="F6318" s="18" t="s">
        <v>6073</v>
      </c>
      <c r="G6318" s="18" t="str">
        <f t="shared" si="592"/>
        <v>vs</v>
      </c>
      <c r="H6318" s="18" t="str">
        <f t="shared" si="593"/>
        <v>incumbency inc_ad running if abs(running)&lt;0.1006</v>
      </c>
      <c r="I6318" s="18">
        <f t="shared" si="596"/>
        <v>1</v>
      </c>
      <c r="J6318" s="18" t="str">
        <f t="shared" si="597"/>
        <v xml:space="preserve"> abs(running)&lt;0.1006</v>
      </c>
      <c r="K6318" s="18" t="str">
        <f t="shared" si="594"/>
        <v>incumbency inc_ad running</v>
      </c>
      <c r="L6318" s="1" t="str">
        <f t="shared" si="595"/>
        <v>Yes</v>
      </c>
    </row>
    <row r="6319" spans="1:12" x14ac:dyDescent="0.3">
      <c r="A6319" s="1" t="str">
        <f>VLOOKUP(B6319,DownloadedFiles!$B$2:$C$821,2,)</f>
        <v>doi:10.7910/DVN/DJ2DPZ</v>
      </c>
      <c r="B6319" s="1" t="s">
        <v>2038</v>
      </c>
      <c r="C6319" s="1" t="s">
        <v>2804</v>
      </c>
      <c r="D6319" s="1" t="s">
        <v>654</v>
      </c>
      <c r="E6319" s="1" t="str">
        <f>VLOOKUP(D6319,StataFunctions!$E$2:$G$260,3,)</f>
        <v>Linear Regression</v>
      </c>
      <c r="F6319" s="18" t="s">
        <v>6072</v>
      </c>
      <c r="G6319" s="18" t="str">
        <f t="shared" si="592"/>
        <v>vs</v>
      </c>
      <c r="H6319" s="18" t="str">
        <f t="shared" si="593"/>
        <v>incumbency inc_ad running if abs(running)&lt;0.1832</v>
      </c>
      <c r="I6319" s="18">
        <f t="shared" si="596"/>
        <v>1</v>
      </c>
      <c r="J6319" s="18" t="str">
        <f t="shared" si="597"/>
        <v xml:space="preserve"> abs(running)&lt;0.1832</v>
      </c>
      <c r="K6319" s="18" t="str">
        <f t="shared" si="594"/>
        <v>incumbency inc_ad running</v>
      </c>
      <c r="L6319" s="1" t="str">
        <f t="shared" si="595"/>
        <v>Yes</v>
      </c>
    </row>
    <row r="6320" spans="1:12" x14ac:dyDescent="0.3">
      <c r="A6320" s="1" t="str">
        <f>VLOOKUP(B6320,DownloadedFiles!$B$2:$C$821,2,)</f>
        <v>doi:10.7910/DVN/DJ2DPZ</v>
      </c>
      <c r="B6320" s="1" t="s">
        <v>2038</v>
      </c>
      <c r="C6320" s="1" t="s">
        <v>2804</v>
      </c>
      <c r="D6320" s="1" t="s">
        <v>654</v>
      </c>
      <c r="E6320" s="1" t="str">
        <f>VLOOKUP(D6320,StataFunctions!$E$2:$G$260,3,)</f>
        <v>Linear Regression</v>
      </c>
      <c r="F6320" s="18" t="s">
        <v>6074</v>
      </c>
      <c r="G6320" s="18" t="str">
        <f t="shared" si="592"/>
        <v>vs</v>
      </c>
      <c r="H6320" s="18" t="str">
        <f t="shared" si="593"/>
        <v>incumbency inc_ad running if abs(running)&lt;0.2013</v>
      </c>
      <c r="I6320" s="18">
        <f t="shared" si="596"/>
        <v>1</v>
      </c>
      <c r="J6320" s="18" t="str">
        <f t="shared" si="597"/>
        <v xml:space="preserve"> abs(running)&lt;0.2013</v>
      </c>
      <c r="K6320" s="18" t="str">
        <f t="shared" si="594"/>
        <v>incumbency inc_ad running</v>
      </c>
      <c r="L6320" s="1" t="str">
        <f t="shared" si="595"/>
        <v>Yes</v>
      </c>
    </row>
    <row r="6321" spans="1:12" x14ac:dyDescent="0.3">
      <c r="A6321" s="1" t="str">
        <f>VLOOKUP(B6321,DownloadedFiles!$B$2:$C$821,2,)</f>
        <v>doi:10.7910/DVN/DJ2DPZ</v>
      </c>
      <c r="B6321" s="1" t="s">
        <v>2038</v>
      </c>
      <c r="C6321" s="1" t="s">
        <v>2804</v>
      </c>
      <c r="D6321" s="1" t="s">
        <v>654</v>
      </c>
      <c r="E6321" s="1" t="str">
        <f>VLOOKUP(D6321,StataFunctions!$E$2:$G$260,3,)</f>
        <v>Linear Regression</v>
      </c>
      <c r="F6321" s="18" t="s">
        <v>6076</v>
      </c>
      <c r="G6321" s="18" t="str">
        <f t="shared" si="592"/>
        <v>vs</v>
      </c>
      <c r="H6321" s="18" t="str">
        <f t="shared" si="593"/>
        <v>incumbency inc_ad running if abs(running)&lt;0.2314</v>
      </c>
      <c r="I6321" s="18">
        <f t="shared" si="596"/>
        <v>1</v>
      </c>
      <c r="J6321" s="18" t="str">
        <f t="shared" si="597"/>
        <v xml:space="preserve"> abs(running)&lt;0.2314</v>
      </c>
      <c r="K6321" s="18" t="str">
        <f t="shared" si="594"/>
        <v>incumbency inc_ad running</v>
      </c>
      <c r="L6321" s="1" t="str">
        <f t="shared" si="595"/>
        <v>Yes</v>
      </c>
    </row>
    <row r="6322" spans="1:12" x14ac:dyDescent="0.3">
      <c r="A6322" s="1" t="str">
        <f>VLOOKUP(B6322,DownloadedFiles!$B$2:$C$821,2,)</f>
        <v>doi:10.7910/DVN/DJ2DPZ</v>
      </c>
      <c r="B6322" s="1" t="s">
        <v>2038</v>
      </c>
      <c r="C6322" s="1" t="s">
        <v>2804</v>
      </c>
      <c r="D6322" s="1" t="s">
        <v>654</v>
      </c>
      <c r="E6322" s="1" t="str">
        <f>VLOOKUP(D6322,StataFunctions!$E$2:$G$260,3,)</f>
        <v>Linear Regression</v>
      </c>
      <c r="F6322" s="18" t="s">
        <v>6075</v>
      </c>
      <c r="G6322" s="18" t="str">
        <f t="shared" si="592"/>
        <v>vs</v>
      </c>
      <c r="H6322" s="18" t="str">
        <f t="shared" si="593"/>
        <v>incumbency inc_ad running if abs(running)&lt;0.4026</v>
      </c>
      <c r="I6322" s="18">
        <f t="shared" si="596"/>
        <v>1</v>
      </c>
      <c r="J6322" s="18" t="str">
        <f t="shared" si="597"/>
        <v xml:space="preserve"> abs(running)&lt;0.4026</v>
      </c>
      <c r="K6322" s="18" t="str">
        <f t="shared" si="594"/>
        <v>incumbency inc_ad running</v>
      </c>
      <c r="L6322" s="1" t="str">
        <f t="shared" si="595"/>
        <v>Yes</v>
      </c>
    </row>
    <row r="6323" spans="1:12" x14ac:dyDescent="0.3">
      <c r="A6323" s="1" t="str">
        <f>VLOOKUP(B6323,DownloadedFiles!$B$2:$C$821,2,)</f>
        <v>doi:10.7910/DVN/DJ2DPZ</v>
      </c>
      <c r="B6323" s="1" t="s">
        <v>2039</v>
      </c>
      <c r="C6323" s="1" t="s">
        <v>2804</v>
      </c>
      <c r="D6323" s="1" t="s">
        <v>654</v>
      </c>
      <c r="E6323" s="1" t="str">
        <f>VLOOKUP(D6323,StataFunctions!$E$2:$G$260,3,)</f>
        <v>Linear Regression</v>
      </c>
      <c r="F6323" s="18" t="s">
        <v>6078</v>
      </c>
      <c r="G6323" s="18" t="str">
        <f t="shared" si="592"/>
        <v>d_inc</v>
      </c>
      <c r="H6323" s="18" t="str">
        <f t="shared" si="593"/>
        <v>incumbency inc_ad running dy* ///</v>
      </c>
      <c r="I6323" s="18">
        <f t="shared" si="596"/>
        <v>0</v>
      </c>
      <c r="J6323" s="18" t="str">
        <f t="shared" si="597"/>
        <v>NA</v>
      </c>
      <c r="K6323" s="18" t="str">
        <f t="shared" si="594"/>
        <v>incumbency inc_ad running dy* ///</v>
      </c>
      <c r="L6323" s="1" t="str">
        <f t="shared" si="595"/>
        <v>No</v>
      </c>
    </row>
    <row r="6324" spans="1:12" x14ac:dyDescent="0.3">
      <c r="A6324" s="1" t="str">
        <f>VLOOKUP(B6324,DownloadedFiles!$B$2:$C$821,2,)</f>
        <v>doi:10.7910/DVN/DJ2DPZ</v>
      </c>
      <c r="B6324" s="1" t="s">
        <v>2039</v>
      </c>
      <c r="C6324" s="1" t="s">
        <v>2804</v>
      </c>
      <c r="D6324" s="1" t="s">
        <v>654</v>
      </c>
      <c r="E6324" s="1" t="str">
        <f>VLOOKUP(D6324,StataFunctions!$E$2:$G$260,3,)</f>
        <v>Linear Regression</v>
      </c>
      <c r="F6324" s="18" t="s">
        <v>6078</v>
      </c>
      <c r="G6324" s="18" t="str">
        <f t="shared" si="592"/>
        <v>d_inc</v>
      </c>
      <c r="H6324" s="18" t="str">
        <f t="shared" si="593"/>
        <v>incumbency inc_ad running dy* ///</v>
      </c>
      <c r="I6324" s="18">
        <f t="shared" si="596"/>
        <v>0</v>
      </c>
      <c r="J6324" s="18" t="str">
        <f t="shared" si="597"/>
        <v>NA</v>
      </c>
      <c r="K6324" s="18" t="str">
        <f t="shared" si="594"/>
        <v>incumbency inc_ad running dy* ///</v>
      </c>
      <c r="L6324" s="1" t="str">
        <f t="shared" si="595"/>
        <v>No</v>
      </c>
    </row>
    <row r="6325" spans="1:12" x14ac:dyDescent="0.3">
      <c r="A6325" s="1" t="str">
        <f>VLOOKUP(B6325,DownloadedFiles!$B$2:$C$821,2,)</f>
        <v>doi:10.7910/DVN/DJ2DPZ</v>
      </c>
      <c r="B6325" s="1" t="s">
        <v>2039</v>
      </c>
      <c r="C6325" s="1" t="s">
        <v>2804</v>
      </c>
      <c r="D6325" s="1" t="s">
        <v>654</v>
      </c>
      <c r="E6325" s="1" t="str">
        <f>VLOOKUP(D6325,StataFunctions!$E$2:$G$260,3,)</f>
        <v>Linear Regression</v>
      </c>
      <c r="F6325" s="18" t="s">
        <v>6078</v>
      </c>
      <c r="G6325" s="18" t="str">
        <f t="shared" si="592"/>
        <v>d_inc</v>
      </c>
      <c r="H6325" s="18" t="str">
        <f t="shared" si="593"/>
        <v>incumbency inc_ad running dy* ///</v>
      </c>
      <c r="I6325" s="18">
        <f t="shared" si="596"/>
        <v>0</v>
      </c>
      <c r="J6325" s="18" t="str">
        <f t="shared" si="597"/>
        <v>NA</v>
      </c>
      <c r="K6325" s="18" t="str">
        <f t="shared" si="594"/>
        <v>incumbency inc_ad running dy* ///</v>
      </c>
      <c r="L6325" s="1" t="str">
        <f t="shared" si="595"/>
        <v>No</v>
      </c>
    </row>
    <row r="6326" spans="1:12" x14ac:dyDescent="0.3">
      <c r="A6326" s="1" t="str">
        <f>VLOOKUP(B6326,DownloadedFiles!$B$2:$C$821,2,)</f>
        <v>doi:10.7910/DVN/DJ2DPZ</v>
      </c>
      <c r="B6326" s="1" t="s">
        <v>2039</v>
      </c>
      <c r="C6326" s="1" t="s">
        <v>2804</v>
      </c>
      <c r="D6326" s="1" t="s">
        <v>654</v>
      </c>
      <c r="E6326" s="1" t="str">
        <f>VLOOKUP(D6326,StataFunctions!$E$2:$G$260,3,)</f>
        <v>Linear Regression</v>
      </c>
      <c r="F6326" s="18" t="s">
        <v>6077</v>
      </c>
      <c r="G6326" s="18" t="str">
        <f t="shared" si="592"/>
        <v>vs</v>
      </c>
      <c r="H6326" s="18" t="str">
        <f t="shared" si="593"/>
        <v>incumbency inc_ad running dy* ///</v>
      </c>
      <c r="I6326" s="18">
        <f t="shared" si="596"/>
        <v>0</v>
      </c>
      <c r="J6326" s="18" t="str">
        <f t="shared" si="597"/>
        <v>NA</v>
      </c>
      <c r="K6326" s="18" t="str">
        <f t="shared" si="594"/>
        <v>incumbency inc_ad running dy* ///</v>
      </c>
      <c r="L6326" s="1" t="str">
        <f t="shared" si="595"/>
        <v>No</v>
      </c>
    </row>
    <row r="6327" spans="1:12" x14ac:dyDescent="0.3">
      <c r="A6327" s="1" t="str">
        <f>VLOOKUP(B6327,DownloadedFiles!$B$2:$C$821,2,)</f>
        <v>doi:10.7910/DVN/DJ2DPZ</v>
      </c>
      <c r="B6327" s="1" t="s">
        <v>2039</v>
      </c>
      <c r="C6327" s="1" t="s">
        <v>2804</v>
      </c>
      <c r="D6327" s="1" t="s">
        <v>654</v>
      </c>
      <c r="E6327" s="1" t="str">
        <f>VLOOKUP(D6327,StataFunctions!$E$2:$G$260,3,)</f>
        <v>Linear Regression</v>
      </c>
      <c r="F6327" s="18" t="s">
        <v>6077</v>
      </c>
      <c r="G6327" s="18" t="str">
        <f t="shared" si="592"/>
        <v>vs</v>
      </c>
      <c r="H6327" s="18" t="str">
        <f t="shared" si="593"/>
        <v>incumbency inc_ad running dy* ///</v>
      </c>
      <c r="I6327" s="18">
        <f t="shared" si="596"/>
        <v>0</v>
      </c>
      <c r="J6327" s="18" t="str">
        <f t="shared" si="597"/>
        <v>NA</v>
      </c>
      <c r="K6327" s="18" t="str">
        <f t="shared" si="594"/>
        <v>incumbency inc_ad running dy* ///</v>
      </c>
      <c r="L6327" s="1" t="str">
        <f t="shared" si="595"/>
        <v>No</v>
      </c>
    </row>
    <row r="6328" spans="1:12" x14ac:dyDescent="0.3">
      <c r="A6328" s="1" t="str">
        <f>VLOOKUP(B6328,DownloadedFiles!$B$2:$C$821,2,)</f>
        <v>doi:10.7910/DVN/DJ2DPZ</v>
      </c>
      <c r="B6328" s="1" t="s">
        <v>2039</v>
      </c>
      <c r="C6328" s="1" t="s">
        <v>2804</v>
      </c>
      <c r="D6328" s="1" t="s">
        <v>654</v>
      </c>
      <c r="E6328" s="1" t="str">
        <f>VLOOKUP(D6328,StataFunctions!$E$2:$G$260,3,)</f>
        <v>Linear Regression</v>
      </c>
      <c r="F6328" s="18" t="s">
        <v>6077</v>
      </c>
      <c r="G6328" s="18" t="str">
        <f t="shared" ref="G6328:G6391" si="598">MID($F6328,LEN($D6328)+FIND($D6328,$F6328)+1,FIND(" ",$F6328,LEN(D6328)+FIND(D6328,F6328)+1)-(LEN($D6328)+FIND($D6328,$F6328)+1))</f>
        <v>vs</v>
      </c>
      <c r="H6328" s="18" t="str">
        <f t="shared" si="593"/>
        <v>incumbency inc_ad running dy* ///</v>
      </c>
      <c r="I6328" s="18">
        <f t="shared" si="596"/>
        <v>0</v>
      </c>
      <c r="J6328" s="18" t="str">
        <f t="shared" si="597"/>
        <v>NA</v>
      </c>
      <c r="K6328" s="18" t="str">
        <f t="shared" si="594"/>
        <v>incumbency inc_ad running dy* ///</v>
      </c>
      <c r="L6328" s="1" t="str">
        <f t="shared" si="595"/>
        <v>No</v>
      </c>
    </row>
    <row r="6329" spans="1:12" ht="28.8" x14ac:dyDescent="0.3">
      <c r="A6329" s="1" t="str">
        <f>VLOOKUP(B6329,DownloadedFiles!$B$2:$C$821,2,)</f>
        <v>doi:10.7910/DVN/DJ2DPZ</v>
      </c>
      <c r="B6329" s="1" t="s">
        <v>2039</v>
      </c>
      <c r="C6329" s="1" t="s">
        <v>2804</v>
      </c>
      <c r="D6329" s="1" t="s">
        <v>654</v>
      </c>
      <c r="E6329" s="1" t="str">
        <f>VLOOKUP(D6329,StataFunctions!$E$2:$G$260,3,)</f>
        <v>Linear Regression</v>
      </c>
      <c r="F6329" s="18" t="s">
        <v>6061</v>
      </c>
      <c r="G6329" s="18" t="str">
        <f t="shared" si="598"/>
        <v>d_inc</v>
      </c>
      <c r="H6329" s="18" t="str">
        <f t="shared" si="593"/>
        <v>incumbency inc_ad running inc_ad2 running2 inc_ad3 running3 dy* ///</v>
      </c>
      <c r="I6329" s="18">
        <f t="shared" si="596"/>
        <v>0</v>
      </c>
      <c r="J6329" s="18" t="str">
        <f t="shared" si="597"/>
        <v>NA</v>
      </c>
      <c r="K6329" s="18" t="str">
        <f t="shared" si="594"/>
        <v>incumbency inc_ad running inc_ad2 running2 inc_ad3 running3 dy* ///</v>
      </c>
      <c r="L6329" s="1" t="str">
        <f t="shared" si="595"/>
        <v>No</v>
      </c>
    </row>
    <row r="6330" spans="1:12" ht="28.8" x14ac:dyDescent="0.3">
      <c r="A6330" s="1" t="str">
        <f>VLOOKUP(B6330,DownloadedFiles!$B$2:$C$821,2,)</f>
        <v>doi:10.7910/DVN/DJ2DPZ</v>
      </c>
      <c r="B6330" s="1" t="s">
        <v>2039</v>
      </c>
      <c r="C6330" s="1" t="s">
        <v>2804</v>
      </c>
      <c r="D6330" s="1" t="s">
        <v>654</v>
      </c>
      <c r="E6330" s="1" t="str">
        <f>VLOOKUP(D6330,StataFunctions!$E$2:$G$260,3,)</f>
        <v>Linear Regression</v>
      </c>
      <c r="F6330" s="18" t="s">
        <v>6055</v>
      </c>
      <c r="G6330" s="18" t="str">
        <f t="shared" si="598"/>
        <v>vs</v>
      </c>
      <c r="H6330" s="18" t="str">
        <f t="shared" si="593"/>
        <v>incumbency inc_ad running inc_ad2 running2 inc_ad3 running3 dy* ///</v>
      </c>
      <c r="I6330" s="18">
        <f t="shared" si="596"/>
        <v>0</v>
      </c>
      <c r="J6330" s="18" t="str">
        <f t="shared" si="597"/>
        <v>NA</v>
      </c>
      <c r="K6330" s="18" t="str">
        <f t="shared" si="594"/>
        <v>incumbency inc_ad running inc_ad2 running2 inc_ad3 running3 dy* ///</v>
      </c>
      <c r="L6330" s="1" t="str">
        <f t="shared" si="595"/>
        <v>No</v>
      </c>
    </row>
    <row r="6331" spans="1:12" ht="28.8" x14ac:dyDescent="0.3">
      <c r="A6331" s="1" t="str">
        <f>VLOOKUP(B6331,DownloadedFiles!$B$2:$C$821,2,)</f>
        <v>doi:10.7910/DVN/DJ2DPZ</v>
      </c>
      <c r="B6331" s="1" t="s">
        <v>2039</v>
      </c>
      <c r="C6331" s="1" t="s">
        <v>2804</v>
      </c>
      <c r="D6331" s="1" t="s">
        <v>654</v>
      </c>
      <c r="E6331" s="1" t="str">
        <f>VLOOKUP(D6331,StataFunctions!$E$2:$G$260,3,)</f>
        <v>Linear Regression</v>
      </c>
      <c r="F6331" s="18" t="s">
        <v>6063</v>
      </c>
      <c r="G6331" s="18" t="str">
        <f t="shared" si="598"/>
        <v>d_inc</v>
      </c>
      <c r="H6331" s="18" t="str">
        <f t="shared" si="593"/>
        <v>treat incumbency running inc_ad post post_treat running2 inc_ad2 ///</v>
      </c>
      <c r="I6331" s="18">
        <f t="shared" si="596"/>
        <v>0</v>
      </c>
      <c r="J6331" s="18" t="str">
        <f t="shared" si="597"/>
        <v>NA</v>
      </c>
      <c r="K6331" s="18" t="str">
        <f t="shared" si="594"/>
        <v>treat incumbency running inc_ad post post_treat running2 inc_ad2 ///</v>
      </c>
      <c r="L6331" s="1" t="str">
        <f t="shared" si="595"/>
        <v>No</v>
      </c>
    </row>
    <row r="6332" spans="1:12" ht="28.8" x14ac:dyDescent="0.3">
      <c r="A6332" s="1" t="str">
        <f>VLOOKUP(B6332,DownloadedFiles!$B$2:$C$821,2,)</f>
        <v>doi:10.7910/DVN/DJ2DPZ</v>
      </c>
      <c r="B6332" s="1" t="s">
        <v>2039</v>
      </c>
      <c r="C6332" s="1" t="s">
        <v>2804</v>
      </c>
      <c r="D6332" s="1" t="s">
        <v>654</v>
      </c>
      <c r="E6332" s="1" t="str">
        <f>VLOOKUP(D6332,StataFunctions!$E$2:$G$260,3,)</f>
        <v>Linear Regression</v>
      </c>
      <c r="F6332" s="18" t="s">
        <v>6057</v>
      </c>
      <c r="G6332" s="18" t="str">
        <f t="shared" si="598"/>
        <v>vs</v>
      </c>
      <c r="H6332" s="18" t="str">
        <f t="shared" si="593"/>
        <v>treat incumbency running inc_ad post post_treat running2 inc_ad2 ///</v>
      </c>
      <c r="I6332" s="18">
        <f t="shared" si="596"/>
        <v>0</v>
      </c>
      <c r="J6332" s="18" t="str">
        <f t="shared" si="597"/>
        <v>NA</v>
      </c>
      <c r="K6332" s="18" t="str">
        <f t="shared" si="594"/>
        <v>treat incumbency running inc_ad post post_treat running2 inc_ad2 ///</v>
      </c>
      <c r="L6332" s="1" t="str">
        <f t="shared" si="595"/>
        <v>No</v>
      </c>
    </row>
    <row r="6333" spans="1:12" ht="28.8" x14ac:dyDescent="0.3">
      <c r="A6333" s="1" t="str">
        <f>VLOOKUP(B6333,DownloadedFiles!$B$2:$C$821,2,)</f>
        <v>doi:10.7910/DVN/DJ2DPZ</v>
      </c>
      <c r="B6333" s="1" t="s">
        <v>2039</v>
      </c>
      <c r="C6333" s="1" t="s">
        <v>2804</v>
      </c>
      <c r="D6333" s="1" t="s">
        <v>654</v>
      </c>
      <c r="E6333" s="1" t="str">
        <f>VLOOKUP(D6333,StataFunctions!$E$2:$G$260,3,)</f>
        <v>Linear Regression</v>
      </c>
      <c r="F6333" s="18" t="s">
        <v>6062</v>
      </c>
      <c r="G6333" s="18" t="str">
        <f t="shared" si="598"/>
        <v>d_inc</v>
      </c>
      <c r="H6333" s="18" t="str">
        <f t="shared" si="593"/>
        <v>treat incumbency running inc_ad post post_treat term_limit dy* ///</v>
      </c>
      <c r="I6333" s="18">
        <f t="shared" si="596"/>
        <v>0</v>
      </c>
      <c r="J6333" s="18" t="str">
        <f t="shared" si="597"/>
        <v>NA</v>
      </c>
      <c r="K6333" s="18" t="str">
        <f t="shared" si="594"/>
        <v>treat incumbency running inc_ad post post_treat term_limit dy* ///</v>
      </c>
      <c r="L6333" s="1" t="str">
        <f t="shared" si="595"/>
        <v>No</v>
      </c>
    </row>
    <row r="6334" spans="1:12" ht="28.8" x14ac:dyDescent="0.3">
      <c r="A6334" s="1" t="str">
        <f>VLOOKUP(B6334,DownloadedFiles!$B$2:$C$821,2,)</f>
        <v>doi:10.7910/DVN/DJ2DPZ</v>
      </c>
      <c r="B6334" s="1" t="s">
        <v>2039</v>
      </c>
      <c r="C6334" s="1" t="s">
        <v>2804</v>
      </c>
      <c r="D6334" s="1" t="s">
        <v>654</v>
      </c>
      <c r="E6334" s="1" t="str">
        <f>VLOOKUP(D6334,StataFunctions!$E$2:$G$260,3,)</f>
        <v>Linear Regression</v>
      </c>
      <c r="F6334" s="18" t="s">
        <v>6062</v>
      </c>
      <c r="G6334" s="18" t="str">
        <f t="shared" si="598"/>
        <v>d_inc</v>
      </c>
      <c r="H6334" s="18" t="str">
        <f t="shared" si="593"/>
        <v>treat incumbency running inc_ad post post_treat term_limit dy* ///</v>
      </c>
      <c r="I6334" s="18">
        <f t="shared" si="596"/>
        <v>0</v>
      </c>
      <c r="J6334" s="18" t="str">
        <f t="shared" si="597"/>
        <v>NA</v>
      </c>
      <c r="K6334" s="18" t="str">
        <f t="shared" si="594"/>
        <v>treat incumbency running inc_ad post post_treat term_limit dy* ///</v>
      </c>
      <c r="L6334" s="1" t="str">
        <f t="shared" si="595"/>
        <v>No</v>
      </c>
    </row>
    <row r="6335" spans="1:12" ht="28.8" x14ac:dyDescent="0.3">
      <c r="A6335" s="1" t="str">
        <f>VLOOKUP(B6335,DownloadedFiles!$B$2:$C$821,2,)</f>
        <v>doi:10.7910/DVN/DJ2DPZ</v>
      </c>
      <c r="B6335" s="1" t="s">
        <v>2039</v>
      </c>
      <c r="C6335" s="1" t="s">
        <v>2804</v>
      </c>
      <c r="D6335" s="1" t="s">
        <v>654</v>
      </c>
      <c r="E6335" s="1" t="str">
        <f>VLOOKUP(D6335,StataFunctions!$E$2:$G$260,3,)</f>
        <v>Linear Regression</v>
      </c>
      <c r="F6335" s="18" t="s">
        <v>6062</v>
      </c>
      <c r="G6335" s="18" t="str">
        <f t="shared" si="598"/>
        <v>d_inc</v>
      </c>
      <c r="H6335" s="18" t="str">
        <f t="shared" si="593"/>
        <v>treat incumbency running inc_ad post post_treat term_limit dy* ///</v>
      </c>
      <c r="I6335" s="18">
        <f t="shared" si="596"/>
        <v>0</v>
      </c>
      <c r="J6335" s="18" t="str">
        <f t="shared" si="597"/>
        <v>NA</v>
      </c>
      <c r="K6335" s="18" t="str">
        <f t="shared" si="594"/>
        <v>treat incumbency running inc_ad post post_treat term_limit dy* ///</v>
      </c>
      <c r="L6335" s="1" t="str">
        <f t="shared" si="595"/>
        <v>No</v>
      </c>
    </row>
    <row r="6336" spans="1:12" x14ac:dyDescent="0.3">
      <c r="A6336" s="1" t="str">
        <f>VLOOKUP(B6336,DownloadedFiles!$B$2:$C$821,2,)</f>
        <v>doi:10.7910/DVN/DJ2DPZ</v>
      </c>
      <c r="B6336" s="1" t="s">
        <v>2039</v>
      </c>
      <c r="C6336" s="1" t="s">
        <v>2804</v>
      </c>
      <c r="D6336" s="1" t="s">
        <v>654</v>
      </c>
      <c r="E6336" s="1" t="str">
        <f>VLOOKUP(D6336,StataFunctions!$E$2:$G$260,3,)</f>
        <v>Linear Regression</v>
      </c>
      <c r="F6336" s="18" t="s">
        <v>6056</v>
      </c>
      <c r="G6336" s="18" t="str">
        <f t="shared" si="598"/>
        <v>vs</v>
      </c>
      <c r="H6336" s="18" t="str">
        <f t="shared" si="593"/>
        <v>treat incumbency running inc_ad post post_treat term_limit dy* ///</v>
      </c>
      <c r="I6336" s="18">
        <f t="shared" si="596"/>
        <v>0</v>
      </c>
      <c r="J6336" s="18" t="str">
        <f t="shared" si="597"/>
        <v>NA</v>
      </c>
      <c r="K6336" s="18" t="str">
        <f t="shared" si="594"/>
        <v>treat incumbency running inc_ad post post_treat term_limit dy* ///</v>
      </c>
      <c r="L6336" s="1" t="str">
        <f t="shared" si="595"/>
        <v>No</v>
      </c>
    </row>
    <row r="6337" spans="1:12" x14ac:dyDescent="0.3">
      <c r="A6337" s="1" t="str">
        <f>VLOOKUP(B6337,DownloadedFiles!$B$2:$C$821,2,)</f>
        <v>doi:10.7910/DVN/DJ2DPZ</v>
      </c>
      <c r="B6337" s="1" t="s">
        <v>2039</v>
      </c>
      <c r="C6337" s="1" t="s">
        <v>2804</v>
      </c>
      <c r="D6337" s="1" t="s">
        <v>654</v>
      </c>
      <c r="E6337" s="1" t="str">
        <f>VLOOKUP(D6337,StataFunctions!$E$2:$G$260,3,)</f>
        <v>Linear Regression</v>
      </c>
      <c r="F6337" s="18" t="s">
        <v>6056</v>
      </c>
      <c r="G6337" s="18" t="str">
        <f t="shared" si="598"/>
        <v>vs</v>
      </c>
      <c r="H6337" s="18" t="str">
        <f t="shared" si="593"/>
        <v>treat incumbency running inc_ad post post_treat term_limit dy* ///</v>
      </c>
      <c r="I6337" s="18">
        <f t="shared" si="596"/>
        <v>0</v>
      </c>
      <c r="J6337" s="18" t="str">
        <f t="shared" si="597"/>
        <v>NA</v>
      </c>
      <c r="K6337" s="18" t="str">
        <f t="shared" si="594"/>
        <v>treat incumbency running inc_ad post post_treat term_limit dy* ///</v>
      </c>
      <c r="L6337" s="1" t="str">
        <f t="shared" si="595"/>
        <v>No</v>
      </c>
    </row>
    <row r="6338" spans="1:12" x14ac:dyDescent="0.3">
      <c r="A6338" s="1" t="str">
        <f>VLOOKUP(B6338,DownloadedFiles!$B$2:$C$821,2,)</f>
        <v>doi:10.7910/DVN/DJ2DPZ</v>
      </c>
      <c r="B6338" s="1" t="s">
        <v>2039</v>
      </c>
      <c r="C6338" s="1" t="s">
        <v>2804</v>
      </c>
      <c r="D6338" s="1" t="s">
        <v>654</v>
      </c>
      <c r="E6338" s="1" t="str">
        <f>VLOOKUP(D6338,StataFunctions!$E$2:$G$260,3,)</f>
        <v>Linear Regression</v>
      </c>
      <c r="F6338" s="18" t="s">
        <v>6056</v>
      </c>
      <c r="G6338" s="18" t="str">
        <f t="shared" si="598"/>
        <v>vs</v>
      </c>
      <c r="H6338" s="18" t="str">
        <f t="shared" ref="H6338:H6401" si="599">TRIM(MID(F6338,FIND(G6338,F6338)+LEN(G6338)+1,IFERROR(FIND(",",F6338),LEN(F6338)+1)-(FIND(G6338,F6338)+LEN(G6338)+1)))</f>
        <v>treat incumbency running inc_ad post post_treat term_limit dy* ///</v>
      </c>
      <c r="I6338" s="18">
        <f t="shared" si="596"/>
        <v>0</v>
      </c>
      <c r="J6338" s="18" t="str">
        <f t="shared" si="597"/>
        <v>NA</v>
      </c>
      <c r="K6338" s="18" t="str">
        <f t="shared" ref="K6338:K6401" si="600">IF(I6338=0,H6338,MID(H6338,1,FIND(J6338,H6338)-4))</f>
        <v>treat incumbency running inc_ad post post_treat term_limit dy* ///</v>
      </c>
      <c r="L6338" s="1" t="str">
        <f t="shared" ref="L6338:L6401" si="601">IFERROR(IF(FIND("///",F6338)&gt;0,"No",0),"Yes")</f>
        <v>No</v>
      </c>
    </row>
    <row r="6339" spans="1:12" ht="28.8" x14ac:dyDescent="0.3">
      <c r="A6339" s="1" t="str">
        <f>VLOOKUP(B6339,DownloadedFiles!$B$2:$C$821,2,)</f>
        <v>doi:10.7910/DVN/DJ2DPZ</v>
      </c>
      <c r="B6339" s="1" t="s">
        <v>2041</v>
      </c>
      <c r="C6339" s="1" t="s">
        <v>2804</v>
      </c>
      <c r="D6339" s="1" t="s">
        <v>654</v>
      </c>
      <c r="E6339" s="1" t="str">
        <f>VLOOKUP(D6339,StataFunctions!$E$2:$G$260,3,)</f>
        <v>Linear Regression</v>
      </c>
      <c r="F6339" s="18" t="s">
        <v>6086</v>
      </c>
      <c r="G6339" s="18" t="str">
        <f t="shared" si="598"/>
        <v>d_inc</v>
      </c>
      <c r="H6339" s="18" t="str">
        <f t="shared" si="599"/>
        <v>incumbency inc_ad running dy* if abs(running)&lt;0.025</v>
      </c>
      <c r="I6339" s="18">
        <f t="shared" si="596"/>
        <v>1</v>
      </c>
      <c r="J6339" s="18" t="str">
        <f t="shared" si="597"/>
        <v xml:space="preserve"> abs(running)&lt;0.025</v>
      </c>
      <c r="K6339" s="18" t="str">
        <f t="shared" si="600"/>
        <v>incumbency inc_ad running dy*</v>
      </c>
      <c r="L6339" s="1" t="str">
        <f t="shared" si="601"/>
        <v>Yes</v>
      </c>
    </row>
    <row r="6340" spans="1:12" x14ac:dyDescent="0.3">
      <c r="A6340" s="1" t="str">
        <f>VLOOKUP(B6340,DownloadedFiles!$B$2:$C$821,2,)</f>
        <v>doi:10.7910/DVN/DJ2DPZ</v>
      </c>
      <c r="B6340" s="1" t="s">
        <v>2041</v>
      </c>
      <c r="C6340" s="1" t="s">
        <v>2804</v>
      </c>
      <c r="D6340" s="1" t="s">
        <v>654</v>
      </c>
      <c r="E6340" s="1" t="str">
        <f>VLOOKUP(D6340,StataFunctions!$E$2:$G$260,3,)</f>
        <v>Linear Regression</v>
      </c>
      <c r="F6340" s="18" t="s">
        <v>6081</v>
      </c>
      <c r="G6340" s="18" t="str">
        <f t="shared" si="598"/>
        <v>vs</v>
      </c>
      <c r="H6340" s="18" t="str">
        <f t="shared" si="599"/>
        <v>incumbency inc_ad running dy* if abs(running)&lt;0.025</v>
      </c>
      <c r="I6340" s="18">
        <f t="shared" si="596"/>
        <v>1</v>
      </c>
      <c r="J6340" s="18" t="str">
        <f t="shared" si="597"/>
        <v xml:space="preserve"> abs(running)&lt;0.025</v>
      </c>
      <c r="K6340" s="18" t="str">
        <f t="shared" si="600"/>
        <v>incumbency inc_ad running dy*</v>
      </c>
      <c r="L6340" s="1" t="str">
        <f t="shared" si="601"/>
        <v>Yes</v>
      </c>
    </row>
    <row r="6341" spans="1:12" ht="28.8" x14ac:dyDescent="0.3">
      <c r="A6341" s="1" t="str">
        <f>VLOOKUP(B6341,DownloadedFiles!$B$2:$C$821,2,)</f>
        <v>doi:10.7910/DVN/DJ2DPZ</v>
      </c>
      <c r="B6341" s="1" t="s">
        <v>2041</v>
      </c>
      <c r="C6341" s="1" t="s">
        <v>2804</v>
      </c>
      <c r="D6341" s="1" t="s">
        <v>654</v>
      </c>
      <c r="E6341" s="1" t="str">
        <f>VLOOKUP(D6341,StataFunctions!$E$2:$G$260,3,)</f>
        <v>Linear Regression</v>
      </c>
      <c r="F6341" s="18" t="s">
        <v>6079</v>
      </c>
      <c r="G6341" s="18" t="str">
        <f t="shared" si="598"/>
        <v>vs</v>
      </c>
      <c r="H6341" s="18" t="str">
        <f t="shared" si="599"/>
        <v>incumbency inc_ad running dy* if abs(running)&lt;0.1491</v>
      </c>
      <c r="I6341" s="18">
        <f t="shared" si="596"/>
        <v>1</v>
      </c>
      <c r="J6341" s="18" t="str">
        <f t="shared" si="597"/>
        <v xml:space="preserve"> abs(running)&lt;0.1491</v>
      </c>
      <c r="K6341" s="18" t="str">
        <f t="shared" si="600"/>
        <v>incumbency inc_ad running dy*</v>
      </c>
      <c r="L6341" s="1" t="str">
        <f t="shared" si="601"/>
        <v>Yes</v>
      </c>
    </row>
    <row r="6342" spans="1:12" ht="28.8" x14ac:dyDescent="0.3">
      <c r="A6342" s="1" t="str">
        <f>VLOOKUP(B6342,DownloadedFiles!$B$2:$C$821,2,)</f>
        <v>doi:10.7910/DVN/DJ2DPZ</v>
      </c>
      <c r="B6342" s="1" t="s">
        <v>2041</v>
      </c>
      <c r="C6342" s="1" t="s">
        <v>2804</v>
      </c>
      <c r="D6342" s="1" t="s">
        <v>654</v>
      </c>
      <c r="E6342" s="1" t="str">
        <f>VLOOKUP(D6342,StataFunctions!$E$2:$G$260,3,)</f>
        <v>Linear Regression</v>
      </c>
      <c r="F6342" s="18" t="s">
        <v>6084</v>
      </c>
      <c r="G6342" s="18" t="str">
        <f t="shared" si="598"/>
        <v>d_inc</v>
      </c>
      <c r="H6342" s="18" t="str">
        <f t="shared" si="599"/>
        <v>incumbency inc_ad running dy* if abs(running)&lt;0.2329</v>
      </c>
      <c r="I6342" s="18">
        <f t="shared" si="596"/>
        <v>1</v>
      </c>
      <c r="J6342" s="18" t="str">
        <f t="shared" si="597"/>
        <v xml:space="preserve"> abs(running)&lt;0.2329</v>
      </c>
      <c r="K6342" s="18" t="str">
        <f t="shared" si="600"/>
        <v>incumbency inc_ad running dy*</v>
      </c>
      <c r="L6342" s="1" t="str">
        <f t="shared" si="601"/>
        <v>Yes</v>
      </c>
    </row>
    <row r="6343" spans="1:12" ht="28.8" x14ac:dyDescent="0.3">
      <c r="A6343" s="1" t="str">
        <f>VLOOKUP(B6343,DownloadedFiles!$B$2:$C$821,2,)</f>
        <v>doi:10.7910/DVN/DJ2DPZ</v>
      </c>
      <c r="B6343" s="1" t="s">
        <v>2041</v>
      </c>
      <c r="C6343" s="1" t="s">
        <v>2804</v>
      </c>
      <c r="D6343" s="1" t="s">
        <v>654</v>
      </c>
      <c r="E6343" s="1" t="str">
        <f>VLOOKUP(D6343,StataFunctions!$E$2:$G$260,3,)</f>
        <v>Linear Regression</v>
      </c>
      <c r="F6343" s="18" t="s">
        <v>6080</v>
      </c>
      <c r="G6343" s="18" t="str">
        <f t="shared" si="598"/>
        <v>vs</v>
      </c>
      <c r="H6343" s="18" t="str">
        <f t="shared" si="599"/>
        <v>incumbency inc_ad running dy* if abs(running)&lt;0.3106</v>
      </c>
      <c r="I6343" s="18">
        <f t="shared" si="596"/>
        <v>1</v>
      </c>
      <c r="J6343" s="18" t="str">
        <f t="shared" si="597"/>
        <v xml:space="preserve"> abs(running)&lt;0.3106</v>
      </c>
      <c r="K6343" s="18" t="str">
        <f t="shared" si="600"/>
        <v>incumbency inc_ad running dy*</v>
      </c>
      <c r="L6343" s="1" t="str">
        <f t="shared" si="601"/>
        <v>Yes</v>
      </c>
    </row>
    <row r="6344" spans="1:12" ht="28.8" x14ac:dyDescent="0.3">
      <c r="A6344" s="1" t="str">
        <f>VLOOKUP(B6344,DownloadedFiles!$B$2:$C$821,2,)</f>
        <v>doi:10.7910/DVN/DJ2DPZ</v>
      </c>
      <c r="B6344" s="1" t="s">
        <v>2041</v>
      </c>
      <c r="C6344" s="1" t="s">
        <v>2804</v>
      </c>
      <c r="D6344" s="1" t="s">
        <v>654</v>
      </c>
      <c r="E6344" s="1" t="str">
        <f>VLOOKUP(D6344,StataFunctions!$E$2:$G$260,3,)</f>
        <v>Linear Regression</v>
      </c>
      <c r="F6344" s="18" t="s">
        <v>6085</v>
      </c>
      <c r="G6344" s="18" t="str">
        <f t="shared" si="598"/>
        <v>d_inc</v>
      </c>
      <c r="H6344" s="18" t="str">
        <f t="shared" si="599"/>
        <v>incumbency inc_ad running dy* if abs(running)&lt;0.6807</v>
      </c>
      <c r="I6344" s="18">
        <f t="shared" si="596"/>
        <v>1</v>
      </c>
      <c r="J6344" s="18" t="str">
        <f t="shared" si="597"/>
        <v xml:space="preserve"> abs(running)&lt;0.6807</v>
      </c>
      <c r="K6344" s="18" t="str">
        <f t="shared" si="600"/>
        <v>incumbency inc_ad running dy*</v>
      </c>
      <c r="L6344" s="1" t="str">
        <f t="shared" si="601"/>
        <v>Yes</v>
      </c>
    </row>
    <row r="6345" spans="1:12" x14ac:dyDescent="0.3">
      <c r="A6345" s="1" t="str">
        <f>VLOOKUP(B6345,DownloadedFiles!$B$2:$C$821,2,)</f>
        <v>doi:10.7910/DVN/DJ2DPZ</v>
      </c>
      <c r="B6345" s="1" t="s">
        <v>2041</v>
      </c>
      <c r="C6345" s="1" t="s">
        <v>2804</v>
      </c>
      <c r="D6345" s="1" t="s">
        <v>654</v>
      </c>
      <c r="E6345" s="1" t="str">
        <f>VLOOKUP(D6345,StataFunctions!$E$2:$G$260,3,)</f>
        <v>Linear Regression</v>
      </c>
      <c r="F6345" s="18" t="s">
        <v>6087</v>
      </c>
      <c r="G6345" s="18" t="str">
        <f t="shared" si="598"/>
        <v>d_inc</v>
      </c>
      <c r="H6345" s="18" t="str">
        <f t="shared" si="599"/>
        <v>incumbency inc_ad running inc_ad2 running2 dy* ///</v>
      </c>
      <c r="I6345" s="18">
        <f t="shared" si="596"/>
        <v>0</v>
      </c>
      <c r="J6345" s="18" t="str">
        <f t="shared" si="597"/>
        <v>NA</v>
      </c>
      <c r="K6345" s="18" t="str">
        <f t="shared" si="600"/>
        <v>incumbency inc_ad running inc_ad2 running2 dy* ///</v>
      </c>
      <c r="L6345" s="1" t="str">
        <f t="shared" si="601"/>
        <v>No</v>
      </c>
    </row>
    <row r="6346" spans="1:12" x14ac:dyDescent="0.3">
      <c r="A6346" s="1" t="str">
        <f>VLOOKUP(B6346,DownloadedFiles!$B$2:$C$821,2,)</f>
        <v>doi:10.7910/DVN/DJ2DPZ</v>
      </c>
      <c r="B6346" s="1" t="s">
        <v>2041</v>
      </c>
      <c r="C6346" s="1" t="s">
        <v>2804</v>
      </c>
      <c r="D6346" s="1" t="s">
        <v>654</v>
      </c>
      <c r="E6346" s="1" t="str">
        <f>VLOOKUP(D6346,StataFunctions!$E$2:$G$260,3,)</f>
        <v>Linear Regression</v>
      </c>
      <c r="F6346" s="18" t="s">
        <v>6082</v>
      </c>
      <c r="G6346" s="18" t="str">
        <f t="shared" si="598"/>
        <v>vs</v>
      </c>
      <c r="H6346" s="18" t="str">
        <f t="shared" si="599"/>
        <v>incumbency inc_ad running inc_ad2 running2 dy* ///</v>
      </c>
      <c r="I6346" s="18">
        <f t="shared" si="596"/>
        <v>0</v>
      </c>
      <c r="J6346" s="18" t="str">
        <f t="shared" si="597"/>
        <v>NA</v>
      </c>
      <c r="K6346" s="18" t="str">
        <f t="shared" si="600"/>
        <v>incumbency inc_ad running inc_ad2 running2 dy* ///</v>
      </c>
      <c r="L6346" s="1" t="str">
        <f t="shared" si="601"/>
        <v>No</v>
      </c>
    </row>
    <row r="6347" spans="1:12" x14ac:dyDescent="0.3">
      <c r="A6347" s="1" t="str">
        <f>VLOOKUP(B6347,DownloadedFiles!$B$2:$C$821,2,)</f>
        <v>doi:10.7910/DVN/DJ2DPZ</v>
      </c>
      <c r="B6347" s="1" t="s">
        <v>2041</v>
      </c>
      <c r="C6347" s="1" t="s">
        <v>2804</v>
      </c>
      <c r="D6347" s="1" t="s">
        <v>654</v>
      </c>
      <c r="E6347" s="1" t="str">
        <f>VLOOKUP(D6347,StataFunctions!$E$2:$G$260,3,)</f>
        <v>Linear Regression</v>
      </c>
      <c r="F6347" s="18" t="s">
        <v>6088</v>
      </c>
      <c r="G6347" s="18" t="str">
        <f t="shared" si="598"/>
        <v>d_inc</v>
      </c>
      <c r="H6347" s="18" t="str">
        <f t="shared" si="599"/>
        <v>incumbency inc_ad running inc_ad2 running2 inc_ad3 running3 ///</v>
      </c>
      <c r="I6347" s="18">
        <f t="shared" si="596"/>
        <v>0</v>
      </c>
      <c r="J6347" s="18" t="str">
        <f t="shared" si="597"/>
        <v>NA</v>
      </c>
      <c r="K6347" s="18" t="str">
        <f t="shared" si="600"/>
        <v>incumbency inc_ad running inc_ad2 running2 inc_ad3 running3 ///</v>
      </c>
      <c r="L6347" s="1" t="str">
        <f t="shared" si="601"/>
        <v>No</v>
      </c>
    </row>
    <row r="6348" spans="1:12" x14ac:dyDescent="0.3">
      <c r="A6348" s="1" t="str">
        <f>VLOOKUP(B6348,DownloadedFiles!$B$2:$C$821,2,)</f>
        <v>doi:10.7910/DVN/DJ2DPZ</v>
      </c>
      <c r="B6348" s="1" t="s">
        <v>2041</v>
      </c>
      <c r="C6348" s="1" t="s">
        <v>2804</v>
      </c>
      <c r="D6348" s="1" t="s">
        <v>654</v>
      </c>
      <c r="E6348" s="1" t="str">
        <f>VLOOKUP(D6348,StataFunctions!$E$2:$G$260,3,)</f>
        <v>Linear Regression</v>
      </c>
      <c r="F6348" s="18" t="s">
        <v>6083</v>
      </c>
      <c r="G6348" s="18" t="str">
        <f t="shared" si="598"/>
        <v>vs</v>
      </c>
      <c r="H6348" s="18" t="str">
        <f t="shared" si="599"/>
        <v>incumbency inc_ad running inc_ad2 running2 inc_ad3 running3 ///</v>
      </c>
      <c r="I6348" s="18">
        <f t="shared" si="596"/>
        <v>0</v>
      </c>
      <c r="J6348" s="18" t="str">
        <f t="shared" si="597"/>
        <v>NA</v>
      </c>
      <c r="K6348" s="18" t="str">
        <f t="shared" si="600"/>
        <v>incumbency inc_ad running inc_ad2 running2 inc_ad3 running3 ///</v>
      </c>
      <c r="L6348" s="1" t="str">
        <f t="shared" si="601"/>
        <v>No</v>
      </c>
    </row>
    <row r="6349" spans="1:12" ht="28.8" x14ac:dyDescent="0.3">
      <c r="A6349" s="1" t="str">
        <f>VLOOKUP(B6349,DownloadedFiles!$B$2:$C$821,2,)</f>
        <v>doi:10.7910/DVN/DJ2DPZ</v>
      </c>
      <c r="B6349" s="1" t="s">
        <v>2041</v>
      </c>
      <c r="C6349" s="1" t="s">
        <v>2804</v>
      </c>
      <c r="D6349" s="1" t="s">
        <v>654</v>
      </c>
      <c r="E6349" s="1" t="str">
        <f>VLOOKUP(D6349,StataFunctions!$E$2:$G$260,3,)</f>
        <v>Linear Regression</v>
      </c>
      <c r="F6349" s="18" t="s">
        <v>6063</v>
      </c>
      <c r="G6349" s="18" t="str">
        <f t="shared" si="598"/>
        <v>d_inc</v>
      </c>
      <c r="H6349" s="18" t="str">
        <f t="shared" si="599"/>
        <v>treat incumbency running inc_ad post post_treat running2 inc_ad2 ///</v>
      </c>
      <c r="I6349" s="18">
        <f t="shared" si="596"/>
        <v>0</v>
      </c>
      <c r="J6349" s="18" t="str">
        <f t="shared" si="597"/>
        <v>NA</v>
      </c>
      <c r="K6349" s="18" t="str">
        <f t="shared" si="600"/>
        <v>treat incumbency running inc_ad post post_treat running2 inc_ad2 ///</v>
      </c>
      <c r="L6349" s="1" t="str">
        <f t="shared" si="601"/>
        <v>No</v>
      </c>
    </row>
    <row r="6350" spans="1:12" ht="28.8" x14ac:dyDescent="0.3">
      <c r="A6350" s="1" t="str">
        <f>VLOOKUP(B6350,DownloadedFiles!$B$2:$C$821,2,)</f>
        <v>doi:10.7910/DVN/DJ2DPZ</v>
      </c>
      <c r="B6350" s="1" t="s">
        <v>2041</v>
      </c>
      <c r="C6350" s="1" t="s">
        <v>2804</v>
      </c>
      <c r="D6350" s="1" t="s">
        <v>654</v>
      </c>
      <c r="E6350" s="1" t="str">
        <f>VLOOKUP(D6350,StataFunctions!$E$2:$G$260,3,)</f>
        <v>Linear Regression</v>
      </c>
      <c r="F6350" s="18" t="s">
        <v>6063</v>
      </c>
      <c r="G6350" s="18" t="str">
        <f t="shared" si="598"/>
        <v>d_inc</v>
      </c>
      <c r="H6350" s="18" t="str">
        <f t="shared" si="599"/>
        <v>treat incumbency running inc_ad post post_treat running2 inc_ad2 ///</v>
      </c>
      <c r="I6350" s="18">
        <f t="shared" si="596"/>
        <v>0</v>
      </c>
      <c r="J6350" s="18" t="str">
        <f t="shared" si="597"/>
        <v>NA</v>
      </c>
      <c r="K6350" s="18" t="str">
        <f t="shared" si="600"/>
        <v>treat incumbency running inc_ad post post_treat running2 inc_ad2 ///</v>
      </c>
      <c r="L6350" s="1" t="str">
        <f t="shared" si="601"/>
        <v>No</v>
      </c>
    </row>
    <row r="6351" spans="1:12" ht="28.8" x14ac:dyDescent="0.3">
      <c r="A6351" s="1" t="str">
        <f>VLOOKUP(B6351,DownloadedFiles!$B$2:$C$821,2,)</f>
        <v>doi:10.7910/DVN/DJ2DPZ</v>
      </c>
      <c r="B6351" s="1" t="s">
        <v>2041</v>
      </c>
      <c r="C6351" s="1" t="s">
        <v>2804</v>
      </c>
      <c r="D6351" s="1" t="s">
        <v>654</v>
      </c>
      <c r="E6351" s="1" t="str">
        <f>VLOOKUP(D6351,StataFunctions!$E$2:$G$260,3,)</f>
        <v>Linear Regression</v>
      </c>
      <c r="F6351" s="18" t="s">
        <v>6057</v>
      </c>
      <c r="G6351" s="18" t="str">
        <f t="shared" si="598"/>
        <v>vs</v>
      </c>
      <c r="H6351" s="18" t="str">
        <f t="shared" si="599"/>
        <v>treat incumbency running inc_ad post post_treat running2 inc_ad2 ///</v>
      </c>
      <c r="I6351" s="18">
        <f t="shared" si="596"/>
        <v>0</v>
      </c>
      <c r="J6351" s="18" t="str">
        <f t="shared" si="597"/>
        <v>NA</v>
      </c>
      <c r="K6351" s="18" t="str">
        <f t="shared" si="600"/>
        <v>treat incumbency running inc_ad post post_treat running2 inc_ad2 ///</v>
      </c>
      <c r="L6351" s="1" t="str">
        <f t="shared" si="601"/>
        <v>No</v>
      </c>
    </row>
    <row r="6352" spans="1:12" ht="28.8" x14ac:dyDescent="0.3">
      <c r="A6352" s="1" t="str">
        <f>VLOOKUP(B6352,DownloadedFiles!$B$2:$C$821,2,)</f>
        <v>doi:10.7910/DVN/DJ2DPZ</v>
      </c>
      <c r="B6352" s="1" t="s">
        <v>2041</v>
      </c>
      <c r="C6352" s="1" t="s">
        <v>2804</v>
      </c>
      <c r="D6352" s="1" t="s">
        <v>654</v>
      </c>
      <c r="E6352" s="1" t="str">
        <f>VLOOKUP(D6352,StataFunctions!$E$2:$G$260,3,)</f>
        <v>Linear Regression</v>
      </c>
      <c r="F6352" s="18" t="s">
        <v>6057</v>
      </c>
      <c r="G6352" s="18" t="str">
        <f t="shared" si="598"/>
        <v>vs</v>
      </c>
      <c r="H6352" s="18" t="str">
        <f t="shared" si="599"/>
        <v>treat incumbency running inc_ad post post_treat running2 inc_ad2 ///</v>
      </c>
      <c r="I6352" s="18">
        <f t="shared" si="596"/>
        <v>0</v>
      </c>
      <c r="J6352" s="18" t="str">
        <f t="shared" si="597"/>
        <v>NA</v>
      </c>
      <c r="K6352" s="18" t="str">
        <f t="shared" si="600"/>
        <v>treat incumbency running inc_ad post post_treat running2 inc_ad2 ///</v>
      </c>
      <c r="L6352" s="1" t="str">
        <f t="shared" si="601"/>
        <v>No</v>
      </c>
    </row>
    <row r="6353" spans="1:12" ht="28.8" x14ac:dyDescent="0.3">
      <c r="A6353" s="1" t="str">
        <f>VLOOKUP(B6353,DownloadedFiles!$B$2:$C$821,2,)</f>
        <v>doi:10.7910/DVN/DJ2DPZ</v>
      </c>
      <c r="B6353" s="1" t="s">
        <v>2041</v>
      </c>
      <c r="C6353" s="1" t="s">
        <v>2804</v>
      </c>
      <c r="D6353" s="1" t="s">
        <v>654</v>
      </c>
      <c r="E6353" s="1" t="str">
        <f>VLOOKUP(D6353,StataFunctions!$E$2:$G$260,3,)</f>
        <v>Linear Regression</v>
      </c>
      <c r="F6353" s="18" t="s">
        <v>6062</v>
      </c>
      <c r="G6353" s="18" t="str">
        <f t="shared" si="598"/>
        <v>d_inc</v>
      </c>
      <c r="H6353" s="18" t="str">
        <f t="shared" si="599"/>
        <v>treat incumbency running inc_ad post post_treat term_limit dy* ///</v>
      </c>
      <c r="I6353" s="18">
        <f t="shared" si="596"/>
        <v>0</v>
      </c>
      <c r="J6353" s="18" t="str">
        <f t="shared" si="597"/>
        <v>NA</v>
      </c>
      <c r="K6353" s="18" t="str">
        <f t="shared" si="600"/>
        <v>treat incumbency running inc_ad post post_treat term_limit dy* ///</v>
      </c>
      <c r="L6353" s="1" t="str">
        <f t="shared" si="601"/>
        <v>No</v>
      </c>
    </row>
    <row r="6354" spans="1:12" ht="28.8" x14ac:dyDescent="0.3">
      <c r="A6354" s="1" t="str">
        <f>VLOOKUP(B6354,DownloadedFiles!$B$2:$C$821,2,)</f>
        <v>doi:10.7910/DVN/DJ2DPZ</v>
      </c>
      <c r="B6354" s="1" t="s">
        <v>2041</v>
      </c>
      <c r="C6354" s="1" t="s">
        <v>2804</v>
      </c>
      <c r="D6354" s="1" t="s">
        <v>654</v>
      </c>
      <c r="E6354" s="1" t="str">
        <f>VLOOKUP(D6354,StataFunctions!$E$2:$G$260,3,)</f>
        <v>Linear Regression</v>
      </c>
      <c r="F6354" s="18" t="s">
        <v>6062</v>
      </c>
      <c r="G6354" s="18" t="str">
        <f t="shared" si="598"/>
        <v>d_inc</v>
      </c>
      <c r="H6354" s="18" t="str">
        <f t="shared" si="599"/>
        <v>treat incumbency running inc_ad post post_treat term_limit dy* ///</v>
      </c>
      <c r="I6354" s="18">
        <f t="shared" si="596"/>
        <v>0</v>
      </c>
      <c r="J6354" s="18" t="str">
        <f t="shared" si="597"/>
        <v>NA</v>
      </c>
      <c r="K6354" s="18" t="str">
        <f t="shared" si="600"/>
        <v>treat incumbency running inc_ad post post_treat term_limit dy* ///</v>
      </c>
      <c r="L6354" s="1" t="str">
        <f t="shared" si="601"/>
        <v>No</v>
      </c>
    </row>
    <row r="6355" spans="1:12" ht="28.8" x14ac:dyDescent="0.3">
      <c r="A6355" s="1" t="str">
        <f>VLOOKUP(B6355,DownloadedFiles!$B$2:$C$821,2,)</f>
        <v>doi:10.7910/DVN/DJ2DPZ</v>
      </c>
      <c r="B6355" s="1" t="s">
        <v>2041</v>
      </c>
      <c r="C6355" s="1" t="s">
        <v>2804</v>
      </c>
      <c r="D6355" s="1" t="s">
        <v>654</v>
      </c>
      <c r="E6355" s="1" t="str">
        <f>VLOOKUP(D6355,StataFunctions!$E$2:$G$260,3,)</f>
        <v>Linear Regression</v>
      </c>
      <c r="F6355" s="18" t="s">
        <v>6062</v>
      </c>
      <c r="G6355" s="18" t="str">
        <f t="shared" si="598"/>
        <v>d_inc</v>
      </c>
      <c r="H6355" s="18" t="str">
        <f t="shared" si="599"/>
        <v>treat incumbency running inc_ad post post_treat term_limit dy* ///</v>
      </c>
      <c r="I6355" s="18">
        <f t="shared" si="596"/>
        <v>0</v>
      </c>
      <c r="J6355" s="18" t="str">
        <f t="shared" si="597"/>
        <v>NA</v>
      </c>
      <c r="K6355" s="18" t="str">
        <f t="shared" si="600"/>
        <v>treat incumbency running inc_ad post post_treat term_limit dy* ///</v>
      </c>
      <c r="L6355" s="1" t="str">
        <f t="shared" si="601"/>
        <v>No</v>
      </c>
    </row>
    <row r="6356" spans="1:12" x14ac:dyDescent="0.3">
      <c r="A6356" s="1" t="str">
        <f>VLOOKUP(B6356,DownloadedFiles!$B$2:$C$821,2,)</f>
        <v>doi:10.7910/DVN/DJ2DPZ</v>
      </c>
      <c r="B6356" s="1" t="s">
        <v>2041</v>
      </c>
      <c r="C6356" s="1" t="s">
        <v>2804</v>
      </c>
      <c r="D6356" s="1" t="s">
        <v>654</v>
      </c>
      <c r="E6356" s="1" t="str">
        <f>VLOOKUP(D6356,StataFunctions!$E$2:$G$260,3,)</f>
        <v>Linear Regression</v>
      </c>
      <c r="F6356" s="18" t="s">
        <v>6056</v>
      </c>
      <c r="G6356" s="18" t="str">
        <f t="shared" si="598"/>
        <v>vs</v>
      </c>
      <c r="H6356" s="18" t="str">
        <f t="shared" si="599"/>
        <v>treat incumbency running inc_ad post post_treat term_limit dy* ///</v>
      </c>
      <c r="I6356" s="18">
        <f t="shared" ref="I6356:I6419" si="602">IFERROR(IF(FIND(" if ",H6356)&gt;0,1,0),0)</f>
        <v>0</v>
      </c>
      <c r="J6356" s="18" t="str">
        <f t="shared" ref="J6356:J6419" si="603">IFERROR(MID(H6356,FIND(" if ",H6356)+3,LEN(H6356)+1),"NA")</f>
        <v>NA</v>
      </c>
      <c r="K6356" s="18" t="str">
        <f t="shared" si="600"/>
        <v>treat incumbency running inc_ad post post_treat term_limit dy* ///</v>
      </c>
      <c r="L6356" s="1" t="str">
        <f t="shared" si="601"/>
        <v>No</v>
      </c>
    </row>
    <row r="6357" spans="1:12" x14ac:dyDescent="0.3">
      <c r="A6357" s="1" t="str">
        <f>VLOOKUP(B6357,DownloadedFiles!$B$2:$C$821,2,)</f>
        <v>doi:10.7910/DVN/DJ2DPZ</v>
      </c>
      <c r="B6357" s="1" t="s">
        <v>2041</v>
      </c>
      <c r="C6357" s="1" t="s">
        <v>2804</v>
      </c>
      <c r="D6357" s="1" t="s">
        <v>654</v>
      </c>
      <c r="E6357" s="1" t="str">
        <f>VLOOKUP(D6357,StataFunctions!$E$2:$G$260,3,)</f>
        <v>Linear Regression</v>
      </c>
      <c r="F6357" s="18" t="s">
        <v>6056</v>
      </c>
      <c r="G6357" s="18" t="str">
        <f t="shared" si="598"/>
        <v>vs</v>
      </c>
      <c r="H6357" s="18" t="str">
        <f t="shared" si="599"/>
        <v>treat incumbency running inc_ad post post_treat term_limit dy* ///</v>
      </c>
      <c r="I6357" s="18">
        <f t="shared" si="602"/>
        <v>0</v>
      </c>
      <c r="J6357" s="18" t="str">
        <f t="shared" si="603"/>
        <v>NA</v>
      </c>
      <c r="K6357" s="18" t="str">
        <f t="shared" si="600"/>
        <v>treat incumbency running inc_ad post post_treat term_limit dy* ///</v>
      </c>
      <c r="L6357" s="1" t="str">
        <f t="shared" si="601"/>
        <v>No</v>
      </c>
    </row>
    <row r="6358" spans="1:12" x14ac:dyDescent="0.3">
      <c r="A6358" s="1" t="str">
        <f>VLOOKUP(B6358,DownloadedFiles!$B$2:$C$821,2,)</f>
        <v>doi:10.7910/DVN/DJ2DPZ</v>
      </c>
      <c r="B6358" s="1" t="s">
        <v>2041</v>
      </c>
      <c r="C6358" s="1" t="s">
        <v>2804</v>
      </c>
      <c r="D6358" s="1" t="s">
        <v>654</v>
      </c>
      <c r="E6358" s="1" t="str">
        <f>VLOOKUP(D6358,StataFunctions!$E$2:$G$260,3,)</f>
        <v>Linear Regression</v>
      </c>
      <c r="F6358" s="18" t="s">
        <v>6056</v>
      </c>
      <c r="G6358" s="18" t="str">
        <f t="shared" si="598"/>
        <v>vs</v>
      </c>
      <c r="H6358" s="18" t="str">
        <f t="shared" si="599"/>
        <v>treat incumbency running inc_ad post post_treat term_limit dy* ///</v>
      </c>
      <c r="I6358" s="18">
        <f t="shared" si="602"/>
        <v>0</v>
      </c>
      <c r="J6358" s="18" t="str">
        <f t="shared" si="603"/>
        <v>NA</v>
      </c>
      <c r="K6358" s="18" t="str">
        <f t="shared" si="600"/>
        <v>treat incumbency running inc_ad post post_treat term_limit dy* ///</v>
      </c>
      <c r="L6358" s="1" t="str">
        <f t="shared" si="601"/>
        <v>No</v>
      </c>
    </row>
    <row r="6359" spans="1:12" x14ac:dyDescent="0.3">
      <c r="A6359" s="1" t="str">
        <f>VLOOKUP(B6359,DownloadedFiles!$B$2:$C$821,2,)</f>
        <v>doi:10.7910/DVN/DJ2DPZ</v>
      </c>
      <c r="B6359" s="1" t="s">
        <v>2042</v>
      </c>
      <c r="C6359" s="1" t="s">
        <v>2805</v>
      </c>
      <c r="D6359" s="1" t="s">
        <v>654</v>
      </c>
      <c r="E6359" s="1" t="str">
        <f>VLOOKUP(D6359,StataFunctions!$E$2:$G$260,3,)</f>
        <v>Linear Regression</v>
      </c>
      <c r="F6359" s="18" t="s">
        <v>6095</v>
      </c>
      <c r="G6359" s="18" t="str">
        <f t="shared" si="598"/>
        <v>col</v>
      </c>
      <c r="H6359" s="18" t="str">
        <f t="shared" si="599"/>
        <v>f_rerun inc_ad vm if abs(vm)&lt;0.05</v>
      </c>
      <c r="I6359" s="18">
        <f t="shared" si="602"/>
        <v>1</v>
      </c>
      <c r="J6359" s="18" t="str">
        <f t="shared" si="603"/>
        <v xml:space="preserve"> abs(vm)&lt;0.05</v>
      </c>
      <c r="K6359" s="18" t="str">
        <f t="shared" si="600"/>
        <v>f_rerun inc_ad vm</v>
      </c>
      <c r="L6359" s="1" t="str">
        <f t="shared" si="601"/>
        <v>Yes</v>
      </c>
    </row>
    <row r="6360" spans="1:12" x14ac:dyDescent="0.3">
      <c r="A6360" s="1" t="str">
        <f>VLOOKUP(B6360,DownloadedFiles!$B$2:$C$821,2,)</f>
        <v>doi:10.7910/DVN/DJ2DPZ</v>
      </c>
      <c r="B6360" s="1" t="s">
        <v>2042</v>
      </c>
      <c r="C6360" s="1" t="s">
        <v>2805</v>
      </c>
      <c r="D6360" s="1" t="s">
        <v>654</v>
      </c>
      <c r="E6360" s="1" t="str">
        <f>VLOOKUP(D6360,StataFunctions!$E$2:$G$260,3,)</f>
        <v>Linear Regression</v>
      </c>
      <c r="F6360" s="18" t="s">
        <v>6098</v>
      </c>
      <c r="G6360" s="18" t="str">
        <f t="shared" si="598"/>
        <v>f</v>
      </c>
      <c r="H6360" s="18" t="str">
        <f t="shared" si="599"/>
        <v>f_rerun inc_ad vm if abs(vm)&lt;0.05</v>
      </c>
      <c r="I6360" s="18">
        <f t="shared" si="602"/>
        <v>1</v>
      </c>
      <c r="J6360" s="18" t="str">
        <f t="shared" si="603"/>
        <v xml:space="preserve"> abs(vm)&lt;0.05</v>
      </c>
      <c r="K6360" s="18" t="str">
        <f t="shared" si="600"/>
        <v>f_rerun inc_ad vm</v>
      </c>
      <c r="L6360" s="1" t="str">
        <f t="shared" si="601"/>
        <v>Yes</v>
      </c>
    </row>
    <row r="6361" spans="1:12" x14ac:dyDescent="0.3">
      <c r="A6361" s="1" t="str">
        <f>VLOOKUP(B6361,DownloadedFiles!$B$2:$C$821,2,)</f>
        <v>doi:10.7910/DVN/DJ2DPZ</v>
      </c>
      <c r="B6361" s="1" t="s">
        <v>2042</v>
      </c>
      <c r="C6361" s="1" t="s">
        <v>2805</v>
      </c>
      <c r="D6361" s="1" t="s">
        <v>654</v>
      </c>
      <c r="E6361" s="1" t="str">
        <f>VLOOKUP(D6361,StataFunctions!$E$2:$G$260,3,)</f>
        <v>Linear Regression</v>
      </c>
      <c r="F6361" s="18" t="s">
        <v>6092</v>
      </c>
      <c r="G6361" s="18" t="str">
        <f t="shared" si="598"/>
        <v>idd</v>
      </c>
      <c r="H6361" s="18" t="str">
        <f t="shared" si="599"/>
        <v>f_rerun inc_ad vm if abs(vm)&lt;0.05</v>
      </c>
      <c r="I6361" s="18">
        <f t="shared" si="602"/>
        <v>1</v>
      </c>
      <c r="J6361" s="18" t="str">
        <f t="shared" si="603"/>
        <v xml:space="preserve"> abs(vm)&lt;0.05</v>
      </c>
      <c r="K6361" s="18" t="str">
        <f t="shared" si="600"/>
        <v>f_rerun inc_ad vm</v>
      </c>
      <c r="L6361" s="1" t="str">
        <f t="shared" si="601"/>
        <v>Yes</v>
      </c>
    </row>
    <row r="6362" spans="1:12" x14ac:dyDescent="0.3">
      <c r="A6362" s="1" t="str">
        <f>VLOOKUP(B6362,DownloadedFiles!$B$2:$C$821,2,)</f>
        <v>doi:10.7910/DVN/DJ2DPZ</v>
      </c>
      <c r="B6362" s="1" t="s">
        <v>2042</v>
      </c>
      <c r="C6362" s="1" t="s">
        <v>2805</v>
      </c>
      <c r="D6362" s="1" t="s">
        <v>654</v>
      </c>
      <c r="E6362" s="1" t="str">
        <f>VLOOKUP(D6362,StataFunctions!$E$2:$G$260,3,)</f>
        <v>Linear Regression</v>
      </c>
      <c r="F6362" s="18" t="s">
        <v>6089</v>
      </c>
      <c r="G6362" s="18" t="str">
        <f t="shared" si="598"/>
        <v>vs</v>
      </c>
      <c r="H6362" s="18" t="str">
        <f t="shared" si="599"/>
        <v>f_rerun inc_ad vm if abs(vm)&lt;0.05</v>
      </c>
      <c r="I6362" s="18">
        <f t="shared" si="602"/>
        <v>1</v>
      </c>
      <c r="J6362" s="18" t="str">
        <f t="shared" si="603"/>
        <v xml:space="preserve"> abs(vm)&lt;0.05</v>
      </c>
      <c r="K6362" s="18" t="str">
        <f t="shared" si="600"/>
        <v>f_rerun inc_ad vm</v>
      </c>
      <c r="L6362" s="1" t="str">
        <f t="shared" si="601"/>
        <v>Yes</v>
      </c>
    </row>
    <row r="6363" spans="1:12" x14ac:dyDescent="0.3">
      <c r="A6363" s="1" t="str">
        <f>VLOOKUP(B6363,DownloadedFiles!$B$2:$C$821,2,)</f>
        <v>doi:10.7910/DVN/DJ2DPZ</v>
      </c>
      <c r="B6363" s="1" t="s">
        <v>2042</v>
      </c>
      <c r="C6363" s="1" t="s">
        <v>2805</v>
      </c>
      <c r="D6363" s="1" t="s">
        <v>654</v>
      </c>
      <c r="E6363" s="1" t="str">
        <f>VLOOKUP(D6363,StataFunctions!$E$2:$G$260,3,)</f>
        <v>Linear Regression</v>
      </c>
      <c r="F6363" s="18" t="s">
        <v>6096</v>
      </c>
      <c r="G6363" s="18" t="str">
        <f t="shared" si="598"/>
        <v>col</v>
      </c>
      <c r="H6363" s="18" t="str">
        <f t="shared" si="599"/>
        <v>f_rerun inc_ad vm if abs(vm)&lt;0.1</v>
      </c>
      <c r="I6363" s="18">
        <f t="shared" si="602"/>
        <v>1</v>
      </c>
      <c r="J6363" s="18" t="str">
        <f t="shared" si="603"/>
        <v xml:space="preserve"> abs(vm)&lt;0.1</v>
      </c>
      <c r="K6363" s="18" t="str">
        <f t="shared" si="600"/>
        <v>f_rerun inc_ad vm</v>
      </c>
      <c r="L6363" s="1" t="str">
        <f t="shared" si="601"/>
        <v>Yes</v>
      </c>
    </row>
    <row r="6364" spans="1:12" x14ac:dyDescent="0.3">
      <c r="A6364" s="1" t="str">
        <f>VLOOKUP(B6364,DownloadedFiles!$B$2:$C$821,2,)</f>
        <v>doi:10.7910/DVN/DJ2DPZ</v>
      </c>
      <c r="B6364" s="1" t="s">
        <v>2042</v>
      </c>
      <c r="C6364" s="1" t="s">
        <v>2805</v>
      </c>
      <c r="D6364" s="1" t="s">
        <v>654</v>
      </c>
      <c r="E6364" s="1" t="str">
        <f>VLOOKUP(D6364,StataFunctions!$E$2:$G$260,3,)</f>
        <v>Linear Regression</v>
      </c>
      <c r="F6364" s="18" t="s">
        <v>6099</v>
      </c>
      <c r="G6364" s="18" t="str">
        <f t="shared" si="598"/>
        <v>f</v>
      </c>
      <c r="H6364" s="18" t="str">
        <f t="shared" si="599"/>
        <v>f_rerun inc_ad vm if abs(vm)&lt;0.1</v>
      </c>
      <c r="I6364" s="18">
        <f t="shared" si="602"/>
        <v>1</v>
      </c>
      <c r="J6364" s="18" t="str">
        <f t="shared" si="603"/>
        <v xml:space="preserve"> abs(vm)&lt;0.1</v>
      </c>
      <c r="K6364" s="18" t="str">
        <f t="shared" si="600"/>
        <v>f_rerun inc_ad vm</v>
      </c>
      <c r="L6364" s="1" t="str">
        <f t="shared" si="601"/>
        <v>Yes</v>
      </c>
    </row>
    <row r="6365" spans="1:12" x14ac:dyDescent="0.3">
      <c r="A6365" s="1" t="str">
        <f>VLOOKUP(B6365,DownloadedFiles!$B$2:$C$821,2,)</f>
        <v>doi:10.7910/DVN/DJ2DPZ</v>
      </c>
      <c r="B6365" s="1" t="s">
        <v>2042</v>
      </c>
      <c r="C6365" s="1" t="s">
        <v>2805</v>
      </c>
      <c r="D6365" s="1" t="s">
        <v>654</v>
      </c>
      <c r="E6365" s="1" t="str">
        <f>VLOOKUP(D6365,StataFunctions!$E$2:$G$260,3,)</f>
        <v>Linear Regression</v>
      </c>
      <c r="F6365" s="18" t="s">
        <v>6093</v>
      </c>
      <c r="G6365" s="18" t="str">
        <f t="shared" si="598"/>
        <v>idd</v>
      </c>
      <c r="H6365" s="18" t="str">
        <f t="shared" si="599"/>
        <v>f_rerun inc_ad vm if abs(vm)&lt;0.1</v>
      </c>
      <c r="I6365" s="18">
        <f t="shared" si="602"/>
        <v>1</v>
      </c>
      <c r="J6365" s="18" t="str">
        <f t="shared" si="603"/>
        <v xml:space="preserve"> abs(vm)&lt;0.1</v>
      </c>
      <c r="K6365" s="18" t="str">
        <f t="shared" si="600"/>
        <v>f_rerun inc_ad vm</v>
      </c>
      <c r="L6365" s="1" t="str">
        <f t="shared" si="601"/>
        <v>Yes</v>
      </c>
    </row>
    <row r="6366" spans="1:12" x14ac:dyDescent="0.3">
      <c r="A6366" s="1" t="str">
        <f>VLOOKUP(B6366,DownloadedFiles!$B$2:$C$821,2,)</f>
        <v>doi:10.7910/DVN/DJ2DPZ</v>
      </c>
      <c r="B6366" s="1" t="s">
        <v>2042</v>
      </c>
      <c r="C6366" s="1" t="s">
        <v>2805</v>
      </c>
      <c r="D6366" s="1" t="s">
        <v>654</v>
      </c>
      <c r="E6366" s="1" t="str">
        <f>VLOOKUP(D6366,StataFunctions!$E$2:$G$260,3,)</f>
        <v>Linear Regression</v>
      </c>
      <c r="F6366" s="18" t="s">
        <v>6090</v>
      </c>
      <c r="G6366" s="18" t="str">
        <f t="shared" si="598"/>
        <v>vs</v>
      </c>
      <c r="H6366" s="18" t="str">
        <f t="shared" si="599"/>
        <v>f_rerun inc_ad vm if abs(vm)&lt;0.1</v>
      </c>
      <c r="I6366" s="18">
        <f t="shared" si="602"/>
        <v>1</v>
      </c>
      <c r="J6366" s="18" t="str">
        <f t="shared" si="603"/>
        <v xml:space="preserve"> abs(vm)&lt;0.1</v>
      </c>
      <c r="K6366" s="18" t="str">
        <f t="shared" si="600"/>
        <v>f_rerun inc_ad vm</v>
      </c>
      <c r="L6366" s="1" t="str">
        <f t="shared" si="601"/>
        <v>Yes</v>
      </c>
    </row>
    <row r="6367" spans="1:12" x14ac:dyDescent="0.3">
      <c r="A6367" s="1" t="str">
        <f>VLOOKUP(B6367,DownloadedFiles!$B$2:$C$821,2,)</f>
        <v>doi:10.7910/DVN/DJ2DPZ</v>
      </c>
      <c r="B6367" s="1" t="s">
        <v>2042</v>
      </c>
      <c r="C6367" s="1" t="s">
        <v>2805</v>
      </c>
      <c r="D6367" s="1" t="s">
        <v>654</v>
      </c>
      <c r="E6367" s="1" t="str">
        <f>VLOOKUP(D6367,StataFunctions!$E$2:$G$260,3,)</f>
        <v>Linear Regression</v>
      </c>
      <c r="F6367" s="18" t="s">
        <v>6097</v>
      </c>
      <c r="G6367" s="18" t="str">
        <f t="shared" si="598"/>
        <v>col</v>
      </c>
      <c r="H6367" s="18" t="str">
        <f t="shared" si="599"/>
        <v>f_rerun inc_ad vm inc_ad2 vm2 inc_ad3 vm3 if abs(vm)&lt;0.8</v>
      </c>
      <c r="I6367" s="18">
        <f t="shared" si="602"/>
        <v>1</v>
      </c>
      <c r="J6367" s="18" t="str">
        <f t="shared" si="603"/>
        <v xml:space="preserve"> abs(vm)&lt;0.8</v>
      </c>
      <c r="K6367" s="18" t="str">
        <f t="shared" si="600"/>
        <v>f_rerun inc_ad vm inc_ad2 vm2 inc_ad3 vm3</v>
      </c>
      <c r="L6367" s="1" t="str">
        <f t="shared" si="601"/>
        <v>Yes</v>
      </c>
    </row>
    <row r="6368" spans="1:12" x14ac:dyDescent="0.3">
      <c r="A6368" s="1" t="str">
        <f>VLOOKUP(B6368,DownloadedFiles!$B$2:$C$821,2,)</f>
        <v>doi:10.7910/DVN/DJ2DPZ</v>
      </c>
      <c r="B6368" s="1" t="s">
        <v>2042</v>
      </c>
      <c r="C6368" s="1" t="s">
        <v>2805</v>
      </c>
      <c r="D6368" s="1" t="s">
        <v>654</v>
      </c>
      <c r="E6368" s="1" t="str">
        <f>VLOOKUP(D6368,StataFunctions!$E$2:$G$260,3,)</f>
        <v>Linear Regression</v>
      </c>
      <c r="F6368" s="18" t="s">
        <v>6100</v>
      </c>
      <c r="G6368" s="18" t="str">
        <f t="shared" si="598"/>
        <v>f</v>
      </c>
      <c r="H6368" s="18" t="str">
        <f t="shared" si="599"/>
        <v>f_rerun inc_ad vm inc_ad2 vm2 inc_ad3 vm3 if abs(vm)&lt;0.8</v>
      </c>
      <c r="I6368" s="18">
        <f t="shared" si="602"/>
        <v>1</v>
      </c>
      <c r="J6368" s="18" t="str">
        <f t="shared" si="603"/>
        <v xml:space="preserve"> abs(vm)&lt;0.8</v>
      </c>
      <c r="K6368" s="18" t="str">
        <f t="shared" si="600"/>
        <v>f_rerun inc_ad vm inc_ad2 vm2 inc_ad3 vm3</v>
      </c>
      <c r="L6368" s="1" t="str">
        <f t="shared" si="601"/>
        <v>Yes</v>
      </c>
    </row>
    <row r="6369" spans="1:12" x14ac:dyDescent="0.3">
      <c r="A6369" s="1" t="str">
        <f>VLOOKUP(B6369,DownloadedFiles!$B$2:$C$821,2,)</f>
        <v>doi:10.7910/DVN/DJ2DPZ</v>
      </c>
      <c r="B6369" s="1" t="s">
        <v>2042</v>
      </c>
      <c r="C6369" s="1" t="s">
        <v>2805</v>
      </c>
      <c r="D6369" s="1" t="s">
        <v>654</v>
      </c>
      <c r="E6369" s="1" t="str">
        <f>VLOOKUP(D6369,StataFunctions!$E$2:$G$260,3,)</f>
        <v>Linear Regression</v>
      </c>
      <c r="F6369" s="18" t="s">
        <v>6094</v>
      </c>
      <c r="G6369" s="18" t="str">
        <f t="shared" si="598"/>
        <v>idd</v>
      </c>
      <c r="H6369" s="18" t="str">
        <f t="shared" si="599"/>
        <v>f_rerun inc_ad vm inc_ad2 vm2 inc_ad3 vm3 if abs(vm)&lt;0.8</v>
      </c>
      <c r="I6369" s="18">
        <f t="shared" si="602"/>
        <v>1</v>
      </c>
      <c r="J6369" s="18" t="str">
        <f t="shared" si="603"/>
        <v xml:space="preserve"> abs(vm)&lt;0.8</v>
      </c>
      <c r="K6369" s="18" t="str">
        <f t="shared" si="600"/>
        <v>f_rerun inc_ad vm inc_ad2 vm2 inc_ad3 vm3</v>
      </c>
      <c r="L6369" s="1" t="str">
        <f t="shared" si="601"/>
        <v>Yes</v>
      </c>
    </row>
    <row r="6370" spans="1:12" x14ac:dyDescent="0.3">
      <c r="A6370" s="1" t="str">
        <f>VLOOKUP(B6370,DownloadedFiles!$B$2:$C$821,2,)</f>
        <v>doi:10.7910/DVN/DJ2DPZ</v>
      </c>
      <c r="B6370" s="1" t="s">
        <v>2042</v>
      </c>
      <c r="C6370" s="1" t="s">
        <v>2805</v>
      </c>
      <c r="D6370" s="1" t="s">
        <v>654</v>
      </c>
      <c r="E6370" s="1" t="str">
        <f>VLOOKUP(D6370,StataFunctions!$E$2:$G$260,3,)</f>
        <v>Linear Regression</v>
      </c>
      <c r="F6370" s="18" t="s">
        <v>6091</v>
      </c>
      <c r="G6370" s="18" t="str">
        <f t="shared" si="598"/>
        <v>vs</v>
      </c>
      <c r="H6370" s="18" t="str">
        <f t="shared" si="599"/>
        <v>f_rerun inc_ad vm inc_ad2 vm2 inc_ad3 vm3 if abs(vm)&lt;0.8</v>
      </c>
      <c r="I6370" s="18">
        <f t="shared" si="602"/>
        <v>1</v>
      </c>
      <c r="J6370" s="18" t="str">
        <f t="shared" si="603"/>
        <v xml:space="preserve"> abs(vm)&lt;0.8</v>
      </c>
      <c r="K6370" s="18" t="str">
        <f t="shared" si="600"/>
        <v>f_rerun inc_ad vm inc_ad2 vm2 inc_ad3 vm3</v>
      </c>
      <c r="L6370" s="1" t="str">
        <f t="shared" si="601"/>
        <v>Yes</v>
      </c>
    </row>
    <row r="6371" spans="1:12" ht="28.8" x14ac:dyDescent="0.3">
      <c r="A6371" s="1" t="str">
        <f>VLOOKUP(B6371,DownloadedFiles!$B$2:$C$821,2,)</f>
        <v>doi:10.7910/DVN/DJ2DPZ</v>
      </c>
      <c r="B6371" s="1" t="s">
        <v>2043</v>
      </c>
      <c r="C6371" s="1" t="s">
        <v>2804</v>
      </c>
      <c r="D6371" s="1" t="s">
        <v>654</v>
      </c>
      <c r="E6371" s="1" t="str">
        <f>VLOOKUP(D6371,StataFunctions!$E$2:$G$260,3,)</f>
        <v>Linear Regression</v>
      </c>
      <c r="F6371" s="18" t="s">
        <v>6103</v>
      </c>
      <c r="G6371" s="18" t="str">
        <f t="shared" si="598"/>
        <v>vs</v>
      </c>
      <c r="H6371" s="18" t="str">
        <f t="shared" si="599"/>
        <v>treat_exo incumbency running inc_ad post_exo post_treat_exo exo dy* ///</v>
      </c>
      <c r="I6371" s="18">
        <f t="shared" si="602"/>
        <v>0</v>
      </c>
      <c r="J6371" s="18" t="str">
        <f t="shared" si="603"/>
        <v>NA</v>
      </c>
      <c r="K6371" s="18" t="str">
        <f t="shared" si="600"/>
        <v>treat_exo incumbency running inc_ad post_exo post_treat_exo exo dy* ///</v>
      </c>
      <c r="L6371" s="1" t="str">
        <f t="shared" si="601"/>
        <v>No</v>
      </c>
    </row>
    <row r="6372" spans="1:12" ht="28.8" x14ac:dyDescent="0.3">
      <c r="A6372" s="1" t="str">
        <f>VLOOKUP(B6372,DownloadedFiles!$B$2:$C$821,2,)</f>
        <v>doi:10.7910/DVN/DJ2DPZ</v>
      </c>
      <c r="B6372" s="1" t="s">
        <v>2043</v>
      </c>
      <c r="C6372" s="1" t="s">
        <v>2804</v>
      </c>
      <c r="D6372" s="1" t="s">
        <v>654</v>
      </c>
      <c r="E6372" s="1" t="str">
        <f>VLOOKUP(D6372,StataFunctions!$E$2:$G$260,3,)</f>
        <v>Linear Regression</v>
      </c>
      <c r="F6372" s="18" t="s">
        <v>6103</v>
      </c>
      <c r="G6372" s="18" t="str">
        <f t="shared" si="598"/>
        <v>vs</v>
      </c>
      <c r="H6372" s="18" t="str">
        <f t="shared" si="599"/>
        <v>treat_exo incumbency running inc_ad post_exo post_treat_exo exo dy* ///</v>
      </c>
      <c r="I6372" s="18">
        <f t="shared" si="602"/>
        <v>0</v>
      </c>
      <c r="J6372" s="18" t="str">
        <f t="shared" si="603"/>
        <v>NA</v>
      </c>
      <c r="K6372" s="18" t="str">
        <f t="shared" si="600"/>
        <v>treat_exo incumbency running inc_ad post_exo post_treat_exo exo dy* ///</v>
      </c>
      <c r="L6372" s="1" t="str">
        <f t="shared" si="601"/>
        <v>No</v>
      </c>
    </row>
    <row r="6373" spans="1:12" ht="28.8" x14ac:dyDescent="0.3">
      <c r="A6373" s="1" t="str">
        <f>VLOOKUP(B6373,DownloadedFiles!$B$2:$C$821,2,)</f>
        <v>doi:10.7910/DVN/DJ2DPZ</v>
      </c>
      <c r="B6373" s="1" t="s">
        <v>2043</v>
      </c>
      <c r="C6373" s="1" t="s">
        <v>2804</v>
      </c>
      <c r="D6373" s="1" t="s">
        <v>654</v>
      </c>
      <c r="E6373" s="1" t="str">
        <f>VLOOKUP(D6373,StataFunctions!$E$2:$G$260,3,)</f>
        <v>Linear Regression</v>
      </c>
      <c r="F6373" s="18" t="s">
        <v>6103</v>
      </c>
      <c r="G6373" s="18" t="str">
        <f t="shared" si="598"/>
        <v>vs</v>
      </c>
      <c r="H6373" s="18" t="str">
        <f t="shared" si="599"/>
        <v>treat_exo incumbency running inc_ad post_exo post_treat_exo exo dy* ///</v>
      </c>
      <c r="I6373" s="18">
        <f t="shared" si="602"/>
        <v>0</v>
      </c>
      <c r="J6373" s="18" t="str">
        <f t="shared" si="603"/>
        <v>NA</v>
      </c>
      <c r="K6373" s="18" t="str">
        <f t="shared" si="600"/>
        <v>treat_exo incumbency running inc_ad post_exo post_treat_exo exo dy* ///</v>
      </c>
      <c r="L6373" s="1" t="str">
        <f t="shared" si="601"/>
        <v>No</v>
      </c>
    </row>
    <row r="6374" spans="1:12" ht="28.8" x14ac:dyDescent="0.3">
      <c r="A6374" s="1" t="str">
        <f>VLOOKUP(B6374,DownloadedFiles!$B$2:$C$821,2,)</f>
        <v>doi:10.7910/DVN/DJ2DPZ</v>
      </c>
      <c r="B6374" s="1" t="s">
        <v>2043</v>
      </c>
      <c r="C6374" s="1" t="s">
        <v>2804</v>
      </c>
      <c r="D6374" s="1" t="s">
        <v>654</v>
      </c>
      <c r="E6374" s="1" t="str">
        <f>VLOOKUP(D6374,StataFunctions!$E$2:$G$260,3,)</f>
        <v>Linear Regression</v>
      </c>
      <c r="F6374" s="18" t="s">
        <v>6104</v>
      </c>
      <c r="G6374" s="18" t="str">
        <f t="shared" si="598"/>
        <v>vs</v>
      </c>
      <c r="H6374" s="18" t="str">
        <f t="shared" si="599"/>
        <v>treat_exo incumbency running inc_ad post_exo post_treat_exo running2 ///</v>
      </c>
      <c r="I6374" s="18">
        <f t="shared" si="602"/>
        <v>0</v>
      </c>
      <c r="J6374" s="18" t="str">
        <f t="shared" si="603"/>
        <v>NA</v>
      </c>
      <c r="K6374" s="18" t="str">
        <f t="shared" si="600"/>
        <v>treat_exo incumbency running inc_ad post_exo post_treat_exo running2 ///</v>
      </c>
      <c r="L6374" s="1" t="str">
        <f t="shared" si="601"/>
        <v>No</v>
      </c>
    </row>
    <row r="6375" spans="1:12" ht="28.8" x14ac:dyDescent="0.3">
      <c r="A6375" s="1" t="str">
        <f>VLOOKUP(B6375,DownloadedFiles!$B$2:$C$821,2,)</f>
        <v>doi:10.7910/DVN/DJ2DPZ</v>
      </c>
      <c r="B6375" s="1" t="s">
        <v>2043</v>
      </c>
      <c r="C6375" s="1" t="s">
        <v>2804</v>
      </c>
      <c r="D6375" s="1" t="s">
        <v>654</v>
      </c>
      <c r="E6375" s="1" t="str">
        <f>VLOOKUP(D6375,StataFunctions!$E$2:$G$260,3,)</f>
        <v>Linear Regression</v>
      </c>
      <c r="F6375" s="18" t="s">
        <v>6101</v>
      </c>
      <c r="G6375" s="18" t="str">
        <f t="shared" si="598"/>
        <v>vs</v>
      </c>
      <c r="H6375" s="18" t="str">
        <f t="shared" si="599"/>
        <v>treat_open incumbency running inc_ad post_open post_treat_open open dy* ///</v>
      </c>
      <c r="I6375" s="18">
        <f t="shared" si="602"/>
        <v>0</v>
      </c>
      <c r="J6375" s="18" t="str">
        <f t="shared" si="603"/>
        <v>NA</v>
      </c>
      <c r="K6375" s="18" t="str">
        <f t="shared" si="600"/>
        <v>treat_open incumbency running inc_ad post_open post_treat_open open dy* ///</v>
      </c>
      <c r="L6375" s="1" t="str">
        <f t="shared" si="601"/>
        <v>No</v>
      </c>
    </row>
    <row r="6376" spans="1:12" ht="28.8" x14ac:dyDescent="0.3">
      <c r="A6376" s="1" t="str">
        <f>VLOOKUP(B6376,DownloadedFiles!$B$2:$C$821,2,)</f>
        <v>doi:10.7910/DVN/DJ2DPZ</v>
      </c>
      <c r="B6376" s="1" t="s">
        <v>2043</v>
      </c>
      <c r="C6376" s="1" t="s">
        <v>2804</v>
      </c>
      <c r="D6376" s="1" t="s">
        <v>654</v>
      </c>
      <c r="E6376" s="1" t="str">
        <f>VLOOKUP(D6376,StataFunctions!$E$2:$G$260,3,)</f>
        <v>Linear Regression</v>
      </c>
      <c r="F6376" s="18" t="s">
        <v>6101</v>
      </c>
      <c r="G6376" s="18" t="str">
        <f t="shared" si="598"/>
        <v>vs</v>
      </c>
      <c r="H6376" s="18" t="str">
        <f t="shared" si="599"/>
        <v>treat_open incumbency running inc_ad post_open post_treat_open open dy* ///</v>
      </c>
      <c r="I6376" s="18">
        <f t="shared" si="602"/>
        <v>0</v>
      </c>
      <c r="J6376" s="18" t="str">
        <f t="shared" si="603"/>
        <v>NA</v>
      </c>
      <c r="K6376" s="18" t="str">
        <f t="shared" si="600"/>
        <v>treat_open incumbency running inc_ad post_open post_treat_open open dy* ///</v>
      </c>
      <c r="L6376" s="1" t="str">
        <f t="shared" si="601"/>
        <v>No</v>
      </c>
    </row>
    <row r="6377" spans="1:12" ht="28.8" x14ac:dyDescent="0.3">
      <c r="A6377" s="1" t="str">
        <f>VLOOKUP(B6377,DownloadedFiles!$B$2:$C$821,2,)</f>
        <v>doi:10.7910/DVN/DJ2DPZ</v>
      </c>
      <c r="B6377" s="1" t="s">
        <v>2043</v>
      </c>
      <c r="C6377" s="1" t="s">
        <v>2804</v>
      </c>
      <c r="D6377" s="1" t="s">
        <v>654</v>
      </c>
      <c r="E6377" s="1" t="str">
        <f>VLOOKUP(D6377,StataFunctions!$E$2:$G$260,3,)</f>
        <v>Linear Regression</v>
      </c>
      <c r="F6377" s="18" t="s">
        <v>6101</v>
      </c>
      <c r="G6377" s="18" t="str">
        <f t="shared" si="598"/>
        <v>vs</v>
      </c>
      <c r="H6377" s="18" t="str">
        <f t="shared" si="599"/>
        <v>treat_open incumbency running inc_ad post_open post_treat_open open dy* ///</v>
      </c>
      <c r="I6377" s="18">
        <f t="shared" si="602"/>
        <v>0</v>
      </c>
      <c r="J6377" s="18" t="str">
        <f t="shared" si="603"/>
        <v>NA</v>
      </c>
      <c r="K6377" s="18" t="str">
        <f t="shared" si="600"/>
        <v>treat_open incumbency running inc_ad post_open post_treat_open open dy* ///</v>
      </c>
      <c r="L6377" s="1" t="str">
        <f t="shared" si="601"/>
        <v>No</v>
      </c>
    </row>
    <row r="6378" spans="1:12" ht="28.8" x14ac:dyDescent="0.3">
      <c r="A6378" s="1" t="str">
        <f>VLOOKUP(B6378,DownloadedFiles!$B$2:$C$821,2,)</f>
        <v>doi:10.7910/DVN/DJ2DPZ</v>
      </c>
      <c r="B6378" s="1" t="s">
        <v>2043</v>
      </c>
      <c r="C6378" s="1" t="s">
        <v>2804</v>
      </c>
      <c r="D6378" s="1" t="s">
        <v>654</v>
      </c>
      <c r="E6378" s="1" t="str">
        <f>VLOOKUP(D6378,StataFunctions!$E$2:$G$260,3,)</f>
        <v>Linear Regression</v>
      </c>
      <c r="F6378" s="18" t="s">
        <v>6102</v>
      </c>
      <c r="G6378" s="18" t="str">
        <f t="shared" si="598"/>
        <v>vs</v>
      </c>
      <c r="H6378" s="18" t="str">
        <f t="shared" si="599"/>
        <v>treat_open incumbency running inc_ad post_open post_treat_open running2 ///</v>
      </c>
      <c r="I6378" s="18">
        <f t="shared" si="602"/>
        <v>0</v>
      </c>
      <c r="J6378" s="18" t="str">
        <f t="shared" si="603"/>
        <v>NA</v>
      </c>
      <c r="K6378" s="18" t="str">
        <f t="shared" si="600"/>
        <v>treat_open incumbency running inc_ad post_open post_treat_open running2 ///</v>
      </c>
      <c r="L6378" s="1" t="str">
        <f t="shared" si="601"/>
        <v>No</v>
      </c>
    </row>
    <row r="6379" spans="1:12" x14ac:dyDescent="0.3">
      <c r="A6379" s="1" t="str">
        <f>VLOOKUP(B6379,DownloadedFiles!$B$2:$C$821,2,)</f>
        <v>doi:10.7910/DVN/DJ2DPZ</v>
      </c>
      <c r="B6379" s="1" t="s">
        <v>2044</v>
      </c>
      <c r="C6379" s="1" t="s">
        <v>2805</v>
      </c>
      <c r="D6379" s="1" t="s">
        <v>654</v>
      </c>
      <c r="E6379" s="1" t="str">
        <f>VLOOKUP(D6379,StataFunctions!$E$2:$G$260,3,)</f>
        <v>Linear Regression</v>
      </c>
      <c r="F6379" s="18" t="s">
        <v>6053</v>
      </c>
      <c r="G6379" s="18" t="str">
        <f t="shared" si="598"/>
        <v>vs</v>
      </c>
      <c r="H6379" s="18" t="str">
        <f t="shared" si="599"/>
        <v>incumbency inc_ad running dy* if abs(running)&lt;0.05</v>
      </c>
      <c r="I6379" s="18">
        <f t="shared" si="602"/>
        <v>1</v>
      </c>
      <c r="J6379" s="18" t="str">
        <f t="shared" si="603"/>
        <v xml:space="preserve"> abs(running)&lt;0.05</v>
      </c>
      <c r="K6379" s="18" t="str">
        <f t="shared" si="600"/>
        <v>incumbency inc_ad running dy*</v>
      </c>
      <c r="L6379" s="1" t="str">
        <f t="shared" si="601"/>
        <v>Yes</v>
      </c>
    </row>
    <row r="6380" spans="1:12" x14ac:dyDescent="0.3">
      <c r="A6380" s="1" t="str">
        <f>VLOOKUP(B6380,DownloadedFiles!$B$2:$C$821,2,)</f>
        <v>doi:10.7910/DVN/DJ2DPZ</v>
      </c>
      <c r="B6380" s="1" t="s">
        <v>2044</v>
      </c>
      <c r="C6380" s="1" t="s">
        <v>2805</v>
      </c>
      <c r="D6380" s="1" t="s">
        <v>654</v>
      </c>
      <c r="E6380" s="1" t="str">
        <f>VLOOKUP(D6380,StataFunctions!$E$2:$G$260,3,)</f>
        <v>Linear Regression</v>
      </c>
      <c r="F6380" s="18" t="s">
        <v>6054</v>
      </c>
      <c r="G6380" s="18" t="str">
        <f t="shared" si="598"/>
        <v>vs</v>
      </c>
      <c r="H6380" s="18" t="str">
        <f t="shared" si="599"/>
        <v>incumbency inc_ad running dy* if abs(running)&lt;0.1</v>
      </c>
      <c r="I6380" s="18">
        <f t="shared" si="602"/>
        <v>1</v>
      </c>
      <c r="J6380" s="18" t="str">
        <f t="shared" si="603"/>
        <v xml:space="preserve"> abs(running)&lt;0.1</v>
      </c>
      <c r="K6380" s="18" t="str">
        <f t="shared" si="600"/>
        <v>incumbency inc_ad running dy*</v>
      </c>
      <c r="L6380" s="1" t="str">
        <f t="shared" si="601"/>
        <v>Yes</v>
      </c>
    </row>
    <row r="6381" spans="1:12" ht="28.8" x14ac:dyDescent="0.3">
      <c r="A6381" s="1" t="str">
        <f>VLOOKUP(B6381,DownloadedFiles!$B$2:$C$821,2,)</f>
        <v>doi:10.7910/DVN/DJ2DPZ</v>
      </c>
      <c r="B6381" s="1" t="s">
        <v>2044</v>
      </c>
      <c r="C6381" s="1" t="s">
        <v>2805</v>
      </c>
      <c r="D6381" s="1" t="s">
        <v>654</v>
      </c>
      <c r="E6381" s="1" t="str">
        <f>VLOOKUP(D6381,StataFunctions!$E$2:$G$260,3,)</f>
        <v>Linear Regression</v>
      </c>
      <c r="F6381" s="18" t="s">
        <v>6105</v>
      </c>
      <c r="G6381" s="18" t="str">
        <f t="shared" si="598"/>
        <v>vs</v>
      </c>
      <c r="H6381" s="18" t="str">
        <f t="shared" si="599"/>
        <v>incumbency inc_ad running dy* if abs(running)&lt;0.1527</v>
      </c>
      <c r="I6381" s="18">
        <f t="shared" si="602"/>
        <v>1</v>
      </c>
      <c r="J6381" s="18" t="str">
        <f t="shared" si="603"/>
        <v xml:space="preserve"> abs(running)&lt;0.1527</v>
      </c>
      <c r="K6381" s="18" t="str">
        <f t="shared" si="600"/>
        <v>incumbency inc_ad running dy*</v>
      </c>
      <c r="L6381" s="1" t="str">
        <f t="shared" si="601"/>
        <v>Yes</v>
      </c>
    </row>
    <row r="6382" spans="1:12" ht="28.8" x14ac:dyDescent="0.3">
      <c r="A6382" s="1" t="str">
        <f>VLOOKUP(B6382,DownloadedFiles!$B$2:$C$821,2,)</f>
        <v>doi:10.7910/DVN/DJ2DPZ</v>
      </c>
      <c r="B6382" s="1" t="s">
        <v>2044</v>
      </c>
      <c r="C6382" s="1" t="s">
        <v>2805</v>
      </c>
      <c r="D6382" s="1" t="s">
        <v>654</v>
      </c>
      <c r="E6382" s="1" t="str">
        <f>VLOOKUP(D6382,StataFunctions!$E$2:$G$260,3,)</f>
        <v>Linear Regression</v>
      </c>
      <c r="F6382" s="18" t="s">
        <v>6055</v>
      </c>
      <c r="G6382" s="18" t="str">
        <f t="shared" si="598"/>
        <v>vs</v>
      </c>
      <c r="H6382" s="18" t="str">
        <f t="shared" si="599"/>
        <v>incumbency inc_ad running inc_ad2 running2 inc_ad3 running3 dy* ///</v>
      </c>
      <c r="I6382" s="18">
        <f t="shared" si="602"/>
        <v>0</v>
      </c>
      <c r="J6382" s="18" t="str">
        <f t="shared" si="603"/>
        <v>NA</v>
      </c>
      <c r="K6382" s="18" t="str">
        <f t="shared" si="600"/>
        <v>incumbency inc_ad running inc_ad2 running2 inc_ad3 running3 dy* ///</v>
      </c>
      <c r="L6382" s="1" t="str">
        <f t="shared" si="601"/>
        <v>No</v>
      </c>
    </row>
    <row r="6383" spans="1:12" ht="28.8" x14ac:dyDescent="0.3">
      <c r="A6383" s="1" t="str">
        <f>VLOOKUP(B6383,DownloadedFiles!$B$2:$C$821,2,)</f>
        <v>doi:10.7910/DVN/DJ2DPZ</v>
      </c>
      <c r="B6383" s="1" t="s">
        <v>2045</v>
      </c>
      <c r="C6383" s="1" t="s">
        <v>2804</v>
      </c>
      <c r="D6383" s="1" t="s">
        <v>654</v>
      </c>
      <c r="E6383" s="1" t="str">
        <f>VLOOKUP(D6383,StataFunctions!$E$2:$G$260,3,)</f>
        <v>Linear Regression</v>
      </c>
      <c r="F6383" s="18" t="s">
        <v>6120</v>
      </c>
      <c r="G6383" s="18" t="str">
        <f t="shared" si="598"/>
        <v>vs</v>
      </c>
      <c r="H6383" s="18" t="str">
        <f t="shared" si="599"/>
        <v>treat_a incumbency running inc_ad post_a post_treat_a region_a dy* ///</v>
      </c>
      <c r="I6383" s="18">
        <f t="shared" si="602"/>
        <v>0</v>
      </c>
      <c r="J6383" s="18" t="str">
        <f t="shared" si="603"/>
        <v>NA</v>
      </c>
      <c r="K6383" s="18" t="str">
        <f t="shared" si="600"/>
        <v>treat_a incumbency running inc_ad post_a post_treat_a region_a dy* ///</v>
      </c>
      <c r="L6383" s="1" t="str">
        <f t="shared" si="601"/>
        <v>No</v>
      </c>
    </row>
    <row r="6384" spans="1:12" ht="28.8" x14ac:dyDescent="0.3">
      <c r="A6384" s="1" t="str">
        <f>VLOOKUP(B6384,DownloadedFiles!$B$2:$C$821,2,)</f>
        <v>doi:10.7910/DVN/DJ2DPZ</v>
      </c>
      <c r="B6384" s="1" t="s">
        <v>2045</v>
      </c>
      <c r="C6384" s="1" t="s">
        <v>2804</v>
      </c>
      <c r="D6384" s="1" t="s">
        <v>654</v>
      </c>
      <c r="E6384" s="1" t="str">
        <f>VLOOKUP(D6384,StataFunctions!$E$2:$G$260,3,)</f>
        <v>Linear Regression</v>
      </c>
      <c r="F6384" s="18" t="s">
        <v>6120</v>
      </c>
      <c r="G6384" s="18" t="str">
        <f t="shared" si="598"/>
        <v>vs</v>
      </c>
      <c r="H6384" s="18" t="str">
        <f t="shared" si="599"/>
        <v>treat_a incumbency running inc_ad post_a post_treat_a region_a dy* ///</v>
      </c>
      <c r="I6384" s="18">
        <f t="shared" si="602"/>
        <v>0</v>
      </c>
      <c r="J6384" s="18" t="str">
        <f t="shared" si="603"/>
        <v>NA</v>
      </c>
      <c r="K6384" s="18" t="str">
        <f t="shared" si="600"/>
        <v>treat_a incumbency running inc_ad post_a post_treat_a region_a dy* ///</v>
      </c>
      <c r="L6384" s="1" t="str">
        <f t="shared" si="601"/>
        <v>No</v>
      </c>
    </row>
    <row r="6385" spans="1:12" ht="28.8" x14ac:dyDescent="0.3">
      <c r="A6385" s="1" t="str">
        <f>VLOOKUP(B6385,DownloadedFiles!$B$2:$C$821,2,)</f>
        <v>doi:10.7910/DVN/DJ2DPZ</v>
      </c>
      <c r="B6385" s="1" t="s">
        <v>2045</v>
      </c>
      <c r="C6385" s="1" t="s">
        <v>2804</v>
      </c>
      <c r="D6385" s="1" t="s">
        <v>654</v>
      </c>
      <c r="E6385" s="1" t="str">
        <f>VLOOKUP(D6385,StataFunctions!$E$2:$G$260,3,)</f>
        <v>Linear Regression</v>
      </c>
      <c r="F6385" s="18" t="s">
        <v>6120</v>
      </c>
      <c r="G6385" s="18" t="str">
        <f t="shared" si="598"/>
        <v>vs</v>
      </c>
      <c r="H6385" s="18" t="str">
        <f t="shared" si="599"/>
        <v>treat_a incumbency running inc_ad post_a post_treat_a region_a dy* ///</v>
      </c>
      <c r="I6385" s="18">
        <f t="shared" si="602"/>
        <v>0</v>
      </c>
      <c r="J6385" s="18" t="str">
        <f t="shared" si="603"/>
        <v>NA</v>
      </c>
      <c r="K6385" s="18" t="str">
        <f t="shared" si="600"/>
        <v>treat_a incumbency running inc_ad post_a post_treat_a region_a dy* ///</v>
      </c>
      <c r="L6385" s="1" t="str">
        <f t="shared" si="601"/>
        <v>No</v>
      </c>
    </row>
    <row r="6386" spans="1:12" x14ac:dyDescent="0.3">
      <c r="A6386" s="1" t="str">
        <f>VLOOKUP(B6386,DownloadedFiles!$B$2:$C$821,2,)</f>
        <v>doi:10.7910/DVN/DJ2DPZ</v>
      </c>
      <c r="B6386" s="1" t="s">
        <v>2045</v>
      </c>
      <c r="C6386" s="1" t="s">
        <v>2804</v>
      </c>
      <c r="D6386" s="1" t="s">
        <v>654</v>
      </c>
      <c r="E6386" s="1" t="str">
        <f>VLOOKUP(D6386,StataFunctions!$E$2:$G$260,3,)</f>
        <v>Linear Regression</v>
      </c>
      <c r="F6386" s="18" t="s">
        <v>6121</v>
      </c>
      <c r="G6386" s="18" t="str">
        <f t="shared" si="598"/>
        <v>vs</v>
      </c>
      <c r="H6386" s="18" t="str">
        <f t="shared" si="599"/>
        <v>treat_a incumbency running inc_ad post_a post_treat_a running2 ///</v>
      </c>
      <c r="I6386" s="18">
        <f t="shared" si="602"/>
        <v>0</v>
      </c>
      <c r="J6386" s="18" t="str">
        <f t="shared" si="603"/>
        <v>NA</v>
      </c>
      <c r="K6386" s="18" t="str">
        <f t="shared" si="600"/>
        <v>treat_a incumbency running inc_ad post_a post_treat_a running2 ///</v>
      </c>
      <c r="L6386" s="1" t="str">
        <f t="shared" si="601"/>
        <v>No</v>
      </c>
    </row>
    <row r="6387" spans="1:12" ht="28.8" x14ac:dyDescent="0.3">
      <c r="A6387" s="1" t="str">
        <f>VLOOKUP(B6387,DownloadedFiles!$B$2:$C$821,2,)</f>
        <v>doi:10.7910/DVN/DJ2DPZ</v>
      </c>
      <c r="B6387" s="1" t="s">
        <v>2045</v>
      </c>
      <c r="C6387" s="1" t="s">
        <v>2804</v>
      </c>
      <c r="D6387" s="1" t="s">
        <v>654</v>
      </c>
      <c r="E6387" s="1" t="str">
        <f>VLOOKUP(D6387,StataFunctions!$E$2:$G$260,3,)</f>
        <v>Linear Regression</v>
      </c>
      <c r="F6387" s="18" t="s">
        <v>6118</v>
      </c>
      <c r="G6387" s="18" t="str">
        <f t="shared" si="598"/>
        <v>vs</v>
      </c>
      <c r="H6387" s="18" t="str">
        <f t="shared" si="599"/>
        <v>treat_c incumbency running inc_ad post_c post_treat_c region_c dy* ///</v>
      </c>
      <c r="I6387" s="18">
        <f t="shared" si="602"/>
        <v>0</v>
      </c>
      <c r="J6387" s="18" t="str">
        <f t="shared" si="603"/>
        <v>NA</v>
      </c>
      <c r="K6387" s="18" t="str">
        <f t="shared" si="600"/>
        <v>treat_c incumbency running inc_ad post_c post_treat_c region_c dy* ///</v>
      </c>
      <c r="L6387" s="1" t="str">
        <f t="shared" si="601"/>
        <v>No</v>
      </c>
    </row>
    <row r="6388" spans="1:12" ht="28.8" x14ac:dyDescent="0.3">
      <c r="A6388" s="1" t="str">
        <f>VLOOKUP(B6388,DownloadedFiles!$B$2:$C$821,2,)</f>
        <v>doi:10.7910/DVN/DJ2DPZ</v>
      </c>
      <c r="B6388" s="1" t="s">
        <v>2045</v>
      </c>
      <c r="C6388" s="1" t="s">
        <v>2804</v>
      </c>
      <c r="D6388" s="1" t="s">
        <v>654</v>
      </c>
      <c r="E6388" s="1" t="str">
        <f>VLOOKUP(D6388,StataFunctions!$E$2:$G$260,3,)</f>
        <v>Linear Regression</v>
      </c>
      <c r="F6388" s="18" t="s">
        <v>6118</v>
      </c>
      <c r="G6388" s="18" t="str">
        <f t="shared" si="598"/>
        <v>vs</v>
      </c>
      <c r="H6388" s="18" t="str">
        <f t="shared" si="599"/>
        <v>treat_c incumbency running inc_ad post_c post_treat_c region_c dy* ///</v>
      </c>
      <c r="I6388" s="18">
        <f t="shared" si="602"/>
        <v>0</v>
      </c>
      <c r="J6388" s="18" t="str">
        <f t="shared" si="603"/>
        <v>NA</v>
      </c>
      <c r="K6388" s="18" t="str">
        <f t="shared" si="600"/>
        <v>treat_c incumbency running inc_ad post_c post_treat_c region_c dy* ///</v>
      </c>
      <c r="L6388" s="1" t="str">
        <f t="shared" si="601"/>
        <v>No</v>
      </c>
    </row>
    <row r="6389" spans="1:12" ht="28.8" x14ac:dyDescent="0.3">
      <c r="A6389" s="1" t="str">
        <f>VLOOKUP(B6389,DownloadedFiles!$B$2:$C$821,2,)</f>
        <v>doi:10.7910/DVN/DJ2DPZ</v>
      </c>
      <c r="B6389" s="1" t="s">
        <v>2045</v>
      </c>
      <c r="C6389" s="1" t="s">
        <v>2804</v>
      </c>
      <c r="D6389" s="1" t="s">
        <v>654</v>
      </c>
      <c r="E6389" s="1" t="str">
        <f>VLOOKUP(D6389,StataFunctions!$E$2:$G$260,3,)</f>
        <v>Linear Regression</v>
      </c>
      <c r="F6389" s="18" t="s">
        <v>6118</v>
      </c>
      <c r="G6389" s="18" t="str">
        <f t="shared" si="598"/>
        <v>vs</v>
      </c>
      <c r="H6389" s="18" t="str">
        <f t="shared" si="599"/>
        <v>treat_c incumbency running inc_ad post_c post_treat_c region_c dy* ///</v>
      </c>
      <c r="I6389" s="18">
        <f t="shared" si="602"/>
        <v>0</v>
      </c>
      <c r="J6389" s="18" t="str">
        <f t="shared" si="603"/>
        <v>NA</v>
      </c>
      <c r="K6389" s="18" t="str">
        <f t="shared" si="600"/>
        <v>treat_c incumbency running inc_ad post_c post_treat_c region_c dy* ///</v>
      </c>
      <c r="L6389" s="1" t="str">
        <f t="shared" si="601"/>
        <v>No</v>
      </c>
    </row>
    <row r="6390" spans="1:12" x14ac:dyDescent="0.3">
      <c r="A6390" s="1" t="str">
        <f>VLOOKUP(B6390,DownloadedFiles!$B$2:$C$821,2,)</f>
        <v>doi:10.7910/DVN/DJ2DPZ</v>
      </c>
      <c r="B6390" s="1" t="s">
        <v>2045</v>
      </c>
      <c r="C6390" s="1" t="s">
        <v>2804</v>
      </c>
      <c r="D6390" s="1" t="s">
        <v>654</v>
      </c>
      <c r="E6390" s="1" t="str">
        <f>VLOOKUP(D6390,StataFunctions!$E$2:$G$260,3,)</f>
        <v>Linear Regression</v>
      </c>
      <c r="F6390" s="18" t="s">
        <v>6119</v>
      </c>
      <c r="G6390" s="18" t="str">
        <f t="shared" si="598"/>
        <v>vs</v>
      </c>
      <c r="H6390" s="18" t="str">
        <f t="shared" si="599"/>
        <v>treat_c incumbency running inc_ad post_c post_treat_c running2 ///</v>
      </c>
      <c r="I6390" s="18">
        <f t="shared" si="602"/>
        <v>0</v>
      </c>
      <c r="J6390" s="18" t="str">
        <f t="shared" si="603"/>
        <v>NA</v>
      </c>
      <c r="K6390" s="18" t="str">
        <f t="shared" si="600"/>
        <v>treat_c incumbency running inc_ad post_c post_treat_c running2 ///</v>
      </c>
      <c r="L6390" s="1" t="str">
        <f t="shared" si="601"/>
        <v>No</v>
      </c>
    </row>
    <row r="6391" spans="1:12" ht="28.8" x14ac:dyDescent="0.3">
      <c r="A6391" s="1" t="str">
        <f>VLOOKUP(B6391,DownloadedFiles!$B$2:$C$821,2,)</f>
        <v>doi:10.7910/DVN/DJ2DPZ</v>
      </c>
      <c r="B6391" s="1" t="s">
        <v>2045</v>
      </c>
      <c r="C6391" s="1" t="s">
        <v>2804</v>
      </c>
      <c r="D6391" s="1" t="s">
        <v>654</v>
      </c>
      <c r="E6391" s="1" t="str">
        <f>VLOOKUP(D6391,StataFunctions!$E$2:$G$260,3,)</f>
        <v>Linear Regression</v>
      </c>
      <c r="F6391" s="18" t="s">
        <v>6114</v>
      </c>
      <c r="G6391" s="18" t="str">
        <f t="shared" si="598"/>
        <v>vs</v>
      </c>
      <c r="H6391" s="18" t="str">
        <f t="shared" si="599"/>
        <v>treat_cds incumbency running inc_ad post_cds post_treat_cds party_cds dy* ///</v>
      </c>
      <c r="I6391" s="18">
        <f t="shared" si="602"/>
        <v>0</v>
      </c>
      <c r="J6391" s="18" t="str">
        <f t="shared" si="603"/>
        <v>NA</v>
      </c>
      <c r="K6391" s="18" t="str">
        <f t="shared" si="600"/>
        <v>treat_cds incumbency running inc_ad post_cds post_treat_cds party_cds dy* ///</v>
      </c>
      <c r="L6391" s="1" t="str">
        <f t="shared" si="601"/>
        <v>No</v>
      </c>
    </row>
    <row r="6392" spans="1:12" ht="28.8" x14ac:dyDescent="0.3">
      <c r="A6392" s="1" t="str">
        <f>VLOOKUP(B6392,DownloadedFiles!$B$2:$C$821,2,)</f>
        <v>doi:10.7910/DVN/DJ2DPZ</v>
      </c>
      <c r="B6392" s="1" t="s">
        <v>2045</v>
      </c>
      <c r="C6392" s="1" t="s">
        <v>2804</v>
      </c>
      <c r="D6392" s="1" t="s">
        <v>654</v>
      </c>
      <c r="E6392" s="1" t="str">
        <f>VLOOKUP(D6392,StataFunctions!$E$2:$G$260,3,)</f>
        <v>Linear Regression</v>
      </c>
      <c r="F6392" s="18" t="s">
        <v>6114</v>
      </c>
      <c r="G6392" s="18" t="str">
        <f t="shared" ref="G6392:G6455" si="604">MID($F6392,LEN($D6392)+FIND($D6392,$F6392)+1,FIND(" ",$F6392,LEN(D6392)+FIND(D6392,F6392)+1)-(LEN($D6392)+FIND($D6392,$F6392)+1))</f>
        <v>vs</v>
      </c>
      <c r="H6392" s="18" t="str">
        <f t="shared" si="599"/>
        <v>treat_cds incumbency running inc_ad post_cds post_treat_cds party_cds dy* ///</v>
      </c>
      <c r="I6392" s="18">
        <f t="shared" si="602"/>
        <v>0</v>
      </c>
      <c r="J6392" s="18" t="str">
        <f t="shared" si="603"/>
        <v>NA</v>
      </c>
      <c r="K6392" s="18" t="str">
        <f t="shared" si="600"/>
        <v>treat_cds incumbency running inc_ad post_cds post_treat_cds party_cds dy* ///</v>
      </c>
      <c r="L6392" s="1" t="str">
        <f t="shared" si="601"/>
        <v>No</v>
      </c>
    </row>
    <row r="6393" spans="1:12" ht="28.8" x14ac:dyDescent="0.3">
      <c r="A6393" s="1" t="str">
        <f>VLOOKUP(B6393,DownloadedFiles!$B$2:$C$821,2,)</f>
        <v>doi:10.7910/DVN/DJ2DPZ</v>
      </c>
      <c r="B6393" s="1" t="s">
        <v>2045</v>
      </c>
      <c r="C6393" s="1" t="s">
        <v>2804</v>
      </c>
      <c r="D6393" s="1" t="s">
        <v>654</v>
      </c>
      <c r="E6393" s="1" t="str">
        <f>VLOOKUP(D6393,StataFunctions!$E$2:$G$260,3,)</f>
        <v>Linear Regression</v>
      </c>
      <c r="F6393" s="18" t="s">
        <v>6114</v>
      </c>
      <c r="G6393" s="18" t="str">
        <f t="shared" si="604"/>
        <v>vs</v>
      </c>
      <c r="H6393" s="18" t="str">
        <f t="shared" si="599"/>
        <v>treat_cds incumbency running inc_ad post_cds post_treat_cds party_cds dy* ///</v>
      </c>
      <c r="I6393" s="18">
        <f t="shared" si="602"/>
        <v>0</v>
      </c>
      <c r="J6393" s="18" t="str">
        <f t="shared" si="603"/>
        <v>NA</v>
      </c>
      <c r="K6393" s="18" t="str">
        <f t="shared" si="600"/>
        <v>treat_cds incumbency running inc_ad post_cds post_treat_cds party_cds dy* ///</v>
      </c>
      <c r="L6393" s="1" t="str">
        <f t="shared" si="601"/>
        <v>No</v>
      </c>
    </row>
    <row r="6394" spans="1:12" ht="28.8" x14ac:dyDescent="0.3">
      <c r="A6394" s="1" t="str">
        <f>VLOOKUP(B6394,DownloadedFiles!$B$2:$C$821,2,)</f>
        <v>doi:10.7910/DVN/DJ2DPZ</v>
      </c>
      <c r="B6394" s="1" t="s">
        <v>2045</v>
      </c>
      <c r="C6394" s="1" t="s">
        <v>2804</v>
      </c>
      <c r="D6394" s="1" t="s">
        <v>654</v>
      </c>
      <c r="E6394" s="1" t="str">
        <f>VLOOKUP(D6394,StataFunctions!$E$2:$G$260,3,)</f>
        <v>Linear Regression</v>
      </c>
      <c r="F6394" s="18" t="s">
        <v>6115</v>
      </c>
      <c r="G6394" s="18" t="str">
        <f t="shared" si="604"/>
        <v>vs</v>
      </c>
      <c r="H6394" s="18" t="str">
        <f t="shared" si="599"/>
        <v>treat_cds incumbency running inc_ad post_cds post_treat_cds running2 ///</v>
      </c>
      <c r="I6394" s="18">
        <f t="shared" si="602"/>
        <v>0</v>
      </c>
      <c r="J6394" s="18" t="str">
        <f t="shared" si="603"/>
        <v>NA</v>
      </c>
      <c r="K6394" s="18" t="str">
        <f t="shared" si="600"/>
        <v>treat_cds incumbency running inc_ad post_cds post_treat_cds running2 ///</v>
      </c>
      <c r="L6394" s="1" t="str">
        <f t="shared" si="601"/>
        <v>No</v>
      </c>
    </row>
    <row r="6395" spans="1:12" ht="28.8" x14ac:dyDescent="0.3">
      <c r="A6395" s="1" t="str">
        <f>VLOOKUP(B6395,DownloadedFiles!$B$2:$C$821,2,)</f>
        <v>doi:10.7910/DVN/DJ2DPZ</v>
      </c>
      <c r="B6395" s="1" t="s">
        <v>2045</v>
      </c>
      <c r="C6395" s="1" t="s">
        <v>2804</v>
      </c>
      <c r="D6395" s="1" t="s">
        <v>654</v>
      </c>
      <c r="E6395" s="1" t="str">
        <f>VLOOKUP(D6395,StataFunctions!$E$2:$G$260,3,)</f>
        <v>Linear Regression</v>
      </c>
      <c r="F6395" s="18" t="s">
        <v>6106</v>
      </c>
      <c r="G6395" s="18" t="str">
        <f t="shared" si="604"/>
        <v>vs</v>
      </c>
      <c r="H6395" s="18" t="str">
        <f t="shared" si="599"/>
        <v>treat_cg incumbency running inc_ad post_cg post_treat_cg central dy* ///</v>
      </c>
      <c r="I6395" s="18">
        <f t="shared" si="602"/>
        <v>0</v>
      </c>
      <c r="J6395" s="18" t="str">
        <f t="shared" si="603"/>
        <v>NA</v>
      </c>
      <c r="K6395" s="18" t="str">
        <f t="shared" si="600"/>
        <v>treat_cg incumbency running inc_ad post_cg post_treat_cg central dy* ///</v>
      </c>
      <c r="L6395" s="1" t="str">
        <f t="shared" si="601"/>
        <v>No</v>
      </c>
    </row>
    <row r="6396" spans="1:12" ht="28.8" x14ac:dyDescent="0.3">
      <c r="A6396" s="1" t="str">
        <f>VLOOKUP(B6396,DownloadedFiles!$B$2:$C$821,2,)</f>
        <v>doi:10.7910/DVN/DJ2DPZ</v>
      </c>
      <c r="B6396" s="1" t="s">
        <v>2045</v>
      </c>
      <c r="C6396" s="1" t="s">
        <v>2804</v>
      </c>
      <c r="D6396" s="1" t="s">
        <v>654</v>
      </c>
      <c r="E6396" s="1" t="str">
        <f>VLOOKUP(D6396,StataFunctions!$E$2:$G$260,3,)</f>
        <v>Linear Regression</v>
      </c>
      <c r="F6396" s="18" t="s">
        <v>6106</v>
      </c>
      <c r="G6396" s="18" t="str">
        <f t="shared" si="604"/>
        <v>vs</v>
      </c>
      <c r="H6396" s="18" t="str">
        <f t="shared" si="599"/>
        <v>treat_cg incumbency running inc_ad post_cg post_treat_cg central dy* ///</v>
      </c>
      <c r="I6396" s="18">
        <f t="shared" si="602"/>
        <v>0</v>
      </c>
      <c r="J6396" s="18" t="str">
        <f t="shared" si="603"/>
        <v>NA</v>
      </c>
      <c r="K6396" s="18" t="str">
        <f t="shared" si="600"/>
        <v>treat_cg incumbency running inc_ad post_cg post_treat_cg central dy* ///</v>
      </c>
      <c r="L6396" s="1" t="str">
        <f t="shared" si="601"/>
        <v>No</v>
      </c>
    </row>
    <row r="6397" spans="1:12" ht="28.8" x14ac:dyDescent="0.3">
      <c r="A6397" s="1" t="str">
        <f>VLOOKUP(B6397,DownloadedFiles!$B$2:$C$821,2,)</f>
        <v>doi:10.7910/DVN/DJ2DPZ</v>
      </c>
      <c r="B6397" s="1" t="s">
        <v>2045</v>
      </c>
      <c r="C6397" s="1" t="s">
        <v>2804</v>
      </c>
      <c r="D6397" s="1" t="s">
        <v>654</v>
      </c>
      <c r="E6397" s="1" t="str">
        <f>VLOOKUP(D6397,StataFunctions!$E$2:$G$260,3,)</f>
        <v>Linear Regression</v>
      </c>
      <c r="F6397" s="18" t="s">
        <v>6106</v>
      </c>
      <c r="G6397" s="18" t="str">
        <f t="shared" si="604"/>
        <v>vs</v>
      </c>
      <c r="H6397" s="18" t="str">
        <f t="shared" si="599"/>
        <v>treat_cg incumbency running inc_ad post_cg post_treat_cg central dy* ///</v>
      </c>
      <c r="I6397" s="18">
        <f t="shared" si="602"/>
        <v>0</v>
      </c>
      <c r="J6397" s="18" t="str">
        <f t="shared" si="603"/>
        <v>NA</v>
      </c>
      <c r="K6397" s="18" t="str">
        <f t="shared" si="600"/>
        <v>treat_cg incumbency running inc_ad post_cg post_treat_cg central dy* ///</v>
      </c>
      <c r="L6397" s="1" t="str">
        <f t="shared" si="601"/>
        <v>No</v>
      </c>
    </row>
    <row r="6398" spans="1:12" ht="28.8" x14ac:dyDescent="0.3">
      <c r="A6398" s="1" t="str">
        <f>VLOOKUP(B6398,DownloadedFiles!$B$2:$C$821,2,)</f>
        <v>doi:10.7910/DVN/DJ2DPZ</v>
      </c>
      <c r="B6398" s="1" t="s">
        <v>2045</v>
      </c>
      <c r="C6398" s="1" t="s">
        <v>2804</v>
      </c>
      <c r="D6398" s="1" t="s">
        <v>654</v>
      </c>
      <c r="E6398" s="1" t="str">
        <f>VLOOKUP(D6398,StataFunctions!$E$2:$G$260,3,)</f>
        <v>Linear Regression</v>
      </c>
      <c r="F6398" s="18" t="s">
        <v>6107</v>
      </c>
      <c r="G6398" s="18" t="str">
        <f t="shared" si="604"/>
        <v>vs</v>
      </c>
      <c r="H6398" s="18" t="str">
        <f t="shared" si="599"/>
        <v>treat_cg incumbency running inc_ad post_cg post_treat_cg running2 ///</v>
      </c>
      <c r="I6398" s="18">
        <f t="shared" si="602"/>
        <v>0</v>
      </c>
      <c r="J6398" s="18" t="str">
        <f t="shared" si="603"/>
        <v>NA</v>
      </c>
      <c r="K6398" s="18" t="str">
        <f t="shared" si="600"/>
        <v>treat_cg incumbency running inc_ad post_cg post_treat_cg running2 ///</v>
      </c>
      <c r="L6398" s="1" t="str">
        <f t="shared" si="601"/>
        <v>No</v>
      </c>
    </row>
    <row r="6399" spans="1:12" ht="28.8" x14ac:dyDescent="0.3">
      <c r="A6399" s="1" t="str">
        <f>VLOOKUP(B6399,DownloadedFiles!$B$2:$C$821,2,)</f>
        <v>doi:10.7910/DVN/DJ2DPZ</v>
      </c>
      <c r="B6399" s="1" t="s">
        <v>2045</v>
      </c>
      <c r="C6399" s="1" t="s">
        <v>2804</v>
      </c>
      <c r="D6399" s="1" t="s">
        <v>654</v>
      </c>
      <c r="E6399" s="1" t="str">
        <f>VLOOKUP(D6399,StataFunctions!$E$2:$G$260,3,)</f>
        <v>Linear Regression</v>
      </c>
      <c r="F6399" s="18" t="s">
        <v>6116</v>
      </c>
      <c r="G6399" s="18" t="str">
        <f t="shared" si="604"/>
        <v>vs</v>
      </c>
      <c r="H6399" s="18" t="str">
        <f t="shared" si="599"/>
        <v>treat_n incumbency running inc_ad post_n post_treat_n region_n dy* ///</v>
      </c>
      <c r="I6399" s="18">
        <f t="shared" si="602"/>
        <v>0</v>
      </c>
      <c r="J6399" s="18" t="str">
        <f t="shared" si="603"/>
        <v>NA</v>
      </c>
      <c r="K6399" s="18" t="str">
        <f t="shared" si="600"/>
        <v>treat_n incumbency running inc_ad post_n post_treat_n region_n dy* ///</v>
      </c>
      <c r="L6399" s="1" t="str">
        <f t="shared" si="601"/>
        <v>No</v>
      </c>
    </row>
    <row r="6400" spans="1:12" ht="28.8" x14ac:dyDescent="0.3">
      <c r="A6400" s="1" t="str">
        <f>VLOOKUP(B6400,DownloadedFiles!$B$2:$C$821,2,)</f>
        <v>doi:10.7910/DVN/DJ2DPZ</v>
      </c>
      <c r="B6400" s="1" t="s">
        <v>2045</v>
      </c>
      <c r="C6400" s="1" t="s">
        <v>2804</v>
      </c>
      <c r="D6400" s="1" t="s">
        <v>654</v>
      </c>
      <c r="E6400" s="1" t="str">
        <f>VLOOKUP(D6400,StataFunctions!$E$2:$G$260,3,)</f>
        <v>Linear Regression</v>
      </c>
      <c r="F6400" s="18" t="s">
        <v>6116</v>
      </c>
      <c r="G6400" s="18" t="str">
        <f t="shared" si="604"/>
        <v>vs</v>
      </c>
      <c r="H6400" s="18" t="str">
        <f t="shared" si="599"/>
        <v>treat_n incumbency running inc_ad post_n post_treat_n region_n dy* ///</v>
      </c>
      <c r="I6400" s="18">
        <f t="shared" si="602"/>
        <v>0</v>
      </c>
      <c r="J6400" s="18" t="str">
        <f t="shared" si="603"/>
        <v>NA</v>
      </c>
      <c r="K6400" s="18" t="str">
        <f t="shared" si="600"/>
        <v>treat_n incumbency running inc_ad post_n post_treat_n region_n dy* ///</v>
      </c>
      <c r="L6400" s="1" t="str">
        <f t="shared" si="601"/>
        <v>No</v>
      </c>
    </row>
    <row r="6401" spans="1:12" ht="28.8" x14ac:dyDescent="0.3">
      <c r="A6401" s="1" t="str">
        <f>VLOOKUP(B6401,DownloadedFiles!$B$2:$C$821,2,)</f>
        <v>doi:10.7910/DVN/DJ2DPZ</v>
      </c>
      <c r="B6401" s="1" t="s">
        <v>2045</v>
      </c>
      <c r="C6401" s="1" t="s">
        <v>2804</v>
      </c>
      <c r="D6401" s="1" t="s">
        <v>654</v>
      </c>
      <c r="E6401" s="1" t="str">
        <f>VLOOKUP(D6401,StataFunctions!$E$2:$G$260,3,)</f>
        <v>Linear Regression</v>
      </c>
      <c r="F6401" s="18" t="s">
        <v>6116</v>
      </c>
      <c r="G6401" s="18" t="str">
        <f t="shared" si="604"/>
        <v>vs</v>
      </c>
      <c r="H6401" s="18" t="str">
        <f t="shared" si="599"/>
        <v>treat_n incumbency running inc_ad post_n post_treat_n region_n dy* ///</v>
      </c>
      <c r="I6401" s="18">
        <f t="shared" si="602"/>
        <v>0</v>
      </c>
      <c r="J6401" s="18" t="str">
        <f t="shared" si="603"/>
        <v>NA</v>
      </c>
      <c r="K6401" s="18" t="str">
        <f t="shared" si="600"/>
        <v>treat_n incumbency running inc_ad post_n post_treat_n region_n dy* ///</v>
      </c>
      <c r="L6401" s="1" t="str">
        <f t="shared" si="601"/>
        <v>No</v>
      </c>
    </row>
    <row r="6402" spans="1:12" x14ac:dyDescent="0.3">
      <c r="A6402" s="1" t="str">
        <f>VLOOKUP(B6402,DownloadedFiles!$B$2:$C$821,2,)</f>
        <v>doi:10.7910/DVN/DJ2DPZ</v>
      </c>
      <c r="B6402" s="1" t="s">
        <v>2045</v>
      </c>
      <c r="C6402" s="1" t="s">
        <v>2804</v>
      </c>
      <c r="D6402" s="1" t="s">
        <v>654</v>
      </c>
      <c r="E6402" s="1" t="str">
        <f>VLOOKUP(D6402,StataFunctions!$E$2:$G$260,3,)</f>
        <v>Linear Regression</v>
      </c>
      <c r="F6402" s="18" t="s">
        <v>6117</v>
      </c>
      <c r="G6402" s="18" t="str">
        <f t="shared" si="604"/>
        <v>vs</v>
      </c>
      <c r="H6402" s="18" t="str">
        <f t="shared" ref="H6402:H6465" si="605">TRIM(MID(F6402,FIND(G6402,F6402)+LEN(G6402)+1,IFERROR(FIND(",",F6402),LEN(F6402)+1)-(FIND(G6402,F6402)+LEN(G6402)+1)))</f>
        <v>treat_n incumbency running inc_ad post_n post_treat_n running2 ///</v>
      </c>
      <c r="I6402" s="18">
        <f t="shared" si="602"/>
        <v>0</v>
      </c>
      <c r="J6402" s="18" t="str">
        <f t="shared" si="603"/>
        <v>NA</v>
      </c>
      <c r="K6402" s="18" t="str">
        <f t="shared" ref="K6402:K6465" si="606">IF(I6402=0,H6402,MID(H6402,1,FIND(J6402,H6402)-4))</f>
        <v>treat_n incumbency running inc_ad post_n post_treat_n running2 ///</v>
      </c>
      <c r="L6402" s="1" t="str">
        <f t="shared" ref="L6402:L6465" si="607">IFERROR(IF(FIND("///",F6402)&gt;0,"No",0),"Yes")</f>
        <v>No</v>
      </c>
    </row>
    <row r="6403" spans="1:12" ht="28.8" x14ac:dyDescent="0.3">
      <c r="A6403" s="1" t="str">
        <f>VLOOKUP(B6403,DownloadedFiles!$B$2:$C$821,2,)</f>
        <v>doi:10.7910/DVN/DJ2DPZ</v>
      </c>
      <c r="B6403" s="1" t="s">
        <v>2045</v>
      </c>
      <c r="C6403" s="1" t="s">
        <v>2804</v>
      </c>
      <c r="D6403" s="1" t="s">
        <v>654</v>
      </c>
      <c r="E6403" s="1" t="str">
        <f>VLOOKUP(D6403,StataFunctions!$E$2:$G$260,3,)</f>
        <v>Linear Regression</v>
      </c>
      <c r="F6403" s="18" t="s">
        <v>6112</v>
      </c>
      <c r="G6403" s="18" t="str">
        <f t="shared" si="604"/>
        <v>vs</v>
      </c>
      <c r="H6403" s="18" t="str">
        <f t="shared" si="605"/>
        <v>treat_pcp incumbency running inc_ad post_pcp post_treat_pcp party_pcp dy* ///</v>
      </c>
      <c r="I6403" s="18">
        <f t="shared" si="602"/>
        <v>0</v>
      </c>
      <c r="J6403" s="18" t="str">
        <f t="shared" si="603"/>
        <v>NA</v>
      </c>
      <c r="K6403" s="18" t="str">
        <f t="shared" si="606"/>
        <v>treat_pcp incumbency running inc_ad post_pcp post_treat_pcp party_pcp dy* ///</v>
      </c>
      <c r="L6403" s="1" t="str">
        <f t="shared" si="607"/>
        <v>No</v>
      </c>
    </row>
    <row r="6404" spans="1:12" ht="28.8" x14ac:dyDescent="0.3">
      <c r="A6404" s="1" t="str">
        <f>VLOOKUP(B6404,DownloadedFiles!$B$2:$C$821,2,)</f>
        <v>doi:10.7910/DVN/DJ2DPZ</v>
      </c>
      <c r="B6404" s="1" t="s">
        <v>2045</v>
      </c>
      <c r="C6404" s="1" t="s">
        <v>2804</v>
      </c>
      <c r="D6404" s="1" t="s">
        <v>654</v>
      </c>
      <c r="E6404" s="1" t="str">
        <f>VLOOKUP(D6404,StataFunctions!$E$2:$G$260,3,)</f>
        <v>Linear Regression</v>
      </c>
      <c r="F6404" s="18" t="s">
        <v>6112</v>
      </c>
      <c r="G6404" s="18" t="str">
        <f t="shared" si="604"/>
        <v>vs</v>
      </c>
      <c r="H6404" s="18" t="str">
        <f t="shared" si="605"/>
        <v>treat_pcp incumbency running inc_ad post_pcp post_treat_pcp party_pcp dy* ///</v>
      </c>
      <c r="I6404" s="18">
        <f t="shared" si="602"/>
        <v>0</v>
      </c>
      <c r="J6404" s="18" t="str">
        <f t="shared" si="603"/>
        <v>NA</v>
      </c>
      <c r="K6404" s="18" t="str">
        <f t="shared" si="606"/>
        <v>treat_pcp incumbency running inc_ad post_pcp post_treat_pcp party_pcp dy* ///</v>
      </c>
      <c r="L6404" s="1" t="str">
        <f t="shared" si="607"/>
        <v>No</v>
      </c>
    </row>
    <row r="6405" spans="1:12" ht="28.8" x14ac:dyDescent="0.3">
      <c r="A6405" s="1" t="str">
        <f>VLOOKUP(B6405,DownloadedFiles!$B$2:$C$821,2,)</f>
        <v>doi:10.7910/DVN/DJ2DPZ</v>
      </c>
      <c r="B6405" s="1" t="s">
        <v>2045</v>
      </c>
      <c r="C6405" s="1" t="s">
        <v>2804</v>
      </c>
      <c r="D6405" s="1" t="s">
        <v>654</v>
      </c>
      <c r="E6405" s="1" t="str">
        <f>VLOOKUP(D6405,StataFunctions!$E$2:$G$260,3,)</f>
        <v>Linear Regression</v>
      </c>
      <c r="F6405" s="18" t="s">
        <v>6112</v>
      </c>
      <c r="G6405" s="18" t="str">
        <f t="shared" si="604"/>
        <v>vs</v>
      </c>
      <c r="H6405" s="18" t="str">
        <f t="shared" si="605"/>
        <v>treat_pcp incumbency running inc_ad post_pcp post_treat_pcp party_pcp dy* ///</v>
      </c>
      <c r="I6405" s="18">
        <f t="shared" si="602"/>
        <v>0</v>
      </c>
      <c r="J6405" s="18" t="str">
        <f t="shared" si="603"/>
        <v>NA</v>
      </c>
      <c r="K6405" s="18" t="str">
        <f t="shared" si="606"/>
        <v>treat_pcp incumbency running inc_ad post_pcp post_treat_pcp party_pcp dy* ///</v>
      </c>
      <c r="L6405" s="1" t="str">
        <f t="shared" si="607"/>
        <v>No</v>
      </c>
    </row>
    <row r="6406" spans="1:12" ht="28.8" x14ac:dyDescent="0.3">
      <c r="A6406" s="1" t="str">
        <f>VLOOKUP(B6406,DownloadedFiles!$B$2:$C$821,2,)</f>
        <v>doi:10.7910/DVN/DJ2DPZ</v>
      </c>
      <c r="B6406" s="1" t="s">
        <v>2045</v>
      </c>
      <c r="C6406" s="1" t="s">
        <v>2804</v>
      </c>
      <c r="D6406" s="1" t="s">
        <v>654</v>
      </c>
      <c r="E6406" s="1" t="str">
        <f>VLOOKUP(D6406,StataFunctions!$E$2:$G$260,3,)</f>
        <v>Linear Regression</v>
      </c>
      <c r="F6406" s="18" t="s">
        <v>6113</v>
      </c>
      <c r="G6406" s="18" t="str">
        <f t="shared" si="604"/>
        <v>vs</v>
      </c>
      <c r="H6406" s="18" t="str">
        <f t="shared" si="605"/>
        <v>treat_pcp incumbency running inc_ad post_pcp post_treat_pcp running2 ///</v>
      </c>
      <c r="I6406" s="18">
        <f t="shared" si="602"/>
        <v>0</v>
      </c>
      <c r="J6406" s="18" t="str">
        <f t="shared" si="603"/>
        <v>NA</v>
      </c>
      <c r="K6406" s="18" t="str">
        <f t="shared" si="606"/>
        <v>treat_pcp incumbency running inc_ad post_pcp post_treat_pcp running2 ///</v>
      </c>
      <c r="L6406" s="1" t="str">
        <f t="shared" si="607"/>
        <v>No</v>
      </c>
    </row>
    <row r="6407" spans="1:12" ht="28.8" x14ac:dyDescent="0.3">
      <c r="A6407" s="1" t="str">
        <f>VLOOKUP(B6407,DownloadedFiles!$B$2:$C$821,2,)</f>
        <v>doi:10.7910/DVN/DJ2DPZ</v>
      </c>
      <c r="B6407" s="1" t="s">
        <v>2045</v>
      </c>
      <c r="C6407" s="1" t="s">
        <v>2804</v>
      </c>
      <c r="D6407" s="1" t="s">
        <v>654</v>
      </c>
      <c r="E6407" s="1" t="str">
        <f>VLOOKUP(D6407,StataFunctions!$E$2:$G$260,3,)</f>
        <v>Linear Regression</v>
      </c>
      <c r="F6407" s="18" t="s">
        <v>6108</v>
      </c>
      <c r="G6407" s="18" t="str">
        <f t="shared" si="604"/>
        <v>vs</v>
      </c>
      <c r="H6407" s="18" t="str">
        <f t="shared" si="605"/>
        <v>treat_ps incumbency running inc_ad post_ps post_treat_ps party_ps dy* ///</v>
      </c>
      <c r="I6407" s="18">
        <f t="shared" si="602"/>
        <v>0</v>
      </c>
      <c r="J6407" s="18" t="str">
        <f t="shared" si="603"/>
        <v>NA</v>
      </c>
      <c r="K6407" s="18" t="str">
        <f t="shared" si="606"/>
        <v>treat_ps incumbency running inc_ad post_ps post_treat_ps party_ps dy* ///</v>
      </c>
      <c r="L6407" s="1" t="str">
        <f t="shared" si="607"/>
        <v>No</v>
      </c>
    </row>
    <row r="6408" spans="1:12" ht="28.8" x14ac:dyDescent="0.3">
      <c r="A6408" s="1" t="str">
        <f>VLOOKUP(B6408,DownloadedFiles!$B$2:$C$821,2,)</f>
        <v>doi:10.7910/DVN/DJ2DPZ</v>
      </c>
      <c r="B6408" s="1" t="s">
        <v>2045</v>
      </c>
      <c r="C6408" s="1" t="s">
        <v>2804</v>
      </c>
      <c r="D6408" s="1" t="s">
        <v>654</v>
      </c>
      <c r="E6408" s="1" t="str">
        <f>VLOOKUP(D6408,StataFunctions!$E$2:$G$260,3,)</f>
        <v>Linear Regression</v>
      </c>
      <c r="F6408" s="18" t="s">
        <v>6108</v>
      </c>
      <c r="G6408" s="18" t="str">
        <f t="shared" si="604"/>
        <v>vs</v>
      </c>
      <c r="H6408" s="18" t="str">
        <f t="shared" si="605"/>
        <v>treat_ps incumbency running inc_ad post_ps post_treat_ps party_ps dy* ///</v>
      </c>
      <c r="I6408" s="18">
        <f t="shared" si="602"/>
        <v>0</v>
      </c>
      <c r="J6408" s="18" t="str">
        <f t="shared" si="603"/>
        <v>NA</v>
      </c>
      <c r="K6408" s="18" t="str">
        <f t="shared" si="606"/>
        <v>treat_ps incumbency running inc_ad post_ps post_treat_ps party_ps dy* ///</v>
      </c>
      <c r="L6408" s="1" t="str">
        <f t="shared" si="607"/>
        <v>No</v>
      </c>
    </row>
    <row r="6409" spans="1:12" ht="28.8" x14ac:dyDescent="0.3">
      <c r="A6409" s="1" t="str">
        <f>VLOOKUP(B6409,DownloadedFiles!$B$2:$C$821,2,)</f>
        <v>doi:10.7910/DVN/DJ2DPZ</v>
      </c>
      <c r="B6409" s="1" t="s">
        <v>2045</v>
      </c>
      <c r="C6409" s="1" t="s">
        <v>2804</v>
      </c>
      <c r="D6409" s="1" t="s">
        <v>654</v>
      </c>
      <c r="E6409" s="1" t="str">
        <f>VLOOKUP(D6409,StataFunctions!$E$2:$G$260,3,)</f>
        <v>Linear Regression</v>
      </c>
      <c r="F6409" s="18" t="s">
        <v>6108</v>
      </c>
      <c r="G6409" s="18" t="str">
        <f t="shared" si="604"/>
        <v>vs</v>
      </c>
      <c r="H6409" s="18" t="str">
        <f t="shared" si="605"/>
        <v>treat_ps incumbency running inc_ad post_ps post_treat_ps party_ps dy* ///</v>
      </c>
      <c r="I6409" s="18">
        <f t="shared" si="602"/>
        <v>0</v>
      </c>
      <c r="J6409" s="18" t="str">
        <f t="shared" si="603"/>
        <v>NA</v>
      </c>
      <c r="K6409" s="18" t="str">
        <f t="shared" si="606"/>
        <v>treat_ps incumbency running inc_ad post_ps post_treat_ps party_ps dy* ///</v>
      </c>
      <c r="L6409" s="1" t="str">
        <f t="shared" si="607"/>
        <v>No</v>
      </c>
    </row>
    <row r="6410" spans="1:12" ht="28.8" x14ac:dyDescent="0.3">
      <c r="A6410" s="1" t="str">
        <f>VLOOKUP(B6410,DownloadedFiles!$B$2:$C$821,2,)</f>
        <v>doi:10.7910/DVN/DJ2DPZ</v>
      </c>
      <c r="B6410" s="1" t="s">
        <v>2045</v>
      </c>
      <c r="C6410" s="1" t="s">
        <v>2804</v>
      </c>
      <c r="D6410" s="1" t="s">
        <v>654</v>
      </c>
      <c r="E6410" s="1" t="str">
        <f>VLOOKUP(D6410,StataFunctions!$E$2:$G$260,3,)</f>
        <v>Linear Regression</v>
      </c>
      <c r="F6410" s="18" t="s">
        <v>6109</v>
      </c>
      <c r="G6410" s="18" t="str">
        <f t="shared" si="604"/>
        <v>vs</v>
      </c>
      <c r="H6410" s="18" t="str">
        <f t="shared" si="605"/>
        <v>treat_ps incumbency running inc_ad post_ps post_treat_ps running2 ///</v>
      </c>
      <c r="I6410" s="18">
        <f t="shared" si="602"/>
        <v>0</v>
      </c>
      <c r="J6410" s="18" t="str">
        <f t="shared" si="603"/>
        <v>NA</v>
      </c>
      <c r="K6410" s="18" t="str">
        <f t="shared" si="606"/>
        <v>treat_ps incumbency running inc_ad post_ps post_treat_ps running2 ///</v>
      </c>
      <c r="L6410" s="1" t="str">
        <f t="shared" si="607"/>
        <v>No</v>
      </c>
    </row>
    <row r="6411" spans="1:12" ht="28.8" x14ac:dyDescent="0.3">
      <c r="A6411" s="1" t="str">
        <f>VLOOKUP(B6411,DownloadedFiles!$B$2:$C$821,2,)</f>
        <v>doi:10.7910/DVN/DJ2DPZ</v>
      </c>
      <c r="B6411" s="1" t="s">
        <v>2045</v>
      </c>
      <c r="C6411" s="1" t="s">
        <v>2804</v>
      </c>
      <c r="D6411" s="1" t="s">
        <v>654</v>
      </c>
      <c r="E6411" s="1" t="str">
        <f>VLOOKUP(D6411,StataFunctions!$E$2:$G$260,3,)</f>
        <v>Linear Regression</v>
      </c>
      <c r="F6411" s="18" t="s">
        <v>6110</v>
      </c>
      <c r="G6411" s="18" t="str">
        <f t="shared" si="604"/>
        <v>vs</v>
      </c>
      <c r="H6411" s="18" t="str">
        <f t="shared" si="605"/>
        <v>treat_psd incumbency running inc_ad post_psd post_treat_psd party_psd dy* ///</v>
      </c>
      <c r="I6411" s="18">
        <f t="shared" si="602"/>
        <v>0</v>
      </c>
      <c r="J6411" s="18" t="str">
        <f t="shared" si="603"/>
        <v>NA</v>
      </c>
      <c r="K6411" s="18" t="str">
        <f t="shared" si="606"/>
        <v>treat_psd incumbency running inc_ad post_psd post_treat_psd party_psd dy* ///</v>
      </c>
      <c r="L6411" s="1" t="str">
        <f t="shared" si="607"/>
        <v>No</v>
      </c>
    </row>
    <row r="6412" spans="1:12" ht="28.8" x14ac:dyDescent="0.3">
      <c r="A6412" s="1" t="str">
        <f>VLOOKUP(B6412,DownloadedFiles!$B$2:$C$821,2,)</f>
        <v>doi:10.7910/DVN/DJ2DPZ</v>
      </c>
      <c r="B6412" s="1" t="s">
        <v>2045</v>
      </c>
      <c r="C6412" s="1" t="s">
        <v>2804</v>
      </c>
      <c r="D6412" s="1" t="s">
        <v>654</v>
      </c>
      <c r="E6412" s="1" t="str">
        <f>VLOOKUP(D6412,StataFunctions!$E$2:$G$260,3,)</f>
        <v>Linear Regression</v>
      </c>
      <c r="F6412" s="18" t="s">
        <v>6110</v>
      </c>
      <c r="G6412" s="18" t="str">
        <f t="shared" si="604"/>
        <v>vs</v>
      </c>
      <c r="H6412" s="18" t="str">
        <f t="shared" si="605"/>
        <v>treat_psd incumbency running inc_ad post_psd post_treat_psd party_psd dy* ///</v>
      </c>
      <c r="I6412" s="18">
        <f t="shared" si="602"/>
        <v>0</v>
      </c>
      <c r="J6412" s="18" t="str">
        <f t="shared" si="603"/>
        <v>NA</v>
      </c>
      <c r="K6412" s="18" t="str">
        <f t="shared" si="606"/>
        <v>treat_psd incumbency running inc_ad post_psd post_treat_psd party_psd dy* ///</v>
      </c>
      <c r="L6412" s="1" t="str">
        <f t="shared" si="607"/>
        <v>No</v>
      </c>
    </row>
    <row r="6413" spans="1:12" ht="28.8" x14ac:dyDescent="0.3">
      <c r="A6413" s="1" t="str">
        <f>VLOOKUP(B6413,DownloadedFiles!$B$2:$C$821,2,)</f>
        <v>doi:10.7910/DVN/DJ2DPZ</v>
      </c>
      <c r="B6413" s="1" t="s">
        <v>2045</v>
      </c>
      <c r="C6413" s="1" t="s">
        <v>2804</v>
      </c>
      <c r="D6413" s="1" t="s">
        <v>654</v>
      </c>
      <c r="E6413" s="1" t="str">
        <f>VLOOKUP(D6413,StataFunctions!$E$2:$G$260,3,)</f>
        <v>Linear Regression</v>
      </c>
      <c r="F6413" s="18" t="s">
        <v>6110</v>
      </c>
      <c r="G6413" s="18" t="str">
        <f t="shared" si="604"/>
        <v>vs</v>
      </c>
      <c r="H6413" s="18" t="str">
        <f t="shared" si="605"/>
        <v>treat_psd incumbency running inc_ad post_psd post_treat_psd party_psd dy* ///</v>
      </c>
      <c r="I6413" s="18">
        <f t="shared" si="602"/>
        <v>0</v>
      </c>
      <c r="J6413" s="18" t="str">
        <f t="shared" si="603"/>
        <v>NA</v>
      </c>
      <c r="K6413" s="18" t="str">
        <f t="shared" si="606"/>
        <v>treat_psd incumbency running inc_ad post_psd post_treat_psd party_psd dy* ///</v>
      </c>
      <c r="L6413" s="1" t="str">
        <f t="shared" si="607"/>
        <v>No</v>
      </c>
    </row>
    <row r="6414" spans="1:12" ht="28.8" x14ac:dyDescent="0.3">
      <c r="A6414" s="1" t="str">
        <f>VLOOKUP(B6414,DownloadedFiles!$B$2:$C$821,2,)</f>
        <v>doi:10.7910/DVN/DJ2DPZ</v>
      </c>
      <c r="B6414" s="1" t="s">
        <v>2045</v>
      </c>
      <c r="C6414" s="1" t="s">
        <v>2804</v>
      </c>
      <c r="D6414" s="1" t="s">
        <v>654</v>
      </c>
      <c r="E6414" s="1" t="str">
        <f>VLOOKUP(D6414,StataFunctions!$E$2:$G$260,3,)</f>
        <v>Linear Regression</v>
      </c>
      <c r="F6414" s="18" t="s">
        <v>6111</v>
      </c>
      <c r="G6414" s="18" t="str">
        <f t="shared" si="604"/>
        <v>vs</v>
      </c>
      <c r="H6414" s="18" t="str">
        <f t="shared" si="605"/>
        <v>treat_psd incumbency running inc_ad post_psd post_treat_psd running2 ///</v>
      </c>
      <c r="I6414" s="18">
        <f t="shared" si="602"/>
        <v>0</v>
      </c>
      <c r="J6414" s="18" t="str">
        <f t="shared" si="603"/>
        <v>NA</v>
      </c>
      <c r="K6414" s="18" t="str">
        <f t="shared" si="606"/>
        <v>treat_psd incumbency running inc_ad post_psd post_treat_psd running2 ///</v>
      </c>
      <c r="L6414" s="1" t="str">
        <f t="shared" si="607"/>
        <v>No</v>
      </c>
    </row>
    <row r="6415" spans="1:12" ht="28.8" x14ac:dyDescent="0.3">
      <c r="A6415" s="1" t="str">
        <f>VLOOKUP(B6415,DownloadedFiles!$B$2:$C$821,2,)</f>
        <v>doi:10.7910/DVN/DJ2DPZ</v>
      </c>
      <c r="B6415" s="1" t="s">
        <v>2045</v>
      </c>
      <c r="C6415" s="1" t="s">
        <v>2804</v>
      </c>
      <c r="D6415" s="1" t="s">
        <v>654</v>
      </c>
      <c r="E6415" s="1" t="str">
        <f>VLOOKUP(D6415,StataFunctions!$E$2:$G$260,3,)</f>
        <v>Linear Regression</v>
      </c>
      <c r="F6415" s="18" t="s">
        <v>6122</v>
      </c>
      <c r="G6415" s="18" t="str">
        <f t="shared" si="604"/>
        <v>vs</v>
      </c>
      <c r="H6415" s="18" t="str">
        <f t="shared" si="605"/>
        <v>treat_s incumbency running inc_ad post_s post_treat_s region_s dy* ///</v>
      </c>
      <c r="I6415" s="18">
        <f t="shared" si="602"/>
        <v>0</v>
      </c>
      <c r="J6415" s="18" t="str">
        <f t="shared" si="603"/>
        <v>NA</v>
      </c>
      <c r="K6415" s="18" t="str">
        <f t="shared" si="606"/>
        <v>treat_s incumbency running inc_ad post_s post_treat_s region_s dy* ///</v>
      </c>
      <c r="L6415" s="1" t="str">
        <f t="shared" si="607"/>
        <v>No</v>
      </c>
    </row>
    <row r="6416" spans="1:12" ht="28.8" x14ac:dyDescent="0.3">
      <c r="A6416" s="1" t="str">
        <f>VLOOKUP(B6416,DownloadedFiles!$B$2:$C$821,2,)</f>
        <v>doi:10.7910/DVN/DJ2DPZ</v>
      </c>
      <c r="B6416" s="1" t="s">
        <v>2045</v>
      </c>
      <c r="C6416" s="1" t="s">
        <v>2804</v>
      </c>
      <c r="D6416" s="1" t="s">
        <v>654</v>
      </c>
      <c r="E6416" s="1" t="str">
        <f>VLOOKUP(D6416,StataFunctions!$E$2:$G$260,3,)</f>
        <v>Linear Regression</v>
      </c>
      <c r="F6416" s="18" t="s">
        <v>6122</v>
      </c>
      <c r="G6416" s="18" t="str">
        <f t="shared" si="604"/>
        <v>vs</v>
      </c>
      <c r="H6416" s="18" t="str">
        <f t="shared" si="605"/>
        <v>treat_s incumbency running inc_ad post_s post_treat_s region_s dy* ///</v>
      </c>
      <c r="I6416" s="18">
        <f t="shared" si="602"/>
        <v>0</v>
      </c>
      <c r="J6416" s="18" t="str">
        <f t="shared" si="603"/>
        <v>NA</v>
      </c>
      <c r="K6416" s="18" t="str">
        <f t="shared" si="606"/>
        <v>treat_s incumbency running inc_ad post_s post_treat_s region_s dy* ///</v>
      </c>
      <c r="L6416" s="1" t="str">
        <f t="shared" si="607"/>
        <v>No</v>
      </c>
    </row>
    <row r="6417" spans="1:12" ht="28.8" x14ac:dyDescent="0.3">
      <c r="A6417" s="1" t="str">
        <f>VLOOKUP(B6417,DownloadedFiles!$B$2:$C$821,2,)</f>
        <v>doi:10.7910/DVN/DJ2DPZ</v>
      </c>
      <c r="B6417" s="1" t="s">
        <v>2045</v>
      </c>
      <c r="C6417" s="1" t="s">
        <v>2804</v>
      </c>
      <c r="D6417" s="1" t="s">
        <v>654</v>
      </c>
      <c r="E6417" s="1" t="str">
        <f>VLOOKUP(D6417,StataFunctions!$E$2:$G$260,3,)</f>
        <v>Linear Regression</v>
      </c>
      <c r="F6417" s="18" t="s">
        <v>6122</v>
      </c>
      <c r="G6417" s="18" t="str">
        <f t="shared" si="604"/>
        <v>vs</v>
      </c>
      <c r="H6417" s="18" t="str">
        <f t="shared" si="605"/>
        <v>treat_s incumbency running inc_ad post_s post_treat_s region_s dy* ///</v>
      </c>
      <c r="I6417" s="18">
        <f t="shared" si="602"/>
        <v>0</v>
      </c>
      <c r="J6417" s="18" t="str">
        <f t="shared" si="603"/>
        <v>NA</v>
      </c>
      <c r="K6417" s="18" t="str">
        <f t="shared" si="606"/>
        <v>treat_s incumbency running inc_ad post_s post_treat_s region_s dy* ///</v>
      </c>
      <c r="L6417" s="1" t="str">
        <f t="shared" si="607"/>
        <v>No</v>
      </c>
    </row>
    <row r="6418" spans="1:12" x14ac:dyDescent="0.3">
      <c r="A6418" s="1" t="str">
        <f>VLOOKUP(B6418,DownloadedFiles!$B$2:$C$821,2,)</f>
        <v>doi:10.7910/DVN/DJ2DPZ</v>
      </c>
      <c r="B6418" s="1" t="s">
        <v>2045</v>
      </c>
      <c r="C6418" s="1" t="s">
        <v>2804</v>
      </c>
      <c r="D6418" s="1" t="s">
        <v>654</v>
      </c>
      <c r="E6418" s="1" t="str">
        <f>VLOOKUP(D6418,StataFunctions!$E$2:$G$260,3,)</f>
        <v>Linear Regression</v>
      </c>
      <c r="F6418" s="18" t="s">
        <v>6123</v>
      </c>
      <c r="G6418" s="18" t="str">
        <f t="shared" si="604"/>
        <v>vs</v>
      </c>
      <c r="H6418" s="18" t="str">
        <f t="shared" si="605"/>
        <v>treat_s incumbency running inc_ad post_s post_treat_s running2 ///</v>
      </c>
      <c r="I6418" s="18">
        <f t="shared" si="602"/>
        <v>0</v>
      </c>
      <c r="J6418" s="18" t="str">
        <f t="shared" si="603"/>
        <v>NA</v>
      </c>
      <c r="K6418" s="18" t="str">
        <f t="shared" si="606"/>
        <v>treat_s incumbency running inc_ad post_s post_treat_s running2 ///</v>
      </c>
      <c r="L6418" s="1" t="str">
        <f t="shared" si="607"/>
        <v>No</v>
      </c>
    </row>
    <row r="6419" spans="1:12" ht="28.8" x14ac:dyDescent="0.3">
      <c r="A6419" s="1" t="str">
        <f>VLOOKUP(B6419,DownloadedFiles!$B$2:$C$821,2,)</f>
        <v>doi:10.7910/DVN/4FCVUR</v>
      </c>
      <c r="B6419" s="1" t="s">
        <v>2342</v>
      </c>
      <c r="C6419" s="1" t="s">
        <v>2803</v>
      </c>
      <c r="D6419" s="1" t="s">
        <v>1523</v>
      </c>
      <c r="E6419" s="1" t="str">
        <f>VLOOKUP(D6419,StataFunctions!$E$2:$G$260,3,)</f>
        <v>Bivariate probit regression</v>
      </c>
      <c r="F6419" s="18" t="s">
        <v>6012</v>
      </c>
      <c r="G6419" s="18" t="str">
        <f t="shared" si="604"/>
        <v>ambivalent</v>
      </c>
      <c r="H6419" s="18" t="str">
        <f t="shared" si="605"/>
        <v>undecided education age female black totalmentions pidstrength2 sumissue changerdpi reelectcamp [pw=weight]</v>
      </c>
      <c r="I6419" s="18">
        <f t="shared" si="602"/>
        <v>0</v>
      </c>
      <c r="J6419" s="18" t="str">
        <f t="shared" si="603"/>
        <v>NA</v>
      </c>
      <c r="K6419" s="18" t="str">
        <f t="shared" si="606"/>
        <v>undecided education age female black totalmentions pidstrength2 sumissue changerdpi reelectcamp [pw=weight]</v>
      </c>
      <c r="L6419" s="1" t="str">
        <f t="shared" si="607"/>
        <v>Yes</v>
      </c>
    </row>
    <row r="6420" spans="1:12" x14ac:dyDescent="0.3">
      <c r="A6420" s="1" t="str">
        <f>VLOOKUP(B6420,DownloadedFiles!$B$2:$C$821,2,)</f>
        <v>hdl:1902.1/21768</v>
      </c>
      <c r="B6420" s="1" t="s">
        <v>2492</v>
      </c>
      <c r="C6420" s="1" t="s">
        <v>6489</v>
      </c>
      <c r="D6420" s="1" t="s">
        <v>766</v>
      </c>
      <c r="E6420" s="1" t="str">
        <f>VLOOKUP(D6420,StataFunctions!$E$2:$G$260,3,)</f>
        <v>Logistic regression</v>
      </c>
      <c r="F6420" s="18" t="s">
        <v>6013</v>
      </c>
      <c r="G6420" s="18" t="str">
        <f t="shared" si="604"/>
        <v>sup_init</v>
      </c>
      <c r="H6420" s="18" t="str">
        <f t="shared" si="605"/>
        <v>rei_party rei_policy rei_party_policy rei_control ///</v>
      </c>
      <c r="I6420" s="18">
        <f t="shared" ref="I6420:I6483" si="608">IFERROR(IF(FIND(" if ",H6420)&gt;0,1,0),0)</f>
        <v>0</v>
      </c>
      <c r="J6420" s="18" t="str">
        <f t="shared" ref="J6420:J6483" si="609">IFERROR(MID(H6420,FIND(" if ",H6420)+3,LEN(H6420)+1),"NA")</f>
        <v>NA</v>
      </c>
      <c r="K6420" s="18" t="str">
        <f t="shared" si="606"/>
        <v>rei_party rei_policy rei_party_policy rei_control ///</v>
      </c>
      <c r="L6420" s="1" t="str">
        <f t="shared" si="607"/>
        <v>No</v>
      </c>
    </row>
    <row r="6421" spans="1:12" x14ac:dyDescent="0.3">
      <c r="A6421" s="1" t="str">
        <f>VLOOKUP(B6421,DownloadedFiles!$B$2:$C$821,2,)</f>
        <v>hdl:1902.1/21768</v>
      </c>
      <c r="B6421" s="1" t="s">
        <v>2492</v>
      </c>
      <c r="C6421" s="1" t="s">
        <v>6489</v>
      </c>
      <c r="D6421" s="1" t="s">
        <v>766</v>
      </c>
      <c r="E6421" s="1" t="str">
        <f>VLOOKUP(D6421,StataFunctions!$E$2:$G$260,3,)</f>
        <v>Logistic regression</v>
      </c>
      <c r="F6421" s="18" t="s">
        <v>6014</v>
      </c>
      <c r="G6421" s="18" t="str">
        <f t="shared" si="604"/>
        <v>sup_init</v>
      </c>
      <c r="H6421" s="18" t="str">
        <f t="shared" si="605"/>
        <v>rei_party rei_policy rei_party_policy rei_control ///</v>
      </c>
      <c r="I6421" s="18">
        <f t="shared" si="608"/>
        <v>0</v>
      </c>
      <c r="J6421" s="18" t="str">
        <f t="shared" si="609"/>
        <v>NA</v>
      </c>
      <c r="K6421" s="18" t="str">
        <f t="shared" si="606"/>
        <v>rei_party rei_policy rei_party_policy rei_control ///</v>
      </c>
      <c r="L6421" s="1" t="str">
        <f t="shared" si="607"/>
        <v>No</v>
      </c>
    </row>
    <row r="6422" spans="1:12" x14ac:dyDescent="0.3">
      <c r="A6422" s="1" t="str">
        <f>VLOOKUP(B6422,DownloadedFiles!$B$2:$C$821,2,)</f>
        <v>hdl:1902.1/21768</v>
      </c>
      <c r="B6422" s="1" t="s">
        <v>2492</v>
      </c>
      <c r="C6422" s="1" t="s">
        <v>6489</v>
      </c>
      <c r="D6422" s="1" t="s">
        <v>766</v>
      </c>
      <c r="E6422" s="1" t="str">
        <f>VLOOKUP(D6422,StataFunctions!$E$2:$G$260,3,)</f>
        <v>Logistic regression</v>
      </c>
      <c r="F6422" s="18" t="s">
        <v>6013</v>
      </c>
      <c r="G6422" s="18" t="str">
        <f t="shared" si="604"/>
        <v>sup_init</v>
      </c>
      <c r="H6422" s="18" t="str">
        <f t="shared" si="605"/>
        <v>rei_party rei_policy rei_party_policy rei_control ///</v>
      </c>
      <c r="I6422" s="18">
        <f t="shared" si="608"/>
        <v>0</v>
      </c>
      <c r="J6422" s="18" t="str">
        <f t="shared" si="609"/>
        <v>NA</v>
      </c>
      <c r="K6422" s="18" t="str">
        <f t="shared" si="606"/>
        <v>rei_party rei_policy rei_party_policy rei_control ///</v>
      </c>
      <c r="L6422" s="1" t="str">
        <f t="shared" si="607"/>
        <v>No</v>
      </c>
    </row>
    <row r="6423" spans="1:12" x14ac:dyDescent="0.3">
      <c r="A6423" s="1" t="str">
        <f>VLOOKUP(B6423,DownloadedFiles!$B$2:$C$821,2,)</f>
        <v>hdl:1902.1/21768</v>
      </c>
      <c r="B6423" s="1" t="s">
        <v>2492</v>
      </c>
      <c r="C6423" s="1" t="s">
        <v>6489</v>
      </c>
      <c r="D6423" s="1" t="s">
        <v>766</v>
      </c>
      <c r="E6423" s="1" t="str">
        <f>VLOOKUP(D6423,StataFunctions!$E$2:$G$260,3,)</f>
        <v>Logistic regression</v>
      </c>
      <c r="F6423" s="18" t="s">
        <v>6014</v>
      </c>
      <c r="G6423" s="18" t="str">
        <f t="shared" si="604"/>
        <v>sup_init</v>
      </c>
      <c r="H6423" s="18" t="str">
        <f t="shared" si="605"/>
        <v>rei_party rei_policy rei_party_policy rei_control ///</v>
      </c>
      <c r="I6423" s="18">
        <f t="shared" si="608"/>
        <v>0</v>
      </c>
      <c r="J6423" s="18" t="str">
        <f t="shared" si="609"/>
        <v>NA</v>
      </c>
      <c r="K6423" s="18" t="str">
        <f t="shared" si="606"/>
        <v>rei_party rei_policy rei_party_policy rei_control ///</v>
      </c>
      <c r="L6423" s="1" t="str">
        <f t="shared" si="607"/>
        <v>No</v>
      </c>
    </row>
    <row r="6424" spans="1:12" x14ac:dyDescent="0.3">
      <c r="A6424" s="1" t="str">
        <f>VLOOKUP(B6424,DownloadedFiles!$B$2:$C$821,2,)</f>
        <v>hdl:1902.1/21768</v>
      </c>
      <c r="B6424" s="1" t="s">
        <v>2492</v>
      </c>
      <c r="C6424" s="1" t="s">
        <v>6489</v>
      </c>
      <c r="D6424" s="1" t="s">
        <v>766</v>
      </c>
      <c r="E6424" s="1" t="str">
        <f>VLOOKUP(D6424,StataFunctions!$E$2:$G$260,3,)</f>
        <v>Logistic regression</v>
      </c>
      <c r="F6424" s="18" t="s">
        <v>6013</v>
      </c>
      <c r="G6424" s="18" t="str">
        <f t="shared" si="604"/>
        <v>sup_init</v>
      </c>
      <c r="H6424" s="18" t="str">
        <f t="shared" si="605"/>
        <v>rei_party rei_policy rei_party_policy rei_control ///</v>
      </c>
      <c r="I6424" s="18">
        <f t="shared" si="608"/>
        <v>0</v>
      </c>
      <c r="J6424" s="18" t="str">
        <f t="shared" si="609"/>
        <v>NA</v>
      </c>
      <c r="K6424" s="18" t="str">
        <f t="shared" si="606"/>
        <v>rei_party rei_policy rei_party_policy rei_control ///</v>
      </c>
      <c r="L6424" s="1" t="str">
        <f t="shared" si="607"/>
        <v>No</v>
      </c>
    </row>
    <row r="6425" spans="1:12" x14ac:dyDescent="0.3">
      <c r="A6425" s="1" t="str">
        <f>VLOOKUP(B6425,DownloadedFiles!$B$2:$C$821,2,)</f>
        <v>hdl:1902.1/21768</v>
      </c>
      <c r="B6425" s="1" t="s">
        <v>2492</v>
      </c>
      <c r="C6425" s="1" t="s">
        <v>6489</v>
      </c>
      <c r="D6425" s="1" t="s">
        <v>766</v>
      </c>
      <c r="E6425" s="1" t="str">
        <f>VLOOKUP(D6425,StataFunctions!$E$2:$G$260,3,)</f>
        <v>Logistic regression</v>
      </c>
      <c r="F6425" s="18" t="s">
        <v>6014</v>
      </c>
      <c r="G6425" s="18" t="str">
        <f t="shared" si="604"/>
        <v>sup_init</v>
      </c>
      <c r="H6425" s="18" t="str">
        <f t="shared" si="605"/>
        <v>rei_party rei_policy rei_party_policy rei_control ///</v>
      </c>
      <c r="I6425" s="18">
        <f t="shared" si="608"/>
        <v>0</v>
      </c>
      <c r="J6425" s="18" t="str">
        <f t="shared" si="609"/>
        <v>NA</v>
      </c>
      <c r="K6425" s="18" t="str">
        <f t="shared" si="606"/>
        <v>rei_party rei_policy rei_party_policy rei_control ///</v>
      </c>
      <c r="L6425" s="1" t="str">
        <f t="shared" si="607"/>
        <v>No</v>
      </c>
    </row>
    <row r="6426" spans="1:12" x14ac:dyDescent="0.3">
      <c r="A6426" s="1" t="str">
        <f>VLOOKUP(B6426,DownloadedFiles!$B$2:$C$821,2,)</f>
        <v>hdl:1902.1/21768</v>
      </c>
      <c r="B6426" s="1" t="s">
        <v>2492</v>
      </c>
      <c r="C6426" s="1" t="s">
        <v>6489</v>
      </c>
      <c r="D6426" s="1" t="s">
        <v>766</v>
      </c>
      <c r="E6426" s="1" t="str">
        <f>VLOOKUP(D6426,StataFunctions!$E$2:$G$260,3,)</f>
        <v>Logistic regression</v>
      </c>
      <c r="F6426" s="18" t="s">
        <v>6013</v>
      </c>
      <c r="G6426" s="18" t="str">
        <f t="shared" si="604"/>
        <v>sup_init</v>
      </c>
      <c r="H6426" s="18" t="str">
        <f t="shared" si="605"/>
        <v>rei_party rei_policy rei_party_policy rei_control ///</v>
      </c>
      <c r="I6426" s="18">
        <f t="shared" si="608"/>
        <v>0</v>
      </c>
      <c r="J6426" s="18" t="str">
        <f t="shared" si="609"/>
        <v>NA</v>
      </c>
      <c r="K6426" s="18" t="str">
        <f t="shared" si="606"/>
        <v>rei_party rei_policy rei_party_policy rei_control ///</v>
      </c>
      <c r="L6426" s="1" t="str">
        <f t="shared" si="607"/>
        <v>No</v>
      </c>
    </row>
    <row r="6427" spans="1:12" x14ac:dyDescent="0.3">
      <c r="A6427" s="1" t="str">
        <f>VLOOKUP(B6427,DownloadedFiles!$B$2:$C$821,2,)</f>
        <v>hdl:1902.1/21768</v>
      </c>
      <c r="B6427" s="1" t="s">
        <v>2492</v>
      </c>
      <c r="C6427" s="1" t="s">
        <v>6489</v>
      </c>
      <c r="D6427" s="1" t="s">
        <v>766</v>
      </c>
      <c r="E6427" s="1" t="str">
        <f>VLOOKUP(D6427,StataFunctions!$E$2:$G$260,3,)</f>
        <v>Logistic regression</v>
      </c>
      <c r="F6427" s="18" t="s">
        <v>6014</v>
      </c>
      <c r="G6427" s="18" t="str">
        <f t="shared" si="604"/>
        <v>sup_init</v>
      </c>
      <c r="H6427" s="18" t="str">
        <f t="shared" si="605"/>
        <v>rei_party rei_policy rei_party_policy rei_control ///</v>
      </c>
      <c r="I6427" s="18">
        <f t="shared" si="608"/>
        <v>0</v>
      </c>
      <c r="J6427" s="18" t="str">
        <f t="shared" si="609"/>
        <v>NA</v>
      </c>
      <c r="K6427" s="18" t="str">
        <f t="shared" si="606"/>
        <v>rei_party rei_policy rei_party_policy rei_control ///</v>
      </c>
      <c r="L6427" s="1" t="str">
        <f t="shared" si="607"/>
        <v>No</v>
      </c>
    </row>
    <row r="6428" spans="1:12" x14ac:dyDescent="0.3">
      <c r="A6428" s="1" t="str">
        <f>VLOOKUP(B6428,DownloadedFiles!$B$2:$C$821,2,)</f>
        <v>hdl:1902.1/21768</v>
      </c>
      <c r="B6428" s="1" t="s">
        <v>2492</v>
      </c>
      <c r="C6428" s="1" t="s">
        <v>6489</v>
      </c>
      <c r="D6428" s="1" t="s">
        <v>766</v>
      </c>
      <c r="E6428" s="1" t="str">
        <f>VLOOKUP(D6428,StataFunctions!$E$2:$G$260,3,)</f>
        <v>Logistic regression</v>
      </c>
      <c r="F6428" s="18" t="s">
        <v>6013</v>
      </c>
      <c r="G6428" s="18" t="str">
        <f t="shared" si="604"/>
        <v>sup_init</v>
      </c>
      <c r="H6428" s="18" t="str">
        <f t="shared" si="605"/>
        <v>rei_party rei_policy rei_party_policy rei_control ///</v>
      </c>
      <c r="I6428" s="18">
        <f t="shared" si="608"/>
        <v>0</v>
      </c>
      <c r="J6428" s="18" t="str">
        <f t="shared" si="609"/>
        <v>NA</v>
      </c>
      <c r="K6428" s="18" t="str">
        <f t="shared" si="606"/>
        <v>rei_party rei_policy rei_party_policy rei_control ///</v>
      </c>
      <c r="L6428" s="1" t="str">
        <f t="shared" si="607"/>
        <v>No</v>
      </c>
    </row>
    <row r="6429" spans="1:12" x14ac:dyDescent="0.3">
      <c r="A6429" s="1" t="str">
        <f>VLOOKUP(B6429,DownloadedFiles!$B$2:$C$821,2,)</f>
        <v>hdl:1902.1/21768</v>
      </c>
      <c r="B6429" s="1" t="s">
        <v>2492</v>
      </c>
      <c r="C6429" s="1" t="s">
        <v>6489</v>
      </c>
      <c r="D6429" s="1" t="s">
        <v>766</v>
      </c>
      <c r="E6429" s="1" t="str">
        <f>VLOOKUP(D6429,StataFunctions!$E$2:$G$260,3,)</f>
        <v>Logistic regression</v>
      </c>
      <c r="F6429" s="18" t="s">
        <v>6014</v>
      </c>
      <c r="G6429" s="18" t="str">
        <f t="shared" si="604"/>
        <v>sup_init</v>
      </c>
      <c r="H6429" s="18" t="str">
        <f t="shared" si="605"/>
        <v>rei_party rei_policy rei_party_policy rei_control ///</v>
      </c>
      <c r="I6429" s="18">
        <f t="shared" si="608"/>
        <v>0</v>
      </c>
      <c r="J6429" s="18" t="str">
        <f t="shared" si="609"/>
        <v>NA</v>
      </c>
      <c r="K6429" s="18" t="str">
        <f t="shared" si="606"/>
        <v>rei_party rei_policy rei_party_policy rei_control ///</v>
      </c>
      <c r="L6429" s="1" t="str">
        <f t="shared" si="607"/>
        <v>No</v>
      </c>
    </row>
    <row r="6430" spans="1:12" ht="43.2" x14ac:dyDescent="0.3">
      <c r="A6430" s="1" t="str">
        <f>VLOOKUP(B6430,DownloadedFiles!$B$2:$C$821,2,)</f>
        <v>doi:10.7910/DVN/4FCVUR</v>
      </c>
      <c r="B6430" s="1" t="s">
        <v>2344</v>
      </c>
      <c r="C6430" s="1" t="s">
        <v>2803</v>
      </c>
      <c r="D6430" s="1" t="s">
        <v>787</v>
      </c>
      <c r="E6430" s="1" t="str">
        <f>VLOOKUP(D6430,StataFunctions!$E$2:$G$260,3,)</f>
        <v>Multinomial (polytomous) logistic regression</v>
      </c>
      <c r="F6430" s="18" t="s">
        <v>6026</v>
      </c>
      <c r="G6430" s="18" t="str">
        <f t="shared" si="604"/>
        <v>catvoter2</v>
      </c>
      <c r="H6430" s="18" t="str">
        <f t="shared" si="605"/>
        <v>efficacy education age female black totalmentions pidstrength2 sumissue undecided ambivalent changerdpi reelectcamp [pw=weight]</v>
      </c>
      <c r="I6430" s="18">
        <f t="shared" si="608"/>
        <v>0</v>
      </c>
      <c r="J6430" s="18" t="str">
        <f t="shared" si="609"/>
        <v>NA</v>
      </c>
      <c r="K6430" s="18" t="str">
        <f t="shared" si="606"/>
        <v>efficacy education age female black totalmentions pidstrength2 sumissue undecided ambivalent changerdpi reelectcamp [pw=weight]</v>
      </c>
      <c r="L6430" s="1" t="str">
        <f t="shared" si="607"/>
        <v>Yes</v>
      </c>
    </row>
    <row r="6431" spans="1:12" ht="43.2" x14ac:dyDescent="0.3">
      <c r="A6431" s="1" t="str">
        <f>VLOOKUP(B6431,DownloadedFiles!$B$2:$C$821,2,)</f>
        <v>doi:10.7910/DVN/4FCVUR</v>
      </c>
      <c r="B6431" s="1" t="s">
        <v>2344</v>
      </c>
      <c r="C6431" s="1" t="s">
        <v>2803</v>
      </c>
      <c r="D6431" s="1" t="s">
        <v>787</v>
      </c>
      <c r="E6431" s="1" t="str">
        <f>VLOOKUP(D6431,StataFunctions!$E$2:$G$260,3,)</f>
        <v>Multinomial (polytomous) logistic regression</v>
      </c>
      <c r="F6431" s="18" t="s">
        <v>6610</v>
      </c>
      <c r="G6431" s="18" t="str">
        <f t="shared" si="604"/>
        <v>catvoter2</v>
      </c>
      <c r="H6431" s="18" t="str">
        <f t="shared" si="605"/>
        <v>efficacy education age female black totalmentions pidstrength2 sumissue undecided ambivalent changerdpi reelectcamp [pw=weight]</v>
      </c>
      <c r="I6431" s="18">
        <f t="shared" si="608"/>
        <v>0</v>
      </c>
      <c r="J6431" s="18" t="str">
        <f t="shared" si="609"/>
        <v>NA</v>
      </c>
      <c r="K6431" s="18" t="str">
        <f t="shared" si="606"/>
        <v>efficacy education age female black totalmentions pidstrength2 sumissue undecided ambivalent changerdpi reelectcamp [pw=weight]</v>
      </c>
      <c r="L6431" s="1" t="str">
        <f t="shared" si="607"/>
        <v>Yes</v>
      </c>
    </row>
    <row r="6432" spans="1:12" ht="28.8" x14ac:dyDescent="0.3">
      <c r="A6432" s="1" t="str">
        <f>VLOOKUP(B6432,DownloadedFiles!$B$2:$C$821,2,)</f>
        <v>doi:10.7910/DVN/24220</v>
      </c>
      <c r="B6432" s="1" t="s">
        <v>2550</v>
      </c>
      <c r="C6432" s="1" t="s">
        <v>6490</v>
      </c>
      <c r="D6432" s="1" t="s">
        <v>781</v>
      </c>
      <c r="E6432" s="1" t="str">
        <f>VLOOKUP(D6432,StataFunctions!$E$2:$G$260,3,)</f>
        <v>Regression on panel data</v>
      </c>
      <c r="F6432" s="18" t="s">
        <v>6021</v>
      </c>
      <c r="G6432" s="18" t="str">
        <f t="shared" si="604"/>
        <v>dhv</v>
      </c>
      <c r="H6432" s="18" t="str">
        <f t="shared" si="605"/>
        <v>dwlag demmean gopmean demvar gopvar presvote chqual_dem south dmidterm NTrivRChal NTrivDChal if incumb=="Rep"</v>
      </c>
      <c r="I6432" s="18">
        <f t="shared" si="608"/>
        <v>1</v>
      </c>
      <c r="J6432" s="18" t="str">
        <f t="shared" si="609"/>
        <v xml:space="preserve"> incumb=="Rep"</v>
      </c>
      <c r="K6432" s="18" t="str">
        <f t="shared" si="606"/>
        <v>dwlag demmean gopmean demvar gopvar presvote chqual_dem south dmidterm NTrivRChal NTrivDChal</v>
      </c>
      <c r="L6432" s="1" t="str">
        <f t="shared" si="607"/>
        <v>Yes</v>
      </c>
    </row>
    <row r="6433" spans="1:12" ht="28.8" x14ac:dyDescent="0.3">
      <c r="A6433" s="1" t="str">
        <f>VLOOKUP(B6433,DownloadedFiles!$B$2:$C$821,2,)</f>
        <v>doi:10.7910/DVN/24220</v>
      </c>
      <c r="B6433" s="1" t="s">
        <v>2550</v>
      </c>
      <c r="C6433" s="1" t="s">
        <v>6490</v>
      </c>
      <c r="D6433" s="1" t="s">
        <v>781</v>
      </c>
      <c r="E6433" s="1" t="str">
        <f>VLOOKUP(D6433,StataFunctions!$E$2:$G$260,3,)</f>
        <v>Regression on panel data</v>
      </c>
      <c r="F6433" s="18" t="s">
        <v>6020</v>
      </c>
      <c r="G6433" s="18" t="str">
        <f t="shared" si="604"/>
        <v>dhv</v>
      </c>
      <c r="H6433" s="18" t="str">
        <f t="shared" si="605"/>
        <v>dwlag demmean gopmean demvar gopvar presvote chqual_rep south dmidterm NTrivRChal NTrivDChal if incumb=="Dem"</v>
      </c>
      <c r="I6433" s="18">
        <f t="shared" si="608"/>
        <v>1</v>
      </c>
      <c r="J6433" s="18" t="str">
        <f t="shared" si="609"/>
        <v xml:space="preserve"> incumb=="Dem"</v>
      </c>
      <c r="K6433" s="18" t="str">
        <f t="shared" si="606"/>
        <v>dwlag demmean gopmean demvar gopvar presvote chqual_rep south dmidterm NTrivRChal NTrivDChal</v>
      </c>
      <c r="L6433" s="1" t="str">
        <f t="shared" si="607"/>
        <v>Yes</v>
      </c>
    </row>
    <row r="6434" spans="1:12" ht="43.2" x14ac:dyDescent="0.3">
      <c r="A6434" s="1" t="str">
        <f>VLOOKUP(B6434,DownloadedFiles!$B$2:$C$821,2,)</f>
        <v>doi:10.7910/DVN/24220</v>
      </c>
      <c r="B6434" s="1" t="s">
        <v>2550</v>
      </c>
      <c r="C6434" s="1" t="s">
        <v>6490</v>
      </c>
      <c r="D6434" s="1" t="s">
        <v>781</v>
      </c>
      <c r="E6434" s="1" t="str">
        <f>VLOOKUP(D6434,StataFunctions!$E$2:$G$260,3,)</f>
        <v>Regression on panel data</v>
      </c>
      <c r="F6434" s="18" t="s">
        <v>6017</v>
      </c>
      <c r="G6434" s="18" t="str">
        <f t="shared" si="604"/>
        <v>dhv</v>
      </c>
      <c r="H6434" s="18" t="str">
        <f t="shared" si="605"/>
        <v>incmid incpha incpha_negxgap incpha_posxgap presvote inc_dem chqual_dem chqual_rep south dmidterm NTrivRChal NTrivDChal if incumb!="Open"</v>
      </c>
      <c r="I6434" s="18">
        <f t="shared" si="608"/>
        <v>1</v>
      </c>
      <c r="J6434" s="18" t="str">
        <f t="shared" si="609"/>
        <v xml:space="preserve"> incumb!="Open"</v>
      </c>
      <c r="K6434" s="18" t="str">
        <f t="shared" si="606"/>
        <v>incmid incpha incpha_negxgap incpha_posxgap presvote inc_dem chqual_dem chqual_rep south dmidterm NTrivRChal NTrivDChal</v>
      </c>
      <c r="L6434" s="1" t="str">
        <f t="shared" si="607"/>
        <v>Yes</v>
      </c>
    </row>
    <row r="6435" spans="1:12" ht="28.8" x14ac:dyDescent="0.3">
      <c r="A6435" s="1" t="str">
        <f>VLOOKUP(B6435,DownloadedFiles!$B$2:$C$821,2,)</f>
        <v>doi:10.7910/DVN/24220</v>
      </c>
      <c r="B6435" s="1" t="s">
        <v>2550</v>
      </c>
      <c r="C6435" s="1" t="s">
        <v>6490</v>
      </c>
      <c r="D6435" s="1" t="s">
        <v>781</v>
      </c>
      <c r="E6435" s="1" t="str">
        <f>VLOOKUP(D6435,StataFunctions!$E$2:$G$260,3,)</f>
        <v>Regression on panel data</v>
      </c>
      <c r="F6435" s="18" t="s">
        <v>6019</v>
      </c>
      <c r="G6435" s="18" t="str">
        <f t="shared" si="604"/>
        <v>dhv</v>
      </c>
      <c r="H6435" s="18" t="str">
        <f t="shared" si="605"/>
        <v>incmid incpha incpha_negxgap presvote chqual_dem south dmidterm NTrivRChal NTrivDChal if incumb=="Rep"</v>
      </c>
      <c r="I6435" s="18">
        <f t="shared" si="608"/>
        <v>1</v>
      </c>
      <c r="J6435" s="18" t="str">
        <f t="shared" si="609"/>
        <v xml:space="preserve"> incumb=="Rep"</v>
      </c>
      <c r="K6435" s="18" t="str">
        <f t="shared" si="606"/>
        <v>incmid incpha incpha_negxgap presvote chqual_dem south dmidterm NTrivRChal NTrivDChal</v>
      </c>
      <c r="L6435" s="1" t="str">
        <f t="shared" si="607"/>
        <v>Yes</v>
      </c>
    </row>
    <row r="6436" spans="1:12" ht="28.8" x14ac:dyDescent="0.3">
      <c r="A6436" s="1" t="str">
        <f>VLOOKUP(B6436,DownloadedFiles!$B$2:$C$821,2,)</f>
        <v>doi:10.7910/DVN/24220</v>
      </c>
      <c r="B6436" s="1" t="s">
        <v>2550</v>
      </c>
      <c r="C6436" s="1" t="s">
        <v>6490</v>
      </c>
      <c r="D6436" s="1" t="s">
        <v>781</v>
      </c>
      <c r="E6436" s="1" t="str">
        <f>VLOOKUP(D6436,StataFunctions!$E$2:$G$260,3,)</f>
        <v>Regression on panel data</v>
      </c>
      <c r="F6436" s="18" t="s">
        <v>6018</v>
      </c>
      <c r="G6436" s="18" t="str">
        <f t="shared" si="604"/>
        <v>dhv</v>
      </c>
      <c r="H6436" s="18" t="str">
        <f t="shared" si="605"/>
        <v>incmid incpha incpha_posxgap presvote chqual_rep south dmidterm NTrivRChal NTrivDChal if incumb=="Dem"</v>
      </c>
      <c r="I6436" s="18">
        <f t="shared" si="608"/>
        <v>1</v>
      </c>
      <c r="J6436" s="18" t="str">
        <f t="shared" si="609"/>
        <v xml:space="preserve"> incumb=="Dem"</v>
      </c>
      <c r="K6436" s="18" t="str">
        <f t="shared" si="606"/>
        <v>incmid incpha incpha_posxgap presvote chqual_rep south dmidterm NTrivRChal NTrivDChal</v>
      </c>
      <c r="L6436" s="1" t="str">
        <f t="shared" si="607"/>
        <v>Yes</v>
      </c>
    </row>
    <row r="6437" spans="1:12" ht="28.8" x14ac:dyDescent="0.3">
      <c r="A6437" s="1" t="str">
        <f>VLOOKUP(B6437,DownloadedFiles!$B$2:$C$821,2,)</f>
        <v>doi:10.7910/DVN/24220</v>
      </c>
      <c r="B6437" s="1" t="s">
        <v>2550</v>
      </c>
      <c r="C6437" s="1" t="s">
        <v>6490</v>
      </c>
      <c r="D6437" s="1" t="s">
        <v>781</v>
      </c>
      <c r="E6437" s="1" t="str">
        <f>VLOOKUP(D6437,StataFunctions!$E$2:$G$260,3,)</f>
        <v>Regression on panel data</v>
      </c>
      <c r="F6437" s="18" t="s">
        <v>6016</v>
      </c>
      <c r="G6437" s="18" t="str">
        <f t="shared" si="604"/>
        <v>dhv</v>
      </c>
      <c r="H6437" s="18" t="str">
        <f t="shared" si="605"/>
        <v>mid pha gap pha2xgap pha1xgap pha0xgap presvote inc_dem inc_rep chqual_dem chqual_rep south NTrivRChal NTrivDChal</v>
      </c>
      <c r="I6437" s="18">
        <f t="shared" si="608"/>
        <v>0</v>
      </c>
      <c r="J6437" s="18" t="str">
        <f t="shared" si="609"/>
        <v>NA</v>
      </c>
      <c r="K6437" s="18" t="str">
        <f t="shared" si="606"/>
        <v>mid pha gap pha2xgap pha1xgap pha0xgap presvote inc_dem inc_rep chqual_dem chqual_rep south NTrivRChal NTrivDChal</v>
      </c>
      <c r="L6437" s="1" t="str">
        <f t="shared" si="607"/>
        <v>Yes</v>
      </c>
    </row>
    <row r="6438" spans="1:12" ht="28.8" x14ac:dyDescent="0.3">
      <c r="A6438" s="1" t="str">
        <f>VLOOKUP(B6438,DownloadedFiles!$B$2:$C$821,2,)</f>
        <v>doi:10.7910/DVN/24220</v>
      </c>
      <c r="B6438" s="1" t="s">
        <v>2550</v>
      </c>
      <c r="C6438" s="1" t="s">
        <v>6490</v>
      </c>
      <c r="D6438" s="1" t="s">
        <v>781</v>
      </c>
      <c r="E6438" s="1" t="str">
        <f>VLOOKUP(D6438,StataFunctions!$E$2:$G$260,3,)</f>
        <v>Regression on panel data</v>
      </c>
      <c r="F6438" s="18" t="s">
        <v>6015</v>
      </c>
      <c r="G6438" s="18" t="str">
        <f t="shared" si="604"/>
        <v>dhv</v>
      </c>
      <c r="H6438" s="18" t="str">
        <f t="shared" si="605"/>
        <v>mid pha gap presvote inc_dem inc_rep chqual_dem chqual_rep south NTrivRChal NTrivDChal dmidterm</v>
      </c>
      <c r="I6438" s="18">
        <f t="shared" si="608"/>
        <v>0</v>
      </c>
      <c r="J6438" s="18" t="str">
        <f t="shared" si="609"/>
        <v>NA</v>
      </c>
      <c r="K6438" s="18" t="str">
        <f t="shared" si="606"/>
        <v>mid pha gap presvote inc_dem inc_rep chqual_dem chqual_rep south NTrivRChal NTrivDChal dmidterm</v>
      </c>
      <c r="L6438" s="1" t="str">
        <f t="shared" si="607"/>
        <v>Yes</v>
      </c>
    </row>
    <row r="6439" spans="1:12" ht="43.2" x14ac:dyDescent="0.3">
      <c r="A6439" s="1" t="str">
        <f>VLOOKUP(B6439,DownloadedFiles!$B$2:$C$821,2,)</f>
        <v>doi:10.7910/DVN/24220</v>
      </c>
      <c r="B6439" s="1" t="s">
        <v>2550</v>
      </c>
      <c r="C6439" s="1" t="s">
        <v>6490</v>
      </c>
      <c r="D6439" s="1" t="s">
        <v>781</v>
      </c>
      <c r="E6439" s="1" t="str">
        <f>VLOOKUP(D6439,StataFunctions!$E$2:$G$260,3,)</f>
        <v>Regression on panel data</v>
      </c>
      <c r="F6439" s="18" t="s">
        <v>6023</v>
      </c>
      <c r="G6439" s="18" t="str">
        <f t="shared" si="604"/>
        <v>dhv</v>
      </c>
      <c r="H6439" s="18" t="str">
        <f t="shared" si="605"/>
        <v>rpmid rppha rppha_negxrpgap rppha_posxrpgap presvote inc_dem inc_rep chqual_dem chqual_rep dmidterm NTrivRChal NTrivDChal if south==0</v>
      </c>
      <c r="I6439" s="18">
        <f t="shared" si="608"/>
        <v>1</v>
      </c>
      <c r="J6439" s="18" t="str">
        <f t="shared" si="609"/>
        <v xml:space="preserve"> south==0</v>
      </c>
      <c r="K6439" s="18" t="str">
        <f t="shared" si="606"/>
        <v>rpmid rppha rppha_negxrpgap rppha_posxrpgap presvote inc_dem inc_rep chqual_dem chqual_rep dmidterm NTrivRChal NTrivDChal</v>
      </c>
      <c r="L6439" s="1" t="str">
        <f t="shared" si="607"/>
        <v>Yes</v>
      </c>
    </row>
    <row r="6440" spans="1:12" ht="43.2" x14ac:dyDescent="0.3">
      <c r="A6440" s="1" t="str">
        <f>VLOOKUP(B6440,DownloadedFiles!$B$2:$C$821,2,)</f>
        <v>doi:10.7910/DVN/24220</v>
      </c>
      <c r="B6440" s="1" t="s">
        <v>2550</v>
      </c>
      <c r="C6440" s="1" t="s">
        <v>6490</v>
      </c>
      <c r="D6440" s="1" t="s">
        <v>781</v>
      </c>
      <c r="E6440" s="1" t="str">
        <f>VLOOKUP(D6440,StataFunctions!$E$2:$G$260,3,)</f>
        <v>Regression on panel data</v>
      </c>
      <c r="F6440" s="18" t="s">
        <v>6024</v>
      </c>
      <c r="G6440" s="18" t="str">
        <f t="shared" si="604"/>
        <v>dhv</v>
      </c>
      <c r="H6440" s="18" t="str">
        <f t="shared" si="605"/>
        <v>rpmid rppha rppha_negxrpgap rppha_posxrpgap presvote inc_dem inc_rep chqual_dem chqual_rep dmidterm NTrivRChal NTrivDChal if south==1</v>
      </c>
      <c r="I6440" s="18">
        <f t="shared" si="608"/>
        <v>1</v>
      </c>
      <c r="J6440" s="18" t="str">
        <f t="shared" si="609"/>
        <v xml:space="preserve"> south==1</v>
      </c>
      <c r="K6440" s="18" t="str">
        <f t="shared" si="606"/>
        <v>rpmid rppha rppha_negxrpgap rppha_posxrpgap presvote inc_dem inc_rep chqual_dem chqual_rep dmidterm NTrivRChal NTrivDChal</v>
      </c>
      <c r="L6440" s="1" t="str">
        <f t="shared" si="607"/>
        <v>Yes</v>
      </c>
    </row>
    <row r="6441" spans="1:12" ht="43.2" x14ac:dyDescent="0.3">
      <c r="A6441" s="1" t="str">
        <f>VLOOKUP(B6441,DownloadedFiles!$B$2:$C$821,2,)</f>
        <v>doi:10.7910/DVN/24220</v>
      </c>
      <c r="B6441" s="1" t="s">
        <v>2550</v>
      </c>
      <c r="C6441" s="1" t="s">
        <v>6490</v>
      </c>
      <c r="D6441" s="1" t="s">
        <v>781</v>
      </c>
      <c r="E6441" s="1" t="str">
        <f>VLOOKUP(D6441,StataFunctions!$E$2:$G$260,3,)</f>
        <v>Regression on panel data</v>
      </c>
      <c r="F6441" s="18" t="s">
        <v>6022</v>
      </c>
      <c r="G6441" s="18" t="str">
        <f t="shared" si="604"/>
        <v>dhv</v>
      </c>
      <c r="H6441" s="18" t="str">
        <f t="shared" si="605"/>
        <v>rpmid rppha rppha_negxrpgap rppha_posxrpgap presvote inc_dem inc_rep chqual_dem chqual_rep south dmidterm NTrivRChal NTrivDChal</v>
      </c>
      <c r="I6441" s="18">
        <f t="shared" si="608"/>
        <v>0</v>
      </c>
      <c r="J6441" s="18" t="str">
        <f t="shared" si="609"/>
        <v>NA</v>
      </c>
      <c r="K6441" s="18" t="str">
        <f t="shared" si="606"/>
        <v>rpmid rppha rppha_negxrpgap rppha_posxrpgap presvote inc_dem inc_rep chqual_dem chqual_rep south dmidterm NTrivRChal NTrivDChal</v>
      </c>
      <c r="L6441" s="1" t="str">
        <f t="shared" si="607"/>
        <v>Yes</v>
      </c>
    </row>
    <row r="6442" spans="1:12" ht="43.2" x14ac:dyDescent="0.3">
      <c r="A6442" s="1" t="str">
        <f>VLOOKUP(B6442,DownloadedFiles!$B$2:$C$821,2,)</f>
        <v>doi:10.7910/DVN/24220</v>
      </c>
      <c r="B6442" s="1" t="s">
        <v>2551</v>
      </c>
      <c r="C6442" s="1" t="s">
        <v>6491</v>
      </c>
      <c r="D6442" s="1" t="s">
        <v>781</v>
      </c>
      <c r="E6442" s="1" t="str">
        <f>VLOOKUP(D6442,StataFunctions!$E$2:$G$260,3,)</f>
        <v>Regression on panel data</v>
      </c>
      <c r="F6442" s="18" t="s">
        <v>6025</v>
      </c>
      <c r="G6442" s="18" t="str">
        <f t="shared" si="604"/>
        <v>dhv</v>
      </c>
      <c r="H6442" s="18" t="str">
        <f t="shared" si="605"/>
        <v>incmid incpha incpha_negxgap incpha_posxgap presvote inc_dem chqual_dem chqual_rep south dmidterm NTrivRChal NTrivDChal C700008721990_R-C001782692000_D if incumb!="Open"</v>
      </c>
      <c r="I6442" s="18">
        <f t="shared" si="608"/>
        <v>1</v>
      </c>
      <c r="J6442" s="18" t="str">
        <f t="shared" si="609"/>
        <v xml:space="preserve"> incumb!="Open"</v>
      </c>
      <c r="K6442" s="18" t="str">
        <f t="shared" si="606"/>
        <v>incmid incpha incpha_negxgap incpha_posxgap presvote inc_dem chqual_dem chqual_rep south dmidterm NTrivRChal NTrivDChal C700008721990_R-C001782692000_D</v>
      </c>
      <c r="L6442" s="1" t="str">
        <f t="shared" si="607"/>
        <v>Yes</v>
      </c>
    </row>
    <row r="6443" spans="1:12" ht="28.8" x14ac:dyDescent="0.3">
      <c r="A6443" s="1" t="str">
        <f>VLOOKUP(B6443,DownloadedFiles!$B$2:$C$821,2,)</f>
        <v>hdl:1902.1/22127</v>
      </c>
      <c r="B6443" s="1" t="s">
        <v>2484</v>
      </c>
      <c r="C6443" s="1" t="s">
        <v>698</v>
      </c>
      <c r="D6443" s="1" t="s">
        <v>781</v>
      </c>
      <c r="E6443" s="1" t="str">
        <f>VLOOKUP(D6443,StataFunctions!$E$2:$G$260,3,)</f>
        <v>Regression on panel data</v>
      </c>
      <c r="F6443" s="18" t="s">
        <v>6027</v>
      </c>
      <c r="G6443" s="18" t="str">
        <f t="shared" si="604"/>
        <v>Cont</v>
      </c>
      <c r="H6443" s="18" t="str">
        <f t="shared" si="605"/>
        <v>Y08 Treat if NonComp==1 &amp; Switcher==1</v>
      </c>
      <c r="I6443" s="18">
        <f t="shared" si="608"/>
        <v>1</v>
      </c>
      <c r="J6443" s="18" t="str">
        <f t="shared" si="609"/>
        <v xml:space="preserve"> NonComp==1 &amp; Switcher==1</v>
      </c>
      <c r="K6443" s="18" t="str">
        <f t="shared" si="606"/>
        <v>Y08 Treat</v>
      </c>
      <c r="L6443" s="1" t="str">
        <f t="shared" si="607"/>
        <v>Yes</v>
      </c>
    </row>
    <row r="6444" spans="1:12" ht="28.8" x14ac:dyDescent="0.3">
      <c r="A6444" s="1" t="str">
        <f>VLOOKUP(B6444,DownloadedFiles!$B$2:$C$821,2,)</f>
        <v>hdl:1902.1/22127</v>
      </c>
      <c r="B6444" s="1" t="s">
        <v>2484</v>
      </c>
      <c r="C6444" s="1" t="s">
        <v>698</v>
      </c>
      <c r="D6444" s="1" t="s">
        <v>781</v>
      </c>
      <c r="E6444" s="1" t="str">
        <f>VLOOKUP(D6444,StataFunctions!$E$2:$G$260,3,)</f>
        <v>Regression on panel data</v>
      </c>
      <c r="F6444" s="18" t="s">
        <v>6031</v>
      </c>
      <c r="G6444" s="18" t="str">
        <f t="shared" si="604"/>
        <v>Cont</v>
      </c>
      <c r="H6444" s="18" t="str">
        <f t="shared" si="605"/>
        <v>Y08 Treat if NonComp==1 &amp; Switcher==1 &amp; _support==1&amp;_merge==3==1</v>
      </c>
      <c r="I6444" s="18">
        <f t="shared" si="608"/>
        <v>1</v>
      </c>
      <c r="J6444" s="18" t="str">
        <f t="shared" si="609"/>
        <v xml:space="preserve"> NonComp==1 &amp; Switcher==1 &amp; _support==1&amp;_merge==3==1</v>
      </c>
      <c r="K6444" s="18" t="str">
        <f t="shared" si="606"/>
        <v>Y08 Treat</v>
      </c>
      <c r="L6444" s="1" t="str">
        <f t="shared" si="607"/>
        <v>Yes</v>
      </c>
    </row>
    <row r="6445" spans="1:12" ht="28.8" x14ac:dyDescent="0.3">
      <c r="A6445" s="1" t="str">
        <f>VLOOKUP(B6445,DownloadedFiles!$B$2:$C$821,2,)</f>
        <v>hdl:1902.1/22127</v>
      </c>
      <c r="B6445" s="1" t="s">
        <v>2484</v>
      </c>
      <c r="C6445" s="1" t="s">
        <v>698</v>
      </c>
      <c r="D6445" s="1" t="s">
        <v>781</v>
      </c>
      <c r="E6445" s="1" t="str">
        <f>VLOOKUP(D6445,StataFunctions!$E$2:$G$260,3,)</f>
        <v>Regression on panel data</v>
      </c>
      <c r="F6445" s="18" t="s">
        <v>6028</v>
      </c>
      <c r="G6445" s="18" t="str">
        <f t="shared" si="604"/>
        <v>Cont</v>
      </c>
      <c r="H6445" s="18" t="str">
        <f t="shared" si="605"/>
        <v>Y08 Treat if NonComp==1 &amp; Switcher==1 &amp;CanCommute==0</v>
      </c>
      <c r="I6445" s="18">
        <f t="shared" si="608"/>
        <v>1</v>
      </c>
      <c r="J6445" s="18" t="str">
        <f t="shared" si="609"/>
        <v xml:space="preserve"> NonComp==1 &amp; Switcher==1 &amp;CanCommute==0</v>
      </c>
      <c r="K6445" s="18" t="str">
        <f t="shared" si="606"/>
        <v>Y08 Treat</v>
      </c>
      <c r="L6445" s="1" t="str">
        <f t="shared" si="607"/>
        <v>Yes</v>
      </c>
    </row>
    <row r="6446" spans="1:12" x14ac:dyDescent="0.3">
      <c r="A6446" s="1" t="str">
        <f>VLOOKUP(B6446,DownloadedFiles!$B$2:$C$821,2,)</f>
        <v>hdl:1902.1/22127</v>
      </c>
      <c r="B6446" s="1" t="s">
        <v>2484</v>
      </c>
      <c r="C6446" s="1" t="s">
        <v>698</v>
      </c>
      <c r="D6446" s="1" t="s">
        <v>781</v>
      </c>
      <c r="E6446" s="1" t="str">
        <f>VLOOKUP(D6446,StataFunctions!$E$2:$G$260,3,)</f>
        <v>Regression on panel data</v>
      </c>
      <c r="F6446" s="18" t="s">
        <v>6029</v>
      </c>
      <c r="G6446" s="18" t="str">
        <f t="shared" si="604"/>
        <v>Cont</v>
      </c>
      <c r="H6446" s="18" t="str">
        <f t="shared" si="605"/>
        <v>Y08 Treat TreatY08 if NonComp==1</v>
      </c>
      <c r="I6446" s="18">
        <f t="shared" si="608"/>
        <v>1</v>
      </c>
      <c r="J6446" s="18" t="str">
        <f t="shared" si="609"/>
        <v xml:space="preserve"> NonComp==1</v>
      </c>
      <c r="K6446" s="18" t="str">
        <f t="shared" si="606"/>
        <v>Y08 Treat TreatY08</v>
      </c>
      <c r="L6446" s="1" t="str">
        <f t="shared" si="607"/>
        <v>Yes</v>
      </c>
    </row>
    <row r="6447" spans="1:12" ht="28.8" x14ac:dyDescent="0.3">
      <c r="A6447" s="1" t="str">
        <f>VLOOKUP(B6447,DownloadedFiles!$B$2:$C$821,2,)</f>
        <v>hdl:1902.1/22127</v>
      </c>
      <c r="B6447" s="1" t="s">
        <v>2484</v>
      </c>
      <c r="C6447" s="1" t="s">
        <v>698</v>
      </c>
      <c r="D6447" s="1" t="s">
        <v>781</v>
      </c>
      <c r="E6447" s="1" t="str">
        <f>VLOOKUP(D6447,StataFunctions!$E$2:$G$260,3,)</f>
        <v>Regression on panel data</v>
      </c>
      <c r="F6447" s="18" t="s">
        <v>6030</v>
      </c>
      <c r="G6447" s="18" t="str">
        <f t="shared" si="604"/>
        <v>Cont</v>
      </c>
      <c r="H6447" s="18" t="str">
        <f t="shared" si="605"/>
        <v>Y08 Treat TreatY08 if NonComp==1&amp;CanCommute==0</v>
      </c>
      <c r="I6447" s="18">
        <f t="shared" si="608"/>
        <v>1</v>
      </c>
      <c r="J6447" s="18" t="str">
        <f t="shared" si="609"/>
        <v xml:space="preserve"> NonComp==1&amp;CanCommute==0</v>
      </c>
      <c r="K6447" s="18" t="str">
        <f t="shared" si="606"/>
        <v>Y08 Treat TreatY08</v>
      </c>
      <c r="L6447" s="1" t="str">
        <f t="shared" si="607"/>
        <v>Yes</v>
      </c>
    </row>
    <row r="6448" spans="1:12" ht="28.8" x14ac:dyDescent="0.3">
      <c r="A6448" s="1" t="str">
        <f>VLOOKUP(B6448,DownloadedFiles!$B$2:$C$821,2,)</f>
        <v>hdl:1902.1/22127</v>
      </c>
      <c r="B6448" s="1" t="s">
        <v>2484</v>
      </c>
      <c r="C6448" s="1" t="s">
        <v>698</v>
      </c>
      <c r="D6448" s="1" t="s">
        <v>781</v>
      </c>
      <c r="E6448" s="1" t="str">
        <f>VLOOKUP(D6448,StataFunctions!$E$2:$G$260,3,)</f>
        <v>Regression on panel data</v>
      </c>
      <c r="F6448" s="18" t="s">
        <v>6032</v>
      </c>
      <c r="G6448" s="18" t="str">
        <f t="shared" si="604"/>
        <v>Cont</v>
      </c>
      <c r="H6448" s="18" t="str">
        <f t="shared" si="605"/>
        <v>Y08 Treat TreatY08 if NonComp==1&amp;CanCommute==0 &amp; _support==1&amp;_merge==3==1</v>
      </c>
      <c r="I6448" s="18">
        <f t="shared" si="608"/>
        <v>1</v>
      </c>
      <c r="J6448" s="18" t="str">
        <f t="shared" si="609"/>
        <v xml:space="preserve"> NonComp==1&amp;CanCommute==0 &amp; _support==1&amp;_merge==3==1</v>
      </c>
      <c r="K6448" s="18" t="str">
        <f t="shared" si="606"/>
        <v>Y08 Treat TreatY08</v>
      </c>
      <c r="L6448" s="1" t="str">
        <f t="shared" si="607"/>
        <v>Yes</v>
      </c>
    </row>
    <row r="6449" spans="1:12" ht="28.8" x14ac:dyDescent="0.3">
      <c r="A6449" s="1" t="str">
        <f>VLOOKUP(B6449,DownloadedFiles!$B$2:$C$821,2,)</f>
        <v>hdl:1902.1/22127</v>
      </c>
      <c r="B6449" s="1" t="s">
        <v>2484</v>
      </c>
      <c r="C6449" s="1" t="s">
        <v>698</v>
      </c>
      <c r="D6449" s="1" t="s">
        <v>1116</v>
      </c>
      <c r="E6449" s="1" t="str">
        <f>VLOOKUP(D6449,StataFunctions!$E$2:$G$260,3,)</f>
        <v>Linear regression with a large dummy-variable set</v>
      </c>
      <c r="F6449" s="18" t="s">
        <v>6033</v>
      </c>
      <c r="G6449" s="18" t="str">
        <f t="shared" si="604"/>
        <v>Cont</v>
      </c>
      <c r="H6449" s="18" t="str">
        <f t="shared" si="605"/>
        <v>Y08 TreatY08 TreatY04 if NonComp==1&amp;_support==1&amp;_merge==3</v>
      </c>
      <c r="I6449" s="18">
        <f t="shared" si="608"/>
        <v>1</v>
      </c>
      <c r="J6449" s="18" t="str">
        <f t="shared" si="609"/>
        <v xml:space="preserve"> NonComp==1&amp;_support==1&amp;_merge==3</v>
      </c>
      <c r="K6449" s="18" t="str">
        <f t="shared" si="606"/>
        <v>Y08 TreatY08 TreatY04</v>
      </c>
      <c r="L6449" s="1" t="str">
        <f t="shared" si="607"/>
        <v>Yes</v>
      </c>
    </row>
    <row r="6450" spans="1:12" ht="28.8" x14ac:dyDescent="0.3">
      <c r="A6450" s="1" t="str">
        <f>VLOOKUP(B6450,DownloadedFiles!$B$2:$C$821,2,)</f>
        <v>doi:10.7910/DVN/J2FA5R</v>
      </c>
      <c r="B6450" s="1" t="s">
        <v>1927</v>
      </c>
      <c r="C6450" s="1" t="s">
        <v>6492</v>
      </c>
      <c r="D6450" s="1" t="s">
        <v>781</v>
      </c>
      <c r="E6450" s="1" t="str">
        <f>VLOOKUP(D6450,StataFunctions!$E$2:$G$260,3,)</f>
        <v>Regression on panel data</v>
      </c>
      <c r="F6450" s="18" t="s">
        <v>6040</v>
      </c>
      <c r="G6450" s="18" t="str">
        <f t="shared" si="604"/>
        <v>logAmount</v>
      </c>
      <c r="H6450" s="18" t="str">
        <f t="shared" si="605"/>
        <v>logCumAds July Aug Sept Oct if AllAds&gt;100</v>
      </c>
      <c r="I6450" s="18">
        <f t="shared" si="608"/>
        <v>1</v>
      </c>
      <c r="J6450" s="18" t="str">
        <f t="shared" si="609"/>
        <v xml:space="preserve"> AllAds&gt;100</v>
      </c>
      <c r="K6450" s="18" t="str">
        <f t="shared" si="606"/>
        <v>logCumAds July Aug Sept Oct</v>
      </c>
      <c r="L6450" s="1" t="str">
        <f t="shared" si="607"/>
        <v>Yes</v>
      </c>
    </row>
    <row r="6451" spans="1:12" ht="28.8" x14ac:dyDescent="0.3">
      <c r="A6451" s="1" t="str">
        <f>VLOOKUP(B6451,DownloadedFiles!$B$2:$C$821,2,)</f>
        <v>doi:10.7910/DVN/J2FA5R</v>
      </c>
      <c r="B6451" s="1" t="s">
        <v>1927</v>
      </c>
      <c r="C6451" s="1" t="s">
        <v>6492</v>
      </c>
      <c r="D6451" s="1" t="s">
        <v>781</v>
      </c>
      <c r="E6451" s="1" t="str">
        <f>VLOOKUP(D6451,StataFunctions!$E$2:$G$260,3,)</f>
        <v>Regression on panel data</v>
      </c>
      <c r="F6451" s="18" t="s">
        <v>6038</v>
      </c>
      <c r="G6451" s="18" t="str">
        <f t="shared" si="604"/>
        <v>TotAmount</v>
      </c>
      <c r="H6451" s="18" t="str">
        <f t="shared" si="605"/>
        <v>logCumAds July Aug Sept Oct if AllAds&gt;100</v>
      </c>
      <c r="I6451" s="18">
        <f t="shared" si="608"/>
        <v>1</v>
      </c>
      <c r="J6451" s="18" t="str">
        <f t="shared" si="609"/>
        <v xml:space="preserve"> AllAds&gt;100</v>
      </c>
      <c r="K6451" s="18" t="str">
        <f t="shared" si="606"/>
        <v>logCumAds July Aug Sept Oct</v>
      </c>
      <c r="L6451" s="1" t="str">
        <f t="shared" si="607"/>
        <v>Yes</v>
      </c>
    </row>
    <row r="6452" spans="1:12" ht="28.8" x14ac:dyDescent="0.3">
      <c r="A6452" s="1" t="str">
        <f>VLOOKUP(B6452,DownloadedFiles!$B$2:$C$821,2,)</f>
        <v>doi:10.7910/DVN/J2FA5R</v>
      </c>
      <c r="B6452" s="1" t="s">
        <v>1927</v>
      </c>
      <c r="C6452" s="1" t="s">
        <v>6492</v>
      </c>
      <c r="D6452" s="1" t="s">
        <v>781</v>
      </c>
      <c r="E6452" s="1" t="str">
        <f>VLOOKUP(D6452,StataFunctions!$E$2:$G$260,3,)</f>
        <v>Regression on panel data</v>
      </c>
      <c r="F6452" s="18" t="s">
        <v>6041</v>
      </c>
      <c r="G6452" s="18" t="str">
        <f t="shared" si="604"/>
        <v>logAmount</v>
      </c>
      <c r="H6452" s="18" t="str">
        <f t="shared" si="605"/>
        <v>logCumAds July Aug Sept Oct if AllAds&gt;100&amp;CanCommute==0</v>
      </c>
      <c r="I6452" s="18">
        <f t="shared" si="608"/>
        <v>1</v>
      </c>
      <c r="J6452" s="18" t="str">
        <f t="shared" si="609"/>
        <v xml:space="preserve"> AllAds&gt;100&amp;CanCommute==0</v>
      </c>
      <c r="K6452" s="18" t="str">
        <f t="shared" si="606"/>
        <v>logCumAds July Aug Sept Oct</v>
      </c>
      <c r="L6452" s="1" t="str">
        <f t="shared" si="607"/>
        <v>Yes</v>
      </c>
    </row>
    <row r="6453" spans="1:12" ht="28.8" x14ac:dyDescent="0.3">
      <c r="A6453" s="1" t="str">
        <f>VLOOKUP(B6453,DownloadedFiles!$B$2:$C$821,2,)</f>
        <v>doi:10.7910/DVN/J2FA5R</v>
      </c>
      <c r="B6453" s="1" t="s">
        <v>1927</v>
      </c>
      <c r="C6453" s="1" t="s">
        <v>6492</v>
      </c>
      <c r="D6453" s="1" t="s">
        <v>781</v>
      </c>
      <c r="E6453" s="1" t="str">
        <f>VLOOKUP(D6453,StataFunctions!$E$2:$G$260,3,)</f>
        <v>Regression on panel data</v>
      </c>
      <c r="F6453" s="18" t="s">
        <v>6039</v>
      </c>
      <c r="G6453" s="18" t="str">
        <f t="shared" si="604"/>
        <v>TotAmount</v>
      </c>
      <c r="H6453" s="18" t="str">
        <f t="shared" si="605"/>
        <v>logCumAds July Aug Sept Oct if AllAds&gt;100&amp;CanCommute==0</v>
      </c>
      <c r="I6453" s="18">
        <f t="shared" si="608"/>
        <v>1</v>
      </c>
      <c r="J6453" s="18" t="str">
        <f t="shared" si="609"/>
        <v xml:space="preserve"> AllAds&gt;100&amp;CanCommute==0</v>
      </c>
      <c r="K6453" s="18" t="str">
        <f t="shared" si="606"/>
        <v>logCumAds July Aug Sept Oct</v>
      </c>
      <c r="L6453" s="1" t="str">
        <f t="shared" si="607"/>
        <v>Yes</v>
      </c>
    </row>
    <row r="6454" spans="1:12" ht="28.8" x14ac:dyDescent="0.3">
      <c r="A6454" s="1" t="str">
        <f>VLOOKUP(B6454,DownloadedFiles!$B$2:$C$821,2,)</f>
        <v>doi:10.7910/DVN/J2FA5R</v>
      </c>
      <c r="B6454" s="1" t="s">
        <v>1927</v>
      </c>
      <c r="C6454" s="1" t="s">
        <v>6492</v>
      </c>
      <c r="D6454" s="1" t="s">
        <v>781</v>
      </c>
      <c r="E6454" s="1" t="str">
        <f>VLOOKUP(D6454,StataFunctions!$E$2:$G$260,3,)</f>
        <v>Regression on panel data</v>
      </c>
      <c r="F6454" s="18" t="s">
        <v>6036</v>
      </c>
      <c r="G6454" s="18" t="str">
        <f t="shared" si="604"/>
        <v>logAmount</v>
      </c>
      <c r="H6454" s="18" t="str">
        <f t="shared" si="605"/>
        <v>logTotAds July Aug Sept Oct if AllAds&gt;100</v>
      </c>
      <c r="I6454" s="18">
        <f t="shared" si="608"/>
        <v>1</v>
      </c>
      <c r="J6454" s="18" t="str">
        <f t="shared" si="609"/>
        <v xml:space="preserve"> AllAds&gt;100</v>
      </c>
      <c r="K6454" s="18" t="str">
        <f t="shared" si="606"/>
        <v>logTotAds July Aug Sept Oct</v>
      </c>
      <c r="L6454" s="1" t="str">
        <f t="shared" si="607"/>
        <v>Yes</v>
      </c>
    </row>
    <row r="6455" spans="1:12" ht="28.8" x14ac:dyDescent="0.3">
      <c r="A6455" s="1" t="str">
        <f>VLOOKUP(B6455,DownloadedFiles!$B$2:$C$821,2,)</f>
        <v>doi:10.7910/DVN/J2FA5R</v>
      </c>
      <c r="B6455" s="1" t="s">
        <v>1927</v>
      </c>
      <c r="C6455" s="1" t="s">
        <v>6492</v>
      </c>
      <c r="D6455" s="1" t="s">
        <v>781</v>
      </c>
      <c r="E6455" s="1" t="str">
        <f>VLOOKUP(D6455,StataFunctions!$E$2:$G$260,3,)</f>
        <v>Regression on panel data</v>
      </c>
      <c r="F6455" s="18" t="s">
        <v>6034</v>
      </c>
      <c r="G6455" s="18" t="str">
        <f t="shared" si="604"/>
        <v>TotAmount</v>
      </c>
      <c r="H6455" s="18" t="str">
        <f t="shared" si="605"/>
        <v>logTotAds July Aug Sept Oct if AllAds&gt;100</v>
      </c>
      <c r="I6455" s="18">
        <f t="shared" si="608"/>
        <v>1</v>
      </c>
      <c r="J6455" s="18" t="str">
        <f t="shared" si="609"/>
        <v xml:space="preserve"> AllAds&gt;100</v>
      </c>
      <c r="K6455" s="18" t="str">
        <f t="shared" si="606"/>
        <v>logTotAds July Aug Sept Oct</v>
      </c>
      <c r="L6455" s="1" t="str">
        <f t="shared" si="607"/>
        <v>Yes</v>
      </c>
    </row>
    <row r="6456" spans="1:12" ht="28.8" x14ac:dyDescent="0.3">
      <c r="A6456" s="1" t="str">
        <f>VLOOKUP(B6456,DownloadedFiles!$B$2:$C$821,2,)</f>
        <v>doi:10.7910/DVN/J2FA5R</v>
      </c>
      <c r="B6456" s="1" t="s">
        <v>1927</v>
      </c>
      <c r="C6456" s="1" t="s">
        <v>6492</v>
      </c>
      <c r="D6456" s="1" t="s">
        <v>781</v>
      </c>
      <c r="E6456" s="1" t="str">
        <f>VLOOKUP(D6456,StataFunctions!$E$2:$G$260,3,)</f>
        <v>Regression on panel data</v>
      </c>
      <c r="F6456" s="18" t="s">
        <v>6037</v>
      </c>
      <c r="G6456" s="18" t="str">
        <f t="shared" ref="G6456:G6519" si="610">MID($F6456,LEN($D6456)+FIND($D6456,$F6456)+1,FIND(" ",$F6456,LEN(D6456)+FIND(D6456,F6456)+1)-(LEN($D6456)+FIND($D6456,$F6456)+1))</f>
        <v>logAmount</v>
      </c>
      <c r="H6456" s="18" t="str">
        <f t="shared" si="605"/>
        <v>logTotAds July Aug Sept Oct if AllAds&gt;100&amp;CanCommute==0</v>
      </c>
      <c r="I6456" s="18">
        <f t="shared" si="608"/>
        <v>1</v>
      </c>
      <c r="J6456" s="18" t="str">
        <f t="shared" si="609"/>
        <v xml:space="preserve"> AllAds&gt;100&amp;CanCommute==0</v>
      </c>
      <c r="K6456" s="18" t="str">
        <f t="shared" si="606"/>
        <v>logTotAds July Aug Sept Oct</v>
      </c>
      <c r="L6456" s="1" t="str">
        <f t="shared" si="607"/>
        <v>Yes</v>
      </c>
    </row>
    <row r="6457" spans="1:12" ht="28.8" x14ac:dyDescent="0.3">
      <c r="A6457" s="1" t="str">
        <f>VLOOKUP(B6457,DownloadedFiles!$B$2:$C$821,2,)</f>
        <v>doi:10.7910/DVN/J2FA5R</v>
      </c>
      <c r="B6457" s="1" t="s">
        <v>1927</v>
      </c>
      <c r="C6457" s="1" t="s">
        <v>6492</v>
      </c>
      <c r="D6457" s="1" t="s">
        <v>781</v>
      </c>
      <c r="E6457" s="1" t="str">
        <f>VLOOKUP(D6457,StataFunctions!$E$2:$G$260,3,)</f>
        <v>Regression on panel data</v>
      </c>
      <c r="F6457" s="18" t="s">
        <v>6035</v>
      </c>
      <c r="G6457" s="18" t="str">
        <f t="shared" si="610"/>
        <v>TotAmount</v>
      </c>
      <c r="H6457" s="18" t="str">
        <f t="shared" si="605"/>
        <v>logTotAds July Aug Sept Oct if AllAds&gt;100&amp;CanCommute==0</v>
      </c>
      <c r="I6457" s="18">
        <f t="shared" si="608"/>
        <v>1</v>
      </c>
      <c r="J6457" s="18" t="str">
        <f t="shared" si="609"/>
        <v xml:space="preserve"> AllAds&gt;100&amp;CanCommute==0</v>
      </c>
      <c r="K6457" s="18" t="str">
        <f t="shared" si="606"/>
        <v>logTotAds July Aug Sept Oct</v>
      </c>
      <c r="L6457" s="1" t="str">
        <f t="shared" si="607"/>
        <v>Yes</v>
      </c>
    </row>
    <row r="6458" spans="1:12" ht="28.8" x14ac:dyDescent="0.3">
      <c r="A6458" s="1" t="str">
        <f>VLOOKUP(B6458,DownloadedFiles!$B$2:$C$821,2,)</f>
        <v>doi:10.7910/DVN/J2FA5R</v>
      </c>
      <c r="B6458" s="1" t="s">
        <v>1927</v>
      </c>
      <c r="C6458" s="1" t="s">
        <v>6492</v>
      </c>
      <c r="D6458" s="1" t="s">
        <v>1116</v>
      </c>
      <c r="E6458" s="1" t="str">
        <f>VLOOKUP(D6458,StataFunctions!$E$2:$G$260,3,)</f>
        <v>Linear regression with a large dummy-variable set</v>
      </c>
      <c r="F6458" s="18" t="s">
        <v>6042</v>
      </c>
      <c r="G6458" s="18" t="str">
        <f t="shared" si="610"/>
        <v>TotAmount</v>
      </c>
      <c r="H6458" s="18" t="str">
        <f t="shared" si="605"/>
        <v>Treatment Aug Sept Oct if AllAds&gt;=100 &amp; ElectionConts!=0</v>
      </c>
      <c r="I6458" s="18">
        <f t="shared" si="608"/>
        <v>1</v>
      </c>
      <c r="J6458" s="18" t="str">
        <f t="shared" si="609"/>
        <v xml:space="preserve"> AllAds&gt;=100 &amp; ElectionConts!=0</v>
      </c>
      <c r="K6458" s="18" t="str">
        <f t="shared" si="606"/>
        <v>Treatment Aug Sept Oct</v>
      </c>
      <c r="L6458" s="1" t="str">
        <f t="shared" si="607"/>
        <v>Yes</v>
      </c>
    </row>
    <row r="6459" spans="1:12" ht="28.8" x14ac:dyDescent="0.3">
      <c r="A6459" s="1" t="str">
        <f>VLOOKUP(B6459,DownloadedFiles!$B$2:$C$821,2,)</f>
        <v>doi:10.7910/DVN/J2FA5R</v>
      </c>
      <c r="B6459" s="1" t="s">
        <v>1927</v>
      </c>
      <c r="C6459" s="1" t="s">
        <v>6492</v>
      </c>
      <c r="D6459" s="1" t="s">
        <v>1116</v>
      </c>
      <c r="E6459" s="1" t="str">
        <f>VLOOKUP(D6459,StataFunctions!$E$2:$G$260,3,)</f>
        <v>Linear regression with a large dummy-variable set</v>
      </c>
      <c r="F6459" s="18" t="s">
        <v>6043</v>
      </c>
      <c r="G6459" s="18" t="str">
        <f t="shared" si="610"/>
        <v>logAmount</v>
      </c>
      <c r="H6459" s="18" t="str">
        <f t="shared" si="605"/>
        <v>Treatment Aug Sept Oct if AllAds&gt;=100&amp; ElectionConts!=0</v>
      </c>
      <c r="I6459" s="18">
        <f t="shared" si="608"/>
        <v>1</v>
      </c>
      <c r="J6459" s="18" t="str">
        <f t="shared" si="609"/>
        <v xml:space="preserve"> AllAds&gt;=100&amp; ElectionConts!=0</v>
      </c>
      <c r="K6459" s="18" t="str">
        <f t="shared" si="606"/>
        <v>Treatment Aug Sept Oct</v>
      </c>
      <c r="L6459" s="1" t="str">
        <f t="shared" si="607"/>
        <v>Yes</v>
      </c>
    </row>
    <row r="6460" spans="1:12" ht="43.2" x14ac:dyDescent="0.3">
      <c r="A6460" s="1" t="str">
        <f>VLOOKUP(B6460,DownloadedFiles!$B$2:$C$821,2,)</f>
        <v>doi:10.7910/DVN/SEHMGR</v>
      </c>
      <c r="B6460" s="1" t="s">
        <v>1858</v>
      </c>
      <c r="C6460" s="1" t="s">
        <v>6493</v>
      </c>
      <c r="D6460" s="1" t="s">
        <v>1683</v>
      </c>
      <c r="E6460" s="1" t="str">
        <f>VLOOKUP(D6460,StataFunctions!$E$2:$G$260,3,)</f>
        <v>Probit model with sample selection</v>
      </c>
      <c r="F6460" s="18" t="s">
        <v>8480</v>
      </c>
      <c r="G6460" s="18" t="str">
        <f t="shared" si="610"/>
        <v>yreply</v>
      </c>
      <c r="H6460" s="18" t="str">
        <f t="shared" si="605"/>
        <v>sex civilstatus nr_idade college viable incumbent</v>
      </c>
      <c r="I6460" s="18">
        <f t="shared" si="608"/>
        <v>0</v>
      </c>
      <c r="J6460" s="18" t="str">
        <f t="shared" si="609"/>
        <v>NA</v>
      </c>
      <c r="K6460" s="18" t="str">
        <f t="shared" si="606"/>
        <v>sex civilstatus nr_idade college viable incumbent</v>
      </c>
      <c r="L6460" s="1" t="str">
        <f t="shared" si="607"/>
        <v>Yes</v>
      </c>
    </row>
    <row r="6461" spans="1:12" ht="28.8" x14ac:dyDescent="0.3">
      <c r="A6461" s="1" t="str">
        <f>VLOOKUP(B6461,DownloadedFiles!$B$2:$C$821,2,)</f>
        <v>doi:10.7910/DVN/SEHMGR</v>
      </c>
      <c r="B6461" s="1" t="s">
        <v>1858</v>
      </c>
      <c r="C6461" s="1" t="s">
        <v>6493</v>
      </c>
      <c r="D6461" s="1" t="s">
        <v>1683</v>
      </c>
      <c r="E6461" s="1" t="str">
        <f>VLOOKUP(D6461,StataFunctions!$E$2:$G$260,3,)</f>
        <v>Probit model with sample selection</v>
      </c>
      <c r="F6461" s="18" t="s">
        <v>8481</v>
      </c>
      <c r="G6461" s="18" t="str">
        <f t="shared" si="610"/>
        <v>yreply</v>
      </c>
      <c r="H6461" s="18" t="str">
        <f t="shared" si="605"/>
        <v>sex civilstatus nr_idade college viable incumbent</v>
      </c>
      <c r="I6461" s="18">
        <f t="shared" si="608"/>
        <v>0</v>
      </c>
      <c r="J6461" s="18" t="str">
        <f t="shared" si="609"/>
        <v>NA</v>
      </c>
      <c r="K6461" s="18" t="str">
        <f t="shared" si="606"/>
        <v>sex civilstatus nr_idade college viable incumbent</v>
      </c>
      <c r="L6461" s="1" t="str">
        <f t="shared" si="607"/>
        <v>Yes</v>
      </c>
    </row>
    <row r="6462" spans="1:12" ht="28.8" x14ac:dyDescent="0.3">
      <c r="A6462" s="1" t="str">
        <f>VLOOKUP(B6462,DownloadedFiles!$B$2:$C$821,2,)</f>
        <v>doi:10.7910/DVN/SEHMGR</v>
      </c>
      <c r="B6462" s="1" t="s">
        <v>1858</v>
      </c>
      <c r="C6462" s="1" t="s">
        <v>6493</v>
      </c>
      <c r="D6462" s="1" t="s">
        <v>1683</v>
      </c>
      <c r="E6462" s="1" t="str">
        <f>VLOOKUP(D6462,StataFunctions!$E$2:$G$260,3,)</f>
        <v>Probit model with sample selection</v>
      </c>
      <c r="F6462" s="18" t="s">
        <v>8482</v>
      </c>
      <c r="G6462" s="18" t="str">
        <f t="shared" si="610"/>
        <v>yreply</v>
      </c>
      <c r="H6462" s="18" t="str">
        <f t="shared" si="605"/>
        <v>sex civilstatus nr_idade college viable incumbent</v>
      </c>
      <c r="I6462" s="18">
        <f t="shared" si="608"/>
        <v>0</v>
      </c>
      <c r="J6462" s="18" t="str">
        <f t="shared" si="609"/>
        <v>NA</v>
      </c>
      <c r="K6462" s="18" t="str">
        <f t="shared" si="606"/>
        <v>sex civilstatus nr_idade college viable incumbent</v>
      </c>
      <c r="L6462" s="1" t="str">
        <f t="shared" si="607"/>
        <v>Yes</v>
      </c>
    </row>
    <row r="6463" spans="1:12" x14ac:dyDescent="0.3">
      <c r="A6463" s="1" t="str">
        <f>VLOOKUP(B6463,DownloadedFiles!$B$2:$C$821,2,)</f>
        <v>doi:10.7910/DVN/SEHMGR</v>
      </c>
      <c r="B6463" s="1" t="s">
        <v>1859</v>
      </c>
      <c r="C6463" s="1" t="s">
        <v>6494</v>
      </c>
      <c r="D6463" s="1" t="s">
        <v>766</v>
      </c>
      <c r="E6463" s="1" t="str">
        <f>VLOOKUP(D6463,StataFunctions!$E$2:$G$260,3,)</f>
        <v>Logistic regression</v>
      </c>
      <c r="F6463" s="18" t="s">
        <v>6045</v>
      </c>
      <c r="G6463" s="18" t="str">
        <f t="shared" si="610"/>
        <v>yreply2nd</v>
      </c>
      <c r="H6463" s="18" t="str">
        <f t="shared" si="605"/>
        <v>fundraising</v>
      </c>
      <c r="I6463" s="18">
        <f t="shared" si="608"/>
        <v>0</v>
      </c>
      <c r="J6463" s="18" t="str">
        <f t="shared" si="609"/>
        <v>NA</v>
      </c>
      <c r="K6463" s="18" t="str">
        <f t="shared" si="606"/>
        <v>fundraising</v>
      </c>
      <c r="L6463" s="1" t="str">
        <f t="shared" si="607"/>
        <v>Yes</v>
      </c>
    </row>
    <row r="6464" spans="1:12" x14ac:dyDescent="0.3">
      <c r="A6464" s="1" t="str">
        <f>VLOOKUP(B6464,DownloadedFiles!$B$2:$C$821,2,)</f>
        <v>doi:10.7910/DVN/SEHMGR</v>
      </c>
      <c r="B6464" s="1" t="s">
        <v>1859</v>
      </c>
      <c r="C6464" s="1" t="s">
        <v>6494</v>
      </c>
      <c r="D6464" s="1" t="s">
        <v>766</v>
      </c>
      <c r="E6464" s="1" t="str">
        <f>VLOOKUP(D6464,StataFunctions!$E$2:$G$260,3,)</f>
        <v>Logistic regression</v>
      </c>
      <c r="F6464" s="18" t="s">
        <v>6044</v>
      </c>
      <c r="G6464" s="18" t="str">
        <f t="shared" si="610"/>
        <v>yreply</v>
      </c>
      <c r="H6464" s="18" t="str">
        <f t="shared" si="605"/>
        <v>fundraising</v>
      </c>
      <c r="I6464" s="18">
        <f t="shared" si="608"/>
        <v>0</v>
      </c>
      <c r="J6464" s="18" t="str">
        <f t="shared" si="609"/>
        <v>NA</v>
      </c>
      <c r="K6464" s="18" t="str">
        <f t="shared" si="606"/>
        <v>fundraising</v>
      </c>
      <c r="L6464" s="1" t="str">
        <f t="shared" si="607"/>
        <v>Yes</v>
      </c>
    </row>
    <row r="6465" spans="1:12" x14ac:dyDescent="0.3">
      <c r="A6465" s="1" t="str">
        <f>VLOOKUP(B6465,DownloadedFiles!$B$2:$C$821,2,)</f>
        <v>doi:10.7910/DVN/SEHMGR</v>
      </c>
      <c r="B6465" s="1" t="s">
        <v>1859</v>
      </c>
      <c r="C6465" s="1" t="s">
        <v>6494</v>
      </c>
      <c r="D6465" s="1" t="s">
        <v>766</v>
      </c>
      <c r="E6465" s="1" t="str">
        <f>VLOOKUP(D6465,StataFunctions!$E$2:$G$260,3,)</f>
        <v>Logistic regression</v>
      </c>
      <c r="F6465" s="18" t="s">
        <v>6048</v>
      </c>
      <c r="G6465" s="18" t="str">
        <f t="shared" si="610"/>
        <v>yreply</v>
      </c>
      <c r="H6465" s="18" t="str">
        <f t="shared" si="605"/>
        <v>fundraising</v>
      </c>
      <c r="I6465" s="18">
        <f t="shared" si="608"/>
        <v>0</v>
      </c>
      <c r="J6465" s="18" t="str">
        <f t="shared" si="609"/>
        <v>NA</v>
      </c>
      <c r="K6465" s="18" t="str">
        <f t="shared" si="606"/>
        <v>fundraising</v>
      </c>
      <c r="L6465" s="1" t="str">
        <f t="shared" si="607"/>
        <v>Yes</v>
      </c>
    </row>
    <row r="6466" spans="1:12" x14ac:dyDescent="0.3">
      <c r="A6466" s="1" t="str">
        <f>VLOOKUP(B6466,DownloadedFiles!$B$2:$C$821,2,)</f>
        <v>doi:10.7910/DVN/SEHMGR</v>
      </c>
      <c r="B6466" s="1" t="s">
        <v>1859</v>
      </c>
      <c r="C6466" s="1" t="s">
        <v>6494</v>
      </c>
      <c r="D6466" s="1" t="s">
        <v>766</v>
      </c>
      <c r="E6466" s="1" t="str">
        <f>VLOOKUP(D6466,StataFunctions!$E$2:$G$260,3,)</f>
        <v>Logistic regression</v>
      </c>
      <c r="F6466" s="18" t="s">
        <v>6046</v>
      </c>
      <c r="G6466" s="18" t="str">
        <f t="shared" si="610"/>
        <v>yreply</v>
      </c>
      <c r="H6466" s="18" t="str">
        <f t="shared" ref="H6466:H6529" si="611">TRIM(MID(F6466,FIND(G6466,F6466)+LEN(G6466)+1,IFERROR(FIND(",",F6466),LEN(F6466)+1)-(FIND(G6466,F6466)+LEN(G6466)+1)))</f>
        <v>lgfundraising</v>
      </c>
      <c r="I6466" s="18">
        <f t="shared" si="608"/>
        <v>0</v>
      </c>
      <c r="J6466" s="18" t="str">
        <f t="shared" si="609"/>
        <v>NA</v>
      </c>
      <c r="K6466" s="18" t="str">
        <f t="shared" ref="K6466:K6529" si="612">IF(I6466=0,H6466,MID(H6466,1,FIND(J6466,H6466)-4))</f>
        <v>lgfundraising</v>
      </c>
      <c r="L6466" s="1" t="str">
        <f t="shared" ref="L6466:L6529" si="613">IFERROR(IF(FIND("///",F6466)&gt;0,"No",0),"Yes")</f>
        <v>Yes</v>
      </c>
    </row>
    <row r="6467" spans="1:12" x14ac:dyDescent="0.3">
      <c r="A6467" s="1" t="str">
        <f>VLOOKUP(B6467,DownloadedFiles!$B$2:$C$821,2,)</f>
        <v>doi:10.7910/DVN/SEHMGR</v>
      </c>
      <c r="B6467" s="1" t="s">
        <v>1859</v>
      </c>
      <c r="C6467" s="1" t="s">
        <v>6494</v>
      </c>
      <c r="D6467" s="1" t="s">
        <v>766</v>
      </c>
      <c r="E6467" s="1" t="str">
        <f>VLOOKUP(D6467,StataFunctions!$E$2:$G$260,3,)</f>
        <v>Logistic regression</v>
      </c>
      <c r="F6467" s="18" t="s">
        <v>6047</v>
      </c>
      <c r="G6467" s="18" t="str">
        <f t="shared" si="610"/>
        <v>yreply2nd</v>
      </c>
      <c r="H6467" s="18" t="str">
        <f t="shared" si="611"/>
        <v>lgfundraising</v>
      </c>
      <c r="I6467" s="18">
        <f t="shared" si="608"/>
        <v>0</v>
      </c>
      <c r="J6467" s="18" t="str">
        <f t="shared" si="609"/>
        <v>NA</v>
      </c>
      <c r="K6467" s="18" t="str">
        <f t="shared" si="612"/>
        <v>lgfundraising</v>
      </c>
      <c r="L6467" s="1" t="str">
        <f t="shared" si="613"/>
        <v>Yes</v>
      </c>
    </row>
    <row r="6468" spans="1:12" ht="43.2" x14ac:dyDescent="0.3">
      <c r="A6468" s="1" t="str">
        <f>VLOOKUP(B6468,DownloadedFiles!$B$2:$C$821,2,)</f>
        <v>doi:10.7910/DVN/4FCVUR</v>
      </c>
      <c r="B6468" s="1" t="s">
        <v>2360</v>
      </c>
      <c r="C6468" s="1" t="s">
        <v>2803</v>
      </c>
      <c r="D6468" s="1" t="s">
        <v>787</v>
      </c>
      <c r="E6468" s="1" t="str">
        <f>VLOOKUP(D6468,StataFunctions!$E$2:$G$260,3,)</f>
        <v>Multinomial (polytomous) logistic regression</v>
      </c>
      <c r="F6468" s="18" t="s">
        <v>6049</v>
      </c>
      <c r="G6468" s="18" t="str">
        <f t="shared" si="610"/>
        <v>catvoter2</v>
      </c>
      <c r="H6468" s="18" t="str">
        <f t="shared" si="611"/>
        <v>efficacy education age female black totalmentions pidstrength2 sumissue undecided ambivalent changerdpi reelectcamp [iw=weight]</v>
      </c>
      <c r="I6468" s="18">
        <f t="shared" si="608"/>
        <v>0</v>
      </c>
      <c r="J6468" s="18" t="str">
        <f t="shared" si="609"/>
        <v>NA</v>
      </c>
      <c r="K6468" s="18" t="str">
        <f t="shared" si="612"/>
        <v>efficacy education age female black totalmentions pidstrength2 sumissue undecided ambivalent changerdpi reelectcamp [iw=weight]</v>
      </c>
      <c r="L6468" s="1" t="str">
        <f t="shared" si="613"/>
        <v>Yes</v>
      </c>
    </row>
    <row r="6469" spans="1:12" ht="43.2" x14ac:dyDescent="0.3">
      <c r="A6469" s="1" t="str">
        <f>VLOOKUP(B6469,DownloadedFiles!$B$2:$C$821,2,)</f>
        <v>doi:10.7910/DVN/4FCVUR</v>
      </c>
      <c r="B6469" s="1" t="s">
        <v>2351</v>
      </c>
      <c r="C6469" s="1" t="s">
        <v>2803</v>
      </c>
      <c r="D6469" s="1" t="s">
        <v>787</v>
      </c>
      <c r="E6469" s="1" t="str">
        <f>VLOOKUP(D6469,StataFunctions!$E$2:$G$260,3,)</f>
        <v>Multinomial (polytomous) logistic regression</v>
      </c>
      <c r="F6469" s="18" t="s">
        <v>6049</v>
      </c>
      <c r="G6469" s="18" t="str">
        <f t="shared" si="610"/>
        <v>catvoter2</v>
      </c>
      <c r="H6469" s="18" t="str">
        <f t="shared" si="611"/>
        <v>efficacy education age female black totalmentions pidstrength2 sumissue undecided ambivalent changerdpi reelectcamp [iw=weight]</v>
      </c>
      <c r="I6469" s="18">
        <f t="shared" si="608"/>
        <v>0</v>
      </c>
      <c r="J6469" s="18" t="str">
        <f t="shared" si="609"/>
        <v>NA</v>
      </c>
      <c r="K6469" s="18" t="str">
        <f t="shared" si="612"/>
        <v>efficacy education age female black totalmentions pidstrength2 sumissue undecided ambivalent changerdpi reelectcamp [iw=weight]</v>
      </c>
      <c r="L6469" s="1" t="str">
        <f t="shared" si="613"/>
        <v>Yes</v>
      </c>
    </row>
    <row r="6470" spans="1:12" ht="43.2" x14ac:dyDescent="0.3">
      <c r="A6470" s="1" t="str">
        <f>VLOOKUP(B6470,DownloadedFiles!$B$2:$C$821,2,)</f>
        <v>doi:10.7910/DVN/4FCVUR</v>
      </c>
      <c r="B6470" s="1" t="s">
        <v>2350</v>
      </c>
      <c r="C6470" s="1" t="s">
        <v>2803</v>
      </c>
      <c r="D6470" s="1" t="s">
        <v>787</v>
      </c>
      <c r="E6470" s="1" t="str">
        <f>VLOOKUP(D6470,StataFunctions!$E$2:$G$260,3,)</f>
        <v>Multinomial (polytomous) logistic regression</v>
      </c>
      <c r="F6470" s="18" t="s">
        <v>6049</v>
      </c>
      <c r="G6470" s="18" t="str">
        <f t="shared" si="610"/>
        <v>catvoter2</v>
      </c>
      <c r="H6470" s="18" t="str">
        <f t="shared" si="611"/>
        <v>efficacy education age female black totalmentions pidstrength2 sumissue undecided ambivalent changerdpi reelectcamp [iw=weight]</v>
      </c>
      <c r="I6470" s="18">
        <f t="shared" si="608"/>
        <v>0</v>
      </c>
      <c r="J6470" s="18" t="str">
        <f t="shared" si="609"/>
        <v>NA</v>
      </c>
      <c r="K6470" s="18" t="str">
        <f t="shared" si="612"/>
        <v>efficacy education age female black totalmentions pidstrength2 sumissue undecided ambivalent changerdpi reelectcamp [iw=weight]</v>
      </c>
      <c r="L6470" s="1" t="str">
        <f t="shared" si="613"/>
        <v>Yes</v>
      </c>
    </row>
    <row r="6471" spans="1:12" ht="43.2" x14ac:dyDescent="0.3">
      <c r="A6471" s="1" t="str">
        <f>VLOOKUP(B6471,DownloadedFiles!$B$2:$C$821,2,)</f>
        <v>doi:10.7910/DVN/4FCVUR</v>
      </c>
      <c r="B6471" s="1" t="s">
        <v>2352</v>
      </c>
      <c r="C6471" s="1" t="s">
        <v>2803</v>
      </c>
      <c r="D6471" s="1" t="s">
        <v>787</v>
      </c>
      <c r="E6471" s="1" t="str">
        <f>VLOOKUP(D6471,StataFunctions!$E$2:$G$260,3,)</f>
        <v>Multinomial (polytomous) logistic regression</v>
      </c>
      <c r="F6471" s="18" t="s">
        <v>6049</v>
      </c>
      <c r="G6471" s="18" t="str">
        <f t="shared" si="610"/>
        <v>catvoter2</v>
      </c>
      <c r="H6471" s="18" t="str">
        <f t="shared" si="611"/>
        <v>efficacy education age female black totalmentions pidstrength2 sumissue undecided ambivalent changerdpi reelectcamp [iw=weight]</v>
      </c>
      <c r="I6471" s="18">
        <f t="shared" si="608"/>
        <v>0</v>
      </c>
      <c r="J6471" s="18" t="str">
        <f t="shared" si="609"/>
        <v>NA</v>
      </c>
      <c r="K6471" s="18" t="str">
        <f t="shared" si="612"/>
        <v>efficacy education age female black totalmentions pidstrength2 sumissue undecided ambivalent changerdpi reelectcamp [iw=weight]</v>
      </c>
      <c r="L6471" s="1" t="str">
        <f t="shared" si="613"/>
        <v>Yes</v>
      </c>
    </row>
    <row r="6472" spans="1:12" ht="43.2" x14ac:dyDescent="0.3">
      <c r="A6472" s="1" t="str">
        <f>VLOOKUP(B6472,DownloadedFiles!$B$2:$C$821,2,)</f>
        <v>doi:10.7910/DVN/4FCVUR</v>
      </c>
      <c r="B6472" s="1" t="s">
        <v>2353</v>
      </c>
      <c r="C6472" s="1" t="s">
        <v>2803</v>
      </c>
      <c r="D6472" s="1" t="s">
        <v>787</v>
      </c>
      <c r="E6472" s="1" t="str">
        <f>VLOOKUP(D6472,StataFunctions!$E$2:$G$260,3,)</f>
        <v>Multinomial (polytomous) logistic regression</v>
      </c>
      <c r="F6472" s="18" t="s">
        <v>6049</v>
      </c>
      <c r="G6472" s="18" t="str">
        <f t="shared" si="610"/>
        <v>catvoter2</v>
      </c>
      <c r="H6472" s="18" t="str">
        <f t="shared" si="611"/>
        <v>efficacy education age female black totalmentions pidstrength2 sumissue undecided ambivalent changerdpi reelectcamp [iw=weight]</v>
      </c>
      <c r="I6472" s="18">
        <f t="shared" si="608"/>
        <v>0</v>
      </c>
      <c r="J6472" s="18" t="str">
        <f t="shared" si="609"/>
        <v>NA</v>
      </c>
      <c r="K6472" s="18" t="str">
        <f t="shared" si="612"/>
        <v>efficacy education age female black totalmentions pidstrength2 sumissue undecided ambivalent changerdpi reelectcamp [iw=weight]</v>
      </c>
      <c r="L6472" s="1" t="str">
        <f t="shared" si="613"/>
        <v>Yes</v>
      </c>
    </row>
    <row r="6473" spans="1:12" ht="43.2" x14ac:dyDescent="0.3">
      <c r="A6473" s="1" t="str">
        <f>VLOOKUP(B6473,DownloadedFiles!$B$2:$C$821,2,)</f>
        <v>doi:10.7910/DVN/4FCVUR</v>
      </c>
      <c r="B6473" s="1" t="s">
        <v>2354</v>
      </c>
      <c r="C6473" s="1" t="s">
        <v>2803</v>
      </c>
      <c r="D6473" s="1" t="s">
        <v>787</v>
      </c>
      <c r="E6473" s="1" t="str">
        <f>VLOOKUP(D6473,StataFunctions!$E$2:$G$260,3,)</f>
        <v>Multinomial (polytomous) logistic regression</v>
      </c>
      <c r="F6473" s="18" t="s">
        <v>6049</v>
      </c>
      <c r="G6473" s="18" t="str">
        <f t="shared" si="610"/>
        <v>catvoter2</v>
      </c>
      <c r="H6473" s="18" t="str">
        <f t="shared" si="611"/>
        <v>efficacy education age female black totalmentions pidstrength2 sumissue undecided ambivalent changerdpi reelectcamp [iw=weight]</v>
      </c>
      <c r="I6473" s="18">
        <f t="shared" si="608"/>
        <v>0</v>
      </c>
      <c r="J6473" s="18" t="str">
        <f t="shared" si="609"/>
        <v>NA</v>
      </c>
      <c r="K6473" s="18" t="str">
        <f t="shared" si="612"/>
        <v>efficacy education age female black totalmentions pidstrength2 sumissue undecided ambivalent changerdpi reelectcamp [iw=weight]</v>
      </c>
      <c r="L6473" s="1" t="str">
        <f t="shared" si="613"/>
        <v>Yes</v>
      </c>
    </row>
    <row r="6474" spans="1:12" ht="43.2" x14ac:dyDescent="0.3">
      <c r="A6474" s="1" t="str">
        <f>VLOOKUP(B6474,DownloadedFiles!$B$2:$C$821,2,)</f>
        <v>doi:10.7910/DVN/4FCVUR</v>
      </c>
      <c r="B6474" s="1" t="s">
        <v>2355</v>
      </c>
      <c r="C6474" s="1" t="s">
        <v>2803</v>
      </c>
      <c r="D6474" s="1" t="s">
        <v>787</v>
      </c>
      <c r="E6474" s="1" t="str">
        <f>VLOOKUP(D6474,StataFunctions!$E$2:$G$260,3,)</f>
        <v>Multinomial (polytomous) logistic regression</v>
      </c>
      <c r="F6474" s="18" t="s">
        <v>6049</v>
      </c>
      <c r="G6474" s="18" t="str">
        <f t="shared" si="610"/>
        <v>catvoter2</v>
      </c>
      <c r="H6474" s="18" t="str">
        <f t="shared" si="611"/>
        <v>efficacy education age female black totalmentions pidstrength2 sumissue undecided ambivalent changerdpi reelectcamp [iw=weight]</v>
      </c>
      <c r="I6474" s="18">
        <f t="shared" si="608"/>
        <v>0</v>
      </c>
      <c r="J6474" s="18" t="str">
        <f t="shared" si="609"/>
        <v>NA</v>
      </c>
      <c r="K6474" s="18" t="str">
        <f t="shared" si="612"/>
        <v>efficacy education age female black totalmentions pidstrength2 sumissue undecided ambivalent changerdpi reelectcamp [iw=weight]</v>
      </c>
      <c r="L6474" s="1" t="str">
        <f t="shared" si="613"/>
        <v>Yes</v>
      </c>
    </row>
    <row r="6475" spans="1:12" ht="43.2" x14ac:dyDescent="0.3">
      <c r="A6475" s="1" t="str">
        <f>VLOOKUP(B6475,DownloadedFiles!$B$2:$C$821,2,)</f>
        <v>doi:10.7910/DVN/4FCVUR</v>
      </c>
      <c r="B6475" s="1" t="s">
        <v>2356</v>
      </c>
      <c r="C6475" s="1" t="s">
        <v>2803</v>
      </c>
      <c r="D6475" s="1" t="s">
        <v>787</v>
      </c>
      <c r="E6475" s="1" t="str">
        <f>VLOOKUP(D6475,StataFunctions!$E$2:$G$260,3,)</f>
        <v>Multinomial (polytomous) logistic regression</v>
      </c>
      <c r="F6475" s="18" t="s">
        <v>6049</v>
      </c>
      <c r="G6475" s="18" t="str">
        <f t="shared" si="610"/>
        <v>catvoter2</v>
      </c>
      <c r="H6475" s="18" t="str">
        <f t="shared" si="611"/>
        <v>efficacy education age female black totalmentions pidstrength2 sumissue undecided ambivalent changerdpi reelectcamp [iw=weight]</v>
      </c>
      <c r="I6475" s="18">
        <f t="shared" si="608"/>
        <v>0</v>
      </c>
      <c r="J6475" s="18" t="str">
        <f t="shared" si="609"/>
        <v>NA</v>
      </c>
      <c r="K6475" s="18" t="str">
        <f t="shared" si="612"/>
        <v>efficacy education age female black totalmentions pidstrength2 sumissue undecided ambivalent changerdpi reelectcamp [iw=weight]</v>
      </c>
      <c r="L6475" s="1" t="str">
        <f t="shared" si="613"/>
        <v>Yes</v>
      </c>
    </row>
    <row r="6476" spans="1:12" ht="43.2" x14ac:dyDescent="0.3">
      <c r="A6476" s="1" t="str">
        <f>VLOOKUP(B6476,DownloadedFiles!$B$2:$C$821,2,)</f>
        <v>doi:10.7910/DVN/4FCVUR</v>
      </c>
      <c r="B6476" s="1" t="s">
        <v>2357</v>
      </c>
      <c r="C6476" s="1" t="s">
        <v>2803</v>
      </c>
      <c r="D6476" s="1" t="s">
        <v>787</v>
      </c>
      <c r="E6476" s="1" t="str">
        <f>VLOOKUP(D6476,StataFunctions!$E$2:$G$260,3,)</f>
        <v>Multinomial (polytomous) logistic regression</v>
      </c>
      <c r="F6476" s="18" t="s">
        <v>6049</v>
      </c>
      <c r="G6476" s="18" t="str">
        <f t="shared" si="610"/>
        <v>catvoter2</v>
      </c>
      <c r="H6476" s="18" t="str">
        <f t="shared" si="611"/>
        <v>efficacy education age female black totalmentions pidstrength2 sumissue undecided ambivalent changerdpi reelectcamp [iw=weight]</v>
      </c>
      <c r="I6476" s="18">
        <f t="shared" si="608"/>
        <v>0</v>
      </c>
      <c r="J6476" s="18" t="str">
        <f t="shared" si="609"/>
        <v>NA</v>
      </c>
      <c r="K6476" s="18" t="str">
        <f t="shared" si="612"/>
        <v>efficacy education age female black totalmentions pidstrength2 sumissue undecided ambivalent changerdpi reelectcamp [iw=weight]</v>
      </c>
      <c r="L6476" s="1" t="str">
        <f t="shared" si="613"/>
        <v>Yes</v>
      </c>
    </row>
    <row r="6477" spans="1:12" ht="43.2" x14ac:dyDescent="0.3">
      <c r="A6477" s="1" t="str">
        <f>VLOOKUP(B6477,DownloadedFiles!$B$2:$C$821,2,)</f>
        <v>doi:10.7910/DVN/4FCVUR</v>
      </c>
      <c r="B6477" s="1" t="s">
        <v>2358</v>
      </c>
      <c r="C6477" s="1" t="s">
        <v>2803</v>
      </c>
      <c r="D6477" s="1" t="s">
        <v>787</v>
      </c>
      <c r="E6477" s="1" t="str">
        <f>VLOOKUP(D6477,StataFunctions!$E$2:$G$260,3,)</f>
        <v>Multinomial (polytomous) logistic regression</v>
      </c>
      <c r="F6477" s="18" t="s">
        <v>6049</v>
      </c>
      <c r="G6477" s="18" t="str">
        <f t="shared" si="610"/>
        <v>catvoter2</v>
      </c>
      <c r="H6477" s="18" t="str">
        <f t="shared" si="611"/>
        <v>efficacy education age female black totalmentions pidstrength2 sumissue undecided ambivalent changerdpi reelectcamp [iw=weight]</v>
      </c>
      <c r="I6477" s="18">
        <f t="shared" si="608"/>
        <v>0</v>
      </c>
      <c r="J6477" s="18" t="str">
        <f t="shared" si="609"/>
        <v>NA</v>
      </c>
      <c r="K6477" s="18" t="str">
        <f t="shared" si="612"/>
        <v>efficacy education age female black totalmentions pidstrength2 sumissue undecided ambivalent changerdpi reelectcamp [iw=weight]</v>
      </c>
      <c r="L6477" s="1" t="str">
        <f t="shared" si="613"/>
        <v>Yes</v>
      </c>
    </row>
    <row r="6478" spans="1:12" ht="43.2" x14ac:dyDescent="0.3">
      <c r="A6478" s="1" t="str">
        <f>VLOOKUP(B6478,DownloadedFiles!$B$2:$C$821,2,)</f>
        <v>doi:10.7910/DVN/4FCVUR</v>
      </c>
      <c r="B6478" s="1" t="s">
        <v>2359</v>
      </c>
      <c r="C6478" s="1" t="s">
        <v>2803</v>
      </c>
      <c r="D6478" s="1" t="s">
        <v>787</v>
      </c>
      <c r="E6478" s="1" t="str">
        <f>VLOOKUP(D6478,StataFunctions!$E$2:$G$260,3,)</f>
        <v>Multinomial (polytomous) logistic regression</v>
      </c>
      <c r="F6478" s="18" t="s">
        <v>6049</v>
      </c>
      <c r="G6478" s="18" t="str">
        <f t="shared" si="610"/>
        <v>catvoter2</v>
      </c>
      <c r="H6478" s="18" t="str">
        <f t="shared" si="611"/>
        <v>efficacy education age female black totalmentions pidstrength2 sumissue undecided ambivalent changerdpi reelectcamp [iw=weight]</v>
      </c>
      <c r="I6478" s="18">
        <f t="shared" si="608"/>
        <v>0</v>
      </c>
      <c r="J6478" s="18" t="str">
        <f t="shared" si="609"/>
        <v>NA</v>
      </c>
      <c r="K6478" s="18" t="str">
        <f t="shared" si="612"/>
        <v>efficacy education age female black totalmentions pidstrength2 sumissue undecided ambivalent changerdpi reelectcamp [iw=weight]</v>
      </c>
      <c r="L6478" s="1" t="str">
        <f t="shared" si="613"/>
        <v>Yes</v>
      </c>
    </row>
    <row r="6479" spans="1:12" ht="43.2" x14ac:dyDescent="0.3">
      <c r="A6479" s="1" t="str">
        <f>VLOOKUP(B6479,DownloadedFiles!$B$2:$C$821,2,)</f>
        <v>doi:10.7910/DVN/SPXP04</v>
      </c>
      <c r="B6479" s="1" t="s">
        <v>2363</v>
      </c>
      <c r="C6479" s="1" t="s">
        <v>6050</v>
      </c>
      <c r="D6479" s="1" t="s">
        <v>766</v>
      </c>
      <c r="E6479" s="1" t="str">
        <f>VLOOKUP(D6479,StataFunctions!$E$2:$G$260,3,)</f>
        <v>Logistic regression</v>
      </c>
      <c r="F6479" s="18" t="s">
        <v>8297</v>
      </c>
      <c r="G6479" s="18" t="str">
        <f t="shared" si="610"/>
        <v>threatened</v>
      </c>
      <c r="H6479" s="18" t="str">
        <f t="shared" si="611"/>
        <v>hacorigin houseoppo opposen preshoneymoon HACDaysBeforeDeadline wbush clinton if (crs==0 | crs== 1 &amp; othsource ==1) [pweight=weight]</v>
      </c>
      <c r="I6479" s="18">
        <f t="shared" si="608"/>
        <v>1</v>
      </c>
      <c r="J6479" s="18" t="str">
        <f t="shared" si="609"/>
        <v xml:space="preserve"> (crs==0 | crs== 1 &amp; othsource ==1) [pweight=weight]</v>
      </c>
      <c r="K6479" s="18" t="str">
        <f t="shared" si="612"/>
        <v>hacorigin houseoppo opposen preshoneymoon HACDaysBeforeDeadline wbush clinton</v>
      </c>
      <c r="L6479" s="1" t="str">
        <f t="shared" si="613"/>
        <v>Yes</v>
      </c>
    </row>
    <row r="6480" spans="1:12" ht="43.2" x14ac:dyDescent="0.3">
      <c r="A6480" s="1" t="str">
        <f>VLOOKUP(B6480,DownloadedFiles!$B$2:$C$821,2,)</f>
        <v>doi:10.7910/DVN/SPXP04</v>
      </c>
      <c r="B6480" s="1" t="s">
        <v>2363</v>
      </c>
      <c r="C6480" s="1" t="s">
        <v>6050</v>
      </c>
      <c r="D6480" s="1" t="s">
        <v>766</v>
      </c>
      <c r="E6480" s="1" t="str">
        <f>VLOOKUP(D6480,StataFunctions!$E$2:$G$260,3,)</f>
        <v>Logistic regression</v>
      </c>
      <c r="F6480" s="18" t="s">
        <v>8445</v>
      </c>
      <c r="G6480" s="18" t="str">
        <f t="shared" si="610"/>
        <v>willveto</v>
      </c>
      <c r="H6480" s="18" t="str">
        <f t="shared" si="611"/>
        <v>hacorigin houseoppo opposen preshoneymoon HACDaysBeforeDeadline wbush clinton if (crs==0 | crs== 1 &amp; othsource ==1) [pweight=weight]</v>
      </c>
      <c r="I6480" s="18">
        <f t="shared" si="608"/>
        <v>1</v>
      </c>
      <c r="J6480" s="18" t="str">
        <f t="shared" si="609"/>
        <v xml:space="preserve"> (crs==0 | crs== 1 &amp; othsource ==1) [pweight=weight]</v>
      </c>
      <c r="K6480" s="18" t="str">
        <f t="shared" si="612"/>
        <v>hacorigin houseoppo opposen preshoneymoon HACDaysBeforeDeadline wbush clinton</v>
      </c>
      <c r="L6480" s="1" t="str">
        <f t="shared" si="613"/>
        <v>Yes</v>
      </c>
    </row>
    <row r="6481" spans="1:12" ht="43.2" x14ac:dyDescent="0.3">
      <c r="A6481" s="1" t="str">
        <f>VLOOKUP(B6481,DownloadedFiles!$B$2:$C$821,2,)</f>
        <v>doi:10.7910/DVN/SPXP04</v>
      </c>
      <c r="B6481" s="1" t="s">
        <v>2363</v>
      </c>
      <c r="C6481" s="1" t="s">
        <v>6050</v>
      </c>
      <c r="D6481" s="1" t="s">
        <v>766</v>
      </c>
      <c r="E6481" s="1" t="str">
        <f>VLOOKUP(D6481,StataFunctions!$E$2:$G$260,3,)</f>
        <v>Logistic regression</v>
      </c>
      <c r="F6481" s="18" t="s">
        <v>8298</v>
      </c>
      <c r="G6481" s="18" t="str">
        <f t="shared" si="610"/>
        <v>threatened</v>
      </c>
      <c r="H6481" s="18" t="str">
        <f t="shared" si="611"/>
        <v>houseoppo opposen preshoneymoon HACDaysBeforeDeadline wbush clinton if hacorigin==1&amp; (crs==0 | crs== 1 &amp; othsource ==1) [pweight=weightHAChouse]</v>
      </c>
      <c r="I6481" s="18">
        <f t="shared" si="608"/>
        <v>1</v>
      </c>
      <c r="J6481" s="18" t="str">
        <f t="shared" si="609"/>
        <v xml:space="preserve"> hacorigin==1&amp; (crs==0 | crs== 1 &amp; othsource ==1) [pweight=weightHAChouse]</v>
      </c>
      <c r="K6481" s="18" t="str">
        <f t="shared" si="612"/>
        <v>houseoppo opposen preshoneymoon HACDaysBeforeDeadline wbush clinton</v>
      </c>
      <c r="L6481" s="1" t="str">
        <f t="shared" si="613"/>
        <v>Yes</v>
      </c>
    </row>
    <row r="6482" spans="1:12" ht="43.2" x14ac:dyDescent="0.3">
      <c r="A6482" s="1" t="str">
        <f>VLOOKUP(B6482,DownloadedFiles!$B$2:$C$821,2,)</f>
        <v>doi:10.7910/DVN/SPXP04</v>
      </c>
      <c r="B6482" s="1" t="s">
        <v>2363</v>
      </c>
      <c r="C6482" s="1" t="s">
        <v>6050</v>
      </c>
      <c r="D6482" s="1" t="s">
        <v>766</v>
      </c>
      <c r="E6482" s="1" t="str">
        <f>VLOOKUP(D6482,StataFunctions!$E$2:$G$260,3,)</f>
        <v>Logistic regression</v>
      </c>
      <c r="F6482" s="18" t="s">
        <v>8298</v>
      </c>
      <c r="G6482" s="18" t="str">
        <f t="shared" si="610"/>
        <v>threatened</v>
      </c>
      <c r="H6482" s="18" t="str">
        <f t="shared" si="611"/>
        <v>houseoppo opposen preshoneymoon HACDaysBeforeDeadline wbush clinton if hacorigin==1&amp; (crs==0 | crs== 1 &amp; othsource ==1) [pweight=weightHAChouse]</v>
      </c>
      <c r="I6482" s="18">
        <f t="shared" si="608"/>
        <v>1</v>
      </c>
      <c r="J6482" s="18" t="str">
        <f t="shared" si="609"/>
        <v xml:space="preserve"> hacorigin==1&amp; (crs==0 | crs== 1 &amp; othsource ==1) [pweight=weightHAChouse]</v>
      </c>
      <c r="K6482" s="18" t="str">
        <f t="shared" si="612"/>
        <v>houseoppo opposen preshoneymoon HACDaysBeforeDeadline wbush clinton</v>
      </c>
      <c r="L6482" s="1" t="str">
        <f t="shared" si="613"/>
        <v>Yes</v>
      </c>
    </row>
    <row r="6483" spans="1:12" ht="43.2" x14ac:dyDescent="0.3">
      <c r="A6483" s="1" t="str">
        <f>VLOOKUP(B6483,DownloadedFiles!$B$2:$C$821,2,)</f>
        <v>doi:10.7910/DVN/SPXP04</v>
      </c>
      <c r="B6483" s="1" t="s">
        <v>2363</v>
      </c>
      <c r="C6483" s="1" t="s">
        <v>6050</v>
      </c>
      <c r="D6483" s="1" t="s">
        <v>766</v>
      </c>
      <c r="E6483" s="1" t="str">
        <f>VLOOKUP(D6483,StataFunctions!$E$2:$G$260,3,)</f>
        <v>Logistic regression</v>
      </c>
      <c r="F6483" s="18" t="s">
        <v>8446</v>
      </c>
      <c r="G6483" s="18" t="str">
        <f t="shared" si="610"/>
        <v>willveto</v>
      </c>
      <c r="H6483" s="18" t="str">
        <f t="shared" si="611"/>
        <v>houseoppo opposen preshoneymoon HACDaysBeforeDeadline wbush clinton if hacorigin==1&amp; (crs==0 | crs== 1 &amp; othsource ==1) [pweight=weightHAChouse]</v>
      </c>
      <c r="I6483" s="18">
        <f t="shared" si="608"/>
        <v>1</v>
      </c>
      <c r="J6483" s="18" t="str">
        <f t="shared" si="609"/>
        <v xml:space="preserve"> hacorigin==1&amp; (crs==0 | crs== 1 &amp; othsource ==1) [pweight=weightHAChouse]</v>
      </c>
      <c r="K6483" s="18" t="str">
        <f t="shared" si="612"/>
        <v>houseoppo opposen preshoneymoon HACDaysBeforeDeadline wbush clinton</v>
      </c>
      <c r="L6483" s="1" t="str">
        <f t="shared" si="613"/>
        <v>Yes</v>
      </c>
    </row>
    <row r="6484" spans="1:12" ht="43.2" x14ac:dyDescent="0.3">
      <c r="A6484" s="1" t="str">
        <f>VLOOKUP(B6484,DownloadedFiles!$B$2:$C$821,2,)</f>
        <v>doi:10.7910/DVN/SPXP04</v>
      </c>
      <c r="B6484" s="1" t="s">
        <v>2363</v>
      </c>
      <c r="C6484" s="1" t="s">
        <v>6050</v>
      </c>
      <c r="D6484" s="1" t="s">
        <v>766</v>
      </c>
      <c r="E6484" s="1" t="str">
        <f>VLOOKUP(D6484,StataFunctions!$E$2:$G$260,3,)</f>
        <v>Logistic regression</v>
      </c>
      <c r="F6484" s="18" t="s">
        <v>7649</v>
      </c>
      <c r="G6484" s="18" t="str">
        <f t="shared" si="610"/>
        <v>filibuster</v>
      </c>
      <c r="H6484" s="18" t="str">
        <f t="shared" si="611"/>
        <v>i.billvetoordinal SenateDaysBeforeDeadline houseoppo opposen if hacorigin ==1 &amp; removed!=1 &amp; (crs==0 |crs== 1 &amp; othsource ==1) [pweight=weightHACsenate]</v>
      </c>
      <c r="I6484" s="18">
        <f t="shared" ref="I6484:I6547" si="614">IFERROR(IF(FIND(" if ",H6484)&gt;0,1,0),0)</f>
        <v>1</v>
      </c>
      <c r="J6484" s="18" t="str">
        <f t="shared" ref="J6484:J6547" si="615">IFERROR(MID(H6484,FIND(" if ",H6484)+3,LEN(H6484)+1),"NA")</f>
        <v xml:space="preserve"> hacorigin ==1 &amp; removed!=1 &amp; (crs==0 |crs== 1 &amp; othsource ==1) [pweight=weightHACsenate]</v>
      </c>
      <c r="K6484" s="18" t="str">
        <f t="shared" si="612"/>
        <v>i.billvetoordinal SenateDaysBeforeDeadline houseoppo opposen</v>
      </c>
      <c r="L6484" s="1" t="str">
        <f t="shared" si="613"/>
        <v>Yes</v>
      </c>
    </row>
    <row r="6485" spans="1:12" ht="43.2" x14ac:dyDescent="0.3">
      <c r="A6485" s="1" t="str">
        <f>VLOOKUP(B6485,DownloadedFiles!$B$2:$C$821,2,)</f>
        <v>doi:10.7910/DVN/SPXP04</v>
      </c>
      <c r="B6485" s="1" t="s">
        <v>2363</v>
      </c>
      <c r="C6485" s="1" t="s">
        <v>6050</v>
      </c>
      <c r="D6485" s="1" t="s">
        <v>766</v>
      </c>
      <c r="E6485" s="1" t="str">
        <f>VLOOKUP(D6485,StataFunctions!$E$2:$G$260,3,)</f>
        <v>Logistic regression</v>
      </c>
      <c r="F6485" s="18" t="s">
        <v>8264</v>
      </c>
      <c r="G6485" s="18" t="str">
        <f t="shared" si="610"/>
        <v>sacreported</v>
      </c>
      <c r="H6485" s="18" t="str">
        <f t="shared" si="611"/>
        <v>i.billvetoordinal SenateDaysBeforeDeadline houseoppo opposen if hacorigin ==1 &amp; removed!=1 &amp; (crs==0 |crs== 1 &amp; othsource ==1) [pweight=weightHACsenate]</v>
      </c>
      <c r="I6485" s="18">
        <f t="shared" si="614"/>
        <v>1</v>
      </c>
      <c r="J6485" s="18" t="str">
        <f t="shared" si="615"/>
        <v xml:space="preserve"> hacorigin ==1 &amp; removed!=1 &amp; (crs==0 |crs== 1 &amp; othsource ==1) [pweight=weightHACsenate]</v>
      </c>
      <c r="K6485" s="18" t="str">
        <f t="shared" si="612"/>
        <v>i.billvetoordinal SenateDaysBeforeDeadline houseoppo opposen</v>
      </c>
      <c r="L6485" s="1" t="str">
        <f t="shared" si="613"/>
        <v>Yes</v>
      </c>
    </row>
    <row r="6486" spans="1:12" ht="43.2" x14ac:dyDescent="0.3">
      <c r="A6486" s="1" t="str">
        <f>VLOOKUP(B6486,DownloadedFiles!$B$2:$C$821,2,)</f>
        <v>doi:10.7910/DVN/SPXP04</v>
      </c>
      <c r="B6486" s="1" t="s">
        <v>2363</v>
      </c>
      <c r="C6486" s="1" t="s">
        <v>6050</v>
      </c>
      <c r="D6486" s="1" t="s">
        <v>766</v>
      </c>
      <c r="E6486" s="1" t="str">
        <f>VLOOKUP(D6486,StataFunctions!$E$2:$G$260,3,)</f>
        <v>Logistic regression</v>
      </c>
      <c r="F6486" s="18" t="s">
        <v>8284</v>
      </c>
      <c r="G6486" s="18" t="str">
        <f t="shared" si="610"/>
        <v>skipsenate</v>
      </c>
      <c r="H6486" s="18" t="str">
        <f t="shared" si="611"/>
        <v>i.billvetoordinal SenateDaysBeforeDeadline houseoppo opposen if hacorigin ==1 &amp; removed!=1 &amp; (crs==0 |crs== 1 &amp; othsource ==1) [pweight=weightHACsenate]</v>
      </c>
      <c r="I6486" s="18">
        <f t="shared" si="614"/>
        <v>1</v>
      </c>
      <c r="J6486" s="18" t="str">
        <f t="shared" si="615"/>
        <v xml:space="preserve"> hacorigin ==1 &amp; removed!=1 &amp; (crs==0 |crs== 1 &amp; othsource ==1) [pweight=weightHACsenate]</v>
      </c>
      <c r="K6486" s="18" t="str">
        <f t="shared" si="612"/>
        <v>i.billvetoordinal SenateDaysBeforeDeadline houseoppo opposen</v>
      </c>
      <c r="L6486" s="1" t="str">
        <f t="shared" si="613"/>
        <v>Yes</v>
      </c>
    </row>
    <row r="6487" spans="1:12" ht="43.2" x14ac:dyDescent="0.3">
      <c r="A6487" s="1" t="str">
        <f>VLOOKUP(B6487,DownloadedFiles!$B$2:$C$821,2,)</f>
        <v>doi:10.7910/DVN/SPXP04</v>
      </c>
      <c r="B6487" s="1" t="s">
        <v>2363</v>
      </c>
      <c r="C6487" s="1" t="s">
        <v>6050</v>
      </c>
      <c r="D6487" s="1" t="s">
        <v>766</v>
      </c>
      <c r="E6487" s="1" t="str">
        <f>VLOOKUP(D6487,StataFunctions!$E$2:$G$260,3,)</f>
        <v>Logistic regression</v>
      </c>
      <c r="F6487" s="18" t="s">
        <v>8044</v>
      </c>
      <c r="G6487" s="18" t="str">
        <f t="shared" si="610"/>
        <v>notinconf</v>
      </c>
      <c r="H6487" s="18" t="str">
        <f t="shared" si="611"/>
        <v>i.vetoordinal removedsf skipsenate houseoppo opposen if hacorigin ==1 &amp; removed !=1 &amp; (crs==0 | crs== 1 &amp; othsource ==1) [pweight=weightHACsenate ]</v>
      </c>
      <c r="I6487" s="18">
        <f t="shared" si="614"/>
        <v>1</v>
      </c>
      <c r="J6487" s="18" t="str">
        <f t="shared" si="615"/>
        <v xml:space="preserve"> hacorigin ==1 &amp; removed !=1 &amp; (crs==0 | crs== 1 &amp; othsource ==1) [pweight=weightHACsenate ]</v>
      </c>
      <c r="K6487" s="18" t="str">
        <f t="shared" si="612"/>
        <v>i.vetoordinal removedsf skipsenate houseoppo opposen</v>
      </c>
      <c r="L6487" s="1" t="str">
        <f t="shared" si="613"/>
        <v>Yes</v>
      </c>
    </row>
    <row r="6488" spans="1:12" ht="43.2" x14ac:dyDescent="0.3">
      <c r="A6488" s="1" t="str">
        <f>VLOOKUP(B6488,DownloadedFiles!$B$2:$C$821,2,)</f>
        <v>doi:10.7910/DVN/SPXP04</v>
      </c>
      <c r="B6488" s="1" t="s">
        <v>2363</v>
      </c>
      <c r="C6488" s="1" t="s">
        <v>6050</v>
      </c>
      <c r="D6488" s="1" t="s">
        <v>766</v>
      </c>
      <c r="E6488" s="1" t="str">
        <f>VLOOKUP(D6488,StataFunctions!$E$2:$G$260,3,)</f>
        <v>Logistic regression</v>
      </c>
      <c r="F6488" s="18" t="s">
        <v>8233</v>
      </c>
      <c r="G6488" s="18" t="str">
        <f t="shared" si="610"/>
        <v>removedsf</v>
      </c>
      <c r="H6488" s="18" t="str">
        <f t="shared" si="611"/>
        <v>i.vetoordinal SenateDaysBeforeDeadline houseoppo opposen if hacorigin ==1 &amp; removed!=1 &amp; skipsenate==0 &amp; (crs==0 |crs== 1 &amp; othsource ==1) [pweight=weightHACsenateNOSKIP]</v>
      </c>
      <c r="I6488" s="18">
        <f t="shared" si="614"/>
        <v>1</v>
      </c>
      <c r="J6488" s="18" t="str">
        <f t="shared" si="615"/>
        <v xml:space="preserve"> hacorigin ==1 &amp; removed!=1 &amp; skipsenate==0 &amp; (crs==0 |crs== 1 &amp; othsource ==1) [pweight=weightHACsenateNOSKIP]</v>
      </c>
      <c r="K6488" s="18" t="str">
        <f t="shared" si="612"/>
        <v>i.vetoordinal SenateDaysBeforeDeadline houseoppo opposen</v>
      </c>
      <c r="L6488" s="1" t="str">
        <f t="shared" si="613"/>
        <v>Yes</v>
      </c>
    </row>
    <row r="6489" spans="1:12" ht="43.2" x14ac:dyDescent="0.3">
      <c r="A6489" s="1" t="str">
        <f>VLOOKUP(B6489,DownloadedFiles!$B$2:$C$821,2,)</f>
        <v>doi:10.7910/DVN/SPXP04</v>
      </c>
      <c r="B6489" s="1" t="s">
        <v>2363</v>
      </c>
      <c r="C6489" s="1" t="s">
        <v>6050</v>
      </c>
      <c r="D6489" s="1" t="s">
        <v>766</v>
      </c>
      <c r="E6489" s="1" t="str">
        <f>VLOOKUP(D6489,StataFunctions!$E$2:$G$260,3,)</f>
        <v>Logistic regression</v>
      </c>
      <c r="F6489" s="18" t="s">
        <v>7648</v>
      </c>
      <c r="G6489" s="18" t="str">
        <f t="shared" si="610"/>
        <v>filibuster</v>
      </c>
      <c r="H6489" s="18" t="str">
        <f t="shared" si="611"/>
        <v>inthreatenedbill SenateDaysBeforeDeadline houseoppo opposen if hacorigin ==1 &amp; removed!=1 &amp; (crs==0 |crs== 1 &amp; othsource ==1) [pweight=weightHACsenate]</v>
      </c>
      <c r="I6489" s="18">
        <f t="shared" si="614"/>
        <v>1</v>
      </c>
      <c r="J6489" s="18" t="str">
        <f t="shared" si="615"/>
        <v xml:space="preserve"> hacorigin ==1 &amp; removed!=1 &amp; (crs==0 |crs== 1 &amp; othsource ==1) [pweight=weightHACsenate]</v>
      </c>
      <c r="K6489" s="18" t="str">
        <f t="shared" si="612"/>
        <v>inthreatenedbill SenateDaysBeforeDeadline houseoppo opposen</v>
      </c>
      <c r="L6489" s="1" t="str">
        <f t="shared" si="613"/>
        <v>Yes</v>
      </c>
    </row>
    <row r="6490" spans="1:12" ht="43.2" x14ac:dyDescent="0.3">
      <c r="A6490" s="1" t="str">
        <f>VLOOKUP(B6490,DownloadedFiles!$B$2:$C$821,2,)</f>
        <v>doi:10.7910/DVN/SPXP04</v>
      </c>
      <c r="B6490" s="1" t="s">
        <v>2363</v>
      </c>
      <c r="C6490" s="1" t="s">
        <v>6050</v>
      </c>
      <c r="D6490" s="1" t="s">
        <v>766</v>
      </c>
      <c r="E6490" s="1" t="str">
        <f>VLOOKUP(D6490,StataFunctions!$E$2:$G$260,3,)</f>
        <v>Logistic regression</v>
      </c>
      <c r="F6490" s="18" t="s">
        <v>8263</v>
      </c>
      <c r="G6490" s="18" t="str">
        <f t="shared" si="610"/>
        <v>sacreported</v>
      </c>
      <c r="H6490" s="18" t="str">
        <f t="shared" si="611"/>
        <v>inthreatenedbill SenateDaysBeforeDeadline houseoppo opposen if hacorigin ==1 &amp; removed!=1 &amp; (crs==0 |crs== 1 &amp; othsource ==1) [pweight=weightHACsenate]</v>
      </c>
      <c r="I6490" s="18">
        <f t="shared" si="614"/>
        <v>1</v>
      </c>
      <c r="J6490" s="18" t="str">
        <f t="shared" si="615"/>
        <v xml:space="preserve"> hacorigin ==1 &amp; removed!=1 &amp; (crs==0 |crs== 1 &amp; othsource ==1) [pweight=weightHACsenate]</v>
      </c>
      <c r="K6490" s="18" t="str">
        <f t="shared" si="612"/>
        <v>inthreatenedbill SenateDaysBeforeDeadline houseoppo opposen</v>
      </c>
      <c r="L6490" s="1" t="str">
        <f t="shared" si="613"/>
        <v>Yes</v>
      </c>
    </row>
    <row r="6491" spans="1:12" ht="43.2" x14ac:dyDescent="0.3">
      <c r="A6491" s="1" t="str">
        <f>VLOOKUP(B6491,DownloadedFiles!$B$2:$C$821,2,)</f>
        <v>doi:10.7910/DVN/SPXP04</v>
      </c>
      <c r="B6491" s="1" t="s">
        <v>2363</v>
      </c>
      <c r="C6491" s="1" t="s">
        <v>6050</v>
      </c>
      <c r="D6491" s="1" t="s">
        <v>766</v>
      </c>
      <c r="E6491" s="1" t="str">
        <f>VLOOKUP(D6491,StataFunctions!$E$2:$G$260,3,)</f>
        <v>Logistic regression</v>
      </c>
      <c r="F6491" s="18" t="s">
        <v>8263</v>
      </c>
      <c r="G6491" s="18" t="str">
        <f t="shared" si="610"/>
        <v>sacreported</v>
      </c>
      <c r="H6491" s="18" t="str">
        <f t="shared" si="611"/>
        <v>inthreatenedbill SenateDaysBeforeDeadline houseoppo opposen if hacorigin ==1 &amp; removed!=1 &amp; (crs==0 |crs== 1 &amp; othsource ==1) [pweight=weightHACsenate]</v>
      </c>
      <c r="I6491" s="18">
        <f t="shared" si="614"/>
        <v>1</v>
      </c>
      <c r="J6491" s="18" t="str">
        <f t="shared" si="615"/>
        <v xml:space="preserve"> hacorigin ==1 &amp; removed!=1 &amp; (crs==0 |crs== 1 &amp; othsource ==1) [pweight=weightHACsenate]</v>
      </c>
      <c r="K6491" s="18" t="str">
        <f t="shared" si="612"/>
        <v>inthreatenedbill SenateDaysBeforeDeadline houseoppo opposen</v>
      </c>
      <c r="L6491" s="1" t="str">
        <f t="shared" si="613"/>
        <v>Yes</v>
      </c>
    </row>
    <row r="6492" spans="1:12" ht="43.2" x14ac:dyDescent="0.3">
      <c r="A6492" s="1" t="str">
        <f>VLOOKUP(B6492,DownloadedFiles!$B$2:$C$821,2,)</f>
        <v>doi:10.7910/DVN/SPXP04</v>
      </c>
      <c r="B6492" s="1" t="s">
        <v>2363</v>
      </c>
      <c r="C6492" s="1" t="s">
        <v>6050</v>
      </c>
      <c r="D6492" s="1" t="s">
        <v>766</v>
      </c>
      <c r="E6492" s="1" t="str">
        <f>VLOOKUP(D6492,StataFunctions!$E$2:$G$260,3,)</f>
        <v>Logistic regression</v>
      </c>
      <c r="F6492" s="18" t="s">
        <v>8283</v>
      </c>
      <c r="G6492" s="18" t="str">
        <f t="shared" si="610"/>
        <v>skipsenate</v>
      </c>
      <c r="H6492" s="18" t="str">
        <f t="shared" si="611"/>
        <v>inthreatenedbill SenateDaysBeforeDeadline houseoppo opposen if hacorigin ==1 &amp; removed!=1 &amp; (crs==0 |crs== 1 &amp; othsource ==1) [pweight=weightHACsenate]</v>
      </c>
      <c r="I6492" s="18">
        <f t="shared" si="614"/>
        <v>1</v>
      </c>
      <c r="J6492" s="18" t="str">
        <f t="shared" si="615"/>
        <v xml:space="preserve"> hacorigin ==1 &amp; removed!=1 &amp; (crs==0 |crs== 1 &amp; othsource ==1) [pweight=weightHACsenate]</v>
      </c>
      <c r="K6492" s="18" t="str">
        <f t="shared" si="612"/>
        <v>inthreatenedbill SenateDaysBeforeDeadline houseoppo opposen</v>
      </c>
      <c r="L6492" s="1" t="str">
        <f t="shared" si="613"/>
        <v>Yes</v>
      </c>
    </row>
    <row r="6493" spans="1:12" ht="43.2" x14ac:dyDescent="0.3">
      <c r="A6493" s="1" t="str">
        <f>VLOOKUP(B6493,DownloadedFiles!$B$2:$C$821,2,)</f>
        <v>doi:10.7910/DVN/SPXP04</v>
      </c>
      <c r="B6493" s="1" t="s">
        <v>2363</v>
      </c>
      <c r="C6493" s="1" t="s">
        <v>6050</v>
      </c>
      <c r="D6493" s="1" t="s">
        <v>766</v>
      </c>
      <c r="E6493" s="1" t="str">
        <f>VLOOKUP(D6493,StataFunctions!$E$2:$G$260,3,)</f>
        <v>Logistic regression</v>
      </c>
      <c r="F6493" s="18" t="s">
        <v>8283</v>
      </c>
      <c r="G6493" s="18" t="str">
        <f t="shared" si="610"/>
        <v>skipsenate</v>
      </c>
      <c r="H6493" s="18" t="str">
        <f t="shared" si="611"/>
        <v>inthreatenedbill SenateDaysBeforeDeadline houseoppo opposen if hacorigin ==1 &amp; removed!=1 &amp; (crs==0 |crs== 1 &amp; othsource ==1) [pweight=weightHACsenate]</v>
      </c>
      <c r="I6493" s="18">
        <f t="shared" si="614"/>
        <v>1</v>
      </c>
      <c r="J6493" s="18" t="str">
        <f t="shared" si="615"/>
        <v xml:space="preserve"> hacorigin ==1 &amp; removed!=1 &amp; (crs==0 |crs== 1 &amp; othsource ==1) [pweight=weightHACsenate]</v>
      </c>
      <c r="K6493" s="18" t="str">
        <f t="shared" si="612"/>
        <v>inthreatenedbill SenateDaysBeforeDeadline houseoppo opposen</v>
      </c>
      <c r="L6493" s="1" t="str">
        <f t="shared" si="613"/>
        <v>Yes</v>
      </c>
    </row>
    <row r="6494" spans="1:12" ht="43.2" x14ac:dyDescent="0.3">
      <c r="A6494" s="1" t="str">
        <f>VLOOKUP(B6494,DownloadedFiles!$B$2:$C$821,2,)</f>
        <v>doi:10.7910/DVN/SPXP04</v>
      </c>
      <c r="B6494" s="1" t="s">
        <v>2363</v>
      </c>
      <c r="C6494" s="1" t="s">
        <v>6050</v>
      </c>
      <c r="D6494" s="1" t="s">
        <v>766</v>
      </c>
      <c r="E6494" s="1" t="str">
        <f>VLOOKUP(D6494,StataFunctions!$E$2:$G$260,3,)</f>
        <v>Logistic regression</v>
      </c>
      <c r="F6494" s="18" t="s">
        <v>8045</v>
      </c>
      <c r="G6494" s="18" t="str">
        <f t="shared" si="610"/>
        <v>notinconf</v>
      </c>
      <c r="H6494" s="18" t="str">
        <f t="shared" si="611"/>
        <v>removedsf skipsenate threatened houseoppo opposen filibuster if hacorigin ==1 &amp; removed !=1 &amp; (crs==0 | crs== 1 &amp; othsource ==1) [pweight=weightHACsenate]</v>
      </c>
      <c r="I6494" s="18">
        <f t="shared" si="614"/>
        <v>1</v>
      </c>
      <c r="J6494" s="18" t="str">
        <f t="shared" si="615"/>
        <v xml:space="preserve"> hacorigin ==1 &amp; removed !=1 &amp; (crs==0 | crs== 1 &amp; othsource ==1) [pweight=weightHACsenate]</v>
      </c>
      <c r="K6494" s="18" t="str">
        <f t="shared" si="612"/>
        <v>removedsf skipsenate threatened houseoppo opposen filibuster</v>
      </c>
      <c r="L6494" s="1" t="str">
        <f t="shared" si="613"/>
        <v>Yes</v>
      </c>
    </row>
    <row r="6495" spans="1:12" ht="43.2" x14ac:dyDescent="0.3">
      <c r="A6495" s="1" t="str">
        <f>VLOOKUP(B6495,DownloadedFiles!$B$2:$C$821,2,)</f>
        <v>doi:10.7910/DVN/SPXP04</v>
      </c>
      <c r="B6495" s="1" t="s">
        <v>2363</v>
      </c>
      <c r="C6495" s="1" t="s">
        <v>6050</v>
      </c>
      <c r="D6495" s="1" t="s">
        <v>766</v>
      </c>
      <c r="E6495" s="1" t="str">
        <f>VLOOKUP(D6495,StataFunctions!$E$2:$G$260,3,)</f>
        <v>Logistic regression</v>
      </c>
      <c r="F6495" s="18" t="s">
        <v>8043</v>
      </c>
      <c r="G6495" s="18" t="str">
        <f t="shared" si="610"/>
        <v>notinconf</v>
      </c>
      <c r="H6495" s="18" t="str">
        <f t="shared" si="611"/>
        <v>threatened removedsf skipsenate houseoppo opposen if hacorigin ==1 &amp; removed !=1 &amp; (crs==0 | crs== 1 &amp; othsource ==1) [pweight=weightHACsenate ]</v>
      </c>
      <c r="I6495" s="18">
        <f t="shared" si="614"/>
        <v>1</v>
      </c>
      <c r="J6495" s="18" t="str">
        <f t="shared" si="615"/>
        <v xml:space="preserve"> hacorigin ==1 &amp; removed !=1 &amp; (crs==0 | crs== 1 &amp; othsource ==1) [pweight=weightHACsenate ]</v>
      </c>
      <c r="K6495" s="18" t="str">
        <f t="shared" si="612"/>
        <v>threatened removedsf skipsenate houseoppo opposen</v>
      </c>
      <c r="L6495" s="1" t="str">
        <f t="shared" si="613"/>
        <v>Yes</v>
      </c>
    </row>
    <row r="6496" spans="1:12" ht="43.2" x14ac:dyDescent="0.3">
      <c r="A6496" s="1" t="str">
        <f>VLOOKUP(B6496,DownloadedFiles!$B$2:$C$821,2,)</f>
        <v>doi:10.7910/DVN/SPXP04</v>
      </c>
      <c r="B6496" s="1" t="s">
        <v>2363</v>
      </c>
      <c r="C6496" s="1" t="s">
        <v>6050</v>
      </c>
      <c r="D6496" s="1" t="s">
        <v>766</v>
      </c>
      <c r="E6496" s="1" t="str">
        <f>VLOOKUP(D6496,StataFunctions!$E$2:$G$260,3,)</f>
        <v>Logistic regression</v>
      </c>
      <c r="F6496" s="18" t="s">
        <v>8232</v>
      </c>
      <c r="G6496" s="18" t="str">
        <f t="shared" si="610"/>
        <v>removedsf</v>
      </c>
      <c r="H6496" s="18" t="str">
        <f t="shared" si="611"/>
        <v>threatened SenateDaysBeforeDeadline houseoppo opposen if hacorigin ==1 &amp; removed!=1 &amp; skipsenate==0 &amp; (crs==0 |crs== 1 &amp; othsource ==1) [pweight=weightHACsenateNOSKIP]</v>
      </c>
      <c r="I6496" s="18">
        <f t="shared" si="614"/>
        <v>1</v>
      </c>
      <c r="J6496" s="18" t="str">
        <f t="shared" si="615"/>
        <v xml:space="preserve"> hacorigin ==1 &amp; removed!=1 &amp; skipsenate==0 &amp; (crs==0 |crs== 1 &amp; othsource ==1) [pweight=weightHACsenateNOSKIP]</v>
      </c>
      <c r="K6496" s="18" t="str">
        <f t="shared" si="612"/>
        <v>threatened SenateDaysBeforeDeadline houseoppo opposen</v>
      </c>
      <c r="L6496" s="1" t="str">
        <f t="shared" si="613"/>
        <v>Yes</v>
      </c>
    </row>
    <row r="6497" spans="1:12" ht="43.2" x14ac:dyDescent="0.3">
      <c r="A6497" s="1" t="str">
        <f>VLOOKUP(B6497,DownloadedFiles!$B$2:$C$821,2,)</f>
        <v>doi:10.7910/DVN/SPXP04</v>
      </c>
      <c r="B6497" s="1" t="s">
        <v>2363</v>
      </c>
      <c r="C6497" s="1" t="s">
        <v>6050</v>
      </c>
      <c r="D6497" s="1" t="s">
        <v>766</v>
      </c>
      <c r="E6497" s="1" t="str">
        <f>VLOOKUP(D6497,StataFunctions!$E$2:$G$260,3,)</f>
        <v>Logistic regression</v>
      </c>
      <c r="F6497" s="18" t="s">
        <v>8232</v>
      </c>
      <c r="G6497" s="18" t="str">
        <f t="shared" si="610"/>
        <v>removedsf</v>
      </c>
      <c r="H6497" s="18" t="str">
        <f t="shared" si="611"/>
        <v>threatened SenateDaysBeforeDeadline houseoppo opposen if hacorigin ==1 &amp; removed!=1 &amp; skipsenate==0 &amp; (crs==0 |crs== 1 &amp; othsource ==1) [pweight=weightHACsenateNOSKIP]</v>
      </c>
      <c r="I6497" s="18">
        <f t="shared" si="614"/>
        <v>1</v>
      </c>
      <c r="J6497" s="18" t="str">
        <f t="shared" si="615"/>
        <v xml:space="preserve"> hacorigin ==1 &amp; removed!=1 &amp; skipsenate==0 &amp; (crs==0 |crs== 1 &amp; othsource ==1) [pweight=weightHACsenateNOSKIP]</v>
      </c>
      <c r="K6497" s="18" t="str">
        <f t="shared" si="612"/>
        <v>threatened SenateDaysBeforeDeadline houseoppo opposen</v>
      </c>
      <c r="L6497" s="1" t="str">
        <f t="shared" si="613"/>
        <v>Yes</v>
      </c>
    </row>
    <row r="6498" spans="1:12" x14ac:dyDescent="0.3">
      <c r="A6498" s="1" t="str">
        <f>VLOOKUP(B6498,DownloadedFiles!$B$2:$C$821,2,)</f>
        <v>hdl:1902.1/22127</v>
      </c>
      <c r="B6498" s="1" t="s">
        <v>2486</v>
      </c>
      <c r="C6498" s="1" t="s">
        <v>6495</v>
      </c>
      <c r="D6498" s="1" t="s">
        <v>654</v>
      </c>
      <c r="E6498" s="1" t="str">
        <f>VLOOKUP(D6498,StataFunctions!$E$2:$G$260,3,)</f>
        <v>Linear Regression</v>
      </c>
      <c r="F6498" s="18" t="s">
        <v>6051</v>
      </c>
      <c r="G6498" s="18" t="str">
        <f t="shared" si="610"/>
        <v>Cont</v>
      </c>
      <c r="H6498" s="18" t="str">
        <f t="shared" si="611"/>
        <v>_Cont</v>
      </c>
      <c r="I6498" s="18">
        <f t="shared" si="614"/>
        <v>0</v>
      </c>
      <c r="J6498" s="18" t="str">
        <f t="shared" si="615"/>
        <v>NA</v>
      </c>
      <c r="K6498" s="18" t="str">
        <f t="shared" si="612"/>
        <v>_Cont</v>
      </c>
      <c r="L6498" s="1" t="str">
        <f t="shared" si="613"/>
        <v>Yes</v>
      </c>
    </row>
    <row r="6499" spans="1:12" ht="28.8" x14ac:dyDescent="0.3">
      <c r="A6499" s="1" t="str">
        <f>VLOOKUP(B6499,DownloadedFiles!$B$2:$C$821,2,)</f>
        <v>hdl:1902.1/22127</v>
      </c>
      <c r="B6499" s="1" t="s">
        <v>2486</v>
      </c>
      <c r="C6499" s="1" t="s">
        <v>6495</v>
      </c>
      <c r="D6499" s="1" t="s">
        <v>806</v>
      </c>
      <c r="E6499" s="1" t="str">
        <f>VLOOKUP(D6499,StataFunctions!$E$2:$G$260,3,)</f>
        <v>Fixed-effects Logistic Regression</v>
      </c>
      <c r="F6499" s="18" t="s">
        <v>3993</v>
      </c>
      <c r="G6499" s="18" t="str">
        <f t="shared" si="610"/>
        <v>Treatment1</v>
      </c>
      <c r="H6499" s="18" t="str">
        <f t="shared" si="611"/>
        <v>Inc PercentHispanic PercentBlack density per_collegegrads</v>
      </c>
      <c r="I6499" s="18">
        <f t="shared" si="614"/>
        <v>0</v>
      </c>
      <c r="J6499" s="18" t="str">
        <f t="shared" si="615"/>
        <v>NA</v>
      </c>
      <c r="K6499" s="18" t="str">
        <f t="shared" si="612"/>
        <v>Inc PercentHispanic PercentBlack density per_collegegrads</v>
      </c>
      <c r="L6499" s="1" t="str">
        <f t="shared" si="613"/>
        <v>Yes</v>
      </c>
    </row>
    <row r="6500" spans="1:12" ht="72" x14ac:dyDescent="0.3">
      <c r="A6500" s="1" t="str">
        <f>VLOOKUP(B6500,DownloadedFiles!$B$2:$C$821,2,)</f>
        <v>doi:10.7910/DVN/26570</v>
      </c>
      <c r="B6500" s="1" t="s">
        <v>2522</v>
      </c>
      <c r="C6500" s="1" t="s">
        <v>698</v>
      </c>
      <c r="D6500" s="1" t="s">
        <v>660</v>
      </c>
      <c r="E6500" s="1" t="str">
        <f>VLOOKUP(D6500,StataFunctions!$E$2:$G$260,3,)</f>
        <v>Negative binomial regression</v>
      </c>
      <c r="F6500" s="18" t="s">
        <v>8047</v>
      </c>
      <c r="G6500" s="18" t="str">
        <f t="shared" si="610"/>
        <v>nwomencand</v>
      </c>
      <c r="H6500" s="18" t="str">
        <f t="shared" si="611"/>
        <v>slautobnwomenelected nwomenelectedlagged nwomencandpreviouslyelected nmencandpreviouslyelected nwomencandlagged npeopleelected ncand referenda womkr logdistzh logpop krsvp steuerfuss agglo land y1978 y1982 y1986 y1990 y1994 y1998 y2002 y2006 y2010</v>
      </c>
      <c r="I6500" s="18">
        <f t="shared" si="614"/>
        <v>0</v>
      </c>
      <c r="J6500" s="18" t="str">
        <f t="shared" si="615"/>
        <v>NA</v>
      </c>
      <c r="K6500" s="18" t="str">
        <f t="shared" si="612"/>
        <v>slautobnwomenelected nwomenelectedlagged nwomencandpreviouslyelected nmencandpreviouslyelected nwomencandlagged npeopleelected ncand referenda womkr logdistzh logpop krsvp steuerfuss agglo land y1978 y1982 y1986 y1990 y1994 y1998 y2002 y2006 y2010</v>
      </c>
      <c r="L6500" s="1" t="str">
        <f t="shared" si="613"/>
        <v>Yes</v>
      </c>
    </row>
    <row r="6501" spans="1:12" ht="72" x14ac:dyDescent="0.3">
      <c r="A6501" s="1" t="str">
        <f>VLOOKUP(B6501,DownloadedFiles!$B$2:$C$821,2,)</f>
        <v>doi:10.7910/DVN/26570</v>
      </c>
      <c r="B6501" s="1" t="s">
        <v>2522</v>
      </c>
      <c r="C6501" s="1" t="s">
        <v>698</v>
      </c>
      <c r="D6501" s="1" t="s">
        <v>660</v>
      </c>
      <c r="E6501" s="1" t="str">
        <f>VLOOKUP(D6501,StataFunctions!$E$2:$G$260,3,)</f>
        <v>Negative binomial regression</v>
      </c>
      <c r="F6501" s="18" t="s">
        <v>8051</v>
      </c>
      <c r="G6501" s="18" t="str">
        <f t="shared" si="610"/>
        <v>nwomencand</v>
      </c>
      <c r="H6501" s="18" t="str">
        <f t="shared" si="611"/>
        <v>slautobnwomenelected nwomenelectedlagged nwomencandpreviouslyelected nmencandpreviouslyelected nwomencandlagged npeopleelected ncand referenda womkr logdistzh logpop krsvp steuerfuss agglo land y1978 y1982 y1986 y1990 y1994 y1998 y2002 y2006 y2010</v>
      </c>
      <c r="I6501" s="18">
        <f t="shared" si="614"/>
        <v>0</v>
      </c>
      <c r="J6501" s="18" t="str">
        <f t="shared" si="615"/>
        <v>NA</v>
      </c>
      <c r="K6501" s="18" t="str">
        <f t="shared" si="612"/>
        <v>slautobnwomenelected nwomenelectedlagged nwomencandpreviouslyelected nmencandpreviouslyelected nwomencandlagged npeopleelected ncand referenda womkr logdistzh logpop krsvp steuerfuss agglo land y1978 y1982 y1986 y1990 y1994 y1998 y2002 y2006 y2010</v>
      </c>
      <c r="L6501" s="1" t="str">
        <f t="shared" si="613"/>
        <v>Yes</v>
      </c>
    </row>
    <row r="6502" spans="1:12" ht="72" x14ac:dyDescent="0.3">
      <c r="A6502" s="1" t="str">
        <f>VLOOKUP(B6502,DownloadedFiles!$B$2:$C$821,2,)</f>
        <v>doi:10.7910/DVN/26570</v>
      </c>
      <c r="B6502" s="1" t="s">
        <v>2522</v>
      </c>
      <c r="C6502" s="1" t="s">
        <v>698</v>
      </c>
      <c r="D6502" s="1" t="s">
        <v>1486</v>
      </c>
      <c r="E6502" s="1" t="str">
        <f>VLOOKUP(D6502,StataFunctions!$E$2:$G$260,3,)</f>
        <v>Poisson regression</v>
      </c>
      <c r="F6502" s="18" t="s">
        <v>8055</v>
      </c>
      <c r="G6502" s="18" t="str">
        <f t="shared" si="610"/>
        <v>nwomencand</v>
      </c>
      <c r="H6502" s="18" t="str">
        <f t="shared" si="611"/>
        <v>slautobnwomenelected nwomenelectedlagged nwomencandpreviouslyelected nmencandpreviouslyelected nwomencandlagged npeopleelected ncand referenda womkr logdistzh logpop krsvp steuerfuss agglo land y1978 y1982 y1986 y1990 y1994 y1998 y2002 y2006 y2010</v>
      </c>
      <c r="I6502" s="18">
        <f t="shared" si="614"/>
        <v>0</v>
      </c>
      <c r="J6502" s="18" t="str">
        <f t="shared" si="615"/>
        <v>NA</v>
      </c>
      <c r="K6502" s="18" t="str">
        <f t="shared" si="612"/>
        <v>slautobnwomenelected nwomenelectedlagged nwomencandpreviouslyelected nmencandpreviouslyelected nwomencandlagged npeopleelected ncand referenda womkr logdistzh logpop krsvp steuerfuss agglo land y1978 y1982 y1986 y1990 y1994 y1998 y2002 y2006 y2010</v>
      </c>
      <c r="L6502" s="1" t="str">
        <f t="shared" si="613"/>
        <v>Yes</v>
      </c>
    </row>
    <row r="6503" spans="1:12" ht="86.4" x14ac:dyDescent="0.3">
      <c r="A6503" s="1" t="str">
        <f>VLOOKUP(B6503,DownloadedFiles!$B$2:$C$821,2,)</f>
        <v>doi:10.7910/DVN/26570</v>
      </c>
      <c r="B6503" s="1" t="s">
        <v>2522</v>
      </c>
      <c r="C6503" s="1" t="s">
        <v>698</v>
      </c>
      <c r="D6503" s="1" t="s">
        <v>660</v>
      </c>
      <c r="E6503" s="1" t="str">
        <f>VLOOKUP(D6503,StataFunctions!$E$2:$G$260,3,)</f>
        <v>Negative binomial regression</v>
      </c>
      <c r="F6503" s="18" t="s">
        <v>8048</v>
      </c>
      <c r="G6503" s="18" t="str">
        <f t="shared" si="610"/>
        <v>nwomencand</v>
      </c>
      <c r="H6503"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I6503" s="18">
        <f t="shared" si="614"/>
        <v>0</v>
      </c>
      <c r="J6503" s="18" t="str">
        <f t="shared" si="615"/>
        <v>NA</v>
      </c>
      <c r="K6503"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L6503" s="1" t="str">
        <f t="shared" si="613"/>
        <v>Yes</v>
      </c>
    </row>
    <row r="6504" spans="1:12" ht="86.4" x14ac:dyDescent="0.3">
      <c r="A6504" s="1" t="str">
        <f>VLOOKUP(B6504,DownloadedFiles!$B$2:$C$821,2,)</f>
        <v>doi:10.7910/DVN/26570</v>
      </c>
      <c r="B6504" s="1" t="s">
        <v>2522</v>
      </c>
      <c r="C6504" s="1" t="s">
        <v>698</v>
      </c>
      <c r="D6504" s="1" t="s">
        <v>660</v>
      </c>
      <c r="E6504" s="1" t="str">
        <f>VLOOKUP(D6504,StataFunctions!$E$2:$G$260,3,)</f>
        <v>Negative binomial regression</v>
      </c>
      <c r="F6504" s="18" t="s">
        <v>8052</v>
      </c>
      <c r="G6504" s="18" t="str">
        <f t="shared" si="610"/>
        <v>nwomencand</v>
      </c>
      <c r="H6504"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I6504" s="18">
        <f t="shared" si="614"/>
        <v>0</v>
      </c>
      <c r="J6504" s="18" t="str">
        <f t="shared" si="615"/>
        <v>NA</v>
      </c>
      <c r="K6504"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L6504" s="1" t="str">
        <f t="shared" si="613"/>
        <v>Yes</v>
      </c>
    </row>
    <row r="6505" spans="1:12" ht="86.4" x14ac:dyDescent="0.3">
      <c r="A6505" s="1" t="str">
        <f>VLOOKUP(B6505,DownloadedFiles!$B$2:$C$821,2,)</f>
        <v>doi:10.7910/DVN/26570</v>
      </c>
      <c r="B6505" s="1" t="s">
        <v>2522</v>
      </c>
      <c r="C6505" s="1" t="s">
        <v>698</v>
      </c>
      <c r="D6505" s="1" t="s">
        <v>1486</v>
      </c>
      <c r="E6505" s="1" t="str">
        <f>VLOOKUP(D6505,StataFunctions!$E$2:$G$260,3,)</f>
        <v>Poisson regression</v>
      </c>
      <c r="F6505" s="18" t="s">
        <v>8056</v>
      </c>
      <c r="G6505" s="18" t="str">
        <f t="shared" si="610"/>
        <v>nwomencand</v>
      </c>
      <c r="H6505"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I6505" s="18">
        <f t="shared" si="614"/>
        <v>0</v>
      </c>
      <c r="J6505" s="18" t="str">
        <f t="shared" si="615"/>
        <v>NA</v>
      </c>
      <c r="K6505"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v>
      </c>
      <c r="L6505" s="1" t="str">
        <f t="shared" si="613"/>
        <v>Yes</v>
      </c>
    </row>
    <row r="6506" spans="1:12" ht="100.8" x14ac:dyDescent="0.3">
      <c r="A6506" s="1" t="str">
        <f>VLOOKUP(B6506,DownloadedFiles!$B$2:$C$821,2,)</f>
        <v>doi:10.7910/DVN/26570</v>
      </c>
      <c r="B6506" s="1" t="s">
        <v>2522</v>
      </c>
      <c r="C6506" s="1" t="s">
        <v>698</v>
      </c>
      <c r="D6506" s="1" t="s">
        <v>660</v>
      </c>
      <c r="E6506" s="1" t="str">
        <f>VLOOKUP(D6506,StataFunctions!$E$2:$G$260,3,)</f>
        <v>Negative binomial regression</v>
      </c>
      <c r="F6506" s="18" t="s">
        <v>8050</v>
      </c>
      <c r="G6506" s="18" t="str">
        <f t="shared" si="610"/>
        <v>nwomencand</v>
      </c>
      <c r="H6506"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I6506" s="18">
        <f t="shared" si="614"/>
        <v>0</v>
      </c>
      <c r="J6506" s="18" t="str">
        <f t="shared" si="615"/>
        <v>NA</v>
      </c>
      <c r="K6506"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06" s="1" t="str">
        <f t="shared" si="613"/>
        <v>Yes</v>
      </c>
    </row>
    <row r="6507" spans="1:12" ht="100.8" x14ac:dyDescent="0.3">
      <c r="A6507" s="1" t="str">
        <f>VLOOKUP(B6507,DownloadedFiles!$B$2:$C$821,2,)</f>
        <v>doi:10.7910/DVN/26570</v>
      </c>
      <c r="B6507" s="1" t="s">
        <v>2522</v>
      </c>
      <c r="C6507" s="1" t="s">
        <v>698</v>
      </c>
      <c r="D6507" s="1" t="s">
        <v>660</v>
      </c>
      <c r="E6507" s="1" t="str">
        <f>VLOOKUP(D6507,StataFunctions!$E$2:$G$260,3,)</f>
        <v>Negative binomial regression</v>
      </c>
      <c r="F6507" s="18" t="s">
        <v>8054</v>
      </c>
      <c r="G6507" s="18" t="str">
        <f t="shared" si="610"/>
        <v>nwomencand</v>
      </c>
      <c r="H6507"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I6507" s="18">
        <f t="shared" si="614"/>
        <v>0</v>
      </c>
      <c r="J6507" s="18" t="str">
        <f t="shared" si="615"/>
        <v>NA</v>
      </c>
      <c r="K6507"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07" s="1" t="str">
        <f t="shared" si="613"/>
        <v>Yes</v>
      </c>
    </row>
    <row r="6508" spans="1:12" ht="100.8" x14ac:dyDescent="0.3">
      <c r="A6508" s="1" t="str">
        <f>VLOOKUP(B6508,DownloadedFiles!$B$2:$C$821,2,)</f>
        <v>doi:10.7910/DVN/26570</v>
      </c>
      <c r="B6508" s="1" t="s">
        <v>2522</v>
      </c>
      <c r="C6508" s="1" t="s">
        <v>698</v>
      </c>
      <c r="D6508" s="1" t="s">
        <v>1486</v>
      </c>
      <c r="E6508" s="1" t="str">
        <f>VLOOKUP(D6508,StataFunctions!$E$2:$G$260,3,)</f>
        <v>Poisson regression</v>
      </c>
      <c r="F6508" s="18" t="s">
        <v>8058</v>
      </c>
      <c r="G6508" s="18" t="str">
        <f t="shared" si="610"/>
        <v>nwomencand</v>
      </c>
      <c r="H6508"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I6508" s="18">
        <f t="shared" si="614"/>
        <v>0</v>
      </c>
      <c r="J6508" s="18" t="str">
        <f t="shared" si="615"/>
        <v>NA</v>
      </c>
      <c r="K6508"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08" s="1" t="str">
        <f t="shared" si="613"/>
        <v>Yes</v>
      </c>
    </row>
    <row r="6509" spans="1:12" ht="86.4" x14ac:dyDescent="0.3">
      <c r="A6509" s="1" t="str">
        <f>VLOOKUP(B6509,DownloadedFiles!$B$2:$C$821,2,)</f>
        <v>doi:10.7910/DVN/26570</v>
      </c>
      <c r="B6509" s="1" t="s">
        <v>2522</v>
      </c>
      <c r="C6509" s="1" t="s">
        <v>698</v>
      </c>
      <c r="D6509" s="1" t="s">
        <v>660</v>
      </c>
      <c r="E6509" s="1" t="str">
        <f>VLOOKUP(D6509,StataFunctions!$E$2:$G$260,3,)</f>
        <v>Negative binomial regression</v>
      </c>
      <c r="F6509" s="18" t="s">
        <v>8049</v>
      </c>
      <c r="G6509" s="18" t="str">
        <f t="shared" si="610"/>
        <v>nwomencand</v>
      </c>
      <c r="H6509" s="18" t="str">
        <f t="shared" si="611"/>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I6509" s="18">
        <f t="shared" si="614"/>
        <v>0</v>
      </c>
      <c r="J6509" s="18" t="str">
        <f t="shared" si="615"/>
        <v>NA</v>
      </c>
      <c r="K6509" s="18" t="str">
        <f t="shared" si="612"/>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L6509" s="1" t="str">
        <f t="shared" si="613"/>
        <v>Yes</v>
      </c>
    </row>
    <row r="6510" spans="1:12" ht="86.4" x14ac:dyDescent="0.3">
      <c r="A6510" s="1" t="str">
        <f>VLOOKUP(B6510,DownloadedFiles!$B$2:$C$821,2,)</f>
        <v>doi:10.7910/DVN/26570</v>
      </c>
      <c r="B6510" s="1" t="s">
        <v>2522</v>
      </c>
      <c r="C6510" s="1" t="s">
        <v>698</v>
      </c>
      <c r="D6510" s="1" t="s">
        <v>660</v>
      </c>
      <c r="E6510" s="1" t="str">
        <f>VLOOKUP(D6510,StataFunctions!$E$2:$G$260,3,)</f>
        <v>Negative binomial regression</v>
      </c>
      <c r="F6510" s="18" t="s">
        <v>8053</v>
      </c>
      <c r="G6510" s="18" t="str">
        <f t="shared" si="610"/>
        <v>nwomencand</v>
      </c>
      <c r="H6510" s="18" t="str">
        <f t="shared" si="611"/>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I6510" s="18">
        <f t="shared" si="614"/>
        <v>0</v>
      </c>
      <c r="J6510" s="18" t="str">
        <f t="shared" si="615"/>
        <v>NA</v>
      </c>
      <c r="K6510" s="18" t="str">
        <f t="shared" si="612"/>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L6510" s="1" t="str">
        <f t="shared" si="613"/>
        <v>Yes</v>
      </c>
    </row>
    <row r="6511" spans="1:12" ht="86.4" x14ac:dyDescent="0.3">
      <c r="A6511" s="1" t="str">
        <f>VLOOKUP(B6511,DownloadedFiles!$B$2:$C$821,2,)</f>
        <v>doi:10.7910/DVN/26570</v>
      </c>
      <c r="B6511" s="1" t="s">
        <v>2522</v>
      </c>
      <c r="C6511" s="1" t="s">
        <v>698</v>
      </c>
      <c r="D6511" s="1" t="s">
        <v>1486</v>
      </c>
      <c r="E6511" s="1" t="str">
        <f>VLOOKUP(D6511,StataFunctions!$E$2:$G$260,3,)</f>
        <v>Poisson regression</v>
      </c>
      <c r="F6511" s="18" t="s">
        <v>8057</v>
      </c>
      <c r="G6511" s="18" t="str">
        <f t="shared" si="610"/>
        <v>nwomencand</v>
      </c>
      <c r="H6511" s="18" t="str">
        <f t="shared" si="611"/>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I6511" s="18">
        <f t="shared" si="614"/>
        <v>0</v>
      </c>
      <c r="J6511" s="18" t="str">
        <f t="shared" si="615"/>
        <v>NA</v>
      </c>
      <c r="K6511" s="18" t="str">
        <f t="shared" si="612"/>
        <v>slautobnwomenelected nwomenelectedlagged nwomencandpreviouslyelected nmencandpreviouslyelected nwomencandlagged npeopleelected ncand referenda womkr logdistzh logpop krsvp steuerfuss agglo land y1978 y1982 y1986 y1990 y1994 y1998 y2002 y2006 y2010 slweX78 slweX82 slweX86 slweX90 slweX94 slweX98 slweX02 slweX06 slweX10</v>
      </c>
      <c r="L6511" s="1" t="str">
        <f t="shared" si="613"/>
        <v>Yes</v>
      </c>
    </row>
    <row r="6512" spans="1:12" ht="100.8" x14ac:dyDescent="0.3">
      <c r="A6512" s="1" t="str">
        <f>VLOOKUP(B6512,DownloadedFiles!$B$2:$C$821,2,)</f>
        <v>doi:10.7910/DVN/26570</v>
      </c>
      <c r="B6512" s="1" t="s">
        <v>2523</v>
      </c>
      <c r="C6512" s="1" t="s">
        <v>698</v>
      </c>
      <c r="D6512" s="1" t="s">
        <v>660</v>
      </c>
      <c r="E6512" s="1" t="str">
        <f>VLOOKUP(D6512,StataFunctions!$E$2:$G$260,3,)</f>
        <v>Negative binomial regression</v>
      </c>
      <c r="F6512" s="18" t="s">
        <v>8059</v>
      </c>
      <c r="G6512" s="18" t="str">
        <f t="shared" si="610"/>
        <v>nwomencandnew</v>
      </c>
      <c r="H6512" s="18" t="str">
        <f t="shared" si="611"/>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 if nwomencandpreviouslyelected == 0</v>
      </c>
      <c r="I6512" s="18">
        <f t="shared" si="614"/>
        <v>1</v>
      </c>
      <c r="J6512" s="18" t="str">
        <f t="shared" si="615"/>
        <v xml:space="preserve"> nwomencandpreviouslyelected == 0</v>
      </c>
      <c r="K6512" s="18" t="str">
        <f t="shared" si="612"/>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L6512" s="1" t="str">
        <f t="shared" si="613"/>
        <v>Yes</v>
      </c>
    </row>
    <row r="6513" spans="1:12" ht="100.8" x14ac:dyDescent="0.3">
      <c r="A6513" s="1" t="str">
        <f>VLOOKUP(B6513,DownloadedFiles!$B$2:$C$821,2,)</f>
        <v>doi:10.7910/DVN/26570</v>
      </c>
      <c r="B6513" s="1" t="s">
        <v>2523</v>
      </c>
      <c r="C6513" s="1" t="s">
        <v>698</v>
      </c>
      <c r="D6513" s="1" t="s">
        <v>660</v>
      </c>
      <c r="E6513" s="1" t="str">
        <f>VLOOKUP(D6513,StataFunctions!$E$2:$G$260,3,)</f>
        <v>Negative binomial regression</v>
      </c>
      <c r="F6513" s="18" t="s">
        <v>8060</v>
      </c>
      <c r="G6513" s="18" t="str">
        <f t="shared" si="610"/>
        <v>nwomencandnew</v>
      </c>
      <c r="H6513" s="18" t="str">
        <f t="shared" si="611"/>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 if nwomencandpreviouslyelected == 0</v>
      </c>
      <c r="I6513" s="18">
        <f t="shared" si="614"/>
        <v>1</v>
      </c>
      <c r="J6513" s="18" t="str">
        <f t="shared" si="615"/>
        <v xml:space="preserve"> nwomencandpreviouslyelected == 0</v>
      </c>
      <c r="K6513" s="18" t="str">
        <f t="shared" si="612"/>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L6513" s="1" t="str">
        <f t="shared" si="613"/>
        <v>Yes</v>
      </c>
    </row>
    <row r="6514" spans="1:12" ht="100.8" x14ac:dyDescent="0.3">
      <c r="A6514" s="1" t="str">
        <f>VLOOKUP(B6514,DownloadedFiles!$B$2:$C$821,2,)</f>
        <v>doi:10.7910/DVN/26570</v>
      </c>
      <c r="B6514" s="1" t="s">
        <v>2523</v>
      </c>
      <c r="C6514" s="1" t="s">
        <v>698</v>
      </c>
      <c r="D6514" s="1" t="s">
        <v>660</v>
      </c>
      <c r="E6514" s="1" t="str">
        <f>VLOOKUP(D6514,StataFunctions!$E$2:$G$260,3,)</f>
        <v>Negative binomial regression</v>
      </c>
      <c r="F6514" s="18" t="s">
        <v>6010</v>
      </c>
      <c r="G6514" s="18" t="str">
        <f t="shared" si="610"/>
        <v>nwomencandnew</v>
      </c>
      <c r="H6514" s="18" t="str">
        <f t="shared" si="611"/>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I6514" s="18">
        <f t="shared" si="614"/>
        <v>0</v>
      </c>
      <c r="J6514" s="18" t="str">
        <f t="shared" si="615"/>
        <v>NA</v>
      </c>
      <c r="K6514" s="18" t="str">
        <f t="shared" si="612"/>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L6514" s="1" t="str">
        <f t="shared" si="613"/>
        <v>Yes</v>
      </c>
    </row>
    <row r="6515" spans="1:12" ht="100.8" x14ac:dyDescent="0.3">
      <c r="A6515" s="1" t="str">
        <f>VLOOKUP(B6515,DownloadedFiles!$B$2:$C$821,2,)</f>
        <v>doi:10.7910/DVN/26570</v>
      </c>
      <c r="B6515" s="1" t="s">
        <v>2523</v>
      </c>
      <c r="C6515" s="1" t="s">
        <v>698</v>
      </c>
      <c r="D6515" s="1" t="s">
        <v>660</v>
      </c>
      <c r="E6515" s="1" t="str">
        <f>VLOOKUP(D6515,StataFunctions!$E$2:$G$260,3,)</f>
        <v>Negative binomial regression</v>
      </c>
      <c r="F6515" s="18" t="s">
        <v>6011</v>
      </c>
      <c r="G6515" s="18" t="str">
        <f t="shared" si="610"/>
        <v>nwomencandnew</v>
      </c>
      <c r="H6515" s="18" t="str">
        <f t="shared" si="611"/>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I6515" s="18">
        <f t="shared" si="614"/>
        <v>0</v>
      </c>
      <c r="J6515" s="18" t="str">
        <f t="shared" si="615"/>
        <v>NA</v>
      </c>
      <c r="K6515" s="18" t="str">
        <f t="shared" si="612"/>
        <v>slautobnwomenelected nwomenelectedlagged nwomencandpreviouslyelected nmencandpreviouslyelected nwomencandlagged npeopleelected ncand referenda womkr logdistzh logpop krsvp agglo land y1978 y1982 y1986 y1990 y1994 y1998 y2002 y2006 y2010 slbX78 slbX82 slbX86 slbX90 slbX94 slbX98 slbX02 slbX06 slbX10 slweX78 slweX82 slweX86 slweX90 slweX94 slweX98 slweX02 slweX06 slweX10</v>
      </c>
      <c r="L6515" s="1" t="str">
        <f t="shared" si="613"/>
        <v>Yes</v>
      </c>
    </row>
    <row r="6516" spans="1:12" ht="100.8" x14ac:dyDescent="0.3">
      <c r="A6516" s="1" t="str">
        <f>VLOOKUP(B6516,DownloadedFiles!$B$2:$C$821,2,)</f>
        <v>doi:10.7910/DVN/26570</v>
      </c>
      <c r="B6516" s="1" t="s">
        <v>2523</v>
      </c>
      <c r="C6516" s="1" t="s">
        <v>698</v>
      </c>
      <c r="D6516" s="1" t="s">
        <v>1486</v>
      </c>
      <c r="E6516" s="1" t="str">
        <f>VLOOKUP(D6516,StataFunctions!$E$2:$G$260,3,)</f>
        <v>Poisson regression</v>
      </c>
      <c r="F6516" s="18" t="s">
        <v>8062</v>
      </c>
      <c r="G6516" s="18" t="str">
        <f t="shared" si="610"/>
        <v>nwomencandnew</v>
      </c>
      <c r="H6516"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if nwomencandpreviouslyelected == 0</v>
      </c>
      <c r="I6516" s="18">
        <f t="shared" si="614"/>
        <v>1</v>
      </c>
      <c r="J6516" s="18" t="str">
        <f t="shared" si="615"/>
        <v xml:space="preserve"> nwomencandpreviouslyelected == 0</v>
      </c>
      <c r="K6516"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16" s="1" t="str">
        <f t="shared" si="613"/>
        <v>Yes</v>
      </c>
    </row>
    <row r="6517" spans="1:12" ht="100.8" x14ac:dyDescent="0.3">
      <c r="A6517" s="1" t="str">
        <f>VLOOKUP(B6517,DownloadedFiles!$B$2:$C$821,2,)</f>
        <v>doi:10.7910/DVN/26570</v>
      </c>
      <c r="B6517" s="1" t="s">
        <v>2523</v>
      </c>
      <c r="C6517" s="1" t="s">
        <v>698</v>
      </c>
      <c r="D6517" s="1" t="s">
        <v>1486</v>
      </c>
      <c r="E6517" s="1" t="str">
        <f>VLOOKUP(D6517,StataFunctions!$E$2:$G$260,3,)</f>
        <v>Poisson regression</v>
      </c>
      <c r="F6517" s="18" t="s">
        <v>8063</v>
      </c>
      <c r="G6517" s="18" t="str">
        <f t="shared" si="610"/>
        <v>nwomencandnew</v>
      </c>
      <c r="H6517"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 if nwomencandpreviouslyelected &gt; 0</v>
      </c>
      <c r="I6517" s="18">
        <f t="shared" si="614"/>
        <v>1</v>
      </c>
      <c r="J6517" s="18" t="str">
        <f t="shared" si="615"/>
        <v xml:space="preserve"> nwomencandpreviouslyelected &gt; 0</v>
      </c>
      <c r="K6517"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17" s="1" t="str">
        <f t="shared" si="613"/>
        <v>Yes</v>
      </c>
    </row>
    <row r="6518" spans="1:12" ht="100.8" x14ac:dyDescent="0.3">
      <c r="A6518" s="1" t="str">
        <f>VLOOKUP(B6518,DownloadedFiles!$B$2:$C$821,2,)</f>
        <v>doi:10.7910/DVN/26570</v>
      </c>
      <c r="B6518" s="1" t="s">
        <v>2523</v>
      </c>
      <c r="C6518" s="1" t="s">
        <v>698</v>
      </c>
      <c r="D6518" s="1" t="s">
        <v>1486</v>
      </c>
      <c r="E6518" s="1" t="str">
        <f>VLOOKUP(D6518,StataFunctions!$E$2:$G$260,3,)</f>
        <v>Poisson regression</v>
      </c>
      <c r="F6518" s="18" t="s">
        <v>8061</v>
      </c>
      <c r="G6518" s="18" t="str">
        <f t="shared" si="610"/>
        <v>nwomencandnew</v>
      </c>
      <c r="H6518" s="18" t="str">
        <f t="shared" si="611"/>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I6518" s="18">
        <f t="shared" si="614"/>
        <v>0</v>
      </c>
      <c r="J6518" s="18" t="str">
        <f t="shared" si="615"/>
        <v>NA</v>
      </c>
      <c r="K6518" s="18" t="str">
        <f t="shared" si="612"/>
        <v>slautobnwomenelected nwomenelectedlagged nwomencandpreviouslyelected nmencandpreviouslyelected nwomencandlagged npeopleelected ncand referenda womkr logdistzh logpop krsvp steuerfuss agglo land y1978 y1982 y1986 y1990 y1994 y1998 y2002 y2006 y2010 slbX78 slbX82 slbX86 slbX90 slbX94 slbX98 slbX02 slbX06 slbX10 slweX78 slweX82 slweX86 slweX90 slweX94 slweX98 slweX02 slweX06 slweX10</v>
      </c>
      <c r="L6518" s="1" t="str">
        <f t="shared" si="613"/>
        <v>Yes</v>
      </c>
    </row>
    <row r="6519" spans="1:12" ht="129.6" x14ac:dyDescent="0.3">
      <c r="A6519" s="1" t="str">
        <f>VLOOKUP(B6519,DownloadedFiles!$B$2:$C$821,2,)</f>
        <v>doi:10.7910/DVN/LZGQOH</v>
      </c>
      <c r="B6519" s="1" t="s">
        <v>2012</v>
      </c>
      <c r="C6519" s="1" t="s">
        <v>698</v>
      </c>
      <c r="D6519" s="1" t="s">
        <v>1227</v>
      </c>
      <c r="E6519" s="1" t="str">
        <f>VLOOKUP(D6519,StataFunctions!$E$2:$G$260,3,)</f>
        <v>Cox proportional hazards model</v>
      </c>
      <c r="F6519" s="18" t="s">
        <v>6133</v>
      </c>
      <c r="G6519" s="18" t="str">
        <f t="shared" si="610"/>
        <v>committee</v>
      </c>
      <c r="H6519" s="18" t="str">
        <f t="shared" si="611"/>
        <v>civilservice civilrights intelligence nationalsecurity foreignservice militaryoperations governmentcontracting publicland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19" s="18">
        <f t="shared" si="614"/>
        <v>1</v>
      </c>
      <c r="J6519" s="18" t="str">
        <f t="shared" si="615"/>
        <v xml:space="preserve"> year &gt; 1948 &amp; ceremonial==0</v>
      </c>
      <c r="K6519" s="18" t="str">
        <f t="shared" si="612"/>
        <v>civilservice civilrights intelligence nationalsecurity foreignservice militaryoperations governmentcontracting publicland 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19" s="1" t="str">
        <f t="shared" si="613"/>
        <v>Yes</v>
      </c>
    </row>
    <row r="6520" spans="1:12" ht="72" x14ac:dyDescent="0.3">
      <c r="A6520" s="1" t="str">
        <f>VLOOKUP(B6520,DownloadedFiles!$B$2:$C$821,2,)</f>
        <v>doi:10.7910/DVN/LZGQOH</v>
      </c>
      <c r="B6520" s="1" t="s">
        <v>2012</v>
      </c>
      <c r="C6520" s="1" t="s">
        <v>698</v>
      </c>
      <c r="D6520" s="1" t="s">
        <v>1227</v>
      </c>
      <c r="E6520" s="1" t="str">
        <f>VLOOKUP(D6520,StataFunctions!$E$2:$G$260,3,)</f>
        <v>Cox proportional hazards model</v>
      </c>
      <c r="F6520" s="18" t="s">
        <v>6136</v>
      </c>
      <c r="G6520" s="18" t="str">
        <f t="shared" ref="G6520:G6583" si="616">MID($F6520,LEN($D6520)+FIND($D6520,$F6520)+1,FIND(" ",$F6520,LEN(D6520)+FIND(D6520,F6520)+1)-(LEN($D6520)+FIND($D6520,$F6520)+1))</f>
        <v>issuing_pcong_dist</v>
      </c>
      <c r="H6520" s="18" t="str">
        <f t="shared" si="611"/>
        <v>fds nyt public_mention war inflation electyr admchg endterm trend37 Truman IKE JFK LBJ current_pcong_dist current_inflation current_electyr pres_dist log_eo_total current_admchg current_endterm current_war current_trend37 Truman2 IKE2 JFK2 LBJ2 if ceremonial==0 &amp; year &lt; 1969</v>
      </c>
      <c r="I6520" s="18">
        <f t="shared" si="614"/>
        <v>1</v>
      </c>
      <c r="J6520" s="18" t="str">
        <f t="shared" si="615"/>
        <v xml:space="preserve"> ceremonial==0 &amp; year &lt; 1969</v>
      </c>
      <c r="K6520" s="18" t="str">
        <f t="shared" si="612"/>
        <v>fds nyt public_mention war inflation electyr admchg endterm trend37 Truman IKE JFK LBJ current_pcong_dist current_inflation current_electyr pres_dist log_eo_total current_admchg current_endterm current_war current_trend37 Truman2 IKE2 JFK2 LBJ2</v>
      </c>
      <c r="L6520" s="1" t="str">
        <f t="shared" si="613"/>
        <v>Yes</v>
      </c>
    </row>
    <row r="6521" spans="1:12" ht="100.8" x14ac:dyDescent="0.3">
      <c r="A6521" s="1" t="str">
        <f>VLOOKUP(B6521,DownloadedFiles!$B$2:$C$821,2,)</f>
        <v>doi:10.7910/DVN/LZGQOH</v>
      </c>
      <c r="B6521" s="1" t="s">
        <v>2012</v>
      </c>
      <c r="C6521" s="1" t="s">
        <v>698</v>
      </c>
      <c r="D6521" s="1" t="s">
        <v>1227</v>
      </c>
      <c r="E6521" s="1" t="str">
        <f>VLOOKUP(D6521,StataFunctions!$E$2:$G$260,3,)</f>
        <v>Cox proportional hazards model</v>
      </c>
      <c r="F6521" s="18" t="s">
        <v>7595</v>
      </c>
      <c r="G6521" s="18" t="str">
        <f t="shared" si="616"/>
        <v>divdgovt</v>
      </c>
      <c r="H6521" s="18" t="str">
        <f t="shared" si="611"/>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if ceremonial==0</v>
      </c>
      <c r="I6521" s="18">
        <f t="shared" si="614"/>
        <v>1</v>
      </c>
      <c r="J6521" s="18" t="str">
        <f t="shared" si="615"/>
        <v xml:space="preserve"> ceremonial==0</v>
      </c>
      <c r="K6521" s="18" t="str">
        <f t="shared" si="612"/>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v>
      </c>
      <c r="L6521" s="1" t="str">
        <f t="shared" si="613"/>
        <v>Yes</v>
      </c>
    </row>
    <row r="6522" spans="1:12" ht="100.8" x14ac:dyDescent="0.3">
      <c r="A6522" s="1" t="str">
        <f>VLOOKUP(B6522,DownloadedFiles!$B$2:$C$821,2,)</f>
        <v>doi:10.7910/DVN/LZGQOH</v>
      </c>
      <c r="B6522" s="1" t="s">
        <v>2012</v>
      </c>
      <c r="C6522" s="1" t="s">
        <v>698</v>
      </c>
      <c r="D6522" s="1" t="s">
        <v>1227</v>
      </c>
      <c r="E6522" s="1" t="str">
        <f>VLOOKUP(D6522,StataFunctions!$E$2:$G$260,3,)</f>
        <v>Cox proportional hazards model</v>
      </c>
      <c r="F6522" s="18" t="s">
        <v>7595</v>
      </c>
      <c r="G6522" s="18" t="str">
        <f t="shared" si="616"/>
        <v>divdgovt</v>
      </c>
      <c r="H6522" s="18" t="str">
        <f t="shared" si="611"/>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if ceremonial==0</v>
      </c>
      <c r="I6522" s="18">
        <f t="shared" si="614"/>
        <v>1</v>
      </c>
      <c r="J6522" s="18" t="str">
        <f t="shared" si="615"/>
        <v xml:space="preserve"> ceremonial==0</v>
      </c>
      <c r="K6522" s="18" t="str">
        <f t="shared" si="612"/>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v>
      </c>
      <c r="L6522" s="1" t="str">
        <f t="shared" si="613"/>
        <v>Yes</v>
      </c>
    </row>
    <row r="6523" spans="1:12" ht="100.8" x14ac:dyDescent="0.3">
      <c r="A6523" s="1" t="str">
        <f>VLOOKUP(B6523,DownloadedFiles!$B$2:$C$821,2,)</f>
        <v>doi:10.7910/DVN/LZGQOH</v>
      </c>
      <c r="B6523" s="1" t="s">
        <v>2012</v>
      </c>
      <c r="C6523" s="1" t="s">
        <v>698</v>
      </c>
      <c r="D6523" s="1" t="s">
        <v>1227</v>
      </c>
      <c r="E6523" s="1" t="str">
        <f>VLOOKUP(D6523,StataFunctions!$E$2:$G$260,3,)</f>
        <v>Cox proportional hazards model</v>
      </c>
      <c r="F6523" s="18" t="s">
        <v>7595</v>
      </c>
      <c r="G6523" s="18" t="str">
        <f t="shared" si="616"/>
        <v>divdgovt</v>
      </c>
      <c r="H6523" s="18" t="str">
        <f t="shared" si="611"/>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if ceremonial==0</v>
      </c>
      <c r="I6523" s="18">
        <f t="shared" si="614"/>
        <v>1</v>
      </c>
      <c r="J6523" s="18" t="str">
        <f t="shared" si="615"/>
        <v xml:space="preserve"> ceremonial==0</v>
      </c>
      <c r="K6523" s="18" t="str">
        <f t="shared" si="612"/>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v>
      </c>
      <c r="L6523" s="1" t="str">
        <f t="shared" si="613"/>
        <v>Yes</v>
      </c>
    </row>
    <row r="6524" spans="1:12" ht="144" x14ac:dyDescent="0.3">
      <c r="A6524" s="1" t="str">
        <f>VLOOKUP(B6524,DownloadedFiles!$B$2:$C$821,2,)</f>
        <v>doi:10.7910/DVN/LZGQOH</v>
      </c>
      <c r="B6524" s="1" t="s">
        <v>2012</v>
      </c>
      <c r="C6524" s="1" t="s">
        <v>698</v>
      </c>
      <c r="D6524" s="1" t="s">
        <v>1227</v>
      </c>
      <c r="E6524" s="1" t="str">
        <f>VLOOKUP(D6524,StataFunctions!$E$2:$G$260,3,)</f>
        <v>Cox proportional hazards model</v>
      </c>
      <c r="F6524" s="18" t="s">
        <v>6143</v>
      </c>
      <c r="G6524" s="18" t="str">
        <f t="shared" si="616"/>
        <v>divdgovt</v>
      </c>
      <c r="H6524" s="18" t="str">
        <f t="shared" si="611"/>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y_div1 y_adm1 y_end1 y_elect1 y_war1 y_infl1 y_pub y_trend1a y_truman y_lbj y_bush43 y_opp2 y_eo2 y_adm2 y_end2 y_war2 y_infl2 y_elect2 y_trend2a y_truman2 y_ike2 y_jfk2 y_lbj2 y_nix2 y_ford2 y_carter2 y_reagan2 y_bush412 y_clinton2 y_bush432 y_obama2 if ceremonial==0</v>
      </c>
      <c r="I6524" s="18">
        <f t="shared" si="614"/>
        <v>1</v>
      </c>
      <c r="J6524" s="18" t="str">
        <f t="shared" si="615"/>
        <v xml:space="preserve"> ceremonial==0</v>
      </c>
      <c r="K6524" s="18" t="str">
        <f t="shared" si="612"/>
        <v>fds nyt public_mention war inflation electyr admchg endterm trend37 Truman IKE JFK LBJ Nixon Ford Carter Reagan Bush41 Clinton Bush43 Obama current_divdgovt current_inflation current_electyr opposing_pres log_eo_total current_admchg current_endterm current_war current_trend37 Truman2 IKE2 JFK2 LBJ2 Nixon2 Ford2 Carter2 Reagan2 Bush412 Clinton2 Bush432 Obama2 y_div1 y_adm1 y_end1 y_elect1 y_war1 y_infl1 y_pub y_trend1a y_truman y_lbj y_bush43 y_opp2 y_eo2 y_adm2 y_end2 y_war2 y_infl2 y_elect2 y_trend2a y_truman2 y_ike2 y_jfk2 y_lbj2 y_nix2 y_ford2 y_carter2 y_reagan2 y_bush412 y_clinton2 y_bush432 y_obama2</v>
      </c>
      <c r="L6524" s="1" t="str">
        <f t="shared" si="613"/>
        <v>Yes</v>
      </c>
    </row>
    <row r="6525" spans="1:12" ht="100.8" x14ac:dyDescent="0.3">
      <c r="A6525" s="1" t="str">
        <f>VLOOKUP(B6525,DownloadedFiles!$B$2:$C$821,2,)</f>
        <v>doi:10.7910/DVN/LZGQOH</v>
      </c>
      <c r="B6525" s="1" t="s">
        <v>2012</v>
      </c>
      <c r="C6525" s="1" t="s">
        <v>698</v>
      </c>
      <c r="D6525" s="1" t="s">
        <v>1227</v>
      </c>
      <c r="E6525" s="1" t="str">
        <f>VLOOKUP(D6525,StataFunctions!$E$2:$G$260,3,)</f>
        <v>Cox proportional hazards model</v>
      </c>
      <c r="F6525" s="18" t="s">
        <v>6124</v>
      </c>
      <c r="G6525" s="18" t="str">
        <f t="shared" si="616"/>
        <v>issuing_pcong_dist</v>
      </c>
      <c r="H6525" s="18" t="str">
        <f t="shared" si="611"/>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if ceremonial==0</v>
      </c>
      <c r="I6525" s="18">
        <f t="shared" si="614"/>
        <v>1</v>
      </c>
      <c r="J6525" s="18" t="str">
        <f t="shared" si="615"/>
        <v xml:space="preserve"> ceremonial==0</v>
      </c>
      <c r="K6525" s="18" t="str">
        <f t="shared" si="612"/>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v>
      </c>
      <c r="L6525" s="1" t="str">
        <f t="shared" si="613"/>
        <v>Yes</v>
      </c>
    </row>
    <row r="6526" spans="1:12" ht="100.8" x14ac:dyDescent="0.3">
      <c r="A6526" s="1" t="str">
        <f>VLOOKUP(B6526,DownloadedFiles!$B$2:$C$821,2,)</f>
        <v>doi:10.7910/DVN/LZGQOH</v>
      </c>
      <c r="B6526" s="1" t="s">
        <v>2012</v>
      </c>
      <c r="C6526" s="1" t="s">
        <v>698</v>
      </c>
      <c r="D6526" s="1" t="s">
        <v>1227</v>
      </c>
      <c r="E6526" s="1" t="str">
        <f>VLOOKUP(D6526,StataFunctions!$E$2:$G$260,3,)</f>
        <v>Cox proportional hazards model</v>
      </c>
      <c r="F6526" s="18" t="s">
        <v>6124</v>
      </c>
      <c r="G6526" s="18" t="str">
        <f t="shared" si="616"/>
        <v>issuing_pcong_dist</v>
      </c>
      <c r="H6526" s="18" t="str">
        <f t="shared" si="611"/>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if ceremonial==0</v>
      </c>
      <c r="I6526" s="18">
        <f t="shared" si="614"/>
        <v>1</v>
      </c>
      <c r="J6526" s="18" t="str">
        <f t="shared" si="615"/>
        <v xml:space="preserve"> ceremonial==0</v>
      </c>
      <c r="K6526" s="18" t="str">
        <f t="shared" si="612"/>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v>
      </c>
      <c r="L6526" s="1" t="str">
        <f t="shared" si="613"/>
        <v>Yes</v>
      </c>
    </row>
    <row r="6527" spans="1:12" ht="158.4" x14ac:dyDescent="0.3">
      <c r="A6527" s="1" t="str">
        <f>VLOOKUP(B6527,DownloadedFiles!$B$2:$C$821,2,)</f>
        <v>doi:10.7910/DVN/LZGQOH</v>
      </c>
      <c r="B6527" s="1" t="s">
        <v>2012</v>
      </c>
      <c r="C6527" s="1" t="s">
        <v>698</v>
      </c>
      <c r="D6527" s="1" t="s">
        <v>1227</v>
      </c>
      <c r="E6527" s="1" t="str">
        <f>VLOOKUP(D6527,StataFunctions!$E$2:$G$260,3,)</f>
        <v>Cox proportional hazards model</v>
      </c>
      <c r="F6527" s="18" t="s">
        <v>7900</v>
      </c>
      <c r="G6527" s="18" t="str">
        <f t="shared" si="616"/>
        <v>issuing_pcong_dist</v>
      </c>
      <c r="H6527" s="18" t="str">
        <f t="shared" si="611"/>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y_adm1 y_end1 y_elect1 y_war1 y_infl1 y_fds y_pub y_trend1a y_truman y_ike y_jfk y_lbj y_nix y_bush41 y_clinton y_bush43 y_obama y_pcong2 y_pdist y_eo2 y_adm2 y_end2 y_war2 y_infl2 y_elect2 y_trend2a y_truman2 y_ike2 y_jfk2 y_lbj2 y_nix2 y_ford2 y_carter2 y_reagan2 y_bush412 y_clinton2 y_bush432 y_obama2 if ceremonial==0</v>
      </c>
      <c r="I6527" s="18">
        <f t="shared" si="614"/>
        <v>1</v>
      </c>
      <c r="J6527" s="18" t="str">
        <f t="shared" si="615"/>
        <v xml:space="preserve"> ceremonial==0</v>
      </c>
      <c r="K6527" s="18" t="str">
        <f t="shared" si="612"/>
        <v>fds nyt public_mention war inflation electyr admchg endterm trend37 Truman IKE JFK LBJ Nixon Ford Carter Reagan Bush41 Clinton Bush43 Obama current_pcong_dist current_inflation current_electyr pres_dist log_eo_total current_admchg current_endterm current_war current_trend37 Truman2 IKE2 JFK2 LBJ2 Nixon2 Ford2 Carter2 Reagan2 Bush412 Clinton2 Bush432 Obama2 y_adm1 y_end1 y_elect1 y_war1 y_infl1 y_fds y_pub y_trend1a y_truman y_ike y_jfk y_lbj y_nix y_bush41 y_clinton y_bush43 y_obama y_pcong2 y_pdist y_eo2 y_adm2 y_end2 y_war2 y_infl2 y_elect2 y_trend2a y_truman2 y_ike2 y_jfk2 y_lbj2 y_nix2 y_ford2 y_carter2 y_reagan2 y_bush412 y_clinton2 y_bush432 y_obama2</v>
      </c>
      <c r="L6527" s="1" t="str">
        <f t="shared" si="613"/>
        <v>Yes</v>
      </c>
    </row>
    <row r="6528" spans="1:12" ht="86.4" x14ac:dyDescent="0.3">
      <c r="A6528" s="1" t="str">
        <f>VLOOKUP(B6528,DownloadedFiles!$B$2:$C$821,2,)</f>
        <v>doi:10.7910/DVN/LZGQOH</v>
      </c>
      <c r="B6528" s="1" t="s">
        <v>2012</v>
      </c>
      <c r="C6528" s="1" t="s">
        <v>698</v>
      </c>
      <c r="D6528" s="1" t="s">
        <v>1227</v>
      </c>
      <c r="E6528" s="1" t="str">
        <f>VLOOKUP(D6528,StataFunctions!$E$2:$G$260,3,)</f>
        <v>Cox proportional hazards model</v>
      </c>
      <c r="F6528" s="18" t="s">
        <v>6140</v>
      </c>
      <c r="G6528" s="18" t="str">
        <f t="shared" si="616"/>
        <v>issuing_pcong_dist</v>
      </c>
      <c r="H6528" s="18" t="str">
        <f t="shared" si="611"/>
        <v>fds nyt public_mention war inflation electyr admchg endterm trend37 Truman IKE JFK LBJ Nixon Ford current_pcong_dist current_inflation current_electyr pres_dist log_eo_total current_admchg current_endterm current_war current_trend37 Truman2 IKE2 JFK2 LBJ2 Nixon2 Ford2 Carter2 if ceremonial==0 &amp; year &lt; 1981</v>
      </c>
      <c r="I6528" s="18">
        <f t="shared" si="614"/>
        <v>1</v>
      </c>
      <c r="J6528" s="18" t="str">
        <f t="shared" si="615"/>
        <v xml:space="preserve"> ceremonial==0 &amp; year &lt; 1981</v>
      </c>
      <c r="K6528" s="18" t="str">
        <f t="shared" si="612"/>
        <v>fds nyt public_mention war inflation electyr admchg endterm trend37 Truman IKE JFK LBJ Nixon Ford current_pcong_dist current_inflation current_electyr pres_dist log_eo_total current_admchg current_endterm current_war current_trend37 Truman2 IKE2 JFK2 LBJ2 Nixon2 Ford2 Carter2</v>
      </c>
      <c r="L6528" s="1" t="str">
        <f t="shared" si="613"/>
        <v>Yes</v>
      </c>
    </row>
    <row r="6529" spans="1:12" ht="86.4" x14ac:dyDescent="0.3">
      <c r="A6529" s="1" t="str">
        <f>VLOOKUP(B6529,DownloadedFiles!$B$2:$C$821,2,)</f>
        <v>doi:10.7910/DVN/LZGQOH</v>
      </c>
      <c r="B6529" s="1" t="s">
        <v>2012</v>
      </c>
      <c r="C6529" s="1" t="s">
        <v>698</v>
      </c>
      <c r="D6529" s="1" t="s">
        <v>1227</v>
      </c>
      <c r="E6529" s="1" t="str">
        <f>VLOOKUP(D6529,StataFunctions!$E$2:$G$260,3,)</f>
        <v>Cox proportional hazards model</v>
      </c>
      <c r="F6529" s="18" t="s">
        <v>6138</v>
      </c>
      <c r="G6529" s="18" t="str">
        <f t="shared" si="616"/>
        <v>issuing_pcong_dist</v>
      </c>
      <c r="H6529" s="18" t="str">
        <f t="shared" si="611"/>
        <v>fds nyt public_mention war inflation electyr admchg endterm trend69 Ford Carter Reagan Bush41 Clinton Bush43 Obama current_pcong_dist current_inflation current_electyr pres_dist log_eo_total current_admchg current_endterm current_war current_trend69 Ford2 Carter2 Reagan2 Bush412 Clinton2 Bush432 Obama2 if ceremonial==0 &amp; year &gt; 1968</v>
      </c>
      <c r="I6529" s="18">
        <f t="shared" si="614"/>
        <v>1</v>
      </c>
      <c r="J6529" s="18" t="str">
        <f t="shared" si="615"/>
        <v xml:space="preserve"> ceremonial==0 &amp; year &gt; 1968</v>
      </c>
      <c r="K6529" s="18" t="str">
        <f t="shared" si="612"/>
        <v>fds nyt public_mention war inflation electyr admchg endterm trend69 Ford Carter Reagan Bush41 Clinton Bush43 Obama current_pcong_dist current_inflation current_electyr pres_dist log_eo_total current_admchg current_endterm current_war current_trend69 Ford2 Carter2 Reagan2 Bush412 Clinton2 Bush432 Obama2</v>
      </c>
      <c r="L6529" s="1" t="str">
        <f t="shared" si="613"/>
        <v>Yes</v>
      </c>
    </row>
    <row r="6530" spans="1:12" ht="86.4" x14ac:dyDescent="0.3">
      <c r="A6530" s="1" t="str">
        <f>VLOOKUP(B6530,DownloadedFiles!$B$2:$C$821,2,)</f>
        <v>doi:10.7910/DVN/LZGQOH</v>
      </c>
      <c r="B6530" s="1" t="s">
        <v>2012</v>
      </c>
      <c r="C6530" s="1" t="s">
        <v>698</v>
      </c>
      <c r="D6530" s="1" t="s">
        <v>1227</v>
      </c>
      <c r="E6530" s="1" t="str">
        <f>VLOOKUP(D6530,StataFunctions!$E$2:$G$260,3,)</f>
        <v>Cox proportional hazards model</v>
      </c>
      <c r="F6530" s="18" t="s">
        <v>6141</v>
      </c>
      <c r="G6530" s="18" t="str">
        <f t="shared" si="616"/>
        <v>issuing_pcong_dist</v>
      </c>
      <c r="H6530" s="18" t="str">
        <f t="shared" ref="H6530:H6593" si="617">TRIM(MID(F6530,FIND(G6530,F6530)+LEN(G6530)+1,IFERROR(FIND(",",F6530),LEN(F6530)+1)-(FIND(G6530,F6530)+LEN(G6530)+1)))</f>
        <v>fds nyt public_mention war inflation electyr admchg endterm trend81 Bush41 Clinton Bush43 Obama current_pcong_dist current_inflation current_electyr pres_dist log_eo_total current_admchg current_endterm current_war current_trend81 Bush412 Clinton2 Bush432 Obama2 if ceremonial==0 &amp; year &gt; 1980</v>
      </c>
      <c r="I6530" s="18">
        <f t="shared" si="614"/>
        <v>1</v>
      </c>
      <c r="J6530" s="18" t="str">
        <f t="shared" si="615"/>
        <v xml:space="preserve"> ceremonial==0 &amp; year &gt; 1980</v>
      </c>
      <c r="K6530" s="18" t="str">
        <f t="shared" ref="K6530:K6593" si="618">IF(I6530=0,H6530,MID(H6530,1,FIND(J6530,H6530)-4))</f>
        <v>fds nyt public_mention war inflation electyr admchg endterm trend81 Bush41 Clinton Bush43 Obama current_pcong_dist current_inflation current_electyr pres_dist log_eo_total current_admchg current_endterm current_war current_trend81 Bush412 Clinton2 Bush432 Obama2</v>
      </c>
      <c r="L6530" s="1" t="str">
        <f t="shared" ref="L6530:L6593" si="619">IFERROR(IF(FIND("///",F6530)&gt;0,"No",0),"Yes")</f>
        <v>Yes</v>
      </c>
    </row>
    <row r="6531" spans="1:12" x14ac:dyDescent="0.3">
      <c r="A6531" s="1" t="str">
        <f>VLOOKUP(B6531,DownloadedFiles!$B$2:$C$821,2,)</f>
        <v>doi:10.7910/DVN/LZGQOH</v>
      </c>
      <c r="B6531" s="1" t="s">
        <v>2012</v>
      </c>
      <c r="C6531" s="1" t="s">
        <v>698</v>
      </c>
      <c r="D6531" s="1" t="s">
        <v>1227</v>
      </c>
      <c r="E6531" s="1" t="str">
        <f>VLOOKUP(D6531,StataFunctions!$E$2:$G$260,3,)</f>
        <v>Cox proportional hazards model</v>
      </c>
      <c r="F6531" s="18" t="s">
        <v>6129</v>
      </c>
      <c r="G6531" s="18" t="str">
        <f t="shared" si="616"/>
        <v>i.fds##c.pres_dist</v>
      </c>
      <c r="H6531" s="18" t="str">
        <f t="shared" si="617"/>
        <v>if ceremonial==0</v>
      </c>
      <c r="I6531" s="18">
        <f t="shared" si="614"/>
        <v>0</v>
      </c>
      <c r="J6531" s="18" t="str">
        <f t="shared" si="615"/>
        <v>NA</v>
      </c>
      <c r="K6531" s="18" t="str">
        <f t="shared" si="618"/>
        <v>if ceremonial==0</v>
      </c>
      <c r="L6531" s="1" t="str">
        <f t="shared" si="619"/>
        <v>Yes</v>
      </c>
    </row>
    <row r="6532" spans="1:12" x14ac:dyDescent="0.3">
      <c r="A6532" s="1" t="str">
        <f>VLOOKUP(B6532,DownloadedFiles!$B$2:$C$821,2,)</f>
        <v>doi:10.7910/DVN/LZGQOH</v>
      </c>
      <c r="B6532" s="1" t="s">
        <v>2012</v>
      </c>
      <c r="C6532" s="1" t="s">
        <v>698</v>
      </c>
      <c r="D6532" s="1" t="s">
        <v>1227</v>
      </c>
      <c r="E6532" s="1" t="str">
        <f>VLOOKUP(D6532,StataFunctions!$E$2:$G$260,3,)</f>
        <v>Cox proportional hazards model</v>
      </c>
      <c r="F6532" s="18" t="s">
        <v>6127</v>
      </c>
      <c r="G6532" s="18" t="str">
        <f t="shared" si="616"/>
        <v>i.recent##c.pres_dist</v>
      </c>
      <c r="H6532" s="18" t="str">
        <f t="shared" si="617"/>
        <v>if year &gt; 1948 &amp; ceremonial==0</v>
      </c>
      <c r="I6532" s="18">
        <f t="shared" si="614"/>
        <v>0</v>
      </c>
      <c r="J6532" s="18" t="str">
        <f t="shared" si="615"/>
        <v>NA</v>
      </c>
      <c r="K6532" s="18" t="str">
        <f t="shared" si="618"/>
        <v>if year &gt; 1948 &amp; ceremonial==0</v>
      </c>
      <c r="L6532" s="1" t="str">
        <f t="shared" si="619"/>
        <v>Yes</v>
      </c>
    </row>
    <row r="6533" spans="1:12" x14ac:dyDescent="0.3">
      <c r="A6533" s="1" t="str">
        <f>VLOOKUP(B6533,DownloadedFiles!$B$2:$C$821,2,)</f>
        <v>doi:10.7910/DVN/LZGQOH</v>
      </c>
      <c r="B6533" s="1" t="s">
        <v>2012</v>
      </c>
      <c r="C6533" s="1" t="s">
        <v>698</v>
      </c>
      <c r="D6533" s="1" t="s">
        <v>1227</v>
      </c>
      <c r="E6533" s="1" t="str">
        <f>VLOOKUP(D6533,StataFunctions!$E$2:$G$260,3,)</f>
        <v>Cox proportional hazards model</v>
      </c>
      <c r="F6533" s="18" t="s">
        <v>6127</v>
      </c>
      <c r="G6533" s="18" t="str">
        <f t="shared" si="616"/>
        <v>i.recent##c.pres_dist</v>
      </c>
      <c r="H6533" s="18" t="str">
        <f t="shared" si="617"/>
        <v>if year &gt; 1948 &amp; ceremonial==0</v>
      </c>
      <c r="I6533" s="18">
        <f t="shared" si="614"/>
        <v>0</v>
      </c>
      <c r="J6533" s="18" t="str">
        <f t="shared" si="615"/>
        <v>NA</v>
      </c>
      <c r="K6533" s="18" t="str">
        <f t="shared" si="618"/>
        <v>if year &gt; 1948 &amp; ceremonial==0</v>
      </c>
      <c r="L6533" s="1" t="str">
        <f t="shared" si="619"/>
        <v>Yes</v>
      </c>
    </row>
    <row r="6534" spans="1:12" ht="115.2" x14ac:dyDescent="0.3">
      <c r="A6534" s="1" t="str">
        <f>VLOOKUP(B6534,DownloadedFiles!$B$2:$C$821,2,)</f>
        <v>doi:10.7910/DVN/LZGQOH</v>
      </c>
      <c r="B6534" s="1" t="s">
        <v>2012</v>
      </c>
      <c r="C6534" s="1" t="s">
        <v>698</v>
      </c>
      <c r="D6534" s="1" t="s">
        <v>1227</v>
      </c>
      <c r="E6534" s="1" t="str">
        <f>VLOOKUP(D6534,StataFunctions!$E$2:$G$260,3,)</f>
        <v>Cox proportional hazards model</v>
      </c>
      <c r="F6534" s="18" t="s">
        <v>6128</v>
      </c>
      <c r="G6534" s="18" t="str">
        <f t="shared" si="616"/>
        <v>i.recent##c.pres_dist</v>
      </c>
      <c r="H6534" s="18" t="str">
        <f t="shared" si="617"/>
        <v>issuing_pcong_dist fds nyt public_mention log_words war inflation presapprove_year electyr admchg endterm trend49 IKE JFK LBJ Nixon Ford Carter Reagan Bush41 Clinton Bush43 Obama current_pcong_dist current_presapprove current_inflation current_electyr log_eo_total current_admchg current_endterm current_war current_trend49 IKE2 JFK2 LBJ2 Nixon2 Ford2 Carter2 Reagan2 Bush412 Clinton2 Bush432 Obama2 if year &gt; 1948 &amp; ceremonial==0</v>
      </c>
      <c r="I6534" s="18">
        <f t="shared" si="614"/>
        <v>1</v>
      </c>
      <c r="J6534" s="18" t="str">
        <f t="shared" si="615"/>
        <v xml:space="preserve"> year &gt; 1948 &amp; ceremonial==0</v>
      </c>
      <c r="K6534" s="18" t="str">
        <f t="shared" si="618"/>
        <v>issuing_pcong_dist fds nyt public_mention log_words war inflation presapprove_year electyr admchg endterm trend49 IKE JFK LBJ Nixon Ford Carter Reagan Bush41 Clinton Bush43 Obama current_pcong_dist current_presapprove current_inflation current_electyr log_eo_total current_admchg current_endterm current_war current_trend49 IKE2 JFK2 LBJ2 Nixon2 Ford2 Carter2 Reagan2 Bush412 Clinton2 Bush432 Obama2</v>
      </c>
      <c r="L6534" s="1" t="str">
        <f t="shared" si="619"/>
        <v>Yes</v>
      </c>
    </row>
    <row r="6535" spans="1:12" ht="100.8" x14ac:dyDescent="0.3">
      <c r="A6535" s="1" t="str">
        <f>VLOOKUP(B6535,DownloadedFiles!$B$2:$C$821,2,)</f>
        <v>doi:10.7910/DVN/LZGQOH</v>
      </c>
      <c r="B6535" s="1" t="s">
        <v>2012</v>
      </c>
      <c r="C6535" s="1" t="s">
        <v>698</v>
      </c>
      <c r="D6535" s="1" t="s">
        <v>1227</v>
      </c>
      <c r="E6535" s="1" t="str">
        <f>VLOOKUP(D6535,StataFunctions!$E$2:$G$260,3,)</f>
        <v>Cox proportional hazards model</v>
      </c>
      <c r="F6535" s="18" t="s">
        <v>6130</v>
      </c>
      <c r="G6535" s="18" t="str">
        <f t="shared" si="616"/>
        <v>i.fds##c.pres_dist</v>
      </c>
      <c r="H6535" s="18" t="str">
        <f t="shared" si="617"/>
        <v>issuing_pcong_dist nyt public_mention war inflation electyr admchg endterm trend37 Truman IKE JFK LBJ Nixon Ford Carter Reagan Bush41 Clinton Bush43 Obama current_pcong_dist current_inflation current_electyr log_eo_total current_admchg current_endterm current_war current_trend37 Truman2 IKE2 JFK2 LBJ2 Nixon2 Ford2 Carter2 Reagan2 Bush412 Clinton2 Bush432 Obama2 if ceremonial==0</v>
      </c>
      <c r="I6535" s="18">
        <f t="shared" si="614"/>
        <v>1</v>
      </c>
      <c r="J6535" s="18" t="str">
        <f t="shared" si="615"/>
        <v xml:space="preserve"> ceremonial==0</v>
      </c>
      <c r="K6535" s="18" t="str">
        <f t="shared" si="618"/>
        <v>issuing_pcong_dist nyt public_mention war inflation electyr admchg endterm trend37 Truman IKE JFK LBJ Nixon Ford Carter Reagan Bush41 Clinton Bush43 Obama current_pcong_dist current_inflation current_electyr log_eo_total current_admchg current_endterm current_war current_trend37 Truman2 IKE2 JFK2 LBJ2 Nixon2 Ford2 Carter2 Reagan2 Bush412 Clinton2 Bush432 Obama2</v>
      </c>
      <c r="L6535" s="1" t="str">
        <f t="shared" si="619"/>
        <v>Yes</v>
      </c>
    </row>
    <row r="6536" spans="1:12" ht="115.2" x14ac:dyDescent="0.3">
      <c r="A6536" s="1" t="str">
        <f>VLOOKUP(B6536,DownloadedFiles!$B$2:$C$821,2,)</f>
        <v>doi:10.7910/DVN/LZGQOH</v>
      </c>
      <c r="B6536" s="1" t="s">
        <v>2012</v>
      </c>
      <c r="C6536" s="1" t="s">
        <v>698</v>
      </c>
      <c r="D6536" s="1" t="s">
        <v>1467</v>
      </c>
      <c r="E6536" s="1" t="str">
        <f>VLOOKUP(D6536,StataFunctions!$E$2:$G$260,3,)</f>
        <v>Multinomial probit regression</v>
      </c>
      <c r="F6536" s="18" t="s">
        <v>6145</v>
      </c>
      <c r="G6536" s="18" t="str">
        <f t="shared" si="616"/>
        <v>all_cats</v>
      </c>
      <c r="H6536" s="18" t="str">
        <f t="shared" si="617"/>
        <v>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36" s="18">
        <f t="shared" si="614"/>
        <v>1</v>
      </c>
      <c r="J6536" s="18" t="str">
        <f t="shared" si="615"/>
        <v xml:space="preserve"> year &gt; 1948 &amp; ceremonial==0</v>
      </c>
      <c r="K6536" s="18" t="str">
        <f t="shared" si="618"/>
        <v>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36" s="1" t="str">
        <f t="shared" si="619"/>
        <v>Yes</v>
      </c>
    </row>
    <row r="6537" spans="1:12" ht="115.2" x14ac:dyDescent="0.3">
      <c r="A6537" s="1" t="str">
        <f>VLOOKUP(B6537,DownloadedFiles!$B$2:$C$821,2,)</f>
        <v>doi:10.7910/DVN/LZGQOH</v>
      </c>
      <c r="B6537" s="1" t="s">
        <v>2012</v>
      </c>
      <c r="C6537" s="1" t="s">
        <v>698</v>
      </c>
      <c r="D6537" s="1" t="s">
        <v>1227</v>
      </c>
      <c r="E6537" s="1" t="str">
        <f>VLOOKUP(D6537,StataFunctions!$E$2:$G$260,3,)</f>
        <v>Cox proportional hazards model</v>
      </c>
      <c r="F6537" s="18" t="s">
        <v>6131</v>
      </c>
      <c r="G6537" s="18" t="str">
        <f t="shared" si="616"/>
        <v>temporaryandemergencyfunctions</v>
      </c>
      <c r="H6537" s="18" t="str">
        <f t="shared" si="617"/>
        <v>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37" s="18">
        <f t="shared" si="614"/>
        <v>1</v>
      </c>
      <c r="J6537" s="18" t="str">
        <f t="shared" si="615"/>
        <v xml:space="preserve"> year &gt; 1948 &amp; ceremonial==0</v>
      </c>
      <c r="K6537" s="18" t="str">
        <f t="shared" si="618"/>
        <v>issuing_pcong_dist 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37" s="1" t="str">
        <f t="shared" si="619"/>
        <v>Yes</v>
      </c>
    </row>
    <row r="6538" spans="1:12" ht="86.4" x14ac:dyDescent="0.3">
      <c r="A6538" s="1" t="str">
        <f>VLOOKUP(B6538,DownloadedFiles!$B$2:$C$821,2,)</f>
        <v>doi:10.7910/DVN/LZGQOH</v>
      </c>
      <c r="B6538" s="1" t="s">
        <v>2012</v>
      </c>
      <c r="C6538" s="1" t="s">
        <v>698</v>
      </c>
      <c r="D6538" s="1" t="s">
        <v>1227</v>
      </c>
      <c r="E6538" s="1" t="str">
        <f>VLOOKUP(D6538,StataFunctions!$E$2:$G$260,3,)</f>
        <v>Cox proportional hazards model</v>
      </c>
      <c r="F6538" s="18" t="s">
        <v>6137</v>
      </c>
      <c r="G6538" s="18" t="str">
        <f t="shared" si="616"/>
        <v>issuing_pcong_dist</v>
      </c>
      <c r="H6538" s="18" t="str">
        <f t="shared" si="617"/>
        <v>recent fds nyt public_mention log_words war inflation presapprove_year electyr admchg endterm trend49 IKE JFK LBJ current_pcong_dist current_presapprove current_inflation current_electyr pres_dist log_eo_total current_admchg current_endterm current_war current_trend49 IKE2 JFK2 LBJ2 if year &gt; 1948 &amp; year &lt; 1969 &amp; ceremonial==0</v>
      </c>
      <c r="I6538" s="18">
        <f t="shared" si="614"/>
        <v>1</v>
      </c>
      <c r="J6538" s="18" t="str">
        <f t="shared" si="615"/>
        <v xml:space="preserve"> year &gt; 1948 &amp; year &lt; 1969 &amp; ceremonial==0</v>
      </c>
      <c r="K6538" s="18" t="str">
        <f t="shared" si="618"/>
        <v>recent fds nyt public_mention log_words war inflation presapprove_year electyr admchg endterm trend49 IKE JFK LBJ current_pcong_dist current_presapprove current_inflation current_electyr pres_dist log_eo_total current_admchg current_endterm current_war current_trend49 IKE2 JFK2 LBJ2</v>
      </c>
      <c r="L6538" s="1" t="str">
        <f t="shared" si="619"/>
        <v>Yes</v>
      </c>
    </row>
    <row r="6539" spans="1:12" ht="86.4" x14ac:dyDescent="0.3">
      <c r="A6539" s="1" t="str">
        <f>VLOOKUP(B6539,DownloadedFiles!$B$2:$C$821,2,)</f>
        <v>doi:10.7910/DVN/LZGQOH</v>
      </c>
      <c r="B6539" s="1" t="s">
        <v>2012</v>
      </c>
      <c r="C6539" s="1" t="s">
        <v>698</v>
      </c>
      <c r="D6539" s="1" t="s">
        <v>1227</v>
      </c>
      <c r="E6539" s="1" t="str">
        <f>VLOOKUP(D6539,StataFunctions!$E$2:$G$260,3,)</f>
        <v>Cox proportional hazards model</v>
      </c>
      <c r="F6539" s="18" t="s">
        <v>7899</v>
      </c>
      <c r="G6539" s="18" t="str">
        <f t="shared" si="616"/>
        <v>issuing_pcong_dist</v>
      </c>
      <c r="H6539" s="18" t="str">
        <f t="shared" si="617"/>
        <v>recent fds nyt public_mention log_words war inflation presapprove_year electyr admchg endterm trend49 IKE JFK LBJ Nixon Ford Carter current_pcong_dist current_presapprove current_inflation current_electyr pres_dist log_eo_total current_admchg current_endterm current_war current_trend49 IKE2 JFK2 LBJ2 Nixon2 Ford2 Carter2 if year &gt; 1948 &amp; year &lt; 1981 &amp; ceremonial==0</v>
      </c>
      <c r="I6539" s="18">
        <f t="shared" si="614"/>
        <v>1</v>
      </c>
      <c r="J6539" s="18" t="str">
        <f t="shared" si="615"/>
        <v xml:space="preserve"> year &gt; 1948 &amp; year &lt; 1981 &amp; ceremonial==0</v>
      </c>
      <c r="K6539" s="18" t="str">
        <f t="shared" si="618"/>
        <v>recent fds nyt public_mention log_words war inflation presapprove_year electyr admchg endterm trend49 IKE JFK LBJ Nixon Ford Carter current_pcong_dist current_presapprove current_inflation current_electyr pres_dist log_eo_total current_admchg current_endterm current_war current_trend49 IKE2 JFK2 LBJ2 Nixon2 Ford2 Carter2</v>
      </c>
      <c r="L6539" s="1" t="str">
        <f t="shared" si="619"/>
        <v>Yes</v>
      </c>
    </row>
    <row r="6540" spans="1:12" ht="100.8" x14ac:dyDescent="0.3">
      <c r="A6540" s="1" t="str">
        <f>VLOOKUP(B6540,DownloadedFiles!$B$2:$C$821,2,)</f>
        <v>doi:10.7910/DVN/LZGQOH</v>
      </c>
      <c r="B6540" s="1" t="s">
        <v>2012</v>
      </c>
      <c r="C6540" s="1" t="s">
        <v>698</v>
      </c>
      <c r="D6540" s="1" t="s">
        <v>1227</v>
      </c>
      <c r="E6540" s="1" t="str">
        <f>VLOOKUP(D6540,StataFunctions!$E$2:$G$260,3,)</f>
        <v>Cox proportional hazards model</v>
      </c>
      <c r="F6540" s="18" t="s">
        <v>6125</v>
      </c>
      <c r="G6540" s="18" t="str">
        <f t="shared" si="616"/>
        <v>divdgovt</v>
      </c>
      <c r="H6540" s="18" t="str">
        <f t="shared" si="617"/>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v>
      </c>
      <c r="I6540" s="18">
        <f t="shared" si="614"/>
        <v>1</v>
      </c>
      <c r="J6540" s="18" t="str">
        <f t="shared" si="615"/>
        <v xml:space="preserve"> year &gt; 1948 &amp; ceremonial==0</v>
      </c>
      <c r="K6540" s="18" t="str">
        <f t="shared" si="618"/>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v>
      </c>
      <c r="L6540" s="1" t="str">
        <f t="shared" si="619"/>
        <v>Yes</v>
      </c>
    </row>
    <row r="6541" spans="1:12" ht="100.8" x14ac:dyDescent="0.3">
      <c r="A6541" s="1" t="str">
        <f>VLOOKUP(B6541,DownloadedFiles!$B$2:$C$821,2,)</f>
        <v>doi:10.7910/DVN/LZGQOH</v>
      </c>
      <c r="B6541" s="1" t="s">
        <v>2012</v>
      </c>
      <c r="C6541" s="1" t="s">
        <v>698</v>
      </c>
      <c r="D6541" s="1" t="s">
        <v>1227</v>
      </c>
      <c r="E6541" s="1" t="str">
        <f>VLOOKUP(D6541,StataFunctions!$E$2:$G$260,3,)</f>
        <v>Cox proportional hazards model</v>
      </c>
      <c r="F6541" s="18" t="s">
        <v>6146</v>
      </c>
      <c r="G6541" s="18" t="str">
        <f t="shared" si="616"/>
        <v>divdgovt</v>
      </c>
      <c r="H6541" s="18" t="str">
        <f t="shared" si="617"/>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v>
      </c>
      <c r="I6541" s="18">
        <f t="shared" si="614"/>
        <v>1</v>
      </c>
      <c r="J6541" s="18" t="str">
        <f t="shared" si="615"/>
        <v xml:space="preserve"> year &gt; 1948 &amp; ceremonial==0</v>
      </c>
      <c r="K6541" s="18" t="str">
        <f t="shared" si="618"/>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v>
      </c>
      <c r="L6541" s="1" t="str">
        <f t="shared" si="619"/>
        <v>Yes</v>
      </c>
    </row>
    <row r="6542" spans="1:12" ht="100.8" x14ac:dyDescent="0.3">
      <c r="A6542" s="1" t="str">
        <f>VLOOKUP(B6542,DownloadedFiles!$B$2:$C$821,2,)</f>
        <v>doi:10.7910/DVN/LZGQOH</v>
      </c>
      <c r="B6542" s="1" t="s">
        <v>2012</v>
      </c>
      <c r="C6542" s="1" t="s">
        <v>698</v>
      </c>
      <c r="D6542" s="1" t="s">
        <v>1227</v>
      </c>
      <c r="E6542" s="1" t="str">
        <f>VLOOKUP(D6542,StataFunctions!$E$2:$G$260,3,)</f>
        <v>Cox proportional hazards model</v>
      </c>
      <c r="F6542" s="18" t="s">
        <v>6125</v>
      </c>
      <c r="G6542" s="18" t="str">
        <f t="shared" si="616"/>
        <v>divdgovt</v>
      </c>
      <c r="H6542" s="18" t="str">
        <f t="shared" si="617"/>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v>
      </c>
      <c r="I6542" s="18">
        <f t="shared" si="614"/>
        <v>1</v>
      </c>
      <c r="J6542" s="18" t="str">
        <f t="shared" si="615"/>
        <v xml:space="preserve"> year &gt; 1948 &amp; ceremonial==0</v>
      </c>
      <c r="K6542" s="18" t="str">
        <f t="shared" si="618"/>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v>
      </c>
      <c r="L6542" s="1" t="str">
        <f t="shared" si="619"/>
        <v>Yes</v>
      </c>
    </row>
    <row r="6543" spans="1:12" ht="115.2" x14ac:dyDescent="0.3">
      <c r="A6543" s="1" t="str">
        <f>VLOOKUP(B6543,DownloadedFiles!$B$2:$C$821,2,)</f>
        <v>doi:10.7910/DVN/LZGQOH</v>
      </c>
      <c r="B6543" s="1" t="s">
        <v>2012</v>
      </c>
      <c r="C6543" s="1" t="s">
        <v>698</v>
      </c>
      <c r="D6543" s="1" t="s">
        <v>1227</v>
      </c>
      <c r="E6543" s="1" t="str">
        <f>VLOOKUP(D6543,StataFunctions!$E$2:$G$260,3,)</f>
        <v>Cox proportional hazards model</v>
      </c>
      <c r="F6543" s="18" t="s">
        <v>7596</v>
      </c>
      <c r="G6543" s="18" t="str">
        <f t="shared" si="616"/>
        <v>divdgovt</v>
      </c>
      <c r="H6543" s="18" t="str">
        <f t="shared" si="617"/>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if year &gt; 1948 &amp; ceremonial==0 &amp; revokedbyeo12553==0</v>
      </c>
      <c r="I6543" s="18">
        <f t="shared" si="614"/>
        <v>1</v>
      </c>
      <c r="J6543" s="18" t="str">
        <f t="shared" si="615"/>
        <v xml:space="preserve"> year &gt; 1948 &amp; ceremonial==0 &amp; revokedbyeo12553==0</v>
      </c>
      <c r="K6543" s="18" t="str">
        <f t="shared" si="618"/>
        <v>recent fds nyt public_mention log_words war inflation presapprove_year electyr admchg endterm trend49 IKE JFK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v>
      </c>
      <c r="L6543" s="1" t="str">
        <f t="shared" si="619"/>
        <v>Yes</v>
      </c>
    </row>
    <row r="6544" spans="1:12" ht="100.8" x14ac:dyDescent="0.3">
      <c r="A6544" s="1" t="str">
        <f>VLOOKUP(B6544,DownloadedFiles!$B$2:$C$821,2,)</f>
        <v>doi:10.7910/DVN/LZGQOH</v>
      </c>
      <c r="B6544" s="1" t="s">
        <v>2012</v>
      </c>
      <c r="C6544" s="1" t="s">
        <v>698</v>
      </c>
      <c r="D6544" s="1" t="s">
        <v>1227</v>
      </c>
      <c r="E6544" s="1" t="str">
        <f>VLOOKUP(D6544,StataFunctions!$E$2:$G$260,3,)</f>
        <v>Cox proportional hazards model</v>
      </c>
      <c r="F6544" s="18" t="s">
        <v>6126</v>
      </c>
      <c r="G6544" s="18" t="str">
        <f t="shared" si="616"/>
        <v>issuing_pcong_dist</v>
      </c>
      <c r="H6544"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44" s="18">
        <f t="shared" si="614"/>
        <v>1</v>
      </c>
      <c r="J6544" s="18" t="str">
        <f t="shared" si="615"/>
        <v xml:space="preserve"> year &gt; 1948 &amp; ceremonial==0</v>
      </c>
      <c r="K6544"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4" s="1" t="str">
        <f t="shared" si="619"/>
        <v>Yes</v>
      </c>
    </row>
    <row r="6545" spans="1:12" ht="100.8" x14ac:dyDescent="0.3">
      <c r="A6545" s="1" t="str">
        <f>VLOOKUP(B6545,DownloadedFiles!$B$2:$C$821,2,)</f>
        <v>doi:10.7910/DVN/LZGQOH</v>
      </c>
      <c r="B6545" s="1" t="s">
        <v>2012</v>
      </c>
      <c r="C6545" s="1" t="s">
        <v>698</v>
      </c>
      <c r="D6545" s="1" t="s">
        <v>1227</v>
      </c>
      <c r="E6545" s="1" t="str">
        <f>VLOOKUP(D6545,StataFunctions!$E$2:$G$260,3,)</f>
        <v>Cox proportional hazards model</v>
      </c>
      <c r="F6545" s="18" t="s">
        <v>6126</v>
      </c>
      <c r="G6545" s="18" t="str">
        <f t="shared" si="616"/>
        <v>issuing_pcong_dist</v>
      </c>
      <c r="H6545"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45" s="18">
        <f t="shared" si="614"/>
        <v>1</v>
      </c>
      <c r="J6545" s="18" t="str">
        <f t="shared" si="615"/>
        <v xml:space="preserve"> year &gt; 1948 &amp; ceremonial==0</v>
      </c>
      <c r="K6545"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5" s="1" t="str">
        <f t="shared" si="619"/>
        <v>Yes</v>
      </c>
    </row>
    <row r="6546" spans="1:12" ht="100.8" x14ac:dyDescent="0.3">
      <c r="A6546" s="1" t="str">
        <f>VLOOKUP(B6546,DownloadedFiles!$B$2:$C$821,2,)</f>
        <v>doi:10.7910/DVN/LZGQOH</v>
      </c>
      <c r="B6546" s="1" t="s">
        <v>2012</v>
      </c>
      <c r="C6546" s="1" t="s">
        <v>698</v>
      </c>
      <c r="D6546" s="1" t="s">
        <v>1227</v>
      </c>
      <c r="E6546" s="1" t="str">
        <f>VLOOKUP(D6546,StataFunctions!$E$2:$G$260,3,)</f>
        <v>Cox proportional hazards model</v>
      </c>
      <c r="F6546" s="18" t="s">
        <v>6126</v>
      </c>
      <c r="G6546" s="18" t="str">
        <f t="shared" si="616"/>
        <v>issuing_pcong_dist</v>
      </c>
      <c r="H6546"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v>
      </c>
      <c r="I6546" s="18">
        <f t="shared" si="614"/>
        <v>1</v>
      </c>
      <c r="J6546" s="18" t="str">
        <f t="shared" si="615"/>
        <v xml:space="preserve"> year &gt; 1948 &amp; ceremonial==0</v>
      </c>
      <c r="K6546"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6" s="1" t="str">
        <f t="shared" si="619"/>
        <v>Yes</v>
      </c>
    </row>
    <row r="6547" spans="1:12" ht="144" x14ac:dyDescent="0.3">
      <c r="A6547" s="1" t="str">
        <f>VLOOKUP(B6547,DownloadedFiles!$B$2:$C$821,2,)</f>
        <v>doi:10.7910/DVN/LZGQOH</v>
      </c>
      <c r="B6547" s="1" t="s">
        <v>2012</v>
      </c>
      <c r="C6547" s="1" t="s">
        <v>698</v>
      </c>
      <c r="D6547" s="1" t="s">
        <v>1227</v>
      </c>
      <c r="E6547" s="1" t="str">
        <f>VLOOKUP(D6547,StataFunctions!$E$2:$G$260,3,)</f>
        <v>Cox proportional hazards model</v>
      </c>
      <c r="F6547" s="18" t="s">
        <v>6134</v>
      </c>
      <c r="G6547" s="18" t="str">
        <f t="shared" si="616"/>
        <v>issuing_pcong_dist</v>
      </c>
      <c r="H6547"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committee==0 &amp; civilservice==0 &amp; civilrights==0 &amp; intelligence==0 &amp; nationalsecurity==0 &amp; foreignservice==0 &amp; militaryoperations==0 &amp; governmentcontracting==0 &amp; publicland==0</v>
      </c>
      <c r="I6547" s="18">
        <f t="shared" si="614"/>
        <v>1</v>
      </c>
      <c r="J6547" s="18" t="str">
        <f t="shared" si="615"/>
        <v xml:space="preserve"> year &gt; 1948 &amp; ceremonial==0 &amp; committee==0 &amp; civilservice==0 &amp; civilrights==0 &amp; intelligence==0 &amp; nationalsecurity==0 &amp; foreignservice==0 &amp; militaryoperations==0 &amp; governmentcontracting==0 &amp; publicland==0</v>
      </c>
      <c r="K6547"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7" s="1" t="str">
        <f t="shared" si="619"/>
        <v>Yes</v>
      </c>
    </row>
    <row r="6548" spans="1:12" ht="115.2" x14ac:dyDescent="0.3">
      <c r="A6548" s="1" t="str">
        <f>VLOOKUP(B6548,DownloadedFiles!$B$2:$C$821,2,)</f>
        <v>doi:10.7910/DVN/LZGQOH</v>
      </c>
      <c r="B6548" s="1" t="s">
        <v>2012</v>
      </c>
      <c r="C6548" s="1" t="s">
        <v>698</v>
      </c>
      <c r="D6548" s="1" t="s">
        <v>1227</v>
      </c>
      <c r="E6548" s="1" t="str">
        <f>VLOOKUP(D6548,StataFunctions!$E$2:$G$260,3,)</f>
        <v>Cox proportional hazards model</v>
      </c>
      <c r="F6548" s="18" t="s">
        <v>6135</v>
      </c>
      <c r="G6548" s="18" t="str">
        <f t="shared" si="616"/>
        <v>issuing_pcong_dist</v>
      </c>
      <c r="H6548"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revokedbyeo12553==0</v>
      </c>
      <c r="I6548" s="18">
        <f t="shared" ref="I6548:I6611" si="620">IFERROR(IF(FIND(" if ",H6548)&gt;0,1,0),0)</f>
        <v>1</v>
      </c>
      <c r="J6548" s="18" t="str">
        <f t="shared" ref="J6548:J6611" si="621">IFERROR(MID(H6548,FIND(" if ",H6548)+3,LEN(H6548)+1),"NA")</f>
        <v xml:space="preserve"> year &gt; 1948 &amp; ceremonial==0 &amp; revokedbyeo12553==0</v>
      </c>
      <c r="K6548"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8" s="1" t="str">
        <f t="shared" si="619"/>
        <v>Yes</v>
      </c>
    </row>
    <row r="6549" spans="1:12" ht="115.2" x14ac:dyDescent="0.3">
      <c r="A6549" s="1" t="str">
        <f>VLOOKUP(B6549,DownloadedFiles!$B$2:$C$821,2,)</f>
        <v>doi:10.7910/DVN/LZGQOH</v>
      </c>
      <c r="B6549" s="1" t="s">
        <v>2012</v>
      </c>
      <c r="C6549" s="1" t="s">
        <v>698</v>
      </c>
      <c r="D6549" s="1" t="s">
        <v>1227</v>
      </c>
      <c r="E6549" s="1" t="str">
        <f>VLOOKUP(D6549,StataFunctions!$E$2:$G$260,3,)</f>
        <v>Cox proportional hazards model</v>
      </c>
      <c r="F6549" s="18" t="s">
        <v>6132</v>
      </c>
      <c r="G6549" s="18" t="str">
        <f t="shared" si="616"/>
        <v>issuing_pcong_dist</v>
      </c>
      <c r="H6549"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if year &gt; 1948 &amp; ceremonial==0 &amp; temporaryandemergencyfunctions==0</v>
      </c>
      <c r="I6549" s="18">
        <f t="shared" si="620"/>
        <v>1</v>
      </c>
      <c r="J6549" s="18" t="str">
        <f t="shared" si="621"/>
        <v xml:space="preserve"> year &gt; 1948 &amp; ceremonial==0 &amp; temporaryandemergencyfunctions==0</v>
      </c>
      <c r="K6549"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v>
      </c>
      <c r="L6549" s="1" t="str">
        <f t="shared" si="619"/>
        <v>Yes</v>
      </c>
    </row>
    <row r="6550" spans="1:12" ht="158.4" x14ac:dyDescent="0.3">
      <c r="A6550" s="1" t="str">
        <f>VLOOKUP(B6550,DownloadedFiles!$B$2:$C$821,2,)</f>
        <v>doi:10.7910/DVN/LZGQOH</v>
      </c>
      <c r="B6550" s="1" t="s">
        <v>2012</v>
      </c>
      <c r="C6550" s="1" t="s">
        <v>698</v>
      </c>
      <c r="D6550" s="1" t="s">
        <v>1227</v>
      </c>
      <c r="E6550" s="1" t="str">
        <f>VLOOKUP(D6550,StataFunctions!$E$2:$G$260,3,)</f>
        <v>Cox proportional hazards model</v>
      </c>
      <c r="F6550" s="18" t="s">
        <v>6144</v>
      </c>
      <c r="G6550" s="18" t="str">
        <f t="shared" si="616"/>
        <v>issuing_pcong_dist</v>
      </c>
      <c r="H6550" s="18" t="str">
        <f t="shared" si="617"/>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y_pcong1 y_end1 y_elect1 y_war1 y_fds y_nyt y_pub y_trend1b y_lbj y_nix y_bush41 y_clinton y_bush43 y_obama y_pcong2 y_pdist y_eo2 y_approve2 y_end2 y_war2 y_infl2 y_elect2 y_trend2b y_ike2 y_jfk2 y_lbj2 y_nix2 y_ford2 y_carter2 y_reagan2 y_bush412 y_clinton2 y_bush432 y_obama2 if ceremonial==0</v>
      </c>
      <c r="I6550" s="18">
        <f t="shared" si="620"/>
        <v>1</v>
      </c>
      <c r="J6550" s="18" t="str">
        <f t="shared" si="621"/>
        <v xml:space="preserve"> ceremonial==0</v>
      </c>
      <c r="K6550" s="18" t="str">
        <f t="shared" si="618"/>
        <v>recent fds nyt public_mention log_words war inflation presapprove_year electyr admchg endterm trend49 IKE JFK LBJ Nixon Ford Carter Reagan Bush41 Clinton Bush43 Obama current_pcong_dist current_presapprove current_inflation current_electyr pres_dist log_eo_total current_admchg current_endterm current_war current_trend49 IKE2 JFK2 LBJ2 Nixon2 Ford2 Carter2 Reagan2 Bush412 Clinton2 Bush432 Obama2 y_pcong1 y_end1 y_elect1 y_war1 y_fds y_nyt y_pub y_trend1b y_lbj y_nix y_bush41 y_clinton y_bush43 y_obama y_pcong2 y_pdist y_eo2 y_approve2 y_end2 y_war2 y_infl2 y_elect2 y_trend2b y_ike2 y_jfk2 y_lbj2 y_nix2 y_ford2 y_carter2 y_reagan2 y_bush412 y_clinton2 y_bush432 y_obama2</v>
      </c>
      <c r="L6550" s="1" t="str">
        <f t="shared" si="619"/>
        <v>Yes</v>
      </c>
    </row>
    <row r="6551" spans="1:12" ht="158.4" x14ac:dyDescent="0.3">
      <c r="A6551" s="1" t="str">
        <f>VLOOKUP(B6551,DownloadedFiles!$B$2:$C$821,2,)</f>
        <v>doi:10.7910/DVN/LZGQOH</v>
      </c>
      <c r="B6551" s="1" t="s">
        <v>2012</v>
      </c>
      <c r="C6551" s="1" t="s">
        <v>698</v>
      </c>
      <c r="D6551" s="1" t="s">
        <v>1227</v>
      </c>
      <c r="E6551" s="1" t="str">
        <f>VLOOKUP(D6551,StataFunctions!$E$2:$G$260,3,)</f>
        <v>Cox proportional hazards model</v>
      </c>
      <c r="F6551" s="18" t="s">
        <v>7597</v>
      </c>
      <c r="G6551" s="18" t="str">
        <f t="shared" si="616"/>
        <v>divdgovt</v>
      </c>
      <c r="H6551" s="18" t="str">
        <f t="shared" si="617"/>
        <v>recent fds nyt public_mention log_words war inflation presapprove_year electyr admchg endterm trend49 IKE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y_div1 y_words y_adm1 y_end1 y_elect1 y_war1 y_infl1 y_fds y_nyt y_pub y_trend1b y_ike y_lbj y_clinton y_bush43 y_obama y_div2 y_opp2 y_eo2 y_adm2 y_end2 y_war2 y_infl2 y_elect2 y_trend2b y_ike2 y_lbj2 y_ford2 y_bush412 y_clinton2 y_bush432 y_obama2 if ceremonial==0</v>
      </c>
      <c r="I6551" s="18">
        <f t="shared" si="620"/>
        <v>1</v>
      </c>
      <c r="J6551" s="18" t="str">
        <f t="shared" si="621"/>
        <v xml:space="preserve"> ceremonial==0</v>
      </c>
      <c r="K6551" s="18" t="str">
        <f t="shared" si="618"/>
        <v>recent fds nyt public_mention log_words war inflation presapprove_year electyr admchg endterm trend49 IKE LBJ Nixon Ford Carter Reagan Bush41 Clinton Bush43 Obama current_divdgovt current_presapprove current_inflation current_electyr opposing_pres log_eo_total current_admchg current_endterm current_war current_trend49 IKE2 JFK2 LBJ2 Nixon2 Ford2 Carter2 Reagan2 Bush412 Clinton2 Bush432 Obama2 y_div1 y_words y_adm1 y_end1 y_elect1 y_war1 y_infl1 y_fds y_nyt y_pub y_trend1b y_ike y_lbj y_clinton y_bush43 y_obama y_div2 y_opp2 y_eo2 y_adm2 y_end2 y_war2 y_infl2 y_elect2 y_trend2b y_ike2 y_lbj2 y_ford2 y_bush412 y_clinton2 y_bush432 y_obama2</v>
      </c>
      <c r="L6551" s="1" t="str">
        <f t="shared" si="619"/>
        <v>Yes</v>
      </c>
    </row>
    <row r="6552" spans="1:12" ht="100.8" x14ac:dyDescent="0.3">
      <c r="A6552" s="1" t="str">
        <f>VLOOKUP(B6552,DownloadedFiles!$B$2:$C$821,2,)</f>
        <v>doi:10.7910/DVN/LZGQOH</v>
      </c>
      <c r="B6552" s="1" t="s">
        <v>2012</v>
      </c>
      <c r="C6552" s="1" t="s">
        <v>698</v>
      </c>
      <c r="D6552" s="1" t="s">
        <v>1227</v>
      </c>
      <c r="E6552" s="1" t="str">
        <f>VLOOKUP(D6552,StataFunctions!$E$2:$G$260,3,)</f>
        <v>Cox proportional hazards model</v>
      </c>
      <c r="F6552" s="18" t="s">
        <v>6139</v>
      </c>
      <c r="G6552" s="18" t="str">
        <f t="shared" si="616"/>
        <v>issuing_pcong_dist</v>
      </c>
      <c r="H6552" s="18" t="str">
        <f t="shared" si="617"/>
        <v>recent fds nyt public_mention log_words war inflation presapprove_year electyr admchg endterm trend69 Ford Carter Reagan Bush41 Clinton Bush43 Obama current_pcong_dist current_presapprove current_inflation current_electyr pres_dist log_eo_total current_admchg current_endterm current_war current_trend69 Ford2 Carter2 Reagan2 Bush412 Clinton2 Bush432 Obama2 if year &gt; 1968 &amp; ceremonial==0</v>
      </c>
      <c r="I6552" s="18">
        <f t="shared" si="620"/>
        <v>1</v>
      </c>
      <c r="J6552" s="18" t="str">
        <f t="shared" si="621"/>
        <v xml:space="preserve"> year &gt; 1968 &amp; ceremonial==0</v>
      </c>
      <c r="K6552" s="18" t="str">
        <f t="shared" si="618"/>
        <v>recent fds nyt public_mention log_words war inflation presapprove_year electyr admchg endterm trend69 Ford Carter Reagan Bush41 Clinton Bush43 Obama current_pcong_dist current_presapprove current_inflation current_electyr pres_dist log_eo_total current_admchg current_endterm current_war current_trend69 Ford2 Carter2 Reagan2 Bush412 Clinton2 Bush432 Obama2</v>
      </c>
      <c r="L6552" s="1" t="str">
        <f t="shared" si="619"/>
        <v>Yes</v>
      </c>
    </row>
    <row r="6553" spans="1:12" ht="86.4" x14ac:dyDescent="0.3">
      <c r="A6553" s="1" t="str">
        <f>VLOOKUP(B6553,DownloadedFiles!$B$2:$C$821,2,)</f>
        <v>doi:10.7910/DVN/LZGQOH</v>
      </c>
      <c r="B6553" s="1" t="s">
        <v>2012</v>
      </c>
      <c r="C6553" s="1" t="s">
        <v>698</v>
      </c>
      <c r="D6553" s="1" t="s">
        <v>1227</v>
      </c>
      <c r="E6553" s="1" t="str">
        <f>VLOOKUP(D6553,StataFunctions!$E$2:$G$260,3,)</f>
        <v>Cox proportional hazards model</v>
      </c>
      <c r="F6553" s="18" t="s">
        <v>6142</v>
      </c>
      <c r="G6553" s="18" t="str">
        <f t="shared" si="616"/>
        <v>issuing_pcong_dist</v>
      </c>
      <c r="H6553" s="18" t="str">
        <f t="shared" si="617"/>
        <v>recent fds nyt public_mention log_words war inflation presapprove_year electyr admchg endterm trend81 Bush41 Clinton Bush43 Obama current_pcong_dist current_presapprove current_inflation current_electyr pres_dist log_eo_total current_admchg current_endterm current_war current_trend81 Bush412 Clinton2 Bush432 Obama2 if year &gt; 1980 &amp; ceremonial==0</v>
      </c>
      <c r="I6553" s="18">
        <f t="shared" si="620"/>
        <v>1</v>
      </c>
      <c r="J6553" s="18" t="str">
        <f t="shared" si="621"/>
        <v xml:space="preserve"> year &gt; 1980 &amp; ceremonial==0</v>
      </c>
      <c r="K6553" s="18" t="str">
        <f t="shared" si="618"/>
        <v>recent fds nyt public_mention log_words war inflation presapprove_year electyr admchg endterm trend81 Bush41 Clinton Bush43 Obama current_pcong_dist current_presapprove current_inflation current_electyr pres_dist log_eo_total current_admchg current_endterm current_war current_trend81 Bush412 Clinton2 Bush432 Obama2</v>
      </c>
      <c r="L6553" s="1" t="str">
        <f t="shared" si="619"/>
        <v>Yes</v>
      </c>
    </row>
    <row r="6554" spans="1:12" x14ac:dyDescent="0.3">
      <c r="A6554" s="1" t="str">
        <f>VLOOKUP(B6554,DownloadedFiles!$B$2:$C$821,2,)</f>
        <v>doi:10.7910/DVN/Q8CSU8</v>
      </c>
      <c r="B6554" s="1" t="s">
        <v>2018</v>
      </c>
      <c r="C6554" s="1" t="s">
        <v>6496</v>
      </c>
      <c r="D6554" s="1" t="s">
        <v>674</v>
      </c>
      <c r="E6554" s="1" t="str">
        <f>VLOOKUP(D6554,StataFunctions!$E$2:$G$260,3,)</f>
        <v>Probit regression</v>
      </c>
      <c r="F6554" s="18" t="s">
        <v>6154</v>
      </c>
      <c r="G6554" s="18" t="str">
        <f t="shared" si="616"/>
        <v>eston</v>
      </c>
      <c r="H6554" s="18" t="str">
        <f t="shared" si="617"/>
        <v>educ female age left right center firstruss prefruss</v>
      </c>
      <c r="I6554" s="18">
        <f t="shared" si="620"/>
        <v>0</v>
      </c>
      <c r="J6554" s="18" t="str">
        <f t="shared" si="621"/>
        <v>NA</v>
      </c>
      <c r="K6554" s="18" t="str">
        <f t="shared" si="618"/>
        <v>educ female age left right center firstruss prefruss</v>
      </c>
      <c r="L6554" s="1" t="str">
        <f t="shared" si="619"/>
        <v>Yes</v>
      </c>
    </row>
    <row r="6555" spans="1:12" x14ac:dyDescent="0.3">
      <c r="A6555" s="1" t="str">
        <f>VLOOKUP(B6555,DownloadedFiles!$B$2:$C$821,2,)</f>
        <v>doi:10.7910/DVN/Q8CSU8</v>
      </c>
      <c r="B6555" s="1" t="s">
        <v>2018</v>
      </c>
      <c r="C6555" s="1" t="s">
        <v>6496</v>
      </c>
      <c r="D6555" s="1" t="s">
        <v>894</v>
      </c>
      <c r="E6555" s="1" t="str">
        <f>VLOOKUP(D6555,StataFunctions!$E$2:$G$260,3,)</f>
        <v>Ordered probit regression</v>
      </c>
      <c r="F6555" s="18" t="s">
        <v>6150</v>
      </c>
      <c r="G6555" s="18" t="str">
        <f t="shared" si="616"/>
        <v>keepwork</v>
      </c>
      <c r="H6555" s="18" t="str">
        <f t="shared" si="617"/>
        <v>eston</v>
      </c>
      <c r="I6555" s="18">
        <f t="shared" si="620"/>
        <v>0</v>
      </c>
      <c r="J6555" s="18" t="str">
        <f t="shared" si="621"/>
        <v>NA</v>
      </c>
      <c r="K6555" s="18" t="str">
        <f t="shared" si="618"/>
        <v>eston</v>
      </c>
      <c r="L6555" s="1" t="str">
        <f t="shared" si="619"/>
        <v>Yes</v>
      </c>
    </row>
    <row r="6556" spans="1:12" x14ac:dyDescent="0.3">
      <c r="A6556" s="1" t="str">
        <f>VLOOKUP(B6556,DownloadedFiles!$B$2:$C$821,2,)</f>
        <v>doi:10.7910/DVN/Q8CSU8</v>
      </c>
      <c r="B6556" s="1" t="s">
        <v>2018</v>
      </c>
      <c r="C6556" s="1" t="s">
        <v>6496</v>
      </c>
      <c r="D6556" s="1" t="s">
        <v>894</v>
      </c>
      <c r="E6556" s="1" t="str">
        <f>VLOOKUP(D6556,StataFunctions!$E$2:$G$260,3,)</f>
        <v>Ordered probit regression</v>
      </c>
      <c r="F6556" s="18" t="s">
        <v>6150</v>
      </c>
      <c r="G6556" s="18" t="str">
        <f t="shared" si="616"/>
        <v>keepwork</v>
      </c>
      <c r="H6556" s="18" t="str">
        <f t="shared" si="617"/>
        <v>eston</v>
      </c>
      <c r="I6556" s="18">
        <f t="shared" si="620"/>
        <v>0</v>
      </c>
      <c r="J6556" s="18" t="str">
        <f t="shared" si="621"/>
        <v>NA</v>
      </c>
      <c r="K6556" s="18" t="str">
        <f t="shared" si="618"/>
        <v>eston</v>
      </c>
      <c r="L6556" s="1" t="str">
        <f t="shared" si="619"/>
        <v>Yes</v>
      </c>
    </row>
    <row r="6557" spans="1:12" x14ac:dyDescent="0.3">
      <c r="A6557" s="1" t="str">
        <f>VLOOKUP(B6557,DownloadedFiles!$B$2:$C$821,2,)</f>
        <v>doi:10.7910/DVN/Q8CSU8</v>
      </c>
      <c r="B6557" s="1" t="s">
        <v>2018</v>
      </c>
      <c r="C6557" s="1" t="s">
        <v>6496</v>
      </c>
      <c r="D6557" s="1" t="s">
        <v>894</v>
      </c>
      <c r="E6557" s="1" t="str">
        <f>VLOOKUP(D6557,StataFunctions!$E$2:$G$260,3,)</f>
        <v>Ordered probit regression</v>
      </c>
      <c r="F6557" s="18" t="s">
        <v>6148</v>
      </c>
      <c r="G6557" s="18" t="str">
        <f t="shared" si="616"/>
        <v>noworry</v>
      </c>
      <c r="H6557" s="18" t="str">
        <f t="shared" si="617"/>
        <v>eston</v>
      </c>
      <c r="I6557" s="18">
        <f t="shared" si="620"/>
        <v>0</v>
      </c>
      <c r="J6557" s="18" t="str">
        <f t="shared" si="621"/>
        <v>NA</v>
      </c>
      <c r="K6557" s="18" t="str">
        <f t="shared" si="618"/>
        <v>eston</v>
      </c>
      <c r="L6557" s="1" t="str">
        <f t="shared" si="619"/>
        <v>Yes</v>
      </c>
    </row>
    <row r="6558" spans="1:12" x14ac:dyDescent="0.3">
      <c r="A6558" s="1" t="str">
        <f>VLOOKUP(B6558,DownloadedFiles!$B$2:$C$821,2,)</f>
        <v>doi:10.7910/DVN/Q8CSU8</v>
      </c>
      <c r="B6558" s="1" t="s">
        <v>2018</v>
      </c>
      <c r="C6558" s="1" t="s">
        <v>6496</v>
      </c>
      <c r="D6558" s="1" t="s">
        <v>894</v>
      </c>
      <c r="E6558" s="1" t="str">
        <f>VLOOKUP(D6558,StataFunctions!$E$2:$G$260,3,)</f>
        <v>Ordered probit regression</v>
      </c>
      <c r="F6558" s="18" t="s">
        <v>6148</v>
      </c>
      <c r="G6558" s="18" t="str">
        <f t="shared" si="616"/>
        <v>noworry</v>
      </c>
      <c r="H6558" s="18" t="str">
        <f t="shared" si="617"/>
        <v>eston</v>
      </c>
      <c r="I6558" s="18">
        <f t="shared" si="620"/>
        <v>0</v>
      </c>
      <c r="J6558" s="18" t="str">
        <f t="shared" si="621"/>
        <v>NA</v>
      </c>
      <c r="K6558" s="18" t="str">
        <f t="shared" si="618"/>
        <v>eston</v>
      </c>
      <c r="L6558" s="1" t="str">
        <f t="shared" si="619"/>
        <v>Yes</v>
      </c>
    </row>
    <row r="6559" spans="1:12" x14ac:dyDescent="0.3">
      <c r="A6559" s="1" t="str">
        <f>VLOOKUP(B6559,DownloadedFiles!$B$2:$C$821,2,)</f>
        <v>doi:10.7910/DVN/Q8CSU8</v>
      </c>
      <c r="B6559" s="1" t="s">
        <v>2018</v>
      </c>
      <c r="C6559" s="1" t="s">
        <v>6496</v>
      </c>
      <c r="D6559" s="1" t="s">
        <v>894</v>
      </c>
      <c r="E6559" s="1" t="str">
        <f>VLOOKUP(D6559,StataFunctions!$E$2:$G$260,3,)</f>
        <v>Ordered probit regression</v>
      </c>
      <c r="F6559" s="18" t="s">
        <v>6151</v>
      </c>
      <c r="G6559" s="18" t="str">
        <f t="shared" si="616"/>
        <v>resist</v>
      </c>
      <c r="H6559" s="18" t="str">
        <f t="shared" si="617"/>
        <v>eston</v>
      </c>
      <c r="I6559" s="18">
        <f t="shared" si="620"/>
        <v>0</v>
      </c>
      <c r="J6559" s="18" t="str">
        <f t="shared" si="621"/>
        <v>NA</v>
      </c>
      <c r="K6559" s="18" t="str">
        <f t="shared" si="618"/>
        <v>eston</v>
      </c>
      <c r="L6559" s="1" t="str">
        <f t="shared" si="619"/>
        <v>Yes</v>
      </c>
    </row>
    <row r="6560" spans="1:12" x14ac:dyDescent="0.3">
      <c r="A6560" s="1" t="str">
        <f>VLOOKUP(B6560,DownloadedFiles!$B$2:$C$821,2,)</f>
        <v>doi:10.7910/DVN/Q8CSU8</v>
      </c>
      <c r="B6560" s="1" t="s">
        <v>2018</v>
      </c>
      <c r="C6560" s="1" t="s">
        <v>6496</v>
      </c>
      <c r="D6560" s="1" t="s">
        <v>894</v>
      </c>
      <c r="E6560" s="1" t="str">
        <f>VLOOKUP(D6560,StataFunctions!$E$2:$G$260,3,)</f>
        <v>Ordered probit regression</v>
      </c>
      <c r="F6560" s="18" t="s">
        <v>6149</v>
      </c>
      <c r="G6560" s="18" t="str">
        <f t="shared" si="616"/>
        <v>takeday</v>
      </c>
      <c r="H6560" s="18" t="str">
        <f t="shared" si="617"/>
        <v>eston</v>
      </c>
      <c r="I6560" s="18">
        <f t="shared" si="620"/>
        <v>0</v>
      </c>
      <c r="J6560" s="18" t="str">
        <f t="shared" si="621"/>
        <v>NA</v>
      </c>
      <c r="K6560" s="18" t="str">
        <f t="shared" si="618"/>
        <v>eston</v>
      </c>
      <c r="L6560" s="1" t="str">
        <f t="shared" si="619"/>
        <v>Yes</v>
      </c>
    </row>
    <row r="6561" spans="1:12" x14ac:dyDescent="0.3">
      <c r="A6561" s="1" t="str">
        <f>VLOOKUP(B6561,DownloadedFiles!$B$2:$C$821,2,)</f>
        <v>doi:10.7910/DVN/Q8CSU8</v>
      </c>
      <c r="B6561" s="1" t="s">
        <v>2018</v>
      </c>
      <c r="C6561" s="1" t="s">
        <v>6496</v>
      </c>
      <c r="D6561" s="1" t="s">
        <v>674</v>
      </c>
      <c r="E6561" s="1" t="str">
        <f>VLOOKUP(D6561,StataFunctions!$E$2:$G$260,3,)</f>
        <v>Probit regression</v>
      </c>
      <c r="F6561" s="18" t="s">
        <v>6147</v>
      </c>
      <c r="G6561" s="18" t="str">
        <f t="shared" si="616"/>
        <v>gastax</v>
      </c>
      <c r="H6561" s="18" t="str">
        <f t="shared" si="617"/>
        <v>eston</v>
      </c>
      <c r="I6561" s="18">
        <f t="shared" si="620"/>
        <v>0</v>
      </c>
      <c r="J6561" s="18" t="str">
        <f t="shared" si="621"/>
        <v>NA</v>
      </c>
      <c r="K6561" s="18" t="str">
        <f t="shared" si="618"/>
        <v>eston</v>
      </c>
      <c r="L6561" s="1" t="str">
        <f t="shared" si="619"/>
        <v>Yes</v>
      </c>
    </row>
    <row r="6562" spans="1:12" x14ac:dyDescent="0.3">
      <c r="A6562" s="1" t="str">
        <f>VLOOKUP(B6562,DownloadedFiles!$B$2:$C$821,2,)</f>
        <v>doi:10.7910/DVN/Q8CSU8</v>
      </c>
      <c r="B6562" s="1" t="s">
        <v>2018</v>
      </c>
      <c r="C6562" s="1" t="s">
        <v>6496</v>
      </c>
      <c r="D6562" s="1" t="s">
        <v>674</v>
      </c>
      <c r="E6562" s="1" t="str">
        <f>VLOOKUP(D6562,StataFunctions!$E$2:$G$260,3,)</f>
        <v>Probit regression</v>
      </c>
      <c r="F6562" s="18" t="s">
        <v>6147</v>
      </c>
      <c r="G6562" s="18" t="str">
        <f t="shared" si="616"/>
        <v>gastax</v>
      </c>
      <c r="H6562" s="18" t="str">
        <f t="shared" si="617"/>
        <v>eston</v>
      </c>
      <c r="I6562" s="18">
        <f t="shared" si="620"/>
        <v>0</v>
      </c>
      <c r="J6562" s="18" t="str">
        <f t="shared" si="621"/>
        <v>NA</v>
      </c>
      <c r="K6562" s="18" t="str">
        <f t="shared" si="618"/>
        <v>eston</v>
      </c>
      <c r="L6562" s="1" t="str">
        <f t="shared" si="619"/>
        <v>Yes</v>
      </c>
    </row>
    <row r="6563" spans="1:12" x14ac:dyDescent="0.3">
      <c r="A6563" s="1" t="str">
        <f>VLOOKUP(B6563,DownloadedFiles!$B$2:$C$821,2,)</f>
        <v>doi:10.7910/DVN/Q8CSU8</v>
      </c>
      <c r="B6563" s="1" t="s">
        <v>2018</v>
      </c>
      <c r="C6563" s="1" t="s">
        <v>6496</v>
      </c>
      <c r="D6563" s="1" t="s">
        <v>654</v>
      </c>
      <c r="E6563" s="1" t="str">
        <f>VLOOKUP(D6563,StataFunctions!$E$2:$G$260,3,)</f>
        <v>Linear Regression</v>
      </c>
      <c r="F6563" s="18" t="s">
        <v>6152</v>
      </c>
      <c r="G6563" s="18" t="str">
        <f t="shared" si="616"/>
        <v>scale</v>
      </c>
      <c r="H6563" s="18" t="str">
        <f t="shared" si="617"/>
        <v>eston</v>
      </c>
      <c r="I6563" s="18">
        <f t="shared" si="620"/>
        <v>0</v>
      </c>
      <c r="J6563" s="18" t="str">
        <f t="shared" si="621"/>
        <v>NA</v>
      </c>
      <c r="K6563" s="18" t="str">
        <f t="shared" si="618"/>
        <v>eston</v>
      </c>
      <c r="L6563" s="1" t="str">
        <f t="shared" si="619"/>
        <v>Yes</v>
      </c>
    </row>
    <row r="6564" spans="1:12" x14ac:dyDescent="0.3">
      <c r="A6564" s="1" t="str">
        <f>VLOOKUP(B6564,DownloadedFiles!$B$2:$C$821,2,)</f>
        <v>doi:10.7910/DVN/Q8CSU8</v>
      </c>
      <c r="B6564" s="1" t="s">
        <v>2018</v>
      </c>
      <c r="C6564" s="1" t="s">
        <v>6496</v>
      </c>
      <c r="D6564" s="1" t="s">
        <v>894</v>
      </c>
      <c r="E6564" s="1" t="str">
        <f>VLOOKUP(D6564,StataFunctions!$E$2:$G$260,3,)</f>
        <v>Ordered probit regression</v>
      </c>
      <c r="F6564" s="18" t="s">
        <v>6153</v>
      </c>
      <c r="G6564" s="18" t="str">
        <f t="shared" si="616"/>
        <v>resist</v>
      </c>
      <c r="H6564" s="18" t="str">
        <f t="shared" si="617"/>
        <v>eston</v>
      </c>
      <c r="I6564" s="18">
        <f t="shared" si="620"/>
        <v>0</v>
      </c>
      <c r="J6564" s="18" t="str">
        <f t="shared" si="621"/>
        <v>NA</v>
      </c>
      <c r="K6564" s="18" t="str">
        <f t="shared" si="618"/>
        <v>eston</v>
      </c>
      <c r="L6564" s="1" t="str">
        <f t="shared" si="619"/>
        <v>Yes</v>
      </c>
    </row>
    <row r="6565" spans="1:12" x14ac:dyDescent="0.3">
      <c r="A6565" s="1" t="str">
        <f>VLOOKUP(B6565,DownloadedFiles!$B$2:$C$821,2,)</f>
        <v>doi:10.7910/DVN/Q8CSU8</v>
      </c>
      <c r="B6565" s="1" t="s">
        <v>2018</v>
      </c>
      <c r="C6565" s="1" t="s">
        <v>6496</v>
      </c>
      <c r="D6565" s="1" t="s">
        <v>894</v>
      </c>
      <c r="E6565" s="1" t="str">
        <f>VLOOKUP(D6565,StataFunctions!$E$2:$G$260,3,)</f>
        <v>Ordered probit regression</v>
      </c>
      <c r="F6565" s="18" t="s">
        <v>6158</v>
      </c>
      <c r="G6565" s="18" t="str">
        <f t="shared" si="616"/>
        <v>keepwork</v>
      </c>
      <c r="H6565" s="18" t="str">
        <f t="shared" si="617"/>
        <v>eston age1 female educ1</v>
      </c>
      <c r="I6565" s="18">
        <f t="shared" si="620"/>
        <v>0</v>
      </c>
      <c r="J6565" s="18" t="str">
        <f t="shared" si="621"/>
        <v>NA</v>
      </c>
      <c r="K6565" s="18" t="str">
        <f t="shared" si="618"/>
        <v>eston age1 female educ1</v>
      </c>
      <c r="L6565" s="1" t="str">
        <f t="shared" si="619"/>
        <v>Yes</v>
      </c>
    </row>
    <row r="6566" spans="1:12" x14ac:dyDescent="0.3">
      <c r="A6566" s="1" t="str">
        <f>VLOOKUP(B6566,DownloadedFiles!$B$2:$C$821,2,)</f>
        <v>doi:10.7910/DVN/Q8CSU8</v>
      </c>
      <c r="B6566" s="1" t="s">
        <v>2018</v>
      </c>
      <c r="C6566" s="1" t="s">
        <v>6496</v>
      </c>
      <c r="D6566" s="1" t="s">
        <v>894</v>
      </c>
      <c r="E6566" s="1" t="str">
        <f>VLOOKUP(D6566,StataFunctions!$E$2:$G$260,3,)</f>
        <v>Ordered probit regression</v>
      </c>
      <c r="F6566" s="18" t="s">
        <v>6156</v>
      </c>
      <c r="G6566" s="18" t="str">
        <f t="shared" si="616"/>
        <v>noworry</v>
      </c>
      <c r="H6566" s="18" t="str">
        <f t="shared" si="617"/>
        <v>eston age1 female educ1</v>
      </c>
      <c r="I6566" s="18">
        <f t="shared" si="620"/>
        <v>0</v>
      </c>
      <c r="J6566" s="18" t="str">
        <f t="shared" si="621"/>
        <v>NA</v>
      </c>
      <c r="K6566" s="18" t="str">
        <f t="shared" si="618"/>
        <v>eston age1 female educ1</v>
      </c>
      <c r="L6566" s="1" t="str">
        <f t="shared" si="619"/>
        <v>Yes</v>
      </c>
    </row>
    <row r="6567" spans="1:12" x14ac:dyDescent="0.3">
      <c r="A6567" s="1" t="str">
        <f>VLOOKUP(B6567,DownloadedFiles!$B$2:$C$821,2,)</f>
        <v>doi:10.7910/DVN/Q8CSU8</v>
      </c>
      <c r="B6567" s="1" t="s">
        <v>2018</v>
      </c>
      <c r="C6567" s="1" t="s">
        <v>6496</v>
      </c>
      <c r="D6567" s="1" t="s">
        <v>894</v>
      </c>
      <c r="E6567" s="1" t="str">
        <f>VLOOKUP(D6567,StataFunctions!$E$2:$G$260,3,)</f>
        <v>Ordered probit regression</v>
      </c>
      <c r="F6567" s="18" t="s">
        <v>6159</v>
      </c>
      <c r="G6567" s="18" t="str">
        <f t="shared" si="616"/>
        <v>resist</v>
      </c>
      <c r="H6567" s="18" t="str">
        <f t="shared" si="617"/>
        <v>eston age1 female educ1</v>
      </c>
      <c r="I6567" s="18">
        <f t="shared" si="620"/>
        <v>0</v>
      </c>
      <c r="J6567" s="18" t="str">
        <f t="shared" si="621"/>
        <v>NA</v>
      </c>
      <c r="K6567" s="18" t="str">
        <f t="shared" si="618"/>
        <v>eston age1 female educ1</v>
      </c>
      <c r="L6567" s="1" t="str">
        <f t="shared" si="619"/>
        <v>Yes</v>
      </c>
    </row>
    <row r="6568" spans="1:12" x14ac:dyDescent="0.3">
      <c r="A6568" s="1" t="str">
        <f>VLOOKUP(B6568,DownloadedFiles!$B$2:$C$821,2,)</f>
        <v>doi:10.7910/DVN/Q8CSU8</v>
      </c>
      <c r="B6568" s="1" t="s">
        <v>2018</v>
      </c>
      <c r="C6568" s="1" t="s">
        <v>6496</v>
      </c>
      <c r="D6568" s="1" t="s">
        <v>894</v>
      </c>
      <c r="E6568" s="1" t="str">
        <f>VLOOKUP(D6568,StataFunctions!$E$2:$G$260,3,)</f>
        <v>Ordered probit regression</v>
      </c>
      <c r="F6568" s="18" t="s">
        <v>6157</v>
      </c>
      <c r="G6568" s="18" t="str">
        <f t="shared" si="616"/>
        <v>takeday</v>
      </c>
      <c r="H6568" s="18" t="str">
        <f t="shared" si="617"/>
        <v>eston age1 female educ1</v>
      </c>
      <c r="I6568" s="18">
        <f t="shared" si="620"/>
        <v>0</v>
      </c>
      <c r="J6568" s="18" t="str">
        <f t="shared" si="621"/>
        <v>NA</v>
      </c>
      <c r="K6568" s="18" t="str">
        <f t="shared" si="618"/>
        <v>eston age1 female educ1</v>
      </c>
      <c r="L6568" s="1" t="str">
        <f t="shared" si="619"/>
        <v>Yes</v>
      </c>
    </row>
    <row r="6569" spans="1:12" x14ac:dyDescent="0.3">
      <c r="A6569" s="1" t="str">
        <f>VLOOKUP(B6569,DownloadedFiles!$B$2:$C$821,2,)</f>
        <v>doi:10.7910/DVN/Q8CSU8</v>
      </c>
      <c r="B6569" s="1" t="s">
        <v>2018</v>
      </c>
      <c r="C6569" s="1" t="s">
        <v>6496</v>
      </c>
      <c r="D6569" s="1" t="s">
        <v>674</v>
      </c>
      <c r="E6569" s="1" t="str">
        <f>VLOOKUP(D6569,StataFunctions!$E$2:$G$260,3,)</f>
        <v>Probit regression</v>
      </c>
      <c r="F6569" s="18" t="s">
        <v>6155</v>
      </c>
      <c r="G6569" s="18" t="str">
        <f t="shared" si="616"/>
        <v>gastax</v>
      </c>
      <c r="H6569" s="18" t="str">
        <f t="shared" si="617"/>
        <v>eston age1 female educ1 left center right</v>
      </c>
      <c r="I6569" s="18">
        <f t="shared" si="620"/>
        <v>0</v>
      </c>
      <c r="J6569" s="18" t="str">
        <f t="shared" si="621"/>
        <v>NA</v>
      </c>
      <c r="K6569" s="18" t="str">
        <f t="shared" si="618"/>
        <v>eston age1 female educ1 left center right</v>
      </c>
      <c r="L6569" s="1" t="str">
        <f t="shared" si="619"/>
        <v>Yes</v>
      </c>
    </row>
    <row r="6570" spans="1:12" x14ac:dyDescent="0.3">
      <c r="A6570" s="1" t="str">
        <f>VLOOKUP(B6570,DownloadedFiles!$B$2:$C$821,2,)</f>
        <v>doi:10.7910/DVN/Q8CSU8</v>
      </c>
      <c r="B6570" s="1" t="s">
        <v>2018</v>
      </c>
      <c r="C6570" s="1" t="s">
        <v>6496</v>
      </c>
      <c r="D6570" s="1" t="s">
        <v>894</v>
      </c>
      <c r="E6570" s="1" t="str">
        <f>VLOOKUP(D6570,StataFunctions!$E$2:$G$260,3,)</f>
        <v>Ordered probit regression</v>
      </c>
      <c r="F6570" s="18" t="s">
        <v>6173</v>
      </c>
      <c r="G6570" s="18" t="str">
        <f t="shared" si="616"/>
        <v>keepwork</v>
      </c>
      <c r="H6570" s="18" t="str">
        <f t="shared" si="617"/>
        <v>eston female</v>
      </c>
      <c r="I6570" s="18">
        <f t="shared" si="620"/>
        <v>0</v>
      </c>
      <c r="J6570" s="18" t="str">
        <f t="shared" si="621"/>
        <v>NA</v>
      </c>
      <c r="K6570" s="18" t="str">
        <f t="shared" si="618"/>
        <v>eston female</v>
      </c>
      <c r="L6570" s="1" t="str">
        <f t="shared" si="619"/>
        <v>Yes</v>
      </c>
    </row>
    <row r="6571" spans="1:12" x14ac:dyDescent="0.3">
      <c r="A6571" s="1" t="str">
        <f>VLOOKUP(B6571,DownloadedFiles!$B$2:$C$821,2,)</f>
        <v>doi:10.7910/DVN/Q8CSU8</v>
      </c>
      <c r="B6571" s="1" t="s">
        <v>2018</v>
      </c>
      <c r="C6571" s="1" t="s">
        <v>6496</v>
      </c>
      <c r="D6571" s="1" t="s">
        <v>894</v>
      </c>
      <c r="E6571" s="1" t="str">
        <f>VLOOKUP(D6571,StataFunctions!$E$2:$G$260,3,)</f>
        <v>Ordered probit regression</v>
      </c>
      <c r="F6571" s="18" t="s">
        <v>6171</v>
      </c>
      <c r="G6571" s="18" t="str">
        <f t="shared" si="616"/>
        <v>noworry</v>
      </c>
      <c r="H6571" s="18" t="str">
        <f t="shared" si="617"/>
        <v>eston female</v>
      </c>
      <c r="I6571" s="18">
        <f t="shared" si="620"/>
        <v>0</v>
      </c>
      <c r="J6571" s="18" t="str">
        <f t="shared" si="621"/>
        <v>NA</v>
      </c>
      <c r="K6571" s="18" t="str">
        <f t="shared" si="618"/>
        <v>eston female</v>
      </c>
      <c r="L6571" s="1" t="str">
        <f t="shared" si="619"/>
        <v>Yes</v>
      </c>
    </row>
    <row r="6572" spans="1:12" x14ac:dyDescent="0.3">
      <c r="A6572" s="1" t="str">
        <f>VLOOKUP(B6572,DownloadedFiles!$B$2:$C$821,2,)</f>
        <v>doi:10.7910/DVN/Q8CSU8</v>
      </c>
      <c r="B6572" s="1" t="s">
        <v>2018</v>
      </c>
      <c r="C6572" s="1" t="s">
        <v>6496</v>
      </c>
      <c r="D6572" s="1" t="s">
        <v>894</v>
      </c>
      <c r="E6572" s="1" t="str">
        <f>VLOOKUP(D6572,StataFunctions!$E$2:$G$260,3,)</f>
        <v>Ordered probit regression</v>
      </c>
      <c r="F6572" s="18" t="s">
        <v>6174</v>
      </c>
      <c r="G6572" s="18" t="str">
        <f t="shared" si="616"/>
        <v>resist</v>
      </c>
      <c r="H6572" s="18" t="str">
        <f t="shared" si="617"/>
        <v>eston female</v>
      </c>
      <c r="I6572" s="18">
        <f t="shared" si="620"/>
        <v>0</v>
      </c>
      <c r="J6572" s="18" t="str">
        <f t="shared" si="621"/>
        <v>NA</v>
      </c>
      <c r="K6572" s="18" t="str">
        <f t="shared" si="618"/>
        <v>eston female</v>
      </c>
      <c r="L6572" s="1" t="str">
        <f t="shared" si="619"/>
        <v>Yes</v>
      </c>
    </row>
    <row r="6573" spans="1:12" x14ac:dyDescent="0.3">
      <c r="A6573" s="1" t="str">
        <f>VLOOKUP(B6573,DownloadedFiles!$B$2:$C$821,2,)</f>
        <v>doi:10.7910/DVN/Q8CSU8</v>
      </c>
      <c r="B6573" s="1" t="s">
        <v>2018</v>
      </c>
      <c r="C6573" s="1" t="s">
        <v>6496</v>
      </c>
      <c r="D6573" s="1" t="s">
        <v>894</v>
      </c>
      <c r="E6573" s="1" t="str">
        <f>VLOOKUP(D6573,StataFunctions!$E$2:$G$260,3,)</f>
        <v>Ordered probit regression</v>
      </c>
      <c r="F6573" s="18" t="s">
        <v>6172</v>
      </c>
      <c r="G6573" s="18" t="str">
        <f t="shared" si="616"/>
        <v>takeday</v>
      </c>
      <c r="H6573" s="18" t="str">
        <f t="shared" si="617"/>
        <v>eston female</v>
      </c>
      <c r="I6573" s="18">
        <f t="shared" si="620"/>
        <v>0</v>
      </c>
      <c r="J6573" s="18" t="str">
        <f t="shared" si="621"/>
        <v>NA</v>
      </c>
      <c r="K6573" s="18" t="str">
        <f t="shared" si="618"/>
        <v>eston female</v>
      </c>
      <c r="L6573" s="1" t="str">
        <f t="shared" si="619"/>
        <v>Yes</v>
      </c>
    </row>
    <row r="6574" spans="1:12" x14ac:dyDescent="0.3">
      <c r="A6574" s="1" t="str">
        <f>VLOOKUP(B6574,DownloadedFiles!$B$2:$C$821,2,)</f>
        <v>doi:10.7910/DVN/Q8CSU8</v>
      </c>
      <c r="B6574" s="1" t="s">
        <v>2018</v>
      </c>
      <c r="C6574" s="1" t="s">
        <v>6496</v>
      </c>
      <c r="D6574" s="1" t="s">
        <v>674</v>
      </c>
      <c r="E6574" s="1" t="str">
        <f>VLOOKUP(D6574,StataFunctions!$E$2:$G$260,3,)</f>
        <v>Probit regression</v>
      </c>
      <c r="F6574" s="18" t="s">
        <v>6170</v>
      </c>
      <c r="G6574" s="18" t="str">
        <f t="shared" si="616"/>
        <v>gastax</v>
      </c>
      <c r="H6574" s="18" t="str">
        <f t="shared" si="617"/>
        <v>eston female</v>
      </c>
      <c r="I6574" s="18">
        <f t="shared" si="620"/>
        <v>0</v>
      </c>
      <c r="J6574" s="18" t="str">
        <f t="shared" si="621"/>
        <v>NA</v>
      </c>
      <c r="K6574" s="18" t="str">
        <f t="shared" si="618"/>
        <v>eston female</v>
      </c>
      <c r="L6574" s="1" t="str">
        <f t="shared" si="619"/>
        <v>Yes</v>
      </c>
    </row>
    <row r="6575" spans="1:12" x14ac:dyDescent="0.3">
      <c r="A6575" s="1" t="str">
        <f>VLOOKUP(B6575,DownloadedFiles!$B$2:$C$821,2,)</f>
        <v>doi:10.7910/DVN/Q8CSU8</v>
      </c>
      <c r="B6575" s="1" t="s">
        <v>2018</v>
      </c>
      <c r="C6575" s="1" t="s">
        <v>6496</v>
      </c>
      <c r="D6575" s="1" t="s">
        <v>894</v>
      </c>
      <c r="E6575" s="1" t="str">
        <f>VLOOKUP(D6575,StataFunctions!$E$2:$G$260,3,)</f>
        <v>Ordered probit regression</v>
      </c>
      <c r="F6575" s="18" t="s">
        <v>6168</v>
      </c>
      <c r="G6575" s="18" t="str">
        <f t="shared" si="616"/>
        <v>keepwork</v>
      </c>
      <c r="H6575" s="18" t="str">
        <f t="shared" si="617"/>
        <v>eston female estonfem</v>
      </c>
      <c r="I6575" s="18">
        <f t="shared" si="620"/>
        <v>0</v>
      </c>
      <c r="J6575" s="18" t="str">
        <f t="shared" si="621"/>
        <v>NA</v>
      </c>
      <c r="K6575" s="18" t="str">
        <f t="shared" si="618"/>
        <v>eston female estonfem</v>
      </c>
      <c r="L6575" s="1" t="str">
        <f t="shared" si="619"/>
        <v>Yes</v>
      </c>
    </row>
    <row r="6576" spans="1:12" x14ac:dyDescent="0.3">
      <c r="A6576" s="1" t="str">
        <f>VLOOKUP(B6576,DownloadedFiles!$B$2:$C$821,2,)</f>
        <v>doi:10.7910/DVN/Q8CSU8</v>
      </c>
      <c r="B6576" s="1" t="s">
        <v>2018</v>
      </c>
      <c r="C6576" s="1" t="s">
        <v>6496</v>
      </c>
      <c r="D6576" s="1" t="s">
        <v>894</v>
      </c>
      <c r="E6576" s="1" t="str">
        <f>VLOOKUP(D6576,StataFunctions!$E$2:$G$260,3,)</f>
        <v>Ordered probit regression</v>
      </c>
      <c r="F6576" s="18" t="s">
        <v>6166</v>
      </c>
      <c r="G6576" s="18" t="str">
        <f t="shared" si="616"/>
        <v>noworry</v>
      </c>
      <c r="H6576" s="18" t="str">
        <f t="shared" si="617"/>
        <v>eston female estonfem</v>
      </c>
      <c r="I6576" s="18">
        <f t="shared" si="620"/>
        <v>0</v>
      </c>
      <c r="J6576" s="18" t="str">
        <f t="shared" si="621"/>
        <v>NA</v>
      </c>
      <c r="K6576" s="18" t="str">
        <f t="shared" si="618"/>
        <v>eston female estonfem</v>
      </c>
      <c r="L6576" s="1" t="str">
        <f t="shared" si="619"/>
        <v>Yes</v>
      </c>
    </row>
    <row r="6577" spans="1:12" x14ac:dyDescent="0.3">
      <c r="A6577" s="1" t="str">
        <f>VLOOKUP(B6577,DownloadedFiles!$B$2:$C$821,2,)</f>
        <v>doi:10.7910/DVN/Q8CSU8</v>
      </c>
      <c r="B6577" s="1" t="s">
        <v>2018</v>
      </c>
      <c r="C6577" s="1" t="s">
        <v>6496</v>
      </c>
      <c r="D6577" s="1" t="s">
        <v>894</v>
      </c>
      <c r="E6577" s="1" t="str">
        <f>VLOOKUP(D6577,StataFunctions!$E$2:$G$260,3,)</f>
        <v>Ordered probit regression</v>
      </c>
      <c r="F6577" s="18" t="s">
        <v>6169</v>
      </c>
      <c r="G6577" s="18" t="str">
        <f t="shared" si="616"/>
        <v>resist</v>
      </c>
      <c r="H6577" s="18" t="str">
        <f t="shared" si="617"/>
        <v>eston female estonfem</v>
      </c>
      <c r="I6577" s="18">
        <f t="shared" si="620"/>
        <v>0</v>
      </c>
      <c r="J6577" s="18" t="str">
        <f t="shared" si="621"/>
        <v>NA</v>
      </c>
      <c r="K6577" s="18" t="str">
        <f t="shared" si="618"/>
        <v>eston female estonfem</v>
      </c>
      <c r="L6577" s="1" t="str">
        <f t="shared" si="619"/>
        <v>Yes</v>
      </c>
    </row>
    <row r="6578" spans="1:12" x14ac:dyDescent="0.3">
      <c r="A6578" s="1" t="str">
        <f>VLOOKUP(B6578,DownloadedFiles!$B$2:$C$821,2,)</f>
        <v>doi:10.7910/DVN/Q8CSU8</v>
      </c>
      <c r="B6578" s="1" t="s">
        <v>2018</v>
      </c>
      <c r="C6578" s="1" t="s">
        <v>6496</v>
      </c>
      <c r="D6578" s="1" t="s">
        <v>894</v>
      </c>
      <c r="E6578" s="1" t="str">
        <f>VLOOKUP(D6578,StataFunctions!$E$2:$G$260,3,)</f>
        <v>Ordered probit regression</v>
      </c>
      <c r="F6578" s="18" t="s">
        <v>6175</v>
      </c>
      <c r="G6578" s="18" t="str">
        <f t="shared" si="616"/>
        <v>resist</v>
      </c>
      <c r="H6578" s="18" t="str">
        <f t="shared" si="617"/>
        <v>eston female estonfem</v>
      </c>
      <c r="I6578" s="18">
        <f t="shared" si="620"/>
        <v>0</v>
      </c>
      <c r="J6578" s="18" t="str">
        <f t="shared" si="621"/>
        <v>NA</v>
      </c>
      <c r="K6578" s="18" t="str">
        <f t="shared" si="618"/>
        <v>eston female estonfem</v>
      </c>
      <c r="L6578" s="1" t="str">
        <f t="shared" si="619"/>
        <v>Yes</v>
      </c>
    </row>
    <row r="6579" spans="1:12" x14ac:dyDescent="0.3">
      <c r="A6579" s="1" t="str">
        <f>VLOOKUP(B6579,DownloadedFiles!$B$2:$C$821,2,)</f>
        <v>doi:10.7910/DVN/Q8CSU8</v>
      </c>
      <c r="B6579" s="1" t="s">
        <v>2018</v>
      </c>
      <c r="C6579" s="1" t="s">
        <v>6496</v>
      </c>
      <c r="D6579" s="1" t="s">
        <v>894</v>
      </c>
      <c r="E6579" s="1" t="str">
        <f>VLOOKUP(D6579,StataFunctions!$E$2:$G$260,3,)</f>
        <v>Ordered probit regression</v>
      </c>
      <c r="F6579" s="18" t="s">
        <v>6167</v>
      </c>
      <c r="G6579" s="18" t="str">
        <f t="shared" si="616"/>
        <v>takeday</v>
      </c>
      <c r="H6579" s="18" t="str">
        <f t="shared" si="617"/>
        <v>eston female estonfem</v>
      </c>
      <c r="I6579" s="18">
        <f t="shared" si="620"/>
        <v>0</v>
      </c>
      <c r="J6579" s="18" t="str">
        <f t="shared" si="621"/>
        <v>NA</v>
      </c>
      <c r="K6579" s="18" t="str">
        <f t="shared" si="618"/>
        <v>eston female estonfem</v>
      </c>
      <c r="L6579" s="1" t="str">
        <f t="shared" si="619"/>
        <v>Yes</v>
      </c>
    </row>
    <row r="6580" spans="1:12" x14ac:dyDescent="0.3">
      <c r="A6580" s="1" t="str">
        <f>VLOOKUP(B6580,DownloadedFiles!$B$2:$C$821,2,)</f>
        <v>doi:10.7910/DVN/Q8CSU8</v>
      </c>
      <c r="B6580" s="1" t="s">
        <v>2018</v>
      </c>
      <c r="C6580" s="1" t="s">
        <v>6496</v>
      </c>
      <c r="D6580" s="1" t="s">
        <v>674</v>
      </c>
      <c r="E6580" s="1" t="str">
        <f>VLOOKUP(D6580,StataFunctions!$E$2:$G$260,3,)</f>
        <v>Probit regression</v>
      </c>
      <c r="F6580" s="18" t="s">
        <v>6165</v>
      </c>
      <c r="G6580" s="18" t="str">
        <f t="shared" si="616"/>
        <v>gastax</v>
      </c>
      <c r="H6580" s="18" t="str">
        <f t="shared" si="617"/>
        <v>eston female estonfem</v>
      </c>
      <c r="I6580" s="18">
        <f t="shared" si="620"/>
        <v>0</v>
      </c>
      <c r="J6580" s="18" t="str">
        <f t="shared" si="621"/>
        <v>NA</v>
      </c>
      <c r="K6580" s="18" t="str">
        <f t="shared" si="618"/>
        <v>eston female estonfem</v>
      </c>
      <c r="L6580" s="1" t="str">
        <f t="shared" si="619"/>
        <v>Yes</v>
      </c>
    </row>
    <row r="6581" spans="1:12" x14ac:dyDescent="0.3">
      <c r="A6581" s="1" t="str">
        <f>VLOOKUP(B6581,DownloadedFiles!$B$2:$C$821,2,)</f>
        <v>doi:10.7910/DVN/Q8CSU8</v>
      </c>
      <c r="B6581" s="1" t="s">
        <v>2018</v>
      </c>
      <c r="C6581" s="1" t="s">
        <v>6496</v>
      </c>
      <c r="D6581" s="1" t="s">
        <v>894</v>
      </c>
      <c r="E6581" s="1" t="str">
        <f>VLOOKUP(D6581,StataFunctions!$E$2:$G$260,3,)</f>
        <v>Ordered probit regression</v>
      </c>
      <c r="F6581" s="18" t="s">
        <v>6163</v>
      </c>
      <c r="G6581" s="18" t="str">
        <f t="shared" si="616"/>
        <v>keepwork</v>
      </c>
      <c r="H6581" s="18" t="str">
        <f t="shared" si="617"/>
        <v>eston prefruss</v>
      </c>
      <c r="I6581" s="18">
        <f t="shared" si="620"/>
        <v>0</v>
      </c>
      <c r="J6581" s="18" t="str">
        <f t="shared" si="621"/>
        <v>NA</v>
      </c>
      <c r="K6581" s="18" t="str">
        <f t="shared" si="618"/>
        <v>eston prefruss</v>
      </c>
      <c r="L6581" s="1" t="str">
        <f t="shared" si="619"/>
        <v>Yes</v>
      </c>
    </row>
    <row r="6582" spans="1:12" x14ac:dyDescent="0.3">
      <c r="A6582" s="1" t="str">
        <f>VLOOKUP(B6582,DownloadedFiles!$B$2:$C$821,2,)</f>
        <v>doi:10.7910/DVN/Q8CSU8</v>
      </c>
      <c r="B6582" s="1" t="s">
        <v>2018</v>
      </c>
      <c r="C6582" s="1" t="s">
        <v>6496</v>
      </c>
      <c r="D6582" s="1" t="s">
        <v>894</v>
      </c>
      <c r="E6582" s="1" t="str">
        <f>VLOOKUP(D6582,StataFunctions!$E$2:$G$260,3,)</f>
        <v>Ordered probit regression</v>
      </c>
      <c r="F6582" s="18" t="s">
        <v>6161</v>
      </c>
      <c r="G6582" s="18" t="str">
        <f t="shared" si="616"/>
        <v>noworry</v>
      </c>
      <c r="H6582" s="18" t="str">
        <f t="shared" si="617"/>
        <v>eston prefruss</v>
      </c>
      <c r="I6582" s="18">
        <f t="shared" si="620"/>
        <v>0</v>
      </c>
      <c r="J6582" s="18" t="str">
        <f t="shared" si="621"/>
        <v>NA</v>
      </c>
      <c r="K6582" s="18" t="str">
        <f t="shared" si="618"/>
        <v>eston prefruss</v>
      </c>
      <c r="L6582" s="1" t="str">
        <f t="shared" si="619"/>
        <v>Yes</v>
      </c>
    </row>
    <row r="6583" spans="1:12" x14ac:dyDescent="0.3">
      <c r="A6583" s="1" t="str">
        <f>VLOOKUP(B6583,DownloadedFiles!$B$2:$C$821,2,)</f>
        <v>doi:10.7910/DVN/Q8CSU8</v>
      </c>
      <c r="B6583" s="1" t="s">
        <v>2018</v>
      </c>
      <c r="C6583" s="1" t="s">
        <v>6496</v>
      </c>
      <c r="D6583" s="1" t="s">
        <v>894</v>
      </c>
      <c r="E6583" s="1" t="str">
        <f>VLOOKUP(D6583,StataFunctions!$E$2:$G$260,3,)</f>
        <v>Ordered probit regression</v>
      </c>
      <c r="F6583" s="18" t="s">
        <v>6164</v>
      </c>
      <c r="G6583" s="18" t="str">
        <f t="shared" si="616"/>
        <v>resist</v>
      </c>
      <c r="H6583" s="18" t="str">
        <f t="shared" si="617"/>
        <v>eston prefruss</v>
      </c>
      <c r="I6583" s="18">
        <f t="shared" si="620"/>
        <v>0</v>
      </c>
      <c r="J6583" s="18" t="str">
        <f t="shared" si="621"/>
        <v>NA</v>
      </c>
      <c r="K6583" s="18" t="str">
        <f t="shared" si="618"/>
        <v>eston prefruss</v>
      </c>
      <c r="L6583" s="1" t="str">
        <f t="shared" si="619"/>
        <v>Yes</v>
      </c>
    </row>
    <row r="6584" spans="1:12" x14ac:dyDescent="0.3">
      <c r="A6584" s="1" t="str">
        <f>VLOOKUP(B6584,DownloadedFiles!$B$2:$C$821,2,)</f>
        <v>doi:10.7910/DVN/Q8CSU8</v>
      </c>
      <c r="B6584" s="1" t="s">
        <v>2018</v>
      </c>
      <c r="C6584" s="1" t="s">
        <v>6496</v>
      </c>
      <c r="D6584" s="1" t="s">
        <v>894</v>
      </c>
      <c r="E6584" s="1" t="str">
        <f>VLOOKUP(D6584,StataFunctions!$E$2:$G$260,3,)</f>
        <v>Ordered probit regression</v>
      </c>
      <c r="F6584" s="18" t="s">
        <v>6162</v>
      </c>
      <c r="G6584" s="18" t="str">
        <f t="shared" ref="G6584:G6647" si="622">MID($F6584,LEN($D6584)+FIND($D6584,$F6584)+1,FIND(" ",$F6584,LEN(D6584)+FIND(D6584,F6584)+1)-(LEN($D6584)+FIND($D6584,$F6584)+1))</f>
        <v>takeday</v>
      </c>
      <c r="H6584" s="18" t="str">
        <f t="shared" si="617"/>
        <v>eston prefruss</v>
      </c>
      <c r="I6584" s="18">
        <f t="shared" si="620"/>
        <v>0</v>
      </c>
      <c r="J6584" s="18" t="str">
        <f t="shared" si="621"/>
        <v>NA</v>
      </c>
      <c r="K6584" s="18" t="str">
        <f t="shared" si="618"/>
        <v>eston prefruss</v>
      </c>
      <c r="L6584" s="1" t="str">
        <f t="shared" si="619"/>
        <v>Yes</v>
      </c>
    </row>
    <row r="6585" spans="1:12" x14ac:dyDescent="0.3">
      <c r="A6585" s="1" t="str">
        <f>VLOOKUP(B6585,DownloadedFiles!$B$2:$C$821,2,)</f>
        <v>doi:10.7910/DVN/Q8CSU8</v>
      </c>
      <c r="B6585" s="1" t="s">
        <v>2018</v>
      </c>
      <c r="C6585" s="1" t="s">
        <v>6496</v>
      </c>
      <c r="D6585" s="1" t="s">
        <v>674</v>
      </c>
      <c r="E6585" s="1" t="str">
        <f>VLOOKUP(D6585,StataFunctions!$E$2:$G$260,3,)</f>
        <v>Probit regression</v>
      </c>
      <c r="F6585" s="18" t="s">
        <v>6160</v>
      </c>
      <c r="G6585" s="18" t="str">
        <f t="shared" si="622"/>
        <v>gastax</v>
      </c>
      <c r="H6585" s="18" t="str">
        <f t="shared" si="617"/>
        <v>eston prefruss</v>
      </c>
      <c r="I6585" s="18">
        <f t="shared" si="620"/>
        <v>0</v>
      </c>
      <c r="J6585" s="18" t="str">
        <f t="shared" si="621"/>
        <v>NA</v>
      </c>
      <c r="K6585" s="18" t="str">
        <f t="shared" si="618"/>
        <v>eston prefruss</v>
      </c>
      <c r="L6585" s="1" t="str">
        <f t="shared" si="619"/>
        <v>Yes</v>
      </c>
    </row>
    <row r="6586" spans="1:12" x14ac:dyDescent="0.3">
      <c r="A6586" s="1" t="str">
        <f>VLOOKUP(B6586,DownloadedFiles!$B$2:$C$821,2,)</f>
        <v>doi:10.7910/DVN/9TPNOT</v>
      </c>
      <c r="B6586" s="1" t="s">
        <v>2366</v>
      </c>
      <c r="C6586" s="1" t="s">
        <v>698</v>
      </c>
      <c r="D6586" s="1" t="s">
        <v>654</v>
      </c>
      <c r="E6586" s="1" t="str">
        <f>VLOOKUP(D6586,StataFunctions!$E$2:$G$260,3,)</f>
        <v>Linear Regression</v>
      </c>
      <c r="F6586" s="18" t="s">
        <v>6177</v>
      </c>
      <c r="G6586" s="18" t="str">
        <f t="shared" si="622"/>
        <v>turnout</v>
      </c>
      <c r="H6586" s="18" t="str">
        <f t="shared" si="617"/>
        <v>margin fptp marginfptp if ppi&lt;0.63</v>
      </c>
      <c r="I6586" s="18">
        <f t="shared" si="620"/>
        <v>1</v>
      </c>
      <c r="J6586" s="18" t="str">
        <f t="shared" si="621"/>
        <v xml:space="preserve"> ppi&lt;0.63</v>
      </c>
      <c r="K6586" s="18" t="str">
        <f t="shared" si="618"/>
        <v>margin fptp marginfptp</v>
      </c>
      <c r="L6586" s="1" t="str">
        <f t="shared" si="619"/>
        <v>Yes</v>
      </c>
    </row>
    <row r="6587" spans="1:12" x14ac:dyDescent="0.3">
      <c r="A6587" s="1" t="str">
        <f>VLOOKUP(B6587,DownloadedFiles!$B$2:$C$821,2,)</f>
        <v>doi:10.7910/DVN/9TPNOT</v>
      </c>
      <c r="B6587" s="1" t="s">
        <v>2366</v>
      </c>
      <c r="C6587" s="1" t="s">
        <v>698</v>
      </c>
      <c r="D6587" s="1" t="s">
        <v>654</v>
      </c>
      <c r="E6587" s="1" t="str">
        <f>VLOOKUP(D6587,StataFunctions!$E$2:$G$260,3,)</f>
        <v>Linear Regression</v>
      </c>
      <c r="F6587" s="18" t="s">
        <v>6176</v>
      </c>
      <c r="G6587" s="18" t="str">
        <f t="shared" si="622"/>
        <v>turnout</v>
      </c>
      <c r="H6587" s="18" t="str">
        <f t="shared" si="617"/>
        <v>margin fptp marginfptp if ppi&gt;=0.63</v>
      </c>
      <c r="I6587" s="18">
        <f t="shared" si="620"/>
        <v>1</v>
      </c>
      <c r="J6587" s="18" t="str">
        <f t="shared" si="621"/>
        <v xml:space="preserve"> ppi&gt;=0.63</v>
      </c>
      <c r="K6587" s="18" t="str">
        <f t="shared" si="618"/>
        <v>margin fptp marginfptp</v>
      </c>
      <c r="L6587" s="1" t="str">
        <f t="shared" si="619"/>
        <v>Yes</v>
      </c>
    </row>
    <row r="6588" spans="1:12" x14ac:dyDescent="0.3">
      <c r="A6588" s="1" t="str">
        <f>VLOOKUP(B6588,DownloadedFiles!$B$2:$C$821,2,)</f>
        <v>doi:10.7910/DVN/9TPNOT</v>
      </c>
      <c r="B6588" s="1" t="s">
        <v>2366</v>
      </c>
      <c r="C6588" s="1" t="s">
        <v>698</v>
      </c>
      <c r="D6588" s="1" t="s">
        <v>654</v>
      </c>
      <c r="E6588" s="1" t="str">
        <f>VLOOKUP(D6588,StataFunctions!$E$2:$G$260,3,)</f>
        <v>Linear Regression</v>
      </c>
      <c r="F6588" s="18" t="s">
        <v>6178</v>
      </c>
      <c r="G6588" s="18" t="str">
        <f t="shared" si="622"/>
        <v>turnout</v>
      </c>
      <c r="H6588" s="18" t="str">
        <f t="shared" si="617"/>
        <v>margin highppi marginhighppi if fptp==0</v>
      </c>
      <c r="I6588" s="18">
        <f t="shared" si="620"/>
        <v>1</v>
      </c>
      <c r="J6588" s="18" t="str">
        <f t="shared" si="621"/>
        <v xml:space="preserve"> fptp==0</v>
      </c>
      <c r="K6588" s="18" t="str">
        <f t="shared" si="618"/>
        <v>margin highppi marginhighppi</v>
      </c>
      <c r="L6588" s="1" t="str">
        <f t="shared" si="619"/>
        <v>Yes</v>
      </c>
    </row>
    <row r="6589" spans="1:12" x14ac:dyDescent="0.3">
      <c r="A6589" s="1" t="str">
        <f>VLOOKUP(B6589,DownloadedFiles!$B$2:$C$821,2,)</f>
        <v>doi:10.7910/DVN/9TPNOT</v>
      </c>
      <c r="B6589" s="1" t="s">
        <v>2366</v>
      </c>
      <c r="C6589" s="1" t="s">
        <v>698</v>
      </c>
      <c r="D6589" s="1" t="s">
        <v>654</v>
      </c>
      <c r="E6589" s="1" t="str">
        <f>VLOOKUP(D6589,StataFunctions!$E$2:$G$260,3,)</f>
        <v>Linear Regression</v>
      </c>
      <c r="F6589" s="18" t="s">
        <v>6179</v>
      </c>
      <c r="G6589" s="18" t="str">
        <f t="shared" si="622"/>
        <v>turnout</v>
      </c>
      <c r="H6589" s="18" t="str">
        <f t="shared" si="617"/>
        <v>margin highppi marginhighppi if fptp==1</v>
      </c>
      <c r="I6589" s="18">
        <f t="shared" si="620"/>
        <v>1</v>
      </c>
      <c r="J6589" s="18" t="str">
        <f t="shared" si="621"/>
        <v xml:space="preserve"> fptp==1</v>
      </c>
      <c r="K6589" s="18" t="str">
        <f t="shared" si="618"/>
        <v>margin highppi marginhighppi</v>
      </c>
      <c r="L6589" s="1" t="str">
        <f t="shared" si="619"/>
        <v>Yes</v>
      </c>
    </row>
    <row r="6590" spans="1:12" ht="28.8" x14ac:dyDescent="0.3">
      <c r="A6590" s="1" t="str">
        <f>VLOOKUP(B6590,DownloadedFiles!$B$2:$C$821,2,)</f>
        <v>hdl:1902.1/22018</v>
      </c>
      <c r="B6590" s="1" t="s">
        <v>2493</v>
      </c>
      <c r="C6590" s="1" t="s">
        <v>6497</v>
      </c>
      <c r="D6590" s="1" t="s">
        <v>766</v>
      </c>
      <c r="E6590" s="1" t="str">
        <f>VLOOKUP(D6590,StataFunctions!$E$2:$G$260,3,)</f>
        <v>Logistic regression</v>
      </c>
      <c r="F6590" s="18" t="s">
        <v>6184</v>
      </c>
      <c r="G6590" s="18" t="str">
        <f t="shared" si="622"/>
        <v>strike</v>
      </c>
      <c r="H6590" s="18" t="str">
        <f t="shared" si="617"/>
        <v>c.JCSPredProb c.FloorMedianOverModel c.constraintp##i.lat c.moodstrike##i.lat if statchal==1</v>
      </c>
      <c r="I6590" s="18">
        <f t="shared" si="620"/>
        <v>1</v>
      </c>
      <c r="J6590" s="18" t="str">
        <f t="shared" si="621"/>
        <v xml:space="preserve"> statchal==1</v>
      </c>
      <c r="K6590" s="18" t="str">
        <f t="shared" si="618"/>
        <v>c.JCSPredProb c.FloorMedianOverModel c.constraintp##i.lat c.moodstrike##i.lat</v>
      </c>
      <c r="L6590" s="1" t="str">
        <f t="shared" si="619"/>
        <v>Yes</v>
      </c>
    </row>
    <row r="6591" spans="1:12" ht="28.8" x14ac:dyDescent="0.3">
      <c r="A6591" s="1" t="str">
        <f>VLOOKUP(B6591,DownloadedFiles!$B$2:$C$821,2,)</f>
        <v>hdl:1902.1/22018</v>
      </c>
      <c r="B6591" s="1" t="s">
        <v>2493</v>
      </c>
      <c r="C6591" s="1" t="s">
        <v>6497</v>
      </c>
      <c r="D6591" s="1" t="s">
        <v>654</v>
      </c>
      <c r="E6591" s="1" t="str">
        <f>VLOOKUP(D6591,StataFunctions!$E$2:$G$260,3,)</f>
        <v>Linear Regression</v>
      </c>
      <c r="F6591" s="18" t="s">
        <v>6195</v>
      </c>
      <c r="G6591" s="18" t="str">
        <f t="shared" si="622"/>
        <v>d.decisionDirection</v>
      </c>
      <c r="H6591" s="18" t="str">
        <f t="shared" si="617"/>
        <v>c.l.decisionDirection##i.lat c.d.zmood##i.lat c.l.zmood##i.lat c.d.zcourt##i.lat c.l.zcourt##i.lat</v>
      </c>
      <c r="I6591" s="18">
        <f t="shared" si="620"/>
        <v>0</v>
      </c>
      <c r="J6591" s="18" t="str">
        <f t="shared" si="621"/>
        <v>NA</v>
      </c>
      <c r="K6591" s="18" t="str">
        <f t="shared" si="618"/>
        <v>c.l.decisionDirection##i.lat c.d.zmood##i.lat c.l.zmood##i.lat c.d.zcourt##i.lat c.l.zcourt##i.lat</v>
      </c>
      <c r="L6591" s="1" t="str">
        <f t="shared" si="619"/>
        <v>Yes</v>
      </c>
    </row>
    <row r="6592" spans="1:12" ht="28.8" x14ac:dyDescent="0.3">
      <c r="A6592" s="1" t="str">
        <f>VLOOKUP(B6592,DownloadedFiles!$B$2:$C$821,2,)</f>
        <v>hdl:1902.1/22018</v>
      </c>
      <c r="B6592" s="1" t="s">
        <v>2493</v>
      </c>
      <c r="C6592" s="1" t="s">
        <v>6497</v>
      </c>
      <c r="D6592" s="1" t="s">
        <v>654</v>
      </c>
      <c r="E6592" s="1" t="str">
        <f>VLOOKUP(D6592,StataFunctions!$E$2:$G$260,3,)</f>
        <v>Linear Regression</v>
      </c>
      <c r="F6592" s="18" t="s">
        <v>6195</v>
      </c>
      <c r="G6592" s="18" t="str">
        <f t="shared" si="622"/>
        <v>d.decisionDirection</v>
      </c>
      <c r="H6592" s="18" t="str">
        <f t="shared" si="617"/>
        <v>c.l.decisionDirection##i.lat c.d.zmood##i.lat c.l.zmood##i.lat c.d.zcourt##i.lat c.l.zcourt##i.lat</v>
      </c>
      <c r="I6592" s="18">
        <f t="shared" si="620"/>
        <v>0</v>
      </c>
      <c r="J6592" s="18" t="str">
        <f t="shared" si="621"/>
        <v>NA</v>
      </c>
      <c r="K6592" s="18" t="str">
        <f t="shared" si="618"/>
        <v>c.l.decisionDirection##i.lat c.d.zmood##i.lat c.l.zmood##i.lat c.d.zcourt##i.lat c.l.zcourt##i.lat</v>
      </c>
      <c r="L6592" s="1" t="str">
        <f t="shared" si="619"/>
        <v>Yes</v>
      </c>
    </row>
    <row r="6593" spans="1:12" ht="28.8" x14ac:dyDescent="0.3">
      <c r="A6593" s="1" t="str">
        <f>VLOOKUP(B6593,DownloadedFiles!$B$2:$C$821,2,)</f>
        <v>hdl:1902.1/22018</v>
      </c>
      <c r="B6593" s="1" t="s">
        <v>2493</v>
      </c>
      <c r="C6593" s="1" t="s">
        <v>6497</v>
      </c>
      <c r="D6593" s="1" t="s">
        <v>766</v>
      </c>
      <c r="E6593" s="1" t="str">
        <f>VLOOKUP(D6593,StataFunctions!$E$2:$G$260,3,)</f>
        <v>Logistic regression</v>
      </c>
      <c r="F6593" s="18" t="s">
        <v>6182</v>
      </c>
      <c r="G6593" s="18" t="str">
        <f t="shared" si="622"/>
        <v>decisionDirection</v>
      </c>
      <c r="H6593" s="18" t="str">
        <f t="shared" si="617"/>
        <v>c.zcourt c.zmood c.zcong i.naturalCourt if nyt==1 &amp; lat==0</v>
      </c>
      <c r="I6593" s="18">
        <f t="shared" si="620"/>
        <v>1</v>
      </c>
      <c r="J6593" s="18" t="str">
        <f t="shared" si="621"/>
        <v xml:space="preserve"> nyt==1 &amp; lat==0</v>
      </c>
      <c r="K6593" s="18" t="str">
        <f t="shared" si="618"/>
        <v>c.zcourt c.zmood c.zcong i.naturalCourt</v>
      </c>
      <c r="L6593" s="1" t="str">
        <f t="shared" si="619"/>
        <v>Yes</v>
      </c>
    </row>
    <row r="6594" spans="1:12" ht="28.8" x14ac:dyDescent="0.3">
      <c r="A6594" s="1" t="str">
        <f>VLOOKUP(B6594,DownloadedFiles!$B$2:$C$821,2,)</f>
        <v>hdl:1902.1/22018</v>
      </c>
      <c r="B6594" s="1" t="s">
        <v>2493</v>
      </c>
      <c r="C6594" s="1" t="s">
        <v>6497</v>
      </c>
      <c r="D6594" s="1" t="s">
        <v>766</v>
      </c>
      <c r="E6594" s="1" t="str">
        <f>VLOOKUP(D6594,StataFunctions!$E$2:$G$260,3,)</f>
        <v>Logistic regression</v>
      </c>
      <c r="F6594" s="18" t="s">
        <v>6183</v>
      </c>
      <c r="G6594" s="18" t="str">
        <f t="shared" si="622"/>
        <v>decisionDirection</v>
      </c>
      <c r="H6594" s="18" t="str">
        <f t="shared" ref="H6594:H6657" si="623">TRIM(MID(F6594,FIND(G6594,F6594)+LEN(G6594)+1,IFERROR(FIND(",",F6594),LEN(F6594)+1)-(FIND(G6594,F6594)+LEN(G6594)+1)))</f>
        <v>c.zcourt c.zmood c.zcong i.naturalCourt if nyt==1 &amp; lat==1</v>
      </c>
      <c r="I6594" s="18">
        <f t="shared" si="620"/>
        <v>1</v>
      </c>
      <c r="J6594" s="18" t="str">
        <f t="shared" si="621"/>
        <v xml:space="preserve"> nyt==1 &amp; lat==1</v>
      </c>
      <c r="K6594" s="18" t="str">
        <f t="shared" ref="K6594:K6657" si="624">IF(I6594=0,H6594,MID(H6594,1,FIND(J6594,H6594)-4))</f>
        <v>c.zcourt c.zmood c.zcong i.naturalCourt</v>
      </c>
      <c r="L6594" s="1" t="str">
        <f t="shared" ref="L6594:L6657" si="625">IFERROR(IF(FIND("///",F6594)&gt;0,"No",0),"Yes")</f>
        <v>Yes</v>
      </c>
    </row>
    <row r="6595" spans="1:12" ht="28.8" x14ac:dyDescent="0.3">
      <c r="A6595" s="1" t="str">
        <f>VLOOKUP(B6595,DownloadedFiles!$B$2:$C$821,2,)</f>
        <v>hdl:1902.1/22018</v>
      </c>
      <c r="B6595" s="1" t="s">
        <v>2493</v>
      </c>
      <c r="C6595" s="1" t="s">
        <v>6497</v>
      </c>
      <c r="D6595" s="1" t="s">
        <v>766</v>
      </c>
      <c r="E6595" s="1" t="str">
        <f>VLOOKUP(D6595,StataFunctions!$E$2:$G$260,3,)</f>
        <v>Logistic regression</v>
      </c>
      <c r="F6595" s="18" t="s">
        <v>6196</v>
      </c>
      <c r="G6595" s="18" t="str">
        <f t="shared" si="622"/>
        <v>decisionDirection</v>
      </c>
      <c r="H6595" s="18" t="str">
        <f t="shared" si="623"/>
        <v>c.zcourt c.zmood##i.lat c.zcong##i.lat i.naturalCourt##i.lat if nyt!=1</v>
      </c>
      <c r="I6595" s="18">
        <f t="shared" si="620"/>
        <v>1</v>
      </c>
      <c r="J6595" s="18" t="str">
        <f t="shared" si="621"/>
        <v xml:space="preserve"> nyt!=1</v>
      </c>
      <c r="K6595" s="18" t="str">
        <f t="shared" si="624"/>
        <v>c.zcourt c.zmood##i.lat c.zcong##i.lat i.naturalCourt##i.lat</v>
      </c>
      <c r="L6595" s="1" t="str">
        <f t="shared" si="625"/>
        <v>Yes</v>
      </c>
    </row>
    <row r="6596" spans="1:12" ht="28.8" x14ac:dyDescent="0.3">
      <c r="A6596" s="1" t="str">
        <f>VLOOKUP(B6596,DownloadedFiles!$B$2:$C$821,2,)</f>
        <v>hdl:1902.1/22018</v>
      </c>
      <c r="B6596" s="1" t="s">
        <v>2493</v>
      </c>
      <c r="C6596" s="1" t="s">
        <v>6497</v>
      </c>
      <c r="D6596" s="1" t="s">
        <v>766</v>
      </c>
      <c r="E6596" s="1" t="str">
        <f>VLOOKUP(D6596,StataFunctions!$E$2:$G$260,3,)</f>
        <v>Logistic regression</v>
      </c>
      <c r="F6596" s="18" t="s">
        <v>6181</v>
      </c>
      <c r="G6596" s="18" t="str">
        <f t="shared" si="622"/>
        <v>decisionDirection</v>
      </c>
      <c r="H6596" s="18" t="str">
        <f t="shared" si="623"/>
        <v>c.zcourt c.zmood##i.lat c.zcong##i.lat i.naturalCourt##i.lat if nyt==1</v>
      </c>
      <c r="I6596" s="18">
        <f t="shared" si="620"/>
        <v>1</v>
      </c>
      <c r="J6596" s="18" t="str">
        <f t="shared" si="621"/>
        <v xml:space="preserve"> nyt==1</v>
      </c>
      <c r="K6596" s="18" t="str">
        <f t="shared" si="624"/>
        <v>c.zcourt c.zmood##i.lat c.zcong##i.lat i.naturalCourt##i.lat</v>
      </c>
      <c r="L6596" s="1" t="str">
        <f t="shared" si="625"/>
        <v>Yes</v>
      </c>
    </row>
    <row r="6597" spans="1:12" ht="28.8" x14ac:dyDescent="0.3">
      <c r="A6597" s="1" t="str">
        <f>VLOOKUP(B6597,DownloadedFiles!$B$2:$C$821,2,)</f>
        <v>hdl:1902.1/22018</v>
      </c>
      <c r="B6597" s="1" t="s">
        <v>2493</v>
      </c>
      <c r="C6597" s="1" t="s">
        <v>6497</v>
      </c>
      <c r="D6597" s="1" t="s">
        <v>766</v>
      </c>
      <c r="E6597" s="1" t="str">
        <f>VLOOKUP(D6597,StataFunctions!$E$2:$G$260,3,)</f>
        <v>Logistic regression</v>
      </c>
      <c r="F6597" s="18" t="s">
        <v>6181</v>
      </c>
      <c r="G6597" s="18" t="str">
        <f t="shared" si="622"/>
        <v>decisionDirection</v>
      </c>
      <c r="H6597" s="18" t="str">
        <f t="shared" si="623"/>
        <v>c.zcourt c.zmood##i.lat c.zcong##i.lat i.naturalCourt##i.lat if nyt==1</v>
      </c>
      <c r="I6597" s="18">
        <f t="shared" si="620"/>
        <v>1</v>
      </c>
      <c r="J6597" s="18" t="str">
        <f t="shared" si="621"/>
        <v xml:space="preserve"> nyt==1</v>
      </c>
      <c r="K6597" s="18" t="str">
        <f t="shared" si="624"/>
        <v>c.zcourt c.zmood##i.lat c.zcong##i.lat i.naturalCourt##i.lat</v>
      </c>
      <c r="L6597" s="1" t="str">
        <f t="shared" si="625"/>
        <v>Yes</v>
      </c>
    </row>
    <row r="6598" spans="1:12" ht="28.8" x14ac:dyDescent="0.3">
      <c r="A6598" s="1" t="str">
        <f>VLOOKUP(B6598,DownloadedFiles!$B$2:$C$821,2,)</f>
        <v>hdl:1902.1/22018</v>
      </c>
      <c r="B6598" s="1" t="s">
        <v>2493</v>
      </c>
      <c r="C6598" s="1" t="s">
        <v>6497</v>
      </c>
      <c r="D6598" s="1" t="s">
        <v>766</v>
      </c>
      <c r="E6598" s="1" t="str">
        <f>VLOOKUP(D6598,StataFunctions!$E$2:$G$260,3,)</f>
        <v>Logistic regression</v>
      </c>
      <c r="F6598" s="18" t="s">
        <v>6181</v>
      </c>
      <c r="G6598" s="18" t="str">
        <f t="shared" si="622"/>
        <v>decisionDirection</v>
      </c>
      <c r="H6598" s="18" t="str">
        <f t="shared" si="623"/>
        <v>c.zcourt c.zmood##i.lat c.zcong##i.lat i.naturalCourt##i.lat if nyt==1</v>
      </c>
      <c r="I6598" s="18">
        <f t="shared" si="620"/>
        <v>1</v>
      </c>
      <c r="J6598" s="18" t="str">
        <f t="shared" si="621"/>
        <v xml:space="preserve"> nyt==1</v>
      </c>
      <c r="K6598" s="18" t="str">
        <f t="shared" si="624"/>
        <v>c.zcourt c.zmood##i.lat c.zcong##i.lat i.naturalCourt##i.lat</v>
      </c>
      <c r="L6598" s="1" t="str">
        <f t="shared" si="625"/>
        <v>Yes</v>
      </c>
    </row>
    <row r="6599" spans="1:12" ht="28.8" x14ac:dyDescent="0.3">
      <c r="A6599" s="1" t="str">
        <f>VLOOKUP(B6599,DownloadedFiles!$B$2:$C$821,2,)</f>
        <v>hdl:1902.1/22018</v>
      </c>
      <c r="B6599" s="1" t="s">
        <v>2493</v>
      </c>
      <c r="C6599" s="1" t="s">
        <v>6497</v>
      </c>
      <c r="D6599" s="1" t="s">
        <v>766</v>
      </c>
      <c r="E6599" s="1" t="str">
        <f>VLOOKUP(D6599,StataFunctions!$E$2:$G$260,3,)</f>
        <v>Logistic regression</v>
      </c>
      <c r="F6599" s="18" t="s">
        <v>6180</v>
      </c>
      <c r="G6599" s="18" t="str">
        <f t="shared" si="622"/>
        <v>decisionDirection</v>
      </c>
      <c r="H6599" s="18" t="str">
        <f t="shared" si="623"/>
        <v>c.zcourt c.zmood##i.lat##i.nyt c.zcong##i.lat##i.nyt i.naturalCourt##i.nyt##i.lat</v>
      </c>
      <c r="I6599" s="18">
        <f t="shared" si="620"/>
        <v>0</v>
      </c>
      <c r="J6599" s="18" t="str">
        <f t="shared" si="621"/>
        <v>NA</v>
      </c>
      <c r="K6599" s="18" t="str">
        <f t="shared" si="624"/>
        <v>c.zcourt c.zmood##i.lat##i.nyt c.zcong##i.lat##i.nyt i.naturalCourt##i.nyt##i.lat</v>
      </c>
      <c r="L6599" s="1" t="str">
        <f t="shared" si="625"/>
        <v>Yes</v>
      </c>
    </row>
    <row r="6600" spans="1:12" ht="28.8" x14ac:dyDescent="0.3">
      <c r="A6600" s="1" t="str">
        <f>VLOOKUP(B6600,DownloadedFiles!$B$2:$C$821,2,)</f>
        <v>hdl:1902.1/22018</v>
      </c>
      <c r="B6600" s="1" t="s">
        <v>2493</v>
      </c>
      <c r="C6600" s="1" t="s">
        <v>6497</v>
      </c>
      <c r="D6600" s="1" t="s">
        <v>766</v>
      </c>
      <c r="E6600" s="1" t="str">
        <f>VLOOKUP(D6600,StataFunctions!$E$2:$G$260,3,)</f>
        <v>Logistic regression</v>
      </c>
      <c r="F6600" s="18" t="s">
        <v>6189</v>
      </c>
      <c r="G6600" s="18" t="str">
        <f t="shared" si="622"/>
        <v>decisionDirection</v>
      </c>
      <c r="H6600" s="18" t="str">
        <f t="shared" si="623"/>
        <v>c.zcourt##i.lat c.zmood##i.lat c.zcong##i.lat i.naturalCourt##i.lat if nyt==1 &amp; issueArea!=1</v>
      </c>
      <c r="I6600" s="18">
        <f t="shared" si="620"/>
        <v>1</v>
      </c>
      <c r="J6600" s="18" t="str">
        <f t="shared" si="621"/>
        <v xml:space="preserve"> nyt==1 &amp; issueArea!=1</v>
      </c>
      <c r="K6600" s="18" t="str">
        <f t="shared" si="624"/>
        <v>c.zcourt##i.lat c.zmood##i.lat c.zcong##i.lat i.naturalCourt##i.lat</v>
      </c>
      <c r="L6600" s="1" t="str">
        <f t="shared" si="625"/>
        <v>Yes</v>
      </c>
    </row>
    <row r="6601" spans="1:12" ht="28.8" x14ac:dyDescent="0.3">
      <c r="A6601" s="1" t="str">
        <f>VLOOKUP(B6601,DownloadedFiles!$B$2:$C$821,2,)</f>
        <v>hdl:1902.1/22018</v>
      </c>
      <c r="B6601" s="1" t="s">
        <v>2493</v>
      </c>
      <c r="C6601" s="1" t="s">
        <v>6497</v>
      </c>
      <c r="D6601" s="1" t="s">
        <v>766</v>
      </c>
      <c r="E6601" s="1" t="str">
        <f>VLOOKUP(D6601,StataFunctions!$E$2:$G$260,3,)</f>
        <v>Logistic regression</v>
      </c>
      <c r="F6601" s="18" t="s">
        <v>6191</v>
      </c>
      <c r="G6601" s="18" t="str">
        <f t="shared" si="622"/>
        <v>decisionDirection</v>
      </c>
      <c r="H6601" s="18" t="str">
        <f t="shared" si="623"/>
        <v>c.zcourt##i.lat c.zmood##i.lat c.zcong##i.lat i.naturalCourt##i.lat if nyt==1 &amp; issueArea!=1 &amp; issueArea!=2</v>
      </c>
      <c r="I6601" s="18">
        <f t="shared" si="620"/>
        <v>1</v>
      </c>
      <c r="J6601" s="18" t="str">
        <f t="shared" si="621"/>
        <v xml:space="preserve"> nyt==1 &amp; issueArea!=1 &amp; issueArea!=2</v>
      </c>
      <c r="K6601" s="18" t="str">
        <f t="shared" si="624"/>
        <v>c.zcourt##i.lat c.zmood##i.lat c.zcong##i.lat i.naturalCourt##i.lat</v>
      </c>
      <c r="L6601" s="1" t="str">
        <f t="shared" si="625"/>
        <v>Yes</v>
      </c>
    </row>
    <row r="6602" spans="1:12" ht="28.8" x14ac:dyDescent="0.3">
      <c r="A6602" s="1" t="str">
        <f>VLOOKUP(B6602,DownloadedFiles!$B$2:$C$821,2,)</f>
        <v>hdl:1902.1/22018</v>
      </c>
      <c r="B6602" s="1" t="s">
        <v>2493</v>
      </c>
      <c r="C6602" s="1" t="s">
        <v>6497</v>
      </c>
      <c r="D6602" s="1" t="s">
        <v>766</v>
      </c>
      <c r="E6602" s="1" t="str">
        <f>VLOOKUP(D6602,StataFunctions!$E$2:$G$260,3,)</f>
        <v>Logistic regression</v>
      </c>
      <c r="F6602" s="18" t="s">
        <v>6190</v>
      </c>
      <c r="G6602" s="18" t="str">
        <f t="shared" si="622"/>
        <v>decisionDirection</v>
      </c>
      <c r="H6602" s="18" t="str">
        <f t="shared" si="623"/>
        <v>c.zcourt##i.lat c.zmood##i.lat c.zcong##i.lat i.naturalCourt##i.lat if nyt==1 &amp; issueArea!=2</v>
      </c>
      <c r="I6602" s="18">
        <f t="shared" si="620"/>
        <v>1</v>
      </c>
      <c r="J6602" s="18" t="str">
        <f t="shared" si="621"/>
        <v xml:space="preserve"> nyt==1 &amp; issueArea!=2</v>
      </c>
      <c r="K6602" s="18" t="str">
        <f t="shared" si="624"/>
        <v>c.zcourt##i.lat c.zmood##i.lat c.zcong##i.lat i.naturalCourt##i.lat</v>
      </c>
      <c r="L6602" s="1" t="str">
        <f t="shared" si="625"/>
        <v>Yes</v>
      </c>
    </row>
    <row r="6603" spans="1:12" ht="28.8" x14ac:dyDescent="0.3">
      <c r="A6603" s="1" t="str">
        <f>VLOOKUP(B6603,DownloadedFiles!$B$2:$C$821,2,)</f>
        <v>hdl:1902.1/22018</v>
      </c>
      <c r="B6603" s="1" t="s">
        <v>2493</v>
      </c>
      <c r="C6603" s="1" t="s">
        <v>6497</v>
      </c>
      <c r="D6603" s="1" t="s">
        <v>766</v>
      </c>
      <c r="E6603" s="1" t="str">
        <f>VLOOKUP(D6603,StataFunctions!$E$2:$G$260,3,)</f>
        <v>Logistic regression</v>
      </c>
      <c r="F6603" s="18" t="s">
        <v>6188</v>
      </c>
      <c r="G6603" s="18" t="str">
        <f t="shared" si="622"/>
        <v>decisionDirection</v>
      </c>
      <c r="H6603" s="18" t="str">
        <f t="shared" si="623"/>
        <v>c.zmood##i.lat c.zcong##i.lat i.naturalCourt##i.lat if nyt==1</v>
      </c>
      <c r="I6603" s="18">
        <f t="shared" si="620"/>
        <v>1</v>
      </c>
      <c r="J6603" s="18" t="str">
        <f t="shared" si="621"/>
        <v xml:space="preserve"> nyt==1</v>
      </c>
      <c r="K6603" s="18" t="str">
        <f t="shared" si="624"/>
        <v>c.zmood##i.lat c.zcong##i.lat i.naturalCourt##i.lat</v>
      </c>
      <c r="L6603" s="1" t="str">
        <f t="shared" si="625"/>
        <v>Yes</v>
      </c>
    </row>
    <row r="6604" spans="1:12" ht="43.2" x14ac:dyDescent="0.3">
      <c r="A6604" s="1" t="str">
        <f>VLOOKUP(B6604,DownloadedFiles!$B$2:$C$821,2,)</f>
        <v>hdl:1902.1/22018</v>
      </c>
      <c r="B6604" s="1" t="s">
        <v>2493</v>
      </c>
      <c r="C6604" s="1" t="s">
        <v>6497</v>
      </c>
      <c r="D6604" s="1" t="s">
        <v>766</v>
      </c>
      <c r="E6604" s="1" t="str">
        <f>VLOOKUP(D6604,StataFunctions!$E$2:$G$260,3,)</f>
        <v>Logistic regression</v>
      </c>
      <c r="F6604" s="18" t="s">
        <v>6186</v>
      </c>
      <c r="G6604" s="18" t="str">
        <f t="shared" si="622"/>
        <v>strike</v>
      </c>
      <c r="H6604" s="18" t="str">
        <f t="shared" si="623"/>
        <v>JCSPredProb FloorMedianOverModel c.constraintp c.moodstrike ConstraintDist PresCourtDist SJchairDist HJchairDist bills sgsupp amisupp amiopp if statchal==1 &amp; lat==0</v>
      </c>
      <c r="I6604" s="18">
        <f t="shared" si="620"/>
        <v>1</v>
      </c>
      <c r="J6604" s="18" t="str">
        <f t="shared" si="621"/>
        <v xml:space="preserve"> statchal==1 &amp; lat==0</v>
      </c>
      <c r="K6604" s="18" t="str">
        <f t="shared" si="624"/>
        <v>JCSPredProb FloorMedianOverModel c.constraintp c.moodstrike ConstraintDist PresCourtDist SJchairDist HJchairDist bills sgsupp amisupp amiopp</v>
      </c>
      <c r="L6604" s="1" t="str">
        <f t="shared" si="625"/>
        <v>Yes</v>
      </c>
    </row>
    <row r="6605" spans="1:12" ht="43.2" x14ac:dyDescent="0.3">
      <c r="A6605" s="1" t="str">
        <f>VLOOKUP(B6605,DownloadedFiles!$B$2:$C$821,2,)</f>
        <v>hdl:1902.1/22018</v>
      </c>
      <c r="B6605" s="1" t="s">
        <v>2493</v>
      </c>
      <c r="C6605" s="1" t="s">
        <v>6497</v>
      </c>
      <c r="D6605" s="1" t="s">
        <v>766</v>
      </c>
      <c r="E6605" s="1" t="str">
        <f>VLOOKUP(D6605,StataFunctions!$E$2:$G$260,3,)</f>
        <v>Logistic regression</v>
      </c>
      <c r="F6605" s="18" t="s">
        <v>6187</v>
      </c>
      <c r="G6605" s="18" t="str">
        <f t="shared" si="622"/>
        <v>strike</v>
      </c>
      <c r="H6605" s="18" t="str">
        <f t="shared" si="623"/>
        <v>JCSPredProb FloorMedianOverModel c.constraintp c.moodstrike ConstraintDist PresCourtDist SJchairDist HJchairDist bills sgsupp amisupp amiopp if statchal==1 &amp; lat==1</v>
      </c>
      <c r="I6605" s="18">
        <f t="shared" si="620"/>
        <v>1</v>
      </c>
      <c r="J6605" s="18" t="str">
        <f t="shared" si="621"/>
        <v xml:space="preserve"> statchal==1 &amp; lat==1</v>
      </c>
      <c r="K6605" s="18" t="str">
        <f t="shared" si="624"/>
        <v>JCSPredProb FloorMedianOverModel c.constraintp c.moodstrike ConstraintDist PresCourtDist SJchairDist HJchairDist bills sgsupp amisupp amiopp</v>
      </c>
      <c r="L6605" s="1" t="str">
        <f t="shared" si="625"/>
        <v>Yes</v>
      </c>
    </row>
    <row r="6606" spans="1:12" ht="43.2" x14ac:dyDescent="0.3">
      <c r="A6606" s="1" t="str">
        <f>VLOOKUP(B6606,DownloadedFiles!$B$2:$C$821,2,)</f>
        <v>hdl:1902.1/22018</v>
      </c>
      <c r="B6606" s="1" t="s">
        <v>2493</v>
      </c>
      <c r="C6606" s="1" t="s">
        <v>6497</v>
      </c>
      <c r="D6606" s="1" t="s">
        <v>766</v>
      </c>
      <c r="E6606" s="1" t="str">
        <f>VLOOKUP(D6606,StataFunctions!$E$2:$G$260,3,)</f>
        <v>Logistic regression</v>
      </c>
      <c r="F6606" s="18" t="s">
        <v>6185</v>
      </c>
      <c r="G6606" s="18" t="str">
        <f t="shared" si="622"/>
        <v>strike</v>
      </c>
      <c r="H6606" s="18" t="str">
        <f t="shared" si="623"/>
        <v>JCSPredProb FloorMedianOverModel c.constraintp##i.lat c.moodstrike##i.lat ConstraintDist PresCourtDist SJchairDist HJchairDist bills sgsupp amisupp amiopp if statchal==1</v>
      </c>
      <c r="I6606" s="18">
        <f t="shared" si="620"/>
        <v>1</v>
      </c>
      <c r="J6606" s="18" t="str">
        <f t="shared" si="621"/>
        <v xml:space="preserve"> statchal==1</v>
      </c>
      <c r="K6606" s="18" t="str">
        <f t="shared" si="624"/>
        <v>JCSPredProb FloorMedianOverModel c.constraintp##i.lat c.moodstrike##i.lat ConstraintDist PresCourtDist SJchairDist HJchairDist bills sgsupp amisupp amiopp</v>
      </c>
      <c r="L6606" s="1" t="str">
        <f t="shared" si="625"/>
        <v>Yes</v>
      </c>
    </row>
    <row r="6607" spans="1:12" ht="43.2" x14ac:dyDescent="0.3">
      <c r="A6607" s="1" t="str">
        <f>VLOOKUP(B6607,DownloadedFiles!$B$2:$C$821,2,)</f>
        <v>hdl:1902.1/22018</v>
      </c>
      <c r="B6607" s="1" t="s">
        <v>2493</v>
      </c>
      <c r="C6607" s="1" t="s">
        <v>6497</v>
      </c>
      <c r="D6607" s="1" t="s">
        <v>766</v>
      </c>
      <c r="E6607" s="1" t="str">
        <f>VLOOKUP(D6607,StataFunctions!$E$2:$G$260,3,)</f>
        <v>Logistic regression</v>
      </c>
      <c r="F6607" s="18" t="s">
        <v>6185</v>
      </c>
      <c r="G6607" s="18" t="str">
        <f t="shared" si="622"/>
        <v>strike</v>
      </c>
      <c r="H6607" s="18" t="str">
        <f t="shared" si="623"/>
        <v>JCSPredProb FloorMedianOverModel c.constraintp##i.lat c.moodstrike##i.lat ConstraintDist PresCourtDist SJchairDist HJchairDist bills sgsupp amisupp amiopp if statchal==1</v>
      </c>
      <c r="I6607" s="18">
        <f t="shared" si="620"/>
        <v>1</v>
      </c>
      <c r="J6607" s="18" t="str">
        <f t="shared" si="621"/>
        <v xml:space="preserve"> statchal==1</v>
      </c>
      <c r="K6607" s="18" t="str">
        <f t="shared" si="624"/>
        <v>JCSPredProb FloorMedianOverModel c.constraintp##i.lat c.moodstrike##i.lat ConstraintDist PresCourtDist SJchairDist HJchairDist bills sgsupp amisupp amiopp</v>
      </c>
      <c r="L6607" s="1" t="str">
        <f t="shared" si="625"/>
        <v>Yes</v>
      </c>
    </row>
    <row r="6608" spans="1:12" ht="43.2" x14ac:dyDescent="0.3">
      <c r="A6608" s="1" t="str">
        <f>VLOOKUP(B6608,DownloadedFiles!$B$2:$C$821,2,)</f>
        <v>hdl:1902.1/22018</v>
      </c>
      <c r="B6608" s="1" t="s">
        <v>2493</v>
      </c>
      <c r="C6608" s="1" t="s">
        <v>6497</v>
      </c>
      <c r="D6608" s="1" t="s">
        <v>766</v>
      </c>
      <c r="E6608" s="1" t="str">
        <f>VLOOKUP(D6608,StataFunctions!$E$2:$G$260,3,)</f>
        <v>Logistic regression</v>
      </c>
      <c r="F6608" s="18" t="s">
        <v>6185</v>
      </c>
      <c r="G6608" s="18" t="str">
        <f t="shared" si="622"/>
        <v>strike</v>
      </c>
      <c r="H6608" s="18" t="str">
        <f t="shared" si="623"/>
        <v>JCSPredProb FloorMedianOverModel c.constraintp##i.lat c.moodstrike##i.lat ConstraintDist PresCourtDist SJchairDist HJchairDist bills sgsupp amisupp amiopp if statchal==1</v>
      </c>
      <c r="I6608" s="18">
        <f t="shared" si="620"/>
        <v>1</v>
      </c>
      <c r="J6608" s="18" t="str">
        <f t="shared" si="621"/>
        <v xml:space="preserve"> statchal==1</v>
      </c>
      <c r="K6608" s="18" t="str">
        <f t="shared" si="624"/>
        <v>JCSPredProb FloorMedianOverModel c.constraintp##i.lat c.moodstrike##i.lat ConstraintDist PresCourtDist SJchairDist HJchairDist bills sgsupp amisupp amiopp</v>
      </c>
      <c r="L6608" s="1" t="str">
        <f t="shared" si="625"/>
        <v>Yes</v>
      </c>
    </row>
    <row r="6609" spans="1:12" ht="43.2" x14ac:dyDescent="0.3">
      <c r="A6609" s="1" t="str">
        <f>VLOOKUP(B6609,DownloadedFiles!$B$2:$C$821,2,)</f>
        <v>hdl:1902.1/22018</v>
      </c>
      <c r="B6609" s="1" t="s">
        <v>2493</v>
      </c>
      <c r="C6609" s="1" t="s">
        <v>6497</v>
      </c>
      <c r="D6609" s="1" t="s">
        <v>766</v>
      </c>
      <c r="E6609" s="1" t="str">
        <f>VLOOKUP(D6609,StataFunctions!$E$2:$G$260,3,)</f>
        <v>Logistic regression</v>
      </c>
      <c r="F6609" s="18" t="s">
        <v>6192</v>
      </c>
      <c r="G6609" s="18" t="str">
        <f t="shared" si="622"/>
        <v>strike</v>
      </c>
      <c r="H6609" s="18" t="str">
        <f t="shared" si="623"/>
        <v>JCSPredProb FloorMedianOverModel c.constraintp##i.lat c.moodstrike##i.lat ConstraintDist PresCourtDist SJchairDist HJchairDist bills sgsupp amisupp amiopp if statchal==1 &amp; issueArea!=1</v>
      </c>
      <c r="I6609" s="18">
        <f t="shared" si="620"/>
        <v>1</v>
      </c>
      <c r="J6609" s="18" t="str">
        <f t="shared" si="621"/>
        <v xml:space="preserve"> statchal==1 &amp; issueArea!=1</v>
      </c>
      <c r="K6609" s="18" t="str">
        <f t="shared" si="624"/>
        <v>JCSPredProb FloorMedianOverModel c.constraintp##i.lat c.moodstrike##i.lat ConstraintDist PresCourtDist SJchairDist HJchairDist bills sgsupp amisupp amiopp</v>
      </c>
      <c r="L6609" s="1" t="str">
        <f t="shared" si="625"/>
        <v>Yes</v>
      </c>
    </row>
    <row r="6610" spans="1:12" ht="43.2" x14ac:dyDescent="0.3">
      <c r="A6610" s="1" t="str">
        <f>VLOOKUP(B6610,DownloadedFiles!$B$2:$C$821,2,)</f>
        <v>hdl:1902.1/22018</v>
      </c>
      <c r="B6610" s="1" t="s">
        <v>2493</v>
      </c>
      <c r="C6610" s="1" t="s">
        <v>6497</v>
      </c>
      <c r="D6610" s="1" t="s">
        <v>766</v>
      </c>
      <c r="E6610" s="1" t="str">
        <f>VLOOKUP(D6610,StataFunctions!$E$2:$G$260,3,)</f>
        <v>Logistic regression</v>
      </c>
      <c r="F6610" s="18" t="s">
        <v>6192</v>
      </c>
      <c r="G6610" s="18" t="str">
        <f t="shared" si="622"/>
        <v>strike</v>
      </c>
      <c r="H6610" s="18" t="str">
        <f t="shared" si="623"/>
        <v>JCSPredProb FloorMedianOverModel c.constraintp##i.lat c.moodstrike##i.lat ConstraintDist PresCourtDist SJchairDist HJchairDist bills sgsupp amisupp amiopp if statchal==1 &amp; issueArea!=1</v>
      </c>
      <c r="I6610" s="18">
        <f t="shared" si="620"/>
        <v>1</v>
      </c>
      <c r="J6610" s="18" t="str">
        <f t="shared" si="621"/>
        <v xml:space="preserve"> statchal==1 &amp; issueArea!=1</v>
      </c>
      <c r="K6610" s="18" t="str">
        <f t="shared" si="624"/>
        <v>JCSPredProb FloorMedianOverModel c.constraintp##i.lat c.moodstrike##i.lat ConstraintDist PresCourtDist SJchairDist HJchairDist bills sgsupp amisupp amiopp</v>
      </c>
      <c r="L6610" s="1" t="str">
        <f t="shared" si="625"/>
        <v>Yes</v>
      </c>
    </row>
    <row r="6611" spans="1:12" ht="57.6" x14ac:dyDescent="0.3">
      <c r="A6611" s="1" t="str">
        <f>VLOOKUP(B6611,DownloadedFiles!$B$2:$C$821,2,)</f>
        <v>hdl:1902.1/22018</v>
      </c>
      <c r="B6611" s="1" t="s">
        <v>2493</v>
      </c>
      <c r="C6611" s="1" t="s">
        <v>6497</v>
      </c>
      <c r="D6611" s="1" t="s">
        <v>766</v>
      </c>
      <c r="E6611" s="1" t="str">
        <f>VLOOKUP(D6611,StataFunctions!$E$2:$G$260,3,)</f>
        <v>Logistic regression</v>
      </c>
      <c r="F6611" s="18" t="s">
        <v>6194</v>
      </c>
      <c r="G6611" s="18" t="str">
        <f t="shared" si="622"/>
        <v>strike</v>
      </c>
      <c r="H6611" s="18" t="str">
        <f t="shared" si="623"/>
        <v>JCSPredProb FloorMedianOverModel c.constraintp##i.lat c.moodstrike##i.lat ConstraintDist PresCourtDist SJchairDist HJchairDist bills sgsupp amisupp amiopp if statchal==1 &amp; issueArea!=1 &amp; issueArea!=2</v>
      </c>
      <c r="I6611" s="18">
        <f t="shared" si="620"/>
        <v>1</v>
      </c>
      <c r="J6611" s="18" t="str">
        <f t="shared" si="621"/>
        <v xml:space="preserve"> statchal==1 &amp; issueArea!=1 &amp; issueArea!=2</v>
      </c>
      <c r="K6611" s="18" t="str">
        <f t="shared" si="624"/>
        <v>JCSPredProb FloorMedianOverModel c.constraintp##i.lat c.moodstrike##i.lat ConstraintDist PresCourtDist SJchairDist HJchairDist bills sgsupp amisupp amiopp</v>
      </c>
      <c r="L6611" s="1" t="str">
        <f t="shared" si="625"/>
        <v>Yes</v>
      </c>
    </row>
    <row r="6612" spans="1:12" ht="43.2" x14ac:dyDescent="0.3">
      <c r="A6612" s="1" t="str">
        <f>VLOOKUP(B6612,DownloadedFiles!$B$2:$C$821,2,)</f>
        <v>hdl:1902.1/22018</v>
      </c>
      <c r="B6612" s="1" t="s">
        <v>2493</v>
      </c>
      <c r="C6612" s="1" t="s">
        <v>6497</v>
      </c>
      <c r="D6612" s="1" t="s">
        <v>766</v>
      </c>
      <c r="E6612" s="1" t="str">
        <f>VLOOKUP(D6612,StataFunctions!$E$2:$G$260,3,)</f>
        <v>Logistic regression</v>
      </c>
      <c r="F6612" s="18" t="s">
        <v>6193</v>
      </c>
      <c r="G6612" s="18" t="str">
        <f t="shared" si="622"/>
        <v>strike</v>
      </c>
      <c r="H6612" s="18" t="str">
        <f t="shared" si="623"/>
        <v>JCSPredProb FloorMedianOverModel c.constraintp##i.lat c.moodstrike##i.lat ConstraintDist PresCourtDist SJchairDist HJchairDist bills sgsupp amisupp amiopp if statchal==1 &amp; issueArea!=2</v>
      </c>
      <c r="I6612" s="18">
        <f t="shared" ref="I6612:I6675" si="626">IFERROR(IF(FIND(" if ",H6612)&gt;0,1,0),0)</f>
        <v>1</v>
      </c>
      <c r="J6612" s="18" t="str">
        <f t="shared" ref="J6612:J6675" si="627">IFERROR(MID(H6612,FIND(" if ",H6612)+3,LEN(H6612)+1),"NA")</f>
        <v xml:space="preserve"> statchal==1 &amp; issueArea!=2</v>
      </c>
      <c r="K6612" s="18" t="str">
        <f t="shared" si="624"/>
        <v>JCSPredProb FloorMedianOverModel c.constraintp##i.lat c.moodstrike##i.lat ConstraintDist PresCourtDist SJchairDist HJchairDist bills sgsupp amisupp amiopp</v>
      </c>
      <c r="L6612" s="1" t="str">
        <f t="shared" si="625"/>
        <v>Yes</v>
      </c>
    </row>
    <row r="6613" spans="1:12" x14ac:dyDescent="0.3">
      <c r="A6613" s="1" t="str">
        <f>VLOOKUP(B6613,DownloadedFiles!$B$2:$C$821,2,)</f>
        <v>doi:10.7910/DVN/MJSMJB</v>
      </c>
      <c r="B6613" s="1" t="s">
        <v>2401</v>
      </c>
      <c r="C6613" s="1" t="s">
        <v>2833</v>
      </c>
      <c r="D6613" s="1" t="s">
        <v>1234</v>
      </c>
      <c r="E6613" s="1" t="str">
        <f>VLOOKUP(D6613,StataFunctions!$E$2:$G$260,3,)</f>
        <v>Zellner’s seemingly unrelated regression</v>
      </c>
      <c r="F6613" s="18" t="s">
        <v>7081</v>
      </c>
      <c r="G6613" s="18" t="str">
        <f t="shared" si="622"/>
        <v>(ddepvara</v>
      </c>
      <c r="H6613" s="18" t="str">
        <f t="shared" si="623"/>
        <v>ldepvara D* L* lag`shockvar' ///"</v>
      </c>
      <c r="I6613" s="18">
        <f t="shared" si="626"/>
        <v>0</v>
      </c>
      <c r="J6613" s="18" t="str">
        <f t="shared" si="627"/>
        <v>NA</v>
      </c>
      <c r="K6613" s="18" t="str">
        <f t="shared" si="624"/>
        <v>ldepvara D* L* lag`shockvar' ///"</v>
      </c>
      <c r="L6613" s="1" t="str">
        <f t="shared" si="625"/>
        <v>No</v>
      </c>
    </row>
    <row r="6614" spans="1:12" x14ac:dyDescent="0.3">
      <c r="A6614" s="1" t="str">
        <f>VLOOKUP(B6614,DownloadedFiles!$B$2:$C$821,2,)</f>
        <v>doi:10.7910/DVN/MJSMJB</v>
      </c>
      <c r="B6614" s="1" t="s">
        <v>2401</v>
      </c>
      <c r="C6614" s="1" t="s">
        <v>2833</v>
      </c>
      <c r="D6614" s="1" t="s">
        <v>1234</v>
      </c>
      <c r="E6614" s="1" t="str">
        <f>VLOOKUP(D6614,StataFunctions!$E$2:$G$260,3,)</f>
        <v>Zellner’s seemingly unrelated regression</v>
      </c>
      <c r="F6614" s="18" t="s">
        <v>7082</v>
      </c>
      <c r="G6614" s="18" t="str">
        <f t="shared" si="622"/>
        <v>(ddepvara</v>
      </c>
      <c r="H6614" s="18" t="str">
        <f t="shared" si="623"/>
        <v>ldepvara D* L* lag`shockvar' ///"</v>
      </c>
      <c r="I6614" s="18">
        <f t="shared" si="626"/>
        <v>0</v>
      </c>
      <c r="J6614" s="18" t="str">
        <f t="shared" si="627"/>
        <v>NA</v>
      </c>
      <c r="K6614" s="18" t="str">
        <f t="shared" si="624"/>
        <v>ldepvara D* L* lag`shockvar' ///"</v>
      </c>
      <c r="L6614" s="1" t="str">
        <f t="shared" si="625"/>
        <v>No</v>
      </c>
    </row>
    <row r="6615" spans="1:12" x14ac:dyDescent="0.3">
      <c r="A6615" s="1" t="str">
        <f>VLOOKUP(B6615,DownloadedFiles!$B$2:$C$821,2,)</f>
        <v>doi:10.7910/DVN/MJSMJB</v>
      </c>
      <c r="B6615" s="1" t="s">
        <v>2401</v>
      </c>
      <c r="C6615" s="1" t="s">
        <v>2833</v>
      </c>
      <c r="D6615" s="1" t="s">
        <v>1234</v>
      </c>
      <c r="E6615" s="1" t="str">
        <f>VLOOKUP(D6615,StataFunctions!$E$2:$G$260,3,)</f>
        <v>Zellner’s seemingly unrelated regression</v>
      </c>
      <c r="F6615" s="18" t="s">
        <v>7082</v>
      </c>
      <c r="G6615" s="18" t="str">
        <f t="shared" si="622"/>
        <v>(ddepvara</v>
      </c>
      <c r="H6615" s="18" t="str">
        <f t="shared" si="623"/>
        <v>ldepvara D* L* lag`shockvar' ///"</v>
      </c>
      <c r="I6615" s="18">
        <f t="shared" si="626"/>
        <v>0</v>
      </c>
      <c r="J6615" s="18" t="str">
        <f t="shared" si="627"/>
        <v>NA</v>
      </c>
      <c r="K6615" s="18" t="str">
        <f t="shared" si="624"/>
        <v>ldepvara D* L* lag`shockvar' ///"</v>
      </c>
      <c r="L6615" s="1" t="str">
        <f t="shared" si="625"/>
        <v>No</v>
      </c>
    </row>
    <row r="6616" spans="1:12" x14ac:dyDescent="0.3">
      <c r="A6616" s="1" t="str">
        <f>VLOOKUP(B6616,DownloadedFiles!$B$2:$C$821,2,)</f>
        <v>doi:10.7910/DVN/MJSMJB</v>
      </c>
      <c r="B6616" s="1" t="s">
        <v>2401</v>
      </c>
      <c r="C6616" s="1" t="s">
        <v>2833</v>
      </c>
      <c r="D6616" s="1" t="s">
        <v>1234</v>
      </c>
      <c r="E6616" s="1" t="str">
        <f>VLOOKUP(D6616,StataFunctions!$E$2:$G$260,3,)</f>
        <v>Zellner’s seemingly unrelated regression</v>
      </c>
      <c r="F6616" s="18" t="s">
        <v>7081</v>
      </c>
      <c r="G6616" s="18" t="str">
        <f t="shared" si="622"/>
        <v>(ddepvara</v>
      </c>
      <c r="H6616" s="18" t="str">
        <f t="shared" si="623"/>
        <v>ldepvara D* L* lag`shockvar' ///"</v>
      </c>
      <c r="I6616" s="18">
        <f t="shared" si="626"/>
        <v>0</v>
      </c>
      <c r="J6616" s="18" t="str">
        <f t="shared" si="627"/>
        <v>NA</v>
      </c>
      <c r="K6616" s="18" t="str">
        <f t="shared" si="624"/>
        <v>ldepvara D* L* lag`shockvar' ///"</v>
      </c>
      <c r="L6616" s="1" t="str">
        <f t="shared" si="625"/>
        <v>No</v>
      </c>
    </row>
    <row r="6617" spans="1:12" x14ac:dyDescent="0.3">
      <c r="A6617" s="1" t="str">
        <f>VLOOKUP(B6617,DownloadedFiles!$B$2:$C$821,2,)</f>
        <v>doi:10.7910/DVN/MJSMJB</v>
      </c>
      <c r="B6617" s="1" t="s">
        <v>2401</v>
      </c>
      <c r="C6617" s="1" t="s">
        <v>2833</v>
      </c>
      <c r="D6617" s="1" t="s">
        <v>1234</v>
      </c>
      <c r="E6617" s="1" t="str">
        <f>VLOOKUP(D6617,StataFunctions!$E$2:$G$260,3,)</f>
        <v>Zellner’s seemingly unrelated regression</v>
      </c>
      <c r="F6617" s="18" t="s">
        <v>7082</v>
      </c>
      <c r="G6617" s="18" t="str">
        <f t="shared" si="622"/>
        <v>(ddepvara</v>
      </c>
      <c r="H6617" s="18" t="str">
        <f t="shared" si="623"/>
        <v>ldepvara D* L* lag`shockvar' ///"</v>
      </c>
      <c r="I6617" s="18">
        <f t="shared" si="626"/>
        <v>0</v>
      </c>
      <c r="J6617" s="18" t="str">
        <f t="shared" si="627"/>
        <v>NA</v>
      </c>
      <c r="K6617" s="18" t="str">
        <f t="shared" si="624"/>
        <v>ldepvara D* L* lag`shockvar' ///"</v>
      </c>
      <c r="L6617" s="1" t="str">
        <f t="shared" si="625"/>
        <v>No</v>
      </c>
    </row>
    <row r="6618" spans="1:12" x14ac:dyDescent="0.3">
      <c r="A6618" s="1" t="str">
        <f>VLOOKUP(B6618,DownloadedFiles!$B$2:$C$821,2,)</f>
        <v>doi:10.7910/DVN/MJSMJB</v>
      </c>
      <c r="B6618" s="1" t="s">
        <v>2401</v>
      </c>
      <c r="C6618" s="1" t="s">
        <v>2833</v>
      </c>
      <c r="D6618" s="1" t="s">
        <v>1234</v>
      </c>
      <c r="E6618" s="1" t="str">
        <f>VLOOKUP(D6618,StataFunctions!$E$2:$G$260,3,)</f>
        <v>Zellner’s seemingly unrelated regression</v>
      </c>
      <c r="F6618" s="18" t="s">
        <v>7082</v>
      </c>
      <c r="G6618" s="18" t="str">
        <f t="shared" si="622"/>
        <v>(ddepvara</v>
      </c>
      <c r="H6618" s="18" t="str">
        <f t="shared" si="623"/>
        <v>ldepvara D* L* lag`shockvar' ///"</v>
      </c>
      <c r="I6618" s="18">
        <f t="shared" si="626"/>
        <v>0</v>
      </c>
      <c r="J6618" s="18" t="str">
        <f t="shared" si="627"/>
        <v>NA</v>
      </c>
      <c r="K6618" s="18" t="str">
        <f t="shared" si="624"/>
        <v>ldepvara D* L* lag`shockvar' ///"</v>
      </c>
      <c r="L6618" s="1" t="str">
        <f t="shared" si="625"/>
        <v>No</v>
      </c>
    </row>
    <row r="6619" spans="1:12" x14ac:dyDescent="0.3">
      <c r="A6619" s="1" t="str">
        <f>VLOOKUP(B6619,DownloadedFiles!$B$2:$C$821,2,)</f>
        <v>doi:10.7910/DVN/MJSMJB</v>
      </c>
      <c r="B6619" s="1" t="s">
        <v>2401</v>
      </c>
      <c r="C6619" s="1" t="s">
        <v>2833</v>
      </c>
      <c r="D6619" s="1" t="s">
        <v>1234</v>
      </c>
      <c r="E6619" s="1" t="str">
        <f>VLOOKUP(D6619,StataFunctions!$E$2:$G$260,3,)</f>
        <v>Zellner’s seemingly unrelated regression</v>
      </c>
      <c r="F6619" s="18" t="s">
        <v>7082</v>
      </c>
      <c r="G6619" s="18" t="str">
        <f t="shared" si="622"/>
        <v>(ddepvara</v>
      </c>
      <c r="H6619" s="18" t="str">
        <f t="shared" si="623"/>
        <v>ldepvara D* L* lag`shockvar' ///"</v>
      </c>
      <c r="I6619" s="18">
        <f t="shared" si="626"/>
        <v>0</v>
      </c>
      <c r="J6619" s="18" t="str">
        <f t="shared" si="627"/>
        <v>NA</v>
      </c>
      <c r="K6619" s="18" t="str">
        <f t="shared" si="624"/>
        <v>ldepvara D* L* lag`shockvar' ///"</v>
      </c>
      <c r="L6619" s="1" t="str">
        <f t="shared" si="625"/>
        <v>No</v>
      </c>
    </row>
    <row r="6620" spans="1:12" x14ac:dyDescent="0.3">
      <c r="A6620" s="1" t="str">
        <f>VLOOKUP(B6620,DownloadedFiles!$B$2:$C$821,2,)</f>
        <v>doi:10.7910/DVN/MJSMJB</v>
      </c>
      <c r="B6620" s="1" t="s">
        <v>2401</v>
      </c>
      <c r="C6620" s="1" t="s">
        <v>2833</v>
      </c>
      <c r="D6620" s="1" t="s">
        <v>1234</v>
      </c>
      <c r="E6620" s="1" t="str">
        <f>VLOOKUP(D6620,StataFunctions!$E$2:$G$260,3,)</f>
        <v>Zellner’s seemingly unrelated regression</v>
      </c>
      <c r="F6620" s="18" t="s">
        <v>7082</v>
      </c>
      <c r="G6620" s="18" t="str">
        <f t="shared" si="622"/>
        <v>(ddepvara</v>
      </c>
      <c r="H6620" s="18" t="str">
        <f t="shared" si="623"/>
        <v>ldepvara D* L* lag`shockvar' ///"</v>
      </c>
      <c r="I6620" s="18">
        <f t="shared" si="626"/>
        <v>0</v>
      </c>
      <c r="J6620" s="18" t="str">
        <f t="shared" si="627"/>
        <v>NA</v>
      </c>
      <c r="K6620" s="18" t="str">
        <f t="shared" si="624"/>
        <v>ldepvara D* L* lag`shockvar' ///"</v>
      </c>
      <c r="L6620" s="1" t="str">
        <f t="shared" si="625"/>
        <v>No</v>
      </c>
    </row>
    <row r="6621" spans="1:12" x14ac:dyDescent="0.3">
      <c r="A6621" s="1" t="str">
        <f>VLOOKUP(B6621,DownloadedFiles!$B$2:$C$821,2,)</f>
        <v>doi:10.7910/DVN/MJSMJB</v>
      </c>
      <c r="B6621" s="1" t="s">
        <v>2401</v>
      </c>
      <c r="C6621" s="1" t="s">
        <v>2833</v>
      </c>
      <c r="D6621" s="1" t="s">
        <v>1234</v>
      </c>
      <c r="E6621" s="1" t="str">
        <f>VLOOKUP(D6621,StataFunctions!$E$2:$G$260,3,)</f>
        <v>Zellner’s seemingly unrelated regression</v>
      </c>
      <c r="F6621" s="18" t="s">
        <v>7082</v>
      </c>
      <c r="G6621" s="18" t="str">
        <f t="shared" si="622"/>
        <v>(ddepvara</v>
      </c>
      <c r="H6621" s="18" t="str">
        <f t="shared" si="623"/>
        <v>ldepvara D* L* lag`shockvar' ///"</v>
      </c>
      <c r="I6621" s="18">
        <f t="shared" si="626"/>
        <v>0</v>
      </c>
      <c r="J6621" s="18" t="str">
        <f t="shared" si="627"/>
        <v>NA</v>
      </c>
      <c r="K6621" s="18" t="str">
        <f t="shared" si="624"/>
        <v>ldepvara D* L* lag`shockvar' ///"</v>
      </c>
      <c r="L6621" s="1" t="str">
        <f t="shared" si="625"/>
        <v>No</v>
      </c>
    </row>
    <row r="6622" spans="1:12" x14ac:dyDescent="0.3">
      <c r="A6622" s="1" t="str">
        <f>VLOOKUP(B6622,DownloadedFiles!$B$2:$C$821,2,)</f>
        <v>doi:10.7910/DVN/MJSMJB</v>
      </c>
      <c r="B6622" s="1" t="s">
        <v>2401</v>
      </c>
      <c r="C6622" s="1" t="s">
        <v>2833</v>
      </c>
      <c r="D6622" s="1" t="s">
        <v>1234</v>
      </c>
      <c r="E6622" s="1" t="str">
        <f>VLOOKUP(D6622,StataFunctions!$E$2:$G$260,3,)</f>
        <v>Zellner’s seemingly unrelated regression</v>
      </c>
      <c r="F6622" s="18" t="s">
        <v>7082</v>
      </c>
      <c r="G6622" s="18" t="str">
        <f t="shared" si="622"/>
        <v>(ddepvara</v>
      </c>
      <c r="H6622" s="18" t="str">
        <f t="shared" si="623"/>
        <v>ldepvara D* L* lag`shockvar' ///"</v>
      </c>
      <c r="I6622" s="18">
        <f t="shared" si="626"/>
        <v>0</v>
      </c>
      <c r="J6622" s="18" t="str">
        <f t="shared" si="627"/>
        <v>NA</v>
      </c>
      <c r="K6622" s="18" t="str">
        <f t="shared" si="624"/>
        <v>ldepvara D* L* lag`shockvar' ///"</v>
      </c>
      <c r="L6622" s="1" t="str">
        <f t="shared" si="625"/>
        <v>No</v>
      </c>
    </row>
    <row r="6623" spans="1:12" x14ac:dyDescent="0.3">
      <c r="A6623" s="1" t="str">
        <f>VLOOKUP(B6623,DownloadedFiles!$B$2:$C$821,2,)</f>
        <v>doi:10.7910/DVN/MJSMJB</v>
      </c>
      <c r="B6623" s="1" t="s">
        <v>2401</v>
      </c>
      <c r="C6623" s="1" t="s">
        <v>2833</v>
      </c>
      <c r="D6623" s="1" t="s">
        <v>1234</v>
      </c>
      <c r="E6623" s="1" t="str">
        <f>VLOOKUP(D6623,StataFunctions!$E$2:$G$260,3,)</f>
        <v>Zellner’s seemingly unrelated regression</v>
      </c>
      <c r="F6623" s="18" t="s">
        <v>7083</v>
      </c>
      <c r="G6623" s="18" t="str">
        <f t="shared" si="622"/>
        <v>(ddepvara</v>
      </c>
      <c r="H6623" s="18" t="str">
        <f t="shared" si="623"/>
        <v>ldepvara D* L* lag`shockvar' diff`shockvar' ///"</v>
      </c>
      <c r="I6623" s="18">
        <f t="shared" si="626"/>
        <v>0</v>
      </c>
      <c r="J6623" s="18" t="str">
        <f t="shared" si="627"/>
        <v>NA</v>
      </c>
      <c r="K6623" s="18" t="str">
        <f t="shared" si="624"/>
        <v>ldepvara D* L* lag`shockvar' diff`shockvar' ///"</v>
      </c>
      <c r="L6623" s="1" t="str">
        <f t="shared" si="625"/>
        <v>No</v>
      </c>
    </row>
    <row r="6624" spans="1:12" x14ac:dyDescent="0.3">
      <c r="A6624" s="1" t="str">
        <f>VLOOKUP(B6624,DownloadedFiles!$B$2:$C$821,2,)</f>
        <v>doi:10.7910/DVN/MJSMJB</v>
      </c>
      <c r="B6624" s="1" t="s">
        <v>2401</v>
      </c>
      <c r="C6624" s="1" t="s">
        <v>2833</v>
      </c>
      <c r="D6624" s="1" t="s">
        <v>1234</v>
      </c>
      <c r="E6624" s="1" t="str">
        <f>VLOOKUP(D6624,StataFunctions!$E$2:$G$260,3,)</f>
        <v>Zellner’s seemingly unrelated regression</v>
      </c>
      <c r="F6624" s="18" t="s">
        <v>7083</v>
      </c>
      <c r="G6624" s="18" t="str">
        <f t="shared" si="622"/>
        <v>(ddepvara</v>
      </c>
      <c r="H6624" s="18" t="str">
        <f t="shared" si="623"/>
        <v>ldepvara D* L* lag`shockvar' diff`shockvar' ///"</v>
      </c>
      <c r="I6624" s="18">
        <f t="shared" si="626"/>
        <v>0</v>
      </c>
      <c r="J6624" s="18" t="str">
        <f t="shared" si="627"/>
        <v>NA</v>
      </c>
      <c r="K6624" s="18" t="str">
        <f t="shared" si="624"/>
        <v>ldepvara D* L* lag`shockvar' diff`shockvar' ///"</v>
      </c>
      <c r="L6624" s="1" t="str">
        <f t="shared" si="625"/>
        <v>No</v>
      </c>
    </row>
    <row r="6625" spans="1:12" x14ac:dyDescent="0.3">
      <c r="A6625" s="1" t="str">
        <f>VLOOKUP(B6625,DownloadedFiles!$B$2:$C$821,2,)</f>
        <v>doi:10.7910/DVN/MJSMJB</v>
      </c>
      <c r="B6625" s="1" t="s">
        <v>2401</v>
      </c>
      <c r="C6625" s="1" t="s">
        <v>2833</v>
      </c>
      <c r="D6625" s="1" t="s">
        <v>1234</v>
      </c>
      <c r="E6625" s="1" t="str">
        <f>VLOOKUP(D6625,StataFunctions!$E$2:$G$260,3,)</f>
        <v>Zellner’s seemingly unrelated regression</v>
      </c>
      <c r="F6625" s="18" t="s">
        <v>7083</v>
      </c>
      <c r="G6625" s="18" t="str">
        <f t="shared" si="622"/>
        <v>(ddepvara</v>
      </c>
      <c r="H6625" s="18" t="str">
        <f t="shared" si="623"/>
        <v>ldepvara D* L* lag`shockvar' diff`shockvar' ///"</v>
      </c>
      <c r="I6625" s="18">
        <f t="shared" si="626"/>
        <v>0</v>
      </c>
      <c r="J6625" s="18" t="str">
        <f t="shared" si="627"/>
        <v>NA</v>
      </c>
      <c r="K6625" s="18" t="str">
        <f t="shared" si="624"/>
        <v>ldepvara D* L* lag`shockvar' diff`shockvar' ///"</v>
      </c>
      <c r="L6625" s="1" t="str">
        <f t="shared" si="625"/>
        <v>No</v>
      </c>
    </row>
    <row r="6626" spans="1:12" x14ac:dyDescent="0.3">
      <c r="A6626" s="1" t="str">
        <f>VLOOKUP(B6626,DownloadedFiles!$B$2:$C$821,2,)</f>
        <v>doi:10.7910/DVN/MJSMJB</v>
      </c>
      <c r="B6626" s="1" t="s">
        <v>2401</v>
      </c>
      <c r="C6626" s="1" t="s">
        <v>2833</v>
      </c>
      <c r="D6626" s="1" t="s">
        <v>1234</v>
      </c>
      <c r="E6626" s="1" t="str">
        <f>VLOOKUP(D6626,StataFunctions!$E$2:$G$260,3,)</f>
        <v>Zellner’s seemingly unrelated regression</v>
      </c>
      <c r="F6626" s="18" t="s">
        <v>7083</v>
      </c>
      <c r="G6626" s="18" t="str">
        <f t="shared" si="622"/>
        <v>(ddepvara</v>
      </c>
      <c r="H6626" s="18" t="str">
        <f t="shared" si="623"/>
        <v>ldepvara D* L* lag`shockvar' diff`shockvar' ///"</v>
      </c>
      <c r="I6626" s="18">
        <f t="shared" si="626"/>
        <v>0</v>
      </c>
      <c r="J6626" s="18" t="str">
        <f t="shared" si="627"/>
        <v>NA</v>
      </c>
      <c r="K6626" s="18" t="str">
        <f t="shared" si="624"/>
        <v>ldepvara D* L* lag`shockvar' diff`shockvar' ///"</v>
      </c>
      <c r="L6626" s="1" t="str">
        <f t="shared" si="625"/>
        <v>No</v>
      </c>
    </row>
    <row r="6627" spans="1:12" x14ac:dyDescent="0.3">
      <c r="A6627" s="1" t="str">
        <f>VLOOKUP(B6627,DownloadedFiles!$B$2:$C$821,2,)</f>
        <v>doi:10.7910/DVN/MJSMJB</v>
      </c>
      <c r="B6627" s="1" t="s">
        <v>2401</v>
      </c>
      <c r="C6627" s="1" t="s">
        <v>2833</v>
      </c>
      <c r="D6627" s="1" t="s">
        <v>1234</v>
      </c>
      <c r="E6627" s="1" t="str">
        <f>VLOOKUP(D6627,StataFunctions!$E$2:$G$260,3,)</f>
        <v>Zellner’s seemingly unrelated regression</v>
      </c>
      <c r="F6627" s="18" t="s">
        <v>7083</v>
      </c>
      <c r="G6627" s="18" t="str">
        <f t="shared" si="622"/>
        <v>(ddepvara</v>
      </c>
      <c r="H6627" s="18" t="str">
        <f t="shared" si="623"/>
        <v>ldepvara D* L* lag`shockvar' diff`shockvar' ///"</v>
      </c>
      <c r="I6627" s="18">
        <f t="shared" si="626"/>
        <v>0</v>
      </c>
      <c r="J6627" s="18" t="str">
        <f t="shared" si="627"/>
        <v>NA</v>
      </c>
      <c r="K6627" s="18" t="str">
        <f t="shared" si="624"/>
        <v>ldepvara D* L* lag`shockvar' diff`shockvar' ///"</v>
      </c>
      <c r="L6627" s="1" t="str">
        <f t="shared" si="625"/>
        <v>No</v>
      </c>
    </row>
    <row r="6628" spans="1:12" x14ac:dyDescent="0.3">
      <c r="A6628" s="1" t="str">
        <f>VLOOKUP(B6628,DownloadedFiles!$B$2:$C$821,2,)</f>
        <v>doi:10.7910/DVN/MJSMJB</v>
      </c>
      <c r="B6628" s="1" t="s">
        <v>2401</v>
      </c>
      <c r="C6628" s="1" t="s">
        <v>2833</v>
      </c>
      <c r="D6628" s="1" t="s">
        <v>1234</v>
      </c>
      <c r="E6628" s="1" t="str">
        <f>VLOOKUP(D6628,StataFunctions!$E$2:$G$260,3,)</f>
        <v>Zellner’s seemingly unrelated regression</v>
      </c>
      <c r="F6628" s="18" t="s">
        <v>7083</v>
      </c>
      <c r="G6628" s="18" t="str">
        <f t="shared" si="622"/>
        <v>(ddepvara</v>
      </c>
      <c r="H6628" s="18" t="str">
        <f t="shared" si="623"/>
        <v>ldepvara D* L* lag`shockvar' diff`shockvar' ///"</v>
      </c>
      <c r="I6628" s="18">
        <f t="shared" si="626"/>
        <v>0</v>
      </c>
      <c r="J6628" s="18" t="str">
        <f t="shared" si="627"/>
        <v>NA</v>
      </c>
      <c r="K6628" s="18" t="str">
        <f t="shared" si="624"/>
        <v>ldepvara D* L* lag`shockvar' diff`shockvar' ///"</v>
      </c>
      <c r="L6628" s="1" t="str">
        <f t="shared" si="625"/>
        <v>No</v>
      </c>
    </row>
    <row r="6629" spans="1:12" x14ac:dyDescent="0.3">
      <c r="A6629" s="1" t="str">
        <f>VLOOKUP(B6629,DownloadedFiles!$B$2:$C$821,2,)</f>
        <v>doi:10.7910/DVN/MJSMJB</v>
      </c>
      <c r="B6629" s="1" t="s">
        <v>2401</v>
      </c>
      <c r="C6629" s="1" t="s">
        <v>2833</v>
      </c>
      <c r="D6629" s="1" t="s">
        <v>1234</v>
      </c>
      <c r="E6629" s="1" t="str">
        <f>VLOOKUP(D6629,StataFunctions!$E$2:$G$260,3,)</f>
        <v>Zellner’s seemingly unrelated regression</v>
      </c>
      <c r="F6629" s="18" t="s">
        <v>7083</v>
      </c>
      <c r="G6629" s="18" t="str">
        <f t="shared" si="622"/>
        <v>(ddepvara</v>
      </c>
      <c r="H6629" s="18" t="str">
        <f t="shared" si="623"/>
        <v>ldepvara D* L* lag`shockvar' diff`shockvar' ///"</v>
      </c>
      <c r="I6629" s="18">
        <f t="shared" si="626"/>
        <v>0</v>
      </c>
      <c r="J6629" s="18" t="str">
        <f t="shared" si="627"/>
        <v>NA</v>
      </c>
      <c r="K6629" s="18" t="str">
        <f t="shared" si="624"/>
        <v>ldepvara D* L* lag`shockvar' diff`shockvar' ///"</v>
      </c>
      <c r="L6629" s="1" t="str">
        <f t="shared" si="625"/>
        <v>No</v>
      </c>
    </row>
    <row r="6630" spans="1:12" x14ac:dyDescent="0.3">
      <c r="A6630" s="1" t="str">
        <f>VLOOKUP(B6630,DownloadedFiles!$B$2:$C$821,2,)</f>
        <v>doi:10.7910/DVN/MJSMJB</v>
      </c>
      <c r="B6630" s="1" t="s">
        <v>2401</v>
      </c>
      <c r="C6630" s="1" t="s">
        <v>2833</v>
      </c>
      <c r="D6630" s="1" t="s">
        <v>1234</v>
      </c>
      <c r="E6630" s="1" t="str">
        <f>VLOOKUP(D6630,StataFunctions!$E$2:$G$260,3,)</f>
        <v>Zellner’s seemingly unrelated regression</v>
      </c>
      <c r="F6630" s="18" t="s">
        <v>7083</v>
      </c>
      <c r="G6630" s="18" t="str">
        <f t="shared" si="622"/>
        <v>(ddepvara</v>
      </c>
      <c r="H6630" s="18" t="str">
        <f t="shared" si="623"/>
        <v>ldepvara D* L* lag`shockvar' diff`shockvar' ///"</v>
      </c>
      <c r="I6630" s="18">
        <f t="shared" si="626"/>
        <v>0</v>
      </c>
      <c r="J6630" s="18" t="str">
        <f t="shared" si="627"/>
        <v>NA</v>
      </c>
      <c r="K6630" s="18" t="str">
        <f t="shared" si="624"/>
        <v>ldepvara D* L* lag`shockvar' diff`shockvar' ///"</v>
      </c>
      <c r="L6630" s="1" t="str">
        <f t="shared" si="625"/>
        <v>No</v>
      </c>
    </row>
    <row r="6631" spans="1:12" x14ac:dyDescent="0.3">
      <c r="A6631" s="1" t="str">
        <f>VLOOKUP(B6631,DownloadedFiles!$B$2:$C$821,2,)</f>
        <v>doi:10.7910/DVN/MJSMJB</v>
      </c>
      <c r="B6631" s="1" t="s">
        <v>2401</v>
      </c>
      <c r="C6631" s="1" t="s">
        <v>2833</v>
      </c>
      <c r="D6631" s="1" t="s">
        <v>1234</v>
      </c>
      <c r="E6631" s="1" t="str">
        <f>VLOOKUP(D6631,StataFunctions!$E$2:$G$260,3,)</f>
        <v>Zellner’s seemingly unrelated regression</v>
      </c>
      <c r="F6631" s="18" t="s">
        <v>7083</v>
      </c>
      <c r="G6631" s="18" t="str">
        <f t="shared" si="622"/>
        <v>(ddepvara</v>
      </c>
      <c r="H6631" s="18" t="str">
        <f t="shared" si="623"/>
        <v>ldepvara D* L* lag`shockvar' diff`shockvar' ///"</v>
      </c>
      <c r="I6631" s="18">
        <f t="shared" si="626"/>
        <v>0</v>
      </c>
      <c r="J6631" s="18" t="str">
        <f t="shared" si="627"/>
        <v>NA</v>
      </c>
      <c r="K6631" s="18" t="str">
        <f t="shared" si="624"/>
        <v>ldepvara D* L* lag`shockvar' diff`shockvar' ///"</v>
      </c>
      <c r="L6631" s="1" t="str">
        <f t="shared" si="625"/>
        <v>No</v>
      </c>
    </row>
    <row r="6632" spans="1:12" x14ac:dyDescent="0.3">
      <c r="A6632" s="1" t="str">
        <f>VLOOKUP(B6632,DownloadedFiles!$B$2:$C$821,2,)</f>
        <v>doi:10.7910/DVN/MJSMJB</v>
      </c>
      <c r="B6632" s="1" t="s">
        <v>2401</v>
      </c>
      <c r="C6632" s="1" t="s">
        <v>2833</v>
      </c>
      <c r="D6632" s="1" t="s">
        <v>1234</v>
      </c>
      <c r="E6632" s="1" t="str">
        <f>VLOOKUP(D6632,StataFunctions!$E$2:$G$260,3,)</f>
        <v>Zellner’s seemingly unrelated regression</v>
      </c>
      <c r="F6632" s="18" t="s">
        <v>7083</v>
      </c>
      <c r="G6632" s="18" t="str">
        <f t="shared" si="622"/>
        <v>(ddepvara</v>
      </c>
      <c r="H6632" s="18" t="str">
        <f t="shared" si="623"/>
        <v>ldepvara D* L* lag`shockvar' diff`shockvar' ///"</v>
      </c>
      <c r="I6632" s="18">
        <f t="shared" si="626"/>
        <v>0</v>
      </c>
      <c r="J6632" s="18" t="str">
        <f t="shared" si="627"/>
        <v>NA</v>
      </c>
      <c r="K6632" s="18" t="str">
        <f t="shared" si="624"/>
        <v>ldepvara D* L* lag`shockvar' diff`shockvar' ///"</v>
      </c>
      <c r="L6632" s="1" t="str">
        <f t="shared" si="625"/>
        <v>No</v>
      </c>
    </row>
    <row r="6633" spans="1:12" x14ac:dyDescent="0.3">
      <c r="A6633" s="1" t="str">
        <f>VLOOKUP(B6633,DownloadedFiles!$B$2:$C$821,2,)</f>
        <v>doi:10.7910/DVN/MJSMJB</v>
      </c>
      <c r="B6633" s="1" t="s">
        <v>2401</v>
      </c>
      <c r="C6633" s="1" t="s">
        <v>2833</v>
      </c>
      <c r="D6633" s="1" t="s">
        <v>1234</v>
      </c>
      <c r="E6633" s="1" t="str">
        <f>VLOOKUP(D6633,StataFunctions!$E$2:$G$260,3,)</f>
        <v>Zellner’s seemingly unrelated regression</v>
      </c>
      <c r="F6633" s="18" t="s">
        <v>7084</v>
      </c>
      <c r="G6633" s="18" t="str">
        <f t="shared" si="622"/>
        <v>(ddepvara</v>
      </c>
      <c r="H6633" s="18" t="str">
        <f t="shared" si="623"/>
        <v>ldepvara D* L* lag`shockvar'///"</v>
      </c>
      <c r="I6633" s="18">
        <f t="shared" si="626"/>
        <v>0</v>
      </c>
      <c r="J6633" s="18" t="str">
        <f t="shared" si="627"/>
        <v>NA</v>
      </c>
      <c r="K6633" s="18" t="str">
        <f t="shared" si="624"/>
        <v>ldepvara D* L* lag`shockvar'///"</v>
      </c>
      <c r="L6633" s="1" t="str">
        <f t="shared" si="625"/>
        <v>No</v>
      </c>
    </row>
    <row r="6634" spans="1:12" x14ac:dyDescent="0.3">
      <c r="A6634" s="1" t="str">
        <f>VLOOKUP(B6634,DownloadedFiles!$B$2:$C$821,2,)</f>
        <v>doi:10.7910/DVN/MJSMJB</v>
      </c>
      <c r="B6634" s="1" t="s">
        <v>2401</v>
      </c>
      <c r="C6634" s="1" t="s">
        <v>2833</v>
      </c>
      <c r="D6634" s="1" t="s">
        <v>1234</v>
      </c>
      <c r="E6634" s="1" t="str">
        <f>VLOOKUP(D6634,StataFunctions!$E$2:$G$260,3,)</f>
        <v>Zellner’s seemingly unrelated regression</v>
      </c>
      <c r="F6634" s="18" t="s">
        <v>7084</v>
      </c>
      <c r="G6634" s="18" t="str">
        <f t="shared" si="622"/>
        <v>(ddepvara</v>
      </c>
      <c r="H6634" s="18" t="str">
        <f t="shared" si="623"/>
        <v>ldepvara D* L* lag`shockvar'///"</v>
      </c>
      <c r="I6634" s="18">
        <f t="shared" si="626"/>
        <v>0</v>
      </c>
      <c r="J6634" s="18" t="str">
        <f t="shared" si="627"/>
        <v>NA</v>
      </c>
      <c r="K6634" s="18" t="str">
        <f t="shared" si="624"/>
        <v>ldepvara D* L* lag`shockvar'///"</v>
      </c>
      <c r="L6634" s="1" t="str">
        <f t="shared" si="625"/>
        <v>No</v>
      </c>
    </row>
    <row r="6635" spans="1:12" x14ac:dyDescent="0.3">
      <c r="A6635" s="1" t="str">
        <f>VLOOKUP(B6635,DownloadedFiles!$B$2:$C$821,2,)</f>
        <v>doi:10.7910/DVN/MJSMJB</v>
      </c>
      <c r="B6635" s="1" t="s">
        <v>2401</v>
      </c>
      <c r="C6635" s="1" t="s">
        <v>2833</v>
      </c>
      <c r="D6635" s="1" t="s">
        <v>1234</v>
      </c>
      <c r="E6635" s="1" t="str">
        <f>VLOOKUP(D6635,StataFunctions!$E$2:$G$260,3,)</f>
        <v>Zellner’s seemingly unrelated regression</v>
      </c>
      <c r="F6635" s="18" t="s">
        <v>7084</v>
      </c>
      <c r="G6635" s="18" t="str">
        <f t="shared" si="622"/>
        <v>(ddepvara</v>
      </c>
      <c r="H6635" s="18" t="str">
        <f t="shared" si="623"/>
        <v>ldepvara D* L* lag`shockvar'///"</v>
      </c>
      <c r="I6635" s="18">
        <f t="shared" si="626"/>
        <v>0</v>
      </c>
      <c r="J6635" s="18" t="str">
        <f t="shared" si="627"/>
        <v>NA</v>
      </c>
      <c r="K6635" s="18" t="str">
        <f t="shared" si="624"/>
        <v>ldepvara D* L* lag`shockvar'///"</v>
      </c>
      <c r="L6635" s="1" t="str">
        <f t="shared" si="625"/>
        <v>No</v>
      </c>
    </row>
    <row r="6636" spans="1:12" x14ac:dyDescent="0.3">
      <c r="A6636" s="1" t="str">
        <f>VLOOKUP(B6636,DownloadedFiles!$B$2:$C$821,2,)</f>
        <v>doi:10.7910/DVN/MJSMJB</v>
      </c>
      <c r="B6636" s="1" t="s">
        <v>2401</v>
      </c>
      <c r="C6636" s="1" t="s">
        <v>2833</v>
      </c>
      <c r="D6636" s="1" t="s">
        <v>1234</v>
      </c>
      <c r="E6636" s="1" t="str">
        <f>VLOOKUP(D6636,StataFunctions!$E$2:$G$260,3,)</f>
        <v>Zellner’s seemingly unrelated regression</v>
      </c>
      <c r="F6636" s="18" t="s">
        <v>7084</v>
      </c>
      <c r="G6636" s="18" t="str">
        <f t="shared" si="622"/>
        <v>(ddepvara</v>
      </c>
      <c r="H6636" s="18" t="str">
        <f t="shared" si="623"/>
        <v>ldepvara D* L* lag`shockvar'///"</v>
      </c>
      <c r="I6636" s="18">
        <f t="shared" si="626"/>
        <v>0</v>
      </c>
      <c r="J6636" s="18" t="str">
        <f t="shared" si="627"/>
        <v>NA</v>
      </c>
      <c r="K6636" s="18" t="str">
        <f t="shared" si="624"/>
        <v>ldepvara D* L* lag`shockvar'///"</v>
      </c>
      <c r="L6636" s="1" t="str">
        <f t="shared" si="625"/>
        <v>No</v>
      </c>
    </row>
    <row r="6637" spans="1:12" ht="28.8" x14ac:dyDescent="0.3">
      <c r="A6637" s="1" t="str">
        <f>VLOOKUP(B6637,DownloadedFiles!$B$2:$C$821,2,)</f>
        <v>doi:10.7910/DVN/27512</v>
      </c>
      <c r="B6637" s="1" t="s">
        <v>2501</v>
      </c>
      <c r="C6637" s="1" t="s">
        <v>2841</v>
      </c>
      <c r="D6637" s="1" t="s">
        <v>654</v>
      </c>
      <c r="E6637" s="1" t="str">
        <f>VLOOKUP(D6637,StataFunctions!$E$2:$G$260,3,)</f>
        <v>Linear Regression</v>
      </c>
      <c r="F6637" s="18" t="s">
        <v>6237</v>
      </c>
      <c r="G6637" s="18" t="str">
        <f t="shared" si="622"/>
        <v>dtlnrsales</v>
      </c>
      <c r="H6637" s="18" t="str">
        <f t="shared" si="623"/>
        <v>dtldo_reg*_y* dtldo_ind1_y94-dtldo_ind22_y107 dtlfo dtemp* dtcap* dtind*_y*</v>
      </c>
      <c r="I6637" s="18">
        <f t="shared" si="626"/>
        <v>0</v>
      </c>
      <c r="J6637" s="18" t="str">
        <f t="shared" si="627"/>
        <v>NA</v>
      </c>
      <c r="K6637" s="18" t="str">
        <f t="shared" si="624"/>
        <v>dtldo_reg*_y* dtldo_ind1_y94-dtldo_ind22_y107 dtlfo dtemp* dtcap* dtind*_y*</v>
      </c>
      <c r="L6637" s="1" t="str">
        <f t="shared" si="625"/>
        <v>Yes</v>
      </c>
    </row>
    <row r="6638" spans="1:12" ht="28.8" x14ac:dyDescent="0.3">
      <c r="A6638" s="1" t="str">
        <f>VLOOKUP(B6638,DownloadedFiles!$B$2:$C$821,2,)</f>
        <v>doi:10.7910/DVN/27512</v>
      </c>
      <c r="B6638" s="1" t="s">
        <v>2501</v>
      </c>
      <c r="C6638" s="1" t="s">
        <v>2841</v>
      </c>
      <c r="D6638" s="1" t="s">
        <v>654</v>
      </c>
      <c r="E6638" s="1" t="str">
        <f>VLOOKUP(D6638,StataFunctions!$E$2:$G$260,3,)</f>
        <v>Linear Regression</v>
      </c>
      <c r="F6638" s="18" t="s">
        <v>6240</v>
      </c>
      <c r="G6638" s="18" t="str">
        <f t="shared" si="622"/>
        <v>dtlnavrcap</v>
      </c>
      <c r="H6638" s="18" t="str">
        <f t="shared" si="623"/>
        <v>dtldo_reg*_y* dtldo_ind1_y94-dtldo_ind22_y107 dtlfo dtind*_y*</v>
      </c>
      <c r="I6638" s="18">
        <f t="shared" si="626"/>
        <v>0</v>
      </c>
      <c r="J6638" s="18" t="str">
        <f t="shared" si="627"/>
        <v>NA</v>
      </c>
      <c r="K6638" s="18" t="str">
        <f t="shared" si="624"/>
        <v>dtldo_reg*_y* dtldo_ind1_y94-dtldo_ind22_y107 dtlfo dtind*_y*</v>
      </c>
      <c r="L6638" s="1" t="str">
        <f t="shared" si="625"/>
        <v>Yes</v>
      </c>
    </row>
    <row r="6639" spans="1:12" ht="28.8" x14ac:dyDescent="0.3">
      <c r="A6639" s="1" t="str">
        <f>VLOOKUP(B6639,DownloadedFiles!$B$2:$C$821,2,)</f>
        <v>doi:10.7910/DVN/27512</v>
      </c>
      <c r="B6639" s="1" t="s">
        <v>2501</v>
      </c>
      <c r="C6639" s="1" t="s">
        <v>2841</v>
      </c>
      <c r="D6639" s="1" t="s">
        <v>654</v>
      </c>
      <c r="E6639" s="1" t="str">
        <f>VLOOKUP(D6639,StataFunctions!$E$2:$G$260,3,)</f>
        <v>Linear Regression</v>
      </c>
      <c r="F6639" s="18" t="s">
        <v>6239</v>
      </c>
      <c r="G6639" s="18" t="str">
        <f t="shared" si="622"/>
        <v>dtlnemp</v>
      </c>
      <c r="H6639" s="18" t="str">
        <f t="shared" si="623"/>
        <v>dtldo_reg*_y* dtldo_ind1_y94-dtldo_ind22_y107 dtlfo dtind*_y*</v>
      </c>
      <c r="I6639" s="18">
        <f t="shared" si="626"/>
        <v>0</v>
      </c>
      <c r="J6639" s="18" t="str">
        <f t="shared" si="627"/>
        <v>NA</v>
      </c>
      <c r="K6639" s="18" t="str">
        <f t="shared" si="624"/>
        <v>dtldo_reg*_y* dtldo_ind1_y94-dtldo_ind22_y107 dtlfo dtind*_y*</v>
      </c>
      <c r="L6639" s="1" t="str">
        <f t="shared" si="625"/>
        <v>Yes</v>
      </c>
    </row>
    <row r="6640" spans="1:12" ht="28.8" x14ac:dyDescent="0.3">
      <c r="A6640" s="1" t="str">
        <f>VLOOKUP(B6640,DownloadedFiles!$B$2:$C$821,2,)</f>
        <v>doi:10.7910/DVN/27512</v>
      </c>
      <c r="B6640" s="1" t="s">
        <v>2501</v>
      </c>
      <c r="C6640" s="1" t="s">
        <v>2841</v>
      </c>
      <c r="D6640" s="1" t="s">
        <v>654</v>
      </c>
      <c r="E6640" s="1" t="str">
        <f>VLOOKUP(D6640,StataFunctions!$E$2:$G$260,3,)</f>
        <v>Linear Regression</v>
      </c>
      <c r="F6640" s="18" t="s">
        <v>6238</v>
      </c>
      <c r="G6640" s="18" t="str">
        <f t="shared" si="622"/>
        <v>dtlnrsales</v>
      </c>
      <c r="H6640" s="18" t="str">
        <f t="shared" si="623"/>
        <v>dtldo_reg*_y* dtldo_ind1_y94-dtldo_ind22_y107 dtlfo dtind*_y*</v>
      </c>
      <c r="I6640" s="18">
        <f t="shared" si="626"/>
        <v>0</v>
      </c>
      <c r="J6640" s="18" t="str">
        <f t="shared" si="627"/>
        <v>NA</v>
      </c>
      <c r="K6640" s="18" t="str">
        <f t="shared" si="624"/>
        <v>dtldo_reg*_y* dtldo_ind1_y94-dtldo_ind22_y107 dtlfo dtind*_y*</v>
      </c>
      <c r="L6640" s="1" t="str">
        <f t="shared" si="625"/>
        <v>Yes</v>
      </c>
    </row>
    <row r="6641" spans="1:12" ht="43.2" x14ac:dyDescent="0.3">
      <c r="A6641" s="1" t="str">
        <f>VLOOKUP(B6641,DownloadedFiles!$B$2:$C$821,2,)</f>
        <v>doi:10.7910/DVN/27512</v>
      </c>
      <c r="B6641" s="1" t="s">
        <v>2501</v>
      </c>
      <c r="C6641" s="1" t="s">
        <v>2841</v>
      </c>
      <c r="D6641" s="1" t="s">
        <v>654</v>
      </c>
      <c r="E6641" s="1" t="str">
        <f>VLOOKUP(D6641,StataFunctions!$E$2:$G$260,3,)</f>
        <v>Linear Regression</v>
      </c>
      <c r="F6641" s="18" t="s">
        <v>6236</v>
      </c>
      <c r="G6641" s="18" t="str">
        <f t="shared" si="622"/>
        <v>dtlnrsales</v>
      </c>
      <c r="H6641" s="18" t="str">
        <f t="shared" si="623"/>
        <v>dtldo_y94_Yu-dtldo_y107_Yu dtldo_y94_Yan-dtldo_y107_Yan dtldo_ind1_y94-dtldo_ind21_y107 dtlfo dtemp* dtcap* dtind*_y*</v>
      </c>
      <c r="I6641" s="18">
        <f t="shared" si="626"/>
        <v>0</v>
      </c>
      <c r="J6641" s="18" t="str">
        <f t="shared" si="627"/>
        <v>NA</v>
      </c>
      <c r="K6641" s="18" t="str">
        <f t="shared" si="624"/>
        <v>dtldo_y94_Yu-dtldo_y107_Yu dtldo_y94_Yan-dtldo_y107_Yan dtldo_ind1_y94-dtldo_ind21_y107 dtlfo dtemp* dtcap* dtind*_y*</v>
      </c>
      <c r="L6641" s="1" t="str">
        <f t="shared" si="625"/>
        <v>Yes</v>
      </c>
    </row>
    <row r="6642" spans="1:12" ht="28.8" x14ac:dyDescent="0.3">
      <c r="A6642" s="1" t="str">
        <f>VLOOKUP(B6642,DownloadedFiles!$B$2:$C$821,2,)</f>
        <v>doi:10.7910/DVN/27512</v>
      </c>
      <c r="B6642" s="1" t="s">
        <v>2501</v>
      </c>
      <c r="C6642" s="1" t="s">
        <v>6197</v>
      </c>
      <c r="D6642" s="1" t="s">
        <v>654</v>
      </c>
      <c r="E6642" s="1" t="str">
        <f>VLOOKUP(D6642,StataFunctions!$E$2:$G$260,3,)</f>
        <v>Linear Regression</v>
      </c>
      <c r="F6642" s="18" t="s">
        <v>6208</v>
      </c>
      <c r="G6642" s="18" t="str">
        <f t="shared" si="622"/>
        <v>dtor_Yu</v>
      </c>
      <c r="H6642" s="18" t="str">
        <f t="shared" si="623"/>
        <v>dtor_Rus2001 dtldo dtlfo dtemp* dtcap* dtind*_y*</v>
      </c>
      <c r="I6642" s="18">
        <f t="shared" si="626"/>
        <v>0</v>
      </c>
      <c r="J6642" s="18" t="str">
        <f t="shared" si="627"/>
        <v>NA</v>
      </c>
      <c r="K6642" s="18" t="str">
        <f t="shared" si="624"/>
        <v>dtor_Rus2001 dtldo dtlfo dtemp* dtcap* dtind*_y*</v>
      </c>
      <c r="L6642" s="1" t="str">
        <f t="shared" si="625"/>
        <v>Yes</v>
      </c>
    </row>
    <row r="6643" spans="1:12" x14ac:dyDescent="0.3">
      <c r="A6643" s="1" t="str">
        <f>VLOOKUP(B6643,DownloadedFiles!$B$2:$C$821,2,)</f>
        <v>doi:10.7910/DVN/27512</v>
      </c>
      <c r="B6643" s="1" t="s">
        <v>2501</v>
      </c>
      <c r="C6643" s="1" t="s">
        <v>6197</v>
      </c>
      <c r="D6643" s="1" t="s">
        <v>654</v>
      </c>
      <c r="E6643" s="1" t="str">
        <f>VLOOKUP(D6643,StataFunctions!$E$2:$G$260,3,)</f>
        <v>Linear Regression</v>
      </c>
      <c r="F6643" s="18" t="s">
        <v>6199</v>
      </c>
      <c r="G6643" s="18" t="str">
        <f t="shared" si="622"/>
        <v>dtlnrsales</v>
      </c>
      <c r="H6643" s="18" t="str">
        <f t="shared" si="623"/>
        <v>dtor_Yu dtemp* dtcap* dtind*_y*</v>
      </c>
      <c r="I6643" s="18">
        <f t="shared" si="626"/>
        <v>0</v>
      </c>
      <c r="J6643" s="18" t="str">
        <f t="shared" si="627"/>
        <v>NA</v>
      </c>
      <c r="K6643" s="18" t="str">
        <f t="shared" si="624"/>
        <v>dtor_Yu dtemp* dtcap* dtind*_y*</v>
      </c>
      <c r="L6643" s="1" t="str">
        <f t="shared" si="625"/>
        <v>Yes</v>
      </c>
    </row>
    <row r="6644" spans="1:12" ht="28.8" x14ac:dyDescent="0.3">
      <c r="A6644" s="1" t="str">
        <f>VLOOKUP(B6644,DownloadedFiles!$B$2:$C$821,2,)</f>
        <v>doi:10.7910/DVN/27512</v>
      </c>
      <c r="B6644" s="1" t="s">
        <v>2501</v>
      </c>
      <c r="C6644" s="1" t="s">
        <v>6197</v>
      </c>
      <c r="D6644" s="1" t="s">
        <v>654</v>
      </c>
      <c r="E6644" s="1" t="str">
        <f>VLOOKUP(D6644,StataFunctions!$E$2:$G$260,3,)</f>
        <v>Linear Regression</v>
      </c>
      <c r="F6644" s="18" t="s">
        <v>6958</v>
      </c>
      <c r="G6644" s="18" t="str">
        <f t="shared" si="622"/>
        <v>dtlnrsales</v>
      </c>
      <c r="H6644" s="18" t="str">
        <f t="shared" si="623"/>
        <v>dtor_Yu dtldo dtlfo dtemp* dtcap* dtind*_y* if region ~~= 1300 + `i'</v>
      </c>
      <c r="I6644" s="18">
        <f t="shared" si="626"/>
        <v>1</v>
      </c>
      <c r="J6644" s="18" t="str">
        <f t="shared" si="627"/>
        <v xml:space="preserve"> region ~~= 1300 + `i'</v>
      </c>
      <c r="K6644" s="18" t="str">
        <f t="shared" si="624"/>
        <v>dtor_Yu dtldo dtlfo dtemp* dtcap* dtind*_y*</v>
      </c>
      <c r="L6644" s="1" t="str">
        <f t="shared" si="625"/>
        <v>Yes</v>
      </c>
    </row>
    <row r="6645" spans="1:12" ht="28.8" x14ac:dyDescent="0.3">
      <c r="A6645" s="1" t="str">
        <f>VLOOKUP(B6645,DownloadedFiles!$B$2:$C$821,2,)</f>
        <v>doi:10.7910/DVN/27512</v>
      </c>
      <c r="B6645" s="1" t="s">
        <v>2501</v>
      </c>
      <c r="C6645" s="1" t="s">
        <v>6197</v>
      </c>
      <c r="D6645" s="1" t="s">
        <v>654</v>
      </c>
      <c r="E6645" s="1" t="str">
        <f>VLOOKUP(D6645,StataFunctions!$E$2:$G$260,3,)</f>
        <v>Linear Regression</v>
      </c>
      <c r="F6645" s="18" t="s">
        <v>6204</v>
      </c>
      <c r="G6645" s="18" t="str">
        <f t="shared" si="622"/>
        <v>dtlnrsales</v>
      </c>
      <c r="H6645" s="18" t="str">
        <f t="shared" si="623"/>
        <v>dtor_Yu dtldo dtlfo dtemp* dtcap* dtind*_y* if region ~~= 1301</v>
      </c>
      <c r="I6645" s="18">
        <f t="shared" si="626"/>
        <v>1</v>
      </c>
      <c r="J6645" s="18" t="str">
        <f t="shared" si="627"/>
        <v xml:space="preserve"> region ~~= 1301</v>
      </c>
      <c r="K6645" s="18" t="str">
        <f t="shared" si="624"/>
        <v>dtor_Yu dtldo dtlfo dtemp* dtcap* dtind*_y*</v>
      </c>
      <c r="L6645" s="1" t="str">
        <f t="shared" si="625"/>
        <v>Yes</v>
      </c>
    </row>
    <row r="6646" spans="1:12" x14ac:dyDescent="0.3">
      <c r="A6646" s="1" t="str">
        <f>VLOOKUP(B6646,DownloadedFiles!$B$2:$C$821,2,)</f>
        <v>doi:10.7910/DVN/27512</v>
      </c>
      <c r="B6646" s="1" t="s">
        <v>2501</v>
      </c>
      <c r="C6646" s="1" t="s">
        <v>6197</v>
      </c>
      <c r="D6646" s="1" t="s">
        <v>654</v>
      </c>
      <c r="E6646" s="1" t="str">
        <f>VLOOKUP(D6646,StataFunctions!$E$2:$G$260,3,)</f>
        <v>Linear Regression</v>
      </c>
      <c r="F6646" s="18" t="s">
        <v>6200</v>
      </c>
      <c r="G6646" s="18" t="str">
        <f t="shared" si="622"/>
        <v>dtlnrsales</v>
      </c>
      <c r="H6646" s="18" t="str">
        <f t="shared" si="623"/>
        <v>dtor_Yu dtldo dtlfo dtemp* dtcap* dtind*_y*</v>
      </c>
      <c r="I6646" s="18">
        <f t="shared" si="626"/>
        <v>0</v>
      </c>
      <c r="J6646" s="18" t="str">
        <f t="shared" si="627"/>
        <v>NA</v>
      </c>
      <c r="K6646" s="18" t="str">
        <f t="shared" si="624"/>
        <v>dtor_Yu dtldo dtlfo dtemp* dtcap* dtind*_y*</v>
      </c>
      <c r="L6646" s="1" t="str">
        <f t="shared" si="625"/>
        <v>Yes</v>
      </c>
    </row>
    <row r="6647" spans="1:12" ht="28.8" x14ac:dyDescent="0.3">
      <c r="A6647" s="1" t="str">
        <f>VLOOKUP(B6647,DownloadedFiles!$B$2:$C$821,2,)</f>
        <v>doi:10.7910/DVN/27512</v>
      </c>
      <c r="B6647" s="1" t="s">
        <v>2501</v>
      </c>
      <c r="C6647" s="1" t="s">
        <v>6197</v>
      </c>
      <c r="D6647" s="1" t="s">
        <v>654</v>
      </c>
      <c r="E6647" s="1" t="str">
        <f>VLOOKUP(D6647,StataFunctions!$E$2:$G$260,3,)</f>
        <v>Linear Regression</v>
      </c>
      <c r="F6647" s="18" t="s">
        <v>6209</v>
      </c>
      <c r="G6647" s="18" t="str">
        <f t="shared" si="622"/>
        <v>dtlnrsales</v>
      </c>
      <c r="H6647" s="18" t="str">
        <f t="shared" si="623"/>
        <v>dtor_Yu dtldo dtlfo dtemp* dtcap* dtind*_y*</v>
      </c>
      <c r="I6647" s="18">
        <f t="shared" si="626"/>
        <v>0</v>
      </c>
      <c r="J6647" s="18" t="str">
        <f t="shared" si="627"/>
        <v>NA</v>
      </c>
      <c r="K6647" s="18" t="str">
        <f t="shared" si="624"/>
        <v>dtor_Yu dtldo dtlfo dtemp* dtcap* dtind*_y*</v>
      </c>
      <c r="L6647" s="1" t="str">
        <f t="shared" si="625"/>
        <v>Yes</v>
      </c>
    </row>
    <row r="6648" spans="1:12" x14ac:dyDescent="0.3">
      <c r="A6648" s="1" t="str">
        <f>VLOOKUP(B6648,DownloadedFiles!$B$2:$C$821,2,)</f>
        <v>doi:10.7910/DVN/27512</v>
      </c>
      <c r="B6648" s="1" t="s">
        <v>2501</v>
      </c>
      <c r="C6648" s="1" t="s">
        <v>6197</v>
      </c>
      <c r="D6648" s="1" t="s">
        <v>654</v>
      </c>
      <c r="E6648" s="1" t="str">
        <f>VLOOKUP(D6648,StataFunctions!$E$2:$G$260,3,)</f>
        <v>Linear Regression</v>
      </c>
      <c r="F6648" s="18" t="s">
        <v>6210</v>
      </c>
      <c r="G6648" s="18" t="str">
        <f t="shared" ref="G6648:G6711" si="628">MID($F6648,LEN($D6648)+FIND($D6648,$F6648)+1,FIND(" ",$F6648,LEN(D6648)+FIND(D6648,F6648)+1)-(LEN($D6648)+FIND($D6648,$F6648)+1))</f>
        <v>dtlnrsales</v>
      </c>
      <c r="H6648" s="18" t="str">
        <f t="shared" si="623"/>
        <v>dtor_Yu dtldo dtlfo dtemp* dtcap* dtind*_y*</v>
      </c>
      <c r="I6648" s="18">
        <f t="shared" si="626"/>
        <v>0</v>
      </c>
      <c r="J6648" s="18" t="str">
        <f t="shared" si="627"/>
        <v>NA</v>
      </c>
      <c r="K6648" s="18" t="str">
        <f t="shared" si="624"/>
        <v>dtor_Yu dtldo dtlfo dtemp* dtcap* dtind*_y*</v>
      </c>
      <c r="L6648" s="1" t="str">
        <f t="shared" si="625"/>
        <v>Yes</v>
      </c>
    </row>
    <row r="6649" spans="1:12" x14ac:dyDescent="0.3">
      <c r="A6649" s="1" t="str">
        <f>VLOOKUP(B6649,DownloadedFiles!$B$2:$C$821,2,)</f>
        <v>doi:10.7910/DVN/27512</v>
      </c>
      <c r="B6649" s="1" t="s">
        <v>2501</v>
      </c>
      <c r="C6649" s="1" t="s">
        <v>6197</v>
      </c>
      <c r="D6649" s="1" t="s">
        <v>654</v>
      </c>
      <c r="E6649" s="1" t="str">
        <f>VLOOKUP(D6649,StataFunctions!$E$2:$G$260,3,)</f>
        <v>Linear Regression</v>
      </c>
      <c r="F6649" s="18" t="s">
        <v>6211</v>
      </c>
      <c r="G6649" s="18" t="str">
        <f t="shared" si="628"/>
        <v>dtlnrsales</v>
      </c>
      <c r="H6649" s="18" t="str">
        <f t="shared" si="623"/>
        <v>dtor_Yu dtldo dtlfo dtemp* dtcap* dtind*_y*</v>
      </c>
      <c r="I6649" s="18">
        <f t="shared" si="626"/>
        <v>0</v>
      </c>
      <c r="J6649" s="18" t="str">
        <f t="shared" si="627"/>
        <v>NA</v>
      </c>
      <c r="K6649" s="18" t="str">
        <f t="shared" si="624"/>
        <v>dtor_Yu dtldo dtlfo dtemp* dtcap* dtind*_y*</v>
      </c>
      <c r="L6649" s="1" t="str">
        <f t="shared" si="625"/>
        <v>Yes</v>
      </c>
    </row>
    <row r="6650" spans="1:12" x14ac:dyDescent="0.3">
      <c r="A6650" s="1" t="str">
        <f>VLOOKUP(B6650,DownloadedFiles!$B$2:$C$821,2,)</f>
        <v>doi:10.7910/DVN/27512</v>
      </c>
      <c r="B6650" s="1" t="s">
        <v>2501</v>
      </c>
      <c r="C6650" s="1" t="s">
        <v>2841</v>
      </c>
      <c r="D6650" s="1" t="s">
        <v>654</v>
      </c>
      <c r="E6650" s="1" t="str">
        <f>VLOOKUP(D6650,StataFunctions!$E$2:$G$260,3,)</f>
        <v>Linear Regression</v>
      </c>
      <c r="F6650" s="18" t="s">
        <v>6226</v>
      </c>
      <c r="G6650" s="18" t="str">
        <f t="shared" si="628"/>
        <v>dtlnavrcap</v>
      </c>
      <c r="H6650" s="18" t="str">
        <f t="shared" si="623"/>
        <v>dtor_Yu dtldo dtlfo dtind*_y*</v>
      </c>
      <c r="I6650" s="18">
        <f t="shared" si="626"/>
        <v>0</v>
      </c>
      <c r="J6650" s="18" t="str">
        <f t="shared" si="627"/>
        <v>NA</v>
      </c>
      <c r="K6650" s="18" t="str">
        <f t="shared" si="624"/>
        <v>dtor_Yu dtldo dtlfo dtind*_y*</v>
      </c>
      <c r="L6650" s="1" t="str">
        <f t="shared" si="625"/>
        <v>Yes</v>
      </c>
    </row>
    <row r="6651" spans="1:12" x14ac:dyDescent="0.3">
      <c r="A6651" s="1" t="str">
        <f>VLOOKUP(B6651,DownloadedFiles!$B$2:$C$821,2,)</f>
        <v>doi:10.7910/DVN/27512</v>
      </c>
      <c r="B6651" s="1" t="s">
        <v>2501</v>
      </c>
      <c r="C6651" s="1" t="s">
        <v>2841</v>
      </c>
      <c r="D6651" s="1" t="s">
        <v>654</v>
      </c>
      <c r="E6651" s="1" t="str">
        <f>VLOOKUP(D6651,StataFunctions!$E$2:$G$260,3,)</f>
        <v>Linear Regression</v>
      </c>
      <c r="F6651" s="18" t="s">
        <v>6225</v>
      </c>
      <c r="G6651" s="18" t="str">
        <f t="shared" si="628"/>
        <v>dtlnemp</v>
      </c>
      <c r="H6651" s="18" t="str">
        <f t="shared" si="623"/>
        <v>dtor_Yu dtldo dtlfo dtind*_y*</v>
      </c>
      <c r="I6651" s="18">
        <f t="shared" si="626"/>
        <v>0</v>
      </c>
      <c r="J6651" s="18" t="str">
        <f t="shared" si="627"/>
        <v>NA</v>
      </c>
      <c r="K6651" s="18" t="str">
        <f t="shared" si="624"/>
        <v>dtor_Yu dtldo dtlfo dtind*_y*</v>
      </c>
      <c r="L6651" s="1" t="str">
        <f t="shared" si="625"/>
        <v>Yes</v>
      </c>
    </row>
    <row r="6652" spans="1:12" x14ac:dyDescent="0.3">
      <c r="A6652" s="1" t="str">
        <f>VLOOKUP(B6652,DownloadedFiles!$B$2:$C$821,2,)</f>
        <v>doi:10.7910/DVN/27512</v>
      </c>
      <c r="B6652" s="1" t="s">
        <v>2501</v>
      </c>
      <c r="C6652" s="1" t="s">
        <v>2841</v>
      </c>
      <c r="D6652" s="1" t="s">
        <v>654</v>
      </c>
      <c r="E6652" s="1" t="str">
        <f>VLOOKUP(D6652,StataFunctions!$E$2:$G$260,3,)</f>
        <v>Linear Regression</v>
      </c>
      <c r="F6652" s="18" t="s">
        <v>6224</v>
      </c>
      <c r="G6652" s="18" t="str">
        <f t="shared" si="628"/>
        <v>dtlnrsales</v>
      </c>
      <c r="H6652" s="18" t="str">
        <f t="shared" si="623"/>
        <v>dtor_Yu dtldo dtlfo dtind*_y*</v>
      </c>
      <c r="I6652" s="18">
        <f t="shared" si="626"/>
        <v>0</v>
      </c>
      <c r="J6652" s="18" t="str">
        <f t="shared" si="627"/>
        <v>NA</v>
      </c>
      <c r="K6652" s="18" t="str">
        <f t="shared" si="624"/>
        <v>dtor_Yu dtldo dtlfo dtind*_y*</v>
      </c>
      <c r="L6652" s="1" t="str">
        <f t="shared" si="625"/>
        <v>Yes</v>
      </c>
    </row>
    <row r="6653" spans="1:12" ht="28.8" x14ac:dyDescent="0.3">
      <c r="A6653" s="1" t="str">
        <f>VLOOKUP(B6653,DownloadedFiles!$B$2:$C$821,2,)</f>
        <v>doi:10.7910/DVN/27512</v>
      </c>
      <c r="B6653" s="1" t="s">
        <v>2501</v>
      </c>
      <c r="C6653" s="1" t="s">
        <v>2841</v>
      </c>
      <c r="D6653" s="1" t="s">
        <v>654</v>
      </c>
      <c r="E6653" s="1" t="str">
        <f>VLOOKUP(D6653,StataFunctions!$E$2:$G$260,3,)</f>
        <v>Linear Regression</v>
      </c>
      <c r="F6653" s="18" t="s">
        <v>6223</v>
      </c>
      <c r="G6653" s="18" t="str">
        <f t="shared" si="628"/>
        <v>dtlnrsales</v>
      </c>
      <c r="H6653" s="18" t="str">
        <f t="shared" si="623"/>
        <v>dtor_Yu dtor_govt dtor_Yu_govt dtldo dtlfo dtemp* dtcap* dtind*_y*</v>
      </c>
      <c r="I6653" s="18">
        <f t="shared" si="626"/>
        <v>0</v>
      </c>
      <c r="J6653" s="18" t="str">
        <f t="shared" si="627"/>
        <v>NA</v>
      </c>
      <c r="K6653" s="18" t="str">
        <f t="shared" si="624"/>
        <v>dtor_Yu dtor_govt dtor_Yu_govt dtldo dtlfo dtemp* dtcap* dtind*_y*</v>
      </c>
      <c r="L6653" s="1" t="str">
        <f t="shared" si="625"/>
        <v>Yes</v>
      </c>
    </row>
    <row r="6654" spans="1:12" ht="28.8" x14ac:dyDescent="0.3">
      <c r="A6654" s="1" t="str">
        <f>VLOOKUP(B6654,DownloadedFiles!$B$2:$C$821,2,)</f>
        <v>doi:10.7910/DVN/27512</v>
      </c>
      <c r="B6654" s="1" t="s">
        <v>2501</v>
      </c>
      <c r="C6654" s="1" t="s">
        <v>2841</v>
      </c>
      <c r="D6654" s="1" t="s">
        <v>654</v>
      </c>
      <c r="E6654" s="1" t="str">
        <f>VLOOKUP(D6654,StataFunctions!$E$2:$G$260,3,)</f>
        <v>Linear Regression</v>
      </c>
      <c r="F6654" s="18" t="s">
        <v>6235</v>
      </c>
      <c r="G6654" s="18" t="str">
        <f t="shared" si="628"/>
        <v>dtlnavrcap</v>
      </c>
      <c r="H6654" s="18" t="str">
        <f t="shared" si="623"/>
        <v>dtor_Yu dtor_govt dtor_Yu_govt dtldo dtlfo dtind*_y*</v>
      </c>
      <c r="I6654" s="18">
        <f t="shared" si="626"/>
        <v>0</v>
      </c>
      <c r="J6654" s="18" t="str">
        <f t="shared" si="627"/>
        <v>NA</v>
      </c>
      <c r="K6654" s="18" t="str">
        <f t="shared" si="624"/>
        <v>dtor_Yu dtor_govt dtor_Yu_govt dtldo dtlfo dtind*_y*</v>
      </c>
      <c r="L6654" s="1" t="str">
        <f t="shared" si="625"/>
        <v>Yes</v>
      </c>
    </row>
    <row r="6655" spans="1:12" ht="28.8" x14ac:dyDescent="0.3">
      <c r="A6655" s="1" t="str">
        <f>VLOOKUP(B6655,DownloadedFiles!$B$2:$C$821,2,)</f>
        <v>doi:10.7910/DVN/27512</v>
      </c>
      <c r="B6655" s="1" t="s">
        <v>2501</v>
      </c>
      <c r="C6655" s="1" t="s">
        <v>2841</v>
      </c>
      <c r="D6655" s="1" t="s">
        <v>654</v>
      </c>
      <c r="E6655" s="1" t="str">
        <f>VLOOKUP(D6655,StataFunctions!$E$2:$G$260,3,)</f>
        <v>Linear Regression</v>
      </c>
      <c r="F6655" s="18" t="s">
        <v>6234</v>
      </c>
      <c r="G6655" s="18" t="str">
        <f t="shared" si="628"/>
        <v>dtlnemp</v>
      </c>
      <c r="H6655" s="18" t="str">
        <f t="shared" si="623"/>
        <v>dtor_Yu dtor_govt dtor_Yu_govt dtldo dtlfo dtind*_y*</v>
      </c>
      <c r="I6655" s="18">
        <f t="shared" si="626"/>
        <v>0</v>
      </c>
      <c r="J6655" s="18" t="str">
        <f t="shared" si="627"/>
        <v>NA</v>
      </c>
      <c r="K6655" s="18" t="str">
        <f t="shared" si="624"/>
        <v>dtor_Yu dtor_govt dtor_Yu_govt dtldo dtlfo dtind*_y*</v>
      </c>
      <c r="L6655" s="1" t="str">
        <f t="shared" si="625"/>
        <v>Yes</v>
      </c>
    </row>
    <row r="6656" spans="1:12" ht="28.8" x14ac:dyDescent="0.3">
      <c r="A6656" s="1" t="str">
        <f>VLOOKUP(B6656,DownloadedFiles!$B$2:$C$821,2,)</f>
        <v>doi:10.7910/DVN/27512</v>
      </c>
      <c r="B6656" s="1" t="s">
        <v>2501</v>
      </c>
      <c r="C6656" s="1" t="s">
        <v>2841</v>
      </c>
      <c r="D6656" s="1" t="s">
        <v>654</v>
      </c>
      <c r="E6656" s="1" t="str">
        <f>VLOOKUP(D6656,StataFunctions!$E$2:$G$260,3,)</f>
        <v>Linear Regression</v>
      </c>
      <c r="F6656" s="18" t="s">
        <v>6233</v>
      </c>
      <c r="G6656" s="18" t="str">
        <f t="shared" si="628"/>
        <v>dtlnrsales</v>
      </c>
      <c r="H6656" s="18" t="str">
        <f t="shared" si="623"/>
        <v>dtor_Yu dtor_govt dtor_Yu_govt dtldo dtlfo dtind*_y*</v>
      </c>
      <c r="I6656" s="18">
        <f t="shared" si="626"/>
        <v>0</v>
      </c>
      <c r="J6656" s="18" t="str">
        <f t="shared" si="627"/>
        <v>NA</v>
      </c>
      <c r="K6656" s="18" t="str">
        <f t="shared" si="624"/>
        <v>dtor_Yu dtor_govt dtor_Yu_govt dtldo dtlfo dtind*_y*</v>
      </c>
      <c r="L6656" s="1" t="str">
        <f t="shared" si="625"/>
        <v>Yes</v>
      </c>
    </row>
    <row r="6657" spans="1:12" ht="28.8" x14ac:dyDescent="0.3">
      <c r="A6657" s="1" t="str">
        <f>VLOOKUP(B6657,DownloadedFiles!$B$2:$C$821,2,)</f>
        <v>doi:10.7910/DVN/27512</v>
      </c>
      <c r="B6657" s="1" t="s">
        <v>2501</v>
      </c>
      <c r="C6657" s="1" t="s">
        <v>2841</v>
      </c>
      <c r="D6657" s="1" t="s">
        <v>654</v>
      </c>
      <c r="E6657" s="1" t="str">
        <f>VLOOKUP(D6657,StataFunctions!$E$2:$G$260,3,)</f>
        <v>Linear Regression</v>
      </c>
      <c r="F6657" s="18" t="s">
        <v>6220</v>
      </c>
      <c r="G6657" s="18" t="str">
        <f t="shared" si="628"/>
        <v>dtlnrsales</v>
      </c>
      <c r="H6657" s="18" t="str">
        <f t="shared" si="623"/>
        <v>dtor_Yu dtor_large dtor_Yu_large dtldo dtlfo dtemp* dtcap* dtind*_y*</v>
      </c>
      <c r="I6657" s="18">
        <f t="shared" si="626"/>
        <v>0</v>
      </c>
      <c r="J6657" s="18" t="str">
        <f t="shared" si="627"/>
        <v>NA</v>
      </c>
      <c r="K6657" s="18" t="str">
        <f t="shared" si="624"/>
        <v>dtor_Yu dtor_large dtor_Yu_large dtldo dtlfo dtemp* dtcap* dtind*_y*</v>
      </c>
      <c r="L6657" s="1" t="str">
        <f t="shared" si="625"/>
        <v>Yes</v>
      </c>
    </row>
    <row r="6658" spans="1:12" ht="28.8" x14ac:dyDescent="0.3">
      <c r="A6658" s="1" t="str">
        <f>VLOOKUP(B6658,DownloadedFiles!$B$2:$C$821,2,)</f>
        <v>doi:10.7910/DVN/27512</v>
      </c>
      <c r="B6658" s="1" t="s">
        <v>2501</v>
      </c>
      <c r="C6658" s="1" t="s">
        <v>2841</v>
      </c>
      <c r="D6658" s="1" t="s">
        <v>654</v>
      </c>
      <c r="E6658" s="1" t="str">
        <f>VLOOKUP(D6658,StataFunctions!$E$2:$G$260,3,)</f>
        <v>Linear Regression</v>
      </c>
      <c r="F6658" s="18" t="s">
        <v>6229</v>
      </c>
      <c r="G6658" s="18" t="str">
        <f t="shared" si="628"/>
        <v>dtlnavrcap</v>
      </c>
      <c r="H6658" s="18" t="str">
        <f t="shared" ref="H6658:H6721" si="629">TRIM(MID(F6658,FIND(G6658,F6658)+LEN(G6658)+1,IFERROR(FIND(",",F6658),LEN(F6658)+1)-(FIND(G6658,F6658)+LEN(G6658)+1)))</f>
        <v>dtor_Yu dtor_large dtor_Yu_large dtldo dtlfo dtind*_y*</v>
      </c>
      <c r="I6658" s="18">
        <f t="shared" si="626"/>
        <v>0</v>
      </c>
      <c r="J6658" s="18" t="str">
        <f t="shared" si="627"/>
        <v>NA</v>
      </c>
      <c r="K6658" s="18" t="str">
        <f t="shared" ref="K6658:K6721" si="630">IF(I6658=0,H6658,MID(H6658,1,FIND(J6658,H6658)-4))</f>
        <v>dtor_Yu dtor_large dtor_Yu_large dtldo dtlfo dtind*_y*</v>
      </c>
      <c r="L6658" s="1" t="str">
        <f t="shared" ref="L6658:L6721" si="631">IFERROR(IF(FIND("///",F6658)&gt;0,"No",0),"Yes")</f>
        <v>Yes</v>
      </c>
    </row>
    <row r="6659" spans="1:12" ht="28.8" x14ac:dyDescent="0.3">
      <c r="A6659" s="1" t="str">
        <f>VLOOKUP(B6659,DownloadedFiles!$B$2:$C$821,2,)</f>
        <v>doi:10.7910/DVN/27512</v>
      </c>
      <c r="B6659" s="1" t="s">
        <v>2501</v>
      </c>
      <c r="C6659" s="1" t="s">
        <v>2841</v>
      </c>
      <c r="D6659" s="1" t="s">
        <v>654</v>
      </c>
      <c r="E6659" s="1" t="str">
        <f>VLOOKUP(D6659,StataFunctions!$E$2:$G$260,3,)</f>
        <v>Linear Regression</v>
      </c>
      <c r="F6659" s="18" t="s">
        <v>6228</v>
      </c>
      <c r="G6659" s="18" t="str">
        <f t="shared" si="628"/>
        <v>dtlnemp</v>
      </c>
      <c r="H6659" s="18" t="str">
        <f t="shared" si="629"/>
        <v>dtor_Yu dtor_large dtor_Yu_large dtldo dtlfo dtind*_y*</v>
      </c>
      <c r="I6659" s="18">
        <f t="shared" si="626"/>
        <v>0</v>
      </c>
      <c r="J6659" s="18" t="str">
        <f t="shared" si="627"/>
        <v>NA</v>
      </c>
      <c r="K6659" s="18" t="str">
        <f t="shared" si="630"/>
        <v>dtor_Yu dtor_large dtor_Yu_large dtldo dtlfo dtind*_y*</v>
      </c>
      <c r="L6659" s="1" t="str">
        <f t="shared" si="631"/>
        <v>Yes</v>
      </c>
    </row>
    <row r="6660" spans="1:12" ht="28.8" x14ac:dyDescent="0.3">
      <c r="A6660" s="1" t="str">
        <f>VLOOKUP(B6660,DownloadedFiles!$B$2:$C$821,2,)</f>
        <v>doi:10.7910/DVN/27512</v>
      </c>
      <c r="B6660" s="1" t="s">
        <v>2501</v>
      </c>
      <c r="C6660" s="1" t="s">
        <v>2841</v>
      </c>
      <c r="D6660" s="1" t="s">
        <v>654</v>
      </c>
      <c r="E6660" s="1" t="str">
        <f>VLOOKUP(D6660,StataFunctions!$E$2:$G$260,3,)</f>
        <v>Linear Regression</v>
      </c>
      <c r="F6660" s="18" t="s">
        <v>6227</v>
      </c>
      <c r="G6660" s="18" t="str">
        <f t="shared" si="628"/>
        <v>dtlnrsales</v>
      </c>
      <c r="H6660" s="18" t="str">
        <f t="shared" si="629"/>
        <v>dtor_Yu dtor_large dtor_Yu_large dtldo dtlfo dtind*_y*</v>
      </c>
      <c r="I6660" s="18">
        <f t="shared" si="626"/>
        <v>0</v>
      </c>
      <c r="J6660" s="18" t="str">
        <f t="shared" si="627"/>
        <v>NA</v>
      </c>
      <c r="K6660" s="18" t="str">
        <f t="shared" si="630"/>
        <v>dtor_Yu dtor_large dtor_Yu_large dtldo dtlfo dtind*_y*</v>
      </c>
      <c r="L6660" s="1" t="str">
        <f t="shared" si="631"/>
        <v>Yes</v>
      </c>
    </row>
    <row r="6661" spans="1:12" ht="28.8" x14ac:dyDescent="0.3">
      <c r="A6661" s="1" t="str">
        <f>VLOOKUP(B6661,DownloadedFiles!$B$2:$C$821,2,)</f>
        <v>doi:10.7910/DVN/27512</v>
      </c>
      <c r="B6661" s="1" t="s">
        <v>2501</v>
      </c>
      <c r="C6661" s="1" t="s">
        <v>2841</v>
      </c>
      <c r="D6661" s="1" t="s">
        <v>654</v>
      </c>
      <c r="E6661" s="1" t="str">
        <f>VLOOKUP(D6661,StataFunctions!$E$2:$G$260,3,)</f>
        <v>Linear Regression</v>
      </c>
      <c r="F6661" s="18" t="s">
        <v>6222</v>
      </c>
      <c r="G6661" s="18" t="str">
        <f t="shared" si="628"/>
        <v>dtlnrsales</v>
      </c>
      <c r="H6661" s="18" t="str">
        <f t="shared" si="629"/>
        <v>dtor_Yu dtor_large dtor_Yu_large dtor_olig dtor_Yu_olig dtldo dtlfo dtemp* dtcap* dtind*_y*</v>
      </c>
      <c r="I6661" s="18">
        <f t="shared" si="626"/>
        <v>0</v>
      </c>
      <c r="J6661" s="18" t="str">
        <f t="shared" si="627"/>
        <v>NA</v>
      </c>
      <c r="K6661" s="18" t="str">
        <f t="shared" si="630"/>
        <v>dtor_Yu dtor_large dtor_Yu_large dtor_olig dtor_Yu_olig dtldo dtlfo dtemp* dtcap* dtind*_y*</v>
      </c>
      <c r="L6661" s="1" t="str">
        <f t="shared" si="631"/>
        <v>Yes</v>
      </c>
    </row>
    <row r="6662" spans="1:12" ht="28.8" x14ac:dyDescent="0.3">
      <c r="A6662" s="1" t="str">
        <f>VLOOKUP(B6662,DownloadedFiles!$B$2:$C$821,2,)</f>
        <v>doi:10.7910/DVN/27512</v>
      </c>
      <c r="B6662" s="1" t="s">
        <v>2501</v>
      </c>
      <c r="C6662" s="1" t="s">
        <v>2841</v>
      </c>
      <c r="D6662" s="1" t="s">
        <v>654</v>
      </c>
      <c r="E6662" s="1" t="str">
        <f>VLOOKUP(D6662,StataFunctions!$E$2:$G$260,3,)</f>
        <v>Linear Regression</v>
      </c>
      <c r="F6662" s="18" t="s">
        <v>6221</v>
      </c>
      <c r="G6662" s="18" t="str">
        <f t="shared" si="628"/>
        <v>dtlnrsales</v>
      </c>
      <c r="H6662" s="18" t="str">
        <f t="shared" si="629"/>
        <v>dtor_Yu dtor_olig dtor_Yu_olig dtldo dtlfo dtemp* dtcap* dtind*_y*</v>
      </c>
      <c r="I6662" s="18">
        <f t="shared" si="626"/>
        <v>0</v>
      </c>
      <c r="J6662" s="18" t="str">
        <f t="shared" si="627"/>
        <v>NA</v>
      </c>
      <c r="K6662" s="18" t="str">
        <f t="shared" si="630"/>
        <v>dtor_Yu dtor_olig dtor_Yu_olig dtldo dtlfo dtemp* dtcap* dtind*_y*</v>
      </c>
      <c r="L6662" s="1" t="str">
        <f t="shared" si="631"/>
        <v>Yes</v>
      </c>
    </row>
    <row r="6663" spans="1:12" ht="28.8" x14ac:dyDescent="0.3">
      <c r="A6663" s="1" t="str">
        <f>VLOOKUP(B6663,DownloadedFiles!$B$2:$C$821,2,)</f>
        <v>doi:10.7910/DVN/27512</v>
      </c>
      <c r="B6663" s="1" t="s">
        <v>2501</v>
      </c>
      <c r="C6663" s="1" t="s">
        <v>2841</v>
      </c>
      <c r="D6663" s="1" t="s">
        <v>654</v>
      </c>
      <c r="E6663" s="1" t="str">
        <f>VLOOKUP(D6663,StataFunctions!$E$2:$G$260,3,)</f>
        <v>Linear Regression</v>
      </c>
      <c r="F6663" s="18" t="s">
        <v>6232</v>
      </c>
      <c r="G6663" s="18" t="str">
        <f t="shared" si="628"/>
        <v>dtlnavrcap</v>
      </c>
      <c r="H6663" s="18" t="str">
        <f t="shared" si="629"/>
        <v>dtor_Yu dtor_olig dtor_Yu_olig dtldo dtlfo dtind*_y*</v>
      </c>
      <c r="I6663" s="18">
        <f t="shared" si="626"/>
        <v>0</v>
      </c>
      <c r="J6663" s="18" t="str">
        <f t="shared" si="627"/>
        <v>NA</v>
      </c>
      <c r="K6663" s="18" t="str">
        <f t="shared" si="630"/>
        <v>dtor_Yu dtor_olig dtor_Yu_olig dtldo dtlfo dtind*_y*</v>
      </c>
      <c r="L6663" s="1" t="str">
        <f t="shared" si="631"/>
        <v>Yes</v>
      </c>
    </row>
    <row r="6664" spans="1:12" ht="28.8" x14ac:dyDescent="0.3">
      <c r="A6664" s="1" t="str">
        <f>VLOOKUP(B6664,DownloadedFiles!$B$2:$C$821,2,)</f>
        <v>doi:10.7910/DVN/27512</v>
      </c>
      <c r="B6664" s="1" t="s">
        <v>2501</v>
      </c>
      <c r="C6664" s="1" t="s">
        <v>2841</v>
      </c>
      <c r="D6664" s="1" t="s">
        <v>654</v>
      </c>
      <c r="E6664" s="1" t="str">
        <f>VLOOKUP(D6664,StataFunctions!$E$2:$G$260,3,)</f>
        <v>Linear Regression</v>
      </c>
      <c r="F6664" s="18" t="s">
        <v>6231</v>
      </c>
      <c r="G6664" s="18" t="str">
        <f t="shared" si="628"/>
        <v>dtlnemp</v>
      </c>
      <c r="H6664" s="18" t="str">
        <f t="shared" si="629"/>
        <v>dtor_Yu dtor_olig dtor_Yu_olig dtldo dtlfo dtind*_y*</v>
      </c>
      <c r="I6664" s="18">
        <f t="shared" si="626"/>
        <v>0</v>
      </c>
      <c r="J6664" s="18" t="str">
        <f t="shared" si="627"/>
        <v>NA</v>
      </c>
      <c r="K6664" s="18" t="str">
        <f t="shared" si="630"/>
        <v>dtor_Yu dtor_olig dtor_Yu_olig dtldo dtlfo dtind*_y*</v>
      </c>
      <c r="L6664" s="1" t="str">
        <f t="shared" si="631"/>
        <v>Yes</v>
      </c>
    </row>
    <row r="6665" spans="1:12" ht="28.8" x14ac:dyDescent="0.3">
      <c r="A6665" s="1" t="str">
        <f>VLOOKUP(B6665,DownloadedFiles!$B$2:$C$821,2,)</f>
        <v>doi:10.7910/DVN/27512</v>
      </c>
      <c r="B6665" s="1" t="s">
        <v>2501</v>
      </c>
      <c r="C6665" s="1" t="s">
        <v>2841</v>
      </c>
      <c r="D6665" s="1" t="s">
        <v>654</v>
      </c>
      <c r="E6665" s="1" t="str">
        <f>VLOOKUP(D6665,StataFunctions!$E$2:$G$260,3,)</f>
        <v>Linear Regression</v>
      </c>
      <c r="F6665" s="18" t="s">
        <v>6230</v>
      </c>
      <c r="G6665" s="18" t="str">
        <f t="shared" si="628"/>
        <v>dtlnrsales</v>
      </c>
      <c r="H6665" s="18" t="str">
        <f t="shared" si="629"/>
        <v>dtor_Yu dtor_olig dtor_Yu_olig dtldo dtlfo dtind*_y*</v>
      </c>
      <c r="I6665" s="18">
        <f t="shared" si="626"/>
        <v>0</v>
      </c>
      <c r="J6665" s="18" t="str">
        <f t="shared" si="627"/>
        <v>NA</v>
      </c>
      <c r="K6665" s="18" t="str">
        <f t="shared" si="630"/>
        <v>dtor_Yu dtor_olig dtor_Yu_olig dtldo dtlfo dtind*_y*</v>
      </c>
      <c r="L6665" s="1" t="str">
        <f t="shared" si="631"/>
        <v>Yes</v>
      </c>
    </row>
    <row r="6666" spans="1:12" ht="28.8" x14ac:dyDescent="0.3">
      <c r="A6666" s="1" t="str">
        <f>VLOOKUP(B6666,DownloadedFiles!$B$2:$C$821,2,)</f>
        <v>doi:10.7910/DVN/27512</v>
      </c>
      <c r="B6666" s="1" t="s">
        <v>2501</v>
      </c>
      <c r="C6666" s="1" t="s">
        <v>6197</v>
      </c>
      <c r="D6666" s="1" t="s">
        <v>654</v>
      </c>
      <c r="E6666" s="1" t="str">
        <f>VLOOKUP(D6666,StataFunctions!$E$2:$G$260,3,)</f>
        <v>Linear Regression</v>
      </c>
      <c r="F6666" s="18" t="s">
        <v>6201</v>
      </c>
      <c r="G6666" s="18" t="str">
        <f t="shared" si="628"/>
        <v>dtlnrsales</v>
      </c>
      <c r="H6666" s="18" t="str">
        <f t="shared" si="629"/>
        <v>dtor_Yu or_macrowest or_macrosouth or_macroeast dtldo dtlfo dtemp* dtcap* dtind*_y*</v>
      </c>
      <c r="I6666" s="18">
        <f t="shared" si="626"/>
        <v>0</v>
      </c>
      <c r="J6666" s="18" t="str">
        <f t="shared" si="627"/>
        <v>NA</v>
      </c>
      <c r="K6666" s="18" t="str">
        <f t="shared" si="630"/>
        <v>dtor_Yu or_macrowest or_macrosouth or_macroeast dtldo dtlfo dtemp* dtcap* dtind*_y*</v>
      </c>
      <c r="L6666" s="1" t="str">
        <f t="shared" si="631"/>
        <v>Yes</v>
      </c>
    </row>
    <row r="6667" spans="1:12" ht="28.8" x14ac:dyDescent="0.3">
      <c r="A6667" s="1" t="str">
        <f>VLOOKUP(B6667,DownloadedFiles!$B$2:$C$821,2,)</f>
        <v>doi:10.7910/DVN/27512</v>
      </c>
      <c r="B6667" s="1" t="s">
        <v>2501</v>
      </c>
      <c r="C6667" s="1" t="s">
        <v>6197</v>
      </c>
      <c r="D6667" s="1" t="s">
        <v>654</v>
      </c>
      <c r="E6667" s="1" t="str">
        <f>VLOOKUP(D6667,StataFunctions!$E$2:$G$260,3,)</f>
        <v>Linear Regression</v>
      </c>
      <c r="F6667" s="18" t="s">
        <v>6202</v>
      </c>
      <c r="G6667" s="18" t="str">
        <f t="shared" si="628"/>
        <v>dtlnrsales</v>
      </c>
      <c r="H6667" s="18" t="str">
        <f t="shared" si="629"/>
        <v>dtor_Yu or_west_border or_east_border dtldo dtlfo dtemp* dtcap* dtind*_y*</v>
      </c>
      <c r="I6667" s="18">
        <f t="shared" si="626"/>
        <v>0</v>
      </c>
      <c r="J6667" s="18" t="str">
        <f t="shared" si="627"/>
        <v>NA</v>
      </c>
      <c r="K6667" s="18" t="str">
        <f t="shared" si="630"/>
        <v>dtor_Yu or_west_border or_east_border dtldo dtlfo dtemp* dtcap* dtind*_y*</v>
      </c>
      <c r="L6667" s="1" t="str">
        <f t="shared" si="631"/>
        <v>Yes</v>
      </c>
    </row>
    <row r="6668" spans="1:12" ht="28.8" x14ac:dyDescent="0.3">
      <c r="A6668" s="1" t="str">
        <f>VLOOKUP(B6668,DownloadedFiles!$B$2:$C$821,2,)</f>
        <v>doi:10.7910/DVN/27512</v>
      </c>
      <c r="B6668" s="1" t="s">
        <v>2501</v>
      </c>
      <c r="C6668" s="1" t="s">
        <v>6197</v>
      </c>
      <c r="D6668" s="1" t="s">
        <v>654</v>
      </c>
      <c r="E6668" s="1" t="str">
        <f>VLOOKUP(D6668,StataFunctions!$E$2:$G$260,3,)</f>
        <v>Linear Regression</v>
      </c>
      <c r="F6668" s="18" t="s">
        <v>6205</v>
      </c>
      <c r="G6668" s="18" t="str">
        <f t="shared" si="628"/>
        <v>dtlnrsales</v>
      </c>
      <c r="H6668" s="18" t="str">
        <f t="shared" si="629"/>
        <v>dtpreyear97_Yu dttreatment_Yu dtpostyear_Yu dtldo dtlfo dtemp* dtcap* dtind*_y*</v>
      </c>
      <c r="I6668" s="18">
        <f t="shared" si="626"/>
        <v>0</v>
      </c>
      <c r="J6668" s="18" t="str">
        <f t="shared" si="627"/>
        <v>NA</v>
      </c>
      <c r="K6668" s="18" t="str">
        <f t="shared" si="630"/>
        <v>dtpreyear97_Yu dttreatment_Yu dtpostyear_Yu dtldo dtlfo dtemp* dtcap* dtind*_y*</v>
      </c>
      <c r="L6668" s="1" t="str">
        <f t="shared" si="631"/>
        <v>Yes</v>
      </c>
    </row>
    <row r="6669" spans="1:12" ht="28.8" x14ac:dyDescent="0.3">
      <c r="A6669" s="1" t="str">
        <f>VLOOKUP(B6669,DownloadedFiles!$B$2:$C$821,2,)</f>
        <v>doi:10.7910/DVN/27512</v>
      </c>
      <c r="B6669" s="1" t="s">
        <v>2501</v>
      </c>
      <c r="C6669" s="1" t="s">
        <v>6197</v>
      </c>
      <c r="D6669" s="1" t="s">
        <v>654</v>
      </c>
      <c r="E6669" s="1" t="str">
        <f>VLOOKUP(D6669,StataFunctions!$E$2:$G$260,3,)</f>
        <v>Linear Regression</v>
      </c>
      <c r="F6669" s="18" t="s">
        <v>6203</v>
      </c>
      <c r="G6669" s="18" t="str">
        <f t="shared" si="628"/>
        <v>dtlnrsales</v>
      </c>
      <c r="H6669" s="18" t="str">
        <f t="shared" si="629"/>
        <v>dtpreyear98_Yu dttreatment_Yu dtpostyear_Yu dtldo dtlfo dtemp* dtcap* dtind*_y*</v>
      </c>
      <c r="I6669" s="18">
        <f t="shared" si="626"/>
        <v>0</v>
      </c>
      <c r="J6669" s="18" t="str">
        <f t="shared" si="627"/>
        <v>NA</v>
      </c>
      <c r="K6669" s="18" t="str">
        <f t="shared" si="630"/>
        <v>dtpreyear98_Yu dttreatment_Yu dtpostyear_Yu dtldo dtlfo dtemp* dtcap* dtind*_y*</v>
      </c>
      <c r="L6669" s="1" t="str">
        <f t="shared" si="631"/>
        <v>Yes</v>
      </c>
    </row>
    <row r="6670" spans="1:12" ht="28.8" x14ac:dyDescent="0.3">
      <c r="A6670" s="1" t="str">
        <f>VLOOKUP(B6670,DownloadedFiles!$B$2:$C$821,2,)</f>
        <v>doi:10.7910/DVN/27512</v>
      </c>
      <c r="B6670" s="1" t="s">
        <v>2501</v>
      </c>
      <c r="C6670" s="1" t="s">
        <v>6197</v>
      </c>
      <c r="D6670" s="1" t="s">
        <v>654</v>
      </c>
      <c r="E6670" s="1" t="str">
        <f>VLOOKUP(D6670,StataFunctions!$E$2:$G$260,3,)</f>
        <v>Linear Regression</v>
      </c>
      <c r="F6670" s="18" t="s">
        <v>6206</v>
      </c>
      <c r="G6670" s="18" t="str">
        <f t="shared" si="628"/>
        <v>dtlnrsales</v>
      </c>
      <c r="H6670" s="18" t="str">
        <f t="shared" si="629"/>
        <v>dtpreyear99_Yu dttreatment_Yu dtpostyear_Yu dtldo dtlfo dtemp* dtcap* dtind*_y*</v>
      </c>
      <c r="I6670" s="18">
        <f t="shared" si="626"/>
        <v>0</v>
      </c>
      <c r="J6670" s="18" t="str">
        <f t="shared" si="627"/>
        <v>NA</v>
      </c>
      <c r="K6670" s="18" t="str">
        <f t="shared" si="630"/>
        <v>dtpreyear99_Yu dttreatment_Yu dtpostyear_Yu dtldo dtlfo dtemp* dtcap* dtind*_y*</v>
      </c>
      <c r="L6670" s="1" t="str">
        <f t="shared" si="631"/>
        <v>Yes</v>
      </c>
    </row>
    <row r="6671" spans="1:12" x14ac:dyDescent="0.3">
      <c r="A6671" s="1" t="str">
        <f>VLOOKUP(B6671,DownloadedFiles!$B$2:$C$821,2,)</f>
        <v>doi:10.7910/DVN/27512</v>
      </c>
      <c r="B6671" s="1" t="s">
        <v>2501</v>
      </c>
      <c r="C6671" s="1" t="s">
        <v>6197</v>
      </c>
      <c r="D6671" s="1" t="s">
        <v>781</v>
      </c>
      <c r="E6671" s="1" t="str">
        <f>VLOOKUP(D6671,StataFunctions!$E$2:$G$260,3,)</f>
        <v>Regression on panel data</v>
      </c>
      <c r="F6671" s="18" t="s">
        <v>6198</v>
      </c>
      <c r="G6671" s="18" t="str">
        <f t="shared" si="628"/>
        <v>lnrsales</v>
      </c>
      <c r="H6671" s="18" t="str">
        <f t="shared" si="629"/>
        <v>or_Yu emp1-emp22 cap1-cap22 ind*_y*</v>
      </c>
      <c r="I6671" s="18">
        <f t="shared" si="626"/>
        <v>0</v>
      </c>
      <c r="J6671" s="18" t="str">
        <f t="shared" si="627"/>
        <v>NA</v>
      </c>
      <c r="K6671" s="18" t="str">
        <f t="shared" si="630"/>
        <v>or_Yu emp1-emp22 cap1-cap22 ind*_y*</v>
      </c>
      <c r="L6671" s="1" t="str">
        <f t="shared" si="631"/>
        <v>Yes</v>
      </c>
    </row>
    <row r="6672" spans="1:12" x14ac:dyDescent="0.3">
      <c r="A6672" s="1" t="str">
        <f>VLOOKUP(B6672,DownloadedFiles!$B$2:$C$821,2,)</f>
        <v>doi:10.7910/DVN/27512</v>
      </c>
      <c r="B6672" s="1" t="s">
        <v>2501</v>
      </c>
      <c r="C6672" s="1" t="s">
        <v>2839</v>
      </c>
      <c r="D6672" s="1" t="s">
        <v>654</v>
      </c>
      <c r="E6672" s="1" t="str">
        <f>VLOOKUP(D6672,StataFunctions!$E$2:$G$260,3,)</f>
        <v>Linear Regression</v>
      </c>
      <c r="F6672" s="18" t="s">
        <v>6241</v>
      </c>
      <c r="G6672" s="18" t="str">
        <f t="shared" si="628"/>
        <v>privDT</v>
      </c>
      <c r="H6672" s="18" t="str">
        <f t="shared" si="629"/>
        <v>or_Yu i.year i.region if year &gt; 1995 &amp; region != 1385</v>
      </c>
      <c r="I6672" s="18">
        <f t="shared" si="626"/>
        <v>1</v>
      </c>
      <c r="J6672" s="18" t="str">
        <f t="shared" si="627"/>
        <v xml:space="preserve"> year &gt; 1995 &amp; region != 1385</v>
      </c>
      <c r="K6672" s="18" t="str">
        <f t="shared" si="630"/>
        <v>or_Yu i.year i.region</v>
      </c>
      <c r="L6672" s="1" t="str">
        <f t="shared" si="631"/>
        <v>Yes</v>
      </c>
    </row>
    <row r="6673" spans="1:12" ht="28.8" x14ac:dyDescent="0.3">
      <c r="A6673" s="1" t="str">
        <f>VLOOKUP(B6673,DownloadedFiles!$B$2:$C$821,2,)</f>
        <v>doi:10.7910/DVN/27512</v>
      </c>
      <c r="B6673" s="1" t="s">
        <v>2501</v>
      </c>
      <c r="C6673" s="1" t="s">
        <v>2839</v>
      </c>
      <c r="D6673" s="1" t="s">
        <v>654</v>
      </c>
      <c r="E6673" s="1" t="str">
        <f>VLOOKUP(D6673,StataFunctions!$E$2:$G$260,3,)</f>
        <v>Linear Regression</v>
      </c>
      <c r="F6673" s="18" t="s">
        <v>6242</v>
      </c>
      <c r="G6673" s="18" t="str">
        <f t="shared" si="628"/>
        <v>privDT</v>
      </c>
      <c r="H6673" s="18" t="str">
        <f t="shared" si="629"/>
        <v>or_Yu i.year i.region *trend if year &gt; 1995 &amp; region != 1385</v>
      </c>
      <c r="I6673" s="18">
        <f t="shared" si="626"/>
        <v>1</v>
      </c>
      <c r="J6673" s="18" t="str">
        <f t="shared" si="627"/>
        <v xml:space="preserve"> year &gt; 1995 &amp; region != 1385</v>
      </c>
      <c r="K6673" s="18" t="str">
        <f t="shared" si="630"/>
        <v>or_Yu i.year i.region *trend</v>
      </c>
      <c r="L6673" s="1" t="str">
        <f t="shared" si="631"/>
        <v>Yes</v>
      </c>
    </row>
    <row r="6674" spans="1:12" ht="28.8" x14ac:dyDescent="0.3">
      <c r="A6674" s="1" t="str">
        <f>VLOOKUP(B6674,DownloadedFiles!$B$2:$C$821,2,)</f>
        <v>doi:10.7910/DVN/27512</v>
      </c>
      <c r="B6674" s="1" t="s">
        <v>2501</v>
      </c>
      <c r="C6674" s="1" t="s">
        <v>2839</v>
      </c>
      <c r="D6674" s="1" t="s">
        <v>654</v>
      </c>
      <c r="E6674" s="1" t="str">
        <f>VLOOKUP(D6674,StataFunctions!$E$2:$G$260,3,)</f>
        <v>Linear Regression</v>
      </c>
      <c r="F6674" s="18" t="s">
        <v>6248</v>
      </c>
      <c r="G6674" s="18" t="str">
        <f t="shared" si="628"/>
        <v>privDT_cap</v>
      </c>
      <c r="H6674" s="18" t="str">
        <f t="shared" si="629"/>
        <v>or_Yu i.year i.region *trend if year &gt; 1995 &amp; region != 1385</v>
      </c>
      <c r="I6674" s="18">
        <f t="shared" si="626"/>
        <v>1</v>
      </c>
      <c r="J6674" s="18" t="str">
        <f t="shared" si="627"/>
        <v xml:space="preserve"> year &gt; 1995 &amp; region != 1385</v>
      </c>
      <c r="K6674" s="18" t="str">
        <f t="shared" si="630"/>
        <v>or_Yu i.year i.region *trend</v>
      </c>
      <c r="L6674" s="1" t="str">
        <f t="shared" si="631"/>
        <v>Yes</v>
      </c>
    </row>
    <row r="6675" spans="1:12" ht="28.8" x14ac:dyDescent="0.3">
      <c r="A6675" s="1" t="str">
        <f>VLOOKUP(B6675,DownloadedFiles!$B$2:$C$821,2,)</f>
        <v>doi:10.7910/DVN/27512</v>
      </c>
      <c r="B6675" s="1" t="s">
        <v>2501</v>
      </c>
      <c r="C6675" s="1" t="s">
        <v>2839</v>
      </c>
      <c r="D6675" s="1" t="s">
        <v>654</v>
      </c>
      <c r="E6675" s="1" t="str">
        <f>VLOOKUP(D6675,StataFunctions!$E$2:$G$260,3,)</f>
        <v>Linear Regression</v>
      </c>
      <c r="F6675" s="18" t="s">
        <v>6247</v>
      </c>
      <c r="G6675" s="18" t="str">
        <f t="shared" si="628"/>
        <v>privDT_emp</v>
      </c>
      <c r="H6675" s="18" t="str">
        <f t="shared" si="629"/>
        <v>or_Yu i.year i.region *trend if year &gt; 1995 &amp; region != 1385</v>
      </c>
      <c r="I6675" s="18">
        <f t="shared" si="626"/>
        <v>1</v>
      </c>
      <c r="J6675" s="18" t="str">
        <f t="shared" si="627"/>
        <v xml:space="preserve"> year &gt; 1995 &amp; region != 1385</v>
      </c>
      <c r="K6675" s="18" t="str">
        <f t="shared" si="630"/>
        <v>or_Yu i.year i.region *trend</v>
      </c>
      <c r="L6675" s="1" t="str">
        <f t="shared" si="631"/>
        <v>Yes</v>
      </c>
    </row>
    <row r="6676" spans="1:12" ht="28.8" x14ac:dyDescent="0.3">
      <c r="A6676" s="1" t="str">
        <f>VLOOKUP(B6676,DownloadedFiles!$B$2:$C$821,2,)</f>
        <v>doi:10.7910/DVN/27512</v>
      </c>
      <c r="B6676" s="1" t="s">
        <v>2501</v>
      </c>
      <c r="C6676" s="1" t="s">
        <v>2839</v>
      </c>
      <c r="D6676" s="1" t="s">
        <v>654</v>
      </c>
      <c r="E6676" s="1" t="str">
        <f>VLOOKUP(D6676,StataFunctions!$E$2:$G$260,3,)</f>
        <v>Linear Regression</v>
      </c>
      <c r="F6676" s="18" t="s">
        <v>6246</v>
      </c>
      <c r="G6676" s="18" t="str">
        <f t="shared" si="628"/>
        <v>privDT_sales</v>
      </c>
      <c r="H6676" s="18" t="str">
        <f t="shared" si="629"/>
        <v>or_Yu i.year i.region *trend if year &gt; 1995 &amp; region != 1385</v>
      </c>
      <c r="I6676" s="18">
        <f t="shared" ref="I6676:I6739" si="632">IFERROR(IF(FIND(" if ",H6676)&gt;0,1,0),0)</f>
        <v>1</v>
      </c>
      <c r="J6676" s="18" t="str">
        <f t="shared" ref="J6676:J6739" si="633">IFERROR(MID(H6676,FIND(" if ",H6676)+3,LEN(H6676)+1),"NA")</f>
        <v xml:space="preserve"> year &gt; 1995 &amp; region != 1385</v>
      </c>
      <c r="K6676" s="18" t="str">
        <f t="shared" si="630"/>
        <v>or_Yu i.year i.region *trend</v>
      </c>
      <c r="L6676" s="1" t="str">
        <f t="shared" si="631"/>
        <v>Yes</v>
      </c>
    </row>
    <row r="6677" spans="1:12" x14ac:dyDescent="0.3">
      <c r="A6677" s="1" t="str">
        <f>VLOOKUP(B6677,DownloadedFiles!$B$2:$C$821,2,)</f>
        <v>doi:10.7910/DVN/27512</v>
      </c>
      <c r="B6677" s="1" t="s">
        <v>2501</v>
      </c>
      <c r="C6677" s="1" t="s">
        <v>2840</v>
      </c>
      <c r="D6677" s="1" t="s">
        <v>654</v>
      </c>
      <c r="E6677" s="1" t="str">
        <f>VLOOKUP(D6677,StataFunctions!$E$2:$G$260,3,)</f>
        <v>Linear Regression</v>
      </c>
      <c r="F6677" s="18" t="s">
        <v>6214</v>
      </c>
      <c r="G6677" s="18" t="str">
        <f t="shared" si="628"/>
        <v>ILO</v>
      </c>
      <c r="H6677" s="18" t="str">
        <f t="shared" si="629"/>
        <v>or_Yu i.year i.region *trend</v>
      </c>
      <c r="I6677" s="18">
        <f t="shared" si="632"/>
        <v>0</v>
      </c>
      <c r="J6677" s="18" t="str">
        <f t="shared" si="633"/>
        <v>NA</v>
      </c>
      <c r="K6677" s="18" t="str">
        <f t="shared" si="630"/>
        <v>or_Yu i.year i.region *trend</v>
      </c>
      <c r="L6677" s="1" t="str">
        <f t="shared" si="631"/>
        <v>Yes</v>
      </c>
    </row>
    <row r="6678" spans="1:12" x14ac:dyDescent="0.3">
      <c r="A6678" s="1" t="str">
        <f>VLOOKUP(B6678,DownloadedFiles!$B$2:$C$821,2,)</f>
        <v>doi:10.7910/DVN/27512</v>
      </c>
      <c r="B6678" s="1" t="s">
        <v>2501</v>
      </c>
      <c r="C6678" s="1" t="s">
        <v>2840</v>
      </c>
      <c r="D6678" s="1" t="s">
        <v>654</v>
      </c>
      <c r="E6678" s="1" t="str">
        <f>VLOOKUP(D6678,StataFunctions!$E$2:$G$260,3,)</f>
        <v>Linear Regression</v>
      </c>
      <c r="F6678" s="18" t="s">
        <v>6212</v>
      </c>
      <c r="G6678" s="18" t="str">
        <f t="shared" si="628"/>
        <v>indprod</v>
      </c>
      <c r="H6678" s="18" t="str">
        <f t="shared" si="629"/>
        <v>or_Yu i.year i.region *trend</v>
      </c>
      <c r="I6678" s="18">
        <f t="shared" si="632"/>
        <v>0</v>
      </c>
      <c r="J6678" s="18" t="str">
        <f t="shared" si="633"/>
        <v>NA</v>
      </c>
      <c r="K6678" s="18" t="str">
        <f t="shared" si="630"/>
        <v>or_Yu i.year i.region *trend</v>
      </c>
      <c r="L6678" s="1" t="str">
        <f t="shared" si="631"/>
        <v>Yes</v>
      </c>
    </row>
    <row r="6679" spans="1:12" x14ac:dyDescent="0.3">
      <c r="A6679" s="1" t="str">
        <f>VLOOKUP(B6679,DownloadedFiles!$B$2:$C$821,2,)</f>
        <v>doi:10.7910/DVN/27512</v>
      </c>
      <c r="B6679" s="1" t="s">
        <v>2501</v>
      </c>
      <c r="C6679" s="1" t="s">
        <v>2839</v>
      </c>
      <c r="D6679" s="1" t="s">
        <v>654</v>
      </c>
      <c r="E6679" s="1" t="str">
        <f>VLOOKUP(D6679,StataFunctions!$E$2:$G$260,3,)</f>
        <v>Linear Regression</v>
      </c>
      <c r="F6679" s="18" t="s">
        <v>6245</v>
      </c>
      <c r="G6679" s="18" t="str">
        <f t="shared" si="628"/>
        <v>privDT</v>
      </c>
      <c r="H6679" s="18" t="str">
        <f t="shared" si="629"/>
        <v>or_Yu i.year i.region *trend</v>
      </c>
      <c r="I6679" s="18">
        <f t="shared" si="632"/>
        <v>0</v>
      </c>
      <c r="J6679" s="18" t="str">
        <f t="shared" si="633"/>
        <v>NA</v>
      </c>
      <c r="K6679" s="18" t="str">
        <f t="shared" si="630"/>
        <v>or_Yu i.year i.region *trend</v>
      </c>
      <c r="L6679" s="1" t="str">
        <f t="shared" si="631"/>
        <v>Yes</v>
      </c>
    </row>
    <row r="6680" spans="1:12" x14ac:dyDescent="0.3">
      <c r="A6680" s="1" t="str">
        <f>VLOOKUP(B6680,DownloadedFiles!$B$2:$C$821,2,)</f>
        <v>doi:10.7910/DVN/27512</v>
      </c>
      <c r="B6680" s="1" t="s">
        <v>2501</v>
      </c>
      <c r="C6680" s="1" t="s">
        <v>2840</v>
      </c>
      <c r="D6680" s="1" t="s">
        <v>654</v>
      </c>
      <c r="E6680" s="1" t="str">
        <f>VLOOKUP(D6680,StataFunctions!$E$2:$G$260,3,)</f>
        <v>Linear Regression</v>
      </c>
      <c r="F6680" s="18" t="s">
        <v>6216</v>
      </c>
      <c r="G6680" s="18" t="str">
        <f t="shared" si="628"/>
        <v>lnexports</v>
      </c>
      <c r="H6680" s="18" t="str">
        <f t="shared" si="629"/>
        <v>or_Yu lnpopn i.year i.region *trend</v>
      </c>
      <c r="I6680" s="18">
        <f t="shared" si="632"/>
        <v>0</v>
      </c>
      <c r="J6680" s="18" t="str">
        <f t="shared" si="633"/>
        <v>NA</v>
      </c>
      <c r="K6680" s="18" t="str">
        <f t="shared" si="630"/>
        <v>or_Yu lnpopn i.year i.region *trend</v>
      </c>
      <c r="L6680" s="1" t="str">
        <f t="shared" si="631"/>
        <v>Yes</v>
      </c>
    </row>
    <row r="6681" spans="1:12" x14ac:dyDescent="0.3">
      <c r="A6681" s="1" t="str">
        <f>VLOOKUP(B6681,DownloadedFiles!$B$2:$C$821,2,)</f>
        <v>doi:10.7910/DVN/27512</v>
      </c>
      <c r="B6681" s="1" t="s">
        <v>2501</v>
      </c>
      <c r="C6681" s="1" t="s">
        <v>2840</v>
      </c>
      <c r="D6681" s="1" t="s">
        <v>654</v>
      </c>
      <c r="E6681" s="1" t="str">
        <f>VLOOKUP(D6681,StataFunctions!$E$2:$G$260,3,)</f>
        <v>Linear Regression</v>
      </c>
      <c r="F6681" s="18" t="s">
        <v>6218</v>
      </c>
      <c r="G6681" s="18" t="str">
        <f t="shared" si="628"/>
        <v>lnfdi</v>
      </c>
      <c r="H6681" s="18" t="str">
        <f t="shared" si="629"/>
        <v>or_Yu lnpopn i.year i.region *trend</v>
      </c>
      <c r="I6681" s="18">
        <f t="shared" si="632"/>
        <v>0</v>
      </c>
      <c r="J6681" s="18" t="str">
        <f t="shared" si="633"/>
        <v>NA</v>
      </c>
      <c r="K6681" s="18" t="str">
        <f t="shared" si="630"/>
        <v>or_Yu lnpopn i.year i.region *trend</v>
      </c>
      <c r="L6681" s="1" t="str">
        <f t="shared" si="631"/>
        <v>Yes</v>
      </c>
    </row>
    <row r="6682" spans="1:12" x14ac:dyDescent="0.3">
      <c r="A6682" s="1" t="str">
        <f>VLOOKUP(B6682,DownloadedFiles!$B$2:$C$821,2,)</f>
        <v>doi:10.7910/DVN/27512</v>
      </c>
      <c r="B6682" s="1" t="s">
        <v>2501</v>
      </c>
      <c r="C6682" s="1" t="s">
        <v>2840</v>
      </c>
      <c r="D6682" s="1" t="s">
        <v>654</v>
      </c>
      <c r="E6682" s="1" t="str">
        <f>VLOOKUP(D6682,StataFunctions!$E$2:$G$260,3,)</f>
        <v>Linear Regression</v>
      </c>
      <c r="F6682" s="18" t="s">
        <v>6217</v>
      </c>
      <c r="G6682" s="18" t="str">
        <f t="shared" si="628"/>
        <v>lnimports</v>
      </c>
      <c r="H6682" s="18" t="str">
        <f t="shared" si="629"/>
        <v>or_Yu lnpopn i.year i.region *trend</v>
      </c>
      <c r="I6682" s="18">
        <f t="shared" si="632"/>
        <v>0</v>
      </c>
      <c r="J6682" s="18" t="str">
        <f t="shared" si="633"/>
        <v>NA</v>
      </c>
      <c r="K6682" s="18" t="str">
        <f t="shared" si="630"/>
        <v>or_Yu lnpopn i.year i.region *trend</v>
      </c>
      <c r="L6682" s="1" t="str">
        <f t="shared" si="631"/>
        <v>Yes</v>
      </c>
    </row>
    <row r="6683" spans="1:12" x14ac:dyDescent="0.3">
      <c r="A6683" s="1" t="str">
        <f>VLOOKUP(B6683,DownloadedFiles!$B$2:$C$821,2,)</f>
        <v>doi:10.7910/DVN/27512</v>
      </c>
      <c r="B6683" s="1" t="s">
        <v>2501</v>
      </c>
      <c r="C6683" s="1" t="s">
        <v>2840</v>
      </c>
      <c r="D6683" s="1" t="s">
        <v>654</v>
      </c>
      <c r="E6683" s="1" t="str">
        <f>VLOOKUP(D6683,StataFunctions!$E$2:$G$260,3,)</f>
        <v>Linear Regression</v>
      </c>
      <c r="F6683" s="18" t="s">
        <v>6215</v>
      </c>
      <c r="G6683" s="18" t="str">
        <f t="shared" si="628"/>
        <v>lnsmallent</v>
      </c>
      <c r="H6683" s="18" t="str">
        <f t="shared" si="629"/>
        <v>or_Yu lnpopn i.year i.region *trend</v>
      </c>
      <c r="I6683" s="18">
        <f t="shared" si="632"/>
        <v>0</v>
      </c>
      <c r="J6683" s="18" t="str">
        <f t="shared" si="633"/>
        <v>NA</v>
      </c>
      <c r="K6683" s="18" t="str">
        <f t="shared" si="630"/>
        <v>or_Yu lnpopn i.year i.region *trend</v>
      </c>
      <c r="L6683" s="1" t="str">
        <f t="shared" si="631"/>
        <v>Yes</v>
      </c>
    </row>
    <row r="6684" spans="1:12" x14ac:dyDescent="0.3">
      <c r="A6684" s="1" t="str">
        <f>VLOOKUP(B6684,DownloadedFiles!$B$2:$C$821,2,)</f>
        <v>doi:10.7910/DVN/27512</v>
      </c>
      <c r="B6684" s="1" t="s">
        <v>2501</v>
      </c>
      <c r="C6684" s="1" t="s">
        <v>2840</v>
      </c>
      <c r="D6684" s="1" t="s">
        <v>654</v>
      </c>
      <c r="E6684" s="1" t="str">
        <f>VLOOKUP(D6684,StataFunctions!$E$2:$G$260,3,)</f>
        <v>Linear Regression</v>
      </c>
      <c r="F6684" s="18" t="s">
        <v>6213</v>
      </c>
      <c r="G6684" s="18" t="str">
        <f t="shared" si="628"/>
        <v>indprod</v>
      </c>
      <c r="H6684" s="18" t="str">
        <f t="shared" si="629"/>
        <v>or_Yu or_indprod04 i.year i.region *trend</v>
      </c>
      <c r="I6684" s="18">
        <f t="shared" si="632"/>
        <v>0</v>
      </c>
      <c r="J6684" s="18" t="str">
        <f t="shared" si="633"/>
        <v>NA</v>
      </c>
      <c r="K6684" s="18" t="str">
        <f t="shared" si="630"/>
        <v>or_Yu or_indprod04 i.year i.region *trend</v>
      </c>
      <c r="L6684" s="1" t="str">
        <f t="shared" si="631"/>
        <v>Yes</v>
      </c>
    </row>
    <row r="6685" spans="1:12" ht="28.8" x14ac:dyDescent="0.3">
      <c r="A6685" s="1" t="str">
        <f>VLOOKUP(B6685,DownloadedFiles!$B$2:$C$821,2,)</f>
        <v>doi:10.7910/DVN/27512</v>
      </c>
      <c r="B6685" s="1" t="s">
        <v>2501</v>
      </c>
      <c r="C6685" s="1" t="s">
        <v>2839</v>
      </c>
      <c r="D6685" s="1" t="s">
        <v>654</v>
      </c>
      <c r="E6685" s="1" t="str">
        <f>VLOOKUP(D6685,StataFunctions!$E$2:$G$260,3,)</f>
        <v>Linear Regression</v>
      </c>
      <c r="F6685" s="18" t="s">
        <v>6243</v>
      </c>
      <c r="G6685" s="18" t="str">
        <f t="shared" si="628"/>
        <v>privDT</v>
      </c>
      <c r="H6685" s="18" t="str">
        <f t="shared" si="629"/>
        <v>or_Yu or_macrowest or_macrosouth or_macroeast i.year i.region *trend if year &gt; 1995 &amp; region != 1385</v>
      </c>
      <c r="I6685" s="18">
        <f t="shared" si="632"/>
        <v>1</v>
      </c>
      <c r="J6685" s="18" t="str">
        <f t="shared" si="633"/>
        <v xml:space="preserve"> year &gt; 1995 &amp; region != 1385</v>
      </c>
      <c r="K6685" s="18" t="str">
        <f t="shared" si="630"/>
        <v>or_Yu or_macrowest or_macrosouth or_macroeast i.year i.region *trend</v>
      </c>
      <c r="L6685" s="1" t="str">
        <f t="shared" si="631"/>
        <v>Yes</v>
      </c>
    </row>
    <row r="6686" spans="1:12" ht="28.8" x14ac:dyDescent="0.3">
      <c r="A6686" s="1" t="str">
        <f>VLOOKUP(B6686,DownloadedFiles!$B$2:$C$821,2,)</f>
        <v>doi:10.7910/DVN/27512</v>
      </c>
      <c r="B6686" s="1" t="s">
        <v>2501</v>
      </c>
      <c r="C6686" s="1" t="s">
        <v>2839</v>
      </c>
      <c r="D6686" s="1" t="s">
        <v>654</v>
      </c>
      <c r="E6686" s="1" t="str">
        <f>VLOOKUP(D6686,StataFunctions!$E$2:$G$260,3,)</f>
        <v>Linear Regression</v>
      </c>
      <c r="F6686" s="18" t="s">
        <v>6244</v>
      </c>
      <c r="G6686" s="18" t="str">
        <f t="shared" si="628"/>
        <v>privDT</v>
      </c>
      <c r="H6686" s="18" t="str">
        <f t="shared" si="629"/>
        <v>or_Yu or_west_border or_east_border i.year i.region *trend if year &gt; 1995 &amp; region != 1385</v>
      </c>
      <c r="I6686" s="18">
        <f t="shared" si="632"/>
        <v>1</v>
      </c>
      <c r="J6686" s="18" t="str">
        <f t="shared" si="633"/>
        <v xml:space="preserve"> year &gt; 1995 &amp; region != 1385</v>
      </c>
      <c r="K6686" s="18" t="str">
        <f t="shared" si="630"/>
        <v>or_Yu or_west_border or_east_border i.year i.region *trend</v>
      </c>
      <c r="L6686" s="1" t="str">
        <f t="shared" si="631"/>
        <v>Yes</v>
      </c>
    </row>
    <row r="6687" spans="1:12" x14ac:dyDescent="0.3">
      <c r="A6687" s="1" t="str">
        <f>VLOOKUP(B6687,DownloadedFiles!$B$2:$C$821,2,)</f>
        <v>doi:10.7910/DVN/27512</v>
      </c>
      <c r="B6687" s="1" t="s">
        <v>2501</v>
      </c>
      <c r="C6687" s="1" t="s">
        <v>2841</v>
      </c>
      <c r="D6687" s="1" t="s">
        <v>654</v>
      </c>
      <c r="E6687" s="1" t="str">
        <f>VLOOKUP(D6687,StataFunctions!$E$2:$G$260,3,)</f>
        <v>Linear Regression</v>
      </c>
      <c r="F6687" s="18" t="s">
        <v>6219</v>
      </c>
      <c r="G6687" s="18" t="str">
        <f t="shared" si="628"/>
        <v>lnrsales</v>
      </c>
      <c r="H6687" s="18" t="str">
        <f t="shared" si="629"/>
        <v>or_Yu YuDec emp1-emp22 cap1-cap22 ind*_y*</v>
      </c>
      <c r="I6687" s="18">
        <f t="shared" si="632"/>
        <v>0</v>
      </c>
      <c r="J6687" s="18" t="str">
        <f t="shared" si="633"/>
        <v>NA</v>
      </c>
      <c r="K6687" s="18" t="str">
        <f t="shared" si="630"/>
        <v>or_Yu YuDec emp1-emp22 cap1-cap22 ind*_y*</v>
      </c>
      <c r="L6687" s="1" t="str">
        <f t="shared" si="631"/>
        <v>Yes</v>
      </c>
    </row>
    <row r="6688" spans="1:12" ht="28.8" x14ac:dyDescent="0.3">
      <c r="A6688" s="1" t="str">
        <f>VLOOKUP(B6688,DownloadedFiles!$B$2:$C$821,2,)</f>
        <v>doi:10.7910/DVN/27512</v>
      </c>
      <c r="B6688" s="1" t="s">
        <v>2501</v>
      </c>
      <c r="C6688" s="1" t="s">
        <v>6197</v>
      </c>
      <c r="D6688" s="1" t="s">
        <v>781</v>
      </c>
      <c r="E6688" s="1" t="str">
        <f>VLOOKUP(D6688,StataFunctions!$E$2:$G$260,3,)</f>
        <v>Regression on panel data</v>
      </c>
      <c r="F6688" s="18" t="s">
        <v>6207</v>
      </c>
      <c r="G6688" s="18" t="str">
        <f t="shared" si="628"/>
        <v>lnrsales</v>
      </c>
      <c r="H6688" s="18" t="str">
        <f t="shared" si="629"/>
        <v>preyear98_Yu treatment_Yu postyear_Yu emp1-emp22 cap1-cap22 ind*_y*</v>
      </c>
      <c r="I6688" s="18">
        <f t="shared" si="632"/>
        <v>0</v>
      </c>
      <c r="J6688" s="18" t="str">
        <f t="shared" si="633"/>
        <v>NA</v>
      </c>
      <c r="K6688" s="18" t="str">
        <f t="shared" si="630"/>
        <v>preyear98_Yu treatment_Yu postyear_Yu emp1-emp22 cap1-cap22 ind*_y*</v>
      </c>
      <c r="L6688" s="1" t="str">
        <f t="shared" si="631"/>
        <v>Yes</v>
      </c>
    </row>
    <row r="6689" spans="1:12" x14ac:dyDescent="0.3">
      <c r="A6689" s="1" t="str">
        <f>VLOOKUP(B6689,DownloadedFiles!$B$2:$C$821,2,)</f>
        <v>doi:10.7910/DVN/MJSMJB</v>
      </c>
      <c r="B6689" s="1" t="s">
        <v>2402</v>
      </c>
      <c r="C6689" s="1" t="s">
        <v>2834</v>
      </c>
      <c r="D6689" s="1" t="s">
        <v>1234</v>
      </c>
      <c r="E6689" s="1" t="str">
        <f>VLOOKUP(D6689,StataFunctions!$E$2:$G$260,3,)</f>
        <v>Zellner’s seemingly unrelated regression</v>
      </c>
      <c r="F6689" s="18" t="s">
        <v>7351</v>
      </c>
      <c r="G6689" s="18" t="str">
        <f t="shared" si="628"/>
        <v>(ddepvara</v>
      </c>
      <c r="H6689" s="18" t="str">
        <f t="shared" si="629"/>
        <v>ldepvara D* L* lag`shockvar' diff`shockvar' ///"</v>
      </c>
      <c r="I6689" s="18">
        <f t="shared" si="632"/>
        <v>0</v>
      </c>
      <c r="J6689" s="18" t="str">
        <f t="shared" si="633"/>
        <v>NA</v>
      </c>
      <c r="K6689" s="18" t="str">
        <f t="shared" si="630"/>
        <v>ldepvara D* L* lag`shockvar' diff`shockvar' ///"</v>
      </c>
      <c r="L6689" s="1" t="str">
        <f t="shared" si="631"/>
        <v>No</v>
      </c>
    </row>
    <row r="6690" spans="1:12" x14ac:dyDescent="0.3">
      <c r="A6690" s="1" t="str">
        <f>VLOOKUP(B6690,DownloadedFiles!$B$2:$C$821,2,)</f>
        <v>doi:10.7910/DVN/MJSMJB</v>
      </c>
      <c r="B6690" s="1" t="s">
        <v>2402</v>
      </c>
      <c r="C6690" s="1" t="s">
        <v>2834</v>
      </c>
      <c r="D6690" s="1" t="s">
        <v>1234</v>
      </c>
      <c r="E6690" s="1" t="str">
        <f>VLOOKUP(D6690,StataFunctions!$E$2:$G$260,3,)</f>
        <v>Zellner’s seemingly unrelated regression</v>
      </c>
      <c r="F6690" s="18" t="s">
        <v>7083</v>
      </c>
      <c r="G6690" s="18" t="str">
        <f t="shared" si="628"/>
        <v>(ddepvara</v>
      </c>
      <c r="H6690" s="18" t="str">
        <f t="shared" si="629"/>
        <v>ldepvara D* L* lag`shockvar' diff`shockvar' ///"</v>
      </c>
      <c r="I6690" s="18">
        <f t="shared" si="632"/>
        <v>0</v>
      </c>
      <c r="J6690" s="18" t="str">
        <f t="shared" si="633"/>
        <v>NA</v>
      </c>
      <c r="K6690" s="18" t="str">
        <f t="shared" si="630"/>
        <v>ldepvara D* L* lag`shockvar' diff`shockvar' ///"</v>
      </c>
      <c r="L6690" s="1" t="str">
        <f t="shared" si="631"/>
        <v>No</v>
      </c>
    </row>
    <row r="6691" spans="1:12" x14ac:dyDescent="0.3">
      <c r="A6691" s="1" t="str">
        <f>VLOOKUP(B6691,DownloadedFiles!$B$2:$C$821,2,)</f>
        <v>doi:10.7910/DVN/MJSMJB</v>
      </c>
      <c r="B6691" s="1" t="s">
        <v>2402</v>
      </c>
      <c r="C6691" s="1" t="s">
        <v>2834</v>
      </c>
      <c r="D6691" s="1" t="s">
        <v>1234</v>
      </c>
      <c r="E6691" s="1" t="str">
        <f>VLOOKUP(D6691,StataFunctions!$E$2:$G$260,3,)</f>
        <v>Zellner’s seemingly unrelated regression</v>
      </c>
      <c r="F6691" s="18" t="s">
        <v>7085</v>
      </c>
      <c r="G6691" s="18" t="str">
        <f t="shared" si="628"/>
        <v>(ddepvara</v>
      </c>
      <c r="H6691" s="18" t="str">
        <f t="shared" si="629"/>
        <v>ldepvara D* L* lag`shockvar' diff`shockvar' ///"</v>
      </c>
      <c r="I6691" s="18">
        <f t="shared" si="632"/>
        <v>0</v>
      </c>
      <c r="J6691" s="18" t="str">
        <f t="shared" si="633"/>
        <v>NA</v>
      </c>
      <c r="K6691" s="18" t="str">
        <f t="shared" si="630"/>
        <v>ldepvara D* L* lag`shockvar' diff`shockvar' ///"</v>
      </c>
      <c r="L6691" s="1" t="str">
        <f t="shared" si="631"/>
        <v>No</v>
      </c>
    </row>
    <row r="6692" spans="1:12" x14ac:dyDescent="0.3">
      <c r="A6692" s="1" t="str">
        <f>VLOOKUP(B6692,DownloadedFiles!$B$2:$C$821,2,)</f>
        <v>doi:10.7910/DVN/MJSMJB</v>
      </c>
      <c r="B6692" s="1" t="s">
        <v>2402</v>
      </c>
      <c r="C6692" s="1" t="s">
        <v>2834</v>
      </c>
      <c r="D6692" s="1" t="s">
        <v>1234</v>
      </c>
      <c r="E6692" s="1" t="str">
        <f>VLOOKUP(D6692,StataFunctions!$E$2:$G$260,3,)</f>
        <v>Zellner’s seemingly unrelated regression</v>
      </c>
      <c r="F6692" s="18" t="s">
        <v>7085</v>
      </c>
      <c r="G6692" s="18" t="str">
        <f t="shared" si="628"/>
        <v>(ddepvara</v>
      </c>
      <c r="H6692" s="18" t="str">
        <f t="shared" si="629"/>
        <v>ldepvara D* L* lag`shockvar' diff`shockvar' ///"</v>
      </c>
      <c r="I6692" s="18">
        <f t="shared" si="632"/>
        <v>0</v>
      </c>
      <c r="J6692" s="18" t="str">
        <f t="shared" si="633"/>
        <v>NA</v>
      </c>
      <c r="K6692" s="18" t="str">
        <f t="shared" si="630"/>
        <v>ldepvara D* L* lag`shockvar' diff`shockvar' ///"</v>
      </c>
      <c r="L6692" s="1" t="str">
        <f t="shared" si="631"/>
        <v>No</v>
      </c>
    </row>
    <row r="6693" spans="1:12" x14ac:dyDescent="0.3">
      <c r="A6693" s="1" t="str">
        <f>VLOOKUP(B6693,DownloadedFiles!$B$2:$C$821,2,)</f>
        <v>doi:10.7910/DVN/MJSMJB</v>
      </c>
      <c r="B6693" s="1" t="s">
        <v>2402</v>
      </c>
      <c r="C6693" s="1" t="s">
        <v>2834</v>
      </c>
      <c r="D6693" s="1" t="s">
        <v>1234</v>
      </c>
      <c r="E6693" s="1" t="str">
        <f>VLOOKUP(D6693,StataFunctions!$E$2:$G$260,3,)</f>
        <v>Zellner’s seemingly unrelated regression</v>
      </c>
      <c r="F6693" s="18" t="s">
        <v>7083</v>
      </c>
      <c r="G6693" s="18" t="str">
        <f t="shared" si="628"/>
        <v>(ddepvara</v>
      </c>
      <c r="H6693" s="18" t="str">
        <f t="shared" si="629"/>
        <v>ldepvara D* L* lag`shockvar' diff`shockvar' ///"</v>
      </c>
      <c r="I6693" s="18">
        <f t="shared" si="632"/>
        <v>0</v>
      </c>
      <c r="J6693" s="18" t="str">
        <f t="shared" si="633"/>
        <v>NA</v>
      </c>
      <c r="K6693" s="18" t="str">
        <f t="shared" si="630"/>
        <v>ldepvara D* L* lag`shockvar' diff`shockvar' ///"</v>
      </c>
      <c r="L6693" s="1" t="str">
        <f t="shared" si="631"/>
        <v>No</v>
      </c>
    </row>
    <row r="6694" spans="1:12" x14ac:dyDescent="0.3">
      <c r="A6694" s="1" t="str">
        <f>VLOOKUP(B6694,DownloadedFiles!$B$2:$C$821,2,)</f>
        <v>doi:10.7910/DVN/MJSMJB</v>
      </c>
      <c r="B6694" s="1" t="s">
        <v>2402</v>
      </c>
      <c r="C6694" s="1" t="s">
        <v>2834</v>
      </c>
      <c r="D6694" s="1" t="s">
        <v>1234</v>
      </c>
      <c r="E6694" s="1" t="str">
        <f>VLOOKUP(D6694,StataFunctions!$E$2:$G$260,3,)</f>
        <v>Zellner’s seemingly unrelated regression</v>
      </c>
      <c r="F6694" s="18" t="s">
        <v>7085</v>
      </c>
      <c r="G6694" s="18" t="str">
        <f t="shared" si="628"/>
        <v>(ddepvara</v>
      </c>
      <c r="H6694" s="18" t="str">
        <f t="shared" si="629"/>
        <v>ldepvara D* L* lag`shockvar' diff`shockvar' ///"</v>
      </c>
      <c r="I6694" s="18">
        <f t="shared" si="632"/>
        <v>0</v>
      </c>
      <c r="J6694" s="18" t="str">
        <f t="shared" si="633"/>
        <v>NA</v>
      </c>
      <c r="K6694" s="18" t="str">
        <f t="shared" si="630"/>
        <v>ldepvara D* L* lag`shockvar' diff`shockvar' ///"</v>
      </c>
      <c r="L6694" s="1" t="str">
        <f t="shared" si="631"/>
        <v>No</v>
      </c>
    </row>
    <row r="6695" spans="1:12" x14ac:dyDescent="0.3">
      <c r="A6695" s="1" t="str">
        <f>VLOOKUP(B6695,DownloadedFiles!$B$2:$C$821,2,)</f>
        <v>doi:10.7910/DVN/MJSMJB</v>
      </c>
      <c r="B6695" s="1" t="s">
        <v>2402</v>
      </c>
      <c r="C6695" s="1" t="s">
        <v>2834</v>
      </c>
      <c r="D6695" s="1" t="s">
        <v>1234</v>
      </c>
      <c r="E6695" s="1" t="str">
        <f>VLOOKUP(D6695,StataFunctions!$E$2:$G$260,3,)</f>
        <v>Zellner’s seemingly unrelated regression</v>
      </c>
      <c r="F6695" s="18" t="s">
        <v>7086</v>
      </c>
      <c r="G6695" s="18" t="str">
        <f t="shared" si="628"/>
        <v>(ddepvara</v>
      </c>
      <c r="H6695" s="18" t="str">
        <f t="shared" si="629"/>
        <v>ldepvara D* L* lag`shockvar' diff`shockvar') ///"</v>
      </c>
      <c r="I6695" s="18">
        <f t="shared" si="632"/>
        <v>0</v>
      </c>
      <c r="J6695" s="18" t="str">
        <f t="shared" si="633"/>
        <v>NA</v>
      </c>
      <c r="K6695" s="18" t="str">
        <f t="shared" si="630"/>
        <v>ldepvara D* L* lag`shockvar' diff`shockvar') ///"</v>
      </c>
      <c r="L6695" s="1" t="str">
        <f t="shared" si="631"/>
        <v>No</v>
      </c>
    </row>
    <row r="6696" spans="1:12" x14ac:dyDescent="0.3">
      <c r="A6696" s="1" t="str">
        <f>VLOOKUP(B6696,DownloadedFiles!$B$2:$C$821,2,)</f>
        <v>doi:10.7910/DVN/MJSMJB</v>
      </c>
      <c r="B6696" s="1" t="s">
        <v>2402</v>
      </c>
      <c r="C6696" s="1" t="s">
        <v>2834</v>
      </c>
      <c r="D6696" s="1" t="s">
        <v>1234</v>
      </c>
      <c r="E6696" s="1" t="str">
        <f>VLOOKUP(D6696,StataFunctions!$E$2:$G$260,3,)</f>
        <v>Zellner’s seemingly unrelated regression</v>
      </c>
      <c r="F6696" s="18" t="s">
        <v>7087</v>
      </c>
      <c r="G6696" s="18" t="str">
        <f t="shared" si="628"/>
        <v>(ddepvara</v>
      </c>
      <c r="H6696" s="18" t="str">
        <f t="shared" si="629"/>
        <v>ldepvara D* L* lag`shockvar' diff`shockvar') ///"</v>
      </c>
      <c r="I6696" s="18">
        <f t="shared" si="632"/>
        <v>0</v>
      </c>
      <c r="J6696" s="18" t="str">
        <f t="shared" si="633"/>
        <v>NA</v>
      </c>
      <c r="K6696" s="18" t="str">
        <f t="shared" si="630"/>
        <v>ldepvara D* L* lag`shockvar' diff`shockvar') ///"</v>
      </c>
      <c r="L6696" s="1" t="str">
        <f t="shared" si="631"/>
        <v>No</v>
      </c>
    </row>
    <row r="6697" spans="1:12" ht="57.6" x14ac:dyDescent="0.3">
      <c r="A6697" s="1" t="str">
        <f>VLOOKUP(B6697,DownloadedFiles!$B$2:$C$821,2,)</f>
        <v>hdl:1902.1/18911</v>
      </c>
      <c r="B6697" s="1" t="s">
        <v>2435</v>
      </c>
      <c r="C6697" s="1" t="s">
        <v>698</v>
      </c>
      <c r="D6697" s="1" t="s">
        <v>654</v>
      </c>
      <c r="E6697" s="1" t="str">
        <f>VLOOKUP(D6697,StataFunctions!$E$2:$G$260,3,)</f>
        <v>Linear Regression</v>
      </c>
      <c r="F6697" s="18" t="s">
        <v>6282</v>
      </c>
      <c r="G6697" s="18" t="str">
        <f t="shared" si="628"/>
        <v>les</v>
      </c>
      <c r="H6697" s="18" t="str">
        <f t="shared" si="629"/>
        <v>demwomen repwomen leslag seniority sensq state_leg state_leg_prof majority maj_leader min_leader speaker chair power meddist afam latino deleg_size votepct votepct_sq if congress&gt;101</v>
      </c>
      <c r="I6697" s="18">
        <f t="shared" si="632"/>
        <v>1</v>
      </c>
      <c r="J6697" s="18" t="str">
        <f t="shared" si="633"/>
        <v xml:space="preserve"> congress&gt;101</v>
      </c>
      <c r="K6697" s="18" t="str">
        <f t="shared" si="630"/>
        <v>demwomen repwomen leslag seniority sensq state_leg state_leg_prof majority maj_leader min_leader speaker chair power meddist afam latino deleg_size votepct votepct_sq</v>
      </c>
      <c r="L6697" s="1" t="str">
        <f t="shared" si="631"/>
        <v>Yes</v>
      </c>
    </row>
    <row r="6698" spans="1:12" ht="43.2" x14ac:dyDescent="0.3">
      <c r="A6698" s="1" t="str">
        <f>VLOOKUP(B6698,DownloadedFiles!$B$2:$C$821,2,)</f>
        <v>hdl:1902.1/18911</v>
      </c>
      <c r="B6698" s="1" t="s">
        <v>2435</v>
      </c>
      <c r="C6698" s="1" t="s">
        <v>698</v>
      </c>
      <c r="D6698" s="1" t="s">
        <v>654</v>
      </c>
      <c r="E6698" s="1" t="str">
        <f>VLOOKUP(D6698,StataFunctions!$E$2:$G$260,3,)</f>
        <v>Linear Regression</v>
      </c>
      <c r="F6698" s="18" t="s">
        <v>6281</v>
      </c>
      <c r="G6698" s="18" t="str">
        <f t="shared" si="628"/>
        <v>les</v>
      </c>
      <c r="H6698" s="18" t="str">
        <f t="shared" si="629"/>
        <v>demwomen repwomen leslag seniority sensq state_leg state_leg_prof majority maj_leader min_leader speaker chair power meddist afam latino deleg_size votepct votepct_sq</v>
      </c>
      <c r="I6698" s="18">
        <f t="shared" si="632"/>
        <v>0</v>
      </c>
      <c r="J6698" s="18" t="str">
        <f t="shared" si="633"/>
        <v>NA</v>
      </c>
      <c r="K6698" s="18" t="str">
        <f t="shared" si="630"/>
        <v>demwomen repwomen leslag seniority sensq state_leg state_leg_prof majority maj_leader min_leader speaker chair power meddist afam latino deleg_size votepct votepct_sq</v>
      </c>
      <c r="L6698" s="1" t="str">
        <f t="shared" si="631"/>
        <v>Yes</v>
      </c>
    </row>
    <row r="6699" spans="1:12" ht="43.2" x14ac:dyDescent="0.3">
      <c r="A6699" s="1" t="str">
        <f>VLOOKUP(B6699,DownloadedFiles!$B$2:$C$821,2,)</f>
        <v>hdl:1902.1/18911</v>
      </c>
      <c r="B6699" s="1" t="s">
        <v>2435</v>
      </c>
      <c r="C6699" s="1" t="s">
        <v>698</v>
      </c>
      <c r="D6699" s="1" t="s">
        <v>654</v>
      </c>
      <c r="E6699" s="1" t="str">
        <f>VLOOKUP(D6699,StataFunctions!$E$2:$G$260,3,)</f>
        <v>Linear Regression</v>
      </c>
      <c r="F6699" s="18" t="s">
        <v>6249</v>
      </c>
      <c r="G6699" s="18" t="str">
        <f t="shared" si="628"/>
        <v>les</v>
      </c>
      <c r="H6699" s="18" t="str">
        <f t="shared" si="629"/>
        <v>female leslag seniority sensq state_leg state_leg_prof majority maj_leader min_leader speaker chair power meddist afam latino deleg_size votepct votepct_sq</v>
      </c>
      <c r="I6699" s="18">
        <f t="shared" si="632"/>
        <v>0</v>
      </c>
      <c r="J6699" s="18" t="str">
        <f t="shared" si="633"/>
        <v>NA</v>
      </c>
      <c r="K6699" s="18" t="str">
        <f t="shared" si="630"/>
        <v>female leslag seniority sensq state_leg state_leg_prof majority maj_leader min_leader speaker chair power meddist afam latino deleg_size votepct votepct_sq</v>
      </c>
      <c r="L6699" s="1" t="str">
        <f t="shared" si="631"/>
        <v>Yes</v>
      </c>
    </row>
    <row r="6700" spans="1:12" ht="43.2" x14ac:dyDescent="0.3">
      <c r="A6700" s="1" t="str">
        <f>VLOOKUP(B6700,DownloadedFiles!$B$2:$C$821,2,)</f>
        <v>hdl:1902.1/18911</v>
      </c>
      <c r="B6700" s="1" t="s">
        <v>2435</v>
      </c>
      <c r="C6700" s="1" t="s">
        <v>698</v>
      </c>
      <c r="D6700" s="1" t="s">
        <v>654</v>
      </c>
      <c r="E6700" s="1" t="str">
        <f>VLOOKUP(D6700,StataFunctions!$E$2:$G$260,3,)</f>
        <v>Linear Regression</v>
      </c>
      <c r="F6700" s="18" t="s">
        <v>6287</v>
      </c>
      <c r="G6700" s="18" t="str">
        <f t="shared" si="628"/>
        <v>les_am_half</v>
      </c>
      <c r="H6700" s="18" t="str">
        <f t="shared" si="629"/>
        <v>female leslag_am_half seniority sensq state_leg state_leg_prof majority maj_leader min_leader speaker chair power meddist afam latino deleg_size votepct votepct_sq</v>
      </c>
      <c r="I6700" s="18">
        <f t="shared" si="632"/>
        <v>0</v>
      </c>
      <c r="J6700" s="18" t="str">
        <f t="shared" si="633"/>
        <v>NA</v>
      </c>
      <c r="K6700" s="18" t="str">
        <f t="shared" si="630"/>
        <v>female leslag_am_half seniority sensq state_leg state_leg_prof majority maj_leader min_leader speaker chair power meddist afam latino deleg_size votepct votepct_sq</v>
      </c>
      <c r="L6700" s="1" t="str">
        <f t="shared" si="631"/>
        <v>Yes</v>
      </c>
    </row>
    <row r="6701" spans="1:12" ht="43.2" x14ac:dyDescent="0.3">
      <c r="A6701" s="1" t="str">
        <f>VLOOKUP(B6701,DownloadedFiles!$B$2:$C$821,2,)</f>
        <v>hdl:1902.1/18911</v>
      </c>
      <c r="B6701" s="1" t="s">
        <v>2435</v>
      </c>
      <c r="C6701" s="1" t="s">
        <v>698</v>
      </c>
      <c r="D6701" s="1" t="s">
        <v>654</v>
      </c>
      <c r="E6701" s="1" t="str">
        <f>VLOOKUP(D6701,StataFunctions!$E$2:$G$260,3,)</f>
        <v>Linear Regression</v>
      </c>
      <c r="F6701" s="18" t="s">
        <v>6273</v>
      </c>
      <c r="G6701" s="18" t="str">
        <f t="shared" si="628"/>
        <v>all_abc</v>
      </c>
      <c r="H6701" s="18" t="str">
        <f t="shared" si="629"/>
        <v>female seniority sensq state_leg state_leg_prof majority maj_leader min_leader speaker chair power meddist afam latino deleg_size votepct votepct_sq</v>
      </c>
      <c r="I6701" s="18">
        <f t="shared" si="632"/>
        <v>0</v>
      </c>
      <c r="J6701" s="18" t="str">
        <f t="shared" si="633"/>
        <v>NA</v>
      </c>
      <c r="K6701" s="18" t="str">
        <f t="shared" si="630"/>
        <v>female seniority sensq state_leg state_leg_prof majority maj_leader min_leader speaker chair power meddist afam latino deleg_size votepct votepct_sq</v>
      </c>
      <c r="L6701" s="1" t="str">
        <f t="shared" si="631"/>
        <v>Yes</v>
      </c>
    </row>
    <row r="6702" spans="1:12" ht="43.2" x14ac:dyDescent="0.3">
      <c r="A6702" s="1" t="str">
        <f>VLOOKUP(B6702,DownloadedFiles!$B$2:$C$821,2,)</f>
        <v>hdl:1902.1/18911</v>
      </c>
      <c r="B6702" s="1" t="s">
        <v>2435</v>
      </c>
      <c r="C6702" s="1" t="s">
        <v>698</v>
      </c>
      <c r="D6702" s="1" t="s">
        <v>654</v>
      </c>
      <c r="E6702" s="1" t="str">
        <f>VLOOKUP(D6702,StataFunctions!$E$2:$G$260,3,)</f>
        <v>Linear Regression</v>
      </c>
      <c r="F6702" s="18" t="s">
        <v>6272</v>
      </c>
      <c r="G6702" s="18" t="str">
        <f t="shared" si="628"/>
        <v>all_aic</v>
      </c>
      <c r="H6702" s="18" t="str">
        <f t="shared" si="629"/>
        <v>female seniority sensq state_leg state_leg_prof majority maj_leader min_leader speaker chair power meddist afam latino deleg_size votepct votepct_sq</v>
      </c>
      <c r="I6702" s="18">
        <f t="shared" si="632"/>
        <v>0</v>
      </c>
      <c r="J6702" s="18" t="str">
        <f t="shared" si="633"/>
        <v>NA</v>
      </c>
      <c r="K6702" s="18" t="str">
        <f t="shared" si="630"/>
        <v>female seniority sensq state_leg state_leg_prof majority maj_leader min_leader speaker chair power meddist afam latino deleg_size votepct votepct_sq</v>
      </c>
      <c r="L6702" s="1" t="str">
        <f t="shared" si="631"/>
        <v>Yes</v>
      </c>
    </row>
    <row r="6703" spans="1:12" ht="43.2" x14ac:dyDescent="0.3">
      <c r="A6703" s="1" t="str">
        <f>VLOOKUP(B6703,DownloadedFiles!$B$2:$C$821,2,)</f>
        <v>hdl:1902.1/18911</v>
      </c>
      <c r="B6703" s="1" t="s">
        <v>2435</v>
      </c>
      <c r="C6703" s="1" t="s">
        <v>698</v>
      </c>
      <c r="D6703" s="1" t="s">
        <v>654</v>
      </c>
      <c r="E6703" s="1" t="str">
        <f>VLOOKUP(D6703,StataFunctions!$E$2:$G$260,3,)</f>
        <v>Linear Regression</v>
      </c>
      <c r="F6703" s="18" t="s">
        <v>6271</v>
      </c>
      <c r="G6703" s="18" t="str">
        <f t="shared" si="628"/>
        <v>all_bills</v>
      </c>
      <c r="H6703" s="18" t="str">
        <f t="shared" si="629"/>
        <v>female seniority sensq state_leg state_leg_prof majority maj_leader min_leader speaker chair power meddist afam latino deleg_size votepct votepct_sq</v>
      </c>
      <c r="I6703" s="18">
        <f t="shared" si="632"/>
        <v>0</v>
      </c>
      <c r="J6703" s="18" t="str">
        <f t="shared" si="633"/>
        <v>NA</v>
      </c>
      <c r="K6703" s="18" t="str">
        <f t="shared" si="630"/>
        <v>female seniority sensq state_leg state_leg_prof majority maj_leader min_leader speaker chair power meddist afam latino deleg_size votepct votepct_sq</v>
      </c>
      <c r="L6703" s="1" t="str">
        <f t="shared" si="631"/>
        <v>Yes</v>
      </c>
    </row>
    <row r="6704" spans="1:12" ht="43.2" x14ac:dyDescent="0.3">
      <c r="A6704" s="1" t="str">
        <f>VLOOKUP(B6704,DownloadedFiles!$B$2:$C$821,2,)</f>
        <v>hdl:1902.1/18911</v>
      </c>
      <c r="B6704" s="1" t="s">
        <v>2435</v>
      </c>
      <c r="C6704" s="1" t="s">
        <v>698</v>
      </c>
      <c r="D6704" s="1" t="s">
        <v>654</v>
      </c>
      <c r="E6704" s="1" t="str">
        <f>VLOOKUP(D6704,StataFunctions!$E$2:$G$260,3,)</f>
        <v>Linear Regression</v>
      </c>
      <c r="F6704" s="18" t="s">
        <v>6275</v>
      </c>
      <c r="G6704" s="18" t="str">
        <f t="shared" si="628"/>
        <v>all_law</v>
      </c>
      <c r="H6704" s="18" t="str">
        <f t="shared" si="629"/>
        <v>female seniority sensq state_leg state_leg_prof majority maj_leader min_leader speaker chair power meddist afam latino deleg_size votepct votepct_sq</v>
      </c>
      <c r="I6704" s="18">
        <f t="shared" si="632"/>
        <v>0</v>
      </c>
      <c r="J6704" s="18" t="str">
        <f t="shared" si="633"/>
        <v>NA</v>
      </c>
      <c r="K6704" s="18" t="str">
        <f t="shared" si="630"/>
        <v>female seniority sensq state_leg state_leg_prof majority maj_leader min_leader speaker chair power meddist afam latino deleg_size votepct votepct_sq</v>
      </c>
      <c r="L6704" s="1" t="str">
        <f t="shared" si="631"/>
        <v>Yes</v>
      </c>
    </row>
    <row r="6705" spans="1:12" ht="43.2" x14ac:dyDescent="0.3">
      <c r="A6705" s="1" t="str">
        <f>VLOOKUP(B6705,DownloadedFiles!$B$2:$C$821,2,)</f>
        <v>hdl:1902.1/18911</v>
      </c>
      <c r="B6705" s="1" t="s">
        <v>2435</v>
      </c>
      <c r="C6705" s="1" t="s">
        <v>698</v>
      </c>
      <c r="D6705" s="1" t="s">
        <v>654</v>
      </c>
      <c r="E6705" s="1" t="str">
        <f>VLOOKUP(D6705,StataFunctions!$E$2:$G$260,3,)</f>
        <v>Linear Regression</v>
      </c>
      <c r="F6705" s="18" t="s">
        <v>6274</v>
      </c>
      <c r="G6705" s="18" t="str">
        <f t="shared" si="628"/>
        <v>all_pass</v>
      </c>
      <c r="H6705" s="18" t="str">
        <f t="shared" si="629"/>
        <v>female seniority sensq state_leg state_leg_prof majority maj_leader min_leader speaker chair power meddist afam latino deleg_size votepct votepct_sq</v>
      </c>
      <c r="I6705" s="18">
        <f t="shared" si="632"/>
        <v>0</v>
      </c>
      <c r="J6705" s="18" t="str">
        <f t="shared" si="633"/>
        <v>NA</v>
      </c>
      <c r="K6705" s="18" t="str">
        <f t="shared" si="630"/>
        <v>female seniority sensq state_leg state_leg_prof majority maj_leader min_leader speaker chair power meddist afam latino deleg_size votepct votepct_sq</v>
      </c>
      <c r="L6705" s="1" t="str">
        <f t="shared" si="631"/>
        <v>Yes</v>
      </c>
    </row>
    <row r="6706" spans="1:12" ht="43.2" x14ac:dyDescent="0.3">
      <c r="A6706" s="1" t="str">
        <f>VLOOKUP(B6706,DownloadedFiles!$B$2:$C$821,2,)</f>
        <v>hdl:1902.1/18911</v>
      </c>
      <c r="B6706" s="1" t="s">
        <v>2435</v>
      </c>
      <c r="C6706" s="1" t="s">
        <v>698</v>
      </c>
      <c r="D6706" s="1" t="s">
        <v>654</v>
      </c>
      <c r="E6706" s="1" t="str">
        <f>VLOOKUP(D6706,StataFunctions!$E$2:$G$260,3,)</f>
        <v>Linear Regression</v>
      </c>
      <c r="F6706" s="18" t="s">
        <v>6283</v>
      </c>
      <c r="G6706" s="18" t="str">
        <f t="shared" si="628"/>
        <v>les</v>
      </c>
      <c r="H6706" s="18" t="str">
        <f t="shared" si="629"/>
        <v>female seniority sensq state_leg state_leg_prof majority maj_leader min_leader speaker chair power meddist afam latino deleg_size votepct votepct_sq</v>
      </c>
      <c r="I6706" s="18">
        <f t="shared" si="632"/>
        <v>0</v>
      </c>
      <c r="J6706" s="18" t="str">
        <f t="shared" si="633"/>
        <v>NA</v>
      </c>
      <c r="K6706" s="18" t="str">
        <f t="shared" si="630"/>
        <v>female seniority sensq state_leg state_leg_prof majority maj_leader min_leader speaker chair power meddist afam latino deleg_size votepct votepct_sq</v>
      </c>
      <c r="L6706" s="1" t="str">
        <f t="shared" si="631"/>
        <v>Yes</v>
      </c>
    </row>
    <row r="6707" spans="1:12" ht="57.6" x14ac:dyDescent="0.3">
      <c r="A6707" s="1" t="str">
        <f>VLOOKUP(B6707,DownloadedFiles!$B$2:$C$821,2,)</f>
        <v>hdl:1902.1/18911</v>
      </c>
      <c r="B6707" s="1" t="s">
        <v>2435</v>
      </c>
      <c r="C6707" s="1" t="s">
        <v>698</v>
      </c>
      <c r="D6707" s="1" t="s">
        <v>654</v>
      </c>
      <c r="E6707" s="1" t="str">
        <f>VLOOKUP(D6707,StataFunctions!$E$2:$G$260,3,)</f>
        <v>Linear Regression</v>
      </c>
      <c r="F6707" s="18" t="s">
        <v>6251</v>
      </c>
      <c r="G6707" s="18" t="str">
        <f t="shared" si="628"/>
        <v>les</v>
      </c>
      <c r="H6707" s="18" t="str">
        <f t="shared" si="629"/>
        <v>majwomen minwomen leslag seniority sensq state_leg state_leg_prof majority maj_leader min_leader speaker chair power meddist afam latino deleg_size votepct votepct_sq if congress&lt;102</v>
      </c>
      <c r="I6707" s="18">
        <f t="shared" si="632"/>
        <v>1</v>
      </c>
      <c r="J6707" s="18" t="str">
        <f t="shared" si="633"/>
        <v xml:space="preserve"> congress&lt;102</v>
      </c>
      <c r="K6707" s="18" t="str">
        <f t="shared" si="630"/>
        <v>majwomen minwomen leslag seniority sensq state_leg state_leg_prof majority maj_leader min_leader speaker chair power meddist afam latino deleg_size votepct votepct_sq</v>
      </c>
      <c r="L6707" s="1" t="str">
        <f t="shared" si="631"/>
        <v>Yes</v>
      </c>
    </row>
    <row r="6708" spans="1:12" ht="57.6" x14ac:dyDescent="0.3">
      <c r="A6708" s="1" t="str">
        <f>VLOOKUP(B6708,DownloadedFiles!$B$2:$C$821,2,)</f>
        <v>hdl:1902.1/18911</v>
      </c>
      <c r="B6708" s="1" t="s">
        <v>2435</v>
      </c>
      <c r="C6708" s="1" t="s">
        <v>698</v>
      </c>
      <c r="D6708" s="1" t="s">
        <v>654</v>
      </c>
      <c r="E6708" s="1" t="str">
        <f>VLOOKUP(D6708,StataFunctions!$E$2:$G$260,3,)</f>
        <v>Linear Regression</v>
      </c>
      <c r="F6708" s="18" t="s">
        <v>6252</v>
      </c>
      <c r="G6708" s="18" t="str">
        <f t="shared" si="628"/>
        <v>les</v>
      </c>
      <c r="H6708" s="18" t="str">
        <f t="shared" si="629"/>
        <v>majwomen minwomen leslag seniority sensq state_leg state_leg_prof majority maj_leader min_leader speaker chair power meddist afam latino deleg_size votepct votepct_sq if congress&gt;101</v>
      </c>
      <c r="I6708" s="18">
        <f t="shared" si="632"/>
        <v>1</v>
      </c>
      <c r="J6708" s="18" t="str">
        <f t="shared" si="633"/>
        <v xml:space="preserve"> congress&gt;101</v>
      </c>
      <c r="K6708" s="18" t="str">
        <f t="shared" si="630"/>
        <v>majwomen minwomen leslag seniority sensq state_leg state_leg_prof majority maj_leader min_leader speaker chair power meddist afam latino deleg_size votepct votepct_sq</v>
      </c>
      <c r="L6708" s="1" t="str">
        <f t="shared" si="631"/>
        <v>Yes</v>
      </c>
    </row>
    <row r="6709" spans="1:12" ht="43.2" x14ac:dyDescent="0.3">
      <c r="A6709" s="1" t="str">
        <f>VLOOKUP(B6709,DownloadedFiles!$B$2:$C$821,2,)</f>
        <v>hdl:1902.1/18911</v>
      </c>
      <c r="B6709" s="1" t="s">
        <v>2435</v>
      </c>
      <c r="C6709" s="1" t="s">
        <v>698</v>
      </c>
      <c r="D6709" s="1" t="s">
        <v>654</v>
      </c>
      <c r="E6709" s="1" t="str">
        <f>VLOOKUP(D6709,StataFunctions!$E$2:$G$260,3,)</f>
        <v>Linear Regression</v>
      </c>
      <c r="F6709" s="18" t="s">
        <v>6250</v>
      </c>
      <c r="G6709" s="18" t="str">
        <f t="shared" si="628"/>
        <v>les</v>
      </c>
      <c r="H6709" s="18" t="str">
        <f t="shared" si="629"/>
        <v>majwomen minwomen leslag seniority sensq state_leg state_leg_prof majority maj_leader min_leader speaker chair power meddist afam latino deleg_size votepct votepct_sq</v>
      </c>
      <c r="I6709" s="18">
        <f t="shared" si="632"/>
        <v>0</v>
      </c>
      <c r="J6709" s="18" t="str">
        <f t="shared" si="633"/>
        <v>NA</v>
      </c>
      <c r="K6709" s="18" t="str">
        <f t="shared" si="630"/>
        <v>majwomen minwomen leslag seniority sensq state_leg state_leg_prof majority maj_leader min_leader speaker chair power meddist afam latino deleg_size votepct votepct_sq</v>
      </c>
      <c r="L6709" s="1" t="str">
        <f t="shared" si="631"/>
        <v>Yes</v>
      </c>
    </row>
    <row r="6710" spans="1:12" ht="43.2" x14ac:dyDescent="0.3">
      <c r="A6710" s="1" t="str">
        <f>VLOOKUP(B6710,DownloadedFiles!$B$2:$C$821,2,)</f>
        <v>hdl:1902.1/18911</v>
      </c>
      <c r="B6710" s="1" t="s">
        <v>2435</v>
      </c>
      <c r="C6710" s="1" t="s">
        <v>698</v>
      </c>
      <c r="D6710" s="1" t="s">
        <v>654</v>
      </c>
      <c r="E6710" s="1" t="str">
        <f>VLOOKUP(D6710,StataFunctions!$E$2:$G$260,3,)</f>
        <v>Linear Regression</v>
      </c>
      <c r="F6710" s="18" t="s">
        <v>6288</v>
      </c>
      <c r="G6710" s="18" t="str">
        <f t="shared" si="628"/>
        <v>les_am_half</v>
      </c>
      <c r="H6710" s="18" t="str">
        <f t="shared" si="629"/>
        <v>majwomen minwomen leslag_am_half seniority sensq state_leg state_leg_prof majority maj_leader min_leader speaker chair power meddist afam latino deleg_size votepct votepct_sq</v>
      </c>
      <c r="I6710" s="18">
        <f t="shared" si="632"/>
        <v>0</v>
      </c>
      <c r="J6710" s="18" t="str">
        <f t="shared" si="633"/>
        <v>NA</v>
      </c>
      <c r="K6710" s="18" t="str">
        <f t="shared" si="630"/>
        <v>majwomen minwomen leslag_am_half seniority sensq state_leg state_leg_prof majority maj_leader min_leader speaker chair power meddist afam latino deleg_size votepct votepct_sq</v>
      </c>
      <c r="L6710" s="1" t="str">
        <f t="shared" si="631"/>
        <v>Yes</v>
      </c>
    </row>
    <row r="6711" spans="1:12" ht="43.2" x14ac:dyDescent="0.3">
      <c r="A6711" s="1" t="str">
        <f>VLOOKUP(B6711,DownloadedFiles!$B$2:$C$821,2,)</f>
        <v>hdl:1902.1/18911</v>
      </c>
      <c r="B6711" s="1" t="s">
        <v>2435</v>
      </c>
      <c r="C6711" s="1" t="s">
        <v>698</v>
      </c>
      <c r="D6711" s="1" t="s">
        <v>654</v>
      </c>
      <c r="E6711" s="1" t="str">
        <f>VLOOKUP(D6711,StataFunctions!$E$2:$G$260,3,)</f>
        <v>Linear Regression</v>
      </c>
      <c r="F6711" s="18" t="s">
        <v>6285</v>
      </c>
      <c r="G6711" s="18" t="str">
        <f t="shared" si="628"/>
        <v>les</v>
      </c>
      <c r="H6711" s="18" t="str">
        <f t="shared" si="629"/>
        <v>majwomen minwomen seniority sensq state_leg state_leg_prof majority maj_leader min_leader speaker chair power meddist afam latino deleg_size votepct votepct_sq if congress&lt;102</v>
      </c>
      <c r="I6711" s="18">
        <f t="shared" si="632"/>
        <v>1</v>
      </c>
      <c r="J6711" s="18" t="str">
        <f t="shared" si="633"/>
        <v xml:space="preserve"> congress&lt;102</v>
      </c>
      <c r="K6711" s="18" t="str">
        <f t="shared" si="630"/>
        <v>majwomen minwomen seniority sensq state_leg state_leg_prof majority maj_leader min_leader speaker chair power meddist afam latino deleg_size votepct votepct_sq</v>
      </c>
      <c r="L6711" s="1" t="str">
        <f t="shared" si="631"/>
        <v>Yes</v>
      </c>
    </row>
    <row r="6712" spans="1:12" ht="43.2" x14ac:dyDescent="0.3">
      <c r="A6712" s="1" t="str">
        <f>VLOOKUP(B6712,DownloadedFiles!$B$2:$C$821,2,)</f>
        <v>hdl:1902.1/18911</v>
      </c>
      <c r="B6712" s="1" t="s">
        <v>2435</v>
      </c>
      <c r="C6712" s="1" t="s">
        <v>698</v>
      </c>
      <c r="D6712" s="1" t="s">
        <v>654</v>
      </c>
      <c r="E6712" s="1" t="str">
        <f>VLOOKUP(D6712,StataFunctions!$E$2:$G$260,3,)</f>
        <v>Linear Regression</v>
      </c>
      <c r="F6712" s="18" t="s">
        <v>6260</v>
      </c>
      <c r="G6712" s="18" t="str">
        <f t="shared" ref="G6712:G6775" si="634">MID($F6712,LEN($D6712)+FIND($D6712,$F6712)+1,FIND(" ",$F6712,LEN(D6712)+FIND(D6712,F6712)+1)-(LEN($D6712)+FIND($D6712,$F6712)+1))</f>
        <v>les</v>
      </c>
      <c r="H6712" s="18" t="str">
        <f t="shared" si="629"/>
        <v>majwomen minwomen seniority sensq state_leg state_leg_prof majority maj_leader min_leader speaker chair power meddist afam latino deleg_size votepct votepct_sq if congress==100</v>
      </c>
      <c r="I6712" s="18">
        <f t="shared" si="632"/>
        <v>1</v>
      </c>
      <c r="J6712" s="18" t="str">
        <f t="shared" si="633"/>
        <v xml:space="preserve"> congress==100</v>
      </c>
      <c r="K6712" s="18" t="str">
        <f t="shared" si="630"/>
        <v>majwomen minwomen seniority sensq state_leg state_leg_prof majority maj_leader min_leader speaker chair power meddist afam latino deleg_size votepct votepct_sq</v>
      </c>
      <c r="L6712" s="1" t="str">
        <f t="shared" si="631"/>
        <v>Yes</v>
      </c>
    </row>
    <row r="6713" spans="1:12" ht="43.2" x14ac:dyDescent="0.3">
      <c r="A6713" s="1" t="str">
        <f>VLOOKUP(B6713,DownloadedFiles!$B$2:$C$821,2,)</f>
        <v>hdl:1902.1/18911</v>
      </c>
      <c r="B6713" s="1" t="s">
        <v>2435</v>
      </c>
      <c r="C6713" s="1" t="s">
        <v>698</v>
      </c>
      <c r="D6713" s="1" t="s">
        <v>654</v>
      </c>
      <c r="E6713" s="1" t="str">
        <f>VLOOKUP(D6713,StataFunctions!$E$2:$G$260,3,)</f>
        <v>Linear Regression</v>
      </c>
      <c r="F6713" s="18" t="s">
        <v>6261</v>
      </c>
      <c r="G6713" s="18" t="str">
        <f t="shared" si="634"/>
        <v>les</v>
      </c>
      <c r="H6713" s="18" t="str">
        <f t="shared" si="629"/>
        <v>majwomen minwomen seniority sensq state_leg state_leg_prof majority maj_leader min_leader speaker chair power meddist afam latino deleg_size votepct votepct_sq if congress==101</v>
      </c>
      <c r="I6713" s="18">
        <f t="shared" si="632"/>
        <v>1</v>
      </c>
      <c r="J6713" s="18" t="str">
        <f t="shared" si="633"/>
        <v xml:space="preserve"> congress==101</v>
      </c>
      <c r="K6713" s="18" t="str">
        <f t="shared" si="630"/>
        <v>majwomen minwomen seniority sensq state_leg state_leg_prof majority maj_leader min_leader speaker chair power meddist afam latino deleg_size votepct votepct_sq</v>
      </c>
      <c r="L6713" s="1" t="str">
        <f t="shared" si="631"/>
        <v>Yes</v>
      </c>
    </row>
    <row r="6714" spans="1:12" ht="43.2" x14ac:dyDescent="0.3">
      <c r="A6714" s="1" t="str">
        <f>VLOOKUP(B6714,DownloadedFiles!$B$2:$C$821,2,)</f>
        <v>hdl:1902.1/18911</v>
      </c>
      <c r="B6714" s="1" t="s">
        <v>2435</v>
      </c>
      <c r="C6714" s="1" t="s">
        <v>698</v>
      </c>
      <c r="D6714" s="1" t="s">
        <v>654</v>
      </c>
      <c r="E6714" s="1" t="str">
        <f>VLOOKUP(D6714,StataFunctions!$E$2:$G$260,3,)</f>
        <v>Linear Regression</v>
      </c>
      <c r="F6714" s="18" t="s">
        <v>6262</v>
      </c>
      <c r="G6714" s="18" t="str">
        <f t="shared" si="634"/>
        <v>les</v>
      </c>
      <c r="H6714" s="18" t="str">
        <f t="shared" si="629"/>
        <v>majwomen minwomen seniority sensq state_leg state_leg_prof majority maj_leader min_leader speaker chair power meddist afam latino deleg_size votepct votepct_sq if congress==102</v>
      </c>
      <c r="I6714" s="18">
        <f t="shared" si="632"/>
        <v>1</v>
      </c>
      <c r="J6714" s="18" t="str">
        <f t="shared" si="633"/>
        <v xml:space="preserve"> congress==102</v>
      </c>
      <c r="K6714" s="18" t="str">
        <f t="shared" si="630"/>
        <v>majwomen minwomen seniority sensq state_leg state_leg_prof majority maj_leader min_leader speaker chair power meddist afam latino deleg_size votepct votepct_sq</v>
      </c>
      <c r="L6714" s="1" t="str">
        <f t="shared" si="631"/>
        <v>Yes</v>
      </c>
    </row>
    <row r="6715" spans="1:12" ht="43.2" x14ac:dyDescent="0.3">
      <c r="A6715" s="1" t="str">
        <f>VLOOKUP(B6715,DownloadedFiles!$B$2:$C$821,2,)</f>
        <v>hdl:1902.1/18911</v>
      </c>
      <c r="B6715" s="1" t="s">
        <v>2435</v>
      </c>
      <c r="C6715" s="1" t="s">
        <v>698</v>
      </c>
      <c r="D6715" s="1" t="s">
        <v>654</v>
      </c>
      <c r="E6715" s="1" t="str">
        <f>VLOOKUP(D6715,StataFunctions!$E$2:$G$260,3,)</f>
        <v>Linear Regression</v>
      </c>
      <c r="F6715" s="18" t="s">
        <v>6263</v>
      </c>
      <c r="G6715" s="18" t="str">
        <f t="shared" si="634"/>
        <v>les</v>
      </c>
      <c r="H6715" s="18" t="str">
        <f t="shared" si="629"/>
        <v>majwomen minwomen seniority sensq state_leg state_leg_prof majority maj_leader min_leader speaker chair power meddist afam latino deleg_size votepct votepct_sq if congress==103</v>
      </c>
      <c r="I6715" s="18">
        <f t="shared" si="632"/>
        <v>1</v>
      </c>
      <c r="J6715" s="18" t="str">
        <f t="shared" si="633"/>
        <v xml:space="preserve"> congress==103</v>
      </c>
      <c r="K6715" s="18" t="str">
        <f t="shared" si="630"/>
        <v>majwomen minwomen seniority sensq state_leg state_leg_prof majority maj_leader min_leader speaker chair power meddist afam latino deleg_size votepct votepct_sq</v>
      </c>
      <c r="L6715" s="1" t="str">
        <f t="shared" si="631"/>
        <v>Yes</v>
      </c>
    </row>
    <row r="6716" spans="1:12" ht="43.2" x14ac:dyDescent="0.3">
      <c r="A6716" s="1" t="str">
        <f>VLOOKUP(B6716,DownloadedFiles!$B$2:$C$821,2,)</f>
        <v>hdl:1902.1/18911</v>
      </c>
      <c r="B6716" s="1" t="s">
        <v>2435</v>
      </c>
      <c r="C6716" s="1" t="s">
        <v>698</v>
      </c>
      <c r="D6716" s="1" t="s">
        <v>654</v>
      </c>
      <c r="E6716" s="1" t="str">
        <f>VLOOKUP(D6716,StataFunctions!$E$2:$G$260,3,)</f>
        <v>Linear Regression</v>
      </c>
      <c r="F6716" s="18" t="s">
        <v>6264</v>
      </c>
      <c r="G6716" s="18" t="str">
        <f t="shared" si="634"/>
        <v>les</v>
      </c>
      <c r="H6716" s="18" t="str">
        <f t="shared" si="629"/>
        <v>majwomen minwomen seniority sensq state_leg state_leg_prof majority maj_leader min_leader speaker chair power meddist afam latino deleg_size votepct votepct_sq if congress==104</v>
      </c>
      <c r="I6716" s="18">
        <f t="shared" si="632"/>
        <v>1</v>
      </c>
      <c r="J6716" s="18" t="str">
        <f t="shared" si="633"/>
        <v xml:space="preserve"> congress==104</v>
      </c>
      <c r="K6716" s="18" t="str">
        <f t="shared" si="630"/>
        <v>majwomen minwomen seniority sensq state_leg state_leg_prof majority maj_leader min_leader speaker chair power meddist afam latino deleg_size votepct votepct_sq</v>
      </c>
      <c r="L6716" s="1" t="str">
        <f t="shared" si="631"/>
        <v>Yes</v>
      </c>
    </row>
    <row r="6717" spans="1:12" ht="43.2" x14ac:dyDescent="0.3">
      <c r="A6717" s="1" t="str">
        <f>VLOOKUP(B6717,DownloadedFiles!$B$2:$C$821,2,)</f>
        <v>hdl:1902.1/18911</v>
      </c>
      <c r="B6717" s="1" t="s">
        <v>2435</v>
      </c>
      <c r="C6717" s="1" t="s">
        <v>698</v>
      </c>
      <c r="D6717" s="1" t="s">
        <v>654</v>
      </c>
      <c r="E6717" s="1" t="str">
        <f>VLOOKUP(D6717,StataFunctions!$E$2:$G$260,3,)</f>
        <v>Linear Regression</v>
      </c>
      <c r="F6717" s="18" t="s">
        <v>6265</v>
      </c>
      <c r="G6717" s="18" t="str">
        <f t="shared" si="634"/>
        <v>les</v>
      </c>
      <c r="H6717" s="18" t="str">
        <f t="shared" si="629"/>
        <v>majwomen minwomen seniority sensq state_leg state_leg_prof majority maj_leader min_leader speaker chair power meddist afam latino deleg_size votepct votepct_sq if congress==105</v>
      </c>
      <c r="I6717" s="18">
        <f t="shared" si="632"/>
        <v>1</v>
      </c>
      <c r="J6717" s="18" t="str">
        <f t="shared" si="633"/>
        <v xml:space="preserve"> congress==105</v>
      </c>
      <c r="K6717" s="18" t="str">
        <f t="shared" si="630"/>
        <v>majwomen minwomen seniority sensq state_leg state_leg_prof majority maj_leader min_leader speaker chair power meddist afam latino deleg_size votepct votepct_sq</v>
      </c>
      <c r="L6717" s="1" t="str">
        <f t="shared" si="631"/>
        <v>Yes</v>
      </c>
    </row>
    <row r="6718" spans="1:12" ht="43.2" x14ac:dyDescent="0.3">
      <c r="A6718" s="1" t="str">
        <f>VLOOKUP(B6718,DownloadedFiles!$B$2:$C$821,2,)</f>
        <v>hdl:1902.1/18911</v>
      </c>
      <c r="B6718" s="1" t="s">
        <v>2435</v>
      </c>
      <c r="C6718" s="1" t="s">
        <v>698</v>
      </c>
      <c r="D6718" s="1" t="s">
        <v>654</v>
      </c>
      <c r="E6718" s="1" t="str">
        <f>VLOOKUP(D6718,StataFunctions!$E$2:$G$260,3,)</f>
        <v>Linear Regression</v>
      </c>
      <c r="F6718" s="18" t="s">
        <v>6266</v>
      </c>
      <c r="G6718" s="18" t="str">
        <f t="shared" si="634"/>
        <v>les</v>
      </c>
      <c r="H6718" s="18" t="str">
        <f t="shared" si="629"/>
        <v>majwomen minwomen seniority sensq state_leg state_leg_prof majority maj_leader min_leader speaker chair power meddist afam latino deleg_size votepct votepct_sq if congress==106</v>
      </c>
      <c r="I6718" s="18">
        <f t="shared" si="632"/>
        <v>1</v>
      </c>
      <c r="J6718" s="18" t="str">
        <f t="shared" si="633"/>
        <v xml:space="preserve"> congress==106</v>
      </c>
      <c r="K6718" s="18" t="str">
        <f t="shared" si="630"/>
        <v>majwomen minwomen seniority sensq state_leg state_leg_prof majority maj_leader min_leader speaker chair power meddist afam latino deleg_size votepct votepct_sq</v>
      </c>
      <c r="L6718" s="1" t="str">
        <f t="shared" si="631"/>
        <v>Yes</v>
      </c>
    </row>
    <row r="6719" spans="1:12" ht="43.2" x14ac:dyDescent="0.3">
      <c r="A6719" s="1" t="str">
        <f>VLOOKUP(B6719,DownloadedFiles!$B$2:$C$821,2,)</f>
        <v>hdl:1902.1/18911</v>
      </c>
      <c r="B6719" s="1" t="s">
        <v>2435</v>
      </c>
      <c r="C6719" s="1" t="s">
        <v>698</v>
      </c>
      <c r="D6719" s="1" t="s">
        <v>654</v>
      </c>
      <c r="E6719" s="1" t="str">
        <f>VLOOKUP(D6719,StataFunctions!$E$2:$G$260,3,)</f>
        <v>Linear Regression</v>
      </c>
      <c r="F6719" s="18" t="s">
        <v>6267</v>
      </c>
      <c r="G6719" s="18" t="str">
        <f t="shared" si="634"/>
        <v>les</v>
      </c>
      <c r="H6719" s="18" t="str">
        <f t="shared" si="629"/>
        <v>majwomen minwomen seniority sensq state_leg state_leg_prof majority maj_leader min_leader speaker chair power meddist afam latino deleg_size votepct votepct_sq if congress==107</v>
      </c>
      <c r="I6719" s="18">
        <f t="shared" si="632"/>
        <v>1</v>
      </c>
      <c r="J6719" s="18" t="str">
        <f t="shared" si="633"/>
        <v xml:space="preserve"> congress==107</v>
      </c>
      <c r="K6719" s="18" t="str">
        <f t="shared" si="630"/>
        <v>majwomen minwomen seniority sensq state_leg state_leg_prof majority maj_leader min_leader speaker chair power meddist afam latino deleg_size votepct votepct_sq</v>
      </c>
      <c r="L6719" s="1" t="str">
        <f t="shared" si="631"/>
        <v>Yes</v>
      </c>
    </row>
    <row r="6720" spans="1:12" ht="43.2" x14ac:dyDescent="0.3">
      <c r="A6720" s="1" t="str">
        <f>VLOOKUP(B6720,DownloadedFiles!$B$2:$C$821,2,)</f>
        <v>hdl:1902.1/18911</v>
      </c>
      <c r="B6720" s="1" t="s">
        <v>2435</v>
      </c>
      <c r="C6720" s="1" t="s">
        <v>698</v>
      </c>
      <c r="D6720" s="1" t="s">
        <v>654</v>
      </c>
      <c r="E6720" s="1" t="str">
        <f>VLOOKUP(D6720,StataFunctions!$E$2:$G$260,3,)</f>
        <v>Linear Regression</v>
      </c>
      <c r="F6720" s="18" t="s">
        <v>6268</v>
      </c>
      <c r="G6720" s="18" t="str">
        <f t="shared" si="634"/>
        <v>les</v>
      </c>
      <c r="H6720" s="18" t="str">
        <f t="shared" si="629"/>
        <v>majwomen minwomen seniority sensq state_leg state_leg_prof majority maj_leader min_leader speaker chair power meddist afam latino deleg_size votepct votepct_sq if congress==108</v>
      </c>
      <c r="I6720" s="18">
        <f t="shared" si="632"/>
        <v>1</v>
      </c>
      <c r="J6720" s="18" t="str">
        <f t="shared" si="633"/>
        <v xml:space="preserve"> congress==108</v>
      </c>
      <c r="K6720" s="18" t="str">
        <f t="shared" si="630"/>
        <v>majwomen minwomen seniority sensq state_leg state_leg_prof majority maj_leader min_leader speaker chair power meddist afam latino deleg_size votepct votepct_sq</v>
      </c>
      <c r="L6720" s="1" t="str">
        <f t="shared" si="631"/>
        <v>Yes</v>
      </c>
    </row>
    <row r="6721" spans="1:12" ht="43.2" x14ac:dyDescent="0.3">
      <c r="A6721" s="1" t="str">
        <f>VLOOKUP(B6721,DownloadedFiles!$B$2:$C$821,2,)</f>
        <v>hdl:1902.1/18911</v>
      </c>
      <c r="B6721" s="1" t="s">
        <v>2435</v>
      </c>
      <c r="C6721" s="1" t="s">
        <v>698</v>
      </c>
      <c r="D6721" s="1" t="s">
        <v>654</v>
      </c>
      <c r="E6721" s="1" t="str">
        <f>VLOOKUP(D6721,StataFunctions!$E$2:$G$260,3,)</f>
        <v>Linear Regression</v>
      </c>
      <c r="F6721" s="18" t="s">
        <v>6269</v>
      </c>
      <c r="G6721" s="18" t="str">
        <f t="shared" si="634"/>
        <v>les</v>
      </c>
      <c r="H6721" s="18" t="str">
        <f t="shared" si="629"/>
        <v>majwomen minwomen seniority sensq state_leg state_leg_prof majority maj_leader min_leader speaker chair power meddist afam latino deleg_size votepct votepct_sq if congress==109</v>
      </c>
      <c r="I6721" s="18">
        <f t="shared" si="632"/>
        <v>1</v>
      </c>
      <c r="J6721" s="18" t="str">
        <f t="shared" si="633"/>
        <v xml:space="preserve"> congress==109</v>
      </c>
      <c r="K6721" s="18" t="str">
        <f t="shared" si="630"/>
        <v>majwomen minwomen seniority sensq state_leg state_leg_prof majority maj_leader min_leader speaker chair power meddist afam latino deleg_size votepct votepct_sq</v>
      </c>
      <c r="L6721" s="1" t="str">
        <f t="shared" si="631"/>
        <v>Yes</v>
      </c>
    </row>
    <row r="6722" spans="1:12" ht="43.2" x14ac:dyDescent="0.3">
      <c r="A6722" s="1" t="str">
        <f>VLOOKUP(B6722,DownloadedFiles!$B$2:$C$821,2,)</f>
        <v>hdl:1902.1/18911</v>
      </c>
      <c r="B6722" s="1" t="s">
        <v>2435</v>
      </c>
      <c r="C6722" s="1" t="s">
        <v>698</v>
      </c>
      <c r="D6722" s="1" t="s">
        <v>654</v>
      </c>
      <c r="E6722" s="1" t="str">
        <f>VLOOKUP(D6722,StataFunctions!$E$2:$G$260,3,)</f>
        <v>Linear Regression</v>
      </c>
      <c r="F6722" s="18" t="s">
        <v>6270</v>
      </c>
      <c r="G6722" s="18" t="str">
        <f t="shared" si="634"/>
        <v>les</v>
      </c>
      <c r="H6722" s="18" t="str">
        <f t="shared" ref="H6722:H6785" si="635">TRIM(MID(F6722,FIND(G6722,F6722)+LEN(G6722)+1,IFERROR(FIND(",",F6722),LEN(F6722)+1)-(FIND(G6722,F6722)+LEN(G6722)+1)))</f>
        <v>majwomen minwomen seniority sensq state_leg state_leg_prof majority maj_leader min_leader speaker chair power meddist afam latino deleg_size votepct votepct_sq if congress==110</v>
      </c>
      <c r="I6722" s="18">
        <f t="shared" si="632"/>
        <v>1</v>
      </c>
      <c r="J6722" s="18" t="str">
        <f t="shared" si="633"/>
        <v xml:space="preserve"> congress==110</v>
      </c>
      <c r="K6722" s="18" t="str">
        <f t="shared" ref="K6722:K6785" si="636">IF(I6722=0,H6722,MID(H6722,1,FIND(J6722,H6722)-4))</f>
        <v>majwomen minwomen seniority sensq state_leg state_leg_prof majority maj_leader min_leader speaker chair power meddist afam latino deleg_size votepct votepct_sq</v>
      </c>
      <c r="L6722" s="1" t="str">
        <f t="shared" ref="L6722:L6785" si="637">IFERROR(IF(FIND("///",F6722)&gt;0,"No",0),"Yes")</f>
        <v>Yes</v>
      </c>
    </row>
    <row r="6723" spans="1:12" ht="43.2" x14ac:dyDescent="0.3">
      <c r="A6723" s="1" t="str">
        <f>VLOOKUP(B6723,DownloadedFiles!$B$2:$C$821,2,)</f>
        <v>hdl:1902.1/18911</v>
      </c>
      <c r="B6723" s="1" t="s">
        <v>2435</v>
      </c>
      <c r="C6723" s="1" t="s">
        <v>698</v>
      </c>
      <c r="D6723" s="1" t="s">
        <v>654</v>
      </c>
      <c r="E6723" s="1" t="str">
        <f>VLOOKUP(D6723,StataFunctions!$E$2:$G$260,3,)</f>
        <v>Linear Regression</v>
      </c>
      <c r="F6723" s="18" t="s">
        <v>6253</v>
      </c>
      <c r="G6723" s="18" t="str">
        <f t="shared" si="634"/>
        <v>les</v>
      </c>
      <c r="H6723" s="18" t="str">
        <f t="shared" si="635"/>
        <v>majwomen minwomen seniority sensq state_leg state_leg_prof majority maj_leader min_leader speaker chair power meddist afam latino deleg_size votepct votepct_sq if congress==93</v>
      </c>
      <c r="I6723" s="18">
        <f t="shared" si="632"/>
        <v>1</v>
      </c>
      <c r="J6723" s="18" t="str">
        <f t="shared" si="633"/>
        <v xml:space="preserve"> congress==93</v>
      </c>
      <c r="K6723" s="18" t="str">
        <f t="shared" si="636"/>
        <v>majwomen minwomen seniority sensq state_leg state_leg_prof majority maj_leader min_leader speaker chair power meddist afam latino deleg_size votepct votepct_sq</v>
      </c>
      <c r="L6723" s="1" t="str">
        <f t="shared" si="637"/>
        <v>Yes</v>
      </c>
    </row>
    <row r="6724" spans="1:12" ht="43.2" x14ac:dyDescent="0.3">
      <c r="A6724" s="1" t="str">
        <f>VLOOKUP(B6724,DownloadedFiles!$B$2:$C$821,2,)</f>
        <v>hdl:1902.1/18911</v>
      </c>
      <c r="B6724" s="1" t="s">
        <v>2435</v>
      </c>
      <c r="C6724" s="1" t="s">
        <v>698</v>
      </c>
      <c r="D6724" s="1" t="s">
        <v>654</v>
      </c>
      <c r="E6724" s="1" t="str">
        <f>VLOOKUP(D6724,StataFunctions!$E$2:$G$260,3,)</f>
        <v>Linear Regression</v>
      </c>
      <c r="F6724" s="18" t="s">
        <v>6254</v>
      </c>
      <c r="G6724" s="18" t="str">
        <f t="shared" si="634"/>
        <v>les</v>
      </c>
      <c r="H6724" s="18" t="str">
        <f t="shared" si="635"/>
        <v>majwomen minwomen seniority sensq state_leg state_leg_prof majority maj_leader min_leader speaker chair power meddist afam latino deleg_size votepct votepct_sq if congress==94</v>
      </c>
      <c r="I6724" s="18">
        <f t="shared" si="632"/>
        <v>1</v>
      </c>
      <c r="J6724" s="18" t="str">
        <f t="shared" si="633"/>
        <v xml:space="preserve"> congress==94</v>
      </c>
      <c r="K6724" s="18" t="str">
        <f t="shared" si="636"/>
        <v>majwomen minwomen seniority sensq state_leg state_leg_prof majority maj_leader min_leader speaker chair power meddist afam latino deleg_size votepct votepct_sq</v>
      </c>
      <c r="L6724" s="1" t="str">
        <f t="shared" si="637"/>
        <v>Yes</v>
      </c>
    </row>
    <row r="6725" spans="1:12" ht="43.2" x14ac:dyDescent="0.3">
      <c r="A6725" s="1" t="str">
        <f>VLOOKUP(B6725,DownloadedFiles!$B$2:$C$821,2,)</f>
        <v>hdl:1902.1/18911</v>
      </c>
      <c r="B6725" s="1" t="s">
        <v>2435</v>
      </c>
      <c r="C6725" s="1" t="s">
        <v>698</v>
      </c>
      <c r="D6725" s="1" t="s">
        <v>654</v>
      </c>
      <c r="E6725" s="1" t="str">
        <f>VLOOKUP(D6725,StataFunctions!$E$2:$G$260,3,)</f>
        <v>Linear Regression</v>
      </c>
      <c r="F6725" s="18" t="s">
        <v>6255</v>
      </c>
      <c r="G6725" s="18" t="str">
        <f t="shared" si="634"/>
        <v>les</v>
      </c>
      <c r="H6725" s="18" t="str">
        <f t="shared" si="635"/>
        <v>majwomen minwomen seniority sensq state_leg state_leg_prof majority maj_leader min_leader speaker chair power meddist afam latino deleg_size votepct votepct_sq if congress==95</v>
      </c>
      <c r="I6725" s="18">
        <f t="shared" si="632"/>
        <v>1</v>
      </c>
      <c r="J6725" s="18" t="str">
        <f t="shared" si="633"/>
        <v xml:space="preserve"> congress==95</v>
      </c>
      <c r="K6725" s="18" t="str">
        <f t="shared" si="636"/>
        <v>majwomen minwomen seniority sensq state_leg state_leg_prof majority maj_leader min_leader speaker chair power meddist afam latino deleg_size votepct votepct_sq</v>
      </c>
      <c r="L6725" s="1" t="str">
        <f t="shared" si="637"/>
        <v>Yes</v>
      </c>
    </row>
    <row r="6726" spans="1:12" ht="43.2" x14ac:dyDescent="0.3">
      <c r="A6726" s="1" t="str">
        <f>VLOOKUP(B6726,DownloadedFiles!$B$2:$C$821,2,)</f>
        <v>hdl:1902.1/18911</v>
      </c>
      <c r="B6726" s="1" t="s">
        <v>2435</v>
      </c>
      <c r="C6726" s="1" t="s">
        <v>698</v>
      </c>
      <c r="D6726" s="1" t="s">
        <v>654</v>
      </c>
      <c r="E6726" s="1" t="str">
        <f>VLOOKUP(D6726,StataFunctions!$E$2:$G$260,3,)</f>
        <v>Linear Regression</v>
      </c>
      <c r="F6726" s="18" t="s">
        <v>6256</v>
      </c>
      <c r="G6726" s="18" t="str">
        <f t="shared" si="634"/>
        <v>les</v>
      </c>
      <c r="H6726" s="18" t="str">
        <f t="shared" si="635"/>
        <v>majwomen minwomen seniority sensq state_leg state_leg_prof majority maj_leader min_leader speaker chair power meddist afam latino deleg_size votepct votepct_sq if congress==96</v>
      </c>
      <c r="I6726" s="18">
        <f t="shared" si="632"/>
        <v>1</v>
      </c>
      <c r="J6726" s="18" t="str">
        <f t="shared" si="633"/>
        <v xml:space="preserve"> congress==96</v>
      </c>
      <c r="K6726" s="18" t="str">
        <f t="shared" si="636"/>
        <v>majwomen minwomen seniority sensq state_leg state_leg_prof majority maj_leader min_leader speaker chair power meddist afam latino deleg_size votepct votepct_sq</v>
      </c>
      <c r="L6726" s="1" t="str">
        <f t="shared" si="637"/>
        <v>Yes</v>
      </c>
    </row>
    <row r="6727" spans="1:12" ht="43.2" x14ac:dyDescent="0.3">
      <c r="A6727" s="1" t="str">
        <f>VLOOKUP(B6727,DownloadedFiles!$B$2:$C$821,2,)</f>
        <v>hdl:1902.1/18911</v>
      </c>
      <c r="B6727" s="1" t="s">
        <v>2435</v>
      </c>
      <c r="C6727" s="1" t="s">
        <v>698</v>
      </c>
      <c r="D6727" s="1" t="s">
        <v>654</v>
      </c>
      <c r="E6727" s="1" t="str">
        <f>VLOOKUP(D6727,StataFunctions!$E$2:$G$260,3,)</f>
        <v>Linear Regression</v>
      </c>
      <c r="F6727" s="18" t="s">
        <v>6257</v>
      </c>
      <c r="G6727" s="18" t="str">
        <f t="shared" si="634"/>
        <v>les</v>
      </c>
      <c r="H6727" s="18" t="str">
        <f t="shared" si="635"/>
        <v>majwomen minwomen seniority sensq state_leg state_leg_prof majority maj_leader min_leader speaker chair power meddist afam latino deleg_size votepct votepct_sq if congress==97</v>
      </c>
      <c r="I6727" s="18">
        <f t="shared" si="632"/>
        <v>1</v>
      </c>
      <c r="J6727" s="18" t="str">
        <f t="shared" si="633"/>
        <v xml:space="preserve"> congress==97</v>
      </c>
      <c r="K6727" s="18" t="str">
        <f t="shared" si="636"/>
        <v>majwomen minwomen seniority sensq state_leg state_leg_prof majority maj_leader min_leader speaker chair power meddist afam latino deleg_size votepct votepct_sq</v>
      </c>
      <c r="L6727" s="1" t="str">
        <f t="shared" si="637"/>
        <v>Yes</v>
      </c>
    </row>
    <row r="6728" spans="1:12" ht="43.2" x14ac:dyDescent="0.3">
      <c r="A6728" s="1" t="str">
        <f>VLOOKUP(B6728,DownloadedFiles!$B$2:$C$821,2,)</f>
        <v>hdl:1902.1/18911</v>
      </c>
      <c r="B6728" s="1" t="s">
        <v>2435</v>
      </c>
      <c r="C6728" s="1" t="s">
        <v>698</v>
      </c>
      <c r="D6728" s="1" t="s">
        <v>654</v>
      </c>
      <c r="E6728" s="1" t="str">
        <f>VLOOKUP(D6728,StataFunctions!$E$2:$G$260,3,)</f>
        <v>Linear Regression</v>
      </c>
      <c r="F6728" s="18" t="s">
        <v>6258</v>
      </c>
      <c r="G6728" s="18" t="str">
        <f t="shared" si="634"/>
        <v>les</v>
      </c>
      <c r="H6728" s="18" t="str">
        <f t="shared" si="635"/>
        <v>majwomen minwomen seniority sensq state_leg state_leg_prof majority maj_leader min_leader speaker chair power meddist afam latino deleg_size votepct votepct_sq if congress==98</v>
      </c>
      <c r="I6728" s="18">
        <f t="shared" si="632"/>
        <v>1</v>
      </c>
      <c r="J6728" s="18" t="str">
        <f t="shared" si="633"/>
        <v xml:space="preserve"> congress==98</v>
      </c>
      <c r="K6728" s="18" t="str">
        <f t="shared" si="636"/>
        <v>majwomen minwomen seniority sensq state_leg state_leg_prof majority maj_leader min_leader speaker chair power meddist afam latino deleg_size votepct votepct_sq</v>
      </c>
      <c r="L6728" s="1" t="str">
        <f t="shared" si="637"/>
        <v>Yes</v>
      </c>
    </row>
    <row r="6729" spans="1:12" ht="43.2" x14ac:dyDescent="0.3">
      <c r="A6729" s="1" t="str">
        <f>VLOOKUP(B6729,DownloadedFiles!$B$2:$C$821,2,)</f>
        <v>hdl:1902.1/18911</v>
      </c>
      <c r="B6729" s="1" t="s">
        <v>2435</v>
      </c>
      <c r="C6729" s="1" t="s">
        <v>698</v>
      </c>
      <c r="D6729" s="1" t="s">
        <v>654</v>
      </c>
      <c r="E6729" s="1" t="str">
        <f>VLOOKUP(D6729,StataFunctions!$E$2:$G$260,3,)</f>
        <v>Linear Regression</v>
      </c>
      <c r="F6729" s="18" t="s">
        <v>6259</v>
      </c>
      <c r="G6729" s="18" t="str">
        <f t="shared" si="634"/>
        <v>les</v>
      </c>
      <c r="H6729" s="18" t="str">
        <f t="shared" si="635"/>
        <v>majwomen minwomen seniority sensq state_leg state_leg_prof majority maj_leader min_leader speaker chair power meddist afam latino deleg_size votepct votepct_sq if congress==99</v>
      </c>
      <c r="I6729" s="18">
        <f t="shared" si="632"/>
        <v>1</v>
      </c>
      <c r="J6729" s="18" t="str">
        <f t="shared" si="633"/>
        <v xml:space="preserve"> congress==99</v>
      </c>
      <c r="K6729" s="18" t="str">
        <f t="shared" si="636"/>
        <v>majwomen minwomen seniority sensq state_leg state_leg_prof majority maj_leader min_leader speaker chair power meddist afam latino deleg_size votepct votepct_sq</v>
      </c>
      <c r="L6729" s="1" t="str">
        <f t="shared" si="637"/>
        <v>Yes</v>
      </c>
    </row>
    <row r="6730" spans="1:12" ht="43.2" x14ac:dyDescent="0.3">
      <c r="A6730" s="1" t="str">
        <f>VLOOKUP(B6730,DownloadedFiles!$B$2:$C$821,2,)</f>
        <v>hdl:1902.1/18911</v>
      </c>
      <c r="B6730" s="1" t="s">
        <v>2435</v>
      </c>
      <c r="C6730" s="1" t="s">
        <v>698</v>
      </c>
      <c r="D6730" s="1" t="s">
        <v>654</v>
      </c>
      <c r="E6730" s="1" t="str">
        <f>VLOOKUP(D6730,StataFunctions!$E$2:$G$260,3,)</f>
        <v>Linear Regression</v>
      </c>
      <c r="F6730" s="18" t="s">
        <v>6286</v>
      </c>
      <c r="G6730" s="18" t="str">
        <f t="shared" si="634"/>
        <v>les</v>
      </c>
      <c r="H6730" s="18" t="str">
        <f t="shared" si="635"/>
        <v>majwomen minwomen seniority sensq state_leg state_leg_prof majority maj_leader min_leader speaker chair power meddist afam latino deleg_size votepct votepct_sq if congress&gt;101</v>
      </c>
      <c r="I6730" s="18">
        <f t="shared" si="632"/>
        <v>1</v>
      </c>
      <c r="J6730" s="18" t="str">
        <f t="shared" si="633"/>
        <v xml:space="preserve"> congress&gt;101</v>
      </c>
      <c r="K6730" s="18" t="str">
        <f t="shared" si="636"/>
        <v>majwomen minwomen seniority sensq state_leg state_leg_prof majority maj_leader min_leader speaker chair power meddist afam latino deleg_size votepct votepct_sq</v>
      </c>
      <c r="L6730" s="1" t="str">
        <f t="shared" si="637"/>
        <v>Yes</v>
      </c>
    </row>
    <row r="6731" spans="1:12" ht="43.2" x14ac:dyDescent="0.3">
      <c r="A6731" s="1" t="str">
        <f>VLOOKUP(B6731,DownloadedFiles!$B$2:$C$821,2,)</f>
        <v>hdl:1902.1/18911</v>
      </c>
      <c r="B6731" s="1" t="s">
        <v>2435</v>
      </c>
      <c r="C6731" s="1" t="s">
        <v>698</v>
      </c>
      <c r="D6731" s="1" t="s">
        <v>654</v>
      </c>
      <c r="E6731" s="1" t="str">
        <f>VLOOKUP(D6731,StataFunctions!$E$2:$G$260,3,)</f>
        <v>Linear Regression</v>
      </c>
      <c r="F6731" s="18" t="s">
        <v>6278</v>
      </c>
      <c r="G6731" s="18" t="str">
        <f t="shared" si="634"/>
        <v>all_abc</v>
      </c>
      <c r="H6731" s="18" t="str">
        <f t="shared" si="635"/>
        <v>majwomen minwomen seniority sensq state_leg state_leg_prof majority maj_leader min_leader speaker chair power meddist afam latino deleg_size votepct votepct_sq</v>
      </c>
      <c r="I6731" s="18">
        <f t="shared" si="632"/>
        <v>0</v>
      </c>
      <c r="J6731" s="18" t="str">
        <f t="shared" si="633"/>
        <v>NA</v>
      </c>
      <c r="K6731" s="18" t="str">
        <f t="shared" si="636"/>
        <v>majwomen minwomen seniority sensq state_leg state_leg_prof majority maj_leader min_leader speaker chair power meddist afam latino deleg_size votepct votepct_sq</v>
      </c>
      <c r="L6731" s="1" t="str">
        <f t="shared" si="637"/>
        <v>Yes</v>
      </c>
    </row>
    <row r="6732" spans="1:12" ht="43.2" x14ac:dyDescent="0.3">
      <c r="A6732" s="1" t="str">
        <f>VLOOKUP(B6732,DownloadedFiles!$B$2:$C$821,2,)</f>
        <v>hdl:1902.1/18911</v>
      </c>
      <c r="B6732" s="1" t="s">
        <v>2435</v>
      </c>
      <c r="C6732" s="1" t="s">
        <v>698</v>
      </c>
      <c r="D6732" s="1" t="s">
        <v>654</v>
      </c>
      <c r="E6732" s="1" t="str">
        <f>VLOOKUP(D6732,StataFunctions!$E$2:$G$260,3,)</f>
        <v>Linear Regression</v>
      </c>
      <c r="F6732" s="18" t="s">
        <v>6277</v>
      </c>
      <c r="G6732" s="18" t="str">
        <f t="shared" si="634"/>
        <v>all_aic</v>
      </c>
      <c r="H6732" s="18" t="str">
        <f t="shared" si="635"/>
        <v>majwomen minwomen seniority sensq state_leg state_leg_prof majority maj_leader min_leader speaker chair power meddist afam latino deleg_size votepct votepct_sq</v>
      </c>
      <c r="I6732" s="18">
        <f t="shared" si="632"/>
        <v>0</v>
      </c>
      <c r="J6732" s="18" t="str">
        <f t="shared" si="633"/>
        <v>NA</v>
      </c>
      <c r="K6732" s="18" t="str">
        <f t="shared" si="636"/>
        <v>majwomen minwomen seniority sensq state_leg state_leg_prof majority maj_leader min_leader speaker chair power meddist afam latino deleg_size votepct votepct_sq</v>
      </c>
      <c r="L6732" s="1" t="str">
        <f t="shared" si="637"/>
        <v>Yes</v>
      </c>
    </row>
    <row r="6733" spans="1:12" ht="43.2" x14ac:dyDescent="0.3">
      <c r="A6733" s="1" t="str">
        <f>VLOOKUP(B6733,DownloadedFiles!$B$2:$C$821,2,)</f>
        <v>hdl:1902.1/18911</v>
      </c>
      <c r="B6733" s="1" t="s">
        <v>2435</v>
      </c>
      <c r="C6733" s="1" t="s">
        <v>698</v>
      </c>
      <c r="D6733" s="1" t="s">
        <v>654</v>
      </c>
      <c r="E6733" s="1" t="str">
        <f>VLOOKUP(D6733,StataFunctions!$E$2:$G$260,3,)</f>
        <v>Linear Regression</v>
      </c>
      <c r="F6733" s="18" t="s">
        <v>6276</v>
      </c>
      <c r="G6733" s="18" t="str">
        <f t="shared" si="634"/>
        <v>all_bills</v>
      </c>
      <c r="H6733" s="18" t="str">
        <f t="shared" si="635"/>
        <v>majwomen minwomen seniority sensq state_leg state_leg_prof majority maj_leader min_leader speaker chair power meddist afam latino deleg_size votepct votepct_sq</v>
      </c>
      <c r="I6733" s="18">
        <f t="shared" si="632"/>
        <v>0</v>
      </c>
      <c r="J6733" s="18" t="str">
        <f t="shared" si="633"/>
        <v>NA</v>
      </c>
      <c r="K6733" s="18" t="str">
        <f t="shared" si="636"/>
        <v>majwomen minwomen seniority sensq state_leg state_leg_prof majority maj_leader min_leader speaker chair power meddist afam latino deleg_size votepct votepct_sq</v>
      </c>
      <c r="L6733" s="1" t="str">
        <f t="shared" si="637"/>
        <v>Yes</v>
      </c>
    </row>
    <row r="6734" spans="1:12" ht="43.2" x14ac:dyDescent="0.3">
      <c r="A6734" s="1" t="str">
        <f>VLOOKUP(B6734,DownloadedFiles!$B$2:$C$821,2,)</f>
        <v>hdl:1902.1/18911</v>
      </c>
      <c r="B6734" s="1" t="s">
        <v>2435</v>
      </c>
      <c r="C6734" s="1" t="s">
        <v>698</v>
      </c>
      <c r="D6734" s="1" t="s">
        <v>654</v>
      </c>
      <c r="E6734" s="1" t="str">
        <f>VLOOKUP(D6734,StataFunctions!$E$2:$G$260,3,)</f>
        <v>Linear Regression</v>
      </c>
      <c r="F6734" s="18" t="s">
        <v>6280</v>
      </c>
      <c r="G6734" s="18" t="str">
        <f t="shared" si="634"/>
        <v>all_law</v>
      </c>
      <c r="H6734" s="18" t="str">
        <f t="shared" si="635"/>
        <v>majwomen minwomen seniority sensq state_leg state_leg_prof majority maj_leader min_leader speaker chair power meddist afam latino deleg_size votepct votepct_sq</v>
      </c>
      <c r="I6734" s="18">
        <f t="shared" si="632"/>
        <v>0</v>
      </c>
      <c r="J6734" s="18" t="str">
        <f t="shared" si="633"/>
        <v>NA</v>
      </c>
      <c r="K6734" s="18" t="str">
        <f t="shared" si="636"/>
        <v>majwomen minwomen seniority sensq state_leg state_leg_prof majority maj_leader min_leader speaker chair power meddist afam latino deleg_size votepct votepct_sq</v>
      </c>
      <c r="L6734" s="1" t="str">
        <f t="shared" si="637"/>
        <v>Yes</v>
      </c>
    </row>
    <row r="6735" spans="1:12" ht="43.2" x14ac:dyDescent="0.3">
      <c r="A6735" s="1" t="str">
        <f>VLOOKUP(B6735,DownloadedFiles!$B$2:$C$821,2,)</f>
        <v>hdl:1902.1/18911</v>
      </c>
      <c r="B6735" s="1" t="s">
        <v>2435</v>
      </c>
      <c r="C6735" s="1" t="s">
        <v>698</v>
      </c>
      <c r="D6735" s="1" t="s">
        <v>654</v>
      </c>
      <c r="E6735" s="1" t="str">
        <f>VLOOKUP(D6735,StataFunctions!$E$2:$G$260,3,)</f>
        <v>Linear Regression</v>
      </c>
      <c r="F6735" s="18" t="s">
        <v>6279</v>
      </c>
      <c r="G6735" s="18" t="str">
        <f t="shared" si="634"/>
        <v>all_pass</v>
      </c>
      <c r="H6735" s="18" t="str">
        <f t="shared" si="635"/>
        <v>majwomen minwomen seniority sensq state_leg state_leg_prof majority maj_leader min_leader speaker chair power meddist afam latino deleg_size votepct votepct_sq</v>
      </c>
      <c r="I6735" s="18">
        <f t="shared" si="632"/>
        <v>0</v>
      </c>
      <c r="J6735" s="18" t="str">
        <f t="shared" si="633"/>
        <v>NA</v>
      </c>
      <c r="K6735" s="18" t="str">
        <f t="shared" si="636"/>
        <v>majwomen minwomen seniority sensq state_leg state_leg_prof majority maj_leader min_leader speaker chair power meddist afam latino deleg_size votepct votepct_sq</v>
      </c>
      <c r="L6735" s="1" t="str">
        <f t="shared" si="637"/>
        <v>Yes</v>
      </c>
    </row>
    <row r="6736" spans="1:12" ht="43.2" x14ac:dyDescent="0.3">
      <c r="A6736" s="1" t="str">
        <f>VLOOKUP(B6736,DownloadedFiles!$B$2:$C$821,2,)</f>
        <v>hdl:1902.1/18911</v>
      </c>
      <c r="B6736" s="1" t="s">
        <v>2435</v>
      </c>
      <c r="C6736" s="1" t="s">
        <v>698</v>
      </c>
      <c r="D6736" s="1" t="s">
        <v>654</v>
      </c>
      <c r="E6736" s="1" t="str">
        <f>VLOOKUP(D6736,StataFunctions!$E$2:$G$260,3,)</f>
        <v>Linear Regression</v>
      </c>
      <c r="F6736" s="18" t="s">
        <v>6284</v>
      </c>
      <c r="G6736" s="18" t="str">
        <f t="shared" si="634"/>
        <v>les</v>
      </c>
      <c r="H6736" s="18" t="str">
        <f t="shared" si="635"/>
        <v>majwomen minwomen seniority sensq state_leg state_leg_prof majority maj_leader min_leader speaker chair power meddist afam latino deleg_size votepct votepct_sq</v>
      </c>
      <c r="I6736" s="18">
        <f t="shared" si="632"/>
        <v>0</v>
      </c>
      <c r="J6736" s="18" t="str">
        <f t="shared" si="633"/>
        <v>NA</v>
      </c>
      <c r="K6736" s="18" t="str">
        <f t="shared" si="636"/>
        <v>majwomen minwomen seniority sensq state_leg state_leg_prof majority maj_leader min_leader speaker chair power meddist afam latino deleg_size votepct votepct_sq</v>
      </c>
      <c r="L6736" s="1" t="str">
        <f t="shared" si="637"/>
        <v>Yes</v>
      </c>
    </row>
    <row r="6737" spans="1:12" x14ac:dyDescent="0.3">
      <c r="A6737" s="1" t="str">
        <f>VLOOKUP(B6737,DownloadedFiles!$B$2:$C$821,2,)</f>
        <v>hdl:1902.1/22417</v>
      </c>
      <c r="B6737" s="1" t="s">
        <v>752</v>
      </c>
      <c r="C6737" s="1" t="s">
        <v>753</v>
      </c>
      <c r="D6737" s="1" t="s">
        <v>754</v>
      </c>
      <c r="E6737" s="1" t="str">
        <f>VLOOKUP(D6737,StataFunctions!$E$2:$G$260,3,)</f>
        <v>Parametric survival models</v>
      </c>
      <c r="F6737" s="18" t="s">
        <v>756</v>
      </c>
      <c r="G6737" s="18" t="str">
        <f t="shared" si="634"/>
        <v>persdumjlw_lag</v>
      </c>
      <c r="H6737" s="18" t="str">
        <f t="shared" si="635"/>
        <v>land</v>
      </c>
      <c r="I6737" s="18">
        <f t="shared" si="632"/>
        <v>0</v>
      </c>
      <c r="J6737" s="18" t="str">
        <f t="shared" si="633"/>
        <v>NA</v>
      </c>
      <c r="K6737" s="18" t="str">
        <f t="shared" si="636"/>
        <v>land</v>
      </c>
      <c r="L6737" s="1" t="str">
        <f t="shared" si="637"/>
        <v>Yes</v>
      </c>
    </row>
    <row r="6738" spans="1:12" x14ac:dyDescent="0.3">
      <c r="A6738" s="1" t="str">
        <f>VLOOKUP(B6738,DownloadedFiles!$B$2:$C$821,2,)</f>
        <v>hdl:1902.1/22417</v>
      </c>
      <c r="B6738" s="1" t="s">
        <v>752</v>
      </c>
      <c r="C6738" s="1" t="s">
        <v>753</v>
      </c>
      <c r="D6738" s="1" t="s">
        <v>754</v>
      </c>
      <c r="E6738" s="1" t="str">
        <f>VLOOKUP(D6738,StataFunctions!$E$2:$G$260,3,)</f>
        <v>Parametric survival models</v>
      </c>
      <c r="F6738" s="18" t="s">
        <v>757</v>
      </c>
      <c r="G6738" s="18" t="str">
        <f t="shared" si="634"/>
        <v>persdumjlw_lag</v>
      </c>
      <c r="H6738" s="18" t="str">
        <f t="shared" si="635"/>
        <v>land</v>
      </c>
      <c r="I6738" s="18">
        <f t="shared" si="632"/>
        <v>0</v>
      </c>
      <c r="J6738" s="18" t="str">
        <f t="shared" si="633"/>
        <v>NA</v>
      </c>
      <c r="K6738" s="18" t="str">
        <f t="shared" si="636"/>
        <v>land</v>
      </c>
      <c r="L6738" s="1" t="str">
        <f t="shared" si="637"/>
        <v>Yes</v>
      </c>
    </row>
    <row r="6739" spans="1:12" ht="28.8" x14ac:dyDescent="0.3">
      <c r="A6739" s="1" t="str">
        <f>VLOOKUP(B6739,DownloadedFiles!$B$2:$C$821,2,)</f>
        <v>hdl:1902.1/22417</v>
      </c>
      <c r="B6739" s="1" t="s">
        <v>752</v>
      </c>
      <c r="C6739" s="1" t="s">
        <v>753</v>
      </c>
      <c r="D6739" s="1" t="s">
        <v>754</v>
      </c>
      <c r="E6739" s="1" t="str">
        <f>VLOOKUP(D6739,StataFunctions!$E$2:$G$260,3,)</f>
        <v>Parametric survival models</v>
      </c>
      <c r="F6739" s="18" t="s">
        <v>758</v>
      </c>
      <c r="G6739" s="18" t="str">
        <f t="shared" si="634"/>
        <v>persdumjlw_lag</v>
      </c>
      <c r="H6739" s="18" t="str">
        <f t="shared" si="635"/>
        <v>land cap</v>
      </c>
      <c r="I6739" s="18">
        <f t="shared" si="632"/>
        <v>0</v>
      </c>
      <c r="J6739" s="18" t="str">
        <f t="shared" si="633"/>
        <v>NA</v>
      </c>
      <c r="K6739" s="18" t="str">
        <f t="shared" si="636"/>
        <v>land cap</v>
      </c>
      <c r="L6739" s="1" t="str">
        <f t="shared" si="637"/>
        <v>Yes</v>
      </c>
    </row>
    <row r="6740" spans="1:12" ht="28.8" x14ac:dyDescent="0.3">
      <c r="A6740" s="1" t="str">
        <f>VLOOKUP(B6740,DownloadedFiles!$B$2:$C$821,2,)</f>
        <v>hdl:1902.1/22417</v>
      </c>
      <c r="B6740" s="1" t="s">
        <v>752</v>
      </c>
      <c r="C6740" s="1" t="s">
        <v>753</v>
      </c>
      <c r="D6740" s="1" t="s">
        <v>754</v>
      </c>
      <c r="E6740" s="1" t="str">
        <f>VLOOKUP(D6740,StataFunctions!$E$2:$G$260,3,)</f>
        <v>Parametric survival models</v>
      </c>
      <c r="F6740" s="18" t="s">
        <v>759</v>
      </c>
      <c r="G6740" s="18" t="str">
        <f t="shared" si="634"/>
        <v>persdumjlw_lag</v>
      </c>
      <c r="H6740" s="18" t="str">
        <f t="shared" si="635"/>
        <v>land cap</v>
      </c>
      <c r="I6740" s="18">
        <f t="shared" ref="I6740:I6803" si="638">IFERROR(IF(FIND(" if ",H6740)&gt;0,1,0),0)</f>
        <v>0</v>
      </c>
      <c r="J6740" s="18" t="str">
        <f t="shared" ref="J6740:J6803" si="639">IFERROR(MID(H6740,FIND(" if ",H6740)+3,LEN(H6740)+1),"NA")</f>
        <v>NA</v>
      </c>
      <c r="K6740" s="18" t="str">
        <f t="shared" si="636"/>
        <v>land cap</v>
      </c>
      <c r="L6740" s="1" t="str">
        <f t="shared" si="637"/>
        <v>Yes</v>
      </c>
    </row>
    <row r="6741" spans="1:12" ht="28.8" x14ac:dyDescent="0.3">
      <c r="A6741" s="1" t="str">
        <f>VLOOKUP(B6741,DownloadedFiles!$B$2:$C$821,2,)</f>
        <v>hdl:1902.1/22417</v>
      </c>
      <c r="B6741" s="1" t="s">
        <v>752</v>
      </c>
      <c r="C6741" s="1" t="s">
        <v>753</v>
      </c>
      <c r="D6741" s="1" t="s">
        <v>754</v>
      </c>
      <c r="E6741" s="1" t="str">
        <f>VLOOKUP(D6741,StataFunctions!$E$2:$G$260,3,)</f>
        <v>Parametric survival models</v>
      </c>
      <c r="F6741" s="18" t="s">
        <v>760</v>
      </c>
      <c r="G6741" s="18" t="str">
        <f t="shared" si="634"/>
        <v>persdumjlw_lag</v>
      </c>
      <c r="H6741" s="18" t="str">
        <f t="shared" si="635"/>
        <v>land gdppercap</v>
      </c>
      <c r="I6741" s="18">
        <f t="shared" si="638"/>
        <v>0</v>
      </c>
      <c r="J6741" s="18" t="str">
        <f t="shared" si="639"/>
        <v>NA</v>
      </c>
      <c r="K6741" s="18" t="str">
        <f t="shared" si="636"/>
        <v>land gdppercap</v>
      </c>
      <c r="L6741" s="1" t="str">
        <f t="shared" si="637"/>
        <v>Yes</v>
      </c>
    </row>
    <row r="6742" spans="1:12" ht="28.8" x14ac:dyDescent="0.3">
      <c r="A6742" s="1" t="str">
        <f>VLOOKUP(B6742,DownloadedFiles!$B$2:$C$821,2,)</f>
        <v>hdl:1902.1/22417</v>
      </c>
      <c r="B6742" s="1" t="s">
        <v>752</v>
      </c>
      <c r="C6742" s="1" t="s">
        <v>753</v>
      </c>
      <c r="D6742" s="1" t="s">
        <v>754</v>
      </c>
      <c r="E6742" s="1" t="str">
        <f>VLOOKUP(D6742,StataFunctions!$E$2:$G$260,3,)</f>
        <v>Parametric survival models</v>
      </c>
      <c r="F6742" s="18" t="s">
        <v>761</v>
      </c>
      <c r="G6742" s="18" t="str">
        <f t="shared" si="634"/>
        <v>persdumjlw_lag</v>
      </c>
      <c r="H6742" s="18" t="str">
        <f t="shared" si="635"/>
        <v>land gdppercap</v>
      </c>
      <c r="I6742" s="18">
        <f t="shared" si="638"/>
        <v>0</v>
      </c>
      <c r="J6742" s="18" t="str">
        <f t="shared" si="639"/>
        <v>NA</v>
      </c>
      <c r="K6742" s="18" t="str">
        <f t="shared" si="636"/>
        <v>land gdppercap</v>
      </c>
      <c r="L6742" s="1" t="str">
        <f t="shared" si="637"/>
        <v>Yes</v>
      </c>
    </row>
    <row r="6743" spans="1:12" ht="28.8" x14ac:dyDescent="0.3">
      <c r="A6743" s="1" t="str">
        <f>VLOOKUP(B6743,DownloadedFiles!$B$2:$C$821,2,)</f>
        <v>hdl:1902.1/22417</v>
      </c>
      <c r="B6743" s="1" t="s">
        <v>752</v>
      </c>
      <c r="C6743" s="1" t="s">
        <v>753</v>
      </c>
      <c r="D6743" s="1" t="s">
        <v>754</v>
      </c>
      <c r="E6743" s="1" t="str">
        <f>VLOOKUP(D6743,StataFunctions!$E$2:$G$260,3,)</f>
        <v>Parametric survival models</v>
      </c>
      <c r="F6743" s="18" t="s">
        <v>762</v>
      </c>
      <c r="G6743" s="18" t="str">
        <f t="shared" si="634"/>
        <v>persdumjlw_lag</v>
      </c>
      <c r="H6743" s="18" t="str">
        <f t="shared" si="635"/>
        <v>land lpop</v>
      </c>
      <c r="I6743" s="18">
        <f t="shared" si="638"/>
        <v>0</v>
      </c>
      <c r="J6743" s="18" t="str">
        <f t="shared" si="639"/>
        <v>NA</v>
      </c>
      <c r="K6743" s="18" t="str">
        <f t="shared" si="636"/>
        <v>land lpop</v>
      </c>
      <c r="L6743" s="1" t="str">
        <f t="shared" si="637"/>
        <v>Yes</v>
      </c>
    </row>
    <row r="6744" spans="1:12" ht="28.8" x14ac:dyDescent="0.3">
      <c r="A6744" s="1" t="str">
        <f>VLOOKUP(B6744,DownloadedFiles!$B$2:$C$821,2,)</f>
        <v>hdl:1902.1/22417</v>
      </c>
      <c r="B6744" s="1" t="s">
        <v>752</v>
      </c>
      <c r="C6744" s="1" t="s">
        <v>753</v>
      </c>
      <c r="D6744" s="1" t="s">
        <v>754</v>
      </c>
      <c r="E6744" s="1" t="str">
        <f>VLOOKUP(D6744,StataFunctions!$E$2:$G$260,3,)</f>
        <v>Parametric survival models</v>
      </c>
      <c r="F6744" s="18" t="s">
        <v>763</v>
      </c>
      <c r="G6744" s="18" t="str">
        <f t="shared" si="634"/>
        <v>persdumjlw_lag</v>
      </c>
      <c r="H6744" s="18" t="str">
        <f t="shared" si="635"/>
        <v>land lpop</v>
      </c>
      <c r="I6744" s="18">
        <f t="shared" si="638"/>
        <v>0</v>
      </c>
      <c r="J6744" s="18" t="str">
        <f t="shared" si="639"/>
        <v>NA</v>
      </c>
      <c r="K6744" s="18" t="str">
        <f t="shared" si="636"/>
        <v>land lpop</v>
      </c>
      <c r="L6744" s="1" t="str">
        <f t="shared" si="637"/>
        <v>Yes</v>
      </c>
    </row>
    <row r="6745" spans="1:12" x14ac:dyDescent="0.3">
      <c r="A6745" s="1" t="str">
        <f>VLOOKUP(B6745,DownloadedFiles!$B$2:$C$821,2,)</f>
        <v>hdl:1902.1/22417</v>
      </c>
      <c r="B6745" s="1" t="s">
        <v>752</v>
      </c>
      <c r="C6745" s="1" t="s">
        <v>753</v>
      </c>
      <c r="D6745" s="1" t="s">
        <v>806</v>
      </c>
      <c r="E6745" s="1" t="str">
        <f>VLOOKUP(D6745,StataFunctions!$E$2:$G$260,3,)</f>
        <v>Fixed-effects Logistic Regression</v>
      </c>
      <c r="F6745" s="18" t="s">
        <v>808</v>
      </c>
      <c r="G6745" s="18" t="str">
        <f t="shared" si="634"/>
        <v>gjprog</v>
      </c>
      <c r="H6745" s="18" t="str">
        <f t="shared" si="635"/>
        <v>persdum2009_lag land cap time time2 time3</v>
      </c>
      <c r="I6745" s="18">
        <f t="shared" si="638"/>
        <v>0</v>
      </c>
      <c r="J6745" s="18" t="str">
        <f t="shared" si="639"/>
        <v>NA</v>
      </c>
      <c r="K6745" s="18" t="str">
        <f t="shared" si="636"/>
        <v>persdum2009_lag land cap time time2 time3</v>
      </c>
      <c r="L6745" s="1" t="str">
        <f t="shared" si="637"/>
        <v>Yes</v>
      </c>
    </row>
    <row r="6746" spans="1:12" x14ac:dyDescent="0.3">
      <c r="A6746" s="1" t="str">
        <f>VLOOKUP(B6746,DownloadedFiles!$B$2:$C$821,2,)</f>
        <v>hdl:1902.1/22417</v>
      </c>
      <c r="B6746" s="1" t="s">
        <v>752</v>
      </c>
      <c r="C6746" s="1" t="s">
        <v>753</v>
      </c>
      <c r="D6746" s="1" t="s">
        <v>806</v>
      </c>
      <c r="E6746" s="1" t="str">
        <f>VLOOKUP(D6746,StataFunctions!$E$2:$G$260,3,)</f>
        <v>Fixed-effects Logistic Regression</v>
      </c>
      <c r="F6746" s="18" t="s">
        <v>809</v>
      </c>
      <c r="G6746" s="18" t="str">
        <f t="shared" si="634"/>
        <v>pursueonly</v>
      </c>
      <c r="H6746" s="18" t="str">
        <f t="shared" si="635"/>
        <v>persdum2009_lag land cap time time2 time3</v>
      </c>
      <c r="I6746" s="18">
        <f t="shared" si="638"/>
        <v>0</v>
      </c>
      <c r="J6746" s="18" t="str">
        <f t="shared" si="639"/>
        <v>NA</v>
      </c>
      <c r="K6746" s="18" t="str">
        <f t="shared" si="636"/>
        <v>persdum2009_lag land cap time time2 time3</v>
      </c>
      <c r="L6746" s="1" t="str">
        <f t="shared" si="637"/>
        <v>Yes</v>
      </c>
    </row>
    <row r="6747" spans="1:12" x14ac:dyDescent="0.3">
      <c r="A6747" s="1" t="str">
        <f>VLOOKUP(B6747,DownloadedFiles!$B$2:$C$821,2,)</f>
        <v>hdl:1902.1/22417</v>
      </c>
      <c r="B6747" s="1" t="s">
        <v>752</v>
      </c>
      <c r="C6747" s="1" t="s">
        <v>753</v>
      </c>
      <c r="D6747" s="1" t="s">
        <v>806</v>
      </c>
      <c r="E6747" s="1" t="str">
        <f>VLOOKUP(D6747,StataFunctions!$E$2:$G$260,3,)</f>
        <v>Fixed-effects Logistic Regression</v>
      </c>
      <c r="F6747" s="18" t="s">
        <v>810</v>
      </c>
      <c r="G6747" s="18" t="str">
        <f t="shared" si="634"/>
        <v>gjprog</v>
      </c>
      <c r="H6747" s="18" t="str">
        <f t="shared" si="635"/>
        <v>persdum2009_lag land gdppercap time time2 time3</v>
      </c>
      <c r="I6747" s="18">
        <f t="shared" si="638"/>
        <v>0</v>
      </c>
      <c r="J6747" s="18" t="str">
        <f t="shared" si="639"/>
        <v>NA</v>
      </c>
      <c r="K6747" s="18" t="str">
        <f t="shared" si="636"/>
        <v>persdum2009_lag land gdppercap time time2 time3</v>
      </c>
      <c r="L6747" s="1" t="str">
        <f t="shared" si="637"/>
        <v>Yes</v>
      </c>
    </row>
    <row r="6748" spans="1:12" ht="28.8" x14ac:dyDescent="0.3">
      <c r="A6748" s="1" t="str">
        <f>VLOOKUP(B6748,DownloadedFiles!$B$2:$C$821,2,)</f>
        <v>hdl:1902.1/22417</v>
      </c>
      <c r="B6748" s="1" t="s">
        <v>752</v>
      </c>
      <c r="C6748" s="1" t="s">
        <v>753</v>
      </c>
      <c r="D6748" s="1" t="s">
        <v>806</v>
      </c>
      <c r="E6748" s="1" t="str">
        <f>VLOOKUP(D6748,StataFunctions!$E$2:$G$260,3,)</f>
        <v>Fixed-effects Logistic Regression</v>
      </c>
      <c r="F6748" s="18" t="s">
        <v>811</v>
      </c>
      <c r="G6748" s="18" t="str">
        <f t="shared" si="634"/>
        <v>pursueonly</v>
      </c>
      <c r="H6748" s="18" t="str">
        <f t="shared" si="635"/>
        <v>persdum2009_lag land gdppercap time time2 time3</v>
      </c>
      <c r="I6748" s="18">
        <f t="shared" si="638"/>
        <v>0</v>
      </c>
      <c r="J6748" s="18" t="str">
        <f t="shared" si="639"/>
        <v>NA</v>
      </c>
      <c r="K6748" s="18" t="str">
        <f t="shared" si="636"/>
        <v>persdum2009_lag land gdppercap time time2 time3</v>
      </c>
      <c r="L6748" s="1" t="str">
        <f t="shared" si="637"/>
        <v>Yes</v>
      </c>
    </row>
    <row r="6749" spans="1:12" x14ac:dyDescent="0.3">
      <c r="A6749" s="1" t="str">
        <f>VLOOKUP(B6749,DownloadedFiles!$B$2:$C$821,2,)</f>
        <v>hdl:1902.1/22417</v>
      </c>
      <c r="B6749" s="1" t="s">
        <v>752</v>
      </c>
      <c r="C6749" s="1" t="s">
        <v>753</v>
      </c>
      <c r="D6749" s="1" t="s">
        <v>806</v>
      </c>
      <c r="E6749" s="1" t="str">
        <f>VLOOKUP(D6749,StataFunctions!$E$2:$G$260,3,)</f>
        <v>Fixed-effects Logistic Regression</v>
      </c>
      <c r="F6749" s="18" t="s">
        <v>812</v>
      </c>
      <c r="G6749" s="18" t="str">
        <f t="shared" si="634"/>
        <v>gjprog</v>
      </c>
      <c r="H6749" s="18" t="str">
        <f t="shared" si="635"/>
        <v>persdum2009_lag land lpop time time2 time3</v>
      </c>
      <c r="I6749" s="18">
        <f t="shared" si="638"/>
        <v>0</v>
      </c>
      <c r="J6749" s="18" t="str">
        <f t="shared" si="639"/>
        <v>NA</v>
      </c>
      <c r="K6749" s="18" t="str">
        <f t="shared" si="636"/>
        <v>persdum2009_lag land lpop time time2 time3</v>
      </c>
      <c r="L6749" s="1" t="str">
        <f t="shared" si="637"/>
        <v>Yes</v>
      </c>
    </row>
    <row r="6750" spans="1:12" x14ac:dyDescent="0.3">
      <c r="A6750" s="1" t="str">
        <f>VLOOKUP(B6750,DownloadedFiles!$B$2:$C$821,2,)</f>
        <v>hdl:1902.1/22417</v>
      </c>
      <c r="B6750" s="1" t="s">
        <v>752</v>
      </c>
      <c r="C6750" s="1" t="s">
        <v>753</v>
      </c>
      <c r="D6750" s="1" t="s">
        <v>806</v>
      </c>
      <c r="E6750" s="1" t="str">
        <f>VLOOKUP(D6750,StataFunctions!$E$2:$G$260,3,)</f>
        <v>Fixed-effects Logistic Regression</v>
      </c>
      <c r="F6750" s="18" t="s">
        <v>813</v>
      </c>
      <c r="G6750" s="18" t="str">
        <f t="shared" si="634"/>
        <v>pursueonly</v>
      </c>
      <c r="H6750" s="18" t="str">
        <f t="shared" si="635"/>
        <v>persdum2009_lag land lpop time time2 time3</v>
      </c>
      <c r="I6750" s="18">
        <f t="shared" si="638"/>
        <v>0</v>
      </c>
      <c r="J6750" s="18" t="str">
        <f t="shared" si="639"/>
        <v>NA</v>
      </c>
      <c r="K6750" s="18" t="str">
        <f t="shared" si="636"/>
        <v>persdum2009_lag land lpop time time2 time3</v>
      </c>
      <c r="L6750" s="1" t="str">
        <f t="shared" si="637"/>
        <v>Yes</v>
      </c>
    </row>
    <row r="6751" spans="1:12" x14ac:dyDescent="0.3">
      <c r="A6751" s="1" t="str">
        <f>VLOOKUP(B6751,DownloadedFiles!$B$2:$C$821,2,)</f>
        <v>hdl:1902.1/22417</v>
      </c>
      <c r="B6751" s="1" t="s">
        <v>752</v>
      </c>
      <c r="C6751" s="1" t="s">
        <v>753</v>
      </c>
      <c r="D6751" s="1" t="s">
        <v>806</v>
      </c>
      <c r="E6751" s="1" t="str">
        <f>VLOOKUP(D6751,StataFunctions!$E$2:$G$260,3,)</f>
        <v>Fixed-effects Logistic Regression</v>
      </c>
      <c r="F6751" s="18" t="s">
        <v>814</v>
      </c>
      <c r="G6751" s="18" t="str">
        <f t="shared" si="634"/>
        <v>gjprog</v>
      </c>
      <c r="H6751" s="18" t="str">
        <f t="shared" si="635"/>
        <v>persdum2009_lag land time time2 time3</v>
      </c>
      <c r="I6751" s="18">
        <f t="shared" si="638"/>
        <v>0</v>
      </c>
      <c r="J6751" s="18" t="str">
        <f t="shared" si="639"/>
        <v>NA</v>
      </c>
      <c r="K6751" s="18" t="str">
        <f t="shared" si="636"/>
        <v>persdum2009_lag land time time2 time3</v>
      </c>
      <c r="L6751" s="1" t="str">
        <f t="shared" si="637"/>
        <v>Yes</v>
      </c>
    </row>
    <row r="6752" spans="1:12" x14ac:dyDescent="0.3">
      <c r="A6752" s="1" t="str">
        <f>VLOOKUP(B6752,DownloadedFiles!$B$2:$C$821,2,)</f>
        <v>hdl:1902.1/22417</v>
      </c>
      <c r="B6752" s="1" t="s">
        <v>752</v>
      </c>
      <c r="C6752" s="1" t="s">
        <v>753</v>
      </c>
      <c r="D6752" s="1" t="s">
        <v>806</v>
      </c>
      <c r="E6752" s="1" t="str">
        <f>VLOOKUP(D6752,StataFunctions!$E$2:$G$260,3,)</f>
        <v>Fixed-effects Logistic Regression</v>
      </c>
      <c r="F6752" s="18" t="s">
        <v>815</v>
      </c>
      <c r="G6752" s="18" t="str">
        <f t="shared" si="634"/>
        <v>pursueonly</v>
      </c>
      <c r="H6752" s="18" t="str">
        <f t="shared" si="635"/>
        <v>persdum2009_lag land time time2 time3</v>
      </c>
      <c r="I6752" s="18">
        <f t="shared" si="638"/>
        <v>0</v>
      </c>
      <c r="J6752" s="18" t="str">
        <f t="shared" si="639"/>
        <v>NA</v>
      </c>
      <c r="K6752" s="18" t="str">
        <f t="shared" si="636"/>
        <v>persdum2009_lag land time time2 time3</v>
      </c>
      <c r="L6752" s="1" t="str">
        <f t="shared" si="637"/>
        <v>Yes</v>
      </c>
    </row>
    <row r="6753" spans="1:12" x14ac:dyDescent="0.3">
      <c r="A6753" s="1" t="str">
        <f>VLOOKUP(B6753,DownloadedFiles!$B$2:$C$821,2,)</f>
        <v>hdl:1902.1/22417</v>
      </c>
      <c r="B6753" s="1" t="s">
        <v>752</v>
      </c>
      <c r="C6753" s="1" t="s">
        <v>753</v>
      </c>
      <c r="D6753" s="1" t="s">
        <v>806</v>
      </c>
      <c r="E6753" s="1" t="str">
        <f>VLOOKUP(D6753,StataFunctions!$E$2:$G$260,3,)</f>
        <v>Fixed-effects Logistic Regression</v>
      </c>
      <c r="F6753" s="18" t="s">
        <v>817</v>
      </c>
      <c r="G6753" s="18" t="str">
        <f t="shared" si="634"/>
        <v>gjprog</v>
      </c>
      <c r="H6753" s="18" t="str">
        <f t="shared" si="635"/>
        <v>persdumjlw_lag ally land time time2 time3</v>
      </c>
      <c r="I6753" s="18">
        <f t="shared" si="638"/>
        <v>0</v>
      </c>
      <c r="J6753" s="18" t="str">
        <f t="shared" si="639"/>
        <v>NA</v>
      </c>
      <c r="K6753" s="18" t="str">
        <f t="shared" si="636"/>
        <v>persdumjlw_lag ally land time time2 time3</v>
      </c>
      <c r="L6753" s="1" t="str">
        <f t="shared" si="637"/>
        <v>Yes</v>
      </c>
    </row>
    <row r="6754" spans="1:12" x14ac:dyDescent="0.3">
      <c r="A6754" s="1" t="str">
        <f>VLOOKUP(B6754,DownloadedFiles!$B$2:$C$821,2,)</f>
        <v>hdl:1902.1/22417</v>
      </c>
      <c r="B6754" s="1" t="s">
        <v>752</v>
      </c>
      <c r="C6754" s="1" t="s">
        <v>753</v>
      </c>
      <c r="D6754" s="1" t="s">
        <v>806</v>
      </c>
      <c r="E6754" s="1" t="str">
        <f>VLOOKUP(D6754,StataFunctions!$E$2:$G$260,3,)</f>
        <v>Fixed-effects Logistic Regression</v>
      </c>
      <c r="F6754" s="18" t="s">
        <v>816</v>
      </c>
      <c r="G6754" s="18" t="str">
        <f t="shared" si="634"/>
        <v>pursueonly</v>
      </c>
      <c r="H6754" s="18" t="str">
        <f t="shared" si="635"/>
        <v>persdumjlw_lag ally land time time2 time3</v>
      </c>
      <c r="I6754" s="18">
        <f t="shared" si="638"/>
        <v>0</v>
      </c>
      <c r="J6754" s="18" t="str">
        <f t="shared" si="639"/>
        <v>NA</v>
      </c>
      <c r="K6754" s="18" t="str">
        <f t="shared" si="636"/>
        <v>persdumjlw_lag ally land time time2 time3</v>
      </c>
      <c r="L6754" s="1" t="str">
        <f t="shared" si="637"/>
        <v>Yes</v>
      </c>
    </row>
    <row r="6755" spans="1:12" x14ac:dyDescent="0.3">
      <c r="A6755" s="1" t="str">
        <f>VLOOKUP(B6755,DownloadedFiles!$B$2:$C$821,2,)</f>
        <v>hdl:1902.1/22417</v>
      </c>
      <c r="B6755" s="1" t="s">
        <v>752</v>
      </c>
      <c r="C6755" s="1" t="s">
        <v>753</v>
      </c>
      <c r="D6755" s="1" t="s">
        <v>806</v>
      </c>
      <c r="E6755" s="1" t="str">
        <f>VLOOKUP(D6755,StataFunctions!$E$2:$G$260,3,)</f>
        <v>Fixed-effects Logistic Regression</v>
      </c>
      <c r="F6755" s="18" t="s">
        <v>819</v>
      </c>
      <c r="G6755" s="18" t="str">
        <f t="shared" si="634"/>
        <v>gjprog</v>
      </c>
      <c r="H6755" s="18" t="str">
        <f t="shared" si="635"/>
        <v>persdumjlw_lag demjlw_lag land time time2 time3</v>
      </c>
      <c r="I6755" s="18">
        <f t="shared" si="638"/>
        <v>0</v>
      </c>
      <c r="J6755" s="18" t="str">
        <f t="shared" si="639"/>
        <v>NA</v>
      </c>
      <c r="K6755" s="18" t="str">
        <f t="shared" si="636"/>
        <v>persdumjlw_lag demjlw_lag land time time2 time3</v>
      </c>
      <c r="L6755" s="1" t="str">
        <f t="shared" si="637"/>
        <v>Yes</v>
      </c>
    </row>
    <row r="6756" spans="1:12" x14ac:dyDescent="0.3">
      <c r="A6756" s="1" t="str">
        <f>VLOOKUP(B6756,DownloadedFiles!$B$2:$C$821,2,)</f>
        <v>hdl:1902.1/22417</v>
      </c>
      <c r="B6756" s="1" t="s">
        <v>752</v>
      </c>
      <c r="C6756" s="1" t="s">
        <v>753</v>
      </c>
      <c r="D6756" s="1" t="s">
        <v>806</v>
      </c>
      <c r="E6756" s="1" t="str">
        <f>VLOOKUP(D6756,StataFunctions!$E$2:$G$260,3,)</f>
        <v>Fixed-effects Logistic Regression</v>
      </c>
      <c r="F6756" s="18" t="s">
        <v>818</v>
      </c>
      <c r="G6756" s="18" t="str">
        <f t="shared" si="634"/>
        <v>pursueonly</v>
      </c>
      <c r="H6756" s="18" t="str">
        <f t="shared" si="635"/>
        <v>persdumjlw_lag demjlw_lag land time time2 time3</v>
      </c>
      <c r="I6756" s="18">
        <f t="shared" si="638"/>
        <v>0</v>
      </c>
      <c r="J6756" s="18" t="str">
        <f t="shared" si="639"/>
        <v>NA</v>
      </c>
      <c r="K6756" s="18" t="str">
        <f t="shared" si="636"/>
        <v>persdumjlw_lag demjlw_lag land time time2 time3</v>
      </c>
      <c r="L6756" s="1" t="str">
        <f t="shared" si="637"/>
        <v>Yes</v>
      </c>
    </row>
    <row r="6757" spans="1:12" x14ac:dyDescent="0.3">
      <c r="A6757" s="1" t="str">
        <f>VLOOKUP(B6757,DownloadedFiles!$B$2:$C$821,2,)</f>
        <v>hdl:1902.1/22417</v>
      </c>
      <c r="B6757" s="1" t="s">
        <v>752</v>
      </c>
      <c r="C6757" s="1" t="s">
        <v>753</v>
      </c>
      <c r="D6757" s="1" t="s">
        <v>806</v>
      </c>
      <c r="E6757" s="1" t="str">
        <f>VLOOKUP(D6757,StataFunctions!$E$2:$G$260,3,)</f>
        <v>Fixed-effects Logistic Regression</v>
      </c>
      <c r="F6757" s="18" t="s">
        <v>821</v>
      </c>
      <c r="G6757" s="18" t="str">
        <f t="shared" si="634"/>
        <v>gjprog</v>
      </c>
      <c r="H6757" s="18" t="str">
        <f t="shared" si="635"/>
        <v>persdumjlw_lag disputes land time time2 time3</v>
      </c>
      <c r="I6757" s="18">
        <f t="shared" si="638"/>
        <v>0</v>
      </c>
      <c r="J6757" s="18" t="str">
        <f t="shared" si="639"/>
        <v>NA</v>
      </c>
      <c r="K6757" s="18" t="str">
        <f t="shared" si="636"/>
        <v>persdumjlw_lag disputes land time time2 time3</v>
      </c>
      <c r="L6757" s="1" t="str">
        <f t="shared" si="637"/>
        <v>Yes</v>
      </c>
    </row>
    <row r="6758" spans="1:12" x14ac:dyDescent="0.3">
      <c r="A6758" s="1" t="str">
        <f>VLOOKUP(B6758,DownloadedFiles!$B$2:$C$821,2,)</f>
        <v>hdl:1902.1/22417</v>
      </c>
      <c r="B6758" s="1" t="s">
        <v>752</v>
      </c>
      <c r="C6758" s="1" t="s">
        <v>753</v>
      </c>
      <c r="D6758" s="1" t="s">
        <v>806</v>
      </c>
      <c r="E6758" s="1" t="str">
        <f>VLOOKUP(D6758,StataFunctions!$E$2:$G$260,3,)</f>
        <v>Fixed-effects Logistic Regression</v>
      </c>
      <c r="F6758" s="18" t="s">
        <v>820</v>
      </c>
      <c r="G6758" s="18" t="str">
        <f t="shared" si="634"/>
        <v>pursueonly</v>
      </c>
      <c r="H6758" s="18" t="str">
        <f t="shared" si="635"/>
        <v>persdumjlw_lag disputes land time time2 time3</v>
      </c>
      <c r="I6758" s="18">
        <f t="shared" si="638"/>
        <v>0</v>
      </c>
      <c r="J6758" s="18" t="str">
        <f t="shared" si="639"/>
        <v>NA</v>
      </c>
      <c r="K6758" s="18" t="str">
        <f t="shared" si="636"/>
        <v>persdumjlw_lag disputes land time time2 time3</v>
      </c>
      <c r="L6758" s="1" t="str">
        <f t="shared" si="637"/>
        <v>Yes</v>
      </c>
    </row>
    <row r="6759" spans="1:12" x14ac:dyDescent="0.3">
      <c r="A6759" s="1" t="str">
        <f>VLOOKUP(B6759,DownloadedFiles!$B$2:$C$821,2,)</f>
        <v>hdl:1902.1/22417</v>
      </c>
      <c r="B6759" s="1" t="s">
        <v>752</v>
      </c>
      <c r="C6759" s="1" t="s">
        <v>753</v>
      </c>
      <c r="D6759" s="1" t="s">
        <v>806</v>
      </c>
      <c r="E6759" s="1" t="str">
        <f>VLOOKUP(D6759,StataFunctions!$E$2:$G$260,3,)</f>
        <v>Fixed-effects Logistic Regression</v>
      </c>
      <c r="F6759" s="18" t="s">
        <v>823</v>
      </c>
      <c r="G6759" s="18" t="str">
        <f t="shared" si="634"/>
        <v>gjprog</v>
      </c>
      <c r="H6759" s="18" t="str">
        <f t="shared" si="635"/>
        <v>persdumjlw_lag industry2 land time time2 time3</v>
      </c>
      <c r="I6759" s="18">
        <f t="shared" si="638"/>
        <v>0</v>
      </c>
      <c r="J6759" s="18" t="str">
        <f t="shared" si="639"/>
        <v>NA</v>
      </c>
      <c r="K6759" s="18" t="str">
        <f t="shared" si="636"/>
        <v>persdumjlw_lag industry2 land time time2 time3</v>
      </c>
      <c r="L6759" s="1" t="str">
        <f t="shared" si="637"/>
        <v>Yes</v>
      </c>
    </row>
    <row r="6760" spans="1:12" x14ac:dyDescent="0.3">
      <c r="A6760" s="1" t="str">
        <f>VLOOKUP(B6760,DownloadedFiles!$B$2:$C$821,2,)</f>
        <v>hdl:1902.1/22417</v>
      </c>
      <c r="B6760" s="1" t="s">
        <v>752</v>
      </c>
      <c r="C6760" s="1" t="s">
        <v>753</v>
      </c>
      <c r="D6760" s="1" t="s">
        <v>806</v>
      </c>
      <c r="E6760" s="1" t="str">
        <f>VLOOKUP(D6760,StataFunctions!$E$2:$G$260,3,)</f>
        <v>Fixed-effects Logistic Regression</v>
      </c>
      <c r="F6760" s="18" t="s">
        <v>822</v>
      </c>
      <c r="G6760" s="18" t="str">
        <f t="shared" si="634"/>
        <v>pursueonly</v>
      </c>
      <c r="H6760" s="18" t="str">
        <f t="shared" si="635"/>
        <v>persdumjlw_lag industry2 land time time2 time3</v>
      </c>
      <c r="I6760" s="18">
        <f t="shared" si="638"/>
        <v>0</v>
      </c>
      <c r="J6760" s="18" t="str">
        <f t="shared" si="639"/>
        <v>NA</v>
      </c>
      <c r="K6760" s="18" t="str">
        <f t="shared" si="636"/>
        <v>persdumjlw_lag industry2 land time time2 time3</v>
      </c>
      <c r="L6760" s="1" t="str">
        <f t="shared" si="637"/>
        <v>Yes</v>
      </c>
    </row>
    <row r="6761" spans="1:12" ht="28.8" x14ac:dyDescent="0.3">
      <c r="A6761" s="1" t="str">
        <f>VLOOKUP(B6761,DownloadedFiles!$B$2:$C$821,2,)</f>
        <v>hdl:1902.1/22417</v>
      </c>
      <c r="B6761" s="1" t="s">
        <v>752</v>
      </c>
      <c r="C6761" s="1" t="s">
        <v>753</v>
      </c>
      <c r="D6761" s="1" t="s">
        <v>806</v>
      </c>
      <c r="E6761" s="1" t="str">
        <f>VLOOKUP(D6761,StataFunctions!$E$2:$G$260,3,)</f>
        <v>Fixed-effects Logistic Regression</v>
      </c>
      <c r="F6761" s="18" t="s">
        <v>824</v>
      </c>
      <c r="G6761" s="18" t="str">
        <f t="shared" si="634"/>
        <v>gjnukes</v>
      </c>
      <c r="H6761" s="18" t="str">
        <f t="shared" si="635"/>
        <v>persdumjlw_lag industry2 time time2 time3 if gjprogpos==1</v>
      </c>
      <c r="I6761" s="18">
        <f t="shared" si="638"/>
        <v>1</v>
      </c>
      <c r="J6761" s="18" t="str">
        <f t="shared" si="639"/>
        <v xml:space="preserve"> gjprogpos==1</v>
      </c>
      <c r="K6761" s="18" t="str">
        <f t="shared" si="636"/>
        <v>persdumjlw_lag industry2 time time2 time3</v>
      </c>
      <c r="L6761" s="1" t="str">
        <f t="shared" si="637"/>
        <v>Yes</v>
      </c>
    </row>
    <row r="6762" spans="1:12" ht="28.8" x14ac:dyDescent="0.3">
      <c r="A6762" s="1" t="str">
        <f>VLOOKUP(B6762,DownloadedFiles!$B$2:$C$821,2,)</f>
        <v>hdl:1902.1/22417</v>
      </c>
      <c r="B6762" s="1" t="s">
        <v>752</v>
      </c>
      <c r="C6762" s="1" t="s">
        <v>753</v>
      </c>
      <c r="D6762" s="1" t="s">
        <v>806</v>
      </c>
      <c r="E6762" s="1" t="str">
        <f>VLOOKUP(D6762,StataFunctions!$E$2:$G$260,3,)</f>
        <v>Fixed-effects Logistic Regression</v>
      </c>
      <c r="F6762" s="18" t="s">
        <v>825</v>
      </c>
      <c r="G6762" s="18" t="str">
        <f t="shared" si="634"/>
        <v>swnukes</v>
      </c>
      <c r="H6762" s="18" t="str">
        <f t="shared" si="635"/>
        <v>persdumjlw_lag industry2 time time2 time3 if swexppos==1</v>
      </c>
      <c r="I6762" s="18">
        <f t="shared" si="638"/>
        <v>1</v>
      </c>
      <c r="J6762" s="18" t="str">
        <f t="shared" si="639"/>
        <v xml:space="preserve"> swexppos==1</v>
      </c>
      <c r="K6762" s="18" t="str">
        <f t="shared" si="636"/>
        <v>persdumjlw_lag industry2 time time2 time3</v>
      </c>
      <c r="L6762" s="1" t="str">
        <f t="shared" si="637"/>
        <v>Yes</v>
      </c>
    </row>
    <row r="6763" spans="1:12" ht="28.8" x14ac:dyDescent="0.3">
      <c r="A6763" s="1" t="str">
        <f>VLOOKUP(B6763,DownloadedFiles!$B$2:$C$821,2,)</f>
        <v>hdl:1902.1/22417</v>
      </c>
      <c r="B6763" s="1" t="s">
        <v>752</v>
      </c>
      <c r="C6763" s="1" t="s">
        <v>753</v>
      </c>
      <c r="D6763" s="1" t="s">
        <v>806</v>
      </c>
      <c r="E6763" s="1" t="str">
        <f>VLOOKUP(D6763,StataFunctions!$E$2:$G$260,3,)</f>
        <v>Fixed-effects Logistic Regression</v>
      </c>
      <c r="F6763" s="18" t="s">
        <v>826</v>
      </c>
      <c r="G6763" s="18" t="str">
        <f t="shared" si="634"/>
        <v>swnukes</v>
      </c>
      <c r="H6763" s="18" t="str">
        <f t="shared" si="635"/>
        <v>persdumjlw_lag industry2 time time2 time3 if swpurpos==1</v>
      </c>
      <c r="I6763" s="18">
        <f t="shared" si="638"/>
        <v>1</v>
      </c>
      <c r="J6763" s="18" t="str">
        <f t="shared" si="639"/>
        <v xml:space="preserve"> swpurpos==1</v>
      </c>
      <c r="K6763" s="18" t="str">
        <f t="shared" si="636"/>
        <v>persdumjlw_lag industry2 time time2 time3</v>
      </c>
      <c r="L6763" s="1" t="str">
        <f t="shared" si="637"/>
        <v>Yes</v>
      </c>
    </row>
    <row r="6764" spans="1:12" x14ac:dyDescent="0.3">
      <c r="A6764" s="1" t="str">
        <f>VLOOKUP(B6764,DownloadedFiles!$B$2:$C$821,2,)</f>
        <v>hdl:1902.1/22417</v>
      </c>
      <c r="B6764" s="1" t="s">
        <v>752</v>
      </c>
      <c r="C6764" s="1" t="s">
        <v>753</v>
      </c>
      <c r="D6764" s="1" t="s">
        <v>806</v>
      </c>
      <c r="E6764" s="1" t="str">
        <f>VLOOKUP(D6764,StataFunctions!$E$2:$G$260,3,)</f>
        <v>Fixed-effects Logistic Regression</v>
      </c>
      <c r="F6764" s="18" t="s">
        <v>829</v>
      </c>
      <c r="G6764" s="18" t="str">
        <f t="shared" si="634"/>
        <v>exppur</v>
      </c>
      <c r="H6764" s="18" t="str">
        <f t="shared" si="635"/>
        <v>persdumjlw_lag land cap time time2 time3</v>
      </c>
      <c r="I6764" s="18">
        <f t="shared" si="638"/>
        <v>0</v>
      </c>
      <c r="J6764" s="18" t="str">
        <f t="shared" si="639"/>
        <v>NA</v>
      </c>
      <c r="K6764" s="18" t="str">
        <f t="shared" si="636"/>
        <v>persdumjlw_lag land cap time time2 time3</v>
      </c>
      <c r="L6764" s="1" t="str">
        <f t="shared" si="637"/>
        <v>Yes</v>
      </c>
    </row>
    <row r="6765" spans="1:12" x14ac:dyDescent="0.3">
      <c r="A6765" s="1" t="str">
        <f>VLOOKUP(B6765,DownloadedFiles!$B$2:$C$821,2,)</f>
        <v>hdl:1902.1/22417</v>
      </c>
      <c r="B6765" s="1" t="s">
        <v>752</v>
      </c>
      <c r="C6765" s="1" t="s">
        <v>753</v>
      </c>
      <c r="D6765" s="1" t="s">
        <v>806</v>
      </c>
      <c r="E6765" s="1" t="str">
        <f>VLOOKUP(D6765,StataFunctions!$E$2:$G$260,3,)</f>
        <v>Fixed-effects Logistic Regression</v>
      </c>
      <c r="F6765" s="18" t="s">
        <v>828</v>
      </c>
      <c r="G6765" s="18" t="str">
        <f t="shared" si="634"/>
        <v>gjprog</v>
      </c>
      <c r="H6765" s="18" t="str">
        <f t="shared" si="635"/>
        <v>persdumjlw_lag land cap time time2 time3</v>
      </c>
      <c r="I6765" s="18">
        <f t="shared" si="638"/>
        <v>0</v>
      </c>
      <c r="J6765" s="18" t="str">
        <f t="shared" si="639"/>
        <v>NA</v>
      </c>
      <c r="K6765" s="18" t="str">
        <f t="shared" si="636"/>
        <v>persdumjlw_lag land cap time time2 time3</v>
      </c>
      <c r="L6765" s="1" t="str">
        <f t="shared" si="637"/>
        <v>Yes</v>
      </c>
    </row>
    <row r="6766" spans="1:12" x14ac:dyDescent="0.3">
      <c r="A6766" s="1" t="str">
        <f>VLOOKUP(B6766,DownloadedFiles!$B$2:$C$821,2,)</f>
        <v>hdl:1902.1/22417</v>
      </c>
      <c r="B6766" s="1" t="s">
        <v>752</v>
      </c>
      <c r="C6766" s="1" t="s">
        <v>753</v>
      </c>
      <c r="D6766" s="1" t="s">
        <v>806</v>
      </c>
      <c r="E6766" s="1" t="str">
        <f>VLOOKUP(D6766,StataFunctions!$E$2:$G$260,3,)</f>
        <v>Fixed-effects Logistic Regression</v>
      </c>
      <c r="F6766" s="18" t="s">
        <v>827</v>
      </c>
      <c r="G6766" s="18" t="str">
        <f t="shared" si="634"/>
        <v>pursueonly</v>
      </c>
      <c r="H6766" s="18" t="str">
        <f t="shared" si="635"/>
        <v>persdumjlw_lag land cap time time2 time3</v>
      </c>
      <c r="I6766" s="18">
        <f t="shared" si="638"/>
        <v>0</v>
      </c>
      <c r="J6766" s="18" t="str">
        <f t="shared" si="639"/>
        <v>NA</v>
      </c>
      <c r="K6766" s="18" t="str">
        <f t="shared" si="636"/>
        <v>persdumjlw_lag land cap time time2 time3</v>
      </c>
      <c r="L6766" s="1" t="str">
        <f t="shared" si="637"/>
        <v>Yes</v>
      </c>
    </row>
    <row r="6767" spans="1:12" x14ac:dyDescent="0.3">
      <c r="A6767" s="1" t="str">
        <f>VLOOKUP(B6767,DownloadedFiles!$B$2:$C$821,2,)</f>
        <v>hdl:1902.1/22417</v>
      </c>
      <c r="B6767" s="1" t="s">
        <v>752</v>
      </c>
      <c r="C6767" s="1" t="s">
        <v>753</v>
      </c>
      <c r="D6767" s="1" t="s">
        <v>806</v>
      </c>
      <c r="E6767" s="1" t="str">
        <f>VLOOKUP(D6767,StataFunctions!$E$2:$G$260,3,)</f>
        <v>Fixed-effects Logistic Regression</v>
      </c>
      <c r="F6767" s="18" t="s">
        <v>832</v>
      </c>
      <c r="G6767" s="18" t="str">
        <f t="shared" si="634"/>
        <v>exppur</v>
      </c>
      <c r="H6767" s="18" t="str">
        <f t="shared" si="635"/>
        <v>persdumjlw_lag land gdppercap time time2 time3</v>
      </c>
      <c r="I6767" s="18">
        <f t="shared" si="638"/>
        <v>0</v>
      </c>
      <c r="J6767" s="18" t="str">
        <f t="shared" si="639"/>
        <v>NA</v>
      </c>
      <c r="K6767" s="18" t="str">
        <f t="shared" si="636"/>
        <v>persdumjlw_lag land gdppercap time time2 time3</v>
      </c>
      <c r="L6767" s="1" t="str">
        <f t="shared" si="637"/>
        <v>Yes</v>
      </c>
    </row>
    <row r="6768" spans="1:12" x14ac:dyDescent="0.3">
      <c r="A6768" s="1" t="str">
        <f>VLOOKUP(B6768,DownloadedFiles!$B$2:$C$821,2,)</f>
        <v>hdl:1902.1/22417</v>
      </c>
      <c r="B6768" s="1" t="s">
        <v>752</v>
      </c>
      <c r="C6768" s="1" t="s">
        <v>753</v>
      </c>
      <c r="D6768" s="1" t="s">
        <v>806</v>
      </c>
      <c r="E6768" s="1" t="str">
        <f>VLOOKUP(D6768,StataFunctions!$E$2:$G$260,3,)</f>
        <v>Fixed-effects Logistic Regression</v>
      </c>
      <c r="F6768" s="18" t="s">
        <v>831</v>
      </c>
      <c r="G6768" s="18" t="str">
        <f t="shared" si="634"/>
        <v>gjprog</v>
      </c>
      <c r="H6768" s="18" t="str">
        <f t="shared" si="635"/>
        <v>persdumjlw_lag land gdppercap time time2 time3</v>
      </c>
      <c r="I6768" s="18">
        <f t="shared" si="638"/>
        <v>0</v>
      </c>
      <c r="J6768" s="18" t="str">
        <f t="shared" si="639"/>
        <v>NA</v>
      </c>
      <c r="K6768" s="18" t="str">
        <f t="shared" si="636"/>
        <v>persdumjlw_lag land gdppercap time time2 time3</v>
      </c>
      <c r="L6768" s="1" t="str">
        <f t="shared" si="637"/>
        <v>Yes</v>
      </c>
    </row>
    <row r="6769" spans="1:12" x14ac:dyDescent="0.3">
      <c r="A6769" s="1" t="str">
        <f>VLOOKUP(B6769,DownloadedFiles!$B$2:$C$821,2,)</f>
        <v>hdl:1902.1/22417</v>
      </c>
      <c r="B6769" s="1" t="s">
        <v>752</v>
      </c>
      <c r="C6769" s="1" t="s">
        <v>753</v>
      </c>
      <c r="D6769" s="1" t="s">
        <v>806</v>
      </c>
      <c r="E6769" s="1" t="str">
        <f>VLOOKUP(D6769,StataFunctions!$E$2:$G$260,3,)</f>
        <v>Fixed-effects Logistic Regression</v>
      </c>
      <c r="F6769" s="18" t="s">
        <v>830</v>
      </c>
      <c r="G6769" s="18" t="str">
        <f t="shared" si="634"/>
        <v>pursueonly</v>
      </c>
      <c r="H6769" s="18" t="str">
        <f t="shared" si="635"/>
        <v>persdumjlw_lag land gdppercap time time2 time3</v>
      </c>
      <c r="I6769" s="18">
        <f t="shared" si="638"/>
        <v>0</v>
      </c>
      <c r="J6769" s="18" t="str">
        <f t="shared" si="639"/>
        <v>NA</v>
      </c>
      <c r="K6769" s="18" t="str">
        <f t="shared" si="636"/>
        <v>persdumjlw_lag land gdppercap time time2 time3</v>
      </c>
      <c r="L6769" s="1" t="str">
        <f t="shared" si="637"/>
        <v>Yes</v>
      </c>
    </row>
    <row r="6770" spans="1:12" ht="28.8" x14ac:dyDescent="0.3">
      <c r="A6770" s="1" t="str">
        <f>VLOOKUP(B6770,DownloadedFiles!$B$2:$C$821,2,)</f>
        <v>hdl:1902.1/22417</v>
      </c>
      <c r="B6770" s="1" t="s">
        <v>752</v>
      </c>
      <c r="C6770" s="1" t="s">
        <v>753</v>
      </c>
      <c r="D6770" s="1" t="s">
        <v>806</v>
      </c>
      <c r="E6770" s="1" t="str">
        <f>VLOOKUP(D6770,StataFunctions!$E$2:$G$260,3,)</f>
        <v>Fixed-effects Logistic Regression</v>
      </c>
      <c r="F6770" s="18" t="s">
        <v>833</v>
      </c>
      <c r="G6770" s="18" t="str">
        <f t="shared" si="634"/>
        <v>exppur</v>
      </c>
      <c r="H6770" s="18" t="str">
        <f t="shared" si="635"/>
        <v>persdumjlw_lag land lpop cap gdppercap time time2 time3</v>
      </c>
      <c r="I6770" s="18">
        <f t="shared" si="638"/>
        <v>0</v>
      </c>
      <c r="J6770" s="18" t="str">
        <f t="shared" si="639"/>
        <v>NA</v>
      </c>
      <c r="K6770" s="18" t="str">
        <f t="shared" si="636"/>
        <v>persdumjlw_lag land lpop cap gdppercap time time2 time3</v>
      </c>
      <c r="L6770" s="1" t="str">
        <f t="shared" si="637"/>
        <v>Yes</v>
      </c>
    </row>
    <row r="6771" spans="1:12" x14ac:dyDescent="0.3">
      <c r="A6771" s="1" t="str">
        <f>VLOOKUP(B6771,DownloadedFiles!$B$2:$C$821,2,)</f>
        <v>hdl:1902.1/22417</v>
      </c>
      <c r="B6771" s="1" t="s">
        <v>752</v>
      </c>
      <c r="C6771" s="1" t="s">
        <v>753</v>
      </c>
      <c r="D6771" s="1" t="s">
        <v>806</v>
      </c>
      <c r="E6771" s="1" t="str">
        <f>VLOOKUP(D6771,StataFunctions!$E$2:$G$260,3,)</f>
        <v>Fixed-effects Logistic Regression</v>
      </c>
      <c r="F6771" s="18" t="s">
        <v>836</v>
      </c>
      <c r="G6771" s="18" t="str">
        <f t="shared" si="634"/>
        <v>exppur</v>
      </c>
      <c r="H6771" s="18" t="str">
        <f t="shared" si="635"/>
        <v>persdumjlw_lag land lpop time time2 time3</v>
      </c>
      <c r="I6771" s="18">
        <f t="shared" si="638"/>
        <v>0</v>
      </c>
      <c r="J6771" s="18" t="str">
        <f t="shared" si="639"/>
        <v>NA</v>
      </c>
      <c r="K6771" s="18" t="str">
        <f t="shared" si="636"/>
        <v>persdumjlw_lag land lpop time time2 time3</v>
      </c>
      <c r="L6771" s="1" t="str">
        <f t="shared" si="637"/>
        <v>Yes</v>
      </c>
    </row>
    <row r="6772" spans="1:12" x14ac:dyDescent="0.3">
      <c r="A6772" s="1" t="str">
        <f>VLOOKUP(B6772,DownloadedFiles!$B$2:$C$821,2,)</f>
        <v>hdl:1902.1/22417</v>
      </c>
      <c r="B6772" s="1" t="s">
        <v>752</v>
      </c>
      <c r="C6772" s="1" t="s">
        <v>753</v>
      </c>
      <c r="D6772" s="1" t="s">
        <v>806</v>
      </c>
      <c r="E6772" s="1" t="str">
        <f>VLOOKUP(D6772,StataFunctions!$E$2:$G$260,3,)</f>
        <v>Fixed-effects Logistic Regression</v>
      </c>
      <c r="F6772" s="18" t="s">
        <v>835</v>
      </c>
      <c r="G6772" s="18" t="str">
        <f t="shared" si="634"/>
        <v>gjprog</v>
      </c>
      <c r="H6772" s="18" t="str">
        <f t="shared" si="635"/>
        <v>persdumjlw_lag land lpop time time2 time3</v>
      </c>
      <c r="I6772" s="18">
        <f t="shared" si="638"/>
        <v>0</v>
      </c>
      <c r="J6772" s="18" t="str">
        <f t="shared" si="639"/>
        <v>NA</v>
      </c>
      <c r="K6772" s="18" t="str">
        <f t="shared" si="636"/>
        <v>persdumjlw_lag land lpop time time2 time3</v>
      </c>
      <c r="L6772" s="1" t="str">
        <f t="shared" si="637"/>
        <v>Yes</v>
      </c>
    </row>
    <row r="6773" spans="1:12" x14ac:dyDescent="0.3">
      <c r="A6773" s="1" t="str">
        <f>VLOOKUP(B6773,DownloadedFiles!$B$2:$C$821,2,)</f>
        <v>hdl:1902.1/22417</v>
      </c>
      <c r="B6773" s="1" t="s">
        <v>752</v>
      </c>
      <c r="C6773" s="1" t="s">
        <v>753</v>
      </c>
      <c r="D6773" s="1" t="s">
        <v>806</v>
      </c>
      <c r="E6773" s="1" t="str">
        <f>VLOOKUP(D6773,StataFunctions!$E$2:$G$260,3,)</f>
        <v>Fixed-effects Logistic Regression</v>
      </c>
      <c r="F6773" s="18" t="s">
        <v>834</v>
      </c>
      <c r="G6773" s="18" t="str">
        <f t="shared" si="634"/>
        <v>pursueonly</v>
      </c>
      <c r="H6773" s="18" t="str">
        <f t="shared" si="635"/>
        <v>persdumjlw_lag land lpop time time2 time3</v>
      </c>
      <c r="I6773" s="18">
        <f t="shared" si="638"/>
        <v>0</v>
      </c>
      <c r="J6773" s="18" t="str">
        <f t="shared" si="639"/>
        <v>NA</v>
      </c>
      <c r="K6773" s="18" t="str">
        <f t="shared" si="636"/>
        <v>persdumjlw_lag land lpop time time2 time3</v>
      </c>
      <c r="L6773" s="1" t="str">
        <f t="shared" si="637"/>
        <v>Yes</v>
      </c>
    </row>
    <row r="6774" spans="1:12" x14ac:dyDescent="0.3">
      <c r="A6774" s="1" t="str">
        <f>VLOOKUP(B6774,DownloadedFiles!$B$2:$C$821,2,)</f>
        <v>hdl:1902.1/22417</v>
      </c>
      <c r="B6774" s="1" t="s">
        <v>752</v>
      </c>
      <c r="C6774" s="1" t="s">
        <v>753</v>
      </c>
      <c r="D6774" s="1" t="s">
        <v>806</v>
      </c>
      <c r="E6774" s="1" t="str">
        <f>VLOOKUP(D6774,StataFunctions!$E$2:$G$260,3,)</f>
        <v>Fixed-effects Logistic Regression</v>
      </c>
      <c r="F6774" s="18" t="s">
        <v>845</v>
      </c>
      <c r="G6774" s="18" t="str">
        <f t="shared" si="634"/>
        <v>gjprog</v>
      </c>
      <c r="H6774" s="18" t="str">
        <f t="shared" si="635"/>
        <v>persdumjlw_lag land time time2 time3 if ccode!=620</v>
      </c>
      <c r="I6774" s="18">
        <f t="shared" si="638"/>
        <v>1</v>
      </c>
      <c r="J6774" s="18" t="str">
        <f t="shared" si="639"/>
        <v xml:space="preserve"> ccode!=620</v>
      </c>
      <c r="K6774" s="18" t="str">
        <f t="shared" si="636"/>
        <v>persdumjlw_lag land time time2 time3</v>
      </c>
      <c r="L6774" s="1" t="str">
        <f t="shared" si="637"/>
        <v>Yes</v>
      </c>
    </row>
    <row r="6775" spans="1:12" ht="28.8" x14ac:dyDescent="0.3">
      <c r="A6775" s="1" t="str">
        <f>VLOOKUP(B6775,DownloadedFiles!$B$2:$C$821,2,)</f>
        <v>hdl:1902.1/22417</v>
      </c>
      <c r="B6775" s="1" t="s">
        <v>752</v>
      </c>
      <c r="C6775" s="1" t="s">
        <v>753</v>
      </c>
      <c r="D6775" s="1" t="s">
        <v>806</v>
      </c>
      <c r="E6775" s="1" t="str">
        <f>VLOOKUP(D6775,StataFunctions!$E$2:$G$260,3,)</f>
        <v>Fixed-effects Logistic Regression</v>
      </c>
      <c r="F6775" s="18" t="s">
        <v>844</v>
      </c>
      <c r="G6775" s="18" t="str">
        <f t="shared" si="634"/>
        <v>pursueonly</v>
      </c>
      <c r="H6775" s="18" t="str">
        <f t="shared" si="635"/>
        <v>persdumjlw_lag land time time2 time3 if ccode!=620</v>
      </c>
      <c r="I6775" s="18">
        <f t="shared" si="638"/>
        <v>1</v>
      </c>
      <c r="J6775" s="18" t="str">
        <f t="shared" si="639"/>
        <v xml:space="preserve"> ccode!=620</v>
      </c>
      <c r="K6775" s="18" t="str">
        <f t="shared" si="636"/>
        <v>persdumjlw_lag land time time2 time3</v>
      </c>
      <c r="L6775" s="1" t="str">
        <f t="shared" si="637"/>
        <v>Yes</v>
      </c>
    </row>
    <row r="6776" spans="1:12" x14ac:dyDescent="0.3">
      <c r="A6776" s="1" t="str">
        <f>VLOOKUP(B6776,DownloadedFiles!$B$2:$C$821,2,)</f>
        <v>hdl:1902.1/22417</v>
      </c>
      <c r="B6776" s="1" t="s">
        <v>752</v>
      </c>
      <c r="C6776" s="1" t="s">
        <v>753</v>
      </c>
      <c r="D6776" s="1" t="s">
        <v>806</v>
      </c>
      <c r="E6776" s="1" t="str">
        <f>VLOOKUP(D6776,StataFunctions!$E$2:$G$260,3,)</f>
        <v>Fixed-effects Logistic Regression</v>
      </c>
      <c r="F6776" s="18" t="s">
        <v>847</v>
      </c>
      <c r="G6776" s="18" t="str">
        <f t="shared" ref="G6776:G6839" si="640">MID($F6776,LEN($D6776)+FIND($D6776,$F6776)+1,FIND(" ",$F6776,LEN(D6776)+FIND(D6776,F6776)+1)-(LEN($D6776)+FIND($D6776,$F6776)+1))</f>
        <v>gjprog</v>
      </c>
      <c r="H6776" s="18" t="str">
        <f t="shared" si="635"/>
        <v>persdumjlw_lag land time time2 time3 if ccode!=630</v>
      </c>
      <c r="I6776" s="18">
        <f t="shared" si="638"/>
        <v>1</v>
      </c>
      <c r="J6776" s="18" t="str">
        <f t="shared" si="639"/>
        <v xml:space="preserve"> ccode!=630</v>
      </c>
      <c r="K6776" s="18" t="str">
        <f t="shared" si="636"/>
        <v>persdumjlw_lag land time time2 time3</v>
      </c>
      <c r="L6776" s="1" t="str">
        <f t="shared" si="637"/>
        <v>Yes</v>
      </c>
    </row>
    <row r="6777" spans="1:12" ht="28.8" x14ac:dyDescent="0.3">
      <c r="A6777" s="1" t="str">
        <f>VLOOKUP(B6777,DownloadedFiles!$B$2:$C$821,2,)</f>
        <v>hdl:1902.1/22417</v>
      </c>
      <c r="B6777" s="1" t="s">
        <v>752</v>
      </c>
      <c r="C6777" s="1" t="s">
        <v>753</v>
      </c>
      <c r="D6777" s="1" t="s">
        <v>806</v>
      </c>
      <c r="E6777" s="1" t="str">
        <f>VLOOKUP(D6777,StataFunctions!$E$2:$G$260,3,)</f>
        <v>Fixed-effects Logistic Regression</v>
      </c>
      <c r="F6777" s="18" t="s">
        <v>846</v>
      </c>
      <c r="G6777" s="18" t="str">
        <f t="shared" si="640"/>
        <v>pursueonly</v>
      </c>
      <c r="H6777" s="18" t="str">
        <f t="shared" si="635"/>
        <v>persdumjlw_lag land time time2 time3 if ccode!=630</v>
      </c>
      <c r="I6777" s="18">
        <f t="shared" si="638"/>
        <v>1</v>
      </c>
      <c r="J6777" s="18" t="str">
        <f t="shared" si="639"/>
        <v xml:space="preserve"> ccode!=630</v>
      </c>
      <c r="K6777" s="18" t="str">
        <f t="shared" si="636"/>
        <v>persdumjlw_lag land time time2 time3</v>
      </c>
      <c r="L6777" s="1" t="str">
        <f t="shared" si="637"/>
        <v>Yes</v>
      </c>
    </row>
    <row r="6778" spans="1:12" x14ac:dyDescent="0.3">
      <c r="A6778" s="1" t="str">
        <f>VLOOKUP(B6778,DownloadedFiles!$B$2:$C$821,2,)</f>
        <v>hdl:1902.1/22417</v>
      </c>
      <c r="B6778" s="1" t="s">
        <v>752</v>
      </c>
      <c r="C6778" s="1" t="s">
        <v>753</v>
      </c>
      <c r="D6778" s="1" t="s">
        <v>806</v>
      </c>
      <c r="E6778" s="1" t="str">
        <f>VLOOKUP(D6778,StataFunctions!$E$2:$G$260,3,)</f>
        <v>Fixed-effects Logistic Regression</v>
      </c>
      <c r="F6778" s="18" t="s">
        <v>849</v>
      </c>
      <c r="G6778" s="18" t="str">
        <f t="shared" si="640"/>
        <v>gjprog</v>
      </c>
      <c r="H6778" s="18" t="str">
        <f t="shared" si="635"/>
        <v>persdumjlw_lag land time time2 time3 if ccode!=645</v>
      </c>
      <c r="I6778" s="18">
        <f t="shared" si="638"/>
        <v>1</v>
      </c>
      <c r="J6778" s="18" t="str">
        <f t="shared" si="639"/>
        <v xml:space="preserve"> ccode!=645</v>
      </c>
      <c r="K6778" s="18" t="str">
        <f t="shared" si="636"/>
        <v>persdumjlw_lag land time time2 time3</v>
      </c>
      <c r="L6778" s="1" t="str">
        <f t="shared" si="637"/>
        <v>Yes</v>
      </c>
    </row>
    <row r="6779" spans="1:12" ht="28.8" x14ac:dyDescent="0.3">
      <c r="A6779" s="1" t="str">
        <f>VLOOKUP(B6779,DownloadedFiles!$B$2:$C$821,2,)</f>
        <v>hdl:1902.1/22417</v>
      </c>
      <c r="B6779" s="1" t="s">
        <v>752</v>
      </c>
      <c r="C6779" s="1" t="s">
        <v>753</v>
      </c>
      <c r="D6779" s="1" t="s">
        <v>806</v>
      </c>
      <c r="E6779" s="1" t="str">
        <f>VLOOKUP(D6779,StataFunctions!$E$2:$G$260,3,)</f>
        <v>Fixed-effects Logistic Regression</v>
      </c>
      <c r="F6779" s="18" t="s">
        <v>848</v>
      </c>
      <c r="G6779" s="18" t="str">
        <f t="shared" si="640"/>
        <v>pursueonly</v>
      </c>
      <c r="H6779" s="18" t="str">
        <f t="shared" si="635"/>
        <v>persdumjlw_lag land time time2 time3 if ccode!=645</v>
      </c>
      <c r="I6779" s="18">
        <f t="shared" si="638"/>
        <v>1</v>
      </c>
      <c r="J6779" s="18" t="str">
        <f t="shared" si="639"/>
        <v xml:space="preserve"> ccode!=645</v>
      </c>
      <c r="K6779" s="18" t="str">
        <f t="shared" si="636"/>
        <v>persdumjlw_lag land time time2 time3</v>
      </c>
      <c r="L6779" s="1" t="str">
        <f t="shared" si="637"/>
        <v>Yes</v>
      </c>
    </row>
    <row r="6780" spans="1:12" x14ac:dyDescent="0.3">
      <c r="A6780" s="1" t="str">
        <f>VLOOKUP(B6780,DownloadedFiles!$B$2:$C$821,2,)</f>
        <v>hdl:1902.1/22417</v>
      </c>
      <c r="B6780" s="1" t="s">
        <v>752</v>
      </c>
      <c r="C6780" s="1" t="s">
        <v>753</v>
      </c>
      <c r="D6780" s="1" t="s">
        <v>806</v>
      </c>
      <c r="E6780" s="1" t="str">
        <f>VLOOKUP(D6780,StataFunctions!$E$2:$G$260,3,)</f>
        <v>Fixed-effects Logistic Regression</v>
      </c>
      <c r="F6780" s="18" t="s">
        <v>851</v>
      </c>
      <c r="G6780" s="18" t="str">
        <f t="shared" si="640"/>
        <v>gjprog</v>
      </c>
      <c r="H6780" s="18" t="str">
        <f t="shared" si="635"/>
        <v>persdumjlw_lag land time time2 time3 if ccode!=652</v>
      </c>
      <c r="I6780" s="18">
        <f t="shared" si="638"/>
        <v>1</v>
      </c>
      <c r="J6780" s="18" t="str">
        <f t="shared" si="639"/>
        <v xml:space="preserve"> ccode!=652</v>
      </c>
      <c r="K6780" s="18" t="str">
        <f t="shared" si="636"/>
        <v>persdumjlw_lag land time time2 time3</v>
      </c>
      <c r="L6780" s="1" t="str">
        <f t="shared" si="637"/>
        <v>Yes</v>
      </c>
    </row>
    <row r="6781" spans="1:12" ht="28.8" x14ac:dyDescent="0.3">
      <c r="A6781" s="1" t="str">
        <f>VLOOKUP(B6781,DownloadedFiles!$B$2:$C$821,2,)</f>
        <v>hdl:1902.1/22417</v>
      </c>
      <c r="B6781" s="1" t="s">
        <v>752</v>
      </c>
      <c r="C6781" s="1" t="s">
        <v>753</v>
      </c>
      <c r="D6781" s="1" t="s">
        <v>806</v>
      </c>
      <c r="E6781" s="1" t="str">
        <f>VLOOKUP(D6781,StataFunctions!$E$2:$G$260,3,)</f>
        <v>Fixed-effects Logistic Regression</v>
      </c>
      <c r="F6781" s="18" t="s">
        <v>850</v>
      </c>
      <c r="G6781" s="18" t="str">
        <f t="shared" si="640"/>
        <v>pursueonly</v>
      </c>
      <c r="H6781" s="18" t="str">
        <f t="shared" si="635"/>
        <v>persdumjlw_lag land time time2 time3 if ccode!=652</v>
      </c>
      <c r="I6781" s="18">
        <f t="shared" si="638"/>
        <v>1</v>
      </c>
      <c r="J6781" s="18" t="str">
        <f t="shared" si="639"/>
        <v xml:space="preserve"> ccode!=652</v>
      </c>
      <c r="K6781" s="18" t="str">
        <f t="shared" si="636"/>
        <v>persdumjlw_lag land time time2 time3</v>
      </c>
      <c r="L6781" s="1" t="str">
        <f t="shared" si="637"/>
        <v>Yes</v>
      </c>
    </row>
    <row r="6782" spans="1:12" x14ac:dyDescent="0.3">
      <c r="A6782" s="1" t="str">
        <f>VLOOKUP(B6782,DownloadedFiles!$B$2:$C$821,2,)</f>
        <v>hdl:1902.1/22417</v>
      </c>
      <c r="B6782" s="1" t="s">
        <v>752</v>
      </c>
      <c r="C6782" s="1" t="s">
        <v>753</v>
      </c>
      <c r="D6782" s="1" t="s">
        <v>806</v>
      </c>
      <c r="E6782" s="1" t="str">
        <f>VLOOKUP(D6782,StataFunctions!$E$2:$G$260,3,)</f>
        <v>Fixed-effects Logistic Regression</v>
      </c>
      <c r="F6782" s="18" t="s">
        <v>853</v>
      </c>
      <c r="G6782" s="18" t="str">
        <f t="shared" si="640"/>
        <v>gjprog</v>
      </c>
      <c r="H6782" s="18" t="str">
        <f t="shared" si="635"/>
        <v>persdumjlw_lag land time time2 time3 if ccode!=731</v>
      </c>
      <c r="I6782" s="18">
        <f t="shared" si="638"/>
        <v>1</v>
      </c>
      <c r="J6782" s="18" t="str">
        <f t="shared" si="639"/>
        <v xml:space="preserve"> ccode!=731</v>
      </c>
      <c r="K6782" s="18" t="str">
        <f t="shared" si="636"/>
        <v>persdumjlw_lag land time time2 time3</v>
      </c>
      <c r="L6782" s="1" t="str">
        <f t="shared" si="637"/>
        <v>Yes</v>
      </c>
    </row>
    <row r="6783" spans="1:12" ht="28.8" x14ac:dyDescent="0.3">
      <c r="A6783" s="1" t="str">
        <f>VLOOKUP(B6783,DownloadedFiles!$B$2:$C$821,2,)</f>
        <v>hdl:1902.1/22417</v>
      </c>
      <c r="B6783" s="1" t="s">
        <v>752</v>
      </c>
      <c r="C6783" s="1" t="s">
        <v>753</v>
      </c>
      <c r="D6783" s="1" t="s">
        <v>806</v>
      </c>
      <c r="E6783" s="1" t="str">
        <f>VLOOKUP(D6783,StataFunctions!$E$2:$G$260,3,)</f>
        <v>Fixed-effects Logistic Regression</v>
      </c>
      <c r="F6783" s="18" t="s">
        <v>852</v>
      </c>
      <c r="G6783" s="18" t="str">
        <f t="shared" si="640"/>
        <v>pursueonly</v>
      </c>
      <c r="H6783" s="18" t="str">
        <f t="shared" si="635"/>
        <v>persdumjlw_lag land time time2 time3 if ccode!=731</v>
      </c>
      <c r="I6783" s="18">
        <f t="shared" si="638"/>
        <v>1</v>
      </c>
      <c r="J6783" s="18" t="str">
        <f t="shared" si="639"/>
        <v xml:space="preserve"> ccode!=731</v>
      </c>
      <c r="K6783" s="18" t="str">
        <f t="shared" si="636"/>
        <v>persdumjlw_lag land time time2 time3</v>
      </c>
      <c r="L6783" s="1" t="str">
        <f t="shared" si="637"/>
        <v>Yes</v>
      </c>
    </row>
    <row r="6784" spans="1:12" x14ac:dyDescent="0.3">
      <c r="A6784" s="1" t="str">
        <f>VLOOKUP(B6784,DownloadedFiles!$B$2:$C$821,2,)</f>
        <v>hdl:1902.1/22417</v>
      </c>
      <c r="B6784" s="1" t="s">
        <v>752</v>
      </c>
      <c r="C6784" s="1" t="s">
        <v>753</v>
      </c>
      <c r="D6784" s="1" t="s">
        <v>806</v>
      </c>
      <c r="E6784" s="1" t="str">
        <f>VLOOKUP(D6784,StataFunctions!$E$2:$G$260,3,)</f>
        <v>Fixed-effects Logistic Regression</v>
      </c>
      <c r="F6784" s="18" t="s">
        <v>855</v>
      </c>
      <c r="G6784" s="18" t="str">
        <f t="shared" si="640"/>
        <v>gjprog</v>
      </c>
      <c r="H6784" s="18" t="str">
        <f t="shared" si="635"/>
        <v>persdumjlw_lag land time time2 time3 if ccode!=770</v>
      </c>
      <c r="I6784" s="18">
        <f t="shared" si="638"/>
        <v>1</v>
      </c>
      <c r="J6784" s="18" t="str">
        <f t="shared" si="639"/>
        <v xml:space="preserve"> ccode!=770</v>
      </c>
      <c r="K6784" s="18" t="str">
        <f t="shared" si="636"/>
        <v>persdumjlw_lag land time time2 time3</v>
      </c>
      <c r="L6784" s="1" t="str">
        <f t="shared" si="637"/>
        <v>Yes</v>
      </c>
    </row>
    <row r="6785" spans="1:12" ht="28.8" x14ac:dyDescent="0.3">
      <c r="A6785" s="1" t="str">
        <f>VLOOKUP(B6785,DownloadedFiles!$B$2:$C$821,2,)</f>
        <v>hdl:1902.1/22417</v>
      </c>
      <c r="B6785" s="1" t="s">
        <v>752</v>
      </c>
      <c r="C6785" s="1" t="s">
        <v>753</v>
      </c>
      <c r="D6785" s="1" t="s">
        <v>806</v>
      </c>
      <c r="E6785" s="1" t="str">
        <f>VLOOKUP(D6785,StataFunctions!$E$2:$G$260,3,)</f>
        <v>Fixed-effects Logistic Regression</v>
      </c>
      <c r="F6785" s="18" t="s">
        <v>854</v>
      </c>
      <c r="G6785" s="18" t="str">
        <f t="shared" si="640"/>
        <v>pursueonly</v>
      </c>
      <c r="H6785" s="18" t="str">
        <f t="shared" si="635"/>
        <v>persdumjlw_lag land time time2 time3 if ccode!=770</v>
      </c>
      <c r="I6785" s="18">
        <f t="shared" si="638"/>
        <v>1</v>
      </c>
      <c r="J6785" s="18" t="str">
        <f t="shared" si="639"/>
        <v xml:space="preserve"> ccode!=770</v>
      </c>
      <c r="K6785" s="18" t="str">
        <f t="shared" si="636"/>
        <v>persdumjlw_lag land time time2 time3</v>
      </c>
      <c r="L6785" s="1" t="str">
        <f t="shared" si="637"/>
        <v>Yes</v>
      </c>
    </row>
    <row r="6786" spans="1:12" x14ac:dyDescent="0.3">
      <c r="A6786" s="1" t="str">
        <f>VLOOKUP(B6786,DownloadedFiles!$B$2:$C$821,2,)</f>
        <v>hdl:1902.1/22417</v>
      </c>
      <c r="B6786" s="1" t="s">
        <v>752</v>
      </c>
      <c r="C6786" s="1" t="s">
        <v>753</v>
      </c>
      <c r="D6786" s="1" t="s">
        <v>806</v>
      </c>
      <c r="E6786" s="1" t="str">
        <f>VLOOKUP(D6786,StataFunctions!$E$2:$G$260,3,)</f>
        <v>Fixed-effects Logistic Regression</v>
      </c>
      <c r="F6786" s="18" t="s">
        <v>839</v>
      </c>
      <c r="G6786" s="18" t="str">
        <f t="shared" si="640"/>
        <v>exppur</v>
      </c>
      <c r="H6786" s="18" t="str">
        <f t="shared" ref="H6786:H6849" si="641">TRIM(MID(F6786,FIND(G6786,F6786)+LEN(G6786)+1,IFERROR(FIND(",",F6786),LEN(F6786)+1)-(FIND(G6786,F6786)+LEN(G6786)+1)))</f>
        <v>persdumjlw_lag land time time2 time3</v>
      </c>
      <c r="I6786" s="18">
        <f t="shared" si="638"/>
        <v>0</v>
      </c>
      <c r="J6786" s="18" t="str">
        <f t="shared" si="639"/>
        <v>NA</v>
      </c>
      <c r="K6786" s="18" t="str">
        <f t="shared" ref="K6786:K6849" si="642">IF(I6786=0,H6786,MID(H6786,1,FIND(J6786,H6786)-4))</f>
        <v>persdumjlw_lag land time time2 time3</v>
      </c>
      <c r="L6786" s="1" t="str">
        <f t="shared" ref="L6786:L6849" si="643">IFERROR(IF(FIND("///",F6786)&gt;0,"No",0),"Yes")</f>
        <v>Yes</v>
      </c>
    </row>
    <row r="6787" spans="1:12" x14ac:dyDescent="0.3">
      <c r="A6787" s="1" t="str">
        <f>VLOOKUP(B6787,DownloadedFiles!$B$2:$C$821,2,)</f>
        <v>hdl:1902.1/22417</v>
      </c>
      <c r="B6787" s="1" t="s">
        <v>752</v>
      </c>
      <c r="C6787" s="1" t="s">
        <v>753</v>
      </c>
      <c r="D6787" s="1" t="s">
        <v>806</v>
      </c>
      <c r="E6787" s="1" t="str">
        <f>VLOOKUP(D6787,StataFunctions!$E$2:$G$260,3,)</f>
        <v>Fixed-effects Logistic Regression</v>
      </c>
      <c r="F6787" s="18" t="s">
        <v>838</v>
      </c>
      <c r="G6787" s="18" t="str">
        <f t="shared" si="640"/>
        <v>gjprog</v>
      </c>
      <c r="H6787" s="18" t="str">
        <f t="shared" si="641"/>
        <v>persdumjlw_lag land time time2 time3</v>
      </c>
      <c r="I6787" s="18">
        <f t="shared" si="638"/>
        <v>0</v>
      </c>
      <c r="J6787" s="18" t="str">
        <f t="shared" si="639"/>
        <v>NA</v>
      </c>
      <c r="K6787" s="18" t="str">
        <f t="shared" si="642"/>
        <v>persdumjlw_lag land time time2 time3</v>
      </c>
      <c r="L6787" s="1" t="str">
        <f t="shared" si="643"/>
        <v>Yes</v>
      </c>
    </row>
    <row r="6788" spans="1:12" x14ac:dyDescent="0.3">
      <c r="A6788" s="1" t="str">
        <f>VLOOKUP(B6788,DownloadedFiles!$B$2:$C$821,2,)</f>
        <v>hdl:1902.1/22417</v>
      </c>
      <c r="B6788" s="1" t="s">
        <v>752</v>
      </c>
      <c r="C6788" s="1" t="s">
        <v>753</v>
      </c>
      <c r="D6788" s="1" t="s">
        <v>806</v>
      </c>
      <c r="E6788" s="1" t="str">
        <f>VLOOKUP(D6788,StataFunctions!$E$2:$G$260,3,)</f>
        <v>Fixed-effects Logistic Regression</v>
      </c>
      <c r="F6788" s="18" t="s">
        <v>838</v>
      </c>
      <c r="G6788" s="18" t="str">
        <f t="shared" si="640"/>
        <v>gjprog</v>
      </c>
      <c r="H6788" s="18" t="str">
        <f t="shared" si="641"/>
        <v>persdumjlw_lag land time time2 time3</v>
      </c>
      <c r="I6788" s="18">
        <f t="shared" si="638"/>
        <v>0</v>
      </c>
      <c r="J6788" s="18" t="str">
        <f t="shared" si="639"/>
        <v>NA</v>
      </c>
      <c r="K6788" s="18" t="str">
        <f t="shared" si="642"/>
        <v>persdumjlw_lag land time time2 time3</v>
      </c>
      <c r="L6788" s="1" t="str">
        <f t="shared" si="643"/>
        <v>Yes</v>
      </c>
    </row>
    <row r="6789" spans="1:12" x14ac:dyDescent="0.3">
      <c r="A6789" s="1" t="str">
        <f>VLOOKUP(B6789,DownloadedFiles!$B$2:$C$821,2,)</f>
        <v>hdl:1902.1/22417</v>
      </c>
      <c r="B6789" s="1" t="s">
        <v>752</v>
      </c>
      <c r="C6789" s="1" t="s">
        <v>753</v>
      </c>
      <c r="D6789" s="1" t="s">
        <v>806</v>
      </c>
      <c r="E6789" s="1" t="str">
        <f>VLOOKUP(D6789,StataFunctions!$E$2:$G$260,3,)</f>
        <v>Fixed-effects Logistic Regression</v>
      </c>
      <c r="F6789" s="18" t="s">
        <v>838</v>
      </c>
      <c r="G6789" s="18" t="str">
        <f t="shared" si="640"/>
        <v>gjprog</v>
      </c>
      <c r="H6789" s="18" t="str">
        <f t="shared" si="641"/>
        <v>persdumjlw_lag land time time2 time3</v>
      </c>
      <c r="I6789" s="18">
        <f t="shared" si="638"/>
        <v>0</v>
      </c>
      <c r="J6789" s="18" t="str">
        <f t="shared" si="639"/>
        <v>NA</v>
      </c>
      <c r="K6789" s="18" t="str">
        <f t="shared" si="642"/>
        <v>persdumjlw_lag land time time2 time3</v>
      </c>
      <c r="L6789" s="1" t="str">
        <f t="shared" si="643"/>
        <v>Yes</v>
      </c>
    </row>
    <row r="6790" spans="1:12" x14ac:dyDescent="0.3">
      <c r="A6790" s="1" t="str">
        <f>VLOOKUP(B6790,DownloadedFiles!$B$2:$C$821,2,)</f>
        <v>hdl:1902.1/22417</v>
      </c>
      <c r="B6790" s="1" t="s">
        <v>752</v>
      </c>
      <c r="C6790" s="1" t="s">
        <v>753</v>
      </c>
      <c r="D6790" s="1" t="s">
        <v>806</v>
      </c>
      <c r="E6790" s="1" t="str">
        <f>VLOOKUP(D6790,StataFunctions!$E$2:$G$260,3,)</f>
        <v>Fixed-effects Logistic Regression</v>
      </c>
      <c r="F6790" s="18" t="s">
        <v>838</v>
      </c>
      <c r="G6790" s="18" t="str">
        <f t="shared" si="640"/>
        <v>gjprog</v>
      </c>
      <c r="H6790" s="18" t="str">
        <f t="shared" si="641"/>
        <v>persdumjlw_lag land time time2 time3</v>
      </c>
      <c r="I6790" s="18">
        <f t="shared" si="638"/>
        <v>0</v>
      </c>
      <c r="J6790" s="18" t="str">
        <f t="shared" si="639"/>
        <v>NA</v>
      </c>
      <c r="K6790" s="18" t="str">
        <f t="shared" si="642"/>
        <v>persdumjlw_lag land time time2 time3</v>
      </c>
      <c r="L6790" s="1" t="str">
        <f t="shared" si="643"/>
        <v>Yes</v>
      </c>
    </row>
    <row r="6791" spans="1:12" x14ac:dyDescent="0.3">
      <c r="A6791" s="1" t="str">
        <f>VLOOKUP(B6791,DownloadedFiles!$B$2:$C$821,2,)</f>
        <v>hdl:1902.1/22417</v>
      </c>
      <c r="B6791" s="1" t="s">
        <v>752</v>
      </c>
      <c r="C6791" s="1" t="s">
        <v>753</v>
      </c>
      <c r="D6791" s="1" t="s">
        <v>806</v>
      </c>
      <c r="E6791" s="1" t="str">
        <f>VLOOKUP(D6791,StataFunctions!$E$2:$G$260,3,)</f>
        <v>Fixed-effects Logistic Regression</v>
      </c>
      <c r="F6791" s="18" t="s">
        <v>842</v>
      </c>
      <c r="G6791" s="18" t="str">
        <f t="shared" si="640"/>
        <v>gjprog</v>
      </c>
      <c r="H6791" s="18" t="str">
        <f t="shared" si="641"/>
        <v>persdumjlw_lag land time time2 time3</v>
      </c>
      <c r="I6791" s="18">
        <f t="shared" si="638"/>
        <v>0</v>
      </c>
      <c r="J6791" s="18" t="str">
        <f t="shared" si="639"/>
        <v>NA</v>
      </c>
      <c r="K6791" s="18" t="str">
        <f t="shared" si="642"/>
        <v>persdumjlw_lag land time time2 time3</v>
      </c>
      <c r="L6791" s="1" t="str">
        <f t="shared" si="643"/>
        <v>Yes</v>
      </c>
    </row>
    <row r="6792" spans="1:12" x14ac:dyDescent="0.3">
      <c r="A6792" s="1" t="str">
        <f>VLOOKUP(B6792,DownloadedFiles!$B$2:$C$821,2,)</f>
        <v>hdl:1902.1/22417</v>
      </c>
      <c r="B6792" s="1" t="s">
        <v>752</v>
      </c>
      <c r="C6792" s="1" t="s">
        <v>753</v>
      </c>
      <c r="D6792" s="1" t="s">
        <v>806</v>
      </c>
      <c r="E6792" s="1" t="str">
        <f>VLOOKUP(D6792,StataFunctions!$E$2:$G$260,3,)</f>
        <v>Fixed-effects Logistic Regression</v>
      </c>
      <c r="F6792" s="18" t="s">
        <v>843</v>
      </c>
      <c r="G6792" s="18" t="str">
        <f t="shared" si="640"/>
        <v>gjprogpos</v>
      </c>
      <c r="H6792" s="18" t="str">
        <f t="shared" si="641"/>
        <v>persdumjlw_lag land time time2 time3</v>
      </c>
      <c r="I6792" s="18">
        <f t="shared" si="638"/>
        <v>0</v>
      </c>
      <c r="J6792" s="18" t="str">
        <f t="shared" si="639"/>
        <v>NA</v>
      </c>
      <c r="K6792" s="18" t="str">
        <f t="shared" si="642"/>
        <v>persdumjlw_lag land time time2 time3</v>
      </c>
      <c r="L6792" s="1" t="str">
        <f t="shared" si="643"/>
        <v>Yes</v>
      </c>
    </row>
    <row r="6793" spans="1:12" x14ac:dyDescent="0.3">
      <c r="A6793" s="1" t="str">
        <f>VLOOKUP(B6793,DownloadedFiles!$B$2:$C$821,2,)</f>
        <v>hdl:1902.1/22417</v>
      </c>
      <c r="B6793" s="1" t="s">
        <v>752</v>
      </c>
      <c r="C6793" s="1" t="s">
        <v>753</v>
      </c>
      <c r="D6793" s="1" t="s">
        <v>806</v>
      </c>
      <c r="E6793" s="1" t="str">
        <f>VLOOKUP(D6793,StataFunctions!$E$2:$G$260,3,)</f>
        <v>Fixed-effects Logistic Regression</v>
      </c>
      <c r="F6793" s="18" t="s">
        <v>837</v>
      </c>
      <c r="G6793" s="18" t="str">
        <f t="shared" si="640"/>
        <v>pursueonly</v>
      </c>
      <c r="H6793" s="18" t="str">
        <f t="shared" si="641"/>
        <v>persdumjlw_lag land time time2 time3</v>
      </c>
      <c r="I6793" s="18">
        <f t="shared" si="638"/>
        <v>0</v>
      </c>
      <c r="J6793" s="18" t="str">
        <f t="shared" si="639"/>
        <v>NA</v>
      </c>
      <c r="K6793" s="18" t="str">
        <f t="shared" si="642"/>
        <v>persdumjlw_lag land time time2 time3</v>
      </c>
      <c r="L6793" s="1" t="str">
        <f t="shared" si="643"/>
        <v>Yes</v>
      </c>
    </row>
    <row r="6794" spans="1:12" x14ac:dyDescent="0.3">
      <c r="A6794" s="1" t="str">
        <f>VLOOKUP(B6794,DownloadedFiles!$B$2:$C$821,2,)</f>
        <v>hdl:1902.1/22417</v>
      </c>
      <c r="B6794" s="1" t="s">
        <v>752</v>
      </c>
      <c r="C6794" s="1" t="s">
        <v>753</v>
      </c>
      <c r="D6794" s="1" t="s">
        <v>806</v>
      </c>
      <c r="E6794" s="1" t="str">
        <f>VLOOKUP(D6794,StataFunctions!$E$2:$G$260,3,)</f>
        <v>Fixed-effects Logistic Regression</v>
      </c>
      <c r="F6794" s="18" t="s">
        <v>837</v>
      </c>
      <c r="G6794" s="18" t="str">
        <f t="shared" si="640"/>
        <v>pursueonly</v>
      </c>
      <c r="H6794" s="18" t="str">
        <f t="shared" si="641"/>
        <v>persdumjlw_lag land time time2 time3</v>
      </c>
      <c r="I6794" s="18">
        <f t="shared" si="638"/>
        <v>0</v>
      </c>
      <c r="J6794" s="18" t="str">
        <f t="shared" si="639"/>
        <v>NA</v>
      </c>
      <c r="K6794" s="18" t="str">
        <f t="shared" si="642"/>
        <v>persdumjlw_lag land time time2 time3</v>
      </c>
      <c r="L6794" s="1" t="str">
        <f t="shared" si="643"/>
        <v>Yes</v>
      </c>
    </row>
    <row r="6795" spans="1:12" x14ac:dyDescent="0.3">
      <c r="A6795" s="1" t="str">
        <f>VLOOKUP(B6795,DownloadedFiles!$B$2:$C$821,2,)</f>
        <v>hdl:1902.1/22417</v>
      </c>
      <c r="B6795" s="1" t="s">
        <v>752</v>
      </c>
      <c r="C6795" s="1" t="s">
        <v>753</v>
      </c>
      <c r="D6795" s="1" t="s">
        <v>806</v>
      </c>
      <c r="E6795" s="1" t="str">
        <f>VLOOKUP(D6795,StataFunctions!$E$2:$G$260,3,)</f>
        <v>Fixed-effects Logistic Regression</v>
      </c>
      <c r="F6795" s="18" t="s">
        <v>837</v>
      </c>
      <c r="G6795" s="18" t="str">
        <f t="shared" si="640"/>
        <v>pursueonly</v>
      </c>
      <c r="H6795" s="18" t="str">
        <f t="shared" si="641"/>
        <v>persdumjlw_lag land time time2 time3</v>
      </c>
      <c r="I6795" s="18">
        <f t="shared" si="638"/>
        <v>0</v>
      </c>
      <c r="J6795" s="18" t="str">
        <f t="shared" si="639"/>
        <v>NA</v>
      </c>
      <c r="K6795" s="18" t="str">
        <f t="shared" si="642"/>
        <v>persdumjlw_lag land time time2 time3</v>
      </c>
      <c r="L6795" s="1" t="str">
        <f t="shared" si="643"/>
        <v>Yes</v>
      </c>
    </row>
    <row r="6796" spans="1:12" x14ac:dyDescent="0.3">
      <c r="A6796" s="1" t="str">
        <f>VLOOKUP(B6796,DownloadedFiles!$B$2:$C$821,2,)</f>
        <v>hdl:1902.1/22417</v>
      </c>
      <c r="B6796" s="1" t="s">
        <v>752</v>
      </c>
      <c r="C6796" s="1" t="s">
        <v>753</v>
      </c>
      <c r="D6796" s="1" t="s">
        <v>806</v>
      </c>
      <c r="E6796" s="1" t="str">
        <f>VLOOKUP(D6796,StataFunctions!$E$2:$G$260,3,)</f>
        <v>Fixed-effects Logistic Regression</v>
      </c>
      <c r="F6796" s="18" t="s">
        <v>837</v>
      </c>
      <c r="G6796" s="18" t="str">
        <f t="shared" si="640"/>
        <v>pursueonly</v>
      </c>
      <c r="H6796" s="18" t="str">
        <f t="shared" si="641"/>
        <v>persdumjlw_lag land time time2 time3</v>
      </c>
      <c r="I6796" s="18">
        <f t="shared" si="638"/>
        <v>0</v>
      </c>
      <c r="J6796" s="18" t="str">
        <f t="shared" si="639"/>
        <v>NA</v>
      </c>
      <c r="K6796" s="18" t="str">
        <f t="shared" si="642"/>
        <v>persdumjlw_lag land time time2 time3</v>
      </c>
      <c r="L6796" s="1" t="str">
        <f t="shared" si="643"/>
        <v>Yes</v>
      </c>
    </row>
    <row r="6797" spans="1:12" x14ac:dyDescent="0.3">
      <c r="A6797" s="1" t="str">
        <f>VLOOKUP(B6797,DownloadedFiles!$B$2:$C$821,2,)</f>
        <v>hdl:1902.1/22417</v>
      </c>
      <c r="B6797" s="1" t="s">
        <v>752</v>
      </c>
      <c r="C6797" s="1" t="s">
        <v>753</v>
      </c>
      <c r="D6797" s="1" t="s">
        <v>806</v>
      </c>
      <c r="E6797" s="1" t="str">
        <f>VLOOKUP(D6797,StataFunctions!$E$2:$G$260,3,)</f>
        <v>Fixed-effects Logistic Regression</v>
      </c>
      <c r="F6797" s="18" t="s">
        <v>837</v>
      </c>
      <c r="G6797" s="18" t="str">
        <f t="shared" si="640"/>
        <v>pursueonly</v>
      </c>
      <c r="H6797" s="18" t="str">
        <f t="shared" si="641"/>
        <v>persdumjlw_lag land time time2 time3</v>
      </c>
      <c r="I6797" s="18">
        <f t="shared" si="638"/>
        <v>0</v>
      </c>
      <c r="J6797" s="18" t="str">
        <f t="shared" si="639"/>
        <v>NA</v>
      </c>
      <c r="K6797" s="18" t="str">
        <f t="shared" si="642"/>
        <v>persdumjlw_lag land time time2 time3</v>
      </c>
      <c r="L6797" s="1" t="str">
        <f t="shared" si="643"/>
        <v>Yes</v>
      </c>
    </row>
    <row r="6798" spans="1:12" x14ac:dyDescent="0.3">
      <c r="A6798" s="1" t="str">
        <f>VLOOKUP(B6798,DownloadedFiles!$B$2:$C$821,2,)</f>
        <v>hdl:1902.1/22417</v>
      </c>
      <c r="B6798" s="1" t="s">
        <v>752</v>
      </c>
      <c r="C6798" s="1" t="s">
        <v>753</v>
      </c>
      <c r="D6798" s="1" t="s">
        <v>806</v>
      </c>
      <c r="E6798" s="1" t="str">
        <f>VLOOKUP(D6798,StataFunctions!$E$2:$G$260,3,)</f>
        <v>Fixed-effects Logistic Regression</v>
      </c>
      <c r="F6798" s="18" t="s">
        <v>840</v>
      </c>
      <c r="G6798" s="18" t="str">
        <f t="shared" si="640"/>
        <v>pursueonly</v>
      </c>
      <c r="H6798" s="18" t="str">
        <f t="shared" si="641"/>
        <v>persdumjlw_lag land time time2 time3</v>
      </c>
      <c r="I6798" s="18">
        <f t="shared" si="638"/>
        <v>0</v>
      </c>
      <c r="J6798" s="18" t="str">
        <f t="shared" si="639"/>
        <v>NA</v>
      </c>
      <c r="K6798" s="18" t="str">
        <f t="shared" si="642"/>
        <v>persdumjlw_lag land time time2 time3</v>
      </c>
      <c r="L6798" s="1" t="str">
        <f t="shared" si="643"/>
        <v>Yes</v>
      </c>
    </row>
    <row r="6799" spans="1:12" x14ac:dyDescent="0.3">
      <c r="A6799" s="1" t="str">
        <f>VLOOKUP(B6799,DownloadedFiles!$B$2:$C$821,2,)</f>
        <v>hdl:1902.1/22417</v>
      </c>
      <c r="B6799" s="1" t="s">
        <v>752</v>
      </c>
      <c r="C6799" s="1" t="s">
        <v>753</v>
      </c>
      <c r="D6799" s="1" t="s">
        <v>806</v>
      </c>
      <c r="E6799" s="1" t="str">
        <f>VLOOKUP(D6799,StataFunctions!$E$2:$G$260,3,)</f>
        <v>Fixed-effects Logistic Regression</v>
      </c>
      <c r="F6799" s="18" t="s">
        <v>841</v>
      </c>
      <c r="G6799" s="18" t="str">
        <f t="shared" si="640"/>
        <v>swpurpos</v>
      </c>
      <c r="H6799" s="18" t="str">
        <f t="shared" si="641"/>
        <v>persdumjlw_lag land time time2 time3</v>
      </c>
      <c r="I6799" s="18">
        <f t="shared" si="638"/>
        <v>0</v>
      </c>
      <c r="J6799" s="18" t="str">
        <f t="shared" si="639"/>
        <v>NA</v>
      </c>
      <c r="K6799" s="18" t="str">
        <f t="shared" si="642"/>
        <v>persdumjlw_lag land time time2 time3</v>
      </c>
      <c r="L6799" s="1" t="str">
        <f t="shared" si="643"/>
        <v>Yes</v>
      </c>
    </row>
    <row r="6800" spans="1:12" ht="28.8" x14ac:dyDescent="0.3">
      <c r="A6800" s="1" t="str">
        <f>VLOOKUP(B6800,DownloadedFiles!$B$2:$C$821,2,)</f>
        <v>hdl:1902.1/22417</v>
      </c>
      <c r="B6800" s="1" t="s">
        <v>752</v>
      </c>
      <c r="C6800" s="1" t="s">
        <v>753</v>
      </c>
      <c r="D6800" s="1" t="s">
        <v>806</v>
      </c>
      <c r="E6800" s="1" t="str">
        <f>VLOOKUP(D6800,StataFunctions!$E$2:$G$260,3,)</f>
        <v>Fixed-effects Logistic Regression</v>
      </c>
      <c r="F6800" s="18" t="s">
        <v>856</v>
      </c>
      <c r="G6800" s="18" t="str">
        <f t="shared" si="640"/>
        <v>gjnukes</v>
      </c>
      <c r="H6800" s="18" t="str">
        <f t="shared" si="641"/>
        <v>persdumjlw_lag rcvdsens industry2 time time2 time3 if gjprogpos==1</v>
      </c>
      <c r="I6800" s="18">
        <f t="shared" si="638"/>
        <v>1</v>
      </c>
      <c r="J6800" s="18" t="str">
        <f t="shared" si="639"/>
        <v xml:space="preserve"> gjprogpos==1</v>
      </c>
      <c r="K6800" s="18" t="str">
        <f t="shared" si="642"/>
        <v>persdumjlw_lag rcvdsens industry2 time time2 time3</v>
      </c>
      <c r="L6800" s="1" t="str">
        <f t="shared" si="643"/>
        <v>Yes</v>
      </c>
    </row>
    <row r="6801" spans="1:12" x14ac:dyDescent="0.3">
      <c r="A6801" s="1" t="str">
        <f>VLOOKUP(B6801,DownloadedFiles!$B$2:$C$821,2,)</f>
        <v>hdl:1902.1/22417</v>
      </c>
      <c r="B6801" s="1" t="s">
        <v>752</v>
      </c>
      <c r="C6801" s="1" t="s">
        <v>753</v>
      </c>
      <c r="D6801" s="1" t="s">
        <v>806</v>
      </c>
      <c r="E6801" s="1" t="str">
        <f>VLOOKUP(D6801,StataFunctions!$E$2:$G$260,3,)</f>
        <v>Fixed-effects Logistic Regression</v>
      </c>
      <c r="F6801" s="18" t="s">
        <v>858</v>
      </c>
      <c r="G6801" s="18" t="str">
        <f t="shared" si="640"/>
        <v>gjprog</v>
      </c>
      <c r="H6801" s="18" t="str">
        <f t="shared" si="641"/>
        <v>persdumjlw_lag rcvdsens land time time2 time3</v>
      </c>
      <c r="I6801" s="18">
        <f t="shared" si="638"/>
        <v>0</v>
      </c>
      <c r="J6801" s="18" t="str">
        <f t="shared" si="639"/>
        <v>NA</v>
      </c>
      <c r="K6801" s="18" t="str">
        <f t="shared" si="642"/>
        <v>persdumjlw_lag rcvdsens land time time2 time3</v>
      </c>
      <c r="L6801" s="1" t="str">
        <f t="shared" si="643"/>
        <v>Yes</v>
      </c>
    </row>
    <row r="6802" spans="1:12" x14ac:dyDescent="0.3">
      <c r="A6802" s="1" t="str">
        <f>VLOOKUP(B6802,DownloadedFiles!$B$2:$C$821,2,)</f>
        <v>hdl:1902.1/22417</v>
      </c>
      <c r="B6802" s="1" t="s">
        <v>752</v>
      </c>
      <c r="C6802" s="1" t="s">
        <v>753</v>
      </c>
      <c r="D6802" s="1" t="s">
        <v>806</v>
      </c>
      <c r="E6802" s="1" t="str">
        <f>VLOOKUP(D6802,StataFunctions!$E$2:$G$260,3,)</f>
        <v>Fixed-effects Logistic Regression</v>
      </c>
      <c r="F6802" s="18" t="s">
        <v>857</v>
      </c>
      <c r="G6802" s="18" t="str">
        <f t="shared" si="640"/>
        <v>pursueonly</v>
      </c>
      <c r="H6802" s="18" t="str">
        <f t="shared" si="641"/>
        <v>persdumjlw_lag rcvdsens land time time2 time3</v>
      </c>
      <c r="I6802" s="18">
        <f t="shared" si="638"/>
        <v>0</v>
      </c>
      <c r="J6802" s="18" t="str">
        <f t="shared" si="639"/>
        <v>NA</v>
      </c>
      <c r="K6802" s="18" t="str">
        <f t="shared" si="642"/>
        <v>persdumjlw_lag rcvdsens land time time2 time3</v>
      </c>
      <c r="L6802" s="1" t="str">
        <f t="shared" si="643"/>
        <v>Yes</v>
      </c>
    </row>
    <row r="6803" spans="1:12" ht="28.8" x14ac:dyDescent="0.3">
      <c r="A6803" s="1" t="str">
        <f>VLOOKUP(B6803,DownloadedFiles!$B$2:$C$821,2,)</f>
        <v>hdl:1902.1/22417</v>
      </c>
      <c r="B6803" s="1" t="s">
        <v>752</v>
      </c>
      <c r="C6803" s="1" t="s">
        <v>753</v>
      </c>
      <c r="D6803" s="1" t="s">
        <v>806</v>
      </c>
      <c r="E6803" s="1" t="str">
        <f>VLOOKUP(D6803,StataFunctions!$E$2:$G$260,3,)</f>
        <v>Fixed-effects Logistic Regression</v>
      </c>
      <c r="F6803" s="18" t="s">
        <v>859</v>
      </c>
      <c r="G6803" s="18" t="str">
        <f t="shared" si="640"/>
        <v>gjnukes</v>
      </c>
      <c r="H6803" s="18" t="str">
        <f t="shared" si="641"/>
        <v>persdumjlw_lag rcvdsens time time2 time3 if gjprogpos==1</v>
      </c>
      <c r="I6803" s="18">
        <f t="shared" si="638"/>
        <v>1</v>
      </c>
      <c r="J6803" s="18" t="str">
        <f t="shared" si="639"/>
        <v xml:space="preserve"> gjprogpos==1</v>
      </c>
      <c r="K6803" s="18" t="str">
        <f t="shared" si="642"/>
        <v>persdumjlw_lag rcvdsens time time2 time3</v>
      </c>
      <c r="L6803" s="1" t="str">
        <f t="shared" si="643"/>
        <v>Yes</v>
      </c>
    </row>
    <row r="6804" spans="1:12" ht="28.8" x14ac:dyDescent="0.3">
      <c r="A6804" s="1" t="str">
        <f>VLOOKUP(B6804,DownloadedFiles!$B$2:$C$821,2,)</f>
        <v>hdl:1902.1/22417</v>
      </c>
      <c r="B6804" s="1" t="s">
        <v>752</v>
      </c>
      <c r="C6804" s="1" t="s">
        <v>753</v>
      </c>
      <c r="D6804" s="1" t="s">
        <v>806</v>
      </c>
      <c r="E6804" s="1" t="str">
        <f>VLOOKUP(D6804,StataFunctions!$E$2:$G$260,3,)</f>
        <v>Fixed-effects Logistic Regression</v>
      </c>
      <c r="F6804" s="18" t="s">
        <v>860</v>
      </c>
      <c r="G6804" s="18" t="str">
        <f t="shared" si="640"/>
        <v>swnukes</v>
      </c>
      <c r="H6804" s="18" t="str">
        <f t="shared" si="641"/>
        <v>persdumjlw_lag rcvdsens time time2 time3 if swexppos==1</v>
      </c>
      <c r="I6804" s="18">
        <f t="shared" ref="I6804:I6867" si="644">IFERROR(IF(FIND(" if ",H6804)&gt;0,1,0),0)</f>
        <v>1</v>
      </c>
      <c r="J6804" s="18" t="str">
        <f t="shared" ref="J6804:J6867" si="645">IFERROR(MID(H6804,FIND(" if ",H6804)+3,LEN(H6804)+1),"NA")</f>
        <v xml:space="preserve"> swexppos==1</v>
      </c>
      <c r="K6804" s="18" t="str">
        <f t="shared" si="642"/>
        <v>persdumjlw_lag rcvdsens time time2 time3</v>
      </c>
      <c r="L6804" s="1" t="str">
        <f t="shared" si="643"/>
        <v>Yes</v>
      </c>
    </row>
    <row r="6805" spans="1:12" ht="28.8" x14ac:dyDescent="0.3">
      <c r="A6805" s="1" t="str">
        <f>VLOOKUP(B6805,DownloadedFiles!$B$2:$C$821,2,)</f>
        <v>hdl:1902.1/22417</v>
      </c>
      <c r="B6805" s="1" t="s">
        <v>752</v>
      </c>
      <c r="C6805" s="1" t="s">
        <v>753</v>
      </c>
      <c r="D6805" s="1" t="s">
        <v>806</v>
      </c>
      <c r="E6805" s="1" t="str">
        <f>VLOOKUP(D6805,StataFunctions!$E$2:$G$260,3,)</f>
        <v>Fixed-effects Logistic Regression</v>
      </c>
      <c r="F6805" s="18" t="s">
        <v>861</v>
      </c>
      <c r="G6805" s="18" t="str">
        <f t="shared" si="640"/>
        <v>swnukes</v>
      </c>
      <c r="H6805" s="18" t="str">
        <f t="shared" si="641"/>
        <v>persdumjlw_lag rcvdsens time time2 time3 if swpurpos==1</v>
      </c>
      <c r="I6805" s="18">
        <f t="shared" si="644"/>
        <v>1</v>
      </c>
      <c r="J6805" s="18" t="str">
        <f t="shared" si="645"/>
        <v xml:space="preserve"> swpurpos==1</v>
      </c>
      <c r="K6805" s="18" t="str">
        <f t="shared" si="642"/>
        <v>persdumjlw_lag rcvdsens time time2 time3</v>
      </c>
      <c r="L6805" s="1" t="str">
        <f t="shared" si="643"/>
        <v>Yes</v>
      </c>
    </row>
    <row r="6806" spans="1:12" x14ac:dyDescent="0.3">
      <c r="A6806" s="1" t="str">
        <f>VLOOKUP(B6806,DownloadedFiles!$B$2:$C$821,2,)</f>
        <v>hdl:1902.1/22417</v>
      </c>
      <c r="B6806" s="1" t="s">
        <v>752</v>
      </c>
      <c r="C6806" s="1" t="s">
        <v>753</v>
      </c>
      <c r="D6806" s="1" t="s">
        <v>806</v>
      </c>
      <c r="E6806" s="1" t="str">
        <f>VLOOKUP(D6806,StataFunctions!$E$2:$G$260,3,)</f>
        <v>Fixed-effects Logistic Regression</v>
      </c>
      <c r="F6806" s="18" t="s">
        <v>863</v>
      </c>
      <c r="G6806" s="18" t="str">
        <f t="shared" si="640"/>
        <v>gjprog</v>
      </c>
      <c r="H6806" s="18" t="str">
        <f t="shared" si="641"/>
        <v>persdumjlw_lag rivalryben land time time2 time3</v>
      </c>
      <c r="I6806" s="18">
        <f t="shared" si="644"/>
        <v>0</v>
      </c>
      <c r="J6806" s="18" t="str">
        <f t="shared" si="645"/>
        <v>NA</v>
      </c>
      <c r="K6806" s="18" t="str">
        <f t="shared" si="642"/>
        <v>persdumjlw_lag rivalryben land time time2 time3</v>
      </c>
      <c r="L6806" s="1" t="str">
        <f t="shared" si="643"/>
        <v>Yes</v>
      </c>
    </row>
    <row r="6807" spans="1:12" x14ac:dyDescent="0.3">
      <c r="A6807" s="1" t="str">
        <f>VLOOKUP(B6807,DownloadedFiles!$B$2:$C$821,2,)</f>
        <v>hdl:1902.1/22417</v>
      </c>
      <c r="B6807" s="1" t="s">
        <v>752</v>
      </c>
      <c r="C6807" s="1" t="s">
        <v>753</v>
      </c>
      <c r="D6807" s="1" t="s">
        <v>806</v>
      </c>
      <c r="E6807" s="1" t="str">
        <f>VLOOKUP(D6807,StataFunctions!$E$2:$G$260,3,)</f>
        <v>Fixed-effects Logistic Regression</v>
      </c>
      <c r="F6807" s="18" t="s">
        <v>862</v>
      </c>
      <c r="G6807" s="18" t="str">
        <f t="shared" si="640"/>
        <v>pursueonly</v>
      </c>
      <c r="H6807" s="18" t="str">
        <f t="shared" si="641"/>
        <v>persdumjlw_lag rivalryben land time time2 time3</v>
      </c>
      <c r="I6807" s="18">
        <f t="shared" si="644"/>
        <v>0</v>
      </c>
      <c r="J6807" s="18" t="str">
        <f t="shared" si="645"/>
        <v>NA</v>
      </c>
      <c r="K6807" s="18" t="str">
        <f t="shared" si="642"/>
        <v>persdumjlw_lag rivalryben land time time2 time3</v>
      </c>
      <c r="L6807" s="1" t="str">
        <f t="shared" si="643"/>
        <v>Yes</v>
      </c>
    </row>
    <row r="6808" spans="1:12" ht="28.8" x14ac:dyDescent="0.3">
      <c r="A6808" s="1" t="str">
        <f>VLOOKUP(B6808,DownloadedFiles!$B$2:$C$821,2,)</f>
        <v>hdl:1902.1/22417</v>
      </c>
      <c r="B6808" s="1" t="s">
        <v>752</v>
      </c>
      <c r="C6808" s="1" t="s">
        <v>753</v>
      </c>
      <c r="D6808" s="1" t="s">
        <v>806</v>
      </c>
      <c r="E6808" s="1" t="str">
        <f>VLOOKUP(D6808,StataFunctions!$E$2:$G$260,3,)</f>
        <v>Fixed-effects Logistic Regression</v>
      </c>
      <c r="F6808" s="18" t="s">
        <v>865</v>
      </c>
      <c r="G6808" s="18" t="str">
        <f t="shared" si="640"/>
        <v>gjprog</v>
      </c>
      <c r="H6808" s="18" t="str">
        <f t="shared" si="641"/>
        <v>persdumjlw_lag rivalrygd disputes land time time2 time3</v>
      </c>
      <c r="I6808" s="18">
        <f t="shared" si="644"/>
        <v>0</v>
      </c>
      <c r="J6808" s="18" t="str">
        <f t="shared" si="645"/>
        <v>NA</v>
      </c>
      <c r="K6808" s="18" t="str">
        <f t="shared" si="642"/>
        <v>persdumjlw_lag rivalrygd disputes land time time2 time3</v>
      </c>
      <c r="L6808" s="1" t="str">
        <f t="shared" si="643"/>
        <v>Yes</v>
      </c>
    </row>
    <row r="6809" spans="1:12" ht="28.8" x14ac:dyDescent="0.3">
      <c r="A6809" s="1" t="str">
        <f>VLOOKUP(B6809,DownloadedFiles!$B$2:$C$821,2,)</f>
        <v>hdl:1902.1/22417</v>
      </c>
      <c r="B6809" s="1" t="s">
        <v>752</v>
      </c>
      <c r="C6809" s="1" t="s">
        <v>753</v>
      </c>
      <c r="D6809" s="1" t="s">
        <v>806</v>
      </c>
      <c r="E6809" s="1" t="str">
        <f>VLOOKUP(D6809,StataFunctions!$E$2:$G$260,3,)</f>
        <v>Fixed-effects Logistic Regression</v>
      </c>
      <c r="F6809" s="18" t="s">
        <v>864</v>
      </c>
      <c r="G6809" s="18" t="str">
        <f t="shared" si="640"/>
        <v>pursueonly</v>
      </c>
      <c r="H6809" s="18" t="str">
        <f t="shared" si="641"/>
        <v>persdumjlw_lag rivalrygd disputes land time time2 time3</v>
      </c>
      <c r="I6809" s="18">
        <f t="shared" si="644"/>
        <v>0</v>
      </c>
      <c r="J6809" s="18" t="str">
        <f t="shared" si="645"/>
        <v>NA</v>
      </c>
      <c r="K6809" s="18" t="str">
        <f t="shared" si="642"/>
        <v>persdumjlw_lag rivalrygd disputes land time time2 time3</v>
      </c>
      <c r="L6809" s="1" t="str">
        <f t="shared" si="643"/>
        <v>Yes</v>
      </c>
    </row>
    <row r="6810" spans="1:12" x14ac:dyDescent="0.3">
      <c r="A6810" s="1" t="str">
        <f>VLOOKUP(B6810,DownloadedFiles!$B$2:$C$821,2,)</f>
        <v>hdl:1902.1/22417</v>
      </c>
      <c r="B6810" s="1" t="s">
        <v>752</v>
      </c>
      <c r="C6810" s="1" t="s">
        <v>753</v>
      </c>
      <c r="D6810" s="1" t="s">
        <v>806</v>
      </c>
      <c r="E6810" s="1" t="str">
        <f>VLOOKUP(D6810,StataFunctions!$E$2:$G$260,3,)</f>
        <v>Fixed-effects Logistic Regression</v>
      </c>
      <c r="F6810" s="18" t="s">
        <v>867</v>
      </c>
      <c r="G6810" s="18" t="str">
        <f t="shared" si="640"/>
        <v>gjprog</v>
      </c>
      <c r="H6810" s="18" t="str">
        <f t="shared" si="641"/>
        <v>persdumjlw_lag rivalrygd land time time2 time3</v>
      </c>
      <c r="I6810" s="18">
        <f t="shared" si="644"/>
        <v>0</v>
      </c>
      <c r="J6810" s="18" t="str">
        <f t="shared" si="645"/>
        <v>NA</v>
      </c>
      <c r="K6810" s="18" t="str">
        <f t="shared" si="642"/>
        <v>persdumjlw_lag rivalrygd land time time2 time3</v>
      </c>
      <c r="L6810" s="1" t="str">
        <f t="shared" si="643"/>
        <v>Yes</v>
      </c>
    </row>
    <row r="6811" spans="1:12" x14ac:dyDescent="0.3">
      <c r="A6811" s="1" t="str">
        <f>VLOOKUP(B6811,DownloadedFiles!$B$2:$C$821,2,)</f>
        <v>hdl:1902.1/22417</v>
      </c>
      <c r="B6811" s="1" t="s">
        <v>752</v>
      </c>
      <c r="C6811" s="1" t="s">
        <v>753</v>
      </c>
      <c r="D6811" s="1" t="s">
        <v>806</v>
      </c>
      <c r="E6811" s="1" t="str">
        <f>VLOOKUP(D6811,StataFunctions!$E$2:$G$260,3,)</f>
        <v>Fixed-effects Logistic Regression</v>
      </c>
      <c r="F6811" s="18" t="s">
        <v>866</v>
      </c>
      <c r="G6811" s="18" t="str">
        <f t="shared" si="640"/>
        <v>pursueonly</v>
      </c>
      <c r="H6811" s="18" t="str">
        <f t="shared" si="641"/>
        <v>persdumjlw_lag rivalrygd land time time2 time3</v>
      </c>
      <c r="I6811" s="18">
        <f t="shared" si="644"/>
        <v>0</v>
      </c>
      <c r="J6811" s="18" t="str">
        <f t="shared" si="645"/>
        <v>NA</v>
      </c>
      <c r="K6811" s="18" t="str">
        <f t="shared" si="642"/>
        <v>persdumjlw_lag rivalrygd land time time2 time3</v>
      </c>
      <c r="L6811" s="1" t="str">
        <f t="shared" si="643"/>
        <v>Yes</v>
      </c>
    </row>
    <row r="6812" spans="1:12" x14ac:dyDescent="0.3">
      <c r="A6812" s="1" t="str">
        <f>VLOOKUP(B6812,DownloadedFiles!$B$2:$C$821,2,)</f>
        <v>hdl:1902.1/22417</v>
      </c>
      <c r="B6812" s="1" t="s">
        <v>752</v>
      </c>
      <c r="C6812" s="1" t="s">
        <v>753</v>
      </c>
      <c r="D6812" s="1" t="s">
        <v>806</v>
      </c>
      <c r="E6812" s="1" t="str">
        <f>VLOOKUP(D6812,StataFunctions!$E$2:$G$260,3,)</f>
        <v>Fixed-effects Logistic Regression</v>
      </c>
      <c r="F6812" s="18" t="s">
        <v>868</v>
      </c>
      <c r="G6812" s="18" t="str">
        <f t="shared" si="640"/>
        <v>gjprog</v>
      </c>
      <c r="H6812" s="18" t="str">
        <f t="shared" si="641"/>
        <v>persdumjlw_lag rivalryhew land time time2 time3</v>
      </c>
      <c r="I6812" s="18">
        <f t="shared" si="644"/>
        <v>0</v>
      </c>
      <c r="J6812" s="18" t="str">
        <f t="shared" si="645"/>
        <v>NA</v>
      </c>
      <c r="K6812" s="18" t="str">
        <f t="shared" si="642"/>
        <v>persdumjlw_lag rivalryhew land time time2 time3</v>
      </c>
      <c r="L6812" s="1" t="str">
        <f t="shared" si="643"/>
        <v>Yes</v>
      </c>
    </row>
    <row r="6813" spans="1:12" x14ac:dyDescent="0.3">
      <c r="A6813" s="1" t="str">
        <f>VLOOKUP(B6813,DownloadedFiles!$B$2:$C$821,2,)</f>
        <v>hdl:1902.1/22417</v>
      </c>
      <c r="B6813" s="1" t="s">
        <v>752</v>
      </c>
      <c r="C6813" s="1" t="s">
        <v>753</v>
      </c>
      <c r="D6813" s="1" t="s">
        <v>806</v>
      </c>
      <c r="E6813" s="1" t="str">
        <f>VLOOKUP(D6813,StataFunctions!$E$2:$G$260,3,)</f>
        <v>Fixed-effects Logistic Regression</v>
      </c>
      <c r="F6813" s="18" t="s">
        <v>870</v>
      </c>
      <c r="G6813" s="18" t="str">
        <f t="shared" si="640"/>
        <v>gjprog</v>
      </c>
      <c r="H6813" s="18" t="str">
        <f t="shared" si="641"/>
        <v>persdumjlw_lag rivalryth land time time2 time3</v>
      </c>
      <c r="I6813" s="18">
        <f t="shared" si="644"/>
        <v>0</v>
      </c>
      <c r="J6813" s="18" t="str">
        <f t="shared" si="645"/>
        <v>NA</v>
      </c>
      <c r="K6813" s="18" t="str">
        <f t="shared" si="642"/>
        <v>persdumjlw_lag rivalryth land time time2 time3</v>
      </c>
      <c r="L6813" s="1" t="str">
        <f t="shared" si="643"/>
        <v>Yes</v>
      </c>
    </row>
    <row r="6814" spans="1:12" x14ac:dyDescent="0.3">
      <c r="A6814" s="1" t="str">
        <f>VLOOKUP(B6814,DownloadedFiles!$B$2:$C$821,2,)</f>
        <v>hdl:1902.1/22417</v>
      </c>
      <c r="B6814" s="1" t="s">
        <v>752</v>
      </c>
      <c r="C6814" s="1" t="s">
        <v>753</v>
      </c>
      <c r="D6814" s="1" t="s">
        <v>806</v>
      </c>
      <c r="E6814" s="1" t="str">
        <f>VLOOKUP(D6814,StataFunctions!$E$2:$G$260,3,)</f>
        <v>Fixed-effects Logistic Regression</v>
      </c>
      <c r="F6814" s="18" t="s">
        <v>869</v>
      </c>
      <c r="G6814" s="18" t="str">
        <f t="shared" si="640"/>
        <v>pursueonly</v>
      </c>
      <c r="H6814" s="18" t="str">
        <f t="shared" si="641"/>
        <v>persdumjlw_lag rivalryth land time time2 time3</v>
      </c>
      <c r="I6814" s="18">
        <f t="shared" si="644"/>
        <v>0</v>
      </c>
      <c r="J6814" s="18" t="str">
        <f t="shared" si="645"/>
        <v>NA</v>
      </c>
      <c r="K6814" s="18" t="str">
        <f t="shared" si="642"/>
        <v>persdumjlw_lag rivalryth land time time2 time3</v>
      </c>
      <c r="L6814" s="1" t="str">
        <f t="shared" si="643"/>
        <v>Yes</v>
      </c>
    </row>
    <row r="6815" spans="1:12" x14ac:dyDescent="0.3">
      <c r="A6815" s="1" t="str">
        <f>VLOOKUP(B6815,DownloadedFiles!$B$2:$C$821,2,)</f>
        <v>hdl:1902.1/22417</v>
      </c>
      <c r="B6815" s="1" t="s">
        <v>752</v>
      </c>
      <c r="C6815" s="1" t="s">
        <v>753</v>
      </c>
      <c r="D6815" s="1" t="s">
        <v>806</v>
      </c>
      <c r="E6815" s="1" t="str">
        <f>VLOOKUP(D6815,StataFunctions!$E$2:$G$260,3,)</f>
        <v>Fixed-effects Logistic Regression</v>
      </c>
      <c r="F6815" s="18" t="s">
        <v>871</v>
      </c>
      <c r="G6815" s="18" t="str">
        <f t="shared" si="640"/>
        <v>gjnukes</v>
      </c>
      <c r="H6815" s="18" t="str">
        <f t="shared" si="641"/>
        <v>persdumjlw_lag time time2 time3 if gjprogpos==1</v>
      </c>
      <c r="I6815" s="18">
        <f t="shared" si="644"/>
        <v>1</v>
      </c>
      <c r="J6815" s="18" t="str">
        <f t="shared" si="645"/>
        <v xml:space="preserve"> gjprogpos==1</v>
      </c>
      <c r="K6815" s="18" t="str">
        <f t="shared" si="642"/>
        <v>persdumjlw_lag time time2 time3</v>
      </c>
      <c r="L6815" s="1" t="str">
        <f t="shared" si="643"/>
        <v>Yes</v>
      </c>
    </row>
    <row r="6816" spans="1:12" x14ac:dyDescent="0.3">
      <c r="A6816" s="1" t="str">
        <f>VLOOKUP(B6816,DownloadedFiles!$B$2:$C$821,2,)</f>
        <v>hdl:1902.1/22417</v>
      </c>
      <c r="B6816" s="1" t="s">
        <v>752</v>
      </c>
      <c r="C6816" s="1" t="s">
        <v>753</v>
      </c>
      <c r="D6816" s="1" t="s">
        <v>806</v>
      </c>
      <c r="E6816" s="1" t="str">
        <f>VLOOKUP(D6816,StataFunctions!$E$2:$G$260,3,)</f>
        <v>Fixed-effects Logistic Regression</v>
      </c>
      <c r="F6816" s="18" t="s">
        <v>872</v>
      </c>
      <c r="G6816" s="18" t="str">
        <f t="shared" si="640"/>
        <v>swnukes</v>
      </c>
      <c r="H6816" s="18" t="str">
        <f t="shared" si="641"/>
        <v>persdumjlw_lag time time2 time3 if swexppos==1</v>
      </c>
      <c r="I6816" s="18">
        <f t="shared" si="644"/>
        <v>1</v>
      </c>
      <c r="J6816" s="18" t="str">
        <f t="shared" si="645"/>
        <v xml:space="preserve"> swexppos==1</v>
      </c>
      <c r="K6816" s="18" t="str">
        <f t="shared" si="642"/>
        <v>persdumjlw_lag time time2 time3</v>
      </c>
      <c r="L6816" s="1" t="str">
        <f t="shared" si="643"/>
        <v>Yes</v>
      </c>
    </row>
    <row r="6817" spans="1:12" x14ac:dyDescent="0.3">
      <c r="A6817" s="1" t="str">
        <f>VLOOKUP(B6817,DownloadedFiles!$B$2:$C$821,2,)</f>
        <v>hdl:1902.1/22417</v>
      </c>
      <c r="B6817" s="1" t="s">
        <v>752</v>
      </c>
      <c r="C6817" s="1" t="s">
        <v>753</v>
      </c>
      <c r="D6817" s="1" t="s">
        <v>806</v>
      </c>
      <c r="E6817" s="1" t="str">
        <f>VLOOKUP(D6817,StataFunctions!$E$2:$G$260,3,)</f>
        <v>Fixed-effects Logistic Regression</v>
      </c>
      <c r="F6817" s="18" t="s">
        <v>873</v>
      </c>
      <c r="G6817" s="18" t="str">
        <f t="shared" si="640"/>
        <v>swnukes</v>
      </c>
      <c r="H6817" s="18" t="str">
        <f t="shared" si="641"/>
        <v>persdumjlw_lag time time2 time3 if swpurpos==1</v>
      </c>
      <c r="I6817" s="18">
        <f t="shared" si="644"/>
        <v>1</v>
      </c>
      <c r="J6817" s="18" t="str">
        <f t="shared" si="645"/>
        <v xml:space="preserve"> swpurpos==1</v>
      </c>
      <c r="K6817" s="18" t="str">
        <f t="shared" si="642"/>
        <v>persdumjlw_lag time time2 time3</v>
      </c>
      <c r="L6817" s="1" t="str">
        <f t="shared" si="643"/>
        <v>Yes</v>
      </c>
    </row>
    <row r="6818" spans="1:12" x14ac:dyDescent="0.3">
      <c r="A6818" s="1" t="str">
        <f>VLOOKUP(B6818,DownloadedFiles!$B$2:$C$821,2,)</f>
        <v>doi:10.7910/DVN/GKASQ5</v>
      </c>
      <c r="B6818" s="1" t="s">
        <v>2364</v>
      </c>
      <c r="C6818" s="1" t="s">
        <v>2842</v>
      </c>
      <c r="D6818" s="1" t="s">
        <v>674</v>
      </c>
      <c r="E6818" s="1" t="str">
        <f>VLOOKUP(D6818,StataFunctions!$E$2:$G$260,3,)</f>
        <v>Probit regression</v>
      </c>
      <c r="F6818" s="18" t="s">
        <v>6289</v>
      </c>
      <c r="G6818" s="18" t="str">
        <f t="shared" si="640"/>
        <v>status_egip</v>
      </c>
      <c r="H6818" s="18" t="str">
        <f t="shared" si="641"/>
        <v>$Z0 $X if sample1==1</v>
      </c>
      <c r="I6818" s="18">
        <f t="shared" si="644"/>
        <v>1</v>
      </c>
      <c r="J6818" s="18" t="str">
        <f t="shared" si="645"/>
        <v xml:space="preserve"> sample1==1</v>
      </c>
      <c r="K6818" s="18" t="str">
        <f t="shared" si="642"/>
        <v>$Z0 $X</v>
      </c>
      <c r="L6818" s="1" t="str">
        <f t="shared" si="643"/>
        <v>Yes</v>
      </c>
    </row>
    <row r="6819" spans="1:12" x14ac:dyDescent="0.3">
      <c r="A6819" s="1" t="str">
        <f>VLOOKUP(B6819,DownloadedFiles!$B$2:$C$821,2,)</f>
        <v>doi:10.7910/DVN/GKASQ5</v>
      </c>
      <c r="B6819" s="1" t="s">
        <v>2364</v>
      </c>
      <c r="C6819" s="1" t="s">
        <v>2842</v>
      </c>
      <c r="D6819" s="1" t="s">
        <v>674</v>
      </c>
      <c r="E6819" s="1" t="str">
        <f>VLOOKUP(D6819,StataFunctions!$E$2:$G$260,3,)</f>
        <v>Probit regression</v>
      </c>
      <c r="F6819" s="18" t="s">
        <v>6290</v>
      </c>
      <c r="G6819" s="18" t="str">
        <f t="shared" si="640"/>
        <v>status_egip</v>
      </c>
      <c r="H6819" s="18" t="str">
        <f t="shared" si="641"/>
        <v>$Z0 $Z0a $X if sample1==1</v>
      </c>
      <c r="I6819" s="18">
        <f t="shared" si="644"/>
        <v>1</v>
      </c>
      <c r="J6819" s="18" t="str">
        <f t="shared" si="645"/>
        <v xml:space="preserve"> sample1==1</v>
      </c>
      <c r="K6819" s="18" t="str">
        <f t="shared" si="642"/>
        <v>$Z0 $Z0a $X</v>
      </c>
      <c r="L6819" s="1" t="str">
        <f t="shared" si="643"/>
        <v>Yes</v>
      </c>
    </row>
    <row r="6820" spans="1:12" x14ac:dyDescent="0.3">
      <c r="A6820" s="1" t="str">
        <f>VLOOKUP(B6820,DownloadedFiles!$B$2:$C$821,2,)</f>
        <v>doi:10.7910/DVN/GKASQ5</v>
      </c>
      <c r="B6820" s="1" t="s">
        <v>2364</v>
      </c>
      <c r="C6820" s="1" t="s">
        <v>2842</v>
      </c>
      <c r="D6820" s="1" t="s">
        <v>674</v>
      </c>
      <c r="E6820" s="1" t="str">
        <f>VLOOKUP(D6820,StataFunctions!$E$2:$G$260,3,)</f>
        <v>Probit regression</v>
      </c>
      <c r="F6820" s="18" t="s">
        <v>6290</v>
      </c>
      <c r="G6820" s="18" t="str">
        <f t="shared" si="640"/>
        <v>status_egip</v>
      </c>
      <c r="H6820" s="18" t="str">
        <f t="shared" si="641"/>
        <v>$Z0 $Z0a $X if sample1==1</v>
      </c>
      <c r="I6820" s="18">
        <f t="shared" si="644"/>
        <v>1</v>
      </c>
      <c r="J6820" s="18" t="str">
        <f t="shared" si="645"/>
        <v xml:space="preserve"> sample1==1</v>
      </c>
      <c r="K6820" s="18" t="str">
        <f t="shared" si="642"/>
        <v>$Z0 $Z0a $X</v>
      </c>
      <c r="L6820" s="1" t="str">
        <f t="shared" si="643"/>
        <v>Yes</v>
      </c>
    </row>
    <row r="6821" spans="1:12" x14ac:dyDescent="0.3">
      <c r="A6821" s="1" t="str">
        <f>VLOOKUP(B6821,DownloadedFiles!$B$2:$C$821,2,)</f>
        <v>doi:10.7910/DVN/GKASQ5</v>
      </c>
      <c r="B6821" s="1" t="s">
        <v>2364</v>
      </c>
      <c r="C6821" s="1" t="s">
        <v>2842</v>
      </c>
      <c r="D6821" s="1" t="s">
        <v>674</v>
      </c>
      <c r="E6821" s="1" t="str">
        <f>VLOOKUP(D6821,StataFunctions!$E$2:$G$260,3,)</f>
        <v>Probit regression</v>
      </c>
      <c r="F6821" s="18" t="s">
        <v>8288</v>
      </c>
      <c r="G6821" s="18" t="str">
        <f t="shared" si="640"/>
        <v>status_egip</v>
      </c>
      <c r="H6821" s="18" t="str">
        <f t="shared" si="641"/>
        <v>$Z0 $Z0a $X if sample1==1</v>
      </c>
      <c r="I6821" s="18">
        <f t="shared" si="644"/>
        <v>1</v>
      </c>
      <c r="J6821" s="18" t="str">
        <f t="shared" si="645"/>
        <v xml:space="preserve"> sample1==1</v>
      </c>
      <c r="K6821" s="18" t="str">
        <f t="shared" si="642"/>
        <v>$Z0 $Z0a $X</v>
      </c>
      <c r="L6821" s="1" t="str">
        <f t="shared" si="643"/>
        <v>Yes</v>
      </c>
    </row>
    <row r="6822" spans="1:12" x14ac:dyDescent="0.3">
      <c r="A6822" s="1" t="str">
        <f>VLOOKUP(B6822,DownloadedFiles!$B$2:$C$821,2,)</f>
        <v>doi:10.7910/DVN/GKASQ5</v>
      </c>
      <c r="B6822" s="1" t="s">
        <v>2364</v>
      </c>
      <c r="C6822" s="1" t="s">
        <v>2842</v>
      </c>
      <c r="D6822" s="1" t="s">
        <v>674</v>
      </c>
      <c r="E6822" s="1" t="str">
        <f>VLOOKUP(D6822,StataFunctions!$E$2:$G$260,3,)</f>
        <v>Probit regression</v>
      </c>
      <c r="F6822" s="18" t="s">
        <v>6290</v>
      </c>
      <c r="G6822" s="18" t="str">
        <f t="shared" si="640"/>
        <v>status_egip</v>
      </c>
      <c r="H6822" s="18" t="str">
        <f t="shared" si="641"/>
        <v>$Z0 $Z0a $X if sample1==1</v>
      </c>
      <c r="I6822" s="18">
        <f t="shared" si="644"/>
        <v>1</v>
      </c>
      <c r="J6822" s="18" t="str">
        <f t="shared" si="645"/>
        <v xml:space="preserve"> sample1==1</v>
      </c>
      <c r="K6822" s="18" t="str">
        <f t="shared" si="642"/>
        <v>$Z0 $Z0a $X</v>
      </c>
      <c r="L6822" s="1" t="str">
        <f t="shared" si="643"/>
        <v>Yes</v>
      </c>
    </row>
    <row r="6823" spans="1:12" ht="28.8" x14ac:dyDescent="0.3">
      <c r="A6823" s="1" t="str">
        <f>VLOOKUP(B6823,DownloadedFiles!$B$2:$C$821,2,)</f>
        <v>doi:10.7910/DVN/GKASQ5</v>
      </c>
      <c r="B6823" s="1" t="s">
        <v>2364</v>
      </c>
      <c r="C6823" s="1" t="s">
        <v>2842</v>
      </c>
      <c r="D6823" s="1" t="s">
        <v>1523</v>
      </c>
      <c r="E6823" s="1" t="str">
        <f>VLOOKUP(D6823,StataFunctions!$E$2:$G$260,3,)</f>
        <v>Bivariate probit regression</v>
      </c>
      <c r="F6823" s="18" t="s">
        <v>6303</v>
      </c>
      <c r="G6823" s="18" t="str">
        <f t="shared" si="640"/>
        <v>(status_egip=</v>
      </c>
      <c r="H6823" s="18" t="str">
        <f t="shared" si="641"/>
        <v>$Z0 $Z0a $X ) (family_onset_f10y_flag= status_egip $Z0 $X) if sample1==1</v>
      </c>
      <c r="I6823" s="18">
        <f t="shared" si="644"/>
        <v>1</v>
      </c>
      <c r="J6823" s="18" t="str">
        <f t="shared" si="645"/>
        <v xml:space="preserve"> sample1==1</v>
      </c>
      <c r="K6823" s="18" t="str">
        <f t="shared" si="642"/>
        <v>$Z0 $Z0a $X ) (family_onset_f10y_flag= status_egip $Z0 $X)</v>
      </c>
      <c r="L6823" s="1" t="str">
        <f t="shared" si="643"/>
        <v>Yes</v>
      </c>
    </row>
    <row r="6824" spans="1:12" ht="28.8" x14ac:dyDescent="0.3">
      <c r="A6824" s="1" t="str">
        <f>VLOOKUP(B6824,DownloadedFiles!$B$2:$C$821,2,)</f>
        <v>doi:10.7910/DVN/GKASQ5</v>
      </c>
      <c r="B6824" s="1" t="s">
        <v>2364</v>
      </c>
      <c r="C6824" s="1" t="s">
        <v>2842</v>
      </c>
      <c r="D6824" s="1" t="s">
        <v>1523</v>
      </c>
      <c r="E6824" s="1" t="str">
        <f>VLOOKUP(D6824,StataFunctions!$E$2:$G$260,3,)</f>
        <v>Bivariate probit regression</v>
      </c>
      <c r="F6824" s="18" t="s">
        <v>6304</v>
      </c>
      <c r="G6824" s="18" t="str">
        <f t="shared" si="640"/>
        <v>(status_egip=</v>
      </c>
      <c r="H6824" s="18" t="str">
        <f t="shared" si="641"/>
        <v>$Z0 $Z0a $X ) (family_onset_p10y_flag= status_egip $Z0 $X) if sample1==1</v>
      </c>
      <c r="I6824" s="18">
        <f t="shared" si="644"/>
        <v>1</v>
      </c>
      <c r="J6824" s="18" t="str">
        <f t="shared" si="645"/>
        <v xml:space="preserve"> sample1==1</v>
      </c>
      <c r="K6824" s="18" t="str">
        <f t="shared" si="642"/>
        <v>$Z0 $Z0a $X ) (family_onset_p10y_flag= status_egip $Z0 $X)</v>
      </c>
      <c r="L6824" s="1" t="str">
        <f t="shared" si="643"/>
        <v>Yes</v>
      </c>
    </row>
    <row r="6825" spans="1:12" ht="43.2" x14ac:dyDescent="0.3">
      <c r="A6825" s="1" t="str">
        <f>VLOOKUP(B6825,DownloadedFiles!$B$2:$C$821,2,)</f>
        <v>doi:10.7910/DVN/GKASQ5</v>
      </c>
      <c r="B6825" s="1" t="s">
        <v>2364</v>
      </c>
      <c r="C6825" s="1" t="s">
        <v>2842</v>
      </c>
      <c r="D6825" s="1" t="s">
        <v>1523</v>
      </c>
      <c r="E6825" s="1" t="str">
        <f>VLOOKUP(D6825,StataFunctions!$E$2:$G$260,3,)</f>
        <v>Bivariate probit regression</v>
      </c>
      <c r="F6825" s="18" t="s">
        <v>7363</v>
      </c>
      <c r="G6825" s="18" t="str">
        <f t="shared" si="640"/>
        <v>(status_egip=</v>
      </c>
      <c r="H6825" s="18" t="str">
        <f t="shared" si="641"/>
        <v>$Z0 $Z0a $X agri50) (family_onset_fe_flag= status_egip $Z0 $X agri50) if sample1==1</v>
      </c>
      <c r="I6825" s="18">
        <f t="shared" si="644"/>
        <v>1</v>
      </c>
      <c r="J6825" s="18" t="str">
        <f t="shared" si="645"/>
        <v xml:space="preserve"> sample1==1</v>
      </c>
      <c r="K6825" s="18" t="str">
        <f t="shared" si="642"/>
        <v>$Z0 $Z0a $X agri50) (family_onset_fe_flag= status_egip $Z0 $X agri50)</v>
      </c>
      <c r="L6825" s="1" t="str">
        <f t="shared" si="643"/>
        <v>Yes</v>
      </c>
    </row>
    <row r="6826" spans="1:12" ht="28.8" x14ac:dyDescent="0.3">
      <c r="A6826" s="1" t="str">
        <f>VLOOKUP(B6826,DownloadedFiles!$B$2:$C$821,2,)</f>
        <v>doi:10.7910/DVN/GKASQ5</v>
      </c>
      <c r="B6826" s="1" t="s">
        <v>2364</v>
      </c>
      <c r="C6826" s="1" t="s">
        <v>2842</v>
      </c>
      <c r="D6826" s="1" t="s">
        <v>1523</v>
      </c>
      <c r="E6826" s="1" t="str">
        <f>VLOOKUP(D6826,StataFunctions!$E$2:$G$260,3,)</f>
        <v>Bivariate probit regression</v>
      </c>
      <c r="F6826" s="18" t="s">
        <v>6293</v>
      </c>
      <c r="G6826" s="18" t="str">
        <f t="shared" si="640"/>
        <v>(status_egip=</v>
      </c>
      <c r="H6826" s="18" t="str">
        <f t="shared" si="641"/>
        <v>$Z0 $Z0a $X agricult6_frac) (family_onset_fe_flag= status_egip $Z0 $X agricult6_frac) if sample1==1</v>
      </c>
      <c r="I6826" s="18">
        <f t="shared" si="644"/>
        <v>1</v>
      </c>
      <c r="J6826" s="18" t="str">
        <f t="shared" si="645"/>
        <v xml:space="preserve"> sample1==1</v>
      </c>
      <c r="K6826" s="18" t="str">
        <f t="shared" si="642"/>
        <v>$Z0 $Z0a $X agricult6_frac) (family_onset_fe_flag= status_egip $Z0 $X agricult6_frac)</v>
      </c>
      <c r="L6826" s="1" t="str">
        <f t="shared" si="643"/>
        <v>Yes</v>
      </c>
    </row>
    <row r="6827" spans="1:12" ht="28.8" x14ac:dyDescent="0.3">
      <c r="A6827" s="1" t="str">
        <f>VLOOKUP(B6827,DownloadedFiles!$B$2:$C$821,2,)</f>
        <v>doi:10.7910/DVN/GKASQ5</v>
      </c>
      <c r="B6827" s="1" t="s">
        <v>2364</v>
      </c>
      <c r="C6827" s="1" t="s">
        <v>2842</v>
      </c>
      <c r="D6827" s="1" t="s">
        <v>1523</v>
      </c>
      <c r="E6827" s="1" t="str">
        <f>VLOOKUP(D6827,StataFunctions!$E$2:$G$260,3,)</f>
        <v>Bivariate probit regression</v>
      </c>
      <c r="F6827" s="18" t="s">
        <v>6295</v>
      </c>
      <c r="G6827" s="18" t="str">
        <f t="shared" si="640"/>
        <v>(status_egip=</v>
      </c>
      <c r="H6827" s="18" t="str">
        <f t="shared" si="641"/>
        <v>$Z0 $Z0a $X cntrd_lat) (family_onset_fe_flag= status_egip $Z0 $X cntrd_lat) if sample1==1</v>
      </c>
      <c r="I6827" s="18">
        <f t="shared" si="644"/>
        <v>1</v>
      </c>
      <c r="J6827" s="18" t="str">
        <f t="shared" si="645"/>
        <v xml:space="preserve"> sample1==1</v>
      </c>
      <c r="K6827" s="18" t="str">
        <f t="shared" si="642"/>
        <v>$Z0 $Z0a $X cntrd_lat) (family_onset_fe_flag= status_egip $Z0 $X cntrd_lat)</v>
      </c>
      <c r="L6827" s="1" t="str">
        <f t="shared" si="643"/>
        <v>Yes</v>
      </c>
    </row>
    <row r="6828" spans="1:12" ht="43.2" x14ac:dyDescent="0.3">
      <c r="A6828" s="1" t="str">
        <f>VLOOKUP(B6828,DownloadedFiles!$B$2:$C$821,2,)</f>
        <v>doi:10.7910/DVN/GKASQ5</v>
      </c>
      <c r="B6828" s="1" t="s">
        <v>2364</v>
      </c>
      <c r="C6828" s="1" t="s">
        <v>2842</v>
      </c>
      <c r="D6828" s="1" t="s">
        <v>1523</v>
      </c>
      <c r="E6828" s="1" t="str">
        <f>VLOOKUP(D6828,StataFunctions!$E$2:$G$260,3,)</f>
        <v>Bivariate probit regression</v>
      </c>
      <c r="F6828" s="18" t="s">
        <v>6298</v>
      </c>
      <c r="G6828" s="18" t="str">
        <f t="shared" si="640"/>
        <v>(status_egip=</v>
      </c>
      <c r="H6828" s="18" t="str">
        <f t="shared" si="641"/>
        <v>$Z0 $Z0a $X inclgrpsharej) (family_onset_fe_flag= status_egip $Z0 $X inclgrpsharej) if sample1==1</v>
      </c>
      <c r="I6828" s="18">
        <f t="shared" si="644"/>
        <v>1</v>
      </c>
      <c r="J6828" s="18" t="str">
        <f t="shared" si="645"/>
        <v xml:space="preserve"> sample1==1</v>
      </c>
      <c r="K6828" s="18" t="str">
        <f t="shared" si="642"/>
        <v>$Z0 $Z0a $X inclgrpsharej) (family_onset_fe_flag= status_egip $Z0 $X inclgrpsharej)</v>
      </c>
      <c r="L6828" s="1" t="str">
        <f t="shared" si="643"/>
        <v>Yes</v>
      </c>
    </row>
    <row r="6829" spans="1:12" ht="43.2" x14ac:dyDescent="0.3">
      <c r="A6829" s="1" t="str">
        <f>VLOOKUP(B6829,DownloadedFiles!$B$2:$C$821,2,)</f>
        <v>doi:10.7910/DVN/GKASQ5</v>
      </c>
      <c r="B6829" s="1" t="s">
        <v>2364</v>
      </c>
      <c r="C6829" s="1" t="s">
        <v>2842</v>
      </c>
      <c r="D6829" s="1" t="s">
        <v>1523</v>
      </c>
      <c r="E6829" s="1" t="str">
        <f>VLOOKUP(D6829,StataFunctions!$E$2:$G$260,3,)</f>
        <v>Bivariate probit regression</v>
      </c>
      <c r="F6829" s="18" t="s">
        <v>7365</v>
      </c>
      <c r="G6829" s="18" t="str">
        <f t="shared" si="640"/>
        <v>(status_egip=</v>
      </c>
      <c r="H6829" s="18" t="str">
        <f t="shared" si="641"/>
        <v>$Z0 $Z0a $X islamic) (family_onset_fe_flag= status_egip $Z0 $X islamic) if sample1==1</v>
      </c>
      <c r="I6829" s="18">
        <f t="shared" si="644"/>
        <v>1</v>
      </c>
      <c r="J6829" s="18" t="str">
        <f t="shared" si="645"/>
        <v xml:space="preserve"> sample1==1</v>
      </c>
      <c r="K6829" s="18" t="str">
        <f t="shared" si="642"/>
        <v>$Z0 $Z0a $X islamic) (family_onset_fe_flag= status_egip $Z0 $X islamic)</v>
      </c>
      <c r="L6829" s="1" t="str">
        <f t="shared" si="643"/>
        <v>Yes</v>
      </c>
    </row>
    <row r="6830" spans="1:12" ht="28.8" x14ac:dyDescent="0.3">
      <c r="A6830" s="1" t="str">
        <f>VLOOKUP(B6830,DownloadedFiles!$B$2:$C$821,2,)</f>
        <v>doi:10.7910/DVN/GKASQ5</v>
      </c>
      <c r="B6830" s="1" t="s">
        <v>2364</v>
      </c>
      <c r="C6830" s="1" t="s">
        <v>2842</v>
      </c>
      <c r="D6830" s="1" t="s">
        <v>1523</v>
      </c>
      <c r="E6830" s="1" t="str">
        <f>VLOOKUP(D6830,StataFunctions!$E$2:$G$260,3,)</f>
        <v>Bivariate probit regression</v>
      </c>
      <c r="F6830" s="18" t="s">
        <v>6299</v>
      </c>
      <c r="G6830" s="18" t="str">
        <f t="shared" si="640"/>
        <v>(status_egip=</v>
      </c>
      <c r="H6830" s="18" t="str">
        <f t="shared" si="641"/>
        <v>$Z0 $Z0a $X landlock) (family_onset_fe_flag= status_egip $Z0 $X landlock) if sample1==1</v>
      </c>
      <c r="I6830" s="18">
        <f t="shared" si="644"/>
        <v>1</v>
      </c>
      <c r="J6830" s="18" t="str">
        <f t="shared" si="645"/>
        <v xml:space="preserve"> sample1==1</v>
      </c>
      <c r="K6830" s="18" t="str">
        <f t="shared" si="642"/>
        <v>$Z0 $Z0a $X landlock) (family_onset_fe_flag= status_egip $Z0 $X landlock)</v>
      </c>
      <c r="L6830" s="1" t="str">
        <f t="shared" si="643"/>
        <v>Yes</v>
      </c>
    </row>
    <row r="6831" spans="1:12" ht="43.2" x14ac:dyDescent="0.3">
      <c r="A6831" s="1" t="str">
        <f>VLOOKUP(B6831,DownloadedFiles!$B$2:$C$821,2,)</f>
        <v>doi:10.7910/DVN/GKASQ5</v>
      </c>
      <c r="B6831" s="1" t="s">
        <v>2364</v>
      </c>
      <c r="C6831" s="1" t="s">
        <v>2842</v>
      </c>
      <c r="D6831" s="1" t="s">
        <v>1523</v>
      </c>
      <c r="E6831" s="1" t="str">
        <f>VLOOKUP(D6831,StataFunctions!$E$2:$G$260,3,)</f>
        <v>Bivariate probit regression</v>
      </c>
      <c r="F6831" s="18" t="s">
        <v>7364</v>
      </c>
      <c r="G6831" s="18" t="str">
        <f t="shared" si="640"/>
        <v>(status_egip=</v>
      </c>
      <c r="H6831" s="18" t="str">
        <f t="shared" si="641"/>
        <v>$Z0 $Z0a $X lnagripc) (family_onset_fe_flag= status_egip $Z0 $X lnagripc) if sample1==1</v>
      </c>
      <c r="I6831" s="18">
        <f t="shared" si="644"/>
        <v>1</v>
      </c>
      <c r="J6831" s="18" t="str">
        <f t="shared" si="645"/>
        <v xml:space="preserve"> sample1==1</v>
      </c>
      <c r="K6831" s="18" t="str">
        <f t="shared" si="642"/>
        <v>$Z0 $Z0a $X lnagripc) (family_onset_fe_flag= status_egip $Z0 $X lnagripc)</v>
      </c>
      <c r="L6831" s="1" t="str">
        <f t="shared" si="643"/>
        <v>Yes</v>
      </c>
    </row>
    <row r="6832" spans="1:12" ht="28.8" x14ac:dyDescent="0.3">
      <c r="A6832" s="1" t="str">
        <f>VLOOKUP(B6832,DownloadedFiles!$B$2:$C$821,2,)</f>
        <v>doi:10.7910/DVN/GKASQ5</v>
      </c>
      <c r="B6832" s="1" t="s">
        <v>2364</v>
      </c>
      <c r="C6832" s="1" t="s">
        <v>2842</v>
      </c>
      <c r="D6832" s="1" t="s">
        <v>1523</v>
      </c>
      <c r="E6832" s="1" t="str">
        <f>VLOOKUP(D6832,StataFunctions!$E$2:$G$260,3,)</f>
        <v>Bivariate probit regression</v>
      </c>
      <c r="F6832" s="18" t="s">
        <v>6305</v>
      </c>
      <c r="G6832" s="18" t="str">
        <f t="shared" si="640"/>
        <v>(status_egip=</v>
      </c>
      <c r="H6832" s="18" t="str">
        <f t="shared" si="641"/>
        <v>$Z0 $Z0a $X lncolonyear) (family_onset_fe_flag= status_egip $Z0 $X lncolonyear) if sample1==1</v>
      </c>
      <c r="I6832" s="18">
        <f t="shared" si="644"/>
        <v>1</v>
      </c>
      <c r="J6832" s="18" t="str">
        <f t="shared" si="645"/>
        <v xml:space="preserve"> sample1==1</v>
      </c>
      <c r="K6832" s="18" t="str">
        <f t="shared" si="642"/>
        <v>$Z0 $Z0a $X lncolonyear) (family_onset_fe_flag= status_egip $Z0 $X lncolonyear)</v>
      </c>
      <c r="L6832" s="1" t="str">
        <f t="shared" si="643"/>
        <v>Yes</v>
      </c>
    </row>
    <row r="6833" spans="1:12" ht="28.8" x14ac:dyDescent="0.3">
      <c r="A6833" s="1" t="str">
        <f>VLOOKUP(B6833,DownloadedFiles!$B$2:$C$821,2,)</f>
        <v>doi:10.7910/DVN/GKASQ5</v>
      </c>
      <c r="B6833" s="1" t="s">
        <v>2364</v>
      </c>
      <c r="C6833" s="1" t="s">
        <v>2842</v>
      </c>
      <c r="D6833" s="1" t="s">
        <v>1523</v>
      </c>
      <c r="E6833" s="1" t="str">
        <f>VLOOKUP(D6833,StataFunctions!$E$2:$G$260,3,)</f>
        <v>Bivariate probit regression</v>
      </c>
      <c r="F6833" s="18" t="s">
        <v>6296</v>
      </c>
      <c r="G6833" s="18" t="str">
        <f t="shared" si="640"/>
        <v>(status_egip=</v>
      </c>
      <c r="H6833" s="18" t="str">
        <f t="shared" si="641"/>
        <v>$Z0 $Z0a $X lnelevation) (family_onset_fe_flag= status_egip $Z0 $X lnelevation) if sample1==1</v>
      </c>
      <c r="I6833" s="18">
        <f t="shared" si="644"/>
        <v>1</v>
      </c>
      <c r="J6833" s="18" t="str">
        <f t="shared" si="645"/>
        <v xml:space="preserve"> sample1==1</v>
      </c>
      <c r="K6833" s="18" t="str">
        <f t="shared" si="642"/>
        <v>$Z0 $Z0a $X lnelevation) (family_onset_fe_flag= status_egip $Z0 $X lnelevation)</v>
      </c>
      <c r="L6833" s="1" t="str">
        <f t="shared" si="643"/>
        <v>Yes</v>
      </c>
    </row>
    <row r="6834" spans="1:12" ht="28.8" x14ac:dyDescent="0.3">
      <c r="A6834" s="1" t="str">
        <f>VLOOKUP(B6834,DownloadedFiles!$B$2:$C$821,2,)</f>
        <v>doi:10.7910/DVN/GKASQ5</v>
      </c>
      <c r="B6834" s="1" t="s">
        <v>2364</v>
      </c>
      <c r="C6834" s="1" t="s">
        <v>2842</v>
      </c>
      <c r="D6834" s="1" t="s">
        <v>1523</v>
      </c>
      <c r="E6834" s="1" t="str">
        <f>VLOOKUP(D6834,StataFunctions!$E$2:$G$260,3,)</f>
        <v>Bivariate probit regression</v>
      </c>
      <c r="F6834" s="18" t="s">
        <v>6297</v>
      </c>
      <c r="G6834" s="18" t="str">
        <f t="shared" si="640"/>
        <v>(status_egip=</v>
      </c>
      <c r="H6834" s="18" t="str">
        <f t="shared" si="641"/>
        <v>$Z0 $Z0a $X lngrps) (family_onset_fe_flag= status_egip $Z0 $X lngrps) if sample1==1</v>
      </c>
      <c r="I6834" s="18">
        <f t="shared" si="644"/>
        <v>1</v>
      </c>
      <c r="J6834" s="18" t="str">
        <f t="shared" si="645"/>
        <v xml:space="preserve"> sample1==1</v>
      </c>
      <c r="K6834" s="18" t="str">
        <f t="shared" si="642"/>
        <v>$Z0 $Z0a $X lngrps) (family_onset_fe_flag= status_egip $Z0 $X lngrps)</v>
      </c>
      <c r="L6834" s="1" t="str">
        <f t="shared" si="643"/>
        <v>Yes</v>
      </c>
    </row>
    <row r="6835" spans="1:12" ht="43.2" x14ac:dyDescent="0.3">
      <c r="A6835" s="1" t="str">
        <f>VLOOKUP(B6835,DownloadedFiles!$B$2:$C$821,2,)</f>
        <v>doi:10.7910/DVN/GKASQ5</v>
      </c>
      <c r="B6835" s="1" t="s">
        <v>2364</v>
      </c>
      <c r="C6835" s="1" t="s">
        <v>2842</v>
      </c>
      <c r="D6835" s="1" t="s">
        <v>1523</v>
      </c>
      <c r="E6835" s="1" t="str">
        <f>VLOOKUP(D6835,StataFunctions!$E$2:$G$260,3,)</f>
        <v>Bivariate probit regression</v>
      </c>
      <c r="F6835" s="18" t="s">
        <v>6294</v>
      </c>
      <c r="G6835" s="18" t="str">
        <f t="shared" si="640"/>
        <v>(status_egip=</v>
      </c>
      <c r="H6835" s="18" t="str">
        <f t="shared" si="641"/>
        <v>$Z0 $Z0a $X nafrica) (family_onset_fe_flag= status_egip $Z0 $X nafrica) if sample1==1</v>
      </c>
      <c r="I6835" s="18">
        <f t="shared" si="644"/>
        <v>1</v>
      </c>
      <c r="J6835" s="18" t="str">
        <f t="shared" si="645"/>
        <v xml:space="preserve"> sample1==1</v>
      </c>
      <c r="K6835" s="18" t="str">
        <f t="shared" si="642"/>
        <v>$Z0 $Z0a $X nafrica) (family_onset_fe_flag= status_egip $Z0 $X nafrica)</v>
      </c>
      <c r="L6835" s="1" t="str">
        <f t="shared" si="643"/>
        <v>Yes</v>
      </c>
    </row>
    <row r="6836" spans="1:12" ht="28.8" x14ac:dyDescent="0.3">
      <c r="A6836" s="1" t="str">
        <f>VLOOKUP(B6836,DownloadedFiles!$B$2:$C$821,2,)</f>
        <v>doi:10.7910/DVN/GKASQ5</v>
      </c>
      <c r="B6836" s="1" t="s">
        <v>2364</v>
      </c>
      <c r="C6836" s="1" t="s">
        <v>2842</v>
      </c>
      <c r="D6836" s="1" t="s">
        <v>1523</v>
      </c>
      <c r="E6836" s="1" t="str">
        <f>VLOOKUP(D6836,StataFunctions!$E$2:$G$260,3,)</f>
        <v>Bivariate probit regression</v>
      </c>
      <c r="F6836" s="18" t="s">
        <v>6306</v>
      </c>
      <c r="G6836" s="18" t="str">
        <f t="shared" si="640"/>
        <v>(status_egip=</v>
      </c>
      <c r="H6836" s="18" t="str">
        <f t="shared" si="641"/>
        <v>$Z0 $Z0a $X statehistn10v3) (family_onset_fe_flag= status_egip $Z0 $X statehistn10v3) if sample1==1</v>
      </c>
      <c r="I6836" s="18">
        <f t="shared" si="644"/>
        <v>1</v>
      </c>
      <c r="J6836" s="18" t="str">
        <f t="shared" si="645"/>
        <v xml:space="preserve"> sample1==1</v>
      </c>
      <c r="K6836" s="18" t="str">
        <f t="shared" si="642"/>
        <v>$Z0 $Z0a $X statehistn10v3) (family_onset_fe_flag= status_egip $Z0 $X statehistn10v3)</v>
      </c>
      <c r="L6836" s="1" t="str">
        <f t="shared" si="643"/>
        <v>Yes</v>
      </c>
    </row>
    <row r="6837" spans="1:12" ht="43.2" x14ac:dyDescent="0.3">
      <c r="A6837" s="1" t="str">
        <f>VLOOKUP(B6837,DownloadedFiles!$B$2:$C$821,2,)</f>
        <v>doi:10.7910/DVN/GKASQ5</v>
      </c>
      <c r="B6837" s="1" t="s">
        <v>2364</v>
      </c>
      <c r="C6837" s="1" t="s">
        <v>2842</v>
      </c>
      <c r="D6837" s="1" t="s">
        <v>1523</v>
      </c>
      <c r="E6837" s="1" t="str">
        <f>VLOOKUP(D6837,StataFunctions!$E$2:$G$260,3,)</f>
        <v>Bivariate probit regression</v>
      </c>
      <c r="F6837" s="18" t="s">
        <v>6300</v>
      </c>
      <c r="G6837" s="18" t="str">
        <f t="shared" si="640"/>
        <v>(status_egip=</v>
      </c>
      <c r="H6837" s="18" t="str">
        <f t="shared" si="641"/>
        <v>$Z0 $Z0a $X) (family_onset_fe_flag= status_egip $Z0 $X) if landlock==0 &amp; sample1==1</v>
      </c>
      <c r="I6837" s="18">
        <f t="shared" si="644"/>
        <v>1</v>
      </c>
      <c r="J6837" s="18" t="str">
        <f t="shared" si="645"/>
        <v xml:space="preserve"> landlock==0 &amp; sample1==1</v>
      </c>
      <c r="K6837" s="18" t="str">
        <f t="shared" si="642"/>
        <v>$Z0 $Z0a $X) (family_onset_fe_flag= status_egip $Z0 $X)</v>
      </c>
      <c r="L6837" s="1" t="str">
        <f t="shared" si="643"/>
        <v>Yes</v>
      </c>
    </row>
    <row r="6838" spans="1:12" ht="28.8" x14ac:dyDescent="0.3">
      <c r="A6838" s="1" t="str">
        <f>VLOOKUP(B6838,DownloadedFiles!$B$2:$C$821,2,)</f>
        <v>doi:10.7910/DVN/GKASQ5</v>
      </c>
      <c r="B6838" s="1" t="s">
        <v>2364</v>
      </c>
      <c r="C6838" s="1" t="s">
        <v>2842</v>
      </c>
      <c r="D6838" s="1" t="s">
        <v>1523</v>
      </c>
      <c r="E6838" s="1" t="str">
        <f>VLOOKUP(D6838,StataFunctions!$E$2:$G$260,3,)</f>
        <v>Bivariate probit regression</v>
      </c>
      <c r="F6838" s="18" t="s">
        <v>6292</v>
      </c>
      <c r="G6838" s="18" t="str">
        <f t="shared" si="640"/>
        <v>(status_egip=</v>
      </c>
      <c r="H6838" s="18" t="str">
        <f t="shared" si="641"/>
        <v>$Z0 $Z0a $X) (family_onset_fe_flag= status_egip $Z0 $X) if sample1==1</v>
      </c>
      <c r="I6838" s="18">
        <f t="shared" si="644"/>
        <v>1</v>
      </c>
      <c r="J6838" s="18" t="str">
        <f t="shared" si="645"/>
        <v xml:space="preserve"> sample1==1</v>
      </c>
      <c r="K6838" s="18" t="str">
        <f t="shared" si="642"/>
        <v>$Z0 $Z0a $X) (family_onset_fe_flag= status_egip $Z0 $X)</v>
      </c>
      <c r="L6838" s="1" t="str">
        <f t="shared" si="643"/>
        <v>Yes</v>
      </c>
    </row>
    <row r="6839" spans="1:12" ht="28.8" x14ac:dyDescent="0.3">
      <c r="A6839" s="1" t="str">
        <f>VLOOKUP(B6839,DownloadedFiles!$B$2:$C$821,2,)</f>
        <v>doi:10.7910/DVN/GKASQ5</v>
      </c>
      <c r="B6839" s="1" t="s">
        <v>2364</v>
      </c>
      <c r="C6839" s="1" t="s">
        <v>2842</v>
      </c>
      <c r="D6839" s="1" t="s">
        <v>1523</v>
      </c>
      <c r="E6839" s="1" t="str">
        <f>VLOOKUP(D6839,StataFunctions!$E$2:$G$260,3,)</f>
        <v>Bivariate probit regression</v>
      </c>
      <c r="F6839" s="18" t="s">
        <v>6292</v>
      </c>
      <c r="G6839" s="18" t="str">
        <f t="shared" si="640"/>
        <v>(status_egip=</v>
      </c>
      <c r="H6839" s="18" t="str">
        <f t="shared" si="641"/>
        <v>$Z0 $Z0a $X) (family_onset_fe_flag= status_egip $Z0 $X) if sample1==1</v>
      </c>
      <c r="I6839" s="18">
        <f t="shared" si="644"/>
        <v>1</v>
      </c>
      <c r="J6839" s="18" t="str">
        <f t="shared" si="645"/>
        <v xml:space="preserve"> sample1==1</v>
      </c>
      <c r="K6839" s="18" t="str">
        <f t="shared" si="642"/>
        <v>$Z0 $Z0a $X) (family_onset_fe_flag= status_egip $Z0 $X)</v>
      </c>
      <c r="L6839" s="1" t="str">
        <f t="shared" si="643"/>
        <v>Yes</v>
      </c>
    </row>
    <row r="6840" spans="1:12" ht="28.8" x14ac:dyDescent="0.3">
      <c r="A6840" s="1" t="str">
        <f>VLOOKUP(B6840,DownloadedFiles!$B$2:$C$821,2,)</f>
        <v>doi:10.7910/DVN/GKASQ5</v>
      </c>
      <c r="B6840" s="1" t="s">
        <v>2364</v>
      </c>
      <c r="C6840" s="1" t="s">
        <v>2842</v>
      </c>
      <c r="D6840" s="1" t="s">
        <v>654</v>
      </c>
      <c r="E6840" s="1" t="str">
        <f>VLOOKUP(D6840,StataFunctions!$E$2:$G$260,3,)</f>
        <v>Linear Regression</v>
      </c>
      <c r="F6840" s="18" t="s">
        <v>7830</v>
      </c>
      <c r="G6840" s="18" t="str">
        <f t="shared" ref="G6840:G6903" si="646">MID($F6840,LEN($D6840)+FIND($D6840,$F6840)+1,FIND(" ",$F6840,LEN(D6840)+FIND(D6840,F6840)+1)-(LEN($D6840)+FIND($D6840,$F6840)+1))</f>
        <v>groupsize</v>
      </c>
      <c r="H6840" s="18" t="str">
        <f t="shared" si="641"/>
        <v>$Z0 $Z0a britishcol_flag lnarea lncarea lnpop lngdp indep if sample1==1</v>
      </c>
      <c r="I6840" s="18">
        <f t="shared" si="644"/>
        <v>1</v>
      </c>
      <c r="J6840" s="18" t="str">
        <f t="shared" si="645"/>
        <v xml:space="preserve"> sample1==1</v>
      </c>
      <c r="K6840" s="18" t="str">
        <f t="shared" si="642"/>
        <v>$Z0 $Z0a britishcol_flag lnarea lncarea lnpop lngdp indep</v>
      </c>
      <c r="L6840" s="1" t="str">
        <f t="shared" si="643"/>
        <v>Yes</v>
      </c>
    </row>
    <row r="6841" spans="1:12" ht="28.8" x14ac:dyDescent="0.3">
      <c r="A6841" s="1" t="str">
        <f>VLOOKUP(B6841,DownloadedFiles!$B$2:$C$821,2,)</f>
        <v>doi:10.7910/DVN/GKASQ5</v>
      </c>
      <c r="B6841" s="1" t="s">
        <v>2364</v>
      </c>
      <c r="C6841" s="1" t="s">
        <v>2842</v>
      </c>
      <c r="D6841" s="1" t="s">
        <v>654</v>
      </c>
      <c r="E6841" s="1" t="str">
        <f>VLOOKUP(D6841,StataFunctions!$E$2:$G$260,3,)</f>
        <v>Linear Regression</v>
      </c>
      <c r="F6841" s="18" t="s">
        <v>7831</v>
      </c>
      <c r="G6841" s="18" t="str">
        <f t="shared" si="646"/>
        <v>groupsize</v>
      </c>
      <c r="H6841" s="18" t="str">
        <f t="shared" si="641"/>
        <v>$Z0 $Z0a britishcol_flag lncarea lnpop lngdp indep if sample1==1</v>
      </c>
      <c r="I6841" s="18">
        <f t="shared" si="644"/>
        <v>1</v>
      </c>
      <c r="J6841" s="18" t="str">
        <f t="shared" si="645"/>
        <v xml:space="preserve"> sample1==1</v>
      </c>
      <c r="K6841" s="18" t="str">
        <f t="shared" si="642"/>
        <v>$Z0 $Z0a britishcol_flag lncarea lnpop lngdp indep</v>
      </c>
      <c r="L6841" s="1" t="str">
        <f t="shared" si="643"/>
        <v>Yes</v>
      </c>
    </row>
    <row r="6842" spans="1:12" x14ac:dyDescent="0.3">
      <c r="A6842" s="1" t="str">
        <f>VLOOKUP(B6842,DownloadedFiles!$B$2:$C$821,2,)</f>
        <v>doi:10.7910/DVN/GKASQ5</v>
      </c>
      <c r="B6842" s="1" t="s">
        <v>2364</v>
      </c>
      <c r="C6842" s="1" t="s">
        <v>2842</v>
      </c>
      <c r="D6842" s="1" t="s">
        <v>654</v>
      </c>
      <c r="E6842" s="1" t="str">
        <f>VLOOKUP(D6842,StataFunctions!$E$2:$G$260,3,)</f>
        <v>Linear Regression</v>
      </c>
      <c r="F6842" s="18" t="s">
        <v>7927</v>
      </c>
      <c r="G6842" s="18" t="str">
        <f t="shared" si="646"/>
        <v>lnrgdp90</v>
      </c>
      <c r="H6842" s="18" t="str">
        <f t="shared" si="641"/>
        <v>$Z0a $Z0 $X if sample1==1</v>
      </c>
      <c r="I6842" s="18">
        <f t="shared" si="644"/>
        <v>1</v>
      </c>
      <c r="J6842" s="18" t="str">
        <f t="shared" si="645"/>
        <v xml:space="preserve"> sample1==1</v>
      </c>
      <c r="K6842" s="18" t="str">
        <f t="shared" si="642"/>
        <v>$Z0a $Z0 $X</v>
      </c>
      <c r="L6842" s="1" t="str">
        <f t="shared" si="643"/>
        <v>Yes</v>
      </c>
    </row>
    <row r="6843" spans="1:12" ht="28.8" x14ac:dyDescent="0.3">
      <c r="A6843" s="1" t="str">
        <f>VLOOKUP(B6843,DownloadedFiles!$B$2:$C$821,2,)</f>
        <v>doi:10.7910/DVN/GKASQ5</v>
      </c>
      <c r="B6843" s="1" t="s">
        <v>2364</v>
      </c>
      <c r="C6843" s="1" t="s">
        <v>2842</v>
      </c>
      <c r="D6843" s="1" t="s">
        <v>1523</v>
      </c>
      <c r="E6843" s="1" t="str">
        <f>VLOOKUP(D6843,StataFunctions!$E$2:$G$260,3,)</f>
        <v>Bivariate probit regression</v>
      </c>
      <c r="F6843" s="18" t="s">
        <v>6301</v>
      </c>
      <c r="G6843" s="18" t="str">
        <f t="shared" si="646"/>
        <v>(status_egip=</v>
      </c>
      <c r="H6843" s="18" t="str">
        <f t="shared" si="641"/>
        <v>$Z1 $Z1a $X) (family_onset_fe_flag= status_egip $Z1 $X) if sample1==1</v>
      </c>
      <c r="I6843" s="18">
        <f t="shared" si="644"/>
        <v>1</v>
      </c>
      <c r="J6843" s="18" t="str">
        <f t="shared" si="645"/>
        <v xml:space="preserve"> sample1==1</v>
      </c>
      <c r="K6843" s="18" t="str">
        <f t="shared" si="642"/>
        <v>$Z1 $Z1a $X) (family_onset_fe_flag= status_egip $Z1 $X)</v>
      </c>
      <c r="L6843" s="1" t="str">
        <f t="shared" si="643"/>
        <v>Yes</v>
      </c>
    </row>
    <row r="6844" spans="1:12" ht="57.6" x14ac:dyDescent="0.3">
      <c r="A6844" s="1" t="str">
        <f>VLOOKUP(B6844,DownloadedFiles!$B$2:$C$821,2,)</f>
        <v>doi:10.7910/DVN/GKASQ5</v>
      </c>
      <c r="B6844" s="1" t="s">
        <v>2364</v>
      </c>
      <c r="C6844" s="1" t="s">
        <v>2842</v>
      </c>
      <c r="D6844" s="1" t="s">
        <v>1523</v>
      </c>
      <c r="E6844" s="1" t="str">
        <f>VLOOKUP(D6844,StataFunctions!$E$2:$G$260,3,)</f>
        <v>Bivariate probit regression</v>
      </c>
      <c r="F6844" s="18" t="s">
        <v>7362</v>
      </c>
      <c r="G6844" s="18" t="str">
        <f t="shared" si="646"/>
        <v>(status_egip</v>
      </c>
      <c r="H6844" s="18" t="str">
        <f t="shared" si="641"/>
        <v>= britishcol_flag coastdist brit_coastdist groupsize lnarea lncarea lnpop lngdp indep) (family_onset_fe_flag = status_egip britishcol_flag coastdist groupsize lnarea lncarea lnpop lngdp indep)</v>
      </c>
      <c r="I6844" s="18">
        <f t="shared" si="644"/>
        <v>0</v>
      </c>
      <c r="J6844" s="18" t="str">
        <f t="shared" si="645"/>
        <v>NA</v>
      </c>
      <c r="K6844" s="18" t="str">
        <f t="shared" si="642"/>
        <v>= britishcol_flag coastdist brit_coastdist groupsize lnarea lncarea lnpop lngdp indep) (family_onset_fe_flag = status_egip britishcol_flag coastdist groupsize lnarea lncarea lnpop lngdp indep)</v>
      </c>
      <c r="L6844" s="1" t="str">
        <f t="shared" si="643"/>
        <v>Yes</v>
      </c>
    </row>
    <row r="6845" spans="1:12" ht="57.6" x14ac:dyDescent="0.3">
      <c r="A6845" s="1" t="str">
        <f>VLOOKUP(B6845,DownloadedFiles!$B$2:$C$821,2,)</f>
        <v>doi:10.7910/DVN/GKASQ5</v>
      </c>
      <c r="B6845" s="1" t="s">
        <v>2364</v>
      </c>
      <c r="C6845" s="1" t="s">
        <v>2842</v>
      </c>
      <c r="D6845" s="1" t="s">
        <v>1523</v>
      </c>
      <c r="E6845" s="1" t="str">
        <f>VLOOKUP(D6845,StataFunctions!$E$2:$G$260,3,)</f>
        <v>Bivariate probit regression</v>
      </c>
      <c r="F6845" s="18" t="s">
        <v>7361</v>
      </c>
      <c r="G6845" s="18" t="str">
        <f t="shared" si="646"/>
        <v>(status_egip</v>
      </c>
      <c r="H6845" s="18" t="str">
        <f t="shared" si="641"/>
        <v>= coastdist brit_oth_col_flag brit_oth_coastdist groupsize lnarea lncarea lnpop lngdp indep) (family_onset_fe_flag = status_egip brit_oth_col_flag coastdist groupsize lnarea lncarea lnpop lngdp indep)</v>
      </c>
      <c r="I6845" s="18">
        <f t="shared" si="644"/>
        <v>0</v>
      </c>
      <c r="J6845" s="18" t="str">
        <f t="shared" si="645"/>
        <v>NA</v>
      </c>
      <c r="K6845" s="18" t="str">
        <f t="shared" si="642"/>
        <v>= coastdist brit_oth_col_flag brit_oth_coastdist groupsize lnarea lncarea lnpop lngdp indep) (family_onset_fe_flag = status_egip brit_oth_col_flag coastdist groupsize lnarea lncarea lnpop lngdp indep)</v>
      </c>
      <c r="L6845" s="1" t="str">
        <f t="shared" si="643"/>
        <v>Yes</v>
      </c>
    </row>
    <row r="6846" spans="1:12" ht="28.8" x14ac:dyDescent="0.3">
      <c r="A6846" s="1" t="str">
        <f>VLOOKUP(B6846,DownloadedFiles!$B$2:$C$821,2,)</f>
        <v>doi:10.7910/DVN/GKASQ5</v>
      </c>
      <c r="B6846" s="1" t="s">
        <v>2364</v>
      </c>
      <c r="C6846" s="1" t="s">
        <v>2842</v>
      </c>
      <c r="D6846" s="1" t="s">
        <v>674</v>
      </c>
      <c r="E6846" s="1" t="str">
        <f>VLOOKUP(D6846,StataFunctions!$E$2:$G$260,3,)</f>
        <v>Probit regression</v>
      </c>
      <c r="F6846" s="18" t="s">
        <v>8289</v>
      </c>
      <c r="G6846" s="18" t="str">
        <f t="shared" si="646"/>
        <v>status_egip</v>
      </c>
      <c r="H6846" s="18" t="str">
        <f t="shared" si="641"/>
        <v>britishcol_flag coastdist other_coastdist othercol_flag brit_coastdist groupsize lnarea lncarea lnpop lngdp indep</v>
      </c>
      <c r="I6846" s="18">
        <f t="shared" si="644"/>
        <v>0</v>
      </c>
      <c r="J6846" s="18" t="str">
        <f t="shared" si="645"/>
        <v>NA</v>
      </c>
      <c r="K6846" s="18" t="str">
        <f t="shared" si="642"/>
        <v>britishcol_flag coastdist other_coastdist othercol_flag brit_coastdist groupsize lnarea lncarea lnpop lngdp indep</v>
      </c>
      <c r="L6846" s="1" t="str">
        <f t="shared" si="643"/>
        <v>Yes</v>
      </c>
    </row>
    <row r="6847" spans="1:12" ht="28.8" x14ac:dyDescent="0.3">
      <c r="A6847" s="1" t="str">
        <f>VLOOKUP(B6847,DownloadedFiles!$B$2:$C$821,2,)</f>
        <v>doi:10.7910/DVN/GKASQ5</v>
      </c>
      <c r="B6847" s="1" t="s">
        <v>2364</v>
      </c>
      <c r="C6847" s="1" t="s">
        <v>2842</v>
      </c>
      <c r="D6847" s="1" t="s">
        <v>674</v>
      </c>
      <c r="E6847" s="1" t="str">
        <f>VLOOKUP(D6847,StataFunctions!$E$2:$G$260,3,)</f>
        <v>Probit regression</v>
      </c>
      <c r="F6847" s="18" t="s">
        <v>6291</v>
      </c>
      <c r="G6847" s="18" t="str">
        <f t="shared" si="646"/>
        <v>family_onset_fe_flag</v>
      </c>
      <c r="H6847" s="18" t="str">
        <f t="shared" si="641"/>
        <v>status_egip $Z0 $X if sample1==1</v>
      </c>
      <c r="I6847" s="18">
        <f t="shared" si="644"/>
        <v>1</v>
      </c>
      <c r="J6847" s="18" t="str">
        <f t="shared" si="645"/>
        <v xml:space="preserve"> sample1==1</v>
      </c>
      <c r="K6847" s="18" t="str">
        <f t="shared" si="642"/>
        <v>status_egip $Z0 $X</v>
      </c>
      <c r="L6847" s="1" t="str">
        <f t="shared" si="643"/>
        <v>Yes</v>
      </c>
    </row>
    <row r="6848" spans="1:12" ht="28.8" x14ac:dyDescent="0.3">
      <c r="A6848" s="1" t="str">
        <f>VLOOKUP(B6848,DownloadedFiles!$B$2:$C$821,2,)</f>
        <v>doi:10.7910/DVN/GKASQ5</v>
      </c>
      <c r="B6848" s="1" t="s">
        <v>2364</v>
      </c>
      <c r="C6848" s="1" t="s">
        <v>2842</v>
      </c>
      <c r="D6848" s="1" t="s">
        <v>674</v>
      </c>
      <c r="E6848" s="1" t="str">
        <f>VLOOKUP(D6848,StataFunctions!$E$2:$G$260,3,)</f>
        <v>Probit regression</v>
      </c>
      <c r="F6848" s="18" t="s">
        <v>6291</v>
      </c>
      <c r="G6848" s="18" t="str">
        <f t="shared" si="646"/>
        <v>family_onset_fe_flag</v>
      </c>
      <c r="H6848" s="18" t="str">
        <f t="shared" si="641"/>
        <v>status_egip $Z0 $X if sample1==1</v>
      </c>
      <c r="I6848" s="18">
        <f t="shared" si="644"/>
        <v>1</v>
      </c>
      <c r="J6848" s="18" t="str">
        <f t="shared" si="645"/>
        <v xml:space="preserve"> sample1==1</v>
      </c>
      <c r="K6848" s="18" t="str">
        <f t="shared" si="642"/>
        <v>status_egip $Z0 $X</v>
      </c>
      <c r="L6848" s="1" t="str">
        <f t="shared" si="643"/>
        <v>Yes</v>
      </c>
    </row>
    <row r="6849" spans="1:12" ht="28.8" x14ac:dyDescent="0.3">
      <c r="A6849" s="1" t="str">
        <f>VLOOKUP(B6849,DownloadedFiles!$B$2:$C$821,2,)</f>
        <v>doi:10.7910/DVN/GKASQ5</v>
      </c>
      <c r="B6849" s="1" t="s">
        <v>2364</v>
      </c>
      <c r="C6849" s="1" t="s">
        <v>2842</v>
      </c>
      <c r="D6849" s="1" t="s">
        <v>674</v>
      </c>
      <c r="E6849" s="1" t="str">
        <f>VLOOKUP(D6849,StataFunctions!$E$2:$G$260,3,)</f>
        <v>Probit regression</v>
      </c>
      <c r="F6849" s="18" t="s">
        <v>6302</v>
      </c>
      <c r="G6849" s="18" t="str">
        <f t="shared" si="646"/>
        <v>family_onset_fe_flag</v>
      </c>
      <c r="H6849" s="18" t="str">
        <f t="shared" si="641"/>
        <v>status_egip $Z0 $X genresid if sample1==1</v>
      </c>
      <c r="I6849" s="18">
        <f t="shared" si="644"/>
        <v>1</v>
      </c>
      <c r="J6849" s="18" t="str">
        <f t="shared" si="645"/>
        <v xml:space="preserve"> sample1==1</v>
      </c>
      <c r="K6849" s="18" t="str">
        <f t="shared" si="642"/>
        <v>status_egip $Z0 $X genresid</v>
      </c>
      <c r="L6849" s="1" t="str">
        <f t="shared" si="643"/>
        <v>Yes</v>
      </c>
    </row>
    <row r="6850" spans="1:12" ht="28.8" x14ac:dyDescent="0.3">
      <c r="A6850" s="1" t="str">
        <f>VLOOKUP(B6850,DownloadedFiles!$B$2:$C$821,2,)</f>
        <v>doi:10.7910/DVN/GTXZ4J</v>
      </c>
      <c r="B6850" s="1" t="s">
        <v>1973</v>
      </c>
      <c r="C6850" s="1" t="s">
        <v>698</v>
      </c>
      <c r="D6850" s="1" t="s">
        <v>781</v>
      </c>
      <c r="E6850" s="1" t="str">
        <f>VLOOKUP(D6850,StataFunctions!$E$2:$G$260,3,)</f>
        <v>Regression on panel data</v>
      </c>
      <c r="F6850" s="18" t="s">
        <v>8116</v>
      </c>
      <c r="G6850" s="18" t="str">
        <f t="shared" si="646"/>
        <v>pct_amountindustry_1</v>
      </c>
      <c r="H6850" s="18" t="str">
        <f t="shared" ref="H6850:H6913" si="647">TRIM(MID(F6850,FIND(G6850,F6850)+LEN(G6850)+1,IFERROR(FIND(",",F6850),LEN(F6850)+1)-(FIND(G6850,F6850)+LEN(G6850)+1)))</f>
        <v>*_X* IncMaj i.StateChamberYear</v>
      </c>
      <c r="I6850" s="18">
        <f t="shared" si="644"/>
        <v>0</v>
      </c>
      <c r="J6850" s="18" t="str">
        <f t="shared" si="645"/>
        <v>NA</v>
      </c>
      <c r="K6850" s="18" t="str">
        <f t="shared" ref="K6850:K6913" si="648">IF(I6850=0,H6850,MID(H6850,1,FIND(J6850,H6850)-4))</f>
        <v>*_X* IncMaj i.StateChamberYear</v>
      </c>
      <c r="L6850" s="1" t="str">
        <f t="shared" ref="L6850:L6918" si="649">IFERROR(IF(FIND("///",F6850)&gt;0,"No",0),"Yes")</f>
        <v>Yes</v>
      </c>
    </row>
    <row r="6851" spans="1:12" ht="28.8" x14ac:dyDescent="0.3">
      <c r="A6851" s="1" t="str">
        <f>VLOOKUP(B6851,DownloadedFiles!$B$2:$C$821,2,)</f>
        <v>doi:10.7910/DVN/GTXZ4J</v>
      </c>
      <c r="B6851" s="1" t="s">
        <v>1973</v>
      </c>
      <c r="C6851" s="1" t="s">
        <v>698</v>
      </c>
      <c r="D6851" s="1" t="s">
        <v>781</v>
      </c>
      <c r="E6851" s="1" t="str">
        <f>VLOOKUP(D6851,StataFunctions!$E$2:$G$260,3,)</f>
        <v>Regression on panel data</v>
      </c>
      <c r="F6851" s="18" t="s">
        <v>7269</v>
      </c>
      <c r="G6851" s="18" t="str">
        <f t="shared" si="646"/>
        <v>log_`i'_1</v>
      </c>
      <c r="H6851" s="18" t="str">
        <f t="shared" si="647"/>
        <v>Chair Leader IncMaj i.StateChamberYear</v>
      </c>
      <c r="I6851" s="18">
        <f t="shared" si="644"/>
        <v>0</v>
      </c>
      <c r="J6851" s="18" t="str">
        <f t="shared" si="645"/>
        <v>NA</v>
      </c>
      <c r="K6851" s="18" t="str">
        <f t="shared" si="648"/>
        <v>Chair Leader IncMaj i.StateChamberYear</v>
      </c>
      <c r="L6851" s="1" t="str">
        <f t="shared" si="649"/>
        <v>Yes</v>
      </c>
    </row>
    <row r="6852" spans="1:12" ht="28.8" x14ac:dyDescent="0.3">
      <c r="A6852" s="1" t="str">
        <f>VLOOKUP(B6852,DownloadedFiles!$B$2:$C$821,2,)</f>
        <v>doi:10.7910/DVN/GTXZ4J</v>
      </c>
      <c r="B6852" s="1" t="s">
        <v>1973</v>
      </c>
      <c r="C6852" s="1" t="s">
        <v>698</v>
      </c>
      <c r="D6852" s="1" t="s">
        <v>781</v>
      </c>
      <c r="E6852" s="1" t="str">
        <f>VLOOKUP(D6852,StataFunctions!$E$2:$G$260,3,)</f>
        <v>Regression on panel data</v>
      </c>
      <c r="F6852" s="18" t="s">
        <v>7933</v>
      </c>
      <c r="G6852" s="18" t="str">
        <f t="shared" si="646"/>
        <v>log_amountindustry_1</v>
      </c>
      <c r="H6852" s="18" t="str">
        <f t="shared" si="647"/>
        <v>Chair_plus* Leader_plus* IncMaj_plus* i.StateChamberYear</v>
      </c>
      <c r="I6852" s="18">
        <f t="shared" si="644"/>
        <v>0</v>
      </c>
      <c r="J6852" s="18" t="str">
        <f t="shared" si="645"/>
        <v>NA</v>
      </c>
      <c r="K6852" s="18" t="str">
        <f t="shared" si="648"/>
        <v>Chair_plus* Leader_plus* IncMaj_plus* i.StateChamberYear</v>
      </c>
      <c r="L6852" s="1" t="str">
        <f t="shared" si="649"/>
        <v>Yes</v>
      </c>
    </row>
    <row r="6853" spans="1:12" ht="28.8" x14ac:dyDescent="0.3">
      <c r="A6853" s="1" t="str">
        <f>VLOOKUP(B6853,DownloadedFiles!$B$2:$C$821,2,)</f>
        <v>doi:10.7910/DVN/GTXZ4J</v>
      </c>
      <c r="B6853" s="1" t="s">
        <v>1973</v>
      </c>
      <c r="C6853" s="1" t="s">
        <v>698</v>
      </c>
      <c r="D6853" s="1" t="s">
        <v>1116</v>
      </c>
      <c r="E6853" s="1" t="str">
        <f>VLOOKUP(D6853,StataFunctions!$E$2:$G$260,3,)</f>
        <v>Linear regression with a large dummy-variable set</v>
      </c>
      <c r="F6853" s="18" t="s">
        <v>7935</v>
      </c>
      <c r="G6853" s="18" t="str">
        <f t="shared" si="646"/>
        <v>log_leader</v>
      </c>
      <c r="H6853" s="18" t="str">
        <f t="shared" si="647"/>
        <v>corp_unlimited_1 corp_limit_1 i.year</v>
      </c>
      <c r="I6853" s="18">
        <f t="shared" si="644"/>
        <v>0</v>
      </c>
      <c r="J6853" s="18" t="str">
        <f t="shared" si="645"/>
        <v>NA</v>
      </c>
      <c r="K6853" s="18" t="str">
        <f t="shared" si="648"/>
        <v>corp_unlimited_1 corp_limit_1 i.year</v>
      </c>
      <c r="L6853" s="1" t="str">
        <f t="shared" si="649"/>
        <v>Yes</v>
      </c>
    </row>
    <row r="6854" spans="1:12" ht="28.8" x14ac:dyDescent="0.3">
      <c r="A6854" s="1" t="str">
        <f>VLOOKUP(B6854,DownloadedFiles!$B$2:$C$821,2,)</f>
        <v>doi:10.7910/DVN/GTXZ4J</v>
      </c>
      <c r="B6854" s="1" t="s">
        <v>1973</v>
      </c>
      <c r="C6854" s="1" t="s">
        <v>698</v>
      </c>
      <c r="D6854" s="1" t="s">
        <v>1116</v>
      </c>
      <c r="E6854" s="1" t="str">
        <f>VLOOKUP(D6854,StataFunctions!$E$2:$G$260,3,)</f>
        <v>Linear regression with a large dummy-variable set</v>
      </c>
      <c r="F6854" s="18" t="s">
        <v>7936</v>
      </c>
      <c r="G6854" s="18" t="str">
        <f t="shared" si="646"/>
        <v>log_rank</v>
      </c>
      <c r="H6854" s="18" t="str">
        <f t="shared" si="647"/>
        <v>corp_unlimited_1 corp_limit_1 i.year</v>
      </c>
      <c r="I6854" s="18">
        <f t="shared" si="644"/>
        <v>0</v>
      </c>
      <c r="J6854" s="18" t="str">
        <f t="shared" si="645"/>
        <v>NA</v>
      </c>
      <c r="K6854" s="18" t="str">
        <f t="shared" si="648"/>
        <v>corp_unlimited_1 corp_limit_1 i.year</v>
      </c>
      <c r="L6854" s="1" t="str">
        <f t="shared" si="649"/>
        <v>Yes</v>
      </c>
    </row>
    <row r="6855" spans="1:12" ht="28.8" x14ac:dyDescent="0.3">
      <c r="A6855" s="1" t="str">
        <f>VLOOKUP(B6855,DownloadedFiles!$B$2:$C$821,2,)</f>
        <v>doi:10.7910/DVN/GTXZ4J</v>
      </c>
      <c r="B6855" s="1" t="s">
        <v>1973</v>
      </c>
      <c r="C6855" s="1" t="s">
        <v>698</v>
      </c>
      <c r="D6855" s="1" t="s">
        <v>1116</v>
      </c>
      <c r="E6855" s="1" t="str">
        <f>VLOOKUP(D6855,StataFunctions!$E$2:$G$260,3,)</f>
        <v>Linear regression with a large dummy-variable set</v>
      </c>
      <c r="F6855" s="18" t="s">
        <v>7934</v>
      </c>
      <c r="G6855" s="18" t="str">
        <f t="shared" si="646"/>
        <v>log_chair</v>
      </c>
      <c r="H6855" s="18" t="str">
        <f t="shared" si="647"/>
        <v>corp_unlimited_1 corp_limit_1 i.year</v>
      </c>
      <c r="I6855" s="18">
        <f t="shared" si="644"/>
        <v>0</v>
      </c>
      <c r="J6855" s="18" t="str">
        <f t="shared" si="645"/>
        <v>NA</v>
      </c>
      <c r="K6855" s="18" t="str">
        <f t="shared" si="648"/>
        <v>corp_unlimited_1 corp_limit_1 i.year</v>
      </c>
      <c r="L6855" s="1" t="str">
        <f t="shared" si="649"/>
        <v>Yes</v>
      </c>
    </row>
    <row r="6856" spans="1:12" ht="28.8" x14ac:dyDescent="0.3">
      <c r="A6856" s="1" t="str">
        <f>VLOOKUP(B6856,DownloadedFiles!$B$2:$C$821,2,)</f>
        <v>doi:10.7910/DVN/GTXZ4J</v>
      </c>
      <c r="B6856" s="1" t="s">
        <v>1973</v>
      </c>
      <c r="C6856" s="1" t="s">
        <v>698</v>
      </c>
      <c r="D6856" s="1" t="s">
        <v>1116</v>
      </c>
      <c r="E6856" s="1" t="str">
        <f>VLOOKUP(D6856,StataFunctions!$E$2:$G$260,3,)</f>
        <v>Linear regression with a large dummy-variable set</v>
      </c>
      <c r="F6856" s="18" t="s">
        <v>8122</v>
      </c>
      <c r="G6856" s="18" t="str">
        <f t="shared" si="646"/>
        <v>pct_leadership</v>
      </c>
      <c r="H6856" s="18" t="str">
        <f t="shared" si="647"/>
        <v>corp_unlimited_1 corp_limit_1 i.year</v>
      </c>
      <c r="I6856" s="18">
        <f t="shared" si="644"/>
        <v>0</v>
      </c>
      <c r="J6856" s="18" t="str">
        <f t="shared" si="645"/>
        <v>NA</v>
      </c>
      <c r="K6856" s="18" t="str">
        <f t="shared" si="648"/>
        <v>corp_unlimited_1 corp_limit_1 i.year</v>
      </c>
      <c r="L6856" s="1" t="str">
        <f t="shared" si="649"/>
        <v>Yes</v>
      </c>
    </row>
    <row r="6857" spans="1:12" ht="86.4" x14ac:dyDescent="0.3">
      <c r="A6857" s="1" t="str">
        <f>VLOOKUP(B6857,DownloadedFiles!$B$2:$C$821,2,)</f>
        <v>doi:10.7910/DVN/GTXZ4J</v>
      </c>
      <c r="B6857" s="1" t="s">
        <v>1973</v>
      </c>
      <c r="C6857" s="1" t="s">
        <v>698</v>
      </c>
      <c r="D6857" s="1" t="s">
        <v>781</v>
      </c>
      <c r="E6857" s="1" t="str">
        <f>VLOOKUP(D6857,StataFunctions!$E$2:$G$260,3,)</f>
        <v>Regression on panel data</v>
      </c>
      <c r="F6857" s="18" t="s">
        <v>7266</v>
      </c>
      <c r="G6857" s="18" t="str">
        <f t="shared" si="646"/>
        <v>pct_amountindustry_1</v>
      </c>
      <c r="H6857" s="18" t="str">
        <f t="shared" si="647"/>
        <v>i.StateChamberYear chairs_rules chairs_approp chairs_business chairs_waysandmeans chairs_energy chairs_law chairs_education chairs_health chairs_finance chairs_agriculture chairs_transportation chairs_other Leader_minleader Leader_majleader Leader_speakerpres IncMaj</v>
      </c>
      <c r="I6857" s="18">
        <f t="shared" si="644"/>
        <v>0</v>
      </c>
      <c r="J6857" s="18" t="str">
        <f t="shared" si="645"/>
        <v>NA</v>
      </c>
      <c r="K6857" s="18" t="str">
        <f t="shared" si="648"/>
        <v>i.StateChamberYear chairs_rules chairs_approp chairs_business chairs_waysandmeans chairs_energy chairs_law chairs_education chairs_health chairs_finance chairs_agriculture chairs_transportation chairs_other Leader_minleader Leader_majleader Leader_speakerpres IncMaj</v>
      </c>
      <c r="L6857" s="1" t="str">
        <f t="shared" si="649"/>
        <v>Yes</v>
      </c>
    </row>
    <row r="6858" spans="1:12" ht="28.8" x14ac:dyDescent="0.3">
      <c r="A6858" s="1" t="str">
        <f>VLOOKUP(B6858,DownloadedFiles!$B$2:$C$821,2,)</f>
        <v>doi:10.7910/DVN/GTXZ4J</v>
      </c>
      <c r="B6858" s="1" t="s">
        <v>1973</v>
      </c>
      <c r="C6858" s="1" t="s">
        <v>698</v>
      </c>
      <c r="D6858" s="1" t="s">
        <v>781</v>
      </c>
      <c r="E6858" s="1" t="str">
        <f>VLOOKUP(D6858,StataFunctions!$E$2:$G$260,3,)</f>
        <v>Regression on panel data</v>
      </c>
      <c r="F6858" s="18" t="s">
        <v>7930</v>
      </c>
      <c r="G6858" s="18" t="str">
        <f t="shared" si="646"/>
        <v>log_amountindustry_1</v>
      </c>
      <c r="H6858" s="18" t="str">
        <f t="shared" si="647"/>
        <v>i.StateChamberYear i.Seniority Leader Chair IncMaj</v>
      </c>
      <c r="I6858" s="18">
        <f t="shared" si="644"/>
        <v>0</v>
      </c>
      <c r="J6858" s="18" t="str">
        <f t="shared" si="645"/>
        <v>NA</v>
      </c>
      <c r="K6858" s="18" t="str">
        <f t="shared" si="648"/>
        <v>i.StateChamberYear i.Seniority Leader Chair IncMaj</v>
      </c>
      <c r="L6858" s="1" t="str">
        <f t="shared" si="649"/>
        <v>Yes</v>
      </c>
    </row>
    <row r="6859" spans="1:12" ht="28.8" x14ac:dyDescent="0.3">
      <c r="A6859" s="1" t="str">
        <f>VLOOKUP(B6859,DownloadedFiles!$B$2:$C$821,2,)</f>
        <v>doi:10.7910/DVN/GTXZ4J</v>
      </c>
      <c r="B6859" s="1" t="s">
        <v>1973</v>
      </c>
      <c r="C6859" s="1" t="s">
        <v>698</v>
      </c>
      <c r="D6859" s="1" t="s">
        <v>781</v>
      </c>
      <c r="E6859" s="1" t="str">
        <f>VLOOKUP(D6859,StataFunctions!$E$2:$G$260,3,)</f>
        <v>Regression on panel data</v>
      </c>
      <c r="F6859" s="18" t="s">
        <v>8118</v>
      </c>
      <c r="G6859" s="18" t="str">
        <f t="shared" si="646"/>
        <v>pct_amountindustry_1</v>
      </c>
      <c r="H6859" s="18" t="str">
        <f t="shared" si="647"/>
        <v>i.StateChamberYear i.Seniority Leader Chair IncMaj</v>
      </c>
      <c r="I6859" s="18">
        <f t="shared" si="644"/>
        <v>0</v>
      </c>
      <c r="J6859" s="18" t="str">
        <f t="shared" si="645"/>
        <v>NA</v>
      </c>
      <c r="K6859" s="18" t="str">
        <f t="shared" si="648"/>
        <v>i.StateChamberYear i.Seniority Leader Chair IncMaj</v>
      </c>
      <c r="L6859" s="1" t="str">
        <f t="shared" si="649"/>
        <v>Yes</v>
      </c>
    </row>
    <row r="6860" spans="1:12" ht="28.8" x14ac:dyDescent="0.3">
      <c r="A6860" s="1" t="str">
        <f>VLOOKUP(B6860,DownloadedFiles!$B$2:$C$821,2,)</f>
        <v>doi:10.7910/DVN/GTXZ4J</v>
      </c>
      <c r="B6860" s="1" t="s">
        <v>1973</v>
      </c>
      <c r="C6860" s="1" t="s">
        <v>698</v>
      </c>
      <c r="D6860" s="1" t="s">
        <v>781</v>
      </c>
      <c r="E6860" s="1" t="str">
        <f>VLOOKUP(D6860,StataFunctions!$E$2:$G$260,3,)</f>
        <v>Regression on panel data</v>
      </c>
      <c r="F6860" s="18" t="s">
        <v>7928</v>
      </c>
      <c r="G6860" s="18" t="str">
        <f t="shared" si="646"/>
        <v>log_amountindustry_1</v>
      </c>
      <c r="H6860" s="18" t="str">
        <f t="shared" si="647"/>
        <v>i.StateChamberYear Leader Chair IncMaj</v>
      </c>
      <c r="I6860" s="18">
        <f t="shared" si="644"/>
        <v>0</v>
      </c>
      <c r="J6860" s="18" t="str">
        <f t="shared" si="645"/>
        <v>NA</v>
      </c>
      <c r="K6860" s="18" t="str">
        <f t="shared" si="648"/>
        <v>i.StateChamberYear Leader Chair IncMaj</v>
      </c>
      <c r="L6860" s="1" t="str">
        <f t="shared" si="649"/>
        <v>Yes</v>
      </c>
    </row>
    <row r="6861" spans="1:12" ht="28.8" x14ac:dyDescent="0.3">
      <c r="A6861" s="1" t="str">
        <f>VLOOKUP(B6861,DownloadedFiles!$B$2:$C$821,2,)</f>
        <v>doi:10.7910/DVN/GTXZ4J</v>
      </c>
      <c r="B6861" s="1" t="s">
        <v>1973</v>
      </c>
      <c r="C6861" s="1" t="s">
        <v>698</v>
      </c>
      <c r="D6861" s="1" t="s">
        <v>781</v>
      </c>
      <c r="E6861" s="1" t="str">
        <f>VLOOKUP(D6861,StataFunctions!$E$2:$G$260,3,)</f>
        <v>Regression on panel data</v>
      </c>
      <c r="F6861" s="18" t="s">
        <v>7929</v>
      </c>
      <c r="G6861" s="18" t="str">
        <f t="shared" si="646"/>
        <v>log_amountindustry_1</v>
      </c>
      <c r="H6861" s="18" t="str">
        <f t="shared" si="647"/>
        <v>i.StateChamberYear Leader Chair IncMaj</v>
      </c>
      <c r="I6861" s="18">
        <f t="shared" si="644"/>
        <v>0</v>
      </c>
      <c r="J6861" s="18" t="str">
        <f t="shared" si="645"/>
        <v>NA</v>
      </c>
      <c r="K6861" s="18" t="str">
        <f t="shared" si="648"/>
        <v>i.StateChamberYear Leader Chair IncMaj</v>
      </c>
      <c r="L6861" s="1" t="str">
        <f t="shared" si="649"/>
        <v>Yes</v>
      </c>
    </row>
    <row r="6862" spans="1:12" ht="28.8" x14ac:dyDescent="0.3">
      <c r="A6862" s="1" t="str">
        <f>VLOOKUP(B6862,DownloadedFiles!$B$2:$C$821,2,)</f>
        <v>doi:10.7910/DVN/GTXZ4J</v>
      </c>
      <c r="B6862" s="1" t="s">
        <v>1973</v>
      </c>
      <c r="C6862" s="1" t="s">
        <v>698</v>
      </c>
      <c r="D6862" s="1" t="s">
        <v>781</v>
      </c>
      <c r="E6862" s="1" t="str">
        <f>VLOOKUP(D6862,StataFunctions!$E$2:$G$260,3,)</f>
        <v>Regression on panel data</v>
      </c>
      <c r="F6862" s="18" t="s">
        <v>8115</v>
      </c>
      <c r="G6862" s="18" t="str">
        <f t="shared" si="646"/>
        <v>pct_amountindustry_1</v>
      </c>
      <c r="H6862" s="18" t="str">
        <f t="shared" si="647"/>
        <v>i.StateChamberYear Leader Chair IncMaj</v>
      </c>
      <c r="I6862" s="18">
        <f t="shared" si="644"/>
        <v>0</v>
      </c>
      <c r="J6862" s="18" t="str">
        <f t="shared" si="645"/>
        <v>NA</v>
      </c>
      <c r="K6862" s="18" t="str">
        <f t="shared" si="648"/>
        <v>i.StateChamberYear Leader Chair IncMaj</v>
      </c>
      <c r="L6862" s="1" t="str">
        <f t="shared" si="649"/>
        <v>Yes</v>
      </c>
    </row>
    <row r="6863" spans="1:12" ht="28.8" x14ac:dyDescent="0.3">
      <c r="A6863" s="1" t="str">
        <f>VLOOKUP(B6863,DownloadedFiles!$B$2:$C$821,2,)</f>
        <v>doi:10.7910/DVN/GTXZ4J</v>
      </c>
      <c r="B6863" s="1" t="s">
        <v>1973</v>
      </c>
      <c r="C6863" s="1" t="s">
        <v>698</v>
      </c>
      <c r="D6863" s="1" t="s">
        <v>781</v>
      </c>
      <c r="E6863" s="1" t="str">
        <f>VLOOKUP(D6863,StataFunctions!$E$2:$G$260,3,)</f>
        <v>Regression on panel data</v>
      </c>
      <c r="F6863" s="18" t="s">
        <v>8117</v>
      </c>
      <c r="G6863" s="18" t="str">
        <f t="shared" si="646"/>
        <v>pct_amountindustry_1</v>
      </c>
      <c r="H6863" s="18" t="str">
        <f t="shared" si="647"/>
        <v>i.StateChamberYear Leader Chair IncMaj</v>
      </c>
      <c r="I6863" s="18">
        <f t="shared" si="644"/>
        <v>0</v>
      </c>
      <c r="J6863" s="18" t="str">
        <f t="shared" si="645"/>
        <v>NA</v>
      </c>
      <c r="K6863" s="18" t="str">
        <f t="shared" si="648"/>
        <v>i.StateChamberYear Leader Chair IncMaj</v>
      </c>
      <c r="L6863" s="1" t="str">
        <f t="shared" si="649"/>
        <v>Yes</v>
      </c>
    </row>
    <row r="6864" spans="1:12" ht="28.8" x14ac:dyDescent="0.3">
      <c r="A6864" s="1" t="str">
        <f>VLOOKUP(B6864,DownloadedFiles!$B$2:$C$821,2,)</f>
        <v>doi:10.7910/DVN/GTXZ4J</v>
      </c>
      <c r="B6864" s="1" t="s">
        <v>1973</v>
      </c>
      <c r="C6864" s="1" t="s">
        <v>698</v>
      </c>
      <c r="D6864" s="1" t="s">
        <v>781</v>
      </c>
      <c r="E6864" s="1" t="str">
        <f>VLOOKUP(D6864,StataFunctions!$E$2:$G$260,3,)</f>
        <v>Regression on panel data</v>
      </c>
      <c r="F6864" s="18" t="s">
        <v>7932</v>
      </c>
      <c r="G6864" s="18" t="str">
        <f t="shared" si="646"/>
        <v>log_amountindustry_1</v>
      </c>
      <c r="H6864" s="18" t="str">
        <f t="shared" si="647"/>
        <v>i.StateChamberYear Leader Chair IncMaj IncSeatshare</v>
      </c>
      <c r="I6864" s="18">
        <f t="shared" si="644"/>
        <v>0</v>
      </c>
      <c r="J6864" s="18" t="str">
        <f t="shared" si="645"/>
        <v>NA</v>
      </c>
      <c r="K6864" s="18" t="str">
        <f t="shared" si="648"/>
        <v>i.StateChamberYear Leader Chair IncMaj IncSeatshare</v>
      </c>
      <c r="L6864" s="1" t="str">
        <f t="shared" si="649"/>
        <v>Yes</v>
      </c>
    </row>
    <row r="6865" spans="1:12" ht="28.8" x14ac:dyDescent="0.3">
      <c r="A6865" s="1" t="str">
        <f>VLOOKUP(B6865,DownloadedFiles!$B$2:$C$821,2,)</f>
        <v>doi:10.7910/DVN/GTXZ4J</v>
      </c>
      <c r="B6865" s="1" t="s">
        <v>1973</v>
      </c>
      <c r="C6865" s="1" t="s">
        <v>698</v>
      </c>
      <c r="D6865" s="1" t="s">
        <v>781</v>
      </c>
      <c r="E6865" s="1" t="str">
        <f>VLOOKUP(D6865,StataFunctions!$E$2:$G$260,3,)</f>
        <v>Regression on panel data</v>
      </c>
      <c r="F6865" s="18" t="s">
        <v>8120</v>
      </c>
      <c r="G6865" s="18" t="str">
        <f t="shared" si="646"/>
        <v>pct_amountindustry_1</v>
      </c>
      <c r="H6865" s="18" t="str">
        <f t="shared" si="647"/>
        <v>i.StateChamberYear Leader Chair IncMaj IncSeatshare</v>
      </c>
      <c r="I6865" s="18">
        <f t="shared" si="644"/>
        <v>0</v>
      </c>
      <c r="J6865" s="18" t="str">
        <f t="shared" si="645"/>
        <v>NA</v>
      </c>
      <c r="K6865" s="18" t="str">
        <f t="shared" si="648"/>
        <v>i.StateChamberYear Leader Chair IncMaj IncSeatshare</v>
      </c>
      <c r="L6865" s="1" t="str">
        <f t="shared" si="649"/>
        <v>Yes</v>
      </c>
    </row>
    <row r="6866" spans="1:12" ht="28.8" x14ac:dyDescent="0.3">
      <c r="A6866" s="1" t="str">
        <f>VLOOKUP(B6866,DownloadedFiles!$B$2:$C$821,2,)</f>
        <v>doi:10.7910/DVN/GTXZ4J</v>
      </c>
      <c r="B6866" s="1" t="s">
        <v>1973</v>
      </c>
      <c r="C6866" s="1" t="s">
        <v>698</v>
      </c>
      <c r="D6866" s="1" t="s">
        <v>781</v>
      </c>
      <c r="E6866" s="1" t="str">
        <f>VLOOKUP(D6866,StataFunctions!$E$2:$G$260,3,)</f>
        <v>Regression on panel data</v>
      </c>
      <c r="F6866" s="18" t="s">
        <v>8114</v>
      </c>
      <c r="G6866" s="18" t="str">
        <f t="shared" si="646"/>
        <v>pct_`v'_1</v>
      </c>
      <c r="H6866" s="18" t="str">
        <f t="shared" si="647"/>
        <v>i.StateChamberYear Leader chairs_`v' c IncMaj</v>
      </c>
      <c r="I6866" s="18">
        <f t="shared" si="644"/>
        <v>0</v>
      </c>
      <c r="J6866" s="18" t="str">
        <f t="shared" si="645"/>
        <v>NA</v>
      </c>
      <c r="K6866" s="18" t="str">
        <f t="shared" si="648"/>
        <v>i.StateChamberYear Leader chairs_`v' c IncMaj</v>
      </c>
      <c r="L6866" s="1" t="str">
        <f t="shared" si="649"/>
        <v>Yes</v>
      </c>
    </row>
    <row r="6867" spans="1:12" ht="28.8" x14ac:dyDescent="0.3">
      <c r="A6867" s="1" t="str">
        <f>VLOOKUP(B6867,DownloadedFiles!$B$2:$C$821,2,)</f>
        <v>doi:10.7910/DVN/GTXZ4J</v>
      </c>
      <c r="B6867" s="1" t="s">
        <v>1973</v>
      </c>
      <c r="C6867" s="1" t="s">
        <v>698</v>
      </c>
      <c r="D6867" s="1" t="s">
        <v>781</v>
      </c>
      <c r="E6867" s="1" t="str">
        <f>VLOOKUP(D6867,StataFunctions!$E$2:$G$260,3,)</f>
        <v>Regression on panel data</v>
      </c>
      <c r="F6867" s="18" t="s">
        <v>7270</v>
      </c>
      <c r="G6867" s="18" t="str">
        <f t="shared" si="646"/>
        <v>pct_amountindustry_1</v>
      </c>
      <c r="H6867" s="18" t="str">
        <f t="shared" si="647"/>
        <v>i.StateChamberYear LeaderXtime ChairXtime Leader Chair IncMaj</v>
      </c>
      <c r="I6867" s="18">
        <f t="shared" si="644"/>
        <v>0</v>
      </c>
      <c r="J6867" s="18" t="str">
        <f t="shared" si="645"/>
        <v>NA</v>
      </c>
      <c r="K6867" s="18" t="str">
        <f t="shared" si="648"/>
        <v>i.StateChamberYear LeaderXtime ChairXtime Leader Chair IncMaj</v>
      </c>
      <c r="L6867" s="1" t="str">
        <f t="shared" si="649"/>
        <v>Yes</v>
      </c>
    </row>
    <row r="6868" spans="1:12" ht="28.8" x14ac:dyDescent="0.3">
      <c r="A6868" s="1" t="str">
        <f>VLOOKUP(B6868,DownloadedFiles!$B$2:$C$821,2,)</f>
        <v>doi:10.7910/DVN/GTXZ4J</v>
      </c>
      <c r="B6868" s="1" t="s">
        <v>1973</v>
      </c>
      <c r="C6868" s="1" t="s">
        <v>698</v>
      </c>
      <c r="D6868" s="1" t="s">
        <v>781</v>
      </c>
      <c r="E6868" s="1" t="str">
        <f>VLOOKUP(D6868,StataFunctions!$E$2:$G$260,3,)</f>
        <v>Regression on panel data</v>
      </c>
      <c r="F6868" s="18" t="s">
        <v>7270</v>
      </c>
      <c r="G6868" s="18" t="str">
        <f t="shared" si="646"/>
        <v>pct_amountindustry_1</v>
      </c>
      <c r="H6868" s="18" t="str">
        <f t="shared" si="647"/>
        <v>i.StateChamberYear LeaderXtime ChairXtime Leader Chair IncMaj</v>
      </c>
      <c r="I6868" s="18">
        <f t="shared" ref="I6868:I6931" si="650">IFERROR(IF(FIND(" if ",H6868)&gt;0,1,0),0)</f>
        <v>0</v>
      </c>
      <c r="J6868" s="18" t="str">
        <f t="shared" ref="J6868:J6918" si="651">IFERROR(MID(H6868,FIND(" if ",H6868)+3,LEN(H6868)+1),"NA")</f>
        <v>NA</v>
      </c>
      <c r="K6868" s="18" t="str">
        <f t="shared" si="648"/>
        <v>i.StateChamberYear LeaderXtime ChairXtime Leader Chair IncMaj</v>
      </c>
      <c r="L6868" s="1" t="str">
        <f t="shared" si="649"/>
        <v>Yes</v>
      </c>
    </row>
    <row r="6869" spans="1:12" ht="28.8" x14ac:dyDescent="0.3">
      <c r="A6869" s="1" t="str">
        <f>VLOOKUP(B6869,DownloadedFiles!$B$2:$C$821,2,)</f>
        <v>doi:10.7910/DVN/GTXZ4J</v>
      </c>
      <c r="B6869" s="1" t="s">
        <v>1973</v>
      </c>
      <c r="C6869" s="1" t="s">
        <v>698</v>
      </c>
      <c r="D6869" s="1" t="s">
        <v>781</v>
      </c>
      <c r="E6869" s="1" t="str">
        <f>VLOOKUP(D6869,StataFunctions!$E$2:$G$260,3,)</f>
        <v>Regression on panel data</v>
      </c>
      <c r="F6869" s="18" t="s">
        <v>8121</v>
      </c>
      <c r="G6869" s="18" t="str">
        <f t="shared" si="646"/>
        <v>pct_industrypostelect</v>
      </c>
      <c r="H6869" s="18" t="str">
        <f t="shared" si="647"/>
        <v>i.StateChamberYear LeaderXtime ChairXtime Leader Chair IncMaj</v>
      </c>
      <c r="I6869" s="18">
        <f t="shared" si="650"/>
        <v>0</v>
      </c>
      <c r="J6869" s="18" t="str">
        <f t="shared" si="651"/>
        <v>NA</v>
      </c>
      <c r="K6869" s="18" t="str">
        <f t="shared" si="648"/>
        <v>i.StateChamberYear LeaderXtime ChairXtime Leader Chair IncMaj</v>
      </c>
      <c r="L6869" s="1" t="str">
        <f t="shared" si="649"/>
        <v>Yes</v>
      </c>
    </row>
    <row r="6870" spans="1:12" ht="28.8" x14ac:dyDescent="0.3">
      <c r="A6870" s="1" t="str">
        <f>VLOOKUP(B6870,DownloadedFiles!$B$2:$C$821,2,)</f>
        <v>doi:10.7910/DVN/GTXZ4J</v>
      </c>
      <c r="B6870" s="1" t="s">
        <v>1973</v>
      </c>
      <c r="C6870" s="1" t="s">
        <v>698</v>
      </c>
      <c r="D6870" s="1" t="s">
        <v>781</v>
      </c>
      <c r="E6870" s="1" t="str">
        <f>VLOOKUP(D6870,StataFunctions!$E$2:$G$260,3,)</f>
        <v>Regression on panel data</v>
      </c>
      <c r="F6870" s="18" t="s">
        <v>7931</v>
      </c>
      <c r="G6870" s="18" t="str">
        <f t="shared" si="646"/>
        <v>log_amountindustry_1</v>
      </c>
      <c r="H6870" s="18" t="str">
        <f t="shared" si="647"/>
        <v>i.StateChamberYear vtsh Leader Chair IncMaj</v>
      </c>
      <c r="I6870" s="18">
        <f t="shared" si="650"/>
        <v>0</v>
      </c>
      <c r="J6870" s="18" t="str">
        <f t="shared" si="651"/>
        <v>NA</v>
      </c>
      <c r="K6870" s="18" t="str">
        <f t="shared" si="648"/>
        <v>i.StateChamberYear vtsh Leader Chair IncMaj</v>
      </c>
      <c r="L6870" s="1" t="str">
        <f t="shared" si="649"/>
        <v>Yes</v>
      </c>
    </row>
    <row r="6871" spans="1:12" ht="28.8" x14ac:dyDescent="0.3">
      <c r="A6871" s="1" t="str">
        <f>VLOOKUP(B6871,DownloadedFiles!$B$2:$C$821,2,)</f>
        <v>doi:10.7910/DVN/GTXZ4J</v>
      </c>
      <c r="B6871" s="1" t="s">
        <v>1973</v>
      </c>
      <c r="C6871" s="1" t="s">
        <v>698</v>
      </c>
      <c r="D6871" s="1" t="s">
        <v>781</v>
      </c>
      <c r="E6871" s="1" t="str">
        <f>VLOOKUP(D6871,StataFunctions!$E$2:$G$260,3,)</f>
        <v>Regression on panel data</v>
      </c>
      <c r="F6871" s="18" t="s">
        <v>8119</v>
      </c>
      <c r="G6871" s="18" t="str">
        <f t="shared" si="646"/>
        <v>pct_amountindustry_1</v>
      </c>
      <c r="H6871" s="18" t="str">
        <f t="shared" si="647"/>
        <v>i.StateChamberYear vtsh Leader Chair IncMaj</v>
      </c>
      <c r="I6871" s="18">
        <f t="shared" si="650"/>
        <v>0</v>
      </c>
      <c r="J6871" s="18" t="str">
        <f t="shared" si="651"/>
        <v>NA</v>
      </c>
      <c r="K6871" s="18" t="str">
        <f t="shared" si="648"/>
        <v>i.StateChamberYear vtsh Leader Chair IncMaj</v>
      </c>
      <c r="L6871" s="1" t="str">
        <f t="shared" si="649"/>
        <v>Yes</v>
      </c>
    </row>
    <row r="6872" spans="1:12" ht="43.2" x14ac:dyDescent="0.3">
      <c r="A6872" s="1" t="str">
        <f>VLOOKUP(B6872,DownloadedFiles!$B$2:$C$821,2,)</f>
        <v>doi:10.7910/DVN/GTXZ4J</v>
      </c>
      <c r="B6872" s="1" t="s">
        <v>1973</v>
      </c>
      <c r="C6872" s="1" t="s">
        <v>698</v>
      </c>
      <c r="D6872" s="1" t="s">
        <v>781</v>
      </c>
      <c r="E6872" s="1" t="str">
        <f>VLOOKUP(D6872,StataFunctions!$E$2:$G$260,3,)</f>
        <v>Regression on panel data</v>
      </c>
      <c r="F6872" s="18" t="s">
        <v>7268</v>
      </c>
      <c r="G6872" s="18" t="str">
        <f t="shared" si="646"/>
        <v>log_amountindustry_1</v>
      </c>
      <c r="H6872" s="18" t="str">
        <f t="shared" si="647"/>
        <v>speakerpowerXspeaker Leader_speaker Chair IncMaj squireXLeader_speaker limitXLeader_speaker i.StateChamberYear</v>
      </c>
      <c r="I6872" s="18">
        <f t="shared" si="650"/>
        <v>0</v>
      </c>
      <c r="J6872" s="18" t="str">
        <f t="shared" si="651"/>
        <v>NA</v>
      </c>
      <c r="K6872" s="18" t="str">
        <f t="shared" si="648"/>
        <v>speakerpowerXspeaker Leader_speaker Chair IncMaj squireXLeader_speaker limitXLeader_speaker i.StateChamberYear</v>
      </c>
      <c r="L6872" s="1" t="str">
        <f t="shared" si="649"/>
        <v>Yes</v>
      </c>
    </row>
    <row r="6873" spans="1:12" ht="43.2" x14ac:dyDescent="0.3">
      <c r="A6873" s="1" t="str">
        <f>VLOOKUP(B6873,DownloadedFiles!$B$2:$C$821,2,)</f>
        <v>doi:10.7910/DVN/GTXZ4J</v>
      </c>
      <c r="B6873" s="1" t="s">
        <v>1973</v>
      </c>
      <c r="C6873" s="1" t="s">
        <v>698</v>
      </c>
      <c r="D6873" s="1" t="s">
        <v>781</v>
      </c>
      <c r="E6873" s="1" t="str">
        <f>VLOOKUP(D6873,StataFunctions!$E$2:$G$260,3,)</f>
        <v>Regression on panel data</v>
      </c>
      <c r="F6873" s="18" t="s">
        <v>7267</v>
      </c>
      <c r="G6873" s="18" t="str">
        <f t="shared" si="646"/>
        <v>pct_amountindustry_1</v>
      </c>
      <c r="H6873" s="18" t="str">
        <f t="shared" si="647"/>
        <v>speakerpowerXspeaker Leader_speaker Chair IncMaj squireXLeader_speaker limitXLeader_speaker i.StateChamberYear</v>
      </c>
      <c r="I6873" s="18">
        <f t="shared" si="650"/>
        <v>0</v>
      </c>
      <c r="J6873" s="18" t="str">
        <f t="shared" si="651"/>
        <v>NA</v>
      </c>
      <c r="K6873" s="18" t="str">
        <f t="shared" si="648"/>
        <v>speakerpowerXspeaker Leader_speaker Chair IncMaj squireXLeader_speaker limitXLeader_speaker i.StateChamberYear</v>
      </c>
      <c r="L6873" s="1" t="str">
        <f t="shared" si="649"/>
        <v>Yes</v>
      </c>
    </row>
    <row r="6874" spans="1:12" x14ac:dyDescent="0.3">
      <c r="A6874" s="1" t="str">
        <f>VLOOKUP(B6874,DownloadedFiles!$B$2:$C$821,2,)</f>
        <v>doi:10.7910/DVN/OJCQ5O</v>
      </c>
      <c r="B6874" s="1" t="s">
        <v>2312</v>
      </c>
      <c r="C6874" s="1" t="s">
        <v>6498</v>
      </c>
      <c r="D6874" s="1" t="s">
        <v>654</v>
      </c>
      <c r="E6874" s="1" t="str">
        <f>VLOOKUP(D6874,StataFunctions!$E$2:$G$260,3,)</f>
        <v>Linear Regression</v>
      </c>
      <c r="F6874" s="18" t="s">
        <v>6798</v>
      </c>
      <c r="G6874" s="18" t="str">
        <f t="shared" si="646"/>
        <v>cr</v>
      </c>
      <c r="H6874" s="18" t="str">
        <f t="shared" si="647"/>
        <v>dvs lndm pd</v>
      </c>
      <c r="I6874" s="18">
        <f t="shared" si="650"/>
        <v>0</v>
      </c>
      <c r="J6874" s="18" t="str">
        <f t="shared" si="651"/>
        <v>NA</v>
      </c>
      <c r="K6874" s="18" t="str">
        <f t="shared" si="648"/>
        <v>dvs lndm pd</v>
      </c>
      <c r="L6874" s="1" t="str">
        <f t="shared" si="649"/>
        <v>Yes</v>
      </c>
    </row>
    <row r="6875" spans="1:12" x14ac:dyDescent="0.3">
      <c r="A6875" s="1" t="str">
        <f>VLOOKUP(B6875,DownloadedFiles!$B$2:$C$821,2,)</f>
        <v>doi:10.7910/DVN/OJCQ5O</v>
      </c>
      <c r="B6875" s="1" t="s">
        <v>2312</v>
      </c>
      <c r="C6875" s="1" t="s">
        <v>6498</v>
      </c>
      <c r="D6875" s="1" t="s">
        <v>781</v>
      </c>
      <c r="E6875" s="1" t="str">
        <f>VLOOKUP(D6875,StataFunctions!$E$2:$G$260,3,)</f>
        <v>Regression on panel data</v>
      </c>
      <c r="F6875" s="18" t="s">
        <v>7093</v>
      </c>
      <c r="G6875" s="18" t="str">
        <f t="shared" si="646"/>
        <v>cr</v>
      </c>
      <c r="H6875" s="18" t="str">
        <f t="shared" si="647"/>
        <v>dvs lndm pd</v>
      </c>
      <c r="I6875" s="18">
        <f t="shared" si="650"/>
        <v>0</v>
      </c>
      <c r="J6875" s="18" t="str">
        <f t="shared" si="651"/>
        <v>NA</v>
      </c>
      <c r="K6875" s="18" t="str">
        <f t="shared" si="648"/>
        <v>dvs lndm pd</v>
      </c>
      <c r="L6875" s="1" t="str">
        <f t="shared" si="649"/>
        <v>Yes</v>
      </c>
    </row>
    <row r="6876" spans="1:12" ht="28.8" x14ac:dyDescent="0.3">
      <c r="A6876" s="1" t="str">
        <f>VLOOKUP(B6876,DownloadedFiles!$B$2:$C$821,2,)</f>
        <v>doi:10.7910/DVN/OJCQ5O</v>
      </c>
      <c r="B6876" s="1" t="s">
        <v>2312</v>
      </c>
      <c r="C6876" s="1" t="s">
        <v>6498</v>
      </c>
      <c r="D6876" s="1" t="s">
        <v>781</v>
      </c>
      <c r="E6876" s="1" t="str">
        <f>VLOOKUP(D6876,StataFunctions!$E$2:$G$260,3,)</f>
        <v>Regression on panel data</v>
      </c>
      <c r="F6876" s="18" t="s">
        <v>6307</v>
      </c>
      <c r="G6876" s="18" t="str">
        <f t="shared" si="646"/>
        <v>crd</v>
      </c>
      <c r="H6876" s="18" t="str">
        <f t="shared" si="647"/>
        <v>lndm if country_c!=120 &amp; ctry_dpr==1</v>
      </c>
      <c r="I6876" s="18">
        <f t="shared" si="650"/>
        <v>1</v>
      </c>
      <c r="J6876" s="18" t="str">
        <f t="shared" si="651"/>
        <v xml:space="preserve"> country_c!=120 &amp; ctry_dpr==1</v>
      </c>
      <c r="K6876" s="18" t="str">
        <f t="shared" si="648"/>
        <v>lndm</v>
      </c>
      <c r="L6876" s="1" t="str">
        <f t="shared" si="649"/>
        <v>Yes</v>
      </c>
    </row>
    <row r="6877" spans="1:12" x14ac:dyDescent="0.3">
      <c r="A6877" s="1" t="str">
        <f>VLOOKUP(B6877,DownloadedFiles!$B$2:$C$821,2,)</f>
        <v>doi:10.7910/DVN/OJCQ5O</v>
      </c>
      <c r="B6877" s="1" t="s">
        <v>2312</v>
      </c>
      <c r="C6877" s="1" t="s">
        <v>6498</v>
      </c>
      <c r="D6877" s="1" t="s">
        <v>654</v>
      </c>
      <c r="E6877" s="1" t="str">
        <f>VLOOKUP(D6877,StataFunctions!$E$2:$G$260,3,)</f>
        <v>Linear Regression</v>
      </c>
      <c r="F6877" s="18" t="s">
        <v>6959</v>
      </c>
      <c r="G6877" s="18" t="str">
        <f t="shared" si="646"/>
        <v>crd</v>
      </c>
      <c r="H6877" s="18" t="str">
        <f t="shared" si="647"/>
        <v>lndm if country_c==`i'</v>
      </c>
      <c r="I6877" s="18">
        <f t="shared" si="650"/>
        <v>1</v>
      </c>
      <c r="J6877" s="18" t="str">
        <f t="shared" si="651"/>
        <v xml:space="preserve"> country_c==`i'</v>
      </c>
      <c r="K6877" s="18" t="str">
        <f t="shared" si="648"/>
        <v>lndm</v>
      </c>
      <c r="L6877" s="1" t="str">
        <f t="shared" si="649"/>
        <v>Yes</v>
      </c>
    </row>
    <row r="6878" spans="1:12" x14ac:dyDescent="0.3">
      <c r="A6878" s="1" t="str">
        <f>VLOOKUP(B6878,DownloadedFiles!$B$2:$C$821,2,)</f>
        <v>doi:10.7910/DVN/OJCQ5O</v>
      </c>
      <c r="B6878" s="1" t="s">
        <v>2312</v>
      </c>
      <c r="C6878" s="1" t="s">
        <v>6498</v>
      </c>
      <c r="D6878" s="1" t="s">
        <v>654</v>
      </c>
      <c r="E6878" s="1" t="str">
        <f>VLOOKUP(D6878,StataFunctions!$E$2:$G$260,3,)</f>
        <v>Linear Regression</v>
      </c>
      <c r="F6878" s="18" t="s">
        <v>6797</v>
      </c>
      <c r="G6878" s="18" t="str">
        <f t="shared" si="646"/>
        <v>cr</v>
      </c>
      <c r="H6878" s="18" t="str">
        <f t="shared" si="647"/>
        <v>par_ide lndm dmpl</v>
      </c>
      <c r="I6878" s="18">
        <f t="shared" si="650"/>
        <v>0</v>
      </c>
      <c r="J6878" s="18" t="str">
        <f t="shared" si="651"/>
        <v>NA</v>
      </c>
      <c r="K6878" s="18" t="str">
        <f t="shared" si="648"/>
        <v>par_ide lndm dmpl</v>
      </c>
      <c r="L6878" s="1" t="str">
        <f t="shared" si="649"/>
        <v>Yes</v>
      </c>
    </row>
    <row r="6879" spans="1:12" x14ac:dyDescent="0.3">
      <c r="A6879" s="1" t="str">
        <f>VLOOKUP(B6879,DownloadedFiles!$B$2:$C$821,2,)</f>
        <v>doi:10.7910/DVN/OJCQ5O</v>
      </c>
      <c r="B6879" s="1" t="s">
        <v>2312</v>
      </c>
      <c r="C6879" s="1" t="s">
        <v>6498</v>
      </c>
      <c r="D6879" s="1" t="s">
        <v>781</v>
      </c>
      <c r="E6879" s="1" t="str">
        <f>VLOOKUP(D6879,StataFunctions!$E$2:$G$260,3,)</f>
        <v>Regression on panel data</v>
      </c>
      <c r="F6879" s="18" t="s">
        <v>6832</v>
      </c>
      <c r="G6879" s="18" t="str">
        <f t="shared" si="646"/>
        <v>cr</v>
      </c>
      <c r="H6879" s="18" t="str">
        <f t="shared" si="647"/>
        <v>par_ide lndm dmpl</v>
      </c>
      <c r="I6879" s="18">
        <f t="shared" si="650"/>
        <v>0</v>
      </c>
      <c r="J6879" s="18" t="str">
        <f t="shared" si="651"/>
        <v>NA</v>
      </c>
      <c r="K6879" s="18" t="str">
        <f t="shared" si="648"/>
        <v>par_ide lndm dmpl</v>
      </c>
      <c r="L6879" s="1" t="str">
        <f t="shared" si="649"/>
        <v>Yes</v>
      </c>
    </row>
    <row r="6880" spans="1:12" x14ac:dyDescent="0.3">
      <c r="A6880" s="1" t="str">
        <f>VLOOKUP(B6880,DownloadedFiles!$B$2:$C$821,2,)</f>
        <v>doi:10.7910/DVN/OJCQ5O</v>
      </c>
      <c r="B6880" s="1" t="s">
        <v>2312</v>
      </c>
      <c r="C6880" s="1" t="s">
        <v>6498</v>
      </c>
      <c r="D6880" s="1" t="s">
        <v>654</v>
      </c>
      <c r="E6880" s="1" t="str">
        <f>VLOOKUP(D6880,StataFunctions!$E$2:$G$260,3,)</f>
        <v>Linear Regression</v>
      </c>
      <c r="F6880" s="18" t="s">
        <v>6799</v>
      </c>
      <c r="G6880" s="18" t="str">
        <f t="shared" si="646"/>
        <v>cr</v>
      </c>
      <c r="H6880" s="18" t="str">
        <f t="shared" si="647"/>
        <v>par_ide_ch lndm dmpl_ch</v>
      </c>
      <c r="I6880" s="18">
        <f t="shared" si="650"/>
        <v>0</v>
      </c>
      <c r="J6880" s="18" t="str">
        <f t="shared" si="651"/>
        <v>NA</v>
      </c>
      <c r="K6880" s="18" t="str">
        <f t="shared" si="648"/>
        <v>par_ide_ch lndm dmpl_ch</v>
      </c>
      <c r="L6880" s="1" t="str">
        <f t="shared" si="649"/>
        <v>Yes</v>
      </c>
    </row>
    <row r="6881" spans="1:12" x14ac:dyDescent="0.3">
      <c r="A6881" s="1" t="str">
        <f>VLOOKUP(B6881,DownloadedFiles!$B$2:$C$821,2,)</f>
        <v>doi:10.7910/DVN/OJCQ5O</v>
      </c>
      <c r="B6881" s="1" t="s">
        <v>2312</v>
      </c>
      <c r="C6881" s="1" t="s">
        <v>6498</v>
      </c>
      <c r="D6881" s="1" t="s">
        <v>781</v>
      </c>
      <c r="E6881" s="1" t="str">
        <f>VLOOKUP(D6881,StataFunctions!$E$2:$G$260,3,)</f>
        <v>Regression on panel data</v>
      </c>
      <c r="F6881" s="18" t="s">
        <v>7094</v>
      </c>
      <c r="G6881" s="18" t="str">
        <f t="shared" si="646"/>
        <v>cr</v>
      </c>
      <c r="H6881" s="18" t="str">
        <f t="shared" si="647"/>
        <v>par_ide_ch lndm dmpl_ch</v>
      </c>
      <c r="I6881" s="18">
        <f t="shared" si="650"/>
        <v>0</v>
      </c>
      <c r="J6881" s="18" t="str">
        <f t="shared" si="651"/>
        <v>NA</v>
      </c>
      <c r="K6881" s="18" t="str">
        <f t="shared" si="648"/>
        <v>par_ide_ch lndm dmpl_ch</v>
      </c>
      <c r="L6881" s="1" t="str">
        <f t="shared" si="649"/>
        <v>Yes</v>
      </c>
    </row>
    <row r="6882" spans="1:12" x14ac:dyDescent="0.3">
      <c r="A6882" s="1" t="str">
        <f>VLOOKUP(B6882,DownloadedFiles!$B$2:$C$821,2,)</f>
        <v>doi:10.7910/DVN/Q8CSU8</v>
      </c>
      <c r="B6882" s="1" t="s">
        <v>2019</v>
      </c>
      <c r="C6882" s="1" t="s">
        <v>6499</v>
      </c>
      <c r="D6882" s="1" t="s">
        <v>766</v>
      </c>
      <c r="E6882" s="1" t="str">
        <f>VLOOKUP(D6882,StataFunctions!$E$2:$G$260,3,)</f>
        <v>Logistic regression</v>
      </c>
      <c r="F6882" s="18" t="s">
        <v>6308</v>
      </c>
      <c r="G6882" s="18" t="str">
        <f t="shared" si="646"/>
        <v>FamSavedThisYr01</v>
      </c>
      <c r="H6882" s="18" t="str">
        <f t="shared" si="647"/>
        <v>Strong_FTR i.FixEff0</v>
      </c>
      <c r="I6882" s="18">
        <f t="shared" si="650"/>
        <v>0</v>
      </c>
      <c r="J6882" s="18" t="str">
        <f t="shared" si="651"/>
        <v>NA</v>
      </c>
      <c r="K6882" s="18" t="str">
        <f t="shared" si="648"/>
        <v>Strong_FTR i.FixEff0</v>
      </c>
      <c r="L6882" s="1" t="str">
        <f t="shared" si="649"/>
        <v>Yes</v>
      </c>
    </row>
    <row r="6883" spans="1:12" x14ac:dyDescent="0.3">
      <c r="A6883" s="1" t="str">
        <f>VLOOKUP(B6883,DownloadedFiles!$B$2:$C$821,2,)</f>
        <v>doi:10.7910/DVN/Q8CSU8</v>
      </c>
      <c r="B6883" s="1" t="s">
        <v>2019</v>
      </c>
      <c r="C6883" s="1" t="s">
        <v>6499</v>
      </c>
      <c r="D6883" s="1" t="s">
        <v>766</v>
      </c>
      <c r="E6883" s="1" t="str">
        <f>VLOOKUP(D6883,StataFunctions!$E$2:$G$260,3,)</f>
        <v>Logistic regression</v>
      </c>
      <c r="F6883" s="18" t="s">
        <v>6308</v>
      </c>
      <c r="G6883" s="18" t="str">
        <f t="shared" si="646"/>
        <v>FamSavedThisYr01</v>
      </c>
      <c r="H6883" s="18" t="str">
        <f t="shared" si="647"/>
        <v>Strong_FTR i.FixEff0</v>
      </c>
      <c r="I6883" s="18">
        <f t="shared" si="650"/>
        <v>0</v>
      </c>
      <c r="J6883" s="18" t="str">
        <f t="shared" si="651"/>
        <v>NA</v>
      </c>
      <c r="K6883" s="18" t="str">
        <f t="shared" si="648"/>
        <v>Strong_FTR i.FixEff0</v>
      </c>
      <c r="L6883" s="1" t="str">
        <f t="shared" si="649"/>
        <v>Yes</v>
      </c>
    </row>
    <row r="6884" spans="1:12" x14ac:dyDescent="0.3">
      <c r="A6884" s="1" t="str">
        <f>VLOOKUP(B6884,DownloadedFiles!$B$2:$C$821,2,)</f>
        <v>doi:10.7910/DVN/Q8CSU8</v>
      </c>
      <c r="B6884" s="1" t="s">
        <v>2019</v>
      </c>
      <c r="C6884" s="1" t="s">
        <v>6499</v>
      </c>
      <c r="D6884" s="1" t="s">
        <v>766</v>
      </c>
      <c r="E6884" s="1" t="str">
        <f>VLOOKUP(D6884,StataFunctions!$E$2:$G$260,3,)</f>
        <v>Logistic regression</v>
      </c>
      <c r="F6884" s="18" t="s">
        <v>7276</v>
      </c>
      <c r="G6884" s="18" t="str">
        <f t="shared" si="646"/>
        <v>ProtectEnvir</v>
      </c>
      <c r="H6884" s="18" t="str">
        <f t="shared" si="647"/>
        <v>Strong_FTR i.FixEff0</v>
      </c>
      <c r="I6884" s="18">
        <f t="shared" si="650"/>
        <v>0</v>
      </c>
      <c r="J6884" s="18" t="str">
        <f t="shared" si="651"/>
        <v>NA</v>
      </c>
      <c r="K6884" s="18" t="str">
        <f t="shared" si="648"/>
        <v>Strong_FTR i.FixEff0</v>
      </c>
      <c r="L6884" s="1" t="str">
        <f t="shared" si="649"/>
        <v>Yes</v>
      </c>
    </row>
    <row r="6885" spans="1:12" x14ac:dyDescent="0.3">
      <c r="A6885" s="1" t="str">
        <f>VLOOKUP(B6885,DownloadedFiles!$B$2:$C$821,2,)</f>
        <v>doi:10.7910/DVN/Q8CSU8</v>
      </c>
      <c r="B6885" s="1" t="s">
        <v>2019</v>
      </c>
      <c r="C6885" s="1" t="s">
        <v>6499</v>
      </c>
      <c r="D6885" s="1" t="s">
        <v>766</v>
      </c>
      <c r="E6885" s="1" t="str">
        <f>VLOOKUP(D6885,StataFunctions!$E$2:$G$260,3,)</f>
        <v>Logistic regression</v>
      </c>
      <c r="F6885" s="18" t="s">
        <v>7276</v>
      </c>
      <c r="G6885" s="18" t="str">
        <f t="shared" si="646"/>
        <v>ProtectEnvir</v>
      </c>
      <c r="H6885" s="18" t="str">
        <f t="shared" si="647"/>
        <v>Strong_FTR i.FixEff0</v>
      </c>
      <c r="I6885" s="18">
        <f t="shared" si="650"/>
        <v>0</v>
      </c>
      <c r="J6885" s="18" t="str">
        <f t="shared" si="651"/>
        <v>NA</v>
      </c>
      <c r="K6885" s="18" t="str">
        <f t="shared" si="648"/>
        <v>Strong_FTR i.FixEff0</v>
      </c>
      <c r="L6885" s="1" t="str">
        <f t="shared" si="649"/>
        <v>Yes</v>
      </c>
    </row>
    <row r="6886" spans="1:12" ht="28.8" x14ac:dyDescent="0.3">
      <c r="A6886" s="1" t="str">
        <f>VLOOKUP(B6886,DownloadedFiles!$B$2:$C$821,2,)</f>
        <v>doi:10.7910/DVN/Q8CSU8</v>
      </c>
      <c r="B6886" s="1" t="s">
        <v>2019</v>
      </c>
      <c r="C6886" s="1" t="s">
        <v>6499</v>
      </c>
      <c r="D6886" s="1" t="s">
        <v>766</v>
      </c>
      <c r="E6886" s="1" t="str">
        <f>VLOOKUP(D6886,StataFunctions!$E$2:$G$260,3,)</f>
        <v>Logistic regression</v>
      </c>
      <c r="F6886" s="18" t="s">
        <v>6309</v>
      </c>
      <c r="G6886" s="18" t="str">
        <f t="shared" si="646"/>
        <v>FamSavedThisYr01</v>
      </c>
      <c r="H6886" s="18" t="str">
        <f t="shared" si="647"/>
        <v>Strong_FTR Unemployed i.IncomeDecile i.HighestEdu MaritalStatus i.FixEff0</v>
      </c>
      <c r="I6886" s="18">
        <f t="shared" si="650"/>
        <v>0</v>
      </c>
      <c r="J6886" s="18" t="str">
        <f t="shared" si="651"/>
        <v>NA</v>
      </c>
      <c r="K6886" s="18" t="str">
        <f t="shared" si="648"/>
        <v>Strong_FTR Unemployed i.IncomeDecile i.HighestEdu MaritalStatus i.FixEff0</v>
      </c>
      <c r="L6886" s="1" t="str">
        <f t="shared" si="649"/>
        <v>Yes</v>
      </c>
    </row>
    <row r="6887" spans="1:12" ht="28.8" x14ac:dyDescent="0.3">
      <c r="A6887" s="1" t="str">
        <f>VLOOKUP(B6887,DownloadedFiles!$B$2:$C$821,2,)</f>
        <v>doi:10.7910/DVN/Q8CSU8</v>
      </c>
      <c r="B6887" s="1" t="s">
        <v>2019</v>
      </c>
      <c r="C6887" s="1" t="s">
        <v>6499</v>
      </c>
      <c r="D6887" s="1" t="s">
        <v>766</v>
      </c>
      <c r="E6887" s="1" t="str">
        <f>VLOOKUP(D6887,StataFunctions!$E$2:$G$260,3,)</f>
        <v>Logistic regression</v>
      </c>
      <c r="F6887" s="18" t="s">
        <v>6309</v>
      </c>
      <c r="G6887" s="18" t="str">
        <f t="shared" si="646"/>
        <v>FamSavedThisYr01</v>
      </c>
      <c r="H6887" s="18" t="str">
        <f t="shared" si="647"/>
        <v>Strong_FTR Unemployed i.IncomeDecile i.HighestEdu MaritalStatus i.FixEff0</v>
      </c>
      <c r="I6887" s="18">
        <f t="shared" si="650"/>
        <v>0</v>
      </c>
      <c r="J6887" s="18" t="str">
        <f t="shared" si="651"/>
        <v>NA</v>
      </c>
      <c r="K6887" s="18" t="str">
        <f t="shared" si="648"/>
        <v>Strong_FTR Unemployed i.IncomeDecile i.HighestEdu MaritalStatus i.FixEff0</v>
      </c>
      <c r="L6887" s="1" t="str">
        <f t="shared" si="649"/>
        <v>Yes</v>
      </c>
    </row>
    <row r="6888" spans="1:12" ht="28.8" x14ac:dyDescent="0.3">
      <c r="A6888" s="1" t="str">
        <f>VLOOKUP(B6888,DownloadedFiles!$B$2:$C$821,2,)</f>
        <v>doi:10.7910/DVN/Q8CSU8</v>
      </c>
      <c r="B6888" s="1" t="s">
        <v>2019</v>
      </c>
      <c r="C6888" s="1" t="s">
        <v>6499</v>
      </c>
      <c r="D6888" s="1" t="s">
        <v>766</v>
      </c>
      <c r="E6888" s="1" t="str">
        <f>VLOOKUP(D6888,StataFunctions!$E$2:$G$260,3,)</f>
        <v>Logistic regression</v>
      </c>
      <c r="F6888" s="18" t="s">
        <v>7277</v>
      </c>
      <c r="G6888" s="18" t="str">
        <f t="shared" si="646"/>
        <v>ProtectEnvir</v>
      </c>
      <c r="H6888" s="18" t="str">
        <f t="shared" si="647"/>
        <v>Strong_FTR Unemployed i.IncomeDecile i.HighestEdu MaritalStatus i.FixEff0</v>
      </c>
      <c r="I6888" s="18">
        <f t="shared" si="650"/>
        <v>0</v>
      </c>
      <c r="J6888" s="18" t="str">
        <f t="shared" si="651"/>
        <v>NA</v>
      </c>
      <c r="K6888" s="18" t="str">
        <f t="shared" si="648"/>
        <v>Strong_FTR Unemployed i.IncomeDecile i.HighestEdu MaritalStatus i.FixEff0</v>
      </c>
      <c r="L6888" s="1" t="str">
        <f t="shared" si="649"/>
        <v>Yes</v>
      </c>
    </row>
    <row r="6889" spans="1:12" ht="28.8" x14ac:dyDescent="0.3">
      <c r="A6889" s="1" t="str">
        <f>VLOOKUP(B6889,DownloadedFiles!$B$2:$C$821,2,)</f>
        <v>doi:10.7910/DVN/Q8CSU8</v>
      </c>
      <c r="B6889" s="1" t="s">
        <v>2019</v>
      </c>
      <c r="C6889" s="1" t="s">
        <v>6499</v>
      </c>
      <c r="D6889" s="1" t="s">
        <v>766</v>
      </c>
      <c r="E6889" s="1" t="str">
        <f>VLOOKUP(D6889,StataFunctions!$E$2:$G$260,3,)</f>
        <v>Logistic regression</v>
      </c>
      <c r="F6889" s="18" t="s">
        <v>7277</v>
      </c>
      <c r="G6889" s="18" t="str">
        <f t="shared" si="646"/>
        <v>ProtectEnvir</v>
      </c>
      <c r="H6889" s="18" t="str">
        <f t="shared" si="647"/>
        <v>Strong_FTR Unemployed i.IncomeDecile i.HighestEdu MaritalStatus i.FixEff0</v>
      </c>
      <c r="I6889" s="18">
        <f t="shared" si="650"/>
        <v>0</v>
      </c>
      <c r="J6889" s="18" t="str">
        <f t="shared" si="651"/>
        <v>NA</v>
      </c>
      <c r="K6889" s="18" t="str">
        <f t="shared" si="648"/>
        <v>Strong_FTR Unemployed i.IncomeDecile i.HighestEdu MaritalStatus i.FixEff0</v>
      </c>
      <c r="L6889" s="1" t="str">
        <f t="shared" si="649"/>
        <v>Yes</v>
      </c>
    </row>
    <row r="6890" spans="1:12" ht="43.2" x14ac:dyDescent="0.3">
      <c r="A6890" s="1" t="str">
        <f>VLOOKUP(B6890,DownloadedFiles!$B$2:$C$821,2,)</f>
        <v>doi:10.7910/DVN/Q8CSU8</v>
      </c>
      <c r="B6890" s="1" t="s">
        <v>2019</v>
      </c>
      <c r="C6890" s="1" t="s">
        <v>6499</v>
      </c>
      <c r="D6890" s="1" t="s">
        <v>766</v>
      </c>
      <c r="E6890" s="1" t="str">
        <f>VLOOKUP(D6890,StataFunctions!$E$2:$G$260,3,)</f>
        <v>Logistic regression</v>
      </c>
      <c r="F6890" s="18" t="s">
        <v>6310</v>
      </c>
      <c r="G6890" s="18" t="str">
        <f t="shared" si="646"/>
        <v>FamSavedThisYr01</v>
      </c>
      <c r="H6890" s="18" t="str">
        <f t="shared" si="647"/>
        <v>Strong_FTR Unemployed MostPeopCanBeTrusted Democracy i.IncomeDecile i.HighestEdu MaritalStatus i.FixEff0</v>
      </c>
      <c r="I6890" s="18">
        <f t="shared" si="650"/>
        <v>0</v>
      </c>
      <c r="J6890" s="18" t="str">
        <f t="shared" si="651"/>
        <v>NA</v>
      </c>
      <c r="K6890" s="18" t="str">
        <f t="shared" si="648"/>
        <v>Strong_FTR Unemployed MostPeopCanBeTrusted Democracy i.IncomeDecile i.HighestEdu MaritalStatus i.FixEff0</v>
      </c>
      <c r="L6890" s="1" t="str">
        <f t="shared" si="649"/>
        <v>Yes</v>
      </c>
    </row>
    <row r="6891" spans="1:12" ht="43.2" x14ac:dyDescent="0.3">
      <c r="A6891" s="1" t="str">
        <f>VLOOKUP(B6891,DownloadedFiles!$B$2:$C$821,2,)</f>
        <v>doi:10.7910/DVN/Q8CSU8</v>
      </c>
      <c r="B6891" s="1" t="s">
        <v>2019</v>
      </c>
      <c r="C6891" s="1" t="s">
        <v>6499</v>
      </c>
      <c r="D6891" s="1" t="s">
        <v>766</v>
      </c>
      <c r="E6891" s="1" t="str">
        <f>VLOOKUP(D6891,StataFunctions!$E$2:$G$260,3,)</f>
        <v>Logistic regression</v>
      </c>
      <c r="F6891" s="18" t="s">
        <v>6310</v>
      </c>
      <c r="G6891" s="18" t="str">
        <f t="shared" si="646"/>
        <v>FamSavedThisYr01</v>
      </c>
      <c r="H6891" s="18" t="str">
        <f t="shared" si="647"/>
        <v>Strong_FTR Unemployed MostPeopCanBeTrusted Democracy i.IncomeDecile i.HighestEdu MaritalStatus i.FixEff0</v>
      </c>
      <c r="I6891" s="18">
        <f t="shared" si="650"/>
        <v>0</v>
      </c>
      <c r="J6891" s="18" t="str">
        <f t="shared" si="651"/>
        <v>NA</v>
      </c>
      <c r="K6891" s="18" t="str">
        <f t="shared" si="648"/>
        <v>Strong_FTR Unemployed MostPeopCanBeTrusted Democracy i.IncomeDecile i.HighestEdu MaritalStatus i.FixEff0</v>
      </c>
      <c r="L6891" s="1" t="str">
        <f t="shared" si="649"/>
        <v>Yes</v>
      </c>
    </row>
    <row r="6892" spans="1:12" ht="43.2" x14ac:dyDescent="0.3">
      <c r="A6892" s="1" t="str">
        <f>VLOOKUP(B6892,DownloadedFiles!$B$2:$C$821,2,)</f>
        <v>doi:10.7910/DVN/Q8CSU8</v>
      </c>
      <c r="B6892" s="1" t="s">
        <v>2019</v>
      </c>
      <c r="C6892" s="1" t="s">
        <v>6499</v>
      </c>
      <c r="D6892" s="1" t="s">
        <v>766</v>
      </c>
      <c r="E6892" s="1" t="str">
        <f>VLOOKUP(D6892,StataFunctions!$E$2:$G$260,3,)</f>
        <v>Logistic regression</v>
      </c>
      <c r="F6892" s="18" t="s">
        <v>7278</v>
      </c>
      <c r="G6892" s="18" t="str">
        <f t="shared" si="646"/>
        <v>ProtectEnvir</v>
      </c>
      <c r="H6892" s="18" t="str">
        <f t="shared" si="647"/>
        <v>Strong_FTR Unemployed MostPeopCanBeTrusted Democracy i.IncomeDecile i.HighestEdu MaritalStatus i.FixEff0</v>
      </c>
      <c r="I6892" s="18">
        <f t="shared" si="650"/>
        <v>0</v>
      </c>
      <c r="J6892" s="18" t="str">
        <f t="shared" si="651"/>
        <v>NA</v>
      </c>
      <c r="K6892" s="18" t="str">
        <f t="shared" si="648"/>
        <v>Strong_FTR Unemployed MostPeopCanBeTrusted Democracy i.IncomeDecile i.HighestEdu MaritalStatus i.FixEff0</v>
      </c>
      <c r="L6892" s="1" t="str">
        <f t="shared" si="649"/>
        <v>Yes</v>
      </c>
    </row>
    <row r="6893" spans="1:12" ht="43.2" x14ac:dyDescent="0.3">
      <c r="A6893" s="1" t="str">
        <f>VLOOKUP(B6893,DownloadedFiles!$B$2:$C$821,2,)</f>
        <v>doi:10.7910/DVN/Q8CSU8</v>
      </c>
      <c r="B6893" s="1" t="s">
        <v>2019</v>
      </c>
      <c r="C6893" s="1" t="s">
        <v>6499</v>
      </c>
      <c r="D6893" s="1" t="s">
        <v>766</v>
      </c>
      <c r="E6893" s="1" t="str">
        <f>VLOOKUP(D6893,StataFunctions!$E$2:$G$260,3,)</f>
        <v>Logistic regression</v>
      </c>
      <c r="F6893" s="18" t="s">
        <v>7278</v>
      </c>
      <c r="G6893" s="18" t="str">
        <f t="shared" si="646"/>
        <v>ProtectEnvir</v>
      </c>
      <c r="H6893" s="18" t="str">
        <f t="shared" si="647"/>
        <v>Strong_FTR Unemployed MostPeopCanBeTrusted Democracy i.IncomeDecile i.HighestEdu MaritalStatus i.FixEff0</v>
      </c>
      <c r="I6893" s="18">
        <f t="shared" si="650"/>
        <v>0</v>
      </c>
      <c r="J6893" s="18" t="str">
        <f t="shared" si="651"/>
        <v>NA</v>
      </c>
      <c r="K6893" s="18" t="str">
        <f t="shared" si="648"/>
        <v>Strong_FTR Unemployed MostPeopCanBeTrusted Democracy i.IncomeDecile i.HighestEdu MaritalStatus i.FixEff0</v>
      </c>
      <c r="L6893" s="1" t="str">
        <f t="shared" si="649"/>
        <v>Yes</v>
      </c>
    </row>
    <row r="6894" spans="1:12" ht="28.8" x14ac:dyDescent="0.3">
      <c r="A6894" s="1" t="str">
        <f>VLOOKUP(B6894,DownloadedFiles!$B$2:$C$821,2,)</f>
        <v>doi:10.7910/DVN/29095</v>
      </c>
      <c r="B6894" s="1" t="s">
        <v>2602</v>
      </c>
      <c r="C6894" s="1" t="s">
        <v>6500</v>
      </c>
      <c r="D6894" s="1" t="s">
        <v>654</v>
      </c>
      <c r="E6894" s="1" t="str">
        <f>VLOOKUP(D6894,StataFunctions!$E$2:$G$260,3,)</f>
        <v>Linear Regression</v>
      </c>
      <c r="F6894" s="18" t="s">
        <v>6311</v>
      </c>
      <c r="G6894" s="18" t="str">
        <f t="shared" si="646"/>
        <v>yes_percent</v>
      </c>
      <c r="H6894" s="18" t="str">
        <f t="shared" si="647"/>
        <v>AYP_Not_Met_2 Gain Year_FE_5-Year_FE_9</v>
      </c>
      <c r="I6894" s="18">
        <f t="shared" si="650"/>
        <v>0</v>
      </c>
      <c r="J6894" s="18" t="str">
        <f t="shared" si="651"/>
        <v>NA</v>
      </c>
      <c r="K6894" s="18" t="str">
        <f t="shared" si="648"/>
        <v>AYP_Not_Met_2 Gain Year_FE_5-Year_FE_9</v>
      </c>
      <c r="L6894" s="1" t="str">
        <f t="shared" si="649"/>
        <v>Yes</v>
      </c>
    </row>
    <row r="6895" spans="1:12" ht="72" x14ac:dyDescent="0.3">
      <c r="A6895" s="1" t="str">
        <f>VLOOKUP(B6895,DownloadedFiles!$B$2:$C$821,2,)</f>
        <v>doi:10.7910/DVN/29095</v>
      </c>
      <c r="B6895" s="1" t="s">
        <v>2602</v>
      </c>
      <c r="C6895" s="1" t="s">
        <v>6500</v>
      </c>
      <c r="D6895" s="1" t="s">
        <v>654</v>
      </c>
      <c r="E6895" s="1" t="str">
        <f>VLOOKUP(D6895,StataFunctions!$E$2:$G$260,3,)</f>
        <v>Linear Regression</v>
      </c>
      <c r="F6895" s="18" t="s">
        <v>8479</v>
      </c>
      <c r="G6895" s="18" t="str">
        <f t="shared" si="646"/>
        <v>yes_percent</v>
      </c>
      <c r="H6895" s="18" t="str">
        <f t="shared" si="647"/>
        <v>AYP_Not_Met_2 Gain Year_FE_5-Year_FE_9 Millage_Real Per_Pupil_Value Total_Expend Instruction_Expend PctEnrollBlack PctEnrollHisp LEP_PctEnroll EconDisad_PctEnroll Disabled_PctEnroll Ln_Enroll2 Mills household_privateenrollment_perc housing_own_percent i.Designation</v>
      </c>
      <c r="I6895" s="18">
        <f t="shared" si="650"/>
        <v>0</v>
      </c>
      <c r="J6895" s="18" t="str">
        <f t="shared" si="651"/>
        <v>NA</v>
      </c>
      <c r="K6895" s="18" t="str">
        <f t="shared" si="648"/>
        <v>AYP_Not_Met_2 Gain Year_FE_5-Year_FE_9 Millage_Real Per_Pupil_Value Total_Expend Instruction_Expend PctEnrollBlack PctEnrollHisp LEP_PctEnroll EconDisad_PctEnroll Disabled_PctEnroll Ln_Enroll2 Mills household_privateenrollment_perc housing_own_percent i.Designation</v>
      </c>
      <c r="L6895" s="1" t="str">
        <f t="shared" si="649"/>
        <v>Yes</v>
      </c>
    </row>
    <row r="6896" spans="1:12" ht="57.6" x14ac:dyDescent="0.3">
      <c r="A6896" s="1" t="str">
        <f>VLOOKUP(B6896,DownloadedFiles!$B$2:$C$821,2,)</f>
        <v>doi:10.7910/DVN/29095</v>
      </c>
      <c r="B6896" s="1" t="s">
        <v>2602</v>
      </c>
      <c r="C6896" s="1" t="s">
        <v>6500</v>
      </c>
      <c r="D6896" s="1" t="s">
        <v>781</v>
      </c>
      <c r="E6896" s="1" t="str">
        <f>VLOOKUP(D6896,StataFunctions!$E$2:$G$260,3,)</f>
        <v>Regression on panel data</v>
      </c>
      <c r="F6896" s="18" t="s">
        <v>7271</v>
      </c>
      <c r="G6896" s="18" t="str">
        <f t="shared" si="646"/>
        <v>yes_percent</v>
      </c>
      <c r="H6896" s="18" t="str">
        <f t="shared" si="647"/>
        <v>AYP_Not_Met_2 Gain Year_FE_5-Year_FE_9 Millage_Real Per_Pupil_Value Total_Expend Instruction_Expend PctEnrollBlack PctEnrollHisp LEP_PctEnroll EconDisad_PctEnroll Disabled_PctEnroll Ln_Enroll2 Mills i.Designation</v>
      </c>
      <c r="I6896" s="18">
        <f t="shared" si="650"/>
        <v>0</v>
      </c>
      <c r="J6896" s="18" t="str">
        <f t="shared" si="651"/>
        <v>NA</v>
      </c>
      <c r="K6896" s="18" t="str">
        <f t="shared" si="648"/>
        <v>AYP_Not_Met_2 Gain Year_FE_5-Year_FE_9 Millage_Real Per_Pupil_Value Total_Expend Instruction_Expend PctEnrollBlack PctEnrollHisp LEP_PctEnroll EconDisad_PctEnroll Disabled_PctEnroll Ln_Enroll2 Mills i.Designation</v>
      </c>
      <c r="L6896" s="1" t="str">
        <f t="shared" si="649"/>
        <v>Yes</v>
      </c>
    </row>
    <row r="6897" spans="1:12" ht="57.6" x14ac:dyDescent="0.3">
      <c r="A6897" s="1" t="str">
        <f>VLOOKUP(B6897,DownloadedFiles!$B$2:$C$821,2,)</f>
        <v>doi:10.7910/DVN/29095</v>
      </c>
      <c r="B6897" s="1" t="s">
        <v>2602</v>
      </c>
      <c r="C6897" s="1" t="s">
        <v>6500</v>
      </c>
      <c r="D6897" s="1" t="s">
        <v>654</v>
      </c>
      <c r="E6897" s="1" t="str">
        <f>VLOOKUP(D6897,StataFunctions!$E$2:$G$260,3,)</f>
        <v>Linear Regression</v>
      </c>
      <c r="F6897" s="18" t="s">
        <v>8477</v>
      </c>
      <c r="G6897" s="18" t="str">
        <f t="shared" si="646"/>
        <v>yes_percent</v>
      </c>
      <c r="H6897" s="18" t="str">
        <f t="shared" si="647"/>
        <v>AYP_Not_Met_2 Year_FE_5-Year_FE_9 Gain Millage_Real Per_Pupil_Value Total_Expend Instruction_Expend PctEnrollBlack PctEnrollHisp LEP_PctEnroll EconDisad_PctEnroll Disabled_PctEnroll Ln_Enroll2</v>
      </c>
      <c r="I6897" s="18">
        <f t="shared" si="650"/>
        <v>0</v>
      </c>
      <c r="J6897" s="18" t="str">
        <f t="shared" si="651"/>
        <v>NA</v>
      </c>
      <c r="K6897" s="18" t="str">
        <f t="shared" si="648"/>
        <v>AYP_Not_Met_2 Year_FE_5-Year_FE_9 Gain Millage_Real Per_Pupil_Value Total_Expend Instruction_Expend PctEnrollBlack PctEnrollHisp LEP_PctEnroll EconDisad_PctEnroll Disabled_PctEnroll Ln_Enroll2</v>
      </c>
      <c r="L6897" s="1" t="str">
        <f t="shared" si="649"/>
        <v>Yes</v>
      </c>
    </row>
    <row r="6898" spans="1:12" ht="72" x14ac:dyDescent="0.3">
      <c r="A6898" s="1" t="str">
        <f>VLOOKUP(B6898,DownloadedFiles!$B$2:$C$821,2,)</f>
        <v>doi:10.7910/DVN/29095</v>
      </c>
      <c r="B6898" s="1" t="s">
        <v>2602</v>
      </c>
      <c r="C6898" s="1" t="s">
        <v>6500</v>
      </c>
      <c r="D6898" s="1" t="s">
        <v>654</v>
      </c>
      <c r="E6898" s="1" t="str">
        <f>VLOOKUP(D6898,StataFunctions!$E$2:$G$260,3,)</f>
        <v>Linear Regression</v>
      </c>
      <c r="F6898" s="18" t="s">
        <v>8478</v>
      </c>
      <c r="G6898" s="18" t="str">
        <f t="shared" si="646"/>
        <v>yes_percent</v>
      </c>
      <c r="H6898" s="18" t="str">
        <f t="shared" si="647"/>
        <v>AYP_Not_Met_2 Year_FE_5-Year_FE_9 Gain Millage_Real Per_Pupil_Value Total_Expend Instruction_Expend PctEnrollBlack PctEnrollHisp LEP_PctEnroll EconDisad_PctEnroll Disabled_PctEnroll Ln_Enroll2 Mills household_privateenrollment_perc housing_own_percent</v>
      </c>
      <c r="I6898" s="18">
        <f t="shared" si="650"/>
        <v>0</v>
      </c>
      <c r="J6898" s="18" t="str">
        <f t="shared" si="651"/>
        <v>NA</v>
      </c>
      <c r="K6898" s="18" t="str">
        <f t="shared" si="648"/>
        <v>AYP_Not_Met_2 Year_FE_5-Year_FE_9 Gain Millage_Real Per_Pupil_Value Total_Expend Instruction_Expend PctEnrollBlack PctEnrollHisp LEP_PctEnroll EconDisad_PctEnroll Disabled_PctEnroll Ln_Enroll2 Mills household_privateenrollment_perc housing_own_percent</v>
      </c>
      <c r="L6898" s="1" t="str">
        <f t="shared" si="649"/>
        <v>Yes</v>
      </c>
    </row>
    <row r="6899" spans="1:12" ht="43.2" x14ac:dyDescent="0.3">
      <c r="A6899" s="1" t="str">
        <f>VLOOKUP(B6899,DownloadedFiles!$B$2:$C$821,2,)</f>
        <v>doi:10.7910/DVN/XU8ZWB</v>
      </c>
      <c r="B6899" s="1" t="s">
        <v>1843</v>
      </c>
      <c r="C6899" s="1" t="s">
        <v>6501</v>
      </c>
      <c r="D6899" s="1" t="s">
        <v>781</v>
      </c>
      <c r="E6899" s="1" t="str">
        <f>VLOOKUP(D6899,StataFunctions!$E$2:$G$260,3,)</f>
        <v>Regression on panel data</v>
      </c>
      <c r="F6899" s="18" t="s">
        <v>6327</v>
      </c>
      <c r="G6899" s="18" t="str">
        <f t="shared" si="646"/>
        <v>inc_tile10</v>
      </c>
      <c r="H6899" s="18" t="str">
        <f t="shared" si="647"/>
        <v>cinc_tile10 female non_white par_degree south college church_attend res_mobility married interest pid_strength year_dummy2 year_dummy3</v>
      </c>
      <c r="I6899" s="18">
        <f t="shared" si="650"/>
        <v>0</v>
      </c>
      <c r="J6899" s="18" t="str">
        <f t="shared" si="651"/>
        <v>NA</v>
      </c>
      <c r="K6899" s="18" t="str">
        <f t="shared" si="648"/>
        <v>cinc_tile10 female non_white par_degree south college church_attend res_mobility married interest pid_strength year_dummy2 year_dummy3</v>
      </c>
      <c r="L6899" s="1" t="str">
        <f t="shared" si="649"/>
        <v>Yes</v>
      </c>
    </row>
    <row r="6900" spans="1:12" ht="28.8" x14ac:dyDescent="0.3">
      <c r="A6900" s="1" t="str">
        <f>VLOOKUP(B6900,DownloadedFiles!$B$2:$C$821,2,)</f>
        <v>doi:10.7910/DVN/XU8ZWB</v>
      </c>
      <c r="B6900" s="1" t="s">
        <v>1843</v>
      </c>
      <c r="C6900" s="1" t="s">
        <v>6501</v>
      </c>
      <c r="D6900" s="1" t="s">
        <v>1599</v>
      </c>
      <c r="E6900" s="1" t="str">
        <f>VLOOKUP(D6900,StataFunctions!$E$2:$G$260,3,)</f>
        <v xml:space="preserve">Random-effects ordered logistic models </v>
      </c>
      <c r="F6900" s="18" t="s">
        <v>6323</v>
      </c>
      <c r="G6900" s="18" t="str">
        <f t="shared" si="646"/>
        <v>church_attend</v>
      </c>
      <c r="H6900" s="18" t="str">
        <f t="shared" si="647"/>
        <v>cinc_tile10 female non_white par_degree south year_dummy2 year_dummy3</v>
      </c>
      <c r="I6900" s="18">
        <f t="shared" si="650"/>
        <v>0</v>
      </c>
      <c r="J6900" s="18" t="str">
        <f t="shared" si="651"/>
        <v>NA</v>
      </c>
      <c r="K6900" s="18" t="str">
        <f t="shared" si="648"/>
        <v>cinc_tile10 female non_white par_degree south year_dummy2 year_dummy3</v>
      </c>
      <c r="L6900" s="1" t="str">
        <f t="shared" si="649"/>
        <v>Yes</v>
      </c>
    </row>
    <row r="6901" spans="1:12" ht="28.8" x14ac:dyDescent="0.3">
      <c r="A6901" s="1" t="str">
        <f>VLOOKUP(B6901,DownloadedFiles!$B$2:$C$821,2,)</f>
        <v>doi:10.7910/DVN/XU8ZWB</v>
      </c>
      <c r="B6901" s="1" t="s">
        <v>1843</v>
      </c>
      <c r="C6901" s="1" t="s">
        <v>6501</v>
      </c>
      <c r="D6901" s="1" t="s">
        <v>1599</v>
      </c>
      <c r="E6901" s="1" t="str">
        <f>VLOOKUP(D6901,StataFunctions!$E$2:$G$260,3,)</f>
        <v xml:space="preserve">Random-effects ordered logistic models </v>
      </c>
      <c r="F6901" s="18" t="s">
        <v>6325</v>
      </c>
      <c r="G6901" s="18" t="str">
        <f t="shared" si="646"/>
        <v>interest</v>
      </c>
      <c r="H6901" s="18" t="str">
        <f t="shared" si="647"/>
        <v>cinc_tile10 female non_white par_degree south year_dummy2 year_dummy3</v>
      </c>
      <c r="I6901" s="18">
        <f t="shared" si="650"/>
        <v>0</v>
      </c>
      <c r="J6901" s="18" t="str">
        <f t="shared" si="651"/>
        <v>NA</v>
      </c>
      <c r="K6901" s="18" t="str">
        <f t="shared" si="648"/>
        <v>cinc_tile10 female non_white par_degree south year_dummy2 year_dummy3</v>
      </c>
      <c r="L6901" s="1" t="str">
        <f t="shared" si="649"/>
        <v>Yes</v>
      </c>
    </row>
    <row r="6902" spans="1:12" ht="28.8" x14ac:dyDescent="0.3">
      <c r="A6902" s="1" t="str">
        <f>VLOOKUP(B6902,DownloadedFiles!$B$2:$C$821,2,)</f>
        <v>doi:10.7910/DVN/XU8ZWB</v>
      </c>
      <c r="B6902" s="1" t="s">
        <v>1843</v>
      </c>
      <c r="C6902" s="1" t="s">
        <v>6501</v>
      </c>
      <c r="D6902" s="1" t="s">
        <v>1599</v>
      </c>
      <c r="E6902" s="1" t="str">
        <f>VLOOKUP(D6902,StataFunctions!$E$2:$G$260,3,)</f>
        <v xml:space="preserve">Random-effects ordered logistic models </v>
      </c>
      <c r="F6902" s="18" t="s">
        <v>6326</v>
      </c>
      <c r="G6902" s="18" t="str">
        <f t="shared" si="646"/>
        <v>pid_strength</v>
      </c>
      <c r="H6902" s="18" t="str">
        <f t="shared" si="647"/>
        <v>cinc_tile10 female non_white par_degree south year_dummy2 year_dummy3</v>
      </c>
      <c r="I6902" s="18">
        <f t="shared" si="650"/>
        <v>0</v>
      </c>
      <c r="J6902" s="18" t="str">
        <f t="shared" si="651"/>
        <v>NA</v>
      </c>
      <c r="K6902" s="18" t="str">
        <f t="shared" si="648"/>
        <v>cinc_tile10 female non_white par_degree south year_dummy2 year_dummy3</v>
      </c>
      <c r="L6902" s="1" t="str">
        <f t="shared" si="649"/>
        <v>Yes</v>
      </c>
    </row>
    <row r="6903" spans="1:12" ht="28.8" x14ac:dyDescent="0.3">
      <c r="A6903" s="1" t="str">
        <f>VLOOKUP(B6903,DownloadedFiles!$B$2:$C$821,2,)</f>
        <v>doi:10.7910/DVN/XU8ZWB</v>
      </c>
      <c r="B6903" s="1" t="s">
        <v>1843</v>
      </c>
      <c r="C6903" s="1" t="s">
        <v>6501</v>
      </c>
      <c r="D6903" s="1" t="s">
        <v>1599</v>
      </c>
      <c r="E6903" s="1" t="str">
        <f>VLOOKUP(D6903,StataFunctions!$E$2:$G$260,3,)</f>
        <v xml:space="preserve">Random-effects ordered logistic models </v>
      </c>
      <c r="F6903" s="18" t="s">
        <v>6324</v>
      </c>
      <c r="G6903" s="18" t="str">
        <f t="shared" si="646"/>
        <v>res_mobility</v>
      </c>
      <c r="H6903" s="18" t="str">
        <f t="shared" si="647"/>
        <v>cinc_tile10 female non_white par_degree south year_dummy2 year_dummy3</v>
      </c>
      <c r="I6903" s="18">
        <f t="shared" si="650"/>
        <v>0</v>
      </c>
      <c r="J6903" s="18" t="str">
        <f t="shared" si="651"/>
        <v>NA</v>
      </c>
      <c r="K6903" s="18" t="str">
        <f t="shared" si="648"/>
        <v>cinc_tile10 female non_white par_degree south year_dummy2 year_dummy3</v>
      </c>
      <c r="L6903" s="1" t="str">
        <f t="shared" si="649"/>
        <v>Yes</v>
      </c>
    </row>
    <row r="6904" spans="1:12" ht="28.8" x14ac:dyDescent="0.3">
      <c r="A6904" s="1" t="str">
        <f>VLOOKUP(B6904,DownloadedFiles!$B$2:$C$821,2,)</f>
        <v>doi:10.7910/DVN/XU8ZWB</v>
      </c>
      <c r="B6904" s="1" t="s">
        <v>1843</v>
      </c>
      <c r="C6904" s="1" t="s">
        <v>6501</v>
      </c>
      <c r="D6904" s="1" t="s">
        <v>781</v>
      </c>
      <c r="E6904" s="1" t="str">
        <f>VLOOKUP(D6904,StataFunctions!$E$2:$G$260,3,)</f>
        <v>Regression on panel data</v>
      </c>
      <c r="F6904" s="18" t="s">
        <v>6322</v>
      </c>
      <c r="G6904" s="18" t="str">
        <f t="shared" ref="G6904:G6967" si="652">MID($F6904,LEN($D6904)+FIND($D6904,$F6904)+1,FIND(" ",$F6904,LEN(D6904)+FIND(D6904,F6904)+1)-(LEN($D6904)+FIND($D6904,$F6904)+1))</f>
        <v>inc_tile10</v>
      </c>
      <c r="H6904" s="18" t="str">
        <f t="shared" si="647"/>
        <v>cinc_tile10 female non_white par_degree south year_dummy2 year_dummy3</v>
      </c>
      <c r="I6904" s="18">
        <f t="shared" si="650"/>
        <v>0</v>
      </c>
      <c r="J6904" s="18" t="str">
        <f t="shared" si="651"/>
        <v>NA</v>
      </c>
      <c r="K6904" s="18" t="str">
        <f t="shared" si="648"/>
        <v>cinc_tile10 female non_white par_degree south year_dummy2 year_dummy3</v>
      </c>
      <c r="L6904" s="1" t="str">
        <f t="shared" si="649"/>
        <v>Yes</v>
      </c>
    </row>
    <row r="6905" spans="1:12" ht="43.2" x14ac:dyDescent="0.3">
      <c r="A6905" s="1" t="str">
        <f>VLOOKUP(B6905,DownloadedFiles!$B$2:$C$821,2,)</f>
        <v>doi:10.7910/DVN/XU8ZWB</v>
      </c>
      <c r="B6905" s="1" t="s">
        <v>1843</v>
      </c>
      <c r="C6905" s="1" t="s">
        <v>6501</v>
      </c>
      <c r="D6905" s="1" t="s">
        <v>1599</v>
      </c>
      <c r="E6905" s="1" t="str">
        <f>VLOOKUP(D6905,StataFunctions!$E$2:$G$260,3,)</f>
        <v xml:space="preserve">Random-effects ordered logistic models </v>
      </c>
      <c r="F6905" s="18" t="s">
        <v>6329</v>
      </c>
      <c r="G6905" s="18" t="str">
        <f t="shared" si="652"/>
        <v>res_mobility</v>
      </c>
      <c r="H6905" s="18" t="str">
        <f t="shared" si="647"/>
        <v>inc_tile10 cinc_tile10 female non_white par_degree south college church_attend married interest pid_strength year_dummy2 year_dummy3</v>
      </c>
      <c r="I6905" s="18">
        <f t="shared" si="650"/>
        <v>0</v>
      </c>
      <c r="J6905" s="18" t="str">
        <f t="shared" si="651"/>
        <v>NA</v>
      </c>
      <c r="K6905" s="18" t="str">
        <f t="shared" si="648"/>
        <v>inc_tile10 cinc_tile10 female non_white par_degree south college church_attend married interest pid_strength year_dummy2 year_dummy3</v>
      </c>
      <c r="L6905" s="1" t="str">
        <f t="shared" si="649"/>
        <v>Yes</v>
      </c>
    </row>
    <row r="6906" spans="1:12" ht="43.2" x14ac:dyDescent="0.3">
      <c r="A6906" s="1" t="str">
        <f>VLOOKUP(B6906,DownloadedFiles!$B$2:$C$821,2,)</f>
        <v>doi:10.7910/DVN/XU8ZWB</v>
      </c>
      <c r="B6906" s="1" t="s">
        <v>1843</v>
      </c>
      <c r="C6906" s="1" t="s">
        <v>6501</v>
      </c>
      <c r="D6906" s="1" t="s">
        <v>1599</v>
      </c>
      <c r="E6906" s="1" t="str">
        <f>VLOOKUP(D6906,StataFunctions!$E$2:$G$260,3,)</f>
        <v xml:space="preserve">Random-effects ordered logistic models </v>
      </c>
      <c r="F6906" s="18" t="s">
        <v>6331</v>
      </c>
      <c r="G6906" s="18" t="str">
        <f t="shared" si="652"/>
        <v>pid_strength</v>
      </c>
      <c r="H6906" s="18" t="str">
        <f t="shared" si="647"/>
        <v>inc_tile10 cinc_tile10 female non_white par_degree south college church_attend res_mobility married interest year_dummy2 year_dummy3</v>
      </c>
      <c r="I6906" s="18">
        <f t="shared" si="650"/>
        <v>0</v>
      </c>
      <c r="J6906" s="18" t="str">
        <f t="shared" si="651"/>
        <v>NA</v>
      </c>
      <c r="K6906" s="18" t="str">
        <f t="shared" si="648"/>
        <v>inc_tile10 cinc_tile10 female non_white par_degree south college church_attend res_mobility married interest year_dummy2 year_dummy3</v>
      </c>
      <c r="L6906" s="1" t="str">
        <f t="shared" si="649"/>
        <v>Yes</v>
      </c>
    </row>
    <row r="6907" spans="1:12" ht="43.2" x14ac:dyDescent="0.3">
      <c r="A6907" s="1" t="str">
        <f>VLOOKUP(B6907,DownloadedFiles!$B$2:$C$821,2,)</f>
        <v>doi:10.7910/DVN/XU8ZWB</v>
      </c>
      <c r="B6907" s="1" t="s">
        <v>1843</v>
      </c>
      <c r="C6907" s="1" t="s">
        <v>6501</v>
      </c>
      <c r="D6907" s="1" t="s">
        <v>1599</v>
      </c>
      <c r="E6907" s="1" t="str">
        <f>VLOOKUP(D6907,StataFunctions!$E$2:$G$260,3,)</f>
        <v xml:space="preserve">Random-effects ordered logistic models </v>
      </c>
      <c r="F6907" s="18" t="s">
        <v>6330</v>
      </c>
      <c r="G6907" s="18" t="str">
        <f t="shared" si="652"/>
        <v>interest</v>
      </c>
      <c r="H6907" s="18" t="str">
        <f t="shared" si="647"/>
        <v>inc_tile10 cinc_tile10 female non_white par_degree south college church_attend res_mobility married pid_strength year_dummy2 year_dummy3</v>
      </c>
      <c r="I6907" s="18">
        <f t="shared" si="650"/>
        <v>0</v>
      </c>
      <c r="J6907" s="18" t="str">
        <f t="shared" si="651"/>
        <v>NA</v>
      </c>
      <c r="K6907" s="18" t="str">
        <f t="shared" si="648"/>
        <v>inc_tile10 cinc_tile10 female non_white par_degree south college church_attend res_mobility married pid_strength year_dummy2 year_dummy3</v>
      </c>
      <c r="L6907" s="1" t="str">
        <f t="shared" si="649"/>
        <v>Yes</v>
      </c>
    </row>
    <row r="6908" spans="1:12" ht="43.2" x14ac:dyDescent="0.3">
      <c r="A6908" s="1" t="str">
        <f>VLOOKUP(B6908,DownloadedFiles!$B$2:$C$821,2,)</f>
        <v>doi:10.7910/DVN/XU8ZWB</v>
      </c>
      <c r="B6908" s="1" t="s">
        <v>1843</v>
      </c>
      <c r="C6908" s="1" t="s">
        <v>6501</v>
      </c>
      <c r="D6908" s="1" t="s">
        <v>1599</v>
      </c>
      <c r="E6908" s="1" t="str">
        <f>VLOOKUP(D6908,StataFunctions!$E$2:$G$260,3,)</f>
        <v xml:space="preserve">Random-effects ordered logistic models </v>
      </c>
      <c r="F6908" s="18" t="s">
        <v>6328</v>
      </c>
      <c r="G6908" s="18" t="str">
        <f t="shared" si="652"/>
        <v>church_attend</v>
      </c>
      <c r="H6908" s="18" t="str">
        <f t="shared" si="647"/>
        <v>inc_tile10 cinc_tile10 female non_white par_degree south college res_mobility married interest pid_strength year_dummy2 year_dummy3</v>
      </c>
      <c r="I6908" s="18">
        <f t="shared" si="650"/>
        <v>0</v>
      </c>
      <c r="J6908" s="18" t="str">
        <f t="shared" si="651"/>
        <v>NA</v>
      </c>
      <c r="K6908" s="18" t="str">
        <f t="shared" si="648"/>
        <v>inc_tile10 cinc_tile10 female non_white par_degree south college res_mobility married interest pid_strength year_dummy2 year_dummy3</v>
      </c>
      <c r="L6908" s="1" t="str">
        <f t="shared" si="649"/>
        <v>Yes</v>
      </c>
    </row>
    <row r="6909" spans="1:12" ht="43.2" x14ac:dyDescent="0.3">
      <c r="A6909" s="1" t="str">
        <f>VLOOKUP(B6909,DownloadedFiles!$B$2:$C$821,2,)</f>
        <v>doi:10.7910/DVN/XU8ZWB</v>
      </c>
      <c r="B6909" s="1" t="s">
        <v>1843</v>
      </c>
      <c r="C6909" s="1" t="s">
        <v>6501</v>
      </c>
      <c r="D6909" s="1" t="s">
        <v>781</v>
      </c>
      <c r="E6909" s="1" t="str">
        <f>VLOOKUP(D6909,StataFunctions!$E$2:$G$260,3,)</f>
        <v>Regression on panel data</v>
      </c>
      <c r="F6909" s="18" t="s">
        <v>6317</v>
      </c>
      <c r="G6909" s="18" t="str">
        <f t="shared" si="652"/>
        <v>log_inc</v>
      </c>
      <c r="H6909" s="18" t="str">
        <f t="shared" si="647"/>
        <v>log_cinc female non_white par_degree south college church_attend res_mobility married interest pid_strength year_dummy2 year_dummy3</v>
      </c>
      <c r="I6909" s="18">
        <f t="shared" si="650"/>
        <v>0</v>
      </c>
      <c r="J6909" s="18" t="str">
        <f t="shared" si="651"/>
        <v>NA</v>
      </c>
      <c r="K6909" s="18" t="str">
        <f t="shared" si="648"/>
        <v>log_cinc female non_white par_degree south college church_attend res_mobility married interest pid_strength year_dummy2 year_dummy3</v>
      </c>
      <c r="L6909" s="1" t="str">
        <f t="shared" si="649"/>
        <v>Yes</v>
      </c>
    </row>
    <row r="6910" spans="1:12" ht="28.8" x14ac:dyDescent="0.3">
      <c r="A6910" s="1" t="str">
        <f>VLOOKUP(B6910,DownloadedFiles!$B$2:$C$821,2,)</f>
        <v>doi:10.7910/DVN/XU8ZWB</v>
      </c>
      <c r="B6910" s="1" t="s">
        <v>1843</v>
      </c>
      <c r="C6910" s="1" t="s">
        <v>6501</v>
      </c>
      <c r="D6910" s="1" t="s">
        <v>1599</v>
      </c>
      <c r="E6910" s="1" t="str">
        <f>VLOOKUP(D6910,StataFunctions!$E$2:$G$260,3,)</f>
        <v xml:space="preserve">Random-effects ordered logistic models </v>
      </c>
      <c r="F6910" s="18" t="s">
        <v>6313</v>
      </c>
      <c r="G6910" s="18" t="str">
        <f t="shared" si="652"/>
        <v>church_attend</v>
      </c>
      <c r="H6910" s="18" t="str">
        <f t="shared" si="647"/>
        <v>log_cinc female non_white par_degree south year_dummy2 year_dummy3</v>
      </c>
      <c r="I6910" s="18">
        <f t="shared" si="650"/>
        <v>0</v>
      </c>
      <c r="J6910" s="18" t="str">
        <f t="shared" si="651"/>
        <v>NA</v>
      </c>
      <c r="K6910" s="18" t="str">
        <f t="shared" si="648"/>
        <v>log_cinc female non_white par_degree south year_dummy2 year_dummy3</v>
      </c>
      <c r="L6910" s="1" t="str">
        <f t="shared" si="649"/>
        <v>Yes</v>
      </c>
    </row>
    <row r="6911" spans="1:12" ht="28.8" x14ac:dyDescent="0.3">
      <c r="A6911" s="1" t="str">
        <f>VLOOKUP(B6911,DownloadedFiles!$B$2:$C$821,2,)</f>
        <v>doi:10.7910/DVN/XU8ZWB</v>
      </c>
      <c r="B6911" s="1" t="s">
        <v>1843</v>
      </c>
      <c r="C6911" s="1" t="s">
        <v>6501</v>
      </c>
      <c r="D6911" s="1" t="s">
        <v>1599</v>
      </c>
      <c r="E6911" s="1" t="str">
        <f>VLOOKUP(D6911,StataFunctions!$E$2:$G$260,3,)</f>
        <v xml:space="preserve">Random-effects ordered logistic models </v>
      </c>
      <c r="F6911" s="18" t="s">
        <v>6315</v>
      </c>
      <c r="G6911" s="18" t="str">
        <f t="shared" si="652"/>
        <v>interest</v>
      </c>
      <c r="H6911" s="18" t="str">
        <f t="shared" si="647"/>
        <v>log_cinc female non_white par_degree south year_dummy2 year_dummy3</v>
      </c>
      <c r="I6911" s="18">
        <f t="shared" si="650"/>
        <v>0</v>
      </c>
      <c r="J6911" s="18" t="str">
        <f t="shared" si="651"/>
        <v>NA</v>
      </c>
      <c r="K6911" s="18" t="str">
        <f t="shared" si="648"/>
        <v>log_cinc female non_white par_degree south year_dummy2 year_dummy3</v>
      </c>
      <c r="L6911" s="1" t="str">
        <f t="shared" si="649"/>
        <v>Yes</v>
      </c>
    </row>
    <row r="6912" spans="1:12" ht="28.8" x14ac:dyDescent="0.3">
      <c r="A6912" s="1" t="str">
        <f>VLOOKUP(B6912,DownloadedFiles!$B$2:$C$821,2,)</f>
        <v>doi:10.7910/DVN/XU8ZWB</v>
      </c>
      <c r="B6912" s="1" t="s">
        <v>1843</v>
      </c>
      <c r="C6912" s="1" t="s">
        <v>6501</v>
      </c>
      <c r="D6912" s="1" t="s">
        <v>1599</v>
      </c>
      <c r="E6912" s="1" t="str">
        <f>VLOOKUP(D6912,StataFunctions!$E$2:$G$260,3,)</f>
        <v xml:space="preserve">Random-effects ordered logistic models </v>
      </c>
      <c r="F6912" s="18" t="s">
        <v>6316</v>
      </c>
      <c r="G6912" s="18" t="str">
        <f t="shared" si="652"/>
        <v>pid_strength</v>
      </c>
      <c r="H6912" s="18" t="str">
        <f t="shared" si="647"/>
        <v>log_cinc female non_white par_degree south year_dummy2 year_dummy3</v>
      </c>
      <c r="I6912" s="18">
        <f t="shared" si="650"/>
        <v>0</v>
      </c>
      <c r="J6912" s="18" t="str">
        <f t="shared" si="651"/>
        <v>NA</v>
      </c>
      <c r="K6912" s="18" t="str">
        <f t="shared" si="648"/>
        <v>log_cinc female non_white par_degree south year_dummy2 year_dummy3</v>
      </c>
      <c r="L6912" s="1" t="str">
        <f t="shared" si="649"/>
        <v>Yes</v>
      </c>
    </row>
    <row r="6913" spans="1:12" ht="28.8" x14ac:dyDescent="0.3">
      <c r="A6913" s="1" t="str">
        <f>VLOOKUP(B6913,DownloadedFiles!$B$2:$C$821,2,)</f>
        <v>doi:10.7910/DVN/XU8ZWB</v>
      </c>
      <c r="B6913" s="1" t="s">
        <v>1843</v>
      </c>
      <c r="C6913" s="1" t="s">
        <v>6501</v>
      </c>
      <c r="D6913" s="1" t="s">
        <v>1599</v>
      </c>
      <c r="E6913" s="1" t="str">
        <f>VLOOKUP(D6913,StataFunctions!$E$2:$G$260,3,)</f>
        <v xml:space="preserve">Random-effects ordered logistic models </v>
      </c>
      <c r="F6913" s="18" t="s">
        <v>6314</v>
      </c>
      <c r="G6913" s="18" t="str">
        <f t="shared" si="652"/>
        <v>res_mobility</v>
      </c>
      <c r="H6913" s="18" t="str">
        <f t="shared" si="647"/>
        <v>log_cinc female non_white par_degree south year_dummy2 year_dummy3</v>
      </c>
      <c r="I6913" s="18">
        <f t="shared" si="650"/>
        <v>0</v>
      </c>
      <c r="J6913" s="18" t="str">
        <f t="shared" si="651"/>
        <v>NA</v>
      </c>
      <c r="K6913" s="18" t="str">
        <f t="shared" si="648"/>
        <v>log_cinc female non_white par_degree south year_dummy2 year_dummy3</v>
      </c>
      <c r="L6913" s="1" t="str">
        <f t="shared" si="649"/>
        <v>Yes</v>
      </c>
    </row>
    <row r="6914" spans="1:12" ht="28.8" x14ac:dyDescent="0.3">
      <c r="A6914" s="1" t="str">
        <f>VLOOKUP(B6914,DownloadedFiles!$B$2:$C$821,2,)</f>
        <v>doi:10.7910/DVN/XU8ZWB</v>
      </c>
      <c r="B6914" s="1" t="s">
        <v>1843</v>
      </c>
      <c r="C6914" s="1" t="s">
        <v>6501</v>
      </c>
      <c r="D6914" s="1" t="s">
        <v>781</v>
      </c>
      <c r="E6914" s="1" t="str">
        <f>VLOOKUP(D6914,StataFunctions!$E$2:$G$260,3,)</f>
        <v>Regression on panel data</v>
      </c>
      <c r="F6914" s="18" t="s">
        <v>6312</v>
      </c>
      <c r="G6914" s="18" t="str">
        <f t="shared" si="652"/>
        <v>log_inc</v>
      </c>
      <c r="H6914" s="18" t="str">
        <f t="shared" ref="H6914:H6977" si="653">TRIM(MID(F6914,FIND(G6914,F6914)+LEN(G6914)+1,IFERROR(FIND(",",F6914),LEN(F6914)+1)-(FIND(G6914,F6914)+LEN(G6914)+1)))</f>
        <v>log_cinc female non_white par_degree south year_dummy2 year_dummy3</v>
      </c>
      <c r="I6914" s="18">
        <f t="shared" si="650"/>
        <v>0</v>
      </c>
      <c r="J6914" s="18" t="str">
        <f t="shared" si="651"/>
        <v>NA</v>
      </c>
      <c r="K6914" s="18" t="str">
        <f t="shared" ref="K6914:K6977" si="654">IF(I6914=0,H6914,MID(H6914,1,FIND(J6914,H6914)-4))</f>
        <v>log_cinc female non_white par_degree south year_dummy2 year_dummy3</v>
      </c>
      <c r="L6914" s="1" t="str">
        <f t="shared" si="649"/>
        <v>Yes</v>
      </c>
    </row>
    <row r="6915" spans="1:12" ht="43.2" x14ac:dyDescent="0.3">
      <c r="A6915" s="1" t="str">
        <f>VLOOKUP(B6915,DownloadedFiles!$B$2:$C$821,2,)</f>
        <v>doi:10.7910/DVN/XU8ZWB</v>
      </c>
      <c r="B6915" s="1" t="s">
        <v>1843</v>
      </c>
      <c r="C6915" s="1" t="s">
        <v>6501</v>
      </c>
      <c r="D6915" s="1" t="s">
        <v>1599</v>
      </c>
      <c r="E6915" s="1" t="str">
        <f>VLOOKUP(D6915,StataFunctions!$E$2:$G$260,3,)</f>
        <v xml:space="preserve">Random-effects ordered logistic models </v>
      </c>
      <c r="F6915" s="18" t="s">
        <v>6319</v>
      </c>
      <c r="G6915" s="18" t="str">
        <f t="shared" si="652"/>
        <v>res_mobility</v>
      </c>
      <c r="H6915" s="18" t="str">
        <f t="shared" si="653"/>
        <v>log_inc log_cinc female non_white par_degree south college church_attend married interest pid_strength year_dummy2 year_dummy3</v>
      </c>
      <c r="I6915" s="18">
        <f t="shared" si="650"/>
        <v>0</v>
      </c>
      <c r="J6915" s="18" t="str">
        <f t="shared" si="651"/>
        <v>NA</v>
      </c>
      <c r="K6915" s="18" t="str">
        <f t="shared" si="654"/>
        <v>log_inc log_cinc female non_white par_degree south college church_attend married interest pid_strength year_dummy2 year_dummy3</v>
      </c>
      <c r="L6915" s="1" t="str">
        <f t="shared" si="649"/>
        <v>Yes</v>
      </c>
    </row>
    <row r="6916" spans="1:12" ht="43.2" x14ac:dyDescent="0.3">
      <c r="A6916" s="1" t="str">
        <f>VLOOKUP(B6916,DownloadedFiles!$B$2:$C$821,2,)</f>
        <v>doi:10.7910/DVN/XU8ZWB</v>
      </c>
      <c r="B6916" s="1" t="s">
        <v>1843</v>
      </c>
      <c r="C6916" s="1" t="s">
        <v>6501</v>
      </c>
      <c r="D6916" s="1" t="s">
        <v>1599</v>
      </c>
      <c r="E6916" s="1" t="str">
        <f>VLOOKUP(D6916,StataFunctions!$E$2:$G$260,3,)</f>
        <v xml:space="preserve">Random-effects ordered logistic models </v>
      </c>
      <c r="F6916" s="18" t="s">
        <v>6321</v>
      </c>
      <c r="G6916" s="18" t="str">
        <f t="shared" si="652"/>
        <v>pid_strength</v>
      </c>
      <c r="H6916" s="18" t="str">
        <f t="shared" si="653"/>
        <v>log_inc log_cinc female non_white par_degree south college church_attend res_mobility married interest year_dummy2 year_dummy3</v>
      </c>
      <c r="I6916" s="18">
        <f t="shared" si="650"/>
        <v>0</v>
      </c>
      <c r="J6916" s="18" t="str">
        <f t="shared" si="651"/>
        <v>NA</v>
      </c>
      <c r="K6916" s="18" t="str">
        <f t="shared" si="654"/>
        <v>log_inc log_cinc female non_white par_degree south college church_attend res_mobility married interest year_dummy2 year_dummy3</v>
      </c>
      <c r="L6916" s="1" t="str">
        <f t="shared" si="649"/>
        <v>Yes</v>
      </c>
    </row>
    <row r="6917" spans="1:12" ht="43.2" x14ac:dyDescent="0.3">
      <c r="A6917" s="1" t="str">
        <f>VLOOKUP(B6917,DownloadedFiles!$B$2:$C$821,2,)</f>
        <v>doi:10.7910/DVN/XU8ZWB</v>
      </c>
      <c r="B6917" s="1" t="s">
        <v>1843</v>
      </c>
      <c r="C6917" s="1" t="s">
        <v>6501</v>
      </c>
      <c r="D6917" s="1" t="s">
        <v>1599</v>
      </c>
      <c r="E6917" s="1" t="str">
        <f>VLOOKUP(D6917,StataFunctions!$E$2:$G$260,3,)</f>
        <v xml:space="preserve">Random-effects ordered logistic models </v>
      </c>
      <c r="F6917" s="18" t="s">
        <v>6320</v>
      </c>
      <c r="G6917" s="18" t="str">
        <f t="shared" si="652"/>
        <v>interest</v>
      </c>
      <c r="H6917" s="18" t="str">
        <f t="shared" si="653"/>
        <v>log_inc log_cinc female non_white par_degree south college church_attend res_mobility married pid_strength year_dummy2 year_dummy3</v>
      </c>
      <c r="I6917" s="18">
        <f t="shared" si="650"/>
        <v>0</v>
      </c>
      <c r="J6917" s="18" t="str">
        <f t="shared" si="651"/>
        <v>NA</v>
      </c>
      <c r="K6917" s="18" t="str">
        <f t="shared" si="654"/>
        <v>log_inc log_cinc female non_white par_degree south college church_attend res_mobility married pid_strength year_dummy2 year_dummy3</v>
      </c>
      <c r="L6917" s="1" t="str">
        <f t="shared" si="649"/>
        <v>Yes</v>
      </c>
    </row>
    <row r="6918" spans="1:12" ht="43.2" x14ac:dyDescent="0.3">
      <c r="A6918" s="1" t="str">
        <f>VLOOKUP(B6918,DownloadedFiles!$B$2:$C$821,2,)</f>
        <v>doi:10.7910/DVN/XU8ZWB</v>
      </c>
      <c r="B6918" s="1" t="s">
        <v>1843</v>
      </c>
      <c r="C6918" s="1" t="s">
        <v>6501</v>
      </c>
      <c r="D6918" s="1" t="s">
        <v>1599</v>
      </c>
      <c r="E6918" s="1" t="str">
        <f>VLOOKUP(D6918,StataFunctions!$E$2:$G$260,3,)</f>
        <v xml:space="preserve">Random-effects ordered logistic models </v>
      </c>
      <c r="F6918" s="18" t="s">
        <v>6318</v>
      </c>
      <c r="G6918" s="18" t="str">
        <f t="shared" si="652"/>
        <v>church_attend</v>
      </c>
      <c r="H6918" s="18" t="str">
        <f t="shared" si="653"/>
        <v>log_inc log_cinc female non_white par_degree south college res_mobility married interest pid_strength year_dummy2 year_dummy3</v>
      </c>
      <c r="I6918" s="18">
        <f t="shared" si="650"/>
        <v>0</v>
      </c>
      <c r="J6918" s="18" t="str">
        <f t="shared" si="651"/>
        <v>NA</v>
      </c>
      <c r="K6918" s="18" t="str">
        <f t="shared" si="654"/>
        <v>log_inc log_cinc female non_white par_degree south college res_mobility married interest pid_strength year_dummy2 year_dummy3</v>
      </c>
      <c r="L6918" s="1" t="str">
        <f t="shared" si="649"/>
        <v>Yes</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72"/>
  <sheetViews>
    <sheetView topLeftCell="A844" workbookViewId="0">
      <selection activeCell="A2" sqref="A2:A872"/>
    </sheetView>
  </sheetViews>
  <sheetFormatPr defaultRowHeight="14.4" x14ac:dyDescent="0.3"/>
  <cols>
    <col min="1" max="1" width="42.44140625" bestFit="1" customWidth="1"/>
    <col min="2" max="2" width="42.5546875" customWidth="1"/>
    <col min="4" max="4" width="26.109375" bestFit="1" customWidth="1"/>
    <col min="5" max="5" width="73.88671875" style="10" customWidth="1"/>
    <col min="6" max="6" width="60.21875" customWidth="1"/>
  </cols>
  <sheetData>
    <row r="1" spans="1:6" x14ac:dyDescent="0.3">
      <c r="A1" s="3" t="s">
        <v>646</v>
      </c>
      <c r="B1" s="4" t="s">
        <v>647</v>
      </c>
      <c r="C1" s="3" t="s">
        <v>648</v>
      </c>
      <c r="D1" s="3" t="s">
        <v>9054</v>
      </c>
      <c r="E1" s="5" t="s">
        <v>649</v>
      </c>
      <c r="F1" s="5" t="s">
        <v>8624</v>
      </c>
    </row>
    <row r="2" spans="1:6" x14ac:dyDescent="0.3">
      <c r="A2" s="1" t="s">
        <v>1960</v>
      </c>
      <c r="B2" s="1" t="s">
        <v>698</v>
      </c>
      <c r="C2" s="1" t="s">
        <v>1179</v>
      </c>
      <c r="D2" s="1" t="s">
        <v>1180</v>
      </c>
      <c r="E2" s="9" t="s">
        <v>8699</v>
      </c>
      <c r="F2" s="9" t="s">
        <v>9698</v>
      </c>
    </row>
    <row r="3" spans="1:6" x14ac:dyDescent="0.3">
      <c r="A3" s="1" t="s">
        <v>1960</v>
      </c>
      <c r="B3" s="1" t="s">
        <v>698</v>
      </c>
      <c r="C3" s="1" t="s">
        <v>1179</v>
      </c>
      <c r="D3" s="1" t="s">
        <v>1180</v>
      </c>
      <c r="E3" s="9" t="s">
        <v>8700</v>
      </c>
      <c r="F3" s="9" t="s">
        <v>9699</v>
      </c>
    </row>
    <row r="4" spans="1:6" x14ac:dyDescent="0.3">
      <c r="A4" s="1" t="s">
        <v>1960</v>
      </c>
      <c r="B4" s="1" t="s">
        <v>698</v>
      </c>
      <c r="C4" s="1" t="s">
        <v>1179</v>
      </c>
      <c r="D4" s="1" t="s">
        <v>1180</v>
      </c>
      <c r="E4" s="9" t="s">
        <v>8701</v>
      </c>
      <c r="F4" s="9" t="s">
        <v>9700</v>
      </c>
    </row>
    <row r="5" spans="1:6" x14ac:dyDescent="0.3">
      <c r="A5" s="1" t="s">
        <v>1960</v>
      </c>
      <c r="B5" s="1" t="s">
        <v>698</v>
      </c>
      <c r="C5" s="1" t="s">
        <v>1179</v>
      </c>
      <c r="D5" s="1" t="s">
        <v>1180</v>
      </c>
      <c r="E5" s="9" t="s">
        <v>8702</v>
      </c>
      <c r="F5" s="9" t="s">
        <v>9701</v>
      </c>
    </row>
    <row r="6" spans="1:6" x14ac:dyDescent="0.3">
      <c r="A6" s="1" t="s">
        <v>1960</v>
      </c>
      <c r="B6" s="1" t="s">
        <v>698</v>
      </c>
      <c r="C6" s="1" t="s">
        <v>1179</v>
      </c>
      <c r="D6" s="1" t="s">
        <v>1180</v>
      </c>
      <c r="E6" s="9" t="s">
        <v>8703</v>
      </c>
      <c r="F6" s="9" t="s">
        <v>9702</v>
      </c>
    </row>
    <row r="7" spans="1:6" x14ac:dyDescent="0.3">
      <c r="A7" s="1" t="s">
        <v>1960</v>
      </c>
      <c r="B7" s="1" t="s">
        <v>698</v>
      </c>
      <c r="C7" s="1" t="s">
        <v>1179</v>
      </c>
      <c r="D7" s="1" t="s">
        <v>1180</v>
      </c>
      <c r="E7" s="9" t="s">
        <v>8704</v>
      </c>
      <c r="F7" s="9" t="s">
        <v>9703</v>
      </c>
    </row>
    <row r="8" spans="1:6" x14ac:dyDescent="0.3">
      <c r="A8" s="1" t="s">
        <v>1960</v>
      </c>
      <c r="B8" s="1" t="s">
        <v>698</v>
      </c>
      <c r="C8" s="1" t="s">
        <v>1179</v>
      </c>
      <c r="D8" s="1" t="s">
        <v>1180</v>
      </c>
      <c r="E8" s="9" t="s">
        <v>9582</v>
      </c>
      <c r="F8" s="9" t="s">
        <v>9704</v>
      </c>
    </row>
    <row r="9" spans="1:6" x14ac:dyDescent="0.3">
      <c r="A9" s="1" t="s">
        <v>1960</v>
      </c>
      <c r="B9" s="1" t="s">
        <v>698</v>
      </c>
      <c r="C9" s="1" t="s">
        <v>1179</v>
      </c>
      <c r="D9" s="1" t="s">
        <v>1180</v>
      </c>
      <c r="E9" s="9" t="s">
        <v>9580</v>
      </c>
      <c r="F9" s="9" t="s">
        <v>9705</v>
      </c>
    </row>
    <row r="10" spans="1:6" x14ac:dyDescent="0.3">
      <c r="A10" s="1" t="s">
        <v>1960</v>
      </c>
      <c r="B10" s="1" t="s">
        <v>698</v>
      </c>
      <c r="C10" s="1" t="s">
        <v>1179</v>
      </c>
      <c r="D10" s="1" t="s">
        <v>1180</v>
      </c>
      <c r="E10" s="9" t="s">
        <v>9590</v>
      </c>
      <c r="F10" s="9" t="s">
        <v>9706</v>
      </c>
    </row>
    <row r="11" spans="1:6" x14ac:dyDescent="0.3">
      <c r="A11" s="1" t="s">
        <v>1960</v>
      </c>
      <c r="B11" s="1" t="s">
        <v>2801</v>
      </c>
      <c r="C11" s="1" t="s">
        <v>1179</v>
      </c>
      <c r="D11" s="1" t="s">
        <v>1180</v>
      </c>
      <c r="E11" s="9" t="s">
        <v>9581</v>
      </c>
      <c r="F11" s="9" t="s">
        <v>9707</v>
      </c>
    </row>
    <row r="12" spans="1:6" x14ac:dyDescent="0.3">
      <c r="A12" s="1" t="s">
        <v>1960</v>
      </c>
      <c r="B12" s="1" t="s">
        <v>2801</v>
      </c>
      <c r="C12" s="1" t="s">
        <v>1179</v>
      </c>
      <c r="D12" s="1" t="s">
        <v>1180</v>
      </c>
      <c r="E12" s="9" t="s">
        <v>9591</v>
      </c>
      <c r="F12" s="9" t="s">
        <v>9708</v>
      </c>
    </row>
    <row r="13" spans="1:6" x14ac:dyDescent="0.3">
      <c r="A13" s="1" t="s">
        <v>1960</v>
      </c>
      <c r="B13" s="1" t="s">
        <v>665</v>
      </c>
      <c r="C13" s="1" t="s">
        <v>1179</v>
      </c>
      <c r="D13" s="1" t="s">
        <v>1180</v>
      </c>
      <c r="E13" s="9" t="s">
        <v>9582</v>
      </c>
      <c r="F13" s="9" t="s">
        <v>9704</v>
      </c>
    </row>
    <row r="14" spans="1:6" x14ac:dyDescent="0.3">
      <c r="A14" s="1" t="s">
        <v>1960</v>
      </c>
      <c r="B14" s="1" t="s">
        <v>665</v>
      </c>
      <c r="C14" s="1" t="s">
        <v>1179</v>
      </c>
      <c r="D14" s="1" t="s">
        <v>1180</v>
      </c>
      <c r="E14" s="9" t="s">
        <v>9590</v>
      </c>
      <c r="F14" s="9" t="s">
        <v>9706</v>
      </c>
    </row>
    <row r="15" spans="1:6" ht="28.8" x14ac:dyDescent="0.3">
      <c r="A15" s="1" t="s">
        <v>2603</v>
      </c>
      <c r="B15" s="1" t="s">
        <v>8770</v>
      </c>
      <c r="C15" s="1" t="s">
        <v>1623</v>
      </c>
      <c r="D15" s="1" t="s">
        <v>1624</v>
      </c>
      <c r="E15" s="9" t="s">
        <v>8719</v>
      </c>
      <c r="F15" s="9" t="str">
        <f>TRIM(E15)</f>
        <v>hotelling nvillages majparty incumbentmayor povertyindex arrondissement periurban ELG06 pop09, by(t1)</v>
      </c>
    </row>
    <row r="16" spans="1:6" ht="28.8" x14ac:dyDescent="0.3">
      <c r="A16" s="1" t="s">
        <v>2603</v>
      </c>
      <c r="B16" s="1" t="s">
        <v>8770</v>
      </c>
      <c r="C16" s="1" t="s">
        <v>1623</v>
      </c>
      <c r="D16" s="1" t="s">
        <v>1624</v>
      </c>
      <c r="E16" s="9" t="s">
        <v>8720</v>
      </c>
      <c r="F16" s="9" t="str">
        <f>TRIM(E16)</f>
        <v>hotelling nvillages majparty incumbentmayor povertyindex arrondissement periurban ELG06 pop09, by(t2)</v>
      </c>
    </row>
    <row r="17" spans="1:6" ht="28.8" x14ac:dyDescent="0.3">
      <c r="A17" s="1" t="s">
        <v>2603</v>
      </c>
      <c r="B17" s="1" t="s">
        <v>8770</v>
      </c>
      <c r="C17" s="1" t="s">
        <v>1623</v>
      </c>
      <c r="D17" s="1" t="s">
        <v>1624</v>
      </c>
      <c r="E17" s="9" t="s">
        <v>8721</v>
      </c>
      <c r="F17" s="9" t="str">
        <f>TRIM(E17)</f>
        <v>hotelling nvillages majparty incumbentmayor povertyindex arrondissement periurban ELG06 pop09, by(rest)</v>
      </c>
    </row>
    <row r="18" spans="1:6" x14ac:dyDescent="0.3">
      <c r="A18" s="1" t="s">
        <v>2603</v>
      </c>
      <c r="B18" s="1" t="s">
        <v>8771</v>
      </c>
      <c r="C18" s="1" t="s">
        <v>1483</v>
      </c>
      <c r="D18" s="1" t="s">
        <v>1484</v>
      </c>
      <c r="E18" s="9" t="s">
        <v>8722</v>
      </c>
      <c r="F18" s="9" t="str">
        <f>TRIM(E18)</f>
        <v>permute t r(diff), reps(1000): mydiff</v>
      </c>
    </row>
    <row r="19" spans="1:6" x14ac:dyDescent="0.3">
      <c r="A19" s="1" t="s">
        <v>2603</v>
      </c>
      <c r="B19" s="1" t="s">
        <v>8771</v>
      </c>
      <c r="C19" s="1" t="s">
        <v>1483</v>
      </c>
      <c r="D19" s="1" t="s">
        <v>1484</v>
      </c>
      <c r="E19" s="9" t="s">
        <v>8722</v>
      </c>
      <c r="F19" s="9" t="str">
        <f>TRIM(E19)</f>
        <v>permute t r(diff), reps(1000): mydiff</v>
      </c>
    </row>
    <row r="20" spans="1:6" x14ac:dyDescent="0.3">
      <c r="A20" s="1" t="s">
        <v>2603</v>
      </c>
      <c r="B20" s="1" t="s">
        <v>8771</v>
      </c>
      <c r="C20" s="1" t="s">
        <v>1483</v>
      </c>
      <c r="D20" s="1" t="s">
        <v>1484</v>
      </c>
      <c r="E20" s="9" t="s">
        <v>8722</v>
      </c>
      <c r="F20" s="9" t="str">
        <f>TRIM(E20)</f>
        <v>permute t r(diff), reps(1000): mydiff</v>
      </c>
    </row>
    <row r="21" spans="1:6" x14ac:dyDescent="0.3">
      <c r="A21" s="1" t="s">
        <v>2529</v>
      </c>
      <c r="B21" s="1" t="s">
        <v>6418</v>
      </c>
      <c r="C21" s="1" t="s">
        <v>1483</v>
      </c>
      <c r="D21" s="1" t="s">
        <v>1484</v>
      </c>
      <c r="E21" s="9" t="s">
        <v>9593</v>
      </c>
      <c r="F21" s="9" t="str">
        <f>TRIM(E21)</f>
        <v>permute c1 z = r(z), reps(100): ranksum c1,</v>
      </c>
    </row>
    <row r="22" spans="1:6" x14ac:dyDescent="0.3">
      <c r="A22" s="1" t="s">
        <v>2440</v>
      </c>
      <c r="B22" s="1" t="s">
        <v>2774</v>
      </c>
      <c r="C22" s="1" t="s">
        <v>1333</v>
      </c>
      <c r="D22" s="1" t="s">
        <v>1334</v>
      </c>
      <c r="E22" s="9" t="s">
        <v>9583</v>
      </c>
      <c r="F22" s="9" t="s">
        <v>9752</v>
      </c>
    </row>
    <row r="23" spans="1:6" x14ac:dyDescent="0.3">
      <c r="A23" s="1" t="s">
        <v>2440</v>
      </c>
      <c r="B23" s="1" t="s">
        <v>2774</v>
      </c>
      <c r="C23" s="1" t="s">
        <v>1333</v>
      </c>
      <c r="D23" s="1" t="s">
        <v>1334</v>
      </c>
      <c r="E23" s="9" t="s">
        <v>9584</v>
      </c>
      <c r="F23" s="9" t="s">
        <v>9753</v>
      </c>
    </row>
    <row r="24" spans="1:6" x14ac:dyDescent="0.3">
      <c r="A24" s="1" t="s">
        <v>2440</v>
      </c>
      <c r="B24" s="1" t="s">
        <v>2774</v>
      </c>
      <c r="C24" s="1" t="s">
        <v>1333</v>
      </c>
      <c r="D24" s="1" t="s">
        <v>1334</v>
      </c>
      <c r="E24" s="9" t="s">
        <v>9585</v>
      </c>
      <c r="F24" s="9" t="s">
        <v>9709</v>
      </c>
    </row>
    <row r="25" spans="1:6" x14ac:dyDescent="0.3">
      <c r="A25" s="1" t="s">
        <v>2527</v>
      </c>
      <c r="B25" s="1" t="s">
        <v>6339</v>
      </c>
      <c r="C25" s="1" t="s">
        <v>1333</v>
      </c>
      <c r="D25" s="1" t="s">
        <v>1334</v>
      </c>
      <c r="E25" s="9" t="s">
        <v>8633</v>
      </c>
      <c r="F25" s="9" t="s">
        <v>9710</v>
      </c>
    </row>
    <row r="26" spans="1:6" x14ac:dyDescent="0.3">
      <c r="A26" s="1" t="s">
        <v>2527</v>
      </c>
      <c r="B26" s="1" t="s">
        <v>6339</v>
      </c>
      <c r="C26" s="1" t="s">
        <v>1333</v>
      </c>
      <c r="D26" s="1" t="s">
        <v>1334</v>
      </c>
      <c r="E26" s="9" t="s">
        <v>8634</v>
      </c>
      <c r="F26" s="9" t="s">
        <v>9711</v>
      </c>
    </row>
    <row r="27" spans="1:6" x14ac:dyDescent="0.3">
      <c r="A27" s="1" t="s">
        <v>2527</v>
      </c>
      <c r="B27" s="1" t="s">
        <v>6339</v>
      </c>
      <c r="C27" s="1" t="s">
        <v>1333</v>
      </c>
      <c r="D27" s="1" t="s">
        <v>1334</v>
      </c>
      <c r="E27" s="9" t="s">
        <v>8635</v>
      </c>
      <c r="F27" s="9" t="s">
        <v>9712</v>
      </c>
    </row>
    <row r="28" spans="1:6" x14ac:dyDescent="0.3">
      <c r="A28" s="1" t="s">
        <v>2527</v>
      </c>
      <c r="B28" s="1" t="s">
        <v>6339</v>
      </c>
      <c r="C28" s="1" t="s">
        <v>1333</v>
      </c>
      <c r="D28" s="1" t="s">
        <v>1334</v>
      </c>
      <c r="E28" s="9" t="s">
        <v>8636</v>
      </c>
      <c r="F28" s="9" t="s">
        <v>9713</v>
      </c>
    </row>
    <row r="29" spans="1:6" x14ac:dyDescent="0.3">
      <c r="A29" s="1" t="s">
        <v>2527</v>
      </c>
      <c r="B29" s="1" t="s">
        <v>6339</v>
      </c>
      <c r="C29" s="1" t="s">
        <v>1333</v>
      </c>
      <c r="D29" s="1" t="s">
        <v>1334</v>
      </c>
      <c r="E29" s="9" t="s">
        <v>8637</v>
      </c>
      <c r="F29" s="9" t="s">
        <v>9714</v>
      </c>
    </row>
    <row r="30" spans="1:6" x14ac:dyDescent="0.3">
      <c r="A30" s="1" t="s">
        <v>2527</v>
      </c>
      <c r="B30" s="1" t="s">
        <v>6339</v>
      </c>
      <c r="C30" s="1" t="s">
        <v>1333</v>
      </c>
      <c r="D30" s="1" t="s">
        <v>1334</v>
      </c>
      <c r="E30" s="9" t="s">
        <v>8638</v>
      </c>
      <c r="F30" s="9" t="s">
        <v>9715</v>
      </c>
    </row>
    <row r="31" spans="1:6" x14ac:dyDescent="0.3">
      <c r="A31" s="1" t="s">
        <v>2527</v>
      </c>
      <c r="B31" s="1" t="s">
        <v>6339</v>
      </c>
      <c r="C31" s="1" t="s">
        <v>1333</v>
      </c>
      <c r="D31" s="1" t="s">
        <v>1334</v>
      </c>
      <c r="E31" s="9" t="s">
        <v>8639</v>
      </c>
      <c r="F31" s="9" t="s">
        <v>9716</v>
      </c>
    </row>
    <row r="32" spans="1:6" x14ac:dyDescent="0.3">
      <c r="A32" s="1" t="s">
        <v>2527</v>
      </c>
      <c r="B32" s="1" t="s">
        <v>6339</v>
      </c>
      <c r="C32" s="1" t="s">
        <v>1333</v>
      </c>
      <c r="D32" s="1" t="s">
        <v>1334</v>
      </c>
      <c r="E32" s="9" t="s">
        <v>8640</v>
      </c>
      <c r="F32" s="9" t="s">
        <v>9717</v>
      </c>
    </row>
    <row r="33" spans="1:6" x14ac:dyDescent="0.3">
      <c r="A33" s="1" t="s">
        <v>2527</v>
      </c>
      <c r="B33" s="1" t="s">
        <v>6339</v>
      </c>
      <c r="C33" s="1" t="s">
        <v>1333</v>
      </c>
      <c r="D33" s="1" t="s">
        <v>1334</v>
      </c>
      <c r="E33" s="9" t="s">
        <v>8641</v>
      </c>
      <c r="F33" s="9" t="s">
        <v>9718</v>
      </c>
    </row>
    <row r="34" spans="1:6" x14ac:dyDescent="0.3">
      <c r="A34" s="1" t="s">
        <v>2527</v>
      </c>
      <c r="B34" s="1" t="s">
        <v>6339</v>
      </c>
      <c r="C34" s="1" t="s">
        <v>1333</v>
      </c>
      <c r="D34" s="1" t="s">
        <v>1334</v>
      </c>
      <c r="E34" s="9" t="s">
        <v>8642</v>
      </c>
      <c r="F34" s="9" t="s">
        <v>9719</v>
      </c>
    </row>
    <row r="35" spans="1:6" x14ac:dyDescent="0.3">
      <c r="A35" s="1" t="s">
        <v>2527</v>
      </c>
      <c r="B35" s="1" t="s">
        <v>6339</v>
      </c>
      <c r="C35" s="1" t="s">
        <v>1333</v>
      </c>
      <c r="D35" s="1" t="s">
        <v>1334</v>
      </c>
      <c r="E35" s="9" t="s">
        <v>8643</v>
      </c>
      <c r="F35" s="9" t="s">
        <v>9720</v>
      </c>
    </row>
    <row r="36" spans="1:6" x14ac:dyDescent="0.3">
      <c r="A36" s="1" t="s">
        <v>2527</v>
      </c>
      <c r="B36" s="1" t="s">
        <v>6339</v>
      </c>
      <c r="C36" s="1" t="s">
        <v>1333</v>
      </c>
      <c r="D36" s="1" t="s">
        <v>1334</v>
      </c>
      <c r="E36" s="9" t="s">
        <v>8644</v>
      </c>
      <c r="F36" s="9" t="s">
        <v>9721</v>
      </c>
    </row>
    <row r="37" spans="1:6" x14ac:dyDescent="0.3">
      <c r="A37" s="1" t="s">
        <v>2527</v>
      </c>
      <c r="B37" s="1" t="s">
        <v>6339</v>
      </c>
      <c r="C37" s="1" t="s">
        <v>1333</v>
      </c>
      <c r="D37" s="1" t="s">
        <v>1334</v>
      </c>
      <c r="E37" s="9" t="s">
        <v>8645</v>
      </c>
      <c r="F37" s="9" t="s">
        <v>9722</v>
      </c>
    </row>
    <row r="38" spans="1:6" x14ac:dyDescent="0.3">
      <c r="A38" s="1" t="s">
        <v>2527</v>
      </c>
      <c r="B38" s="1" t="s">
        <v>6339</v>
      </c>
      <c r="C38" s="1" t="s">
        <v>1333</v>
      </c>
      <c r="D38" s="1" t="s">
        <v>1334</v>
      </c>
      <c r="E38" s="9" t="s">
        <v>8646</v>
      </c>
      <c r="F38" s="9" t="s">
        <v>9723</v>
      </c>
    </row>
    <row r="39" spans="1:6" x14ac:dyDescent="0.3">
      <c r="A39" s="1" t="s">
        <v>2527</v>
      </c>
      <c r="B39" s="1" t="s">
        <v>6339</v>
      </c>
      <c r="C39" s="1" t="s">
        <v>1333</v>
      </c>
      <c r="D39" s="1" t="s">
        <v>1334</v>
      </c>
      <c r="E39" s="9" t="s">
        <v>8647</v>
      </c>
      <c r="F39" s="9" t="s">
        <v>9724</v>
      </c>
    </row>
    <row r="40" spans="1:6" x14ac:dyDescent="0.3">
      <c r="A40" s="1" t="s">
        <v>2527</v>
      </c>
      <c r="B40" s="1" t="s">
        <v>6339</v>
      </c>
      <c r="C40" s="1" t="s">
        <v>1333</v>
      </c>
      <c r="D40" s="1" t="s">
        <v>1334</v>
      </c>
      <c r="E40" s="9" t="s">
        <v>8648</v>
      </c>
      <c r="F40" s="9" t="s">
        <v>9725</v>
      </c>
    </row>
    <row r="41" spans="1:6" x14ac:dyDescent="0.3">
      <c r="A41" s="1" t="s">
        <v>2527</v>
      </c>
      <c r="B41" s="1" t="s">
        <v>6339</v>
      </c>
      <c r="C41" s="1" t="s">
        <v>1333</v>
      </c>
      <c r="D41" s="1" t="s">
        <v>1334</v>
      </c>
      <c r="E41" s="9" t="s">
        <v>8649</v>
      </c>
      <c r="F41" s="9" t="s">
        <v>9726</v>
      </c>
    </row>
    <row r="42" spans="1:6" x14ac:dyDescent="0.3">
      <c r="A42" s="1" t="s">
        <v>2527</v>
      </c>
      <c r="B42" s="1" t="s">
        <v>6339</v>
      </c>
      <c r="C42" s="1" t="s">
        <v>1333</v>
      </c>
      <c r="D42" s="1" t="s">
        <v>1334</v>
      </c>
      <c r="E42" s="9" t="s">
        <v>8650</v>
      </c>
      <c r="F42" s="9" t="s">
        <v>9727</v>
      </c>
    </row>
    <row r="43" spans="1:6" x14ac:dyDescent="0.3">
      <c r="A43" s="1" t="s">
        <v>2527</v>
      </c>
      <c r="B43" s="1" t="s">
        <v>6339</v>
      </c>
      <c r="C43" s="1" t="s">
        <v>1333</v>
      </c>
      <c r="D43" s="1" t="s">
        <v>1334</v>
      </c>
      <c r="E43" s="9" t="s">
        <v>8651</v>
      </c>
      <c r="F43" s="9" t="s">
        <v>9728</v>
      </c>
    </row>
    <row r="44" spans="1:6" x14ac:dyDescent="0.3">
      <c r="A44" s="1" t="s">
        <v>2527</v>
      </c>
      <c r="B44" s="1" t="s">
        <v>6339</v>
      </c>
      <c r="C44" s="1" t="s">
        <v>1333</v>
      </c>
      <c r="D44" s="1" t="s">
        <v>1334</v>
      </c>
      <c r="E44" s="9" t="s">
        <v>8652</v>
      </c>
      <c r="F44" s="9" t="s">
        <v>9729</v>
      </c>
    </row>
    <row r="45" spans="1:6" x14ac:dyDescent="0.3">
      <c r="A45" s="1" t="s">
        <v>2527</v>
      </c>
      <c r="B45" s="1" t="s">
        <v>6340</v>
      </c>
      <c r="C45" s="1" t="s">
        <v>1333</v>
      </c>
      <c r="D45" s="1" t="s">
        <v>1334</v>
      </c>
      <c r="E45" s="9" t="s">
        <v>8633</v>
      </c>
      <c r="F45" s="9" t="s">
        <v>9710</v>
      </c>
    </row>
    <row r="46" spans="1:6" x14ac:dyDescent="0.3">
      <c r="A46" s="1" t="s">
        <v>2527</v>
      </c>
      <c r="B46" s="1" t="s">
        <v>6340</v>
      </c>
      <c r="C46" s="1" t="s">
        <v>1333</v>
      </c>
      <c r="D46" s="1" t="s">
        <v>1334</v>
      </c>
      <c r="E46" s="9" t="s">
        <v>8653</v>
      </c>
      <c r="F46" s="9" t="s">
        <v>9730</v>
      </c>
    </row>
    <row r="47" spans="1:6" x14ac:dyDescent="0.3">
      <c r="A47" s="1" t="s">
        <v>2527</v>
      </c>
      <c r="B47" s="1" t="s">
        <v>6340</v>
      </c>
      <c r="C47" s="1" t="s">
        <v>1333</v>
      </c>
      <c r="D47" s="1" t="s">
        <v>1334</v>
      </c>
      <c r="E47" s="9" t="s">
        <v>8635</v>
      </c>
      <c r="F47" s="9" t="s">
        <v>9712</v>
      </c>
    </row>
    <row r="48" spans="1:6" x14ac:dyDescent="0.3">
      <c r="A48" s="1" t="s">
        <v>2527</v>
      </c>
      <c r="B48" s="1" t="s">
        <v>6340</v>
      </c>
      <c r="C48" s="1" t="s">
        <v>1333</v>
      </c>
      <c r="D48" s="1" t="s">
        <v>1334</v>
      </c>
      <c r="E48" s="9" t="s">
        <v>8636</v>
      </c>
      <c r="F48" s="9" t="s">
        <v>9713</v>
      </c>
    </row>
    <row r="49" spans="1:6" x14ac:dyDescent="0.3">
      <c r="A49" s="1" t="s">
        <v>2527</v>
      </c>
      <c r="B49" s="1" t="s">
        <v>6340</v>
      </c>
      <c r="C49" s="1" t="s">
        <v>1333</v>
      </c>
      <c r="D49" s="1" t="s">
        <v>1334</v>
      </c>
      <c r="E49" s="9" t="s">
        <v>8637</v>
      </c>
      <c r="F49" s="9" t="s">
        <v>9714</v>
      </c>
    </row>
    <row r="50" spans="1:6" x14ac:dyDescent="0.3">
      <c r="A50" s="1" t="s">
        <v>2527</v>
      </c>
      <c r="B50" s="1" t="s">
        <v>6340</v>
      </c>
      <c r="C50" s="1" t="s">
        <v>1333</v>
      </c>
      <c r="D50" s="1" t="s">
        <v>1334</v>
      </c>
      <c r="E50" s="9" t="s">
        <v>8654</v>
      </c>
      <c r="F50" s="9" t="s">
        <v>9731</v>
      </c>
    </row>
    <row r="51" spans="1:6" x14ac:dyDescent="0.3">
      <c r="A51" s="1" t="s">
        <v>2527</v>
      </c>
      <c r="B51" s="1" t="s">
        <v>6340</v>
      </c>
      <c r="C51" s="1" t="s">
        <v>1333</v>
      </c>
      <c r="D51" s="1" t="s">
        <v>1334</v>
      </c>
      <c r="E51" s="9" t="s">
        <v>8639</v>
      </c>
      <c r="F51" s="9" t="s">
        <v>9716</v>
      </c>
    </row>
    <row r="52" spans="1:6" x14ac:dyDescent="0.3">
      <c r="A52" s="1" t="s">
        <v>2527</v>
      </c>
      <c r="B52" s="1" t="s">
        <v>6340</v>
      </c>
      <c r="C52" s="1" t="s">
        <v>1333</v>
      </c>
      <c r="D52" s="1" t="s">
        <v>1334</v>
      </c>
      <c r="E52" s="9" t="s">
        <v>8640</v>
      </c>
      <c r="F52" s="9" t="s">
        <v>9717</v>
      </c>
    </row>
    <row r="53" spans="1:6" x14ac:dyDescent="0.3">
      <c r="A53" s="1" t="s">
        <v>2527</v>
      </c>
      <c r="B53" s="1" t="s">
        <v>6340</v>
      </c>
      <c r="C53" s="1" t="s">
        <v>1333</v>
      </c>
      <c r="D53" s="1" t="s">
        <v>1334</v>
      </c>
      <c r="E53" s="9" t="s">
        <v>8641</v>
      </c>
      <c r="F53" s="9" t="s">
        <v>9718</v>
      </c>
    </row>
    <row r="54" spans="1:6" x14ac:dyDescent="0.3">
      <c r="A54" s="1" t="s">
        <v>2527</v>
      </c>
      <c r="B54" s="1" t="s">
        <v>6340</v>
      </c>
      <c r="C54" s="1" t="s">
        <v>1333</v>
      </c>
      <c r="D54" s="1" t="s">
        <v>1334</v>
      </c>
      <c r="E54" s="9" t="s">
        <v>8655</v>
      </c>
      <c r="F54" s="9" t="s">
        <v>9732</v>
      </c>
    </row>
    <row r="55" spans="1:6" x14ac:dyDescent="0.3">
      <c r="A55" s="1" t="s">
        <v>2527</v>
      </c>
      <c r="B55" s="1" t="s">
        <v>6340</v>
      </c>
      <c r="C55" s="1" t="s">
        <v>1333</v>
      </c>
      <c r="D55" s="1" t="s">
        <v>1334</v>
      </c>
      <c r="E55" s="9" t="s">
        <v>8643</v>
      </c>
      <c r="F55" s="9" t="s">
        <v>9720</v>
      </c>
    </row>
    <row r="56" spans="1:6" x14ac:dyDescent="0.3">
      <c r="A56" s="1" t="s">
        <v>2527</v>
      </c>
      <c r="B56" s="1" t="s">
        <v>6340</v>
      </c>
      <c r="C56" s="1" t="s">
        <v>1333</v>
      </c>
      <c r="D56" s="1" t="s">
        <v>1334</v>
      </c>
      <c r="E56" s="9" t="s">
        <v>8644</v>
      </c>
      <c r="F56" s="9" t="s">
        <v>9721</v>
      </c>
    </row>
    <row r="57" spans="1:6" x14ac:dyDescent="0.3">
      <c r="A57" s="1" t="s">
        <v>2527</v>
      </c>
      <c r="B57" s="1" t="s">
        <v>6340</v>
      </c>
      <c r="C57" s="1" t="s">
        <v>1333</v>
      </c>
      <c r="D57" s="1" t="s">
        <v>1334</v>
      </c>
      <c r="E57" s="9" t="s">
        <v>8645</v>
      </c>
      <c r="F57" s="9" t="s">
        <v>9722</v>
      </c>
    </row>
    <row r="58" spans="1:6" x14ac:dyDescent="0.3">
      <c r="A58" s="1" t="s">
        <v>2527</v>
      </c>
      <c r="B58" s="1" t="s">
        <v>6340</v>
      </c>
      <c r="C58" s="1" t="s">
        <v>1333</v>
      </c>
      <c r="D58" s="1" t="s">
        <v>1334</v>
      </c>
      <c r="E58" s="9" t="s">
        <v>8656</v>
      </c>
      <c r="F58" s="9" t="s">
        <v>9733</v>
      </c>
    </row>
    <row r="59" spans="1:6" x14ac:dyDescent="0.3">
      <c r="A59" s="1" t="s">
        <v>2527</v>
      </c>
      <c r="B59" s="1" t="s">
        <v>6340</v>
      </c>
      <c r="C59" s="1" t="s">
        <v>1333</v>
      </c>
      <c r="D59" s="1" t="s">
        <v>1334</v>
      </c>
      <c r="E59" s="9" t="s">
        <v>8647</v>
      </c>
      <c r="F59" s="9" t="s">
        <v>9724</v>
      </c>
    </row>
    <row r="60" spans="1:6" x14ac:dyDescent="0.3">
      <c r="A60" s="1" t="s">
        <v>2527</v>
      </c>
      <c r="B60" s="1" t="s">
        <v>6340</v>
      </c>
      <c r="C60" s="1" t="s">
        <v>1333</v>
      </c>
      <c r="D60" s="1" t="s">
        <v>1334</v>
      </c>
      <c r="E60" s="9" t="s">
        <v>8648</v>
      </c>
      <c r="F60" s="9" t="s">
        <v>9725</v>
      </c>
    </row>
    <row r="61" spans="1:6" x14ac:dyDescent="0.3">
      <c r="A61" s="1" t="s">
        <v>2527</v>
      </c>
      <c r="B61" s="1" t="s">
        <v>6340</v>
      </c>
      <c r="C61" s="1" t="s">
        <v>1333</v>
      </c>
      <c r="D61" s="1" t="s">
        <v>1334</v>
      </c>
      <c r="E61" s="9" t="s">
        <v>8649</v>
      </c>
      <c r="F61" s="9" t="s">
        <v>9726</v>
      </c>
    </row>
    <row r="62" spans="1:6" x14ac:dyDescent="0.3">
      <c r="A62" s="1" t="s">
        <v>2527</v>
      </c>
      <c r="B62" s="1" t="s">
        <v>6340</v>
      </c>
      <c r="C62" s="1" t="s">
        <v>1333</v>
      </c>
      <c r="D62" s="1" t="s">
        <v>1334</v>
      </c>
      <c r="E62" s="9" t="s">
        <v>8657</v>
      </c>
      <c r="F62" s="9" t="s">
        <v>9734</v>
      </c>
    </row>
    <row r="63" spans="1:6" x14ac:dyDescent="0.3">
      <c r="A63" s="1" t="s">
        <v>2527</v>
      </c>
      <c r="B63" s="1" t="s">
        <v>6340</v>
      </c>
      <c r="C63" s="1" t="s">
        <v>1333</v>
      </c>
      <c r="D63" s="1" t="s">
        <v>1334</v>
      </c>
      <c r="E63" s="9" t="s">
        <v>8651</v>
      </c>
      <c r="F63" s="9" t="s">
        <v>9728</v>
      </c>
    </row>
    <row r="64" spans="1:6" x14ac:dyDescent="0.3">
      <c r="A64" s="1" t="s">
        <v>2527</v>
      </c>
      <c r="B64" s="1" t="s">
        <v>6340</v>
      </c>
      <c r="C64" s="1" t="s">
        <v>1333</v>
      </c>
      <c r="D64" s="1" t="s">
        <v>1334</v>
      </c>
      <c r="E64" s="9" t="s">
        <v>8652</v>
      </c>
      <c r="F64" s="9" t="s">
        <v>9729</v>
      </c>
    </row>
    <row r="65" spans="1:6" x14ac:dyDescent="0.3">
      <c r="A65" s="1" t="s">
        <v>2006</v>
      </c>
      <c r="B65" s="1" t="s">
        <v>6341</v>
      </c>
      <c r="C65" s="1" t="s">
        <v>1333</v>
      </c>
      <c r="D65" s="1" t="s">
        <v>1334</v>
      </c>
      <c r="E65" s="9" t="s">
        <v>8658</v>
      </c>
      <c r="F65" s="9" t="s">
        <v>9735</v>
      </c>
    </row>
    <row r="66" spans="1:6" x14ac:dyDescent="0.3">
      <c r="A66" s="1" t="s">
        <v>2215</v>
      </c>
      <c r="B66" s="1" t="s">
        <v>698</v>
      </c>
      <c r="C66" s="1" t="s">
        <v>1333</v>
      </c>
      <c r="D66" s="1" t="s">
        <v>1334</v>
      </c>
      <c r="E66" s="9" t="s">
        <v>8662</v>
      </c>
      <c r="F66" s="9" t="s">
        <v>9736</v>
      </c>
    </row>
    <row r="67" spans="1:6" x14ac:dyDescent="0.3">
      <c r="A67" s="1" t="s">
        <v>2215</v>
      </c>
      <c r="B67" s="1" t="s">
        <v>698</v>
      </c>
      <c r="C67" s="1" t="s">
        <v>1333</v>
      </c>
      <c r="D67" s="1" t="s">
        <v>1334</v>
      </c>
      <c r="E67" s="9" t="s">
        <v>8663</v>
      </c>
      <c r="F67" s="9" t="s">
        <v>9737</v>
      </c>
    </row>
    <row r="68" spans="1:6" x14ac:dyDescent="0.3">
      <c r="A68" s="1" t="s">
        <v>2529</v>
      </c>
      <c r="B68" s="1" t="s">
        <v>6419</v>
      </c>
      <c r="C68" s="1" t="s">
        <v>1333</v>
      </c>
      <c r="D68" s="1" t="s">
        <v>1334</v>
      </c>
      <c r="E68" s="9" t="s">
        <v>8726</v>
      </c>
      <c r="F68" s="9" t="s">
        <v>9738</v>
      </c>
    </row>
    <row r="69" spans="1:6" x14ac:dyDescent="0.3">
      <c r="A69" s="1" t="s">
        <v>2529</v>
      </c>
      <c r="B69" s="1" t="s">
        <v>6419</v>
      </c>
      <c r="C69" s="1" t="s">
        <v>1333</v>
      </c>
      <c r="D69" s="1" t="s">
        <v>1334</v>
      </c>
      <c r="E69" s="9" t="s">
        <v>8726</v>
      </c>
      <c r="F69" s="9" t="s">
        <v>9738</v>
      </c>
    </row>
    <row r="70" spans="1:6" x14ac:dyDescent="0.3">
      <c r="A70" s="1" t="s">
        <v>2529</v>
      </c>
      <c r="B70" s="1" t="s">
        <v>6419</v>
      </c>
      <c r="C70" s="1" t="s">
        <v>1333</v>
      </c>
      <c r="D70" s="1" t="s">
        <v>1334</v>
      </c>
      <c r="E70" s="9" t="s">
        <v>8726</v>
      </c>
      <c r="F70" s="9" t="s">
        <v>9738</v>
      </c>
    </row>
    <row r="71" spans="1:6" x14ac:dyDescent="0.3">
      <c r="A71" s="1" t="s">
        <v>2529</v>
      </c>
      <c r="B71" s="1" t="s">
        <v>6419</v>
      </c>
      <c r="C71" s="1" t="s">
        <v>1333</v>
      </c>
      <c r="D71" s="1" t="s">
        <v>1334</v>
      </c>
      <c r="E71" s="9" t="s">
        <v>8726</v>
      </c>
      <c r="F71" s="9" t="s">
        <v>9738</v>
      </c>
    </row>
    <row r="72" spans="1:6" x14ac:dyDescent="0.3">
      <c r="A72" s="1" t="s">
        <v>2231</v>
      </c>
      <c r="B72" s="1" t="s">
        <v>698</v>
      </c>
      <c r="C72" s="1" t="s">
        <v>1355</v>
      </c>
      <c r="D72" s="1" t="s">
        <v>1356</v>
      </c>
      <c r="E72" s="9" t="s">
        <v>9589</v>
      </c>
      <c r="F72" s="9" t="s">
        <v>9750</v>
      </c>
    </row>
    <row r="73" spans="1:6" x14ac:dyDescent="0.3">
      <c r="A73" s="1" t="s">
        <v>2222</v>
      </c>
      <c r="B73" s="1" t="s">
        <v>698</v>
      </c>
      <c r="C73" s="1" t="s">
        <v>1355</v>
      </c>
      <c r="D73" s="1" t="s">
        <v>1356</v>
      </c>
      <c r="E73" s="9" t="s">
        <v>8745</v>
      </c>
      <c r="F73" s="9" t="s">
        <v>9751</v>
      </c>
    </row>
    <row r="74" spans="1:6" x14ac:dyDescent="0.3">
      <c r="A74" s="1" t="s">
        <v>2424</v>
      </c>
      <c r="B74" s="1" t="s">
        <v>2820</v>
      </c>
      <c r="C74" s="1" t="s">
        <v>1562</v>
      </c>
      <c r="D74" s="1" t="s">
        <v>1563</v>
      </c>
      <c r="E74" s="9" t="s">
        <v>8732</v>
      </c>
      <c r="F74" s="9" t="s">
        <v>9740</v>
      </c>
    </row>
    <row r="75" spans="1:6" x14ac:dyDescent="0.3">
      <c r="A75" s="1" t="s">
        <v>2424</v>
      </c>
      <c r="B75" s="1" t="s">
        <v>2820</v>
      </c>
      <c r="C75" s="1" t="s">
        <v>1562</v>
      </c>
      <c r="D75" s="1" t="s">
        <v>1563</v>
      </c>
      <c r="E75" s="9" t="s">
        <v>8733</v>
      </c>
      <c r="F75" s="9" t="s">
        <v>9741</v>
      </c>
    </row>
    <row r="76" spans="1:6" x14ac:dyDescent="0.3">
      <c r="A76" s="1" t="s">
        <v>2424</v>
      </c>
      <c r="B76" s="1" t="s">
        <v>2820</v>
      </c>
      <c r="C76" s="1" t="s">
        <v>1562</v>
      </c>
      <c r="D76" s="1" t="s">
        <v>1563</v>
      </c>
      <c r="E76" s="9" t="s">
        <v>8734</v>
      </c>
      <c r="F76" s="9" t="s">
        <v>9742</v>
      </c>
    </row>
    <row r="77" spans="1:6" x14ac:dyDescent="0.3">
      <c r="A77" s="1" t="s">
        <v>2424</v>
      </c>
      <c r="B77" s="1" t="s">
        <v>2820</v>
      </c>
      <c r="C77" s="1" t="s">
        <v>1562</v>
      </c>
      <c r="D77" s="1" t="s">
        <v>1563</v>
      </c>
      <c r="E77" s="9" t="s">
        <v>8735</v>
      </c>
      <c r="F77" s="9" t="s">
        <v>9743</v>
      </c>
    </row>
    <row r="78" spans="1:6" x14ac:dyDescent="0.3">
      <c r="A78" s="1" t="s">
        <v>2424</v>
      </c>
      <c r="B78" s="1" t="s">
        <v>2820</v>
      </c>
      <c r="C78" s="1" t="s">
        <v>1562</v>
      </c>
      <c r="D78" s="1" t="s">
        <v>1563</v>
      </c>
      <c r="E78" s="9" t="s">
        <v>8736</v>
      </c>
      <c r="F78" s="9" t="s">
        <v>9744</v>
      </c>
    </row>
    <row r="79" spans="1:6" x14ac:dyDescent="0.3">
      <c r="A79" s="1" t="s">
        <v>2424</v>
      </c>
      <c r="B79" s="1" t="s">
        <v>2820</v>
      </c>
      <c r="C79" s="1" t="s">
        <v>1562</v>
      </c>
      <c r="D79" s="1" t="s">
        <v>1563</v>
      </c>
      <c r="E79" s="9" t="s">
        <v>8737</v>
      </c>
      <c r="F79" s="9" t="s">
        <v>9745</v>
      </c>
    </row>
    <row r="80" spans="1:6" x14ac:dyDescent="0.3">
      <c r="A80" s="1" t="s">
        <v>2424</v>
      </c>
      <c r="B80" s="1" t="s">
        <v>2820</v>
      </c>
      <c r="C80" s="1" t="s">
        <v>1562</v>
      </c>
      <c r="D80" s="1" t="s">
        <v>1563</v>
      </c>
      <c r="E80" s="9" t="s">
        <v>8738</v>
      </c>
      <c r="F80" s="9" t="s">
        <v>9745</v>
      </c>
    </row>
    <row r="81" spans="1:6" x14ac:dyDescent="0.3">
      <c r="A81" s="1" t="s">
        <v>2424</v>
      </c>
      <c r="B81" s="1" t="s">
        <v>8739</v>
      </c>
      <c r="C81" s="1" t="s">
        <v>1562</v>
      </c>
      <c r="D81" s="1" t="s">
        <v>1563</v>
      </c>
      <c r="E81" s="9" t="s">
        <v>8740</v>
      </c>
      <c r="F81" s="9" t="s">
        <v>9746</v>
      </c>
    </row>
    <row r="82" spans="1:6" x14ac:dyDescent="0.3">
      <c r="A82" s="1" t="s">
        <v>2424</v>
      </c>
      <c r="B82" s="1" t="s">
        <v>8739</v>
      </c>
      <c r="C82" s="1" t="s">
        <v>1562</v>
      </c>
      <c r="D82" s="1" t="s">
        <v>1563</v>
      </c>
      <c r="E82" s="9" t="s">
        <v>8741</v>
      </c>
      <c r="F82" s="9" t="s">
        <v>9747</v>
      </c>
    </row>
    <row r="83" spans="1:6" x14ac:dyDescent="0.3">
      <c r="A83" s="1" t="s">
        <v>2424</v>
      </c>
      <c r="B83" s="1" t="s">
        <v>8739</v>
      </c>
      <c r="C83" s="1" t="s">
        <v>1562</v>
      </c>
      <c r="D83" s="1" t="s">
        <v>1563</v>
      </c>
      <c r="E83" s="9" t="s">
        <v>8742</v>
      </c>
      <c r="F83" s="9" t="s">
        <v>9748</v>
      </c>
    </row>
    <row r="84" spans="1:6" x14ac:dyDescent="0.3">
      <c r="A84" s="1" t="s">
        <v>2424</v>
      </c>
      <c r="B84" s="1" t="s">
        <v>8739</v>
      </c>
      <c r="C84" s="1" t="s">
        <v>1562</v>
      </c>
      <c r="D84" s="1" t="s">
        <v>1563</v>
      </c>
      <c r="E84" s="9" t="s">
        <v>8743</v>
      </c>
      <c r="F84" s="9" t="s">
        <v>9749</v>
      </c>
    </row>
    <row r="85" spans="1:6" x14ac:dyDescent="0.3">
      <c r="A85" s="1" t="s">
        <v>1960</v>
      </c>
      <c r="B85" s="1" t="s">
        <v>698</v>
      </c>
      <c r="C85" s="1" t="s">
        <v>1237</v>
      </c>
      <c r="D85" s="1" t="s">
        <v>1238</v>
      </c>
      <c r="E85" s="9" t="s">
        <v>8705</v>
      </c>
      <c r="F85" s="9" t="s">
        <v>9739</v>
      </c>
    </row>
    <row r="86" spans="1:6" x14ac:dyDescent="0.3">
      <c r="A86" s="1" t="s">
        <v>1960</v>
      </c>
      <c r="B86" s="1" t="s">
        <v>698</v>
      </c>
      <c r="C86" s="1" t="s">
        <v>1237</v>
      </c>
      <c r="D86" s="1" t="s">
        <v>1238</v>
      </c>
      <c r="E86" s="9" t="s">
        <v>8705</v>
      </c>
      <c r="F86" s="9" t="s">
        <v>9739</v>
      </c>
    </row>
    <row r="87" spans="1:6" x14ac:dyDescent="0.3">
      <c r="A87" s="1" t="s">
        <v>1960</v>
      </c>
      <c r="B87" s="1" t="s">
        <v>698</v>
      </c>
      <c r="C87" s="1" t="s">
        <v>1237</v>
      </c>
      <c r="D87" s="1" t="s">
        <v>1238</v>
      </c>
      <c r="E87" s="9" t="s">
        <v>8705</v>
      </c>
      <c r="F87" s="9" t="s">
        <v>9739</v>
      </c>
    </row>
    <row r="88" spans="1:6" x14ac:dyDescent="0.3">
      <c r="A88" s="1" t="s">
        <v>1960</v>
      </c>
      <c r="B88" s="1" t="s">
        <v>698</v>
      </c>
      <c r="C88" s="1" t="s">
        <v>1237</v>
      </c>
      <c r="D88" s="1" t="s">
        <v>1238</v>
      </c>
      <c r="E88" s="9" t="s">
        <v>8705</v>
      </c>
      <c r="F88" s="9" t="s">
        <v>9739</v>
      </c>
    </row>
    <row r="89" spans="1:6" x14ac:dyDescent="0.3">
      <c r="A89" s="1" t="s">
        <v>1960</v>
      </c>
      <c r="B89" s="1" t="s">
        <v>698</v>
      </c>
      <c r="C89" s="1" t="s">
        <v>1237</v>
      </c>
      <c r="D89" s="1" t="s">
        <v>1238</v>
      </c>
      <c r="E89" s="9" t="s">
        <v>8705</v>
      </c>
      <c r="F89" s="9" t="s">
        <v>9739</v>
      </c>
    </row>
    <row r="90" spans="1:6" x14ac:dyDescent="0.3">
      <c r="A90" s="1" t="s">
        <v>1960</v>
      </c>
      <c r="B90" s="1" t="s">
        <v>698</v>
      </c>
      <c r="C90" s="1" t="s">
        <v>1237</v>
      </c>
      <c r="D90" s="1" t="s">
        <v>1238</v>
      </c>
      <c r="E90" s="9" t="s">
        <v>8705</v>
      </c>
      <c r="F90" s="9" t="s">
        <v>9739</v>
      </c>
    </row>
    <row r="91" spans="1:6" x14ac:dyDescent="0.3">
      <c r="A91" s="1" t="s">
        <v>1960</v>
      </c>
      <c r="B91" s="1" t="s">
        <v>698</v>
      </c>
      <c r="C91" s="1" t="s">
        <v>1237</v>
      </c>
      <c r="D91" s="1" t="s">
        <v>1238</v>
      </c>
      <c r="E91" s="9" t="s">
        <v>8705</v>
      </c>
      <c r="F91" s="9" t="s">
        <v>9739</v>
      </c>
    </row>
    <row r="92" spans="1:6" x14ac:dyDescent="0.3">
      <c r="A92" s="1" t="s">
        <v>1960</v>
      </c>
      <c r="B92" s="1" t="s">
        <v>2801</v>
      </c>
      <c r="C92" s="1" t="s">
        <v>1237</v>
      </c>
      <c r="D92" s="1" t="s">
        <v>1238</v>
      </c>
      <c r="E92" s="9" t="s">
        <v>8705</v>
      </c>
      <c r="F92" s="9" t="s">
        <v>9739</v>
      </c>
    </row>
    <row r="93" spans="1:6" x14ac:dyDescent="0.3">
      <c r="A93" s="1" t="s">
        <v>1960</v>
      </c>
      <c r="B93" s="1" t="s">
        <v>2801</v>
      </c>
      <c r="C93" s="1" t="s">
        <v>1237</v>
      </c>
      <c r="D93" s="1" t="s">
        <v>1238</v>
      </c>
      <c r="E93" s="9" t="s">
        <v>8705</v>
      </c>
      <c r="F93" s="9" t="s">
        <v>9739</v>
      </c>
    </row>
    <row r="94" spans="1:6" x14ac:dyDescent="0.3">
      <c r="A94" s="1" t="s">
        <v>1960</v>
      </c>
      <c r="B94" s="1" t="s">
        <v>665</v>
      </c>
      <c r="C94" s="1" t="s">
        <v>1237</v>
      </c>
      <c r="D94" s="1" t="s">
        <v>1238</v>
      </c>
      <c r="E94" s="9" t="s">
        <v>8705</v>
      </c>
      <c r="F94" s="9" t="s">
        <v>9739</v>
      </c>
    </row>
    <row r="95" spans="1:6" x14ac:dyDescent="0.3">
      <c r="A95" s="1" t="s">
        <v>1960</v>
      </c>
      <c r="B95" s="1" t="s">
        <v>665</v>
      </c>
      <c r="C95" s="1" t="s">
        <v>1237</v>
      </c>
      <c r="D95" s="1" t="s">
        <v>1238</v>
      </c>
      <c r="E95" s="9" t="s">
        <v>8705</v>
      </c>
      <c r="F95" s="9" t="s">
        <v>9739</v>
      </c>
    </row>
    <row r="96" spans="1:6" x14ac:dyDescent="0.3">
      <c r="A96" s="1" t="s">
        <v>2440</v>
      </c>
      <c r="B96" s="1" t="s">
        <v>2774</v>
      </c>
      <c r="C96" s="1" t="s">
        <v>1147</v>
      </c>
      <c r="D96" s="1" t="s">
        <v>1148</v>
      </c>
      <c r="E96" s="9" t="s">
        <v>9586</v>
      </c>
      <c r="F96" s="9" t="s">
        <v>9600</v>
      </c>
    </row>
    <row r="97" spans="1:6" x14ac:dyDescent="0.3">
      <c r="A97" s="1" t="s">
        <v>2440</v>
      </c>
      <c r="B97" s="1" t="s">
        <v>2774</v>
      </c>
      <c r="C97" s="1" t="s">
        <v>1147</v>
      </c>
      <c r="D97" s="1" t="s">
        <v>1148</v>
      </c>
      <c r="E97" s="9" t="s">
        <v>9586</v>
      </c>
      <c r="F97" s="9" t="s">
        <v>9600</v>
      </c>
    </row>
    <row r="98" spans="1:6" x14ac:dyDescent="0.3">
      <c r="A98" s="1" t="s">
        <v>2006</v>
      </c>
      <c r="B98" s="1" t="s">
        <v>6341</v>
      </c>
      <c r="C98" s="1" t="s">
        <v>1147</v>
      </c>
      <c r="D98" s="1" t="s">
        <v>1148</v>
      </c>
      <c r="E98" s="9" t="s">
        <v>8659</v>
      </c>
      <c r="F98" s="9" t="s">
        <v>9601</v>
      </c>
    </row>
    <row r="99" spans="1:6" x14ac:dyDescent="0.3">
      <c r="A99" s="1" t="s">
        <v>2006</v>
      </c>
      <c r="B99" s="1" t="s">
        <v>6341</v>
      </c>
      <c r="C99" s="1" t="s">
        <v>1147</v>
      </c>
      <c r="D99" s="1" t="s">
        <v>1148</v>
      </c>
      <c r="E99" s="9" t="s">
        <v>8660</v>
      </c>
      <c r="F99" s="9" t="s">
        <v>9602</v>
      </c>
    </row>
    <row r="100" spans="1:6" x14ac:dyDescent="0.3">
      <c r="A100" s="1" t="s">
        <v>2006</v>
      </c>
      <c r="B100" s="1" t="s">
        <v>6341</v>
      </c>
      <c r="C100" s="1" t="s">
        <v>1147</v>
      </c>
      <c r="D100" s="1" t="s">
        <v>1148</v>
      </c>
      <c r="E100" s="9" t="s">
        <v>8661</v>
      </c>
      <c r="F100" s="9" t="s">
        <v>9603</v>
      </c>
    </row>
    <row r="101" spans="1:6" x14ac:dyDescent="0.3">
      <c r="A101" s="1" t="s">
        <v>2188</v>
      </c>
      <c r="B101" s="1" t="s">
        <v>698</v>
      </c>
      <c r="C101" s="1" t="s">
        <v>1147</v>
      </c>
      <c r="D101" s="1" t="s">
        <v>1148</v>
      </c>
      <c r="E101" s="9" t="s">
        <v>9587</v>
      </c>
      <c r="F101" s="9" t="s">
        <v>9604</v>
      </c>
    </row>
    <row r="102" spans="1:6" x14ac:dyDescent="0.3">
      <c r="A102" s="1" t="s">
        <v>2188</v>
      </c>
      <c r="B102" s="1" t="s">
        <v>698</v>
      </c>
      <c r="C102" s="1" t="s">
        <v>1147</v>
      </c>
      <c r="D102" s="1" t="s">
        <v>1148</v>
      </c>
      <c r="E102" s="9" t="s">
        <v>9588</v>
      </c>
      <c r="F102" s="9" t="s">
        <v>9605</v>
      </c>
    </row>
    <row r="103" spans="1:6" x14ac:dyDescent="0.3">
      <c r="A103" s="1" t="s">
        <v>672</v>
      </c>
      <c r="B103" s="1" t="s">
        <v>680</v>
      </c>
      <c r="C103" s="1" t="s">
        <v>1147</v>
      </c>
      <c r="D103" s="1" t="s">
        <v>1148</v>
      </c>
      <c r="E103" s="9" t="s">
        <v>8625</v>
      </c>
      <c r="F103" s="9" t="s">
        <v>9606</v>
      </c>
    </row>
    <row r="104" spans="1:6" x14ac:dyDescent="0.3">
      <c r="A104" s="1" t="s">
        <v>672</v>
      </c>
      <c r="B104" s="1" t="s">
        <v>680</v>
      </c>
      <c r="C104" s="1" t="s">
        <v>1147</v>
      </c>
      <c r="D104" s="1" t="s">
        <v>1148</v>
      </c>
      <c r="E104" s="9" t="s">
        <v>8625</v>
      </c>
      <c r="F104" s="9" t="s">
        <v>9606</v>
      </c>
    </row>
    <row r="105" spans="1:6" x14ac:dyDescent="0.3">
      <c r="A105" s="1" t="s">
        <v>672</v>
      </c>
      <c r="B105" s="1" t="s">
        <v>680</v>
      </c>
      <c r="C105" s="1" t="s">
        <v>1147</v>
      </c>
      <c r="D105" s="1" t="s">
        <v>1148</v>
      </c>
      <c r="E105" s="9" t="s">
        <v>8626</v>
      </c>
      <c r="F105" s="9" t="s">
        <v>9607</v>
      </c>
    </row>
    <row r="106" spans="1:6" x14ac:dyDescent="0.3">
      <c r="A106" s="1" t="s">
        <v>672</v>
      </c>
      <c r="B106" s="1" t="s">
        <v>680</v>
      </c>
      <c r="C106" s="1" t="s">
        <v>1147</v>
      </c>
      <c r="D106" s="1" t="s">
        <v>1148</v>
      </c>
      <c r="E106" s="9" t="s">
        <v>8626</v>
      </c>
      <c r="F106" s="9" t="s">
        <v>9607</v>
      </c>
    </row>
    <row r="107" spans="1:6" ht="388.8" x14ac:dyDescent="0.3">
      <c r="A107" s="1" t="s">
        <v>2552</v>
      </c>
      <c r="B107" s="1" t="s">
        <v>6353</v>
      </c>
      <c r="C107" s="1" t="s">
        <v>1147</v>
      </c>
      <c r="D107" s="1" t="s">
        <v>1148</v>
      </c>
      <c r="E107" s="9" t="s">
        <v>8665</v>
      </c>
      <c r="F107" s="9" t="s">
        <v>9608</v>
      </c>
    </row>
    <row r="108" spans="1:6" x14ac:dyDescent="0.3">
      <c r="A108" s="1" t="s">
        <v>1914</v>
      </c>
      <c r="B108" s="1" t="s">
        <v>6359</v>
      </c>
      <c r="C108" s="1" t="s">
        <v>1147</v>
      </c>
      <c r="D108" s="1" t="s">
        <v>1148</v>
      </c>
      <c r="E108" s="9" t="s">
        <v>8666</v>
      </c>
      <c r="F108" s="9" t="s">
        <v>9609</v>
      </c>
    </row>
    <row r="109" spans="1:6" x14ac:dyDescent="0.3">
      <c r="A109" s="1" t="s">
        <v>1914</v>
      </c>
      <c r="B109" s="1" t="s">
        <v>6359</v>
      </c>
      <c r="C109" s="1" t="s">
        <v>1147</v>
      </c>
      <c r="D109" s="1" t="s">
        <v>1148</v>
      </c>
      <c r="E109" s="9" t="s">
        <v>8666</v>
      </c>
      <c r="F109" s="9" t="s">
        <v>9609</v>
      </c>
    </row>
    <row r="110" spans="1:6" x14ac:dyDescent="0.3">
      <c r="A110" s="1" t="s">
        <v>1914</v>
      </c>
      <c r="B110" s="1" t="s">
        <v>6359</v>
      </c>
      <c r="C110" s="1" t="s">
        <v>1147</v>
      </c>
      <c r="D110" s="1" t="s">
        <v>1148</v>
      </c>
      <c r="E110" s="9" t="s">
        <v>8666</v>
      </c>
      <c r="F110" s="9" t="s">
        <v>9609</v>
      </c>
    </row>
    <row r="111" spans="1:6" x14ac:dyDescent="0.3">
      <c r="A111" s="1" t="s">
        <v>1914</v>
      </c>
      <c r="B111" s="1" t="s">
        <v>6359</v>
      </c>
      <c r="C111" s="1" t="s">
        <v>1147</v>
      </c>
      <c r="D111" s="1" t="s">
        <v>1148</v>
      </c>
      <c r="E111" s="9" t="s">
        <v>8666</v>
      </c>
      <c r="F111" s="9" t="s">
        <v>9609</v>
      </c>
    </row>
    <row r="112" spans="1:6" x14ac:dyDescent="0.3">
      <c r="A112" s="1" t="s">
        <v>1914</v>
      </c>
      <c r="B112" s="1" t="s">
        <v>6359</v>
      </c>
      <c r="C112" s="1" t="s">
        <v>1147</v>
      </c>
      <c r="D112" s="1" t="s">
        <v>1148</v>
      </c>
      <c r="E112" s="9" t="s">
        <v>8666</v>
      </c>
      <c r="F112" s="9" t="s">
        <v>9609</v>
      </c>
    </row>
    <row r="113" spans="1:6" x14ac:dyDescent="0.3">
      <c r="A113" s="1" t="s">
        <v>1914</v>
      </c>
      <c r="B113" s="1" t="s">
        <v>6359</v>
      </c>
      <c r="C113" s="1" t="s">
        <v>1147</v>
      </c>
      <c r="D113" s="1" t="s">
        <v>1148</v>
      </c>
      <c r="E113" s="9" t="s">
        <v>8666</v>
      </c>
      <c r="F113" s="9" t="s">
        <v>9609</v>
      </c>
    </row>
    <row r="114" spans="1:6" x14ac:dyDescent="0.3">
      <c r="A114" s="1" t="s">
        <v>1914</v>
      </c>
      <c r="B114" s="1" t="s">
        <v>6359</v>
      </c>
      <c r="C114" s="1" t="s">
        <v>1147</v>
      </c>
      <c r="D114" s="1" t="s">
        <v>1148</v>
      </c>
      <c r="E114" s="9" t="s">
        <v>8666</v>
      </c>
      <c r="F114" s="9" t="s">
        <v>9609</v>
      </c>
    </row>
    <row r="115" spans="1:6" x14ac:dyDescent="0.3">
      <c r="A115" s="1" t="s">
        <v>1914</v>
      </c>
      <c r="B115" s="1" t="s">
        <v>6359</v>
      </c>
      <c r="C115" s="1" t="s">
        <v>1147</v>
      </c>
      <c r="D115" s="1" t="s">
        <v>1148</v>
      </c>
      <c r="E115" s="9" t="s">
        <v>8666</v>
      </c>
      <c r="F115" s="9" t="s">
        <v>9609</v>
      </c>
    </row>
    <row r="116" spans="1:6" x14ac:dyDescent="0.3">
      <c r="A116" s="1" t="s">
        <v>1914</v>
      </c>
      <c r="B116" s="1" t="s">
        <v>6359</v>
      </c>
      <c r="C116" s="1" t="s">
        <v>1147</v>
      </c>
      <c r="D116" s="1" t="s">
        <v>1148</v>
      </c>
      <c r="E116" s="9" t="s">
        <v>8666</v>
      </c>
      <c r="F116" s="9" t="s">
        <v>9609</v>
      </c>
    </row>
    <row r="117" spans="1:6" x14ac:dyDescent="0.3">
      <c r="A117" s="1" t="s">
        <v>1914</v>
      </c>
      <c r="B117" s="1" t="s">
        <v>6359</v>
      </c>
      <c r="C117" s="1" t="s">
        <v>1147</v>
      </c>
      <c r="D117" s="1" t="s">
        <v>1148</v>
      </c>
      <c r="E117" s="9" t="s">
        <v>8666</v>
      </c>
      <c r="F117" s="9" t="s">
        <v>9609</v>
      </c>
    </row>
    <row r="118" spans="1:6" x14ac:dyDescent="0.3">
      <c r="A118" s="1" t="s">
        <v>1914</v>
      </c>
      <c r="B118" s="1" t="s">
        <v>6359</v>
      </c>
      <c r="C118" s="1" t="s">
        <v>1147</v>
      </c>
      <c r="D118" s="1" t="s">
        <v>1148</v>
      </c>
      <c r="E118" s="9" t="s">
        <v>8666</v>
      </c>
      <c r="F118" s="9" t="s">
        <v>9609</v>
      </c>
    </row>
    <row r="119" spans="1:6" x14ac:dyDescent="0.3">
      <c r="A119" s="1" t="s">
        <v>1914</v>
      </c>
      <c r="B119" s="1" t="s">
        <v>6359</v>
      </c>
      <c r="C119" s="1" t="s">
        <v>1147</v>
      </c>
      <c r="D119" s="1" t="s">
        <v>1148</v>
      </c>
      <c r="E119" s="9" t="s">
        <v>8666</v>
      </c>
      <c r="F119" s="9" t="s">
        <v>9609</v>
      </c>
    </row>
    <row r="120" spans="1:6" x14ac:dyDescent="0.3">
      <c r="A120" s="1" t="s">
        <v>1914</v>
      </c>
      <c r="B120" s="1" t="s">
        <v>6359</v>
      </c>
      <c r="C120" s="1" t="s">
        <v>1147</v>
      </c>
      <c r="D120" s="1" t="s">
        <v>1148</v>
      </c>
      <c r="E120" s="9" t="s">
        <v>8666</v>
      </c>
      <c r="F120" s="9" t="s">
        <v>9609</v>
      </c>
    </row>
    <row r="121" spans="1:6" x14ac:dyDescent="0.3">
      <c r="A121" s="1" t="s">
        <v>1914</v>
      </c>
      <c r="B121" s="1" t="s">
        <v>6359</v>
      </c>
      <c r="C121" s="1" t="s">
        <v>1147</v>
      </c>
      <c r="D121" s="1" t="s">
        <v>1148</v>
      </c>
      <c r="E121" s="9" t="s">
        <v>8666</v>
      </c>
      <c r="F121" s="9" t="s">
        <v>9609</v>
      </c>
    </row>
    <row r="122" spans="1:6" x14ac:dyDescent="0.3">
      <c r="A122" s="1" t="s">
        <v>1914</v>
      </c>
      <c r="B122" s="1" t="s">
        <v>6359</v>
      </c>
      <c r="C122" s="1" t="s">
        <v>1147</v>
      </c>
      <c r="D122" s="1" t="s">
        <v>1148</v>
      </c>
      <c r="E122" s="9" t="s">
        <v>8667</v>
      </c>
      <c r="F122" s="9" t="s">
        <v>9610</v>
      </c>
    </row>
    <row r="123" spans="1:6" x14ac:dyDescent="0.3">
      <c r="A123" s="1" t="s">
        <v>1914</v>
      </c>
      <c r="B123" s="1" t="s">
        <v>6359</v>
      </c>
      <c r="C123" s="1" t="s">
        <v>1147</v>
      </c>
      <c r="D123" s="1" t="s">
        <v>1148</v>
      </c>
      <c r="E123" s="9" t="s">
        <v>8666</v>
      </c>
      <c r="F123" s="9" t="s">
        <v>9609</v>
      </c>
    </row>
    <row r="124" spans="1:6" x14ac:dyDescent="0.3">
      <c r="A124" s="1" t="s">
        <v>1914</v>
      </c>
      <c r="B124" s="1" t="s">
        <v>6359</v>
      </c>
      <c r="C124" s="1" t="s">
        <v>1147</v>
      </c>
      <c r="D124" s="1" t="s">
        <v>1148</v>
      </c>
      <c r="E124" s="9" t="s">
        <v>8667</v>
      </c>
      <c r="F124" s="9" t="s">
        <v>9610</v>
      </c>
    </row>
    <row r="125" spans="1:6" x14ac:dyDescent="0.3">
      <c r="A125" s="1" t="s">
        <v>1914</v>
      </c>
      <c r="B125" s="1" t="s">
        <v>6359</v>
      </c>
      <c r="C125" s="1" t="s">
        <v>1147</v>
      </c>
      <c r="D125" s="1" t="s">
        <v>1148</v>
      </c>
      <c r="E125" s="9" t="s">
        <v>8666</v>
      </c>
      <c r="F125" s="9" t="s">
        <v>9609</v>
      </c>
    </row>
    <row r="126" spans="1:6" x14ac:dyDescent="0.3">
      <c r="A126" s="1" t="s">
        <v>1914</v>
      </c>
      <c r="B126" s="1" t="s">
        <v>6359</v>
      </c>
      <c r="C126" s="1" t="s">
        <v>1147</v>
      </c>
      <c r="D126" s="1" t="s">
        <v>1148</v>
      </c>
      <c r="E126" s="9" t="s">
        <v>8666</v>
      </c>
      <c r="F126" s="9" t="s">
        <v>9609</v>
      </c>
    </row>
    <row r="127" spans="1:6" x14ac:dyDescent="0.3">
      <c r="A127" s="1" t="s">
        <v>1914</v>
      </c>
      <c r="B127" s="1" t="s">
        <v>6359</v>
      </c>
      <c r="C127" s="1" t="s">
        <v>1147</v>
      </c>
      <c r="D127" s="1" t="s">
        <v>1148</v>
      </c>
      <c r="E127" s="9" t="s">
        <v>8666</v>
      </c>
      <c r="F127" s="9" t="s">
        <v>9609</v>
      </c>
    </row>
    <row r="128" spans="1:6" x14ac:dyDescent="0.3">
      <c r="A128" s="1" t="s">
        <v>1914</v>
      </c>
      <c r="B128" s="1" t="s">
        <v>6359</v>
      </c>
      <c r="C128" s="1" t="s">
        <v>1147</v>
      </c>
      <c r="D128" s="1" t="s">
        <v>1148</v>
      </c>
      <c r="E128" s="9" t="s">
        <v>8666</v>
      </c>
      <c r="F128" s="9" t="s">
        <v>9609</v>
      </c>
    </row>
    <row r="129" spans="1:6" x14ac:dyDescent="0.3">
      <c r="A129" s="1" t="s">
        <v>1914</v>
      </c>
      <c r="B129" s="1" t="s">
        <v>6359</v>
      </c>
      <c r="C129" s="1" t="s">
        <v>1147</v>
      </c>
      <c r="D129" s="1" t="s">
        <v>1148</v>
      </c>
      <c r="E129" s="9" t="s">
        <v>8666</v>
      </c>
      <c r="F129" s="9" t="s">
        <v>9609</v>
      </c>
    </row>
    <row r="130" spans="1:6" x14ac:dyDescent="0.3">
      <c r="A130" s="1" t="s">
        <v>1914</v>
      </c>
      <c r="B130" s="1" t="s">
        <v>6359</v>
      </c>
      <c r="C130" s="1" t="s">
        <v>1147</v>
      </c>
      <c r="D130" s="1" t="s">
        <v>1148</v>
      </c>
      <c r="E130" s="9" t="s">
        <v>8666</v>
      </c>
      <c r="F130" s="9" t="s">
        <v>9609</v>
      </c>
    </row>
    <row r="131" spans="1:6" x14ac:dyDescent="0.3">
      <c r="A131" s="1" t="s">
        <v>1914</v>
      </c>
      <c r="B131" s="1" t="s">
        <v>6359</v>
      </c>
      <c r="C131" s="1" t="s">
        <v>1147</v>
      </c>
      <c r="D131" s="1" t="s">
        <v>1148</v>
      </c>
      <c r="E131" s="9" t="s">
        <v>8666</v>
      </c>
      <c r="F131" s="9" t="s">
        <v>9609</v>
      </c>
    </row>
    <row r="132" spans="1:6" x14ac:dyDescent="0.3">
      <c r="A132" s="1" t="s">
        <v>1914</v>
      </c>
      <c r="B132" s="1" t="s">
        <v>6359</v>
      </c>
      <c r="C132" s="1" t="s">
        <v>1147</v>
      </c>
      <c r="D132" s="1" t="s">
        <v>1148</v>
      </c>
      <c r="E132" s="9" t="s">
        <v>9598</v>
      </c>
      <c r="F132" s="9" t="s">
        <v>9611</v>
      </c>
    </row>
    <row r="133" spans="1:6" x14ac:dyDescent="0.3">
      <c r="A133" s="1" t="s">
        <v>1914</v>
      </c>
      <c r="B133" s="1" t="s">
        <v>6359</v>
      </c>
      <c r="C133" s="1" t="s">
        <v>1147</v>
      </c>
      <c r="D133" s="1" t="s">
        <v>1148</v>
      </c>
      <c r="E133" s="9" t="s">
        <v>9599</v>
      </c>
      <c r="F133" s="9" t="s">
        <v>9612</v>
      </c>
    </row>
    <row r="134" spans="1:6" x14ac:dyDescent="0.3">
      <c r="A134" s="1" t="s">
        <v>1914</v>
      </c>
      <c r="B134" s="1" t="s">
        <v>6359</v>
      </c>
      <c r="C134" s="1" t="s">
        <v>1147</v>
      </c>
      <c r="D134" s="1" t="s">
        <v>1148</v>
      </c>
      <c r="E134" s="9" t="s">
        <v>8666</v>
      </c>
      <c r="F134" s="9" t="s">
        <v>9609</v>
      </c>
    </row>
    <row r="135" spans="1:6" x14ac:dyDescent="0.3">
      <c r="A135" s="1" t="s">
        <v>1914</v>
      </c>
      <c r="B135" s="1" t="s">
        <v>6359</v>
      </c>
      <c r="C135" s="1" t="s">
        <v>1147</v>
      </c>
      <c r="D135" s="1" t="s">
        <v>1148</v>
      </c>
      <c r="E135" s="9" t="s">
        <v>8666</v>
      </c>
      <c r="F135" s="9" t="s">
        <v>9609</v>
      </c>
    </row>
    <row r="136" spans="1:6" x14ac:dyDescent="0.3">
      <c r="A136" s="1" t="s">
        <v>1914</v>
      </c>
      <c r="B136" s="1" t="s">
        <v>6359</v>
      </c>
      <c r="C136" s="1" t="s">
        <v>1147</v>
      </c>
      <c r="D136" s="1" t="s">
        <v>1148</v>
      </c>
      <c r="E136" s="9" t="s">
        <v>8666</v>
      </c>
      <c r="F136" s="9" t="s">
        <v>9609</v>
      </c>
    </row>
    <row r="137" spans="1:6" x14ac:dyDescent="0.3">
      <c r="A137" s="1" t="s">
        <v>1914</v>
      </c>
      <c r="B137" s="1" t="s">
        <v>6359</v>
      </c>
      <c r="C137" s="1" t="s">
        <v>1147</v>
      </c>
      <c r="D137" s="1" t="s">
        <v>1148</v>
      </c>
      <c r="E137" s="9" t="s">
        <v>8666</v>
      </c>
      <c r="F137" s="9" t="s">
        <v>9609</v>
      </c>
    </row>
    <row r="138" spans="1:6" x14ac:dyDescent="0.3">
      <c r="A138" s="1" t="s">
        <v>1914</v>
      </c>
      <c r="B138" s="1" t="s">
        <v>6359</v>
      </c>
      <c r="C138" s="1" t="s">
        <v>1147</v>
      </c>
      <c r="D138" s="1" t="s">
        <v>1148</v>
      </c>
      <c r="E138" s="9" t="s">
        <v>8666</v>
      </c>
      <c r="F138" s="9" t="s">
        <v>9609</v>
      </c>
    </row>
    <row r="139" spans="1:6" x14ac:dyDescent="0.3">
      <c r="A139" s="1" t="s">
        <v>1914</v>
      </c>
      <c r="B139" s="1" t="s">
        <v>6359</v>
      </c>
      <c r="C139" s="1" t="s">
        <v>1147</v>
      </c>
      <c r="D139" s="1" t="s">
        <v>1148</v>
      </c>
      <c r="E139" s="9" t="s">
        <v>8667</v>
      </c>
      <c r="F139" s="9" t="s">
        <v>9610</v>
      </c>
    </row>
    <row r="140" spans="1:6" x14ac:dyDescent="0.3">
      <c r="A140" s="1" t="s">
        <v>1914</v>
      </c>
      <c r="B140" s="1" t="s">
        <v>6359</v>
      </c>
      <c r="C140" s="1" t="s">
        <v>1147</v>
      </c>
      <c r="D140" s="1" t="s">
        <v>1148</v>
      </c>
      <c r="E140" s="9" t="s">
        <v>8666</v>
      </c>
      <c r="F140" s="9" t="s">
        <v>9609</v>
      </c>
    </row>
    <row r="141" spans="1:6" x14ac:dyDescent="0.3">
      <c r="A141" s="1" t="s">
        <v>1914</v>
      </c>
      <c r="B141" s="1" t="s">
        <v>6359</v>
      </c>
      <c r="C141" s="1" t="s">
        <v>1147</v>
      </c>
      <c r="D141" s="1" t="s">
        <v>1148</v>
      </c>
      <c r="E141" s="9" t="s">
        <v>8667</v>
      </c>
      <c r="F141" s="9" t="s">
        <v>9610</v>
      </c>
    </row>
    <row r="142" spans="1:6" x14ac:dyDescent="0.3">
      <c r="A142" s="1" t="s">
        <v>1914</v>
      </c>
      <c r="B142" s="1" t="s">
        <v>6359</v>
      </c>
      <c r="C142" s="1" t="s">
        <v>1147</v>
      </c>
      <c r="D142" s="1" t="s">
        <v>1148</v>
      </c>
      <c r="E142" s="9" t="s">
        <v>8666</v>
      </c>
      <c r="F142" s="9" t="s">
        <v>9609</v>
      </c>
    </row>
    <row r="143" spans="1:6" x14ac:dyDescent="0.3">
      <c r="A143" s="1" t="s">
        <v>1914</v>
      </c>
      <c r="B143" s="1" t="s">
        <v>6359</v>
      </c>
      <c r="C143" s="1" t="s">
        <v>1147</v>
      </c>
      <c r="D143" s="1" t="s">
        <v>1148</v>
      </c>
      <c r="E143" s="9" t="s">
        <v>8666</v>
      </c>
      <c r="F143" s="9" t="s">
        <v>9609</v>
      </c>
    </row>
    <row r="144" spans="1:6" x14ac:dyDescent="0.3">
      <c r="A144" s="1" t="s">
        <v>1914</v>
      </c>
      <c r="B144" s="1" t="s">
        <v>6359</v>
      </c>
      <c r="C144" s="1" t="s">
        <v>1147</v>
      </c>
      <c r="D144" s="1" t="s">
        <v>1148</v>
      </c>
      <c r="E144" s="9" t="s">
        <v>8666</v>
      </c>
      <c r="F144" s="9" t="s">
        <v>9609</v>
      </c>
    </row>
    <row r="145" spans="1:6" x14ac:dyDescent="0.3">
      <c r="A145" s="1" t="s">
        <v>1914</v>
      </c>
      <c r="B145" s="1" t="s">
        <v>6359</v>
      </c>
      <c r="C145" s="1" t="s">
        <v>1147</v>
      </c>
      <c r="D145" s="1" t="s">
        <v>1148</v>
      </c>
      <c r="E145" s="9" t="s">
        <v>8666</v>
      </c>
      <c r="F145" s="9" t="s">
        <v>9609</v>
      </c>
    </row>
    <row r="146" spans="1:6" x14ac:dyDescent="0.3">
      <c r="A146" s="1" t="s">
        <v>1914</v>
      </c>
      <c r="B146" s="1" t="s">
        <v>6359</v>
      </c>
      <c r="C146" s="1" t="s">
        <v>1147</v>
      </c>
      <c r="D146" s="1" t="s">
        <v>1148</v>
      </c>
      <c r="E146" s="9" t="s">
        <v>8666</v>
      </c>
      <c r="F146" s="9" t="s">
        <v>9609</v>
      </c>
    </row>
    <row r="147" spans="1:6" x14ac:dyDescent="0.3">
      <c r="A147" s="1" t="s">
        <v>1914</v>
      </c>
      <c r="B147" s="1" t="s">
        <v>6359</v>
      </c>
      <c r="C147" s="1" t="s">
        <v>1147</v>
      </c>
      <c r="D147" s="1" t="s">
        <v>1148</v>
      </c>
      <c r="E147" s="9" t="s">
        <v>8666</v>
      </c>
      <c r="F147" s="9" t="s">
        <v>9609</v>
      </c>
    </row>
    <row r="148" spans="1:6" x14ac:dyDescent="0.3">
      <c r="A148" s="1" t="s">
        <v>1914</v>
      </c>
      <c r="B148" s="1" t="s">
        <v>6359</v>
      </c>
      <c r="C148" s="1" t="s">
        <v>1147</v>
      </c>
      <c r="D148" s="1" t="s">
        <v>1148</v>
      </c>
      <c r="E148" s="9" t="s">
        <v>8666</v>
      </c>
      <c r="F148" s="9" t="s">
        <v>9609</v>
      </c>
    </row>
    <row r="149" spans="1:6" x14ac:dyDescent="0.3">
      <c r="A149" s="1" t="s">
        <v>1914</v>
      </c>
      <c r="B149" s="1" t="s">
        <v>6359</v>
      </c>
      <c r="C149" s="1" t="s">
        <v>1147</v>
      </c>
      <c r="D149" s="1" t="s">
        <v>1148</v>
      </c>
      <c r="E149" s="9" t="s">
        <v>8666</v>
      </c>
      <c r="F149" s="9" t="s">
        <v>9609</v>
      </c>
    </row>
    <row r="150" spans="1:6" x14ac:dyDescent="0.3">
      <c r="A150" s="1" t="s">
        <v>1914</v>
      </c>
      <c r="B150" s="1" t="s">
        <v>6359</v>
      </c>
      <c r="C150" s="1" t="s">
        <v>1147</v>
      </c>
      <c r="D150" s="1" t="s">
        <v>1148</v>
      </c>
      <c r="E150" s="9" t="s">
        <v>8666</v>
      </c>
      <c r="F150" s="9" t="s">
        <v>9609</v>
      </c>
    </row>
    <row r="151" spans="1:6" x14ac:dyDescent="0.3">
      <c r="A151" s="1" t="s">
        <v>1914</v>
      </c>
      <c r="B151" s="1" t="s">
        <v>6359</v>
      </c>
      <c r="C151" s="1" t="s">
        <v>1147</v>
      </c>
      <c r="D151" s="1" t="s">
        <v>1148</v>
      </c>
      <c r="E151" s="9" t="s">
        <v>8668</v>
      </c>
      <c r="F151" s="9" t="s">
        <v>9613</v>
      </c>
    </row>
    <row r="152" spans="1:6" x14ac:dyDescent="0.3">
      <c r="A152" s="1" t="s">
        <v>1914</v>
      </c>
      <c r="B152" s="1" t="s">
        <v>6359</v>
      </c>
      <c r="C152" s="1" t="s">
        <v>1147</v>
      </c>
      <c r="D152" s="1" t="s">
        <v>1148</v>
      </c>
      <c r="E152" s="9" t="s">
        <v>8666</v>
      </c>
      <c r="F152" s="9" t="s">
        <v>9609</v>
      </c>
    </row>
    <row r="153" spans="1:6" x14ac:dyDescent="0.3">
      <c r="A153" s="1" t="s">
        <v>1914</v>
      </c>
      <c r="B153" s="1" t="s">
        <v>6359</v>
      </c>
      <c r="C153" s="1" t="s">
        <v>1147</v>
      </c>
      <c r="D153" s="1" t="s">
        <v>1148</v>
      </c>
      <c r="E153" s="9" t="s">
        <v>8666</v>
      </c>
      <c r="F153" s="9" t="s">
        <v>9609</v>
      </c>
    </row>
    <row r="154" spans="1:6" x14ac:dyDescent="0.3">
      <c r="A154" s="1" t="s">
        <v>1914</v>
      </c>
      <c r="B154" s="1" t="s">
        <v>6359</v>
      </c>
      <c r="C154" s="1" t="s">
        <v>1147</v>
      </c>
      <c r="D154" s="1" t="s">
        <v>1148</v>
      </c>
      <c r="E154" s="9" t="s">
        <v>8666</v>
      </c>
      <c r="F154" s="9" t="s">
        <v>9609</v>
      </c>
    </row>
    <row r="155" spans="1:6" x14ac:dyDescent="0.3">
      <c r="A155" s="1" t="s">
        <v>2264</v>
      </c>
      <c r="B155" s="1" t="s">
        <v>698</v>
      </c>
      <c r="C155" s="1" t="s">
        <v>1147</v>
      </c>
      <c r="D155" s="1" t="s">
        <v>1148</v>
      </c>
      <c r="E155" s="9" t="s">
        <v>8669</v>
      </c>
      <c r="F155" s="9" t="s">
        <v>9614</v>
      </c>
    </row>
    <row r="156" spans="1:6" x14ac:dyDescent="0.3">
      <c r="A156" s="1" t="s">
        <v>2292</v>
      </c>
      <c r="B156" s="1" t="s">
        <v>698</v>
      </c>
      <c r="C156" s="1" t="s">
        <v>1147</v>
      </c>
      <c r="D156" s="1" t="s">
        <v>1148</v>
      </c>
      <c r="E156" s="9" t="s">
        <v>8670</v>
      </c>
      <c r="F156" s="9" t="s">
        <v>9615</v>
      </c>
    </row>
    <row r="157" spans="1:6" x14ac:dyDescent="0.3">
      <c r="A157" s="1" t="s">
        <v>2292</v>
      </c>
      <c r="B157" s="1" t="s">
        <v>698</v>
      </c>
      <c r="C157" s="1" t="s">
        <v>1147</v>
      </c>
      <c r="D157" s="1" t="s">
        <v>1148</v>
      </c>
      <c r="E157" s="9" t="s">
        <v>8671</v>
      </c>
      <c r="F157" s="9" t="s">
        <v>9616</v>
      </c>
    </row>
    <row r="158" spans="1:6" x14ac:dyDescent="0.3">
      <c r="A158" s="1" t="s">
        <v>2292</v>
      </c>
      <c r="B158" s="1" t="s">
        <v>698</v>
      </c>
      <c r="C158" s="1" t="s">
        <v>1147</v>
      </c>
      <c r="D158" s="1" t="s">
        <v>1148</v>
      </c>
      <c r="E158" s="9" t="s">
        <v>8672</v>
      </c>
      <c r="F158" s="9" t="s">
        <v>9617</v>
      </c>
    </row>
    <row r="159" spans="1:6" x14ac:dyDescent="0.3">
      <c r="A159" s="1" t="s">
        <v>2292</v>
      </c>
      <c r="B159" s="1" t="s">
        <v>698</v>
      </c>
      <c r="C159" s="1" t="s">
        <v>1147</v>
      </c>
      <c r="D159" s="1" t="s">
        <v>1148</v>
      </c>
      <c r="E159" s="9" t="s">
        <v>8673</v>
      </c>
      <c r="F159" s="9" t="s">
        <v>9618</v>
      </c>
    </row>
    <row r="160" spans="1:6" x14ac:dyDescent="0.3">
      <c r="A160" s="1" t="s">
        <v>2292</v>
      </c>
      <c r="B160" s="1" t="s">
        <v>698</v>
      </c>
      <c r="C160" s="1" t="s">
        <v>1147</v>
      </c>
      <c r="D160" s="1" t="s">
        <v>1148</v>
      </c>
      <c r="E160" s="9" t="s">
        <v>8670</v>
      </c>
      <c r="F160" s="9" t="s">
        <v>9615</v>
      </c>
    </row>
    <row r="161" spans="1:6" x14ac:dyDescent="0.3">
      <c r="A161" s="1" t="s">
        <v>2292</v>
      </c>
      <c r="B161" s="1" t="s">
        <v>698</v>
      </c>
      <c r="C161" s="1" t="s">
        <v>1147</v>
      </c>
      <c r="D161" s="1" t="s">
        <v>1148</v>
      </c>
      <c r="E161" s="9" t="s">
        <v>8671</v>
      </c>
      <c r="F161" s="9" t="s">
        <v>9616</v>
      </c>
    </row>
    <row r="162" spans="1:6" x14ac:dyDescent="0.3">
      <c r="A162" s="1" t="s">
        <v>2292</v>
      </c>
      <c r="B162" s="1" t="s">
        <v>698</v>
      </c>
      <c r="C162" s="1" t="s">
        <v>1147</v>
      </c>
      <c r="D162" s="1" t="s">
        <v>1148</v>
      </c>
      <c r="E162" s="9" t="s">
        <v>8672</v>
      </c>
      <c r="F162" s="9" t="s">
        <v>9617</v>
      </c>
    </row>
    <row r="163" spans="1:6" x14ac:dyDescent="0.3">
      <c r="A163" s="1" t="s">
        <v>2292</v>
      </c>
      <c r="B163" s="1" t="s">
        <v>698</v>
      </c>
      <c r="C163" s="1" t="s">
        <v>1147</v>
      </c>
      <c r="D163" s="1" t="s">
        <v>1148</v>
      </c>
      <c r="E163" s="9" t="s">
        <v>8673</v>
      </c>
      <c r="F163" s="9" t="s">
        <v>9618</v>
      </c>
    </row>
    <row r="164" spans="1:6" x14ac:dyDescent="0.3">
      <c r="A164" s="1" t="s">
        <v>2292</v>
      </c>
      <c r="B164" s="1" t="s">
        <v>698</v>
      </c>
      <c r="C164" s="1" t="s">
        <v>1147</v>
      </c>
      <c r="D164" s="1" t="s">
        <v>1148</v>
      </c>
      <c r="E164" s="9" t="s">
        <v>8670</v>
      </c>
      <c r="F164" s="9" t="s">
        <v>9615</v>
      </c>
    </row>
    <row r="165" spans="1:6" x14ac:dyDescent="0.3">
      <c r="A165" s="1" t="s">
        <v>2292</v>
      </c>
      <c r="B165" s="1" t="s">
        <v>698</v>
      </c>
      <c r="C165" s="1" t="s">
        <v>1147</v>
      </c>
      <c r="D165" s="1" t="s">
        <v>1148</v>
      </c>
      <c r="E165" s="9" t="s">
        <v>8671</v>
      </c>
      <c r="F165" s="9" t="s">
        <v>9616</v>
      </c>
    </row>
    <row r="166" spans="1:6" x14ac:dyDescent="0.3">
      <c r="A166" s="1" t="s">
        <v>2292</v>
      </c>
      <c r="B166" s="1" t="s">
        <v>698</v>
      </c>
      <c r="C166" s="1" t="s">
        <v>1147</v>
      </c>
      <c r="D166" s="1" t="s">
        <v>1148</v>
      </c>
      <c r="E166" s="9" t="s">
        <v>8672</v>
      </c>
      <c r="F166" s="9" t="s">
        <v>9617</v>
      </c>
    </row>
    <row r="167" spans="1:6" x14ac:dyDescent="0.3">
      <c r="A167" s="1" t="s">
        <v>2292</v>
      </c>
      <c r="B167" s="1" t="s">
        <v>698</v>
      </c>
      <c r="C167" s="1" t="s">
        <v>1147</v>
      </c>
      <c r="D167" s="1" t="s">
        <v>1148</v>
      </c>
      <c r="E167" s="9" t="s">
        <v>8674</v>
      </c>
      <c r="F167" s="9" t="s">
        <v>9619</v>
      </c>
    </row>
    <row r="168" spans="1:6" x14ac:dyDescent="0.3">
      <c r="A168" s="1" t="s">
        <v>2292</v>
      </c>
      <c r="B168" s="1" t="s">
        <v>698</v>
      </c>
      <c r="C168" s="1" t="s">
        <v>1147</v>
      </c>
      <c r="D168" s="1" t="s">
        <v>1148</v>
      </c>
      <c r="E168" s="9" t="s">
        <v>8670</v>
      </c>
      <c r="F168" s="9" t="s">
        <v>9615</v>
      </c>
    </row>
    <row r="169" spans="1:6" x14ac:dyDescent="0.3">
      <c r="A169" s="1" t="s">
        <v>2292</v>
      </c>
      <c r="B169" s="1" t="s">
        <v>698</v>
      </c>
      <c r="C169" s="1" t="s">
        <v>1147</v>
      </c>
      <c r="D169" s="1" t="s">
        <v>1148</v>
      </c>
      <c r="E169" s="9" t="s">
        <v>8671</v>
      </c>
      <c r="F169" s="9" t="s">
        <v>9616</v>
      </c>
    </row>
    <row r="170" spans="1:6" x14ac:dyDescent="0.3">
      <c r="A170" s="1" t="s">
        <v>2292</v>
      </c>
      <c r="B170" s="1" t="s">
        <v>698</v>
      </c>
      <c r="C170" s="1" t="s">
        <v>1147</v>
      </c>
      <c r="D170" s="1" t="s">
        <v>1148</v>
      </c>
      <c r="E170" s="9" t="s">
        <v>8672</v>
      </c>
      <c r="F170" s="9" t="s">
        <v>9617</v>
      </c>
    </row>
    <row r="171" spans="1:6" x14ac:dyDescent="0.3">
      <c r="A171" s="1" t="s">
        <v>2292</v>
      </c>
      <c r="B171" s="1" t="s">
        <v>698</v>
      </c>
      <c r="C171" s="1" t="s">
        <v>1147</v>
      </c>
      <c r="D171" s="1" t="s">
        <v>1148</v>
      </c>
      <c r="E171" s="9" t="s">
        <v>8674</v>
      </c>
      <c r="F171" s="9" t="s">
        <v>9619</v>
      </c>
    </row>
    <row r="172" spans="1:6" x14ac:dyDescent="0.3">
      <c r="A172" s="1" t="s">
        <v>2292</v>
      </c>
      <c r="B172" s="1" t="s">
        <v>698</v>
      </c>
      <c r="C172" s="1" t="s">
        <v>1147</v>
      </c>
      <c r="D172" s="1" t="s">
        <v>1148</v>
      </c>
      <c r="E172" s="9" t="s">
        <v>8670</v>
      </c>
      <c r="F172" s="9" t="s">
        <v>9615</v>
      </c>
    </row>
    <row r="173" spans="1:6" x14ac:dyDescent="0.3">
      <c r="A173" s="1" t="s">
        <v>2292</v>
      </c>
      <c r="B173" s="1" t="s">
        <v>698</v>
      </c>
      <c r="C173" s="1" t="s">
        <v>1147</v>
      </c>
      <c r="D173" s="1" t="s">
        <v>1148</v>
      </c>
      <c r="E173" s="9" t="s">
        <v>8671</v>
      </c>
      <c r="F173" s="9" t="s">
        <v>9616</v>
      </c>
    </row>
    <row r="174" spans="1:6" x14ac:dyDescent="0.3">
      <c r="A174" s="1" t="s">
        <v>2292</v>
      </c>
      <c r="B174" s="1" t="s">
        <v>698</v>
      </c>
      <c r="C174" s="1" t="s">
        <v>1147</v>
      </c>
      <c r="D174" s="1" t="s">
        <v>1148</v>
      </c>
      <c r="E174" s="9" t="s">
        <v>8675</v>
      </c>
      <c r="F174" s="9" t="s">
        <v>9620</v>
      </c>
    </row>
    <row r="175" spans="1:6" x14ac:dyDescent="0.3">
      <c r="A175" s="1" t="s">
        <v>2292</v>
      </c>
      <c r="B175" s="1" t="s">
        <v>698</v>
      </c>
      <c r="C175" s="1" t="s">
        <v>1147</v>
      </c>
      <c r="D175" s="1" t="s">
        <v>1148</v>
      </c>
      <c r="E175" s="9" t="s">
        <v>8673</v>
      </c>
      <c r="F175" s="9" t="s">
        <v>9618</v>
      </c>
    </row>
    <row r="176" spans="1:6" x14ac:dyDescent="0.3">
      <c r="A176" s="1" t="s">
        <v>2292</v>
      </c>
      <c r="B176" s="1" t="s">
        <v>698</v>
      </c>
      <c r="C176" s="1" t="s">
        <v>1147</v>
      </c>
      <c r="D176" s="1" t="s">
        <v>1148</v>
      </c>
      <c r="E176" s="9" t="s">
        <v>8670</v>
      </c>
      <c r="F176" s="9" t="s">
        <v>9615</v>
      </c>
    </row>
    <row r="177" spans="1:6" x14ac:dyDescent="0.3">
      <c r="A177" s="1" t="s">
        <v>2292</v>
      </c>
      <c r="B177" s="1" t="s">
        <v>698</v>
      </c>
      <c r="C177" s="1" t="s">
        <v>1147</v>
      </c>
      <c r="D177" s="1" t="s">
        <v>1148</v>
      </c>
      <c r="E177" s="9" t="s">
        <v>8671</v>
      </c>
      <c r="F177" s="9" t="s">
        <v>9616</v>
      </c>
    </row>
    <row r="178" spans="1:6" x14ac:dyDescent="0.3">
      <c r="A178" s="1" t="s">
        <v>2292</v>
      </c>
      <c r="B178" s="1" t="s">
        <v>698</v>
      </c>
      <c r="C178" s="1" t="s">
        <v>1147</v>
      </c>
      <c r="D178" s="1" t="s">
        <v>1148</v>
      </c>
      <c r="E178" s="9" t="s">
        <v>8675</v>
      </c>
      <c r="F178" s="9" t="s">
        <v>9620</v>
      </c>
    </row>
    <row r="179" spans="1:6" x14ac:dyDescent="0.3">
      <c r="A179" s="1" t="s">
        <v>2292</v>
      </c>
      <c r="B179" s="1" t="s">
        <v>698</v>
      </c>
      <c r="C179" s="1" t="s">
        <v>1147</v>
      </c>
      <c r="D179" s="1" t="s">
        <v>1148</v>
      </c>
      <c r="E179" s="9" t="s">
        <v>8673</v>
      </c>
      <c r="F179" s="9" t="s">
        <v>9618</v>
      </c>
    </row>
    <row r="180" spans="1:6" x14ac:dyDescent="0.3">
      <c r="A180" s="1" t="s">
        <v>2292</v>
      </c>
      <c r="B180" s="1" t="s">
        <v>698</v>
      </c>
      <c r="C180" s="1" t="s">
        <v>1147</v>
      </c>
      <c r="D180" s="1" t="s">
        <v>1148</v>
      </c>
      <c r="E180" s="9" t="s">
        <v>8670</v>
      </c>
      <c r="F180" s="9" t="s">
        <v>9615</v>
      </c>
    </row>
    <row r="181" spans="1:6" x14ac:dyDescent="0.3">
      <c r="A181" s="1" t="s">
        <v>2292</v>
      </c>
      <c r="B181" s="1" t="s">
        <v>698</v>
      </c>
      <c r="C181" s="1" t="s">
        <v>1147</v>
      </c>
      <c r="D181" s="1" t="s">
        <v>1148</v>
      </c>
      <c r="E181" s="9" t="s">
        <v>8671</v>
      </c>
      <c r="F181" s="9" t="s">
        <v>9616</v>
      </c>
    </row>
    <row r="182" spans="1:6" x14ac:dyDescent="0.3">
      <c r="A182" s="1" t="s">
        <v>2292</v>
      </c>
      <c r="B182" s="1" t="s">
        <v>698</v>
      </c>
      <c r="C182" s="1" t="s">
        <v>1147</v>
      </c>
      <c r="D182" s="1" t="s">
        <v>1148</v>
      </c>
      <c r="E182" s="9" t="s">
        <v>8675</v>
      </c>
      <c r="F182" s="9" t="s">
        <v>9620</v>
      </c>
    </row>
    <row r="183" spans="1:6" x14ac:dyDescent="0.3">
      <c r="A183" s="1" t="s">
        <v>2292</v>
      </c>
      <c r="B183" s="1" t="s">
        <v>698</v>
      </c>
      <c r="C183" s="1" t="s">
        <v>1147</v>
      </c>
      <c r="D183" s="1" t="s">
        <v>1148</v>
      </c>
      <c r="E183" s="9" t="s">
        <v>8674</v>
      </c>
      <c r="F183" s="9" t="s">
        <v>9619</v>
      </c>
    </row>
    <row r="184" spans="1:6" x14ac:dyDescent="0.3">
      <c r="A184" s="1" t="s">
        <v>2292</v>
      </c>
      <c r="B184" s="1" t="s">
        <v>698</v>
      </c>
      <c r="C184" s="1" t="s">
        <v>1147</v>
      </c>
      <c r="D184" s="1" t="s">
        <v>1148</v>
      </c>
      <c r="E184" s="9" t="s">
        <v>8670</v>
      </c>
      <c r="F184" s="9" t="s">
        <v>9615</v>
      </c>
    </row>
    <row r="185" spans="1:6" x14ac:dyDescent="0.3">
      <c r="A185" s="1" t="s">
        <v>2292</v>
      </c>
      <c r="B185" s="1" t="s">
        <v>698</v>
      </c>
      <c r="C185" s="1" t="s">
        <v>1147</v>
      </c>
      <c r="D185" s="1" t="s">
        <v>1148</v>
      </c>
      <c r="E185" s="9" t="s">
        <v>8671</v>
      </c>
      <c r="F185" s="9" t="s">
        <v>9616</v>
      </c>
    </row>
    <row r="186" spans="1:6" x14ac:dyDescent="0.3">
      <c r="A186" s="1" t="s">
        <v>2292</v>
      </c>
      <c r="B186" s="1" t="s">
        <v>698</v>
      </c>
      <c r="C186" s="1" t="s">
        <v>1147</v>
      </c>
      <c r="D186" s="1" t="s">
        <v>1148</v>
      </c>
      <c r="E186" s="9" t="s">
        <v>8675</v>
      </c>
      <c r="F186" s="9" t="s">
        <v>9620</v>
      </c>
    </row>
    <row r="187" spans="1:6" x14ac:dyDescent="0.3">
      <c r="A187" s="1" t="s">
        <v>2292</v>
      </c>
      <c r="B187" s="1" t="s">
        <v>698</v>
      </c>
      <c r="C187" s="1" t="s">
        <v>1147</v>
      </c>
      <c r="D187" s="1" t="s">
        <v>1148</v>
      </c>
      <c r="E187" s="9" t="s">
        <v>8674</v>
      </c>
      <c r="F187" s="9" t="s">
        <v>9619</v>
      </c>
    </row>
    <row r="188" spans="1:6" x14ac:dyDescent="0.3">
      <c r="A188" s="1" t="s">
        <v>2292</v>
      </c>
      <c r="B188" s="1" t="s">
        <v>698</v>
      </c>
      <c r="C188" s="1" t="s">
        <v>1147</v>
      </c>
      <c r="D188" s="1" t="s">
        <v>1148</v>
      </c>
      <c r="E188" s="9" t="s">
        <v>8670</v>
      </c>
      <c r="F188" s="9" t="s">
        <v>9615</v>
      </c>
    </row>
    <row r="189" spans="1:6" x14ac:dyDescent="0.3">
      <c r="A189" s="1" t="s">
        <v>2292</v>
      </c>
      <c r="B189" s="1" t="s">
        <v>698</v>
      </c>
      <c r="C189" s="1" t="s">
        <v>1147</v>
      </c>
      <c r="D189" s="1" t="s">
        <v>1148</v>
      </c>
      <c r="E189" s="9" t="s">
        <v>8676</v>
      </c>
      <c r="F189" s="9" t="s">
        <v>9621</v>
      </c>
    </row>
    <row r="190" spans="1:6" x14ac:dyDescent="0.3">
      <c r="A190" s="1" t="s">
        <v>2292</v>
      </c>
      <c r="B190" s="1" t="s">
        <v>698</v>
      </c>
      <c r="C190" s="1" t="s">
        <v>1147</v>
      </c>
      <c r="D190" s="1" t="s">
        <v>1148</v>
      </c>
      <c r="E190" s="9" t="s">
        <v>8672</v>
      </c>
      <c r="F190" s="9" t="s">
        <v>9617</v>
      </c>
    </row>
    <row r="191" spans="1:6" x14ac:dyDescent="0.3">
      <c r="A191" s="1" t="s">
        <v>2292</v>
      </c>
      <c r="B191" s="1" t="s">
        <v>698</v>
      </c>
      <c r="C191" s="1" t="s">
        <v>1147</v>
      </c>
      <c r="D191" s="1" t="s">
        <v>1148</v>
      </c>
      <c r="E191" s="9" t="s">
        <v>8673</v>
      </c>
      <c r="F191" s="9" t="s">
        <v>9618</v>
      </c>
    </row>
    <row r="192" spans="1:6" x14ac:dyDescent="0.3">
      <c r="A192" s="1" t="s">
        <v>2292</v>
      </c>
      <c r="B192" s="1" t="s">
        <v>698</v>
      </c>
      <c r="C192" s="1" t="s">
        <v>1147</v>
      </c>
      <c r="D192" s="1" t="s">
        <v>1148</v>
      </c>
      <c r="E192" s="9" t="s">
        <v>8670</v>
      </c>
      <c r="F192" s="9" t="s">
        <v>9615</v>
      </c>
    </row>
    <row r="193" spans="1:6" x14ac:dyDescent="0.3">
      <c r="A193" s="1" t="s">
        <v>2292</v>
      </c>
      <c r="B193" s="1" t="s">
        <v>698</v>
      </c>
      <c r="C193" s="1" t="s">
        <v>1147</v>
      </c>
      <c r="D193" s="1" t="s">
        <v>1148</v>
      </c>
      <c r="E193" s="9" t="s">
        <v>8676</v>
      </c>
      <c r="F193" s="9" t="s">
        <v>9621</v>
      </c>
    </row>
    <row r="194" spans="1:6" x14ac:dyDescent="0.3">
      <c r="A194" s="1" t="s">
        <v>2292</v>
      </c>
      <c r="B194" s="1" t="s">
        <v>698</v>
      </c>
      <c r="C194" s="1" t="s">
        <v>1147</v>
      </c>
      <c r="D194" s="1" t="s">
        <v>1148</v>
      </c>
      <c r="E194" s="9" t="s">
        <v>8672</v>
      </c>
      <c r="F194" s="9" t="s">
        <v>9617</v>
      </c>
    </row>
    <row r="195" spans="1:6" x14ac:dyDescent="0.3">
      <c r="A195" s="1" t="s">
        <v>2292</v>
      </c>
      <c r="B195" s="1" t="s">
        <v>698</v>
      </c>
      <c r="C195" s="1" t="s">
        <v>1147</v>
      </c>
      <c r="D195" s="1" t="s">
        <v>1148</v>
      </c>
      <c r="E195" s="9" t="s">
        <v>8673</v>
      </c>
      <c r="F195" s="9" t="s">
        <v>9618</v>
      </c>
    </row>
    <row r="196" spans="1:6" x14ac:dyDescent="0.3">
      <c r="A196" s="1" t="s">
        <v>2292</v>
      </c>
      <c r="B196" s="1" t="s">
        <v>698</v>
      </c>
      <c r="C196" s="1" t="s">
        <v>1147</v>
      </c>
      <c r="D196" s="1" t="s">
        <v>1148</v>
      </c>
      <c r="E196" s="9" t="s">
        <v>8670</v>
      </c>
      <c r="F196" s="9" t="s">
        <v>9615</v>
      </c>
    </row>
    <row r="197" spans="1:6" x14ac:dyDescent="0.3">
      <c r="A197" s="1" t="s">
        <v>2292</v>
      </c>
      <c r="B197" s="1" t="s">
        <v>698</v>
      </c>
      <c r="C197" s="1" t="s">
        <v>1147</v>
      </c>
      <c r="D197" s="1" t="s">
        <v>1148</v>
      </c>
      <c r="E197" s="9" t="s">
        <v>8676</v>
      </c>
      <c r="F197" s="9" t="s">
        <v>9621</v>
      </c>
    </row>
    <row r="198" spans="1:6" x14ac:dyDescent="0.3">
      <c r="A198" s="1" t="s">
        <v>2292</v>
      </c>
      <c r="B198" s="1" t="s">
        <v>698</v>
      </c>
      <c r="C198" s="1" t="s">
        <v>1147</v>
      </c>
      <c r="D198" s="1" t="s">
        <v>1148</v>
      </c>
      <c r="E198" s="9" t="s">
        <v>8672</v>
      </c>
      <c r="F198" s="9" t="s">
        <v>9617</v>
      </c>
    </row>
    <row r="199" spans="1:6" x14ac:dyDescent="0.3">
      <c r="A199" s="1" t="s">
        <v>2292</v>
      </c>
      <c r="B199" s="1" t="s">
        <v>698</v>
      </c>
      <c r="C199" s="1" t="s">
        <v>1147</v>
      </c>
      <c r="D199" s="1" t="s">
        <v>1148</v>
      </c>
      <c r="E199" s="9" t="s">
        <v>8674</v>
      </c>
      <c r="F199" s="9" t="s">
        <v>9619</v>
      </c>
    </row>
    <row r="200" spans="1:6" x14ac:dyDescent="0.3">
      <c r="A200" s="1" t="s">
        <v>2292</v>
      </c>
      <c r="B200" s="1" t="s">
        <v>698</v>
      </c>
      <c r="C200" s="1" t="s">
        <v>1147</v>
      </c>
      <c r="D200" s="1" t="s">
        <v>1148</v>
      </c>
      <c r="E200" s="9" t="s">
        <v>8670</v>
      </c>
      <c r="F200" s="9" t="s">
        <v>9615</v>
      </c>
    </row>
    <row r="201" spans="1:6" x14ac:dyDescent="0.3">
      <c r="A201" s="1" t="s">
        <v>2292</v>
      </c>
      <c r="B201" s="1" t="s">
        <v>698</v>
      </c>
      <c r="C201" s="1" t="s">
        <v>1147</v>
      </c>
      <c r="D201" s="1" t="s">
        <v>1148</v>
      </c>
      <c r="E201" s="9" t="s">
        <v>8676</v>
      </c>
      <c r="F201" s="9" t="s">
        <v>9621</v>
      </c>
    </row>
    <row r="202" spans="1:6" x14ac:dyDescent="0.3">
      <c r="A202" s="1" t="s">
        <v>2292</v>
      </c>
      <c r="B202" s="1" t="s">
        <v>698</v>
      </c>
      <c r="C202" s="1" t="s">
        <v>1147</v>
      </c>
      <c r="D202" s="1" t="s">
        <v>1148</v>
      </c>
      <c r="E202" s="9" t="s">
        <v>8672</v>
      </c>
      <c r="F202" s="9" t="s">
        <v>9617</v>
      </c>
    </row>
    <row r="203" spans="1:6" x14ac:dyDescent="0.3">
      <c r="A203" s="1" t="s">
        <v>2292</v>
      </c>
      <c r="B203" s="1" t="s">
        <v>698</v>
      </c>
      <c r="C203" s="1" t="s">
        <v>1147</v>
      </c>
      <c r="D203" s="1" t="s">
        <v>1148</v>
      </c>
      <c r="E203" s="9" t="s">
        <v>8674</v>
      </c>
      <c r="F203" s="9" t="s">
        <v>9619</v>
      </c>
    </row>
    <row r="204" spans="1:6" x14ac:dyDescent="0.3">
      <c r="A204" s="1" t="s">
        <v>2292</v>
      </c>
      <c r="B204" s="1" t="s">
        <v>698</v>
      </c>
      <c r="C204" s="1" t="s">
        <v>1147</v>
      </c>
      <c r="D204" s="1" t="s">
        <v>1148</v>
      </c>
      <c r="E204" s="9" t="s">
        <v>8670</v>
      </c>
      <c r="F204" s="9" t="s">
        <v>9615</v>
      </c>
    </row>
    <row r="205" spans="1:6" x14ac:dyDescent="0.3">
      <c r="A205" s="1" t="s">
        <v>2292</v>
      </c>
      <c r="B205" s="1" t="s">
        <v>698</v>
      </c>
      <c r="C205" s="1" t="s">
        <v>1147</v>
      </c>
      <c r="D205" s="1" t="s">
        <v>1148</v>
      </c>
      <c r="E205" s="9" t="s">
        <v>8676</v>
      </c>
      <c r="F205" s="9" t="s">
        <v>9621</v>
      </c>
    </row>
    <row r="206" spans="1:6" x14ac:dyDescent="0.3">
      <c r="A206" s="1" t="s">
        <v>2292</v>
      </c>
      <c r="B206" s="1" t="s">
        <v>698</v>
      </c>
      <c r="C206" s="1" t="s">
        <v>1147</v>
      </c>
      <c r="D206" s="1" t="s">
        <v>1148</v>
      </c>
      <c r="E206" s="9" t="s">
        <v>8675</v>
      </c>
      <c r="F206" s="9" t="s">
        <v>9620</v>
      </c>
    </row>
    <row r="207" spans="1:6" x14ac:dyDescent="0.3">
      <c r="A207" s="1" t="s">
        <v>2292</v>
      </c>
      <c r="B207" s="1" t="s">
        <v>698</v>
      </c>
      <c r="C207" s="1" t="s">
        <v>1147</v>
      </c>
      <c r="D207" s="1" t="s">
        <v>1148</v>
      </c>
      <c r="E207" s="9" t="s">
        <v>8673</v>
      </c>
      <c r="F207" s="9" t="s">
        <v>9618</v>
      </c>
    </row>
    <row r="208" spans="1:6" x14ac:dyDescent="0.3">
      <c r="A208" s="1" t="s">
        <v>2292</v>
      </c>
      <c r="B208" s="1" t="s">
        <v>698</v>
      </c>
      <c r="C208" s="1" t="s">
        <v>1147</v>
      </c>
      <c r="D208" s="1" t="s">
        <v>1148</v>
      </c>
      <c r="E208" s="9" t="s">
        <v>8670</v>
      </c>
      <c r="F208" s="9" t="s">
        <v>9615</v>
      </c>
    </row>
    <row r="209" spans="1:6" x14ac:dyDescent="0.3">
      <c r="A209" s="1" t="s">
        <v>2292</v>
      </c>
      <c r="B209" s="1" t="s">
        <v>698</v>
      </c>
      <c r="C209" s="1" t="s">
        <v>1147</v>
      </c>
      <c r="D209" s="1" t="s">
        <v>1148</v>
      </c>
      <c r="E209" s="9" t="s">
        <v>8676</v>
      </c>
      <c r="F209" s="9" t="s">
        <v>9621</v>
      </c>
    </row>
    <row r="210" spans="1:6" x14ac:dyDescent="0.3">
      <c r="A210" s="1" t="s">
        <v>2292</v>
      </c>
      <c r="B210" s="1" t="s">
        <v>698</v>
      </c>
      <c r="C210" s="1" t="s">
        <v>1147</v>
      </c>
      <c r="D210" s="1" t="s">
        <v>1148</v>
      </c>
      <c r="E210" s="9" t="s">
        <v>8675</v>
      </c>
      <c r="F210" s="9" t="s">
        <v>9620</v>
      </c>
    </row>
    <row r="211" spans="1:6" x14ac:dyDescent="0.3">
      <c r="A211" s="1" t="s">
        <v>2292</v>
      </c>
      <c r="B211" s="1" t="s">
        <v>698</v>
      </c>
      <c r="C211" s="1" t="s">
        <v>1147</v>
      </c>
      <c r="D211" s="1" t="s">
        <v>1148</v>
      </c>
      <c r="E211" s="9" t="s">
        <v>8673</v>
      </c>
      <c r="F211" s="9" t="s">
        <v>9618</v>
      </c>
    </row>
    <row r="212" spans="1:6" x14ac:dyDescent="0.3">
      <c r="A212" s="1" t="s">
        <v>2292</v>
      </c>
      <c r="B212" s="1" t="s">
        <v>698</v>
      </c>
      <c r="C212" s="1" t="s">
        <v>1147</v>
      </c>
      <c r="D212" s="1" t="s">
        <v>1148</v>
      </c>
      <c r="E212" s="9" t="s">
        <v>8670</v>
      </c>
      <c r="F212" s="9" t="s">
        <v>9615</v>
      </c>
    </row>
    <row r="213" spans="1:6" x14ac:dyDescent="0.3">
      <c r="A213" s="1" t="s">
        <v>2292</v>
      </c>
      <c r="B213" s="1" t="s">
        <v>698</v>
      </c>
      <c r="C213" s="1" t="s">
        <v>1147</v>
      </c>
      <c r="D213" s="1" t="s">
        <v>1148</v>
      </c>
      <c r="E213" s="9" t="s">
        <v>8676</v>
      </c>
      <c r="F213" s="9" t="s">
        <v>9621</v>
      </c>
    </row>
    <row r="214" spans="1:6" x14ac:dyDescent="0.3">
      <c r="A214" s="1" t="s">
        <v>2292</v>
      </c>
      <c r="B214" s="1" t="s">
        <v>698</v>
      </c>
      <c r="C214" s="1" t="s">
        <v>1147</v>
      </c>
      <c r="D214" s="1" t="s">
        <v>1148</v>
      </c>
      <c r="E214" s="9" t="s">
        <v>8675</v>
      </c>
      <c r="F214" s="9" t="s">
        <v>9620</v>
      </c>
    </row>
    <row r="215" spans="1:6" x14ac:dyDescent="0.3">
      <c r="A215" s="1" t="s">
        <v>2292</v>
      </c>
      <c r="B215" s="1" t="s">
        <v>698</v>
      </c>
      <c r="C215" s="1" t="s">
        <v>1147</v>
      </c>
      <c r="D215" s="1" t="s">
        <v>1148</v>
      </c>
      <c r="E215" s="9" t="s">
        <v>8674</v>
      </c>
      <c r="F215" s="9" t="s">
        <v>9619</v>
      </c>
    </row>
    <row r="216" spans="1:6" x14ac:dyDescent="0.3">
      <c r="A216" s="1" t="s">
        <v>2292</v>
      </c>
      <c r="B216" s="1" t="s">
        <v>698</v>
      </c>
      <c r="C216" s="1" t="s">
        <v>1147</v>
      </c>
      <c r="D216" s="1" t="s">
        <v>1148</v>
      </c>
      <c r="E216" s="9" t="s">
        <v>8670</v>
      </c>
      <c r="F216" s="9" t="s">
        <v>9615</v>
      </c>
    </row>
    <row r="217" spans="1:6" x14ac:dyDescent="0.3">
      <c r="A217" s="1" t="s">
        <v>2292</v>
      </c>
      <c r="B217" s="1" t="s">
        <v>698</v>
      </c>
      <c r="C217" s="1" t="s">
        <v>1147</v>
      </c>
      <c r="D217" s="1" t="s">
        <v>1148</v>
      </c>
      <c r="E217" s="9" t="s">
        <v>8676</v>
      </c>
      <c r="F217" s="9" t="s">
        <v>9621</v>
      </c>
    </row>
    <row r="218" spans="1:6" x14ac:dyDescent="0.3">
      <c r="A218" s="1" t="s">
        <v>2292</v>
      </c>
      <c r="B218" s="1" t="s">
        <v>698</v>
      </c>
      <c r="C218" s="1" t="s">
        <v>1147</v>
      </c>
      <c r="D218" s="1" t="s">
        <v>1148</v>
      </c>
      <c r="E218" s="9" t="s">
        <v>8675</v>
      </c>
      <c r="F218" s="9" t="s">
        <v>9620</v>
      </c>
    </row>
    <row r="219" spans="1:6" x14ac:dyDescent="0.3">
      <c r="A219" s="1" t="s">
        <v>2292</v>
      </c>
      <c r="B219" s="1" t="s">
        <v>698</v>
      </c>
      <c r="C219" s="1" t="s">
        <v>1147</v>
      </c>
      <c r="D219" s="1" t="s">
        <v>1148</v>
      </c>
      <c r="E219" s="9" t="s">
        <v>8674</v>
      </c>
      <c r="F219" s="9" t="s">
        <v>9619</v>
      </c>
    </row>
    <row r="220" spans="1:6" x14ac:dyDescent="0.3">
      <c r="A220" s="1" t="s">
        <v>2293</v>
      </c>
      <c r="B220" s="1" t="s">
        <v>698</v>
      </c>
      <c r="C220" s="1" t="s">
        <v>1147</v>
      </c>
      <c r="D220" s="1" t="s">
        <v>1148</v>
      </c>
      <c r="E220" s="9" t="s">
        <v>8670</v>
      </c>
      <c r="F220" s="9" t="s">
        <v>9615</v>
      </c>
    </row>
    <row r="221" spans="1:6" x14ac:dyDescent="0.3">
      <c r="A221" s="1" t="s">
        <v>2293</v>
      </c>
      <c r="B221" s="1" t="s">
        <v>698</v>
      </c>
      <c r="C221" s="1" t="s">
        <v>1147</v>
      </c>
      <c r="D221" s="1" t="s">
        <v>1148</v>
      </c>
      <c r="E221" s="9" t="s">
        <v>8671</v>
      </c>
      <c r="F221" s="9" t="s">
        <v>9616</v>
      </c>
    </row>
    <row r="222" spans="1:6" x14ac:dyDescent="0.3">
      <c r="A222" s="1" t="s">
        <v>2293</v>
      </c>
      <c r="B222" s="1" t="s">
        <v>698</v>
      </c>
      <c r="C222" s="1" t="s">
        <v>1147</v>
      </c>
      <c r="D222" s="1" t="s">
        <v>1148</v>
      </c>
      <c r="E222" s="9" t="s">
        <v>8672</v>
      </c>
      <c r="F222" s="9" t="s">
        <v>9617</v>
      </c>
    </row>
    <row r="223" spans="1:6" x14ac:dyDescent="0.3">
      <c r="A223" s="1" t="s">
        <v>2293</v>
      </c>
      <c r="B223" s="1" t="s">
        <v>698</v>
      </c>
      <c r="C223" s="1" t="s">
        <v>1147</v>
      </c>
      <c r="D223" s="1" t="s">
        <v>1148</v>
      </c>
      <c r="E223" s="9" t="s">
        <v>8673</v>
      </c>
      <c r="F223" s="9" t="s">
        <v>9618</v>
      </c>
    </row>
    <row r="224" spans="1:6" x14ac:dyDescent="0.3">
      <c r="A224" s="1" t="s">
        <v>2293</v>
      </c>
      <c r="B224" s="1" t="s">
        <v>698</v>
      </c>
      <c r="C224" s="1" t="s">
        <v>1147</v>
      </c>
      <c r="D224" s="1" t="s">
        <v>1148</v>
      </c>
      <c r="E224" s="9" t="s">
        <v>8670</v>
      </c>
      <c r="F224" s="9" t="s">
        <v>9615</v>
      </c>
    </row>
    <row r="225" spans="1:6" x14ac:dyDescent="0.3">
      <c r="A225" s="1" t="s">
        <v>2293</v>
      </c>
      <c r="B225" s="1" t="s">
        <v>698</v>
      </c>
      <c r="C225" s="1" t="s">
        <v>1147</v>
      </c>
      <c r="D225" s="1" t="s">
        <v>1148</v>
      </c>
      <c r="E225" s="9" t="s">
        <v>8671</v>
      </c>
      <c r="F225" s="9" t="s">
        <v>9616</v>
      </c>
    </row>
    <row r="226" spans="1:6" x14ac:dyDescent="0.3">
      <c r="A226" s="1" t="s">
        <v>2293</v>
      </c>
      <c r="B226" s="1" t="s">
        <v>698</v>
      </c>
      <c r="C226" s="1" t="s">
        <v>1147</v>
      </c>
      <c r="D226" s="1" t="s">
        <v>1148</v>
      </c>
      <c r="E226" s="9" t="s">
        <v>8672</v>
      </c>
      <c r="F226" s="9" t="s">
        <v>9617</v>
      </c>
    </row>
    <row r="227" spans="1:6" x14ac:dyDescent="0.3">
      <c r="A227" s="1" t="s">
        <v>2293</v>
      </c>
      <c r="B227" s="1" t="s">
        <v>698</v>
      </c>
      <c r="C227" s="1" t="s">
        <v>1147</v>
      </c>
      <c r="D227" s="1" t="s">
        <v>1148</v>
      </c>
      <c r="E227" s="9" t="s">
        <v>8673</v>
      </c>
      <c r="F227" s="9" t="s">
        <v>9618</v>
      </c>
    </row>
    <row r="228" spans="1:6" x14ac:dyDescent="0.3">
      <c r="A228" s="1" t="s">
        <v>2293</v>
      </c>
      <c r="B228" s="1" t="s">
        <v>698</v>
      </c>
      <c r="C228" s="1" t="s">
        <v>1147</v>
      </c>
      <c r="D228" s="1" t="s">
        <v>1148</v>
      </c>
      <c r="E228" s="9" t="s">
        <v>8670</v>
      </c>
      <c r="F228" s="9" t="s">
        <v>9615</v>
      </c>
    </row>
    <row r="229" spans="1:6" x14ac:dyDescent="0.3">
      <c r="A229" s="1" t="s">
        <v>2293</v>
      </c>
      <c r="B229" s="1" t="s">
        <v>698</v>
      </c>
      <c r="C229" s="1" t="s">
        <v>1147</v>
      </c>
      <c r="D229" s="1" t="s">
        <v>1148</v>
      </c>
      <c r="E229" s="9" t="s">
        <v>8671</v>
      </c>
      <c r="F229" s="9" t="s">
        <v>9616</v>
      </c>
    </row>
    <row r="230" spans="1:6" x14ac:dyDescent="0.3">
      <c r="A230" s="1" t="s">
        <v>2293</v>
      </c>
      <c r="B230" s="1" t="s">
        <v>698</v>
      </c>
      <c r="C230" s="1" t="s">
        <v>1147</v>
      </c>
      <c r="D230" s="1" t="s">
        <v>1148</v>
      </c>
      <c r="E230" s="9" t="s">
        <v>8672</v>
      </c>
      <c r="F230" s="9" t="s">
        <v>9617</v>
      </c>
    </row>
    <row r="231" spans="1:6" x14ac:dyDescent="0.3">
      <c r="A231" s="1" t="s">
        <v>2293</v>
      </c>
      <c r="B231" s="1" t="s">
        <v>698</v>
      </c>
      <c r="C231" s="1" t="s">
        <v>1147</v>
      </c>
      <c r="D231" s="1" t="s">
        <v>1148</v>
      </c>
      <c r="E231" s="9" t="s">
        <v>8674</v>
      </c>
      <c r="F231" s="9" t="s">
        <v>9619</v>
      </c>
    </row>
    <row r="232" spans="1:6" x14ac:dyDescent="0.3">
      <c r="A232" s="1" t="s">
        <v>2293</v>
      </c>
      <c r="B232" s="1" t="s">
        <v>698</v>
      </c>
      <c r="C232" s="1" t="s">
        <v>1147</v>
      </c>
      <c r="D232" s="1" t="s">
        <v>1148</v>
      </c>
      <c r="E232" s="9" t="s">
        <v>8670</v>
      </c>
      <c r="F232" s="9" t="s">
        <v>9615</v>
      </c>
    </row>
    <row r="233" spans="1:6" x14ac:dyDescent="0.3">
      <c r="A233" s="1" t="s">
        <v>2293</v>
      </c>
      <c r="B233" s="1" t="s">
        <v>698</v>
      </c>
      <c r="C233" s="1" t="s">
        <v>1147</v>
      </c>
      <c r="D233" s="1" t="s">
        <v>1148</v>
      </c>
      <c r="E233" s="9" t="s">
        <v>8671</v>
      </c>
      <c r="F233" s="9" t="s">
        <v>9616</v>
      </c>
    </row>
    <row r="234" spans="1:6" x14ac:dyDescent="0.3">
      <c r="A234" s="1" t="s">
        <v>2293</v>
      </c>
      <c r="B234" s="1" t="s">
        <v>698</v>
      </c>
      <c r="C234" s="1" t="s">
        <v>1147</v>
      </c>
      <c r="D234" s="1" t="s">
        <v>1148</v>
      </c>
      <c r="E234" s="9" t="s">
        <v>8672</v>
      </c>
      <c r="F234" s="9" t="s">
        <v>9617</v>
      </c>
    </row>
    <row r="235" spans="1:6" x14ac:dyDescent="0.3">
      <c r="A235" s="1" t="s">
        <v>2293</v>
      </c>
      <c r="B235" s="1" t="s">
        <v>698</v>
      </c>
      <c r="C235" s="1" t="s">
        <v>1147</v>
      </c>
      <c r="D235" s="1" t="s">
        <v>1148</v>
      </c>
      <c r="E235" s="9" t="s">
        <v>8674</v>
      </c>
      <c r="F235" s="9" t="s">
        <v>9619</v>
      </c>
    </row>
    <row r="236" spans="1:6" x14ac:dyDescent="0.3">
      <c r="A236" s="1" t="s">
        <v>2293</v>
      </c>
      <c r="B236" s="1" t="s">
        <v>698</v>
      </c>
      <c r="C236" s="1" t="s">
        <v>1147</v>
      </c>
      <c r="D236" s="1" t="s">
        <v>1148</v>
      </c>
      <c r="E236" s="9" t="s">
        <v>8670</v>
      </c>
      <c r="F236" s="9" t="s">
        <v>9615</v>
      </c>
    </row>
    <row r="237" spans="1:6" x14ac:dyDescent="0.3">
      <c r="A237" s="1" t="s">
        <v>2293</v>
      </c>
      <c r="B237" s="1" t="s">
        <v>698</v>
      </c>
      <c r="C237" s="1" t="s">
        <v>1147</v>
      </c>
      <c r="D237" s="1" t="s">
        <v>1148</v>
      </c>
      <c r="E237" s="9" t="s">
        <v>8671</v>
      </c>
      <c r="F237" s="9" t="s">
        <v>9616</v>
      </c>
    </row>
    <row r="238" spans="1:6" x14ac:dyDescent="0.3">
      <c r="A238" s="1" t="s">
        <v>2293</v>
      </c>
      <c r="B238" s="1" t="s">
        <v>698</v>
      </c>
      <c r="C238" s="1" t="s">
        <v>1147</v>
      </c>
      <c r="D238" s="1" t="s">
        <v>1148</v>
      </c>
      <c r="E238" s="9" t="s">
        <v>8675</v>
      </c>
      <c r="F238" s="9" t="s">
        <v>9620</v>
      </c>
    </row>
    <row r="239" spans="1:6" x14ac:dyDescent="0.3">
      <c r="A239" s="1" t="s">
        <v>2293</v>
      </c>
      <c r="B239" s="1" t="s">
        <v>698</v>
      </c>
      <c r="C239" s="1" t="s">
        <v>1147</v>
      </c>
      <c r="D239" s="1" t="s">
        <v>1148</v>
      </c>
      <c r="E239" s="9" t="s">
        <v>8673</v>
      </c>
      <c r="F239" s="9" t="s">
        <v>9618</v>
      </c>
    </row>
    <row r="240" spans="1:6" x14ac:dyDescent="0.3">
      <c r="A240" s="1" t="s">
        <v>2293</v>
      </c>
      <c r="B240" s="1" t="s">
        <v>698</v>
      </c>
      <c r="C240" s="1" t="s">
        <v>1147</v>
      </c>
      <c r="D240" s="1" t="s">
        <v>1148</v>
      </c>
      <c r="E240" s="9" t="s">
        <v>8670</v>
      </c>
      <c r="F240" s="9" t="s">
        <v>9615</v>
      </c>
    </row>
    <row r="241" spans="1:6" x14ac:dyDescent="0.3">
      <c r="A241" s="1" t="s">
        <v>2293</v>
      </c>
      <c r="B241" s="1" t="s">
        <v>698</v>
      </c>
      <c r="C241" s="1" t="s">
        <v>1147</v>
      </c>
      <c r="D241" s="1" t="s">
        <v>1148</v>
      </c>
      <c r="E241" s="9" t="s">
        <v>8671</v>
      </c>
      <c r="F241" s="9" t="s">
        <v>9616</v>
      </c>
    </row>
    <row r="242" spans="1:6" x14ac:dyDescent="0.3">
      <c r="A242" s="1" t="s">
        <v>2293</v>
      </c>
      <c r="B242" s="1" t="s">
        <v>698</v>
      </c>
      <c r="C242" s="1" t="s">
        <v>1147</v>
      </c>
      <c r="D242" s="1" t="s">
        <v>1148</v>
      </c>
      <c r="E242" s="9" t="s">
        <v>8675</v>
      </c>
      <c r="F242" s="9" t="s">
        <v>9620</v>
      </c>
    </row>
    <row r="243" spans="1:6" x14ac:dyDescent="0.3">
      <c r="A243" s="1" t="s">
        <v>2293</v>
      </c>
      <c r="B243" s="1" t="s">
        <v>698</v>
      </c>
      <c r="C243" s="1" t="s">
        <v>1147</v>
      </c>
      <c r="D243" s="1" t="s">
        <v>1148</v>
      </c>
      <c r="E243" s="9" t="s">
        <v>8673</v>
      </c>
      <c r="F243" s="9" t="s">
        <v>9618</v>
      </c>
    </row>
    <row r="244" spans="1:6" x14ac:dyDescent="0.3">
      <c r="A244" s="1" t="s">
        <v>2293</v>
      </c>
      <c r="B244" s="1" t="s">
        <v>698</v>
      </c>
      <c r="C244" s="1" t="s">
        <v>1147</v>
      </c>
      <c r="D244" s="1" t="s">
        <v>1148</v>
      </c>
      <c r="E244" s="9" t="s">
        <v>8670</v>
      </c>
      <c r="F244" s="9" t="s">
        <v>9615</v>
      </c>
    </row>
    <row r="245" spans="1:6" x14ac:dyDescent="0.3">
      <c r="A245" s="1" t="s">
        <v>2293</v>
      </c>
      <c r="B245" s="1" t="s">
        <v>698</v>
      </c>
      <c r="C245" s="1" t="s">
        <v>1147</v>
      </c>
      <c r="D245" s="1" t="s">
        <v>1148</v>
      </c>
      <c r="E245" s="9" t="s">
        <v>8671</v>
      </c>
      <c r="F245" s="9" t="s">
        <v>9616</v>
      </c>
    </row>
    <row r="246" spans="1:6" x14ac:dyDescent="0.3">
      <c r="A246" s="1" t="s">
        <v>2293</v>
      </c>
      <c r="B246" s="1" t="s">
        <v>698</v>
      </c>
      <c r="C246" s="1" t="s">
        <v>1147</v>
      </c>
      <c r="D246" s="1" t="s">
        <v>1148</v>
      </c>
      <c r="E246" s="9" t="s">
        <v>8675</v>
      </c>
      <c r="F246" s="9" t="s">
        <v>9620</v>
      </c>
    </row>
    <row r="247" spans="1:6" x14ac:dyDescent="0.3">
      <c r="A247" s="1" t="s">
        <v>2293</v>
      </c>
      <c r="B247" s="1" t="s">
        <v>698</v>
      </c>
      <c r="C247" s="1" t="s">
        <v>1147</v>
      </c>
      <c r="D247" s="1" t="s">
        <v>1148</v>
      </c>
      <c r="E247" s="9" t="s">
        <v>8674</v>
      </c>
      <c r="F247" s="9" t="s">
        <v>9619</v>
      </c>
    </row>
    <row r="248" spans="1:6" x14ac:dyDescent="0.3">
      <c r="A248" s="1" t="s">
        <v>2293</v>
      </c>
      <c r="B248" s="1" t="s">
        <v>698</v>
      </c>
      <c r="C248" s="1" t="s">
        <v>1147</v>
      </c>
      <c r="D248" s="1" t="s">
        <v>1148</v>
      </c>
      <c r="E248" s="9" t="s">
        <v>8670</v>
      </c>
      <c r="F248" s="9" t="s">
        <v>9615</v>
      </c>
    </row>
    <row r="249" spans="1:6" x14ac:dyDescent="0.3">
      <c r="A249" s="1" t="s">
        <v>2293</v>
      </c>
      <c r="B249" s="1" t="s">
        <v>698</v>
      </c>
      <c r="C249" s="1" t="s">
        <v>1147</v>
      </c>
      <c r="D249" s="1" t="s">
        <v>1148</v>
      </c>
      <c r="E249" s="9" t="s">
        <v>8671</v>
      </c>
      <c r="F249" s="9" t="s">
        <v>9616</v>
      </c>
    </row>
    <row r="250" spans="1:6" x14ac:dyDescent="0.3">
      <c r="A250" s="1" t="s">
        <v>2293</v>
      </c>
      <c r="B250" s="1" t="s">
        <v>698</v>
      </c>
      <c r="C250" s="1" t="s">
        <v>1147</v>
      </c>
      <c r="D250" s="1" t="s">
        <v>1148</v>
      </c>
      <c r="E250" s="9" t="s">
        <v>8675</v>
      </c>
      <c r="F250" s="9" t="s">
        <v>9620</v>
      </c>
    </row>
    <row r="251" spans="1:6" x14ac:dyDescent="0.3">
      <c r="A251" s="1" t="s">
        <v>2293</v>
      </c>
      <c r="B251" s="1" t="s">
        <v>698</v>
      </c>
      <c r="C251" s="1" t="s">
        <v>1147</v>
      </c>
      <c r="D251" s="1" t="s">
        <v>1148</v>
      </c>
      <c r="E251" s="9" t="s">
        <v>8674</v>
      </c>
      <c r="F251" s="9" t="s">
        <v>9619</v>
      </c>
    </row>
    <row r="252" spans="1:6" x14ac:dyDescent="0.3">
      <c r="A252" s="1" t="s">
        <v>2293</v>
      </c>
      <c r="B252" s="1" t="s">
        <v>698</v>
      </c>
      <c r="C252" s="1" t="s">
        <v>1147</v>
      </c>
      <c r="D252" s="1" t="s">
        <v>1148</v>
      </c>
      <c r="E252" s="9" t="s">
        <v>8670</v>
      </c>
      <c r="F252" s="9" t="s">
        <v>9615</v>
      </c>
    </row>
    <row r="253" spans="1:6" x14ac:dyDescent="0.3">
      <c r="A253" s="1" t="s">
        <v>2293</v>
      </c>
      <c r="B253" s="1" t="s">
        <v>698</v>
      </c>
      <c r="C253" s="1" t="s">
        <v>1147</v>
      </c>
      <c r="D253" s="1" t="s">
        <v>1148</v>
      </c>
      <c r="E253" s="9" t="s">
        <v>8676</v>
      </c>
      <c r="F253" s="9" t="s">
        <v>9621</v>
      </c>
    </row>
    <row r="254" spans="1:6" x14ac:dyDescent="0.3">
      <c r="A254" s="1" t="s">
        <v>2293</v>
      </c>
      <c r="B254" s="1" t="s">
        <v>698</v>
      </c>
      <c r="C254" s="1" t="s">
        <v>1147</v>
      </c>
      <c r="D254" s="1" t="s">
        <v>1148</v>
      </c>
      <c r="E254" s="9" t="s">
        <v>8672</v>
      </c>
      <c r="F254" s="9" t="s">
        <v>9617</v>
      </c>
    </row>
    <row r="255" spans="1:6" x14ac:dyDescent="0.3">
      <c r="A255" s="1" t="s">
        <v>2293</v>
      </c>
      <c r="B255" s="1" t="s">
        <v>698</v>
      </c>
      <c r="C255" s="1" t="s">
        <v>1147</v>
      </c>
      <c r="D255" s="1" t="s">
        <v>1148</v>
      </c>
      <c r="E255" s="9" t="s">
        <v>8673</v>
      </c>
      <c r="F255" s="9" t="s">
        <v>9618</v>
      </c>
    </row>
    <row r="256" spans="1:6" x14ac:dyDescent="0.3">
      <c r="A256" s="1" t="s">
        <v>2293</v>
      </c>
      <c r="B256" s="1" t="s">
        <v>698</v>
      </c>
      <c r="C256" s="1" t="s">
        <v>1147</v>
      </c>
      <c r="D256" s="1" t="s">
        <v>1148</v>
      </c>
      <c r="E256" s="9" t="s">
        <v>8670</v>
      </c>
      <c r="F256" s="9" t="s">
        <v>9615</v>
      </c>
    </row>
    <row r="257" spans="1:6" x14ac:dyDescent="0.3">
      <c r="A257" s="1" t="s">
        <v>2293</v>
      </c>
      <c r="B257" s="1" t="s">
        <v>698</v>
      </c>
      <c r="C257" s="1" t="s">
        <v>1147</v>
      </c>
      <c r="D257" s="1" t="s">
        <v>1148</v>
      </c>
      <c r="E257" s="9" t="s">
        <v>8676</v>
      </c>
      <c r="F257" s="9" t="s">
        <v>9621</v>
      </c>
    </row>
    <row r="258" spans="1:6" x14ac:dyDescent="0.3">
      <c r="A258" s="1" t="s">
        <v>2293</v>
      </c>
      <c r="B258" s="1" t="s">
        <v>698</v>
      </c>
      <c r="C258" s="1" t="s">
        <v>1147</v>
      </c>
      <c r="D258" s="1" t="s">
        <v>1148</v>
      </c>
      <c r="E258" s="9" t="s">
        <v>8672</v>
      </c>
      <c r="F258" s="9" t="s">
        <v>9617</v>
      </c>
    </row>
    <row r="259" spans="1:6" x14ac:dyDescent="0.3">
      <c r="A259" s="1" t="s">
        <v>2293</v>
      </c>
      <c r="B259" s="1" t="s">
        <v>698</v>
      </c>
      <c r="C259" s="1" t="s">
        <v>1147</v>
      </c>
      <c r="D259" s="1" t="s">
        <v>1148</v>
      </c>
      <c r="E259" s="9" t="s">
        <v>8673</v>
      </c>
      <c r="F259" s="9" t="s">
        <v>9618</v>
      </c>
    </row>
    <row r="260" spans="1:6" x14ac:dyDescent="0.3">
      <c r="A260" s="1" t="s">
        <v>2293</v>
      </c>
      <c r="B260" s="1" t="s">
        <v>698</v>
      </c>
      <c r="C260" s="1" t="s">
        <v>1147</v>
      </c>
      <c r="D260" s="1" t="s">
        <v>1148</v>
      </c>
      <c r="E260" s="9" t="s">
        <v>8670</v>
      </c>
      <c r="F260" s="9" t="s">
        <v>9615</v>
      </c>
    </row>
    <row r="261" spans="1:6" x14ac:dyDescent="0.3">
      <c r="A261" s="1" t="s">
        <v>2293</v>
      </c>
      <c r="B261" s="1" t="s">
        <v>698</v>
      </c>
      <c r="C261" s="1" t="s">
        <v>1147</v>
      </c>
      <c r="D261" s="1" t="s">
        <v>1148</v>
      </c>
      <c r="E261" s="9" t="s">
        <v>8676</v>
      </c>
      <c r="F261" s="9" t="s">
        <v>9621</v>
      </c>
    </row>
    <row r="262" spans="1:6" x14ac:dyDescent="0.3">
      <c r="A262" s="1" t="s">
        <v>2293</v>
      </c>
      <c r="B262" s="1" t="s">
        <v>698</v>
      </c>
      <c r="C262" s="1" t="s">
        <v>1147</v>
      </c>
      <c r="D262" s="1" t="s">
        <v>1148</v>
      </c>
      <c r="E262" s="9" t="s">
        <v>8672</v>
      </c>
      <c r="F262" s="9" t="s">
        <v>9617</v>
      </c>
    </row>
    <row r="263" spans="1:6" x14ac:dyDescent="0.3">
      <c r="A263" s="1" t="s">
        <v>2293</v>
      </c>
      <c r="B263" s="1" t="s">
        <v>698</v>
      </c>
      <c r="C263" s="1" t="s">
        <v>1147</v>
      </c>
      <c r="D263" s="1" t="s">
        <v>1148</v>
      </c>
      <c r="E263" s="9" t="s">
        <v>8674</v>
      </c>
      <c r="F263" s="9" t="s">
        <v>9619</v>
      </c>
    </row>
    <row r="264" spans="1:6" x14ac:dyDescent="0.3">
      <c r="A264" s="1" t="s">
        <v>2293</v>
      </c>
      <c r="B264" s="1" t="s">
        <v>698</v>
      </c>
      <c r="C264" s="1" t="s">
        <v>1147</v>
      </c>
      <c r="D264" s="1" t="s">
        <v>1148</v>
      </c>
      <c r="E264" s="9" t="s">
        <v>8670</v>
      </c>
      <c r="F264" s="9" t="s">
        <v>9615</v>
      </c>
    </row>
    <row r="265" spans="1:6" x14ac:dyDescent="0.3">
      <c r="A265" s="1" t="s">
        <v>2293</v>
      </c>
      <c r="B265" s="1" t="s">
        <v>698</v>
      </c>
      <c r="C265" s="1" t="s">
        <v>1147</v>
      </c>
      <c r="D265" s="1" t="s">
        <v>1148</v>
      </c>
      <c r="E265" s="9" t="s">
        <v>8676</v>
      </c>
      <c r="F265" s="9" t="s">
        <v>9621</v>
      </c>
    </row>
    <row r="266" spans="1:6" x14ac:dyDescent="0.3">
      <c r="A266" s="1" t="s">
        <v>2293</v>
      </c>
      <c r="B266" s="1" t="s">
        <v>698</v>
      </c>
      <c r="C266" s="1" t="s">
        <v>1147</v>
      </c>
      <c r="D266" s="1" t="s">
        <v>1148</v>
      </c>
      <c r="E266" s="9" t="s">
        <v>8672</v>
      </c>
      <c r="F266" s="9" t="s">
        <v>9617</v>
      </c>
    </row>
    <row r="267" spans="1:6" x14ac:dyDescent="0.3">
      <c r="A267" s="1" t="s">
        <v>2293</v>
      </c>
      <c r="B267" s="1" t="s">
        <v>698</v>
      </c>
      <c r="C267" s="1" t="s">
        <v>1147</v>
      </c>
      <c r="D267" s="1" t="s">
        <v>1148</v>
      </c>
      <c r="E267" s="9" t="s">
        <v>8674</v>
      </c>
      <c r="F267" s="9" t="s">
        <v>9619</v>
      </c>
    </row>
    <row r="268" spans="1:6" x14ac:dyDescent="0.3">
      <c r="A268" s="1" t="s">
        <v>2293</v>
      </c>
      <c r="B268" s="1" t="s">
        <v>698</v>
      </c>
      <c r="C268" s="1" t="s">
        <v>1147</v>
      </c>
      <c r="D268" s="1" t="s">
        <v>1148</v>
      </c>
      <c r="E268" s="9" t="s">
        <v>8670</v>
      </c>
      <c r="F268" s="9" t="s">
        <v>9615</v>
      </c>
    </row>
    <row r="269" spans="1:6" x14ac:dyDescent="0.3">
      <c r="A269" s="1" t="s">
        <v>2293</v>
      </c>
      <c r="B269" s="1" t="s">
        <v>698</v>
      </c>
      <c r="C269" s="1" t="s">
        <v>1147</v>
      </c>
      <c r="D269" s="1" t="s">
        <v>1148</v>
      </c>
      <c r="E269" s="9" t="s">
        <v>8676</v>
      </c>
      <c r="F269" s="9" t="s">
        <v>9621</v>
      </c>
    </row>
    <row r="270" spans="1:6" x14ac:dyDescent="0.3">
      <c r="A270" s="1" t="s">
        <v>2293</v>
      </c>
      <c r="B270" s="1" t="s">
        <v>698</v>
      </c>
      <c r="C270" s="1" t="s">
        <v>1147</v>
      </c>
      <c r="D270" s="1" t="s">
        <v>1148</v>
      </c>
      <c r="E270" s="9" t="s">
        <v>8675</v>
      </c>
      <c r="F270" s="9" t="s">
        <v>9620</v>
      </c>
    </row>
    <row r="271" spans="1:6" x14ac:dyDescent="0.3">
      <c r="A271" s="1" t="s">
        <v>2293</v>
      </c>
      <c r="B271" s="1" t="s">
        <v>698</v>
      </c>
      <c r="C271" s="1" t="s">
        <v>1147</v>
      </c>
      <c r="D271" s="1" t="s">
        <v>1148</v>
      </c>
      <c r="E271" s="9" t="s">
        <v>8673</v>
      </c>
      <c r="F271" s="9" t="s">
        <v>9618</v>
      </c>
    </row>
    <row r="272" spans="1:6" x14ac:dyDescent="0.3">
      <c r="A272" s="1" t="s">
        <v>2293</v>
      </c>
      <c r="B272" s="1" t="s">
        <v>698</v>
      </c>
      <c r="C272" s="1" t="s">
        <v>1147</v>
      </c>
      <c r="D272" s="1" t="s">
        <v>1148</v>
      </c>
      <c r="E272" s="9" t="s">
        <v>8670</v>
      </c>
      <c r="F272" s="9" t="s">
        <v>9615</v>
      </c>
    </row>
    <row r="273" spans="1:6" x14ac:dyDescent="0.3">
      <c r="A273" s="1" t="s">
        <v>2293</v>
      </c>
      <c r="B273" s="1" t="s">
        <v>698</v>
      </c>
      <c r="C273" s="1" t="s">
        <v>1147</v>
      </c>
      <c r="D273" s="1" t="s">
        <v>1148</v>
      </c>
      <c r="E273" s="9" t="s">
        <v>8676</v>
      </c>
      <c r="F273" s="9" t="s">
        <v>9621</v>
      </c>
    </row>
    <row r="274" spans="1:6" x14ac:dyDescent="0.3">
      <c r="A274" s="1" t="s">
        <v>2293</v>
      </c>
      <c r="B274" s="1" t="s">
        <v>698</v>
      </c>
      <c r="C274" s="1" t="s">
        <v>1147</v>
      </c>
      <c r="D274" s="1" t="s">
        <v>1148</v>
      </c>
      <c r="E274" s="9" t="s">
        <v>8675</v>
      </c>
      <c r="F274" s="9" t="s">
        <v>9620</v>
      </c>
    </row>
    <row r="275" spans="1:6" x14ac:dyDescent="0.3">
      <c r="A275" s="1" t="s">
        <v>2293</v>
      </c>
      <c r="B275" s="1" t="s">
        <v>698</v>
      </c>
      <c r="C275" s="1" t="s">
        <v>1147</v>
      </c>
      <c r="D275" s="1" t="s">
        <v>1148</v>
      </c>
      <c r="E275" s="9" t="s">
        <v>8673</v>
      </c>
      <c r="F275" s="9" t="s">
        <v>9618</v>
      </c>
    </row>
    <row r="276" spans="1:6" x14ac:dyDescent="0.3">
      <c r="A276" s="1" t="s">
        <v>2293</v>
      </c>
      <c r="B276" s="1" t="s">
        <v>698</v>
      </c>
      <c r="C276" s="1" t="s">
        <v>1147</v>
      </c>
      <c r="D276" s="1" t="s">
        <v>1148</v>
      </c>
      <c r="E276" s="9" t="s">
        <v>8670</v>
      </c>
      <c r="F276" s="9" t="s">
        <v>9615</v>
      </c>
    </row>
    <row r="277" spans="1:6" x14ac:dyDescent="0.3">
      <c r="A277" s="1" t="s">
        <v>2293</v>
      </c>
      <c r="B277" s="1" t="s">
        <v>698</v>
      </c>
      <c r="C277" s="1" t="s">
        <v>1147</v>
      </c>
      <c r="D277" s="1" t="s">
        <v>1148</v>
      </c>
      <c r="E277" s="9" t="s">
        <v>8676</v>
      </c>
      <c r="F277" s="9" t="s">
        <v>9621</v>
      </c>
    </row>
    <row r="278" spans="1:6" x14ac:dyDescent="0.3">
      <c r="A278" s="1" t="s">
        <v>2293</v>
      </c>
      <c r="B278" s="1" t="s">
        <v>698</v>
      </c>
      <c r="C278" s="1" t="s">
        <v>1147</v>
      </c>
      <c r="D278" s="1" t="s">
        <v>1148</v>
      </c>
      <c r="E278" s="9" t="s">
        <v>8675</v>
      </c>
      <c r="F278" s="9" t="s">
        <v>9620</v>
      </c>
    </row>
    <row r="279" spans="1:6" x14ac:dyDescent="0.3">
      <c r="A279" s="1" t="s">
        <v>2293</v>
      </c>
      <c r="B279" s="1" t="s">
        <v>698</v>
      </c>
      <c r="C279" s="1" t="s">
        <v>1147</v>
      </c>
      <c r="D279" s="1" t="s">
        <v>1148</v>
      </c>
      <c r="E279" s="9" t="s">
        <v>8674</v>
      </c>
      <c r="F279" s="9" t="s">
        <v>9619</v>
      </c>
    </row>
    <row r="280" spans="1:6" x14ac:dyDescent="0.3">
      <c r="A280" s="1" t="s">
        <v>2293</v>
      </c>
      <c r="B280" s="1" t="s">
        <v>698</v>
      </c>
      <c r="C280" s="1" t="s">
        <v>1147</v>
      </c>
      <c r="D280" s="1" t="s">
        <v>1148</v>
      </c>
      <c r="E280" s="9" t="s">
        <v>8670</v>
      </c>
      <c r="F280" s="9" t="s">
        <v>9615</v>
      </c>
    </row>
    <row r="281" spans="1:6" x14ac:dyDescent="0.3">
      <c r="A281" s="1" t="s">
        <v>2293</v>
      </c>
      <c r="B281" s="1" t="s">
        <v>698</v>
      </c>
      <c r="C281" s="1" t="s">
        <v>1147</v>
      </c>
      <c r="D281" s="1" t="s">
        <v>1148</v>
      </c>
      <c r="E281" s="9" t="s">
        <v>8676</v>
      </c>
      <c r="F281" s="9" t="s">
        <v>9621</v>
      </c>
    </row>
    <row r="282" spans="1:6" x14ac:dyDescent="0.3">
      <c r="A282" s="1" t="s">
        <v>2293</v>
      </c>
      <c r="B282" s="1" t="s">
        <v>698</v>
      </c>
      <c r="C282" s="1" t="s">
        <v>1147</v>
      </c>
      <c r="D282" s="1" t="s">
        <v>1148</v>
      </c>
      <c r="E282" s="9" t="s">
        <v>8675</v>
      </c>
      <c r="F282" s="9" t="s">
        <v>9620</v>
      </c>
    </row>
    <row r="283" spans="1:6" x14ac:dyDescent="0.3">
      <c r="A283" s="1" t="s">
        <v>2293</v>
      </c>
      <c r="B283" s="1" t="s">
        <v>698</v>
      </c>
      <c r="C283" s="1" t="s">
        <v>1147</v>
      </c>
      <c r="D283" s="1" t="s">
        <v>1148</v>
      </c>
      <c r="E283" s="9" t="s">
        <v>8674</v>
      </c>
      <c r="F283" s="9" t="s">
        <v>9619</v>
      </c>
    </row>
    <row r="284" spans="1:6" x14ac:dyDescent="0.3">
      <c r="A284" s="1" t="s">
        <v>2294</v>
      </c>
      <c r="B284" s="1" t="s">
        <v>698</v>
      </c>
      <c r="C284" s="1" t="s">
        <v>1147</v>
      </c>
      <c r="D284" s="1" t="s">
        <v>1148</v>
      </c>
      <c r="E284" s="9" t="s">
        <v>8670</v>
      </c>
      <c r="F284" s="9" t="s">
        <v>9615</v>
      </c>
    </row>
    <row r="285" spans="1:6" x14ac:dyDescent="0.3">
      <c r="A285" s="1" t="s">
        <v>2294</v>
      </c>
      <c r="B285" s="1" t="s">
        <v>698</v>
      </c>
      <c r="C285" s="1" t="s">
        <v>1147</v>
      </c>
      <c r="D285" s="1" t="s">
        <v>1148</v>
      </c>
      <c r="E285" s="9" t="s">
        <v>8671</v>
      </c>
      <c r="F285" s="9" t="s">
        <v>9616</v>
      </c>
    </row>
    <row r="286" spans="1:6" x14ac:dyDescent="0.3">
      <c r="A286" s="1" t="s">
        <v>2294</v>
      </c>
      <c r="B286" s="1" t="s">
        <v>698</v>
      </c>
      <c r="C286" s="1" t="s">
        <v>1147</v>
      </c>
      <c r="D286" s="1" t="s">
        <v>1148</v>
      </c>
      <c r="E286" s="9" t="s">
        <v>8672</v>
      </c>
      <c r="F286" s="9" t="s">
        <v>9617</v>
      </c>
    </row>
    <row r="287" spans="1:6" x14ac:dyDescent="0.3">
      <c r="A287" s="1" t="s">
        <v>2294</v>
      </c>
      <c r="B287" s="1" t="s">
        <v>698</v>
      </c>
      <c r="C287" s="1" t="s">
        <v>1147</v>
      </c>
      <c r="D287" s="1" t="s">
        <v>1148</v>
      </c>
      <c r="E287" s="9" t="s">
        <v>8673</v>
      </c>
      <c r="F287" s="9" t="s">
        <v>9618</v>
      </c>
    </row>
    <row r="288" spans="1:6" x14ac:dyDescent="0.3">
      <c r="A288" s="1" t="s">
        <v>2294</v>
      </c>
      <c r="B288" s="1" t="s">
        <v>698</v>
      </c>
      <c r="C288" s="1" t="s">
        <v>1147</v>
      </c>
      <c r="D288" s="1" t="s">
        <v>1148</v>
      </c>
      <c r="E288" s="9" t="s">
        <v>8670</v>
      </c>
      <c r="F288" s="9" t="s">
        <v>9615</v>
      </c>
    </row>
    <row r="289" spans="1:6" x14ac:dyDescent="0.3">
      <c r="A289" s="1" t="s">
        <v>2294</v>
      </c>
      <c r="B289" s="1" t="s">
        <v>698</v>
      </c>
      <c r="C289" s="1" t="s">
        <v>1147</v>
      </c>
      <c r="D289" s="1" t="s">
        <v>1148</v>
      </c>
      <c r="E289" s="9" t="s">
        <v>8671</v>
      </c>
      <c r="F289" s="9" t="s">
        <v>9616</v>
      </c>
    </row>
    <row r="290" spans="1:6" x14ac:dyDescent="0.3">
      <c r="A290" s="1" t="s">
        <v>2294</v>
      </c>
      <c r="B290" s="1" t="s">
        <v>698</v>
      </c>
      <c r="C290" s="1" t="s">
        <v>1147</v>
      </c>
      <c r="D290" s="1" t="s">
        <v>1148</v>
      </c>
      <c r="E290" s="9" t="s">
        <v>8672</v>
      </c>
      <c r="F290" s="9" t="s">
        <v>9617</v>
      </c>
    </row>
    <row r="291" spans="1:6" x14ac:dyDescent="0.3">
      <c r="A291" s="1" t="s">
        <v>2294</v>
      </c>
      <c r="B291" s="1" t="s">
        <v>698</v>
      </c>
      <c r="C291" s="1" t="s">
        <v>1147</v>
      </c>
      <c r="D291" s="1" t="s">
        <v>1148</v>
      </c>
      <c r="E291" s="9" t="s">
        <v>8673</v>
      </c>
      <c r="F291" s="9" t="s">
        <v>9618</v>
      </c>
    </row>
    <row r="292" spans="1:6" x14ac:dyDescent="0.3">
      <c r="A292" s="1" t="s">
        <v>2294</v>
      </c>
      <c r="B292" s="1" t="s">
        <v>698</v>
      </c>
      <c r="C292" s="1" t="s">
        <v>1147</v>
      </c>
      <c r="D292" s="1" t="s">
        <v>1148</v>
      </c>
      <c r="E292" s="9" t="s">
        <v>8670</v>
      </c>
      <c r="F292" s="9" t="s">
        <v>9615</v>
      </c>
    </row>
    <row r="293" spans="1:6" x14ac:dyDescent="0.3">
      <c r="A293" s="1" t="s">
        <v>2294</v>
      </c>
      <c r="B293" s="1" t="s">
        <v>698</v>
      </c>
      <c r="C293" s="1" t="s">
        <v>1147</v>
      </c>
      <c r="D293" s="1" t="s">
        <v>1148</v>
      </c>
      <c r="E293" s="9" t="s">
        <v>8671</v>
      </c>
      <c r="F293" s="9" t="s">
        <v>9616</v>
      </c>
    </row>
    <row r="294" spans="1:6" x14ac:dyDescent="0.3">
      <c r="A294" s="1" t="s">
        <v>2294</v>
      </c>
      <c r="B294" s="1" t="s">
        <v>698</v>
      </c>
      <c r="C294" s="1" t="s">
        <v>1147</v>
      </c>
      <c r="D294" s="1" t="s">
        <v>1148</v>
      </c>
      <c r="E294" s="9" t="s">
        <v>8672</v>
      </c>
      <c r="F294" s="9" t="s">
        <v>9617</v>
      </c>
    </row>
    <row r="295" spans="1:6" x14ac:dyDescent="0.3">
      <c r="A295" s="1" t="s">
        <v>2294</v>
      </c>
      <c r="B295" s="1" t="s">
        <v>698</v>
      </c>
      <c r="C295" s="1" t="s">
        <v>1147</v>
      </c>
      <c r="D295" s="1" t="s">
        <v>1148</v>
      </c>
      <c r="E295" s="9" t="s">
        <v>8674</v>
      </c>
      <c r="F295" s="9" t="s">
        <v>9619</v>
      </c>
    </row>
    <row r="296" spans="1:6" x14ac:dyDescent="0.3">
      <c r="A296" s="1" t="s">
        <v>2294</v>
      </c>
      <c r="B296" s="1" t="s">
        <v>698</v>
      </c>
      <c r="C296" s="1" t="s">
        <v>1147</v>
      </c>
      <c r="D296" s="1" t="s">
        <v>1148</v>
      </c>
      <c r="E296" s="9" t="s">
        <v>8670</v>
      </c>
      <c r="F296" s="9" t="s">
        <v>9615</v>
      </c>
    </row>
    <row r="297" spans="1:6" x14ac:dyDescent="0.3">
      <c r="A297" s="1" t="s">
        <v>2294</v>
      </c>
      <c r="B297" s="1" t="s">
        <v>698</v>
      </c>
      <c r="C297" s="1" t="s">
        <v>1147</v>
      </c>
      <c r="D297" s="1" t="s">
        <v>1148</v>
      </c>
      <c r="E297" s="9" t="s">
        <v>8671</v>
      </c>
      <c r="F297" s="9" t="s">
        <v>9616</v>
      </c>
    </row>
    <row r="298" spans="1:6" x14ac:dyDescent="0.3">
      <c r="A298" s="1" t="s">
        <v>2294</v>
      </c>
      <c r="B298" s="1" t="s">
        <v>698</v>
      </c>
      <c r="C298" s="1" t="s">
        <v>1147</v>
      </c>
      <c r="D298" s="1" t="s">
        <v>1148</v>
      </c>
      <c r="E298" s="9" t="s">
        <v>8672</v>
      </c>
      <c r="F298" s="9" t="s">
        <v>9617</v>
      </c>
    </row>
    <row r="299" spans="1:6" x14ac:dyDescent="0.3">
      <c r="A299" s="1" t="s">
        <v>2294</v>
      </c>
      <c r="B299" s="1" t="s">
        <v>698</v>
      </c>
      <c r="C299" s="1" t="s">
        <v>1147</v>
      </c>
      <c r="D299" s="1" t="s">
        <v>1148</v>
      </c>
      <c r="E299" s="9" t="s">
        <v>8674</v>
      </c>
      <c r="F299" s="9" t="s">
        <v>9619</v>
      </c>
    </row>
    <row r="300" spans="1:6" x14ac:dyDescent="0.3">
      <c r="A300" s="1" t="s">
        <v>2294</v>
      </c>
      <c r="B300" s="1" t="s">
        <v>698</v>
      </c>
      <c r="C300" s="1" t="s">
        <v>1147</v>
      </c>
      <c r="D300" s="1" t="s">
        <v>1148</v>
      </c>
      <c r="E300" s="9" t="s">
        <v>8670</v>
      </c>
      <c r="F300" s="9" t="s">
        <v>9615</v>
      </c>
    </row>
    <row r="301" spans="1:6" x14ac:dyDescent="0.3">
      <c r="A301" s="1" t="s">
        <v>2294</v>
      </c>
      <c r="B301" s="1" t="s">
        <v>698</v>
      </c>
      <c r="C301" s="1" t="s">
        <v>1147</v>
      </c>
      <c r="D301" s="1" t="s">
        <v>1148</v>
      </c>
      <c r="E301" s="9" t="s">
        <v>8671</v>
      </c>
      <c r="F301" s="9" t="s">
        <v>9616</v>
      </c>
    </row>
    <row r="302" spans="1:6" x14ac:dyDescent="0.3">
      <c r="A302" s="1" t="s">
        <v>2294</v>
      </c>
      <c r="B302" s="1" t="s">
        <v>698</v>
      </c>
      <c r="C302" s="1" t="s">
        <v>1147</v>
      </c>
      <c r="D302" s="1" t="s">
        <v>1148</v>
      </c>
      <c r="E302" s="9" t="s">
        <v>8675</v>
      </c>
      <c r="F302" s="9" t="s">
        <v>9620</v>
      </c>
    </row>
    <row r="303" spans="1:6" x14ac:dyDescent="0.3">
      <c r="A303" s="1" t="s">
        <v>2294</v>
      </c>
      <c r="B303" s="1" t="s">
        <v>698</v>
      </c>
      <c r="C303" s="1" t="s">
        <v>1147</v>
      </c>
      <c r="D303" s="1" t="s">
        <v>1148</v>
      </c>
      <c r="E303" s="9" t="s">
        <v>8673</v>
      </c>
      <c r="F303" s="9" t="s">
        <v>9618</v>
      </c>
    </row>
    <row r="304" spans="1:6" x14ac:dyDescent="0.3">
      <c r="A304" s="1" t="s">
        <v>2294</v>
      </c>
      <c r="B304" s="1" t="s">
        <v>698</v>
      </c>
      <c r="C304" s="1" t="s">
        <v>1147</v>
      </c>
      <c r="D304" s="1" t="s">
        <v>1148</v>
      </c>
      <c r="E304" s="9" t="s">
        <v>8670</v>
      </c>
      <c r="F304" s="9" t="s">
        <v>9615</v>
      </c>
    </row>
    <row r="305" spans="1:6" x14ac:dyDescent="0.3">
      <c r="A305" s="1" t="s">
        <v>2294</v>
      </c>
      <c r="B305" s="1" t="s">
        <v>698</v>
      </c>
      <c r="C305" s="1" t="s">
        <v>1147</v>
      </c>
      <c r="D305" s="1" t="s">
        <v>1148</v>
      </c>
      <c r="E305" s="9" t="s">
        <v>8671</v>
      </c>
      <c r="F305" s="9" t="s">
        <v>9616</v>
      </c>
    </row>
    <row r="306" spans="1:6" x14ac:dyDescent="0.3">
      <c r="A306" s="1" t="s">
        <v>2294</v>
      </c>
      <c r="B306" s="1" t="s">
        <v>698</v>
      </c>
      <c r="C306" s="1" t="s">
        <v>1147</v>
      </c>
      <c r="D306" s="1" t="s">
        <v>1148</v>
      </c>
      <c r="E306" s="9" t="s">
        <v>8675</v>
      </c>
      <c r="F306" s="9" t="s">
        <v>9620</v>
      </c>
    </row>
    <row r="307" spans="1:6" x14ac:dyDescent="0.3">
      <c r="A307" s="1" t="s">
        <v>2294</v>
      </c>
      <c r="B307" s="1" t="s">
        <v>698</v>
      </c>
      <c r="C307" s="1" t="s">
        <v>1147</v>
      </c>
      <c r="D307" s="1" t="s">
        <v>1148</v>
      </c>
      <c r="E307" s="9" t="s">
        <v>8673</v>
      </c>
      <c r="F307" s="9" t="s">
        <v>9618</v>
      </c>
    </row>
    <row r="308" spans="1:6" x14ac:dyDescent="0.3">
      <c r="A308" s="1" t="s">
        <v>2294</v>
      </c>
      <c r="B308" s="1" t="s">
        <v>698</v>
      </c>
      <c r="C308" s="1" t="s">
        <v>1147</v>
      </c>
      <c r="D308" s="1" t="s">
        <v>1148</v>
      </c>
      <c r="E308" s="9" t="s">
        <v>8670</v>
      </c>
      <c r="F308" s="9" t="s">
        <v>9615</v>
      </c>
    </row>
    <row r="309" spans="1:6" x14ac:dyDescent="0.3">
      <c r="A309" s="1" t="s">
        <v>2294</v>
      </c>
      <c r="B309" s="1" t="s">
        <v>698</v>
      </c>
      <c r="C309" s="1" t="s">
        <v>1147</v>
      </c>
      <c r="D309" s="1" t="s">
        <v>1148</v>
      </c>
      <c r="E309" s="9" t="s">
        <v>8671</v>
      </c>
      <c r="F309" s="9" t="s">
        <v>9616</v>
      </c>
    </row>
    <row r="310" spans="1:6" x14ac:dyDescent="0.3">
      <c r="A310" s="1" t="s">
        <v>2294</v>
      </c>
      <c r="B310" s="1" t="s">
        <v>698</v>
      </c>
      <c r="C310" s="1" t="s">
        <v>1147</v>
      </c>
      <c r="D310" s="1" t="s">
        <v>1148</v>
      </c>
      <c r="E310" s="9" t="s">
        <v>8675</v>
      </c>
      <c r="F310" s="9" t="s">
        <v>9620</v>
      </c>
    </row>
    <row r="311" spans="1:6" x14ac:dyDescent="0.3">
      <c r="A311" s="1" t="s">
        <v>2294</v>
      </c>
      <c r="B311" s="1" t="s">
        <v>698</v>
      </c>
      <c r="C311" s="1" t="s">
        <v>1147</v>
      </c>
      <c r="D311" s="1" t="s">
        <v>1148</v>
      </c>
      <c r="E311" s="9" t="s">
        <v>8674</v>
      </c>
      <c r="F311" s="9" t="s">
        <v>9619</v>
      </c>
    </row>
    <row r="312" spans="1:6" x14ac:dyDescent="0.3">
      <c r="A312" s="1" t="s">
        <v>2294</v>
      </c>
      <c r="B312" s="1" t="s">
        <v>698</v>
      </c>
      <c r="C312" s="1" t="s">
        <v>1147</v>
      </c>
      <c r="D312" s="1" t="s">
        <v>1148</v>
      </c>
      <c r="E312" s="9" t="s">
        <v>8670</v>
      </c>
      <c r="F312" s="9" t="s">
        <v>9615</v>
      </c>
    </row>
    <row r="313" spans="1:6" x14ac:dyDescent="0.3">
      <c r="A313" s="1" t="s">
        <v>2294</v>
      </c>
      <c r="B313" s="1" t="s">
        <v>698</v>
      </c>
      <c r="C313" s="1" t="s">
        <v>1147</v>
      </c>
      <c r="D313" s="1" t="s">
        <v>1148</v>
      </c>
      <c r="E313" s="9" t="s">
        <v>8671</v>
      </c>
      <c r="F313" s="9" t="s">
        <v>9616</v>
      </c>
    </row>
    <row r="314" spans="1:6" x14ac:dyDescent="0.3">
      <c r="A314" s="1" t="s">
        <v>2294</v>
      </c>
      <c r="B314" s="1" t="s">
        <v>698</v>
      </c>
      <c r="C314" s="1" t="s">
        <v>1147</v>
      </c>
      <c r="D314" s="1" t="s">
        <v>1148</v>
      </c>
      <c r="E314" s="9" t="s">
        <v>8675</v>
      </c>
      <c r="F314" s="9" t="s">
        <v>9620</v>
      </c>
    </row>
    <row r="315" spans="1:6" x14ac:dyDescent="0.3">
      <c r="A315" s="1" t="s">
        <v>2294</v>
      </c>
      <c r="B315" s="1" t="s">
        <v>698</v>
      </c>
      <c r="C315" s="1" t="s">
        <v>1147</v>
      </c>
      <c r="D315" s="1" t="s">
        <v>1148</v>
      </c>
      <c r="E315" s="9" t="s">
        <v>8674</v>
      </c>
      <c r="F315" s="9" t="s">
        <v>9619</v>
      </c>
    </row>
    <row r="316" spans="1:6" x14ac:dyDescent="0.3">
      <c r="A316" s="1" t="s">
        <v>2294</v>
      </c>
      <c r="B316" s="1" t="s">
        <v>698</v>
      </c>
      <c r="C316" s="1" t="s">
        <v>1147</v>
      </c>
      <c r="D316" s="1" t="s">
        <v>1148</v>
      </c>
      <c r="E316" s="9" t="s">
        <v>8670</v>
      </c>
      <c r="F316" s="9" t="s">
        <v>9615</v>
      </c>
    </row>
    <row r="317" spans="1:6" x14ac:dyDescent="0.3">
      <c r="A317" s="1" t="s">
        <v>2294</v>
      </c>
      <c r="B317" s="1" t="s">
        <v>698</v>
      </c>
      <c r="C317" s="1" t="s">
        <v>1147</v>
      </c>
      <c r="D317" s="1" t="s">
        <v>1148</v>
      </c>
      <c r="E317" s="9" t="s">
        <v>8676</v>
      </c>
      <c r="F317" s="9" t="s">
        <v>9621</v>
      </c>
    </row>
    <row r="318" spans="1:6" x14ac:dyDescent="0.3">
      <c r="A318" s="1" t="s">
        <v>2294</v>
      </c>
      <c r="B318" s="1" t="s">
        <v>698</v>
      </c>
      <c r="C318" s="1" t="s">
        <v>1147</v>
      </c>
      <c r="D318" s="1" t="s">
        <v>1148</v>
      </c>
      <c r="E318" s="9" t="s">
        <v>8672</v>
      </c>
      <c r="F318" s="9" t="s">
        <v>9617</v>
      </c>
    </row>
    <row r="319" spans="1:6" x14ac:dyDescent="0.3">
      <c r="A319" s="1" t="s">
        <v>2294</v>
      </c>
      <c r="B319" s="1" t="s">
        <v>698</v>
      </c>
      <c r="C319" s="1" t="s">
        <v>1147</v>
      </c>
      <c r="D319" s="1" t="s">
        <v>1148</v>
      </c>
      <c r="E319" s="9" t="s">
        <v>8673</v>
      </c>
      <c r="F319" s="9" t="s">
        <v>9618</v>
      </c>
    </row>
    <row r="320" spans="1:6" x14ac:dyDescent="0.3">
      <c r="A320" s="1" t="s">
        <v>2294</v>
      </c>
      <c r="B320" s="1" t="s">
        <v>698</v>
      </c>
      <c r="C320" s="1" t="s">
        <v>1147</v>
      </c>
      <c r="D320" s="1" t="s">
        <v>1148</v>
      </c>
      <c r="E320" s="9" t="s">
        <v>8670</v>
      </c>
      <c r="F320" s="9" t="s">
        <v>9615</v>
      </c>
    </row>
    <row r="321" spans="1:6" x14ac:dyDescent="0.3">
      <c r="A321" s="1" t="s">
        <v>2294</v>
      </c>
      <c r="B321" s="1" t="s">
        <v>698</v>
      </c>
      <c r="C321" s="1" t="s">
        <v>1147</v>
      </c>
      <c r="D321" s="1" t="s">
        <v>1148</v>
      </c>
      <c r="E321" s="9" t="s">
        <v>8676</v>
      </c>
      <c r="F321" s="9" t="s">
        <v>9621</v>
      </c>
    </row>
    <row r="322" spans="1:6" x14ac:dyDescent="0.3">
      <c r="A322" s="1" t="s">
        <v>2294</v>
      </c>
      <c r="B322" s="1" t="s">
        <v>698</v>
      </c>
      <c r="C322" s="1" t="s">
        <v>1147</v>
      </c>
      <c r="D322" s="1" t="s">
        <v>1148</v>
      </c>
      <c r="E322" s="9" t="s">
        <v>8672</v>
      </c>
      <c r="F322" s="9" t="s">
        <v>9617</v>
      </c>
    </row>
    <row r="323" spans="1:6" x14ac:dyDescent="0.3">
      <c r="A323" s="1" t="s">
        <v>2294</v>
      </c>
      <c r="B323" s="1" t="s">
        <v>698</v>
      </c>
      <c r="C323" s="1" t="s">
        <v>1147</v>
      </c>
      <c r="D323" s="1" t="s">
        <v>1148</v>
      </c>
      <c r="E323" s="9" t="s">
        <v>8673</v>
      </c>
      <c r="F323" s="9" t="s">
        <v>9618</v>
      </c>
    </row>
    <row r="324" spans="1:6" x14ac:dyDescent="0.3">
      <c r="A324" s="1" t="s">
        <v>2294</v>
      </c>
      <c r="B324" s="1" t="s">
        <v>698</v>
      </c>
      <c r="C324" s="1" t="s">
        <v>1147</v>
      </c>
      <c r="D324" s="1" t="s">
        <v>1148</v>
      </c>
      <c r="E324" s="9" t="s">
        <v>8670</v>
      </c>
      <c r="F324" s="9" t="s">
        <v>9615</v>
      </c>
    </row>
    <row r="325" spans="1:6" x14ac:dyDescent="0.3">
      <c r="A325" s="1" t="s">
        <v>2294</v>
      </c>
      <c r="B325" s="1" t="s">
        <v>698</v>
      </c>
      <c r="C325" s="1" t="s">
        <v>1147</v>
      </c>
      <c r="D325" s="1" t="s">
        <v>1148</v>
      </c>
      <c r="E325" s="9" t="s">
        <v>8676</v>
      </c>
      <c r="F325" s="9" t="s">
        <v>9621</v>
      </c>
    </row>
    <row r="326" spans="1:6" x14ac:dyDescent="0.3">
      <c r="A326" s="1" t="s">
        <v>2294</v>
      </c>
      <c r="B326" s="1" t="s">
        <v>698</v>
      </c>
      <c r="C326" s="1" t="s">
        <v>1147</v>
      </c>
      <c r="D326" s="1" t="s">
        <v>1148</v>
      </c>
      <c r="E326" s="9" t="s">
        <v>8672</v>
      </c>
      <c r="F326" s="9" t="s">
        <v>9617</v>
      </c>
    </row>
    <row r="327" spans="1:6" x14ac:dyDescent="0.3">
      <c r="A327" s="1" t="s">
        <v>2294</v>
      </c>
      <c r="B327" s="1" t="s">
        <v>698</v>
      </c>
      <c r="C327" s="1" t="s">
        <v>1147</v>
      </c>
      <c r="D327" s="1" t="s">
        <v>1148</v>
      </c>
      <c r="E327" s="9" t="s">
        <v>8674</v>
      </c>
      <c r="F327" s="9" t="s">
        <v>9619</v>
      </c>
    </row>
    <row r="328" spans="1:6" x14ac:dyDescent="0.3">
      <c r="A328" s="1" t="s">
        <v>2294</v>
      </c>
      <c r="B328" s="1" t="s">
        <v>698</v>
      </c>
      <c r="C328" s="1" t="s">
        <v>1147</v>
      </c>
      <c r="D328" s="1" t="s">
        <v>1148</v>
      </c>
      <c r="E328" s="9" t="s">
        <v>8670</v>
      </c>
      <c r="F328" s="9" t="s">
        <v>9615</v>
      </c>
    </row>
    <row r="329" spans="1:6" x14ac:dyDescent="0.3">
      <c r="A329" s="1" t="s">
        <v>2294</v>
      </c>
      <c r="B329" s="1" t="s">
        <v>698</v>
      </c>
      <c r="C329" s="1" t="s">
        <v>1147</v>
      </c>
      <c r="D329" s="1" t="s">
        <v>1148</v>
      </c>
      <c r="E329" s="9" t="s">
        <v>8676</v>
      </c>
      <c r="F329" s="9" t="s">
        <v>9621</v>
      </c>
    </row>
    <row r="330" spans="1:6" x14ac:dyDescent="0.3">
      <c r="A330" s="1" t="s">
        <v>2294</v>
      </c>
      <c r="B330" s="1" t="s">
        <v>698</v>
      </c>
      <c r="C330" s="1" t="s">
        <v>1147</v>
      </c>
      <c r="D330" s="1" t="s">
        <v>1148</v>
      </c>
      <c r="E330" s="9" t="s">
        <v>8672</v>
      </c>
      <c r="F330" s="9" t="s">
        <v>9617</v>
      </c>
    </row>
    <row r="331" spans="1:6" x14ac:dyDescent="0.3">
      <c r="A331" s="1" t="s">
        <v>2294</v>
      </c>
      <c r="B331" s="1" t="s">
        <v>698</v>
      </c>
      <c r="C331" s="1" t="s">
        <v>1147</v>
      </c>
      <c r="D331" s="1" t="s">
        <v>1148</v>
      </c>
      <c r="E331" s="9" t="s">
        <v>8674</v>
      </c>
      <c r="F331" s="9" t="s">
        <v>9619</v>
      </c>
    </row>
    <row r="332" spans="1:6" x14ac:dyDescent="0.3">
      <c r="A332" s="1" t="s">
        <v>2294</v>
      </c>
      <c r="B332" s="1" t="s">
        <v>698</v>
      </c>
      <c r="C332" s="1" t="s">
        <v>1147</v>
      </c>
      <c r="D332" s="1" t="s">
        <v>1148</v>
      </c>
      <c r="E332" s="9" t="s">
        <v>8670</v>
      </c>
      <c r="F332" s="9" t="s">
        <v>9615</v>
      </c>
    </row>
    <row r="333" spans="1:6" x14ac:dyDescent="0.3">
      <c r="A333" s="1" t="s">
        <v>2294</v>
      </c>
      <c r="B333" s="1" t="s">
        <v>698</v>
      </c>
      <c r="C333" s="1" t="s">
        <v>1147</v>
      </c>
      <c r="D333" s="1" t="s">
        <v>1148</v>
      </c>
      <c r="E333" s="9" t="s">
        <v>8676</v>
      </c>
      <c r="F333" s="9" t="s">
        <v>9621</v>
      </c>
    </row>
    <row r="334" spans="1:6" x14ac:dyDescent="0.3">
      <c r="A334" s="1" t="s">
        <v>2294</v>
      </c>
      <c r="B334" s="1" t="s">
        <v>698</v>
      </c>
      <c r="C334" s="1" t="s">
        <v>1147</v>
      </c>
      <c r="D334" s="1" t="s">
        <v>1148</v>
      </c>
      <c r="E334" s="9" t="s">
        <v>8675</v>
      </c>
      <c r="F334" s="9" t="s">
        <v>9620</v>
      </c>
    </row>
    <row r="335" spans="1:6" x14ac:dyDescent="0.3">
      <c r="A335" s="1" t="s">
        <v>2294</v>
      </c>
      <c r="B335" s="1" t="s">
        <v>698</v>
      </c>
      <c r="C335" s="1" t="s">
        <v>1147</v>
      </c>
      <c r="D335" s="1" t="s">
        <v>1148</v>
      </c>
      <c r="E335" s="9" t="s">
        <v>8673</v>
      </c>
      <c r="F335" s="9" t="s">
        <v>9618</v>
      </c>
    </row>
    <row r="336" spans="1:6" x14ac:dyDescent="0.3">
      <c r="A336" s="1" t="s">
        <v>2294</v>
      </c>
      <c r="B336" s="1" t="s">
        <v>698</v>
      </c>
      <c r="C336" s="1" t="s">
        <v>1147</v>
      </c>
      <c r="D336" s="1" t="s">
        <v>1148</v>
      </c>
      <c r="E336" s="9" t="s">
        <v>8670</v>
      </c>
      <c r="F336" s="9" t="s">
        <v>9615</v>
      </c>
    </row>
    <row r="337" spans="1:6" x14ac:dyDescent="0.3">
      <c r="A337" s="1" t="s">
        <v>2294</v>
      </c>
      <c r="B337" s="1" t="s">
        <v>698</v>
      </c>
      <c r="C337" s="1" t="s">
        <v>1147</v>
      </c>
      <c r="D337" s="1" t="s">
        <v>1148</v>
      </c>
      <c r="E337" s="9" t="s">
        <v>8676</v>
      </c>
      <c r="F337" s="9" t="s">
        <v>9621</v>
      </c>
    </row>
    <row r="338" spans="1:6" x14ac:dyDescent="0.3">
      <c r="A338" s="1" t="s">
        <v>2294</v>
      </c>
      <c r="B338" s="1" t="s">
        <v>698</v>
      </c>
      <c r="C338" s="1" t="s">
        <v>1147</v>
      </c>
      <c r="D338" s="1" t="s">
        <v>1148</v>
      </c>
      <c r="E338" s="9" t="s">
        <v>8675</v>
      </c>
      <c r="F338" s="9" t="s">
        <v>9620</v>
      </c>
    </row>
    <row r="339" spans="1:6" x14ac:dyDescent="0.3">
      <c r="A339" s="1" t="s">
        <v>2294</v>
      </c>
      <c r="B339" s="1" t="s">
        <v>698</v>
      </c>
      <c r="C339" s="1" t="s">
        <v>1147</v>
      </c>
      <c r="D339" s="1" t="s">
        <v>1148</v>
      </c>
      <c r="E339" s="9" t="s">
        <v>8673</v>
      </c>
      <c r="F339" s="9" t="s">
        <v>9618</v>
      </c>
    </row>
    <row r="340" spans="1:6" x14ac:dyDescent="0.3">
      <c r="A340" s="1" t="s">
        <v>2294</v>
      </c>
      <c r="B340" s="1" t="s">
        <v>698</v>
      </c>
      <c r="C340" s="1" t="s">
        <v>1147</v>
      </c>
      <c r="D340" s="1" t="s">
        <v>1148</v>
      </c>
      <c r="E340" s="9" t="s">
        <v>8670</v>
      </c>
      <c r="F340" s="9" t="s">
        <v>9615</v>
      </c>
    </row>
    <row r="341" spans="1:6" x14ac:dyDescent="0.3">
      <c r="A341" s="1" t="s">
        <v>2294</v>
      </c>
      <c r="B341" s="1" t="s">
        <v>698</v>
      </c>
      <c r="C341" s="1" t="s">
        <v>1147</v>
      </c>
      <c r="D341" s="1" t="s">
        <v>1148</v>
      </c>
      <c r="E341" s="9" t="s">
        <v>8676</v>
      </c>
      <c r="F341" s="9" t="s">
        <v>9621</v>
      </c>
    </row>
    <row r="342" spans="1:6" x14ac:dyDescent="0.3">
      <c r="A342" s="1" t="s">
        <v>2294</v>
      </c>
      <c r="B342" s="1" t="s">
        <v>698</v>
      </c>
      <c r="C342" s="1" t="s">
        <v>1147</v>
      </c>
      <c r="D342" s="1" t="s">
        <v>1148</v>
      </c>
      <c r="E342" s="9" t="s">
        <v>8675</v>
      </c>
      <c r="F342" s="9" t="s">
        <v>9620</v>
      </c>
    </row>
    <row r="343" spans="1:6" x14ac:dyDescent="0.3">
      <c r="A343" s="1" t="s">
        <v>2294</v>
      </c>
      <c r="B343" s="1" t="s">
        <v>698</v>
      </c>
      <c r="C343" s="1" t="s">
        <v>1147</v>
      </c>
      <c r="D343" s="1" t="s">
        <v>1148</v>
      </c>
      <c r="E343" s="9" t="s">
        <v>8674</v>
      </c>
      <c r="F343" s="9" t="s">
        <v>9619</v>
      </c>
    </row>
    <row r="344" spans="1:6" x14ac:dyDescent="0.3">
      <c r="A344" s="1" t="s">
        <v>2294</v>
      </c>
      <c r="B344" s="1" t="s">
        <v>698</v>
      </c>
      <c r="C344" s="1" t="s">
        <v>1147</v>
      </c>
      <c r="D344" s="1" t="s">
        <v>1148</v>
      </c>
      <c r="E344" s="9" t="s">
        <v>8670</v>
      </c>
      <c r="F344" s="9" t="s">
        <v>9615</v>
      </c>
    </row>
    <row r="345" spans="1:6" x14ac:dyDescent="0.3">
      <c r="A345" s="1" t="s">
        <v>2294</v>
      </c>
      <c r="B345" s="1" t="s">
        <v>698</v>
      </c>
      <c r="C345" s="1" t="s">
        <v>1147</v>
      </c>
      <c r="D345" s="1" t="s">
        <v>1148</v>
      </c>
      <c r="E345" s="9" t="s">
        <v>8676</v>
      </c>
      <c r="F345" s="9" t="s">
        <v>9621</v>
      </c>
    </row>
    <row r="346" spans="1:6" x14ac:dyDescent="0.3">
      <c r="A346" s="1" t="s">
        <v>2294</v>
      </c>
      <c r="B346" s="1" t="s">
        <v>698</v>
      </c>
      <c r="C346" s="1" t="s">
        <v>1147</v>
      </c>
      <c r="D346" s="1" t="s">
        <v>1148</v>
      </c>
      <c r="E346" s="9" t="s">
        <v>8675</v>
      </c>
      <c r="F346" s="9" t="s">
        <v>9620</v>
      </c>
    </row>
    <row r="347" spans="1:6" x14ac:dyDescent="0.3">
      <c r="A347" s="1" t="s">
        <v>2294</v>
      </c>
      <c r="B347" s="1" t="s">
        <v>698</v>
      </c>
      <c r="C347" s="1" t="s">
        <v>1147</v>
      </c>
      <c r="D347" s="1" t="s">
        <v>1148</v>
      </c>
      <c r="E347" s="9" t="s">
        <v>8674</v>
      </c>
      <c r="F347" s="9" t="s">
        <v>9619</v>
      </c>
    </row>
    <row r="348" spans="1:6" x14ac:dyDescent="0.3">
      <c r="A348" s="1" t="s">
        <v>2295</v>
      </c>
      <c r="B348" s="1" t="s">
        <v>698</v>
      </c>
      <c r="C348" s="1" t="s">
        <v>1147</v>
      </c>
      <c r="D348" s="1" t="s">
        <v>1148</v>
      </c>
      <c r="E348" s="9" t="s">
        <v>8670</v>
      </c>
      <c r="F348" s="9" t="s">
        <v>9615</v>
      </c>
    </row>
    <row r="349" spans="1:6" x14ac:dyDescent="0.3">
      <c r="A349" s="1" t="s">
        <v>2295</v>
      </c>
      <c r="B349" s="1" t="s">
        <v>698</v>
      </c>
      <c r="C349" s="1" t="s">
        <v>1147</v>
      </c>
      <c r="D349" s="1" t="s">
        <v>1148</v>
      </c>
      <c r="E349" s="9" t="s">
        <v>8671</v>
      </c>
      <c r="F349" s="9" t="s">
        <v>9616</v>
      </c>
    </row>
    <row r="350" spans="1:6" x14ac:dyDescent="0.3">
      <c r="A350" s="1" t="s">
        <v>2295</v>
      </c>
      <c r="B350" s="1" t="s">
        <v>698</v>
      </c>
      <c r="C350" s="1" t="s">
        <v>1147</v>
      </c>
      <c r="D350" s="1" t="s">
        <v>1148</v>
      </c>
      <c r="E350" s="9" t="s">
        <v>8672</v>
      </c>
      <c r="F350" s="9" t="s">
        <v>9617</v>
      </c>
    </row>
    <row r="351" spans="1:6" x14ac:dyDescent="0.3">
      <c r="A351" s="1" t="s">
        <v>2295</v>
      </c>
      <c r="B351" s="1" t="s">
        <v>698</v>
      </c>
      <c r="C351" s="1" t="s">
        <v>1147</v>
      </c>
      <c r="D351" s="1" t="s">
        <v>1148</v>
      </c>
      <c r="E351" s="9" t="s">
        <v>8673</v>
      </c>
      <c r="F351" s="9" t="s">
        <v>9618</v>
      </c>
    </row>
    <row r="352" spans="1:6" x14ac:dyDescent="0.3">
      <c r="A352" s="1" t="s">
        <v>2295</v>
      </c>
      <c r="B352" s="1" t="s">
        <v>698</v>
      </c>
      <c r="C352" s="1" t="s">
        <v>1147</v>
      </c>
      <c r="D352" s="1" t="s">
        <v>1148</v>
      </c>
      <c r="E352" s="9" t="s">
        <v>8670</v>
      </c>
      <c r="F352" s="9" t="s">
        <v>9615</v>
      </c>
    </row>
    <row r="353" spans="1:6" x14ac:dyDescent="0.3">
      <c r="A353" s="1" t="s">
        <v>2295</v>
      </c>
      <c r="B353" s="1" t="s">
        <v>698</v>
      </c>
      <c r="C353" s="1" t="s">
        <v>1147</v>
      </c>
      <c r="D353" s="1" t="s">
        <v>1148</v>
      </c>
      <c r="E353" s="9" t="s">
        <v>8671</v>
      </c>
      <c r="F353" s="9" t="s">
        <v>9616</v>
      </c>
    </row>
    <row r="354" spans="1:6" x14ac:dyDescent="0.3">
      <c r="A354" s="1" t="s">
        <v>2295</v>
      </c>
      <c r="B354" s="1" t="s">
        <v>698</v>
      </c>
      <c r="C354" s="1" t="s">
        <v>1147</v>
      </c>
      <c r="D354" s="1" t="s">
        <v>1148</v>
      </c>
      <c r="E354" s="9" t="s">
        <v>8672</v>
      </c>
      <c r="F354" s="9" t="s">
        <v>9617</v>
      </c>
    </row>
    <row r="355" spans="1:6" x14ac:dyDescent="0.3">
      <c r="A355" s="1" t="s">
        <v>2295</v>
      </c>
      <c r="B355" s="1" t="s">
        <v>698</v>
      </c>
      <c r="C355" s="1" t="s">
        <v>1147</v>
      </c>
      <c r="D355" s="1" t="s">
        <v>1148</v>
      </c>
      <c r="E355" s="9" t="s">
        <v>8673</v>
      </c>
      <c r="F355" s="9" t="s">
        <v>9618</v>
      </c>
    </row>
    <row r="356" spans="1:6" x14ac:dyDescent="0.3">
      <c r="A356" s="1" t="s">
        <v>2295</v>
      </c>
      <c r="B356" s="1" t="s">
        <v>698</v>
      </c>
      <c r="C356" s="1" t="s">
        <v>1147</v>
      </c>
      <c r="D356" s="1" t="s">
        <v>1148</v>
      </c>
      <c r="E356" s="9" t="s">
        <v>8670</v>
      </c>
      <c r="F356" s="9" t="s">
        <v>9615</v>
      </c>
    </row>
    <row r="357" spans="1:6" x14ac:dyDescent="0.3">
      <c r="A357" s="1" t="s">
        <v>2295</v>
      </c>
      <c r="B357" s="1" t="s">
        <v>698</v>
      </c>
      <c r="C357" s="1" t="s">
        <v>1147</v>
      </c>
      <c r="D357" s="1" t="s">
        <v>1148</v>
      </c>
      <c r="E357" s="9" t="s">
        <v>8671</v>
      </c>
      <c r="F357" s="9" t="s">
        <v>9616</v>
      </c>
    </row>
    <row r="358" spans="1:6" x14ac:dyDescent="0.3">
      <c r="A358" s="1" t="s">
        <v>2295</v>
      </c>
      <c r="B358" s="1" t="s">
        <v>698</v>
      </c>
      <c r="C358" s="1" t="s">
        <v>1147</v>
      </c>
      <c r="D358" s="1" t="s">
        <v>1148</v>
      </c>
      <c r="E358" s="9" t="s">
        <v>8672</v>
      </c>
      <c r="F358" s="9" t="s">
        <v>9617</v>
      </c>
    </row>
    <row r="359" spans="1:6" x14ac:dyDescent="0.3">
      <c r="A359" s="1" t="s">
        <v>2295</v>
      </c>
      <c r="B359" s="1" t="s">
        <v>698</v>
      </c>
      <c r="C359" s="1" t="s">
        <v>1147</v>
      </c>
      <c r="D359" s="1" t="s">
        <v>1148</v>
      </c>
      <c r="E359" s="9" t="s">
        <v>8674</v>
      </c>
      <c r="F359" s="9" t="s">
        <v>9619</v>
      </c>
    </row>
    <row r="360" spans="1:6" x14ac:dyDescent="0.3">
      <c r="A360" s="1" t="s">
        <v>2295</v>
      </c>
      <c r="B360" s="1" t="s">
        <v>698</v>
      </c>
      <c r="C360" s="1" t="s">
        <v>1147</v>
      </c>
      <c r="D360" s="1" t="s">
        <v>1148</v>
      </c>
      <c r="E360" s="9" t="s">
        <v>8670</v>
      </c>
      <c r="F360" s="9" t="s">
        <v>9615</v>
      </c>
    </row>
    <row r="361" spans="1:6" x14ac:dyDescent="0.3">
      <c r="A361" s="1" t="s">
        <v>2295</v>
      </c>
      <c r="B361" s="1" t="s">
        <v>698</v>
      </c>
      <c r="C361" s="1" t="s">
        <v>1147</v>
      </c>
      <c r="D361" s="1" t="s">
        <v>1148</v>
      </c>
      <c r="E361" s="9" t="s">
        <v>8671</v>
      </c>
      <c r="F361" s="9" t="s">
        <v>9616</v>
      </c>
    </row>
    <row r="362" spans="1:6" x14ac:dyDescent="0.3">
      <c r="A362" s="1" t="s">
        <v>2295</v>
      </c>
      <c r="B362" s="1" t="s">
        <v>698</v>
      </c>
      <c r="C362" s="1" t="s">
        <v>1147</v>
      </c>
      <c r="D362" s="1" t="s">
        <v>1148</v>
      </c>
      <c r="E362" s="9" t="s">
        <v>8672</v>
      </c>
      <c r="F362" s="9" t="s">
        <v>9617</v>
      </c>
    </row>
    <row r="363" spans="1:6" x14ac:dyDescent="0.3">
      <c r="A363" s="1" t="s">
        <v>2295</v>
      </c>
      <c r="B363" s="1" t="s">
        <v>698</v>
      </c>
      <c r="C363" s="1" t="s">
        <v>1147</v>
      </c>
      <c r="D363" s="1" t="s">
        <v>1148</v>
      </c>
      <c r="E363" s="9" t="s">
        <v>8674</v>
      </c>
      <c r="F363" s="9" t="s">
        <v>9619</v>
      </c>
    </row>
    <row r="364" spans="1:6" x14ac:dyDescent="0.3">
      <c r="A364" s="1" t="s">
        <v>2295</v>
      </c>
      <c r="B364" s="1" t="s">
        <v>698</v>
      </c>
      <c r="C364" s="1" t="s">
        <v>1147</v>
      </c>
      <c r="D364" s="1" t="s">
        <v>1148</v>
      </c>
      <c r="E364" s="9" t="s">
        <v>8670</v>
      </c>
      <c r="F364" s="9" t="s">
        <v>9615</v>
      </c>
    </row>
    <row r="365" spans="1:6" x14ac:dyDescent="0.3">
      <c r="A365" s="1" t="s">
        <v>2295</v>
      </c>
      <c r="B365" s="1" t="s">
        <v>698</v>
      </c>
      <c r="C365" s="1" t="s">
        <v>1147</v>
      </c>
      <c r="D365" s="1" t="s">
        <v>1148</v>
      </c>
      <c r="E365" s="9" t="s">
        <v>8671</v>
      </c>
      <c r="F365" s="9" t="s">
        <v>9616</v>
      </c>
    </row>
    <row r="366" spans="1:6" x14ac:dyDescent="0.3">
      <c r="A366" s="1" t="s">
        <v>2295</v>
      </c>
      <c r="B366" s="1" t="s">
        <v>698</v>
      </c>
      <c r="C366" s="1" t="s">
        <v>1147</v>
      </c>
      <c r="D366" s="1" t="s">
        <v>1148</v>
      </c>
      <c r="E366" s="9" t="s">
        <v>8675</v>
      </c>
      <c r="F366" s="9" t="s">
        <v>9620</v>
      </c>
    </row>
    <row r="367" spans="1:6" x14ac:dyDescent="0.3">
      <c r="A367" s="1" t="s">
        <v>2295</v>
      </c>
      <c r="B367" s="1" t="s">
        <v>698</v>
      </c>
      <c r="C367" s="1" t="s">
        <v>1147</v>
      </c>
      <c r="D367" s="1" t="s">
        <v>1148</v>
      </c>
      <c r="E367" s="9" t="s">
        <v>8673</v>
      </c>
      <c r="F367" s="9" t="s">
        <v>9618</v>
      </c>
    </row>
    <row r="368" spans="1:6" x14ac:dyDescent="0.3">
      <c r="A368" s="1" t="s">
        <v>2295</v>
      </c>
      <c r="B368" s="1" t="s">
        <v>698</v>
      </c>
      <c r="C368" s="1" t="s">
        <v>1147</v>
      </c>
      <c r="D368" s="1" t="s">
        <v>1148</v>
      </c>
      <c r="E368" s="9" t="s">
        <v>8670</v>
      </c>
      <c r="F368" s="9" t="s">
        <v>9615</v>
      </c>
    </row>
    <row r="369" spans="1:6" x14ac:dyDescent="0.3">
      <c r="A369" s="1" t="s">
        <v>2295</v>
      </c>
      <c r="B369" s="1" t="s">
        <v>698</v>
      </c>
      <c r="C369" s="1" t="s">
        <v>1147</v>
      </c>
      <c r="D369" s="1" t="s">
        <v>1148</v>
      </c>
      <c r="E369" s="9" t="s">
        <v>8671</v>
      </c>
      <c r="F369" s="9" t="s">
        <v>9616</v>
      </c>
    </row>
    <row r="370" spans="1:6" x14ac:dyDescent="0.3">
      <c r="A370" s="1" t="s">
        <v>2295</v>
      </c>
      <c r="B370" s="1" t="s">
        <v>698</v>
      </c>
      <c r="C370" s="1" t="s">
        <v>1147</v>
      </c>
      <c r="D370" s="1" t="s">
        <v>1148</v>
      </c>
      <c r="E370" s="9" t="s">
        <v>8675</v>
      </c>
      <c r="F370" s="9" t="s">
        <v>9620</v>
      </c>
    </row>
    <row r="371" spans="1:6" x14ac:dyDescent="0.3">
      <c r="A371" s="1" t="s">
        <v>2295</v>
      </c>
      <c r="B371" s="1" t="s">
        <v>698</v>
      </c>
      <c r="C371" s="1" t="s">
        <v>1147</v>
      </c>
      <c r="D371" s="1" t="s">
        <v>1148</v>
      </c>
      <c r="E371" s="9" t="s">
        <v>8673</v>
      </c>
      <c r="F371" s="9" t="s">
        <v>9618</v>
      </c>
    </row>
    <row r="372" spans="1:6" x14ac:dyDescent="0.3">
      <c r="A372" s="1" t="s">
        <v>2295</v>
      </c>
      <c r="B372" s="1" t="s">
        <v>698</v>
      </c>
      <c r="C372" s="1" t="s">
        <v>1147</v>
      </c>
      <c r="D372" s="1" t="s">
        <v>1148</v>
      </c>
      <c r="E372" s="9" t="s">
        <v>8670</v>
      </c>
      <c r="F372" s="9" t="s">
        <v>9615</v>
      </c>
    </row>
    <row r="373" spans="1:6" x14ac:dyDescent="0.3">
      <c r="A373" s="1" t="s">
        <v>2295</v>
      </c>
      <c r="B373" s="1" t="s">
        <v>698</v>
      </c>
      <c r="C373" s="1" t="s">
        <v>1147</v>
      </c>
      <c r="D373" s="1" t="s">
        <v>1148</v>
      </c>
      <c r="E373" s="9" t="s">
        <v>8671</v>
      </c>
      <c r="F373" s="9" t="s">
        <v>9616</v>
      </c>
    </row>
    <row r="374" spans="1:6" x14ac:dyDescent="0.3">
      <c r="A374" s="1" t="s">
        <v>2295</v>
      </c>
      <c r="B374" s="1" t="s">
        <v>698</v>
      </c>
      <c r="C374" s="1" t="s">
        <v>1147</v>
      </c>
      <c r="D374" s="1" t="s">
        <v>1148</v>
      </c>
      <c r="E374" s="9" t="s">
        <v>8675</v>
      </c>
      <c r="F374" s="9" t="s">
        <v>9620</v>
      </c>
    </row>
    <row r="375" spans="1:6" x14ac:dyDescent="0.3">
      <c r="A375" s="1" t="s">
        <v>2295</v>
      </c>
      <c r="B375" s="1" t="s">
        <v>698</v>
      </c>
      <c r="C375" s="1" t="s">
        <v>1147</v>
      </c>
      <c r="D375" s="1" t="s">
        <v>1148</v>
      </c>
      <c r="E375" s="9" t="s">
        <v>8674</v>
      </c>
      <c r="F375" s="9" t="s">
        <v>9619</v>
      </c>
    </row>
    <row r="376" spans="1:6" x14ac:dyDescent="0.3">
      <c r="A376" s="1" t="s">
        <v>2295</v>
      </c>
      <c r="B376" s="1" t="s">
        <v>698</v>
      </c>
      <c r="C376" s="1" t="s">
        <v>1147</v>
      </c>
      <c r="D376" s="1" t="s">
        <v>1148</v>
      </c>
      <c r="E376" s="9" t="s">
        <v>8670</v>
      </c>
      <c r="F376" s="9" t="s">
        <v>9615</v>
      </c>
    </row>
    <row r="377" spans="1:6" x14ac:dyDescent="0.3">
      <c r="A377" s="1" t="s">
        <v>2295</v>
      </c>
      <c r="B377" s="1" t="s">
        <v>698</v>
      </c>
      <c r="C377" s="1" t="s">
        <v>1147</v>
      </c>
      <c r="D377" s="1" t="s">
        <v>1148</v>
      </c>
      <c r="E377" s="9" t="s">
        <v>8671</v>
      </c>
      <c r="F377" s="9" t="s">
        <v>9616</v>
      </c>
    </row>
    <row r="378" spans="1:6" x14ac:dyDescent="0.3">
      <c r="A378" s="1" t="s">
        <v>2295</v>
      </c>
      <c r="B378" s="1" t="s">
        <v>698</v>
      </c>
      <c r="C378" s="1" t="s">
        <v>1147</v>
      </c>
      <c r="D378" s="1" t="s">
        <v>1148</v>
      </c>
      <c r="E378" s="9" t="s">
        <v>8675</v>
      </c>
      <c r="F378" s="9" t="s">
        <v>9620</v>
      </c>
    </row>
    <row r="379" spans="1:6" x14ac:dyDescent="0.3">
      <c r="A379" s="1" t="s">
        <v>2295</v>
      </c>
      <c r="B379" s="1" t="s">
        <v>698</v>
      </c>
      <c r="C379" s="1" t="s">
        <v>1147</v>
      </c>
      <c r="D379" s="1" t="s">
        <v>1148</v>
      </c>
      <c r="E379" s="9" t="s">
        <v>8674</v>
      </c>
      <c r="F379" s="9" t="s">
        <v>9619</v>
      </c>
    </row>
    <row r="380" spans="1:6" x14ac:dyDescent="0.3">
      <c r="A380" s="1" t="s">
        <v>2295</v>
      </c>
      <c r="B380" s="1" t="s">
        <v>698</v>
      </c>
      <c r="C380" s="1" t="s">
        <v>1147</v>
      </c>
      <c r="D380" s="1" t="s">
        <v>1148</v>
      </c>
      <c r="E380" s="9" t="s">
        <v>8670</v>
      </c>
      <c r="F380" s="9" t="s">
        <v>9615</v>
      </c>
    </row>
    <row r="381" spans="1:6" x14ac:dyDescent="0.3">
      <c r="A381" s="1" t="s">
        <v>2295</v>
      </c>
      <c r="B381" s="1" t="s">
        <v>698</v>
      </c>
      <c r="C381" s="1" t="s">
        <v>1147</v>
      </c>
      <c r="D381" s="1" t="s">
        <v>1148</v>
      </c>
      <c r="E381" s="9" t="s">
        <v>8676</v>
      </c>
      <c r="F381" s="9" t="s">
        <v>9621</v>
      </c>
    </row>
    <row r="382" spans="1:6" x14ac:dyDescent="0.3">
      <c r="A382" s="1" t="s">
        <v>2295</v>
      </c>
      <c r="B382" s="1" t="s">
        <v>698</v>
      </c>
      <c r="C382" s="1" t="s">
        <v>1147</v>
      </c>
      <c r="D382" s="1" t="s">
        <v>1148</v>
      </c>
      <c r="E382" s="9" t="s">
        <v>8672</v>
      </c>
      <c r="F382" s="9" t="s">
        <v>9617</v>
      </c>
    </row>
    <row r="383" spans="1:6" x14ac:dyDescent="0.3">
      <c r="A383" s="1" t="s">
        <v>2295</v>
      </c>
      <c r="B383" s="1" t="s">
        <v>698</v>
      </c>
      <c r="C383" s="1" t="s">
        <v>1147</v>
      </c>
      <c r="D383" s="1" t="s">
        <v>1148</v>
      </c>
      <c r="E383" s="9" t="s">
        <v>8673</v>
      </c>
      <c r="F383" s="9" t="s">
        <v>9618</v>
      </c>
    </row>
    <row r="384" spans="1:6" x14ac:dyDescent="0.3">
      <c r="A384" s="1" t="s">
        <v>2295</v>
      </c>
      <c r="B384" s="1" t="s">
        <v>698</v>
      </c>
      <c r="C384" s="1" t="s">
        <v>1147</v>
      </c>
      <c r="D384" s="1" t="s">
        <v>1148</v>
      </c>
      <c r="E384" s="9" t="s">
        <v>8670</v>
      </c>
      <c r="F384" s="9" t="s">
        <v>9615</v>
      </c>
    </row>
    <row r="385" spans="1:6" x14ac:dyDescent="0.3">
      <c r="A385" s="1" t="s">
        <v>2295</v>
      </c>
      <c r="B385" s="1" t="s">
        <v>698</v>
      </c>
      <c r="C385" s="1" t="s">
        <v>1147</v>
      </c>
      <c r="D385" s="1" t="s">
        <v>1148</v>
      </c>
      <c r="E385" s="9" t="s">
        <v>8676</v>
      </c>
      <c r="F385" s="9" t="s">
        <v>9621</v>
      </c>
    </row>
    <row r="386" spans="1:6" x14ac:dyDescent="0.3">
      <c r="A386" s="1" t="s">
        <v>2295</v>
      </c>
      <c r="B386" s="1" t="s">
        <v>698</v>
      </c>
      <c r="C386" s="1" t="s">
        <v>1147</v>
      </c>
      <c r="D386" s="1" t="s">
        <v>1148</v>
      </c>
      <c r="E386" s="9" t="s">
        <v>8672</v>
      </c>
      <c r="F386" s="9" t="s">
        <v>9617</v>
      </c>
    </row>
    <row r="387" spans="1:6" x14ac:dyDescent="0.3">
      <c r="A387" s="1" t="s">
        <v>2295</v>
      </c>
      <c r="B387" s="1" t="s">
        <v>698</v>
      </c>
      <c r="C387" s="1" t="s">
        <v>1147</v>
      </c>
      <c r="D387" s="1" t="s">
        <v>1148</v>
      </c>
      <c r="E387" s="9" t="s">
        <v>8673</v>
      </c>
      <c r="F387" s="9" t="s">
        <v>9618</v>
      </c>
    </row>
    <row r="388" spans="1:6" x14ac:dyDescent="0.3">
      <c r="A388" s="1" t="s">
        <v>2295</v>
      </c>
      <c r="B388" s="1" t="s">
        <v>698</v>
      </c>
      <c r="C388" s="1" t="s">
        <v>1147</v>
      </c>
      <c r="D388" s="1" t="s">
        <v>1148</v>
      </c>
      <c r="E388" s="9" t="s">
        <v>8670</v>
      </c>
      <c r="F388" s="9" t="s">
        <v>9615</v>
      </c>
    </row>
    <row r="389" spans="1:6" x14ac:dyDescent="0.3">
      <c r="A389" s="1" t="s">
        <v>2295</v>
      </c>
      <c r="B389" s="1" t="s">
        <v>698</v>
      </c>
      <c r="C389" s="1" t="s">
        <v>1147</v>
      </c>
      <c r="D389" s="1" t="s">
        <v>1148</v>
      </c>
      <c r="E389" s="9" t="s">
        <v>8676</v>
      </c>
      <c r="F389" s="9" t="s">
        <v>9621</v>
      </c>
    </row>
    <row r="390" spans="1:6" x14ac:dyDescent="0.3">
      <c r="A390" s="1" t="s">
        <v>2295</v>
      </c>
      <c r="B390" s="1" t="s">
        <v>698</v>
      </c>
      <c r="C390" s="1" t="s">
        <v>1147</v>
      </c>
      <c r="D390" s="1" t="s">
        <v>1148</v>
      </c>
      <c r="E390" s="9" t="s">
        <v>8672</v>
      </c>
      <c r="F390" s="9" t="s">
        <v>9617</v>
      </c>
    </row>
    <row r="391" spans="1:6" x14ac:dyDescent="0.3">
      <c r="A391" s="1" t="s">
        <v>2295</v>
      </c>
      <c r="B391" s="1" t="s">
        <v>698</v>
      </c>
      <c r="C391" s="1" t="s">
        <v>1147</v>
      </c>
      <c r="D391" s="1" t="s">
        <v>1148</v>
      </c>
      <c r="E391" s="9" t="s">
        <v>8674</v>
      </c>
      <c r="F391" s="9" t="s">
        <v>9619</v>
      </c>
    </row>
    <row r="392" spans="1:6" x14ac:dyDescent="0.3">
      <c r="A392" s="1" t="s">
        <v>2295</v>
      </c>
      <c r="B392" s="1" t="s">
        <v>698</v>
      </c>
      <c r="C392" s="1" t="s">
        <v>1147</v>
      </c>
      <c r="D392" s="1" t="s">
        <v>1148</v>
      </c>
      <c r="E392" s="9" t="s">
        <v>8670</v>
      </c>
      <c r="F392" s="9" t="s">
        <v>9615</v>
      </c>
    </row>
    <row r="393" spans="1:6" x14ac:dyDescent="0.3">
      <c r="A393" s="1" t="s">
        <v>2295</v>
      </c>
      <c r="B393" s="1" t="s">
        <v>698</v>
      </c>
      <c r="C393" s="1" t="s">
        <v>1147</v>
      </c>
      <c r="D393" s="1" t="s">
        <v>1148</v>
      </c>
      <c r="E393" s="9" t="s">
        <v>8676</v>
      </c>
      <c r="F393" s="9" t="s">
        <v>9621</v>
      </c>
    </row>
    <row r="394" spans="1:6" x14ac:dyDescent="0.3">
      <c r="A394" s="1" t="s">
        <v>2295</v>
      </c>
      <c r="B394" s="1" t="s">
        <v>698</v>
      </c>
      <c r="C394" s="1" t="s">
        <v>1147</v>
      </c>
      <c r="D394" s="1" t="s">
        <v>1148</v>
      </c>
      <c r="E394" s="9" t="s">
        <v>8672</v>
      </c>
      <c r="F394" s="9" t="s">
        <v>9617</v>
      </c>
    </row>
    <row r="395" spans="1:6" x14ac:dyDescent="0.3">
      <c r="A395" s="1" t="s">
        <v>2295</v>
      </c>
      <c r="B395" s="1" t="s">
        <v>698</v>
      </c>
      <c r="C395" s="1" t="s">
        <v>1147</v>
      </c>
      <c r="D395" s="1" t="s">
        <v>1148</v>
      </c>
      <c r="E395" s="9" t="s">
        <v>8674</v>
      </c>
      <c r="F395" s="9" t="s">
        <v>9619</v>
      </c>
    </row>
    <row r="396" spans="1:6" x14ac:dyDescent="0.3">
      <c r="A396" s="1" t="s">
        <v>2295</v>
      </c>
      <c r="B396" s="1" t="s">
        <v>698</v>
      </c>
      <c r="C396" s="1" t="s">
        <v>1147</v>
      </c>
      <c r="D396" s="1" t="s">
        <v>1148</v>
      </c>
      <c r="E396" s="9" t="s">
        <v>8670</v>
      </c>
      <c r="F396" s="9" t="s">
        <v>9615</v>
      </c>
    </row>
    <row r="397" spans="1:6" x14ac:dyDescent="0.3">
      <c r="A397" s="1" t="s">
        <v>2295</v>
      </c>
      <c r="B397" s="1" t="s">
        <v>698</v>
      </c>
      <c r="C397" s="1" t="s">
        <v>1147</v>
      </c>
      <c r="D397" s="1" t="s">
        <v>1148</v>
      </c>
      <c r="E397" s="9" t="s">
        <v>8676</v>
      </c>
      <c r="F397" s="9" t="s">
        <v>9621</v>
      </c>
    </row>
    <row r="398" spans="1:6" x14ac:dyDescent="0.3">
      <c r="A398" s="1" t="s">
        <v>2295</v>
      </c>
      <c r="B398" s="1" t="s">
        <v>698</v>
      </c>
      <c r="C398" s="1" t="s">
        <v>1147</v>
      </c>
      <c r="D398" s="1" t="s">
        <v>1148</v>
      </c>
      <c r="E398" s="9" t="s">
        <v>8675</v>
      </c>
      <c r="F398" s="9" t="s">
        <v>9620</v>
      </c>
    </row>
    <row r="399" spans="1:6" x14ac:dyDescent="0.3">
      <c r="A399" s="1" t="s">
        <v>2295</v>
      </c>
      <c r="B399" s="1" t="s">
        <v>698</v>
      </c>
      <c r="C399" s="1" t="s">
        <v>1147</v>
      </c>
      <c r="D399" s="1" t="s">
        <v>1148</v>
      </c>
      <c r="E399" s="9" t="s">
        <v>8673</v>
      </c>
      <c r="F399" s="9" t="s">
        <v>9618</v>
      </c>
    </row>
    <row r="400" spans="1:6" x14ac:dyDescent="0.3">
      <c r="A400" s="1" t="s">
        <v>2295</v>
      </c>
      <c r="B400" s="1" t="s">
        <v>698</v>
      </c>
      <c r="C400" s="1" t="s">
        <v>1147</v>
      </c>
      <c r="D400" s="1" t="s">
        <v>1148</v>
      </c>
      <c r="E400" s="9" t="s">
        <v>8670</v>
      </c>
      <c r="F400" s="9" t="s">
        <v>9615</v>
      </c>
    </row>
    <row r="401" spans="1:6" x14ac:dyDescent="0.3">
      <c r="A401" s="1" t="s">
        <v>2295</v>
      </c>
      <c r="B401" s="1" t="s">
        <v>698</v>
      </c>
      <c r="C401" s="1" t="s">
        <v>1147</v>
      </c>
      <c r="D401" s="1" t="s">
        <v>1148</v>
      </c>
      <c r="E401" s="9" t="s">
        <v>8676</v>
      </c>
      <c r="F401" s="9" t="s">
        <v>9621</v>
      </c>
    </row>
    <row r="402" spans="1:6" x14ac:dyDescent="0.3">
      <c r="A402" s="1" t="s">
        <v>2295</v>
      </c>
      <c r="B402" s="1" t="s">
        <v>698</v>
      </c>
      <c r="C402" s="1" t="s">
        <v>1147</v>
      </c>
      <c r="D402" s="1" t="s">
        <v>1148</v>
      </c>
      <c r="E402" s="9" t="s">
        <v>8675</v>
      </c>
      <c r="F402" s="9" t="s">
        <v>9620</v>
      </c>
    </row>
    <row r="403" spans="1:6" x14ac:dyDescent="0.3">
      <c r="A403" s="1" t="s">
        <v>2295</v>
      </c>
      <c r="B403" s="1" t="s">
        <v>698</v>
      </c>
      <c r="C403" s="1" t="s">
        <v>1147</v>
      </c>
      <c r="D403" s="1" t="s">
        <v>1148</v>
      </c>
      <c r="E403" s="9" t="s">
        <v>8673</v>
      </c>
      <c r="F403" s="9" t="s">
        <v>9618</v>
      </c>
    </row>
    <row r="404" spans="1:6" x14ac:dyDescent="0.3">
      <c r="A404" s="1" t="s">
        <v>2295</v>
      </c>
      <c r="B404" s="1" t="s">
        <v>698</v>
      </c>
      <c r="C404" s="1" t="s">
        <v>1147</v>
      </c>
      <c r="D404" s="1" t="s">
        <v>1148</v>
      </c>
      <c r="E404" s="9" t="s">
        <v>8670</v>
      </c>
      <c r="F404" s="9" t="s">
        <v>9615</v>
      </c>
    </row>
    <row r="405" spans="1:6" x14ac:dyDescent="0.3">
      <c r="A405" s="1" t="s">
        <v>2295</v>
      </c>
      <c r="B405" s="1" t="s">
        <v>698</v>
      </c>
      <c r="C405" s="1" t="s">
        <v>1147</v>
      </c>
      <c r="D405" s="1" t="s">
        <v>1148</v>
      </c>
      <c r="E405" s="9" t="s">
        <v>8676</v>
      </c>
      <c r="F405" s="9" t="s">
        <v>9621</v>
      </c>
    </row>
    <row r="406" spans="1:6" x14ac:dyDescent="0.3">
      <c r="A406" s="1" t="s">
        <v>2295</v>
      </c>
      <c r="B406" s="1" t="s">
        <v>698</v>
      </c>
      <c r="C406" s="1" t="s">
        <v>1147</v>
      </c>
      <c r="D406" s="1" t="s">
        <v>1148</v>
      </c>
      <c r="E406" s="9" t="s">
        <v>8675</v>
      </c>
      <c r="F406" s="9" t="s">
        <v>9620</v>
      </c>
    </row>
    <row r="407" spans="1:6" x14ac:dyDescent="0.3">
      <c r="A407" s="1" t="s">
        <v>2295</v>
      </c>
      <c r="B407" s="1" t="s">
        <v>698</v>
      </c>
      <c r="C407" s="1" t="s">
        <v>1147</v>
      </c>
      <c r="D407" s="1" t="s">
        <v>1148</v>
      </c>
      <c r="E407" s="9" t="s">
        <v>8674</v>
      </c>
      <c r="F407" s="9" t="s">
        <v>9619</v>
      </c>
    </row>
    <row r="408" spans="1:6" x14ac:dyDescent="0.3">
      <c r="A408" s="1" t="s">
        <v>2295</v>
      </c>
      <c r="B408" s="1" t="s">
        <v>698</v>
      </c>
      <c r="C408" s="1" t="s">
        <v>1147</v>
      </c>
      <c r="D408" s="1" t="s">
        <v>1148</v>
      </c>
      <c r="E408" s="9" t="s">
        <v>8670</v>
      </c>
      <c r="F408" s="9" t="s">
        <v>9615</v>
      </c>
    </row>
    <row r="409" spans="1:6" x14ac:dyDescent="0.3">
      <c r="A409" s="1" t="s">
        <v>2295</v>
      </c>
      <c r="B409" s="1" t="s">
        <v>698</v>
      </c>
      <c r="C409" s="1" t="s">
        <v>1147</v>
      </c>
      <c r="D409" s="1" t="s">
        <v>1148</v>
      </c>
      <c r="E409" s="9" t="s">
        <v>8676</v>
      </c>
      <c r="F409" s="9" t="s">
        <v>9621</v>
      </c>
    </row>
    <row r="410" spans="1:6" x14ac:dyDescent="0.3">
      <c r="A410" s="1" t="s">
        <v>2295</v>
      </c>
      <c r="B410" s="1" t="s">
        <v>698</v>
      </c>
      <c r="C410" s="1" t="s">
        <v>1147</v>
      </c>
      <c r="D410" s="1" t="s">
        <v>1148</v>
      </c>
      <c r="E410" s="9" t="s">
        <v>8675</v>
      </c>
      <c r="F410" s="9" t="s">
        <v>9620</v>
      </c>
    </row>
    <row r="411" spans="1:6" x14ac:dyDescent="0.3">
      <c r="A411" s="1" t="s">
        <v>2295</v>
      </c>
      <c r="B411" s="1" t="s">
        <v>698</v>
      </c>
      <c r="C411" s="1" t="s">
        <v>1147</v>
      </c>
      <c r="D411" s="1" t="s">
        <v>1148</v>
      </c>
      <c r="E411" s="9" t="s">
        <v>8674</v>
      </c>
      <c r="F411" s="9" t="s">
        <v>9619</v>
      </c>
    </row>
    <row r="412" spans="1:6" x14ac:dyDescent="0.3">
      <c r="A412" s="1" t="s">
        <v>2296</v>
      </c>
      <c r="B412" s="1" t="s">
        <v>698</v>
      </c>
      <c r="C412" s="1" t="s">
        <v>1147</v>
      </c>
      <c r="D412" s="1" t="s">
        <v>1148</v>
      </c>
      <c r="E412" s="9" t="s">
        <v>8670</v>
      </c>
      <c r="F412" s="9" t="s">
        <v>9615</v>
      </c>
    </row>
    <row r="413" spans="1:6" x14ac:dyDescent="0.3">
      <c r="A413" s="1" t="s">
        <v>2296</v>
      </c>
      <c r="B413" s="1" t="s">
        <v>698</v>
      </c>
      <c r="C413" s="1" t="s">
        <v>1147</v>
      </c>
      <c r="D413" s="1" t="s">
        <v>1148</v>
      </c>
      <c r="E413" s="9" t="s">
        <v>8672</v>
      </c>
      <c r="F413" s="9" t="s">
        <v>9617</v>
      </c>
    </row>
    <row r="414" spans="1:6" x14ac:dyDescent="0.3">
      <c r="A414" s="1" t="s">
        <v>2296</v>
      </c>
      <c r="B414" s="1" t="s">
        <v>698</v>
      </c>
      <c r="C414" s="1" t="s">
        <v>1147</v>
      </c>
      <c r="D414" s="1" t="s">
        <v>1148</v>
      </c>
      <c r="E414" s="9" t="s">
        <v>8673</v>
      </c>
      <c r="F414" s="9" t="s">
        <v>9618</v>
      </c>
    </row>
    <row r="415" spans="1:6" x14ac:dyDescent="0.3">
      <c r="A415" s="1" t="s">
        <v>2296</v>
      </c>
      <c r="B415" s="1" t="s">
        <v>698</v>
      </c>
      <c r="C415" s="1" t="s">
        <v>1147</v>
      </c>
      <c r="D415" s="1" t="s">
        <v>1148</v>
      </c>
      <c r="E415" s="9" t="s">
        <v>8670</v>
      </c>
      <c r="F415" s="9" t="s">
        <v>9615</v>
      </c>
    </row>
    <row r="416" spans="1:6" x14ac:dyDescent="0.3">
      <c r="A416" s="1" t="s">
        <v>2296</v>
      </c>
      <c r="B416" s="1" t="s">
        <v>698</v>
      </c>
      <c r="C416" s="1" t="s">
        <v>1147</v>
      </c>
      <c r="D416" s="1" t="s">
        <v>1148</v>
      </c>
      <c r="E416" s="9" t="s">
        <v>8672</v>
      </c>
      <c r="F416" s="9" t="s">
        <v>9617</v>
      </c>
    </row>
    <row r="417" spans="1:6" x14ac:dyDescent="0.3">
      <c r="A417" s="1" t="s">
        <v>2296</v>
      </c>
      <c r="B417" s="1" t="s">
        <v>698</v>
      </c>
      <c r="C417" s="1" t="s">
        <v>1147</v>
      </c>
      <c r="D417" s="1" t="s">
        <v>1148</v>
      </c>
      <c r="E417" s="9" t="s">
        <v>8673</v>
      </c>
      <c r="F417" s="9" t="s">
        <v>9618</v>
      </c>
    </row>
    <row r="418" spans="1:6" x14ac:dyDescent="0.3">
      <c r="A418" s="1" t="s">
        <v>2296</v>
      </c>
      <c r="B418" s="1" t="s">
        <v>698</v>
      </c>
      <c r="C418" s="1" t="s">
        <v>1147</v>
      </c>
      <c r="D418" s="1" t="s">
        <v>1148</v>
      </c>
      <c r="E418" s="9" t="s">
        <v>8670</v>
      </c>
      <c r="F418" s="9" t="s">
        <v>9615</v>
      </c>
    </row>
    <row r="419" spans="1:6" x14ac:dyDescent="0.3">
      <c r="A419" s="1" t="s">
        <v>2296</v>
      </c>
      <c r="B419" s="1" t="s">
        <v>698</v>
      </c>
      <c r="C419" s="1" t="s">
        <v>1147</v>
      </c>
      <c r="D419" s="1" t="s">
        <v>1148</v>
      </c>
      <c r="E419" s="9" t="s">
        <v>8672</v>
      </c>
      <c r="F419" s="9" t="s">
        <v>9617</v>
      </c>
    </row>
    <row r="420" spans="1:6" x14ac:dyDescent="0.3">
      <c r="A420" s="1" t="s">
        <v>2296</v>
      </c>
      <c r="B420" s="1" t="s">
        <v>698</v>
      </c>
      <c r="C420" s="1" t="s">
        <v>1147</v>
      </c>
      <c r="D420" s="1" t="s">
        <v>1148</v>
      </c>
      <c r="E420" s="9" t="s">
        <v>8674</v>
      </c>
      <c r="F420" s="9" t="s">
        <v>9619</v>
      </c>
    </row>
    <row r="421" spans="1:6" x14ac:dyDescent="0.3">
      <c r="A421" s="1" t="s">
        <v>2296</v>
      </c>
      <c r="B421" s="1" t="s">
        <v>698</v>
      </c>
      <c r="C421" s="1" t="s">
        <v>1147</v>
      </c>
      <c r="D421" s="1" t="s">
        <v>1148</v>
      </c>
      <c r="E421" s="9" t="s">
        <v>8670</v>
      </c>
      <c r="F421" s="9" t="s">
        <v>9615</v>
      </c>
    </row>
    <row r="422" spans="1:6" x14ac:dyDescent="0.3">
      <c r="A422" s="1" t="s">
        <v>2296</v>
      </c>
      <c r="B422" s="1" t="s">
        <v>698</v>
      </c>
      <c r="C422" s="1" t="s">
        <v>1147</v>
      </c>
      <c r="D422" s="1" t="s">
        <v>1148</v>
      </c>
      <c r="E422" s="9" t="s">
        <v>8672</v>
      </c>
      <c r="F422" s="9" t="s">
        <v>9617</v>
      </c>
    </row>
    <row r="423" spans="1:6" x14ac:dyDescent="0.3">
      <c r="A423" s="1" t="s">
        <v>2296</v>
      </c>
      <c r="B423" s="1" t="s">
        <v>698</v>
      </c>
      <c r="C423" s="1" t="s">
        <v>1147</v>
      </c>
      <c r="D423" s="1" t="s">
        <v>1148</v>
      </c>
      <c r="E423" s="9" t="s">
        <v>8674</v>
      </c>
      <c r="F423" s="9" t="s">
        <v>9619</v>
      </c>
    </row>
    <row r="424" spans="1:6" x14ac:dyDescent="0.3">
      <c r="A424" s="1" t="s">
        <v>2296</v>
      </c>
      <c r="B424" s="1" t="s">
        <v>698</v>
      </c>
      <c r="C424" s="1" t="s">
        <v>1147</v>
      </c>
      <c r="D424" s="1" t="s">
        <v>1148</v>
      </c>
      <c r="E424" s="9" t="s">
        <v>8670</v>
      </c>
      <c r="F424" s="9" t="s">
        <v>9615</v>
      </c>
    </row>
    <row r="425" spans="1:6" x14ac:dyDescent="0.3">
      <c r="A425" s="1" t="s">
        <v>2296</v>
      </c>
      <c r="B425" s="1" t="s">
        <v>698</v>
      </c>
      <c r="C425" s="1" t="s">
        <v>1147</v>
      </c>
      <c r="D425" s="1" t="s">
        <v>1148</v>
      </c>
      <c r="E425" s="9" t="s">
        <v>8675</v>
      </c>
      <c r="F425" s="9" t="s">
        <v>9620</v>
      </c>
    </row>
    <row r="426" spans="1:6" x14ac:dyDescent="0.3">
      <c r="A426" s="1" t="s">
        <v>2296</v>
      </c>
      <c r="B426" s="1" t="s">
        <v>698</v>
      </c>
      <c r="C426" s="1" t="s">
        <v>1147</v>
      </c>
      <c r="D426" s="1" t="s">
        <v>1148</v>
      </c>
      <c r="E426" s="9" t="s">
        <v>8673</v>
      </c>
      <c r="F426" s="9" t="s">
        <v>9618</v>
      </c>
    </row>
    <row r="427" spans="1:6" x14ac:dyDescent="0.3">
      <c r="A427" s="1" t="s">
        <v>2296</v>
      </c>
      <c r="B427" s="1" t="s">
        <v>698</v>
      </c>
      <c r="C427" s="1" t="s">
        <v>1147</v>
      </c>
      <c r="D427" s="1" t="s">
        <v>1148</v>
      </c>
      <c r="E427" s="9" t="s">
        <v>8670</v>
      </c>
      <c r="F427" s="9" t="s">
        <v>9615</v>
      </c>
    </row>
    <row r="428" spans="1:6" x14ac:dyDescent="0.3">
      <c r="A428" s="1" t="s">
        <v>2296</v>
      </c>
      <c r="B428" s="1" t="s">
        <v>698</v>
      </c>
      <c r="C428" s="1" t="s">
        <v>1147</v>
      </c>
      <c r="D428" s="1" t="s">
        <v>1148</v>
      </c>
      <c r="E428" s="9" t="s">
        <v>8675</v>
      </c>
      <c r="F428" s="9" t="s">
        <v>9620</v>
      </c>
    </row>
    <row r="429" spans="1:6" x14ac:dyDescent="0.3">
      <c r="A429" s="1" t="s">
        <v>2296</v>
      </c>
      <c r="B429" s="1" t="s">
        <v>698</v>
      </c>
      <c r="C429" s="1" t="s">
        <v>1147</v>
      </c>
      <c r="D429" s="1" t="s">
        <v>1148</v>
      </c>
      <c r="E429" s="9" t="s">
        <v>8673</v>
      </c>
      <c r="F429" s="9" t="s">
        <v>9618</v>
      </c>
    </row>
    <row r="430" spans="1:6" x14ac:dyDescent="0.3">
      <c r="A430" s="1" t="s">
        <v>2296</v>
      </c>
      <c r="B430" s="1" t="s">
        <v>698</v>
      </c>
      <c r="C430" s="1" t="s">
        <v>1147</v>
      </c>
      <c r="D430" s="1" t="s">
        <v>1148</v>
      </c>
      <c r="E430" s="9" t="s">
        <v>8670</v>
      </c>
      <c r="F430" s="9" t="s">
        <v>9615</v>
      </c>
    </row>
    <row r="431" spans="1:6" x14ac:dyDescent="0.3">
      <c r="A431" s="1" t="s">
        <v>2296</v>
      </c>
      <c r="B431" s="1" t="s">
        <v>698</v>
      </c>
      <c r="C431" s="1" t="s">
        <v>1147</v>
      </c>
      <c r="D431" s="1" t="s">
        <v>1148</v>
      </c>
      <c r="E431" s="9" t="s">
        <v>8675</v>
      </c>
      <c r="F431" s="9" t="s">
        <v>9620</v>
      </c>
    </row>
    <row r="432" spans="1:6" x14ac:dyDescent="0.3">
      <c r="A432" s="1" t="s">
        <v>2296</v>
      </c>
      <c r="B432" s="1" t="s">
        <v>698</v>
      </c>
      <c r="C432" s="1" t="s">
        <v>1147</v>
      </c>
      <c r="D432" s="1" t="s">
        <v>1148</v>
      </c>
      <c r="E432" s="9" t="s">
        <v>8674</v>
      </c>
      <c r="F432" s="9" t="s">
        <v>9619</v>
      </c>
    </row>
    <row r="433" spans="1:6" x14ac:dyDescent="0.3">
      <c r="A433" s="1" t="s">
        <v>2296</v>
      </c>
      <c r="B433" s="1" t="s">
        <v>698</v>
      </c>
      <c r="C433" s="1" t="s">
        <v>1147</v>
      </c>
      <c r="D433" s="1" t="s">
        <v>1148</v>
      </c>
      <c r="E433" s="9" t="s">
        <v>8670</v>
      </c>
      <c r="F433" s="9" t="s">
        <v>9615</v>
      </c>
    </row>
    <row r="434" spans="1:6" x14ac:dyDescent="0.3">
      <c r="A434" s="1" t="s">
        <v>2296</v>
      </c>
      <c r="B434" s="1" t="s">
        <v>698</v>
      </c>
      <c r="C434" s="1" t="s">
        <v>1147</v>
      </c>
      <c r="D434" s="1" t="s">
        <v>1148</v>
      </c>
      <c r="E434" s="9" t="s">
        <v>8675</v>
      </c>
      <c r="F434" s="9" t="s">
        <v>9620</v>
      </c>
    </row>
    <row r="435" spans="1:6" x14ac:dyDescent="0.3">
      <c r="A435" s="1" t="s">
        <v>2296</v>
      </c>
      <c r="B435" s="1" t="s">
        <v>698</v>
      </c>
      <c r="C435" s="1" t="s">
        <v>1147</v>
      </c>
      <c r="D435" s="1" t="s">
        <v>1148</v>
      </c>
      <c r="E435" s="9" t="s">
        <v>8674</v>
      </c>
      <c r="F435" s="9" t="s">
        <v>9619</v>
      </c>
    </row>
    <row r="436" spans="1:6" x14ac:dyDescent="0.3">
      <c r="A436" s="1" t="s">
        <v>2296</v>
      </c>
      <c r="B436" s="1" t="s">
        <v>698</v>
      </c>
      <c r="C436" s="1" t="s">
        <v>1147</v>
      </c>
      <c r="D436" s="1" t="s">
        <v>1148</v>
      </c>
      <c r="E436" s="9" t="s">
        <v>8671</v>
      </c>
      <c r="F436" s="9" t="s">
        <v>9616</v>
      </c>
    </row>
    <row r="437" spans="1:6" x14ac:dyDescent="0.3">
      <c r="A437" s="1" t="s">
        <v>2296</v>
      </c>
      <c r="B437" s="1" t="s">
        <v>698</v>
      </c>
      <c r="C437" s="1" t="s">
        <v>1147</v>
      </c>
      <c r="D437" s="1" t="s">
        <v>1148</v>
      </c>
      <c r="E437" s="9" t="s">
        <v>8672</v>
      </c>
      <c r="F437" s="9" t="s">
        <v>9617</v>
      </c>
    </row>
    <row r="438" spans="1:6" x14ac:dyDescent="0.3">
      <c r="A438" s="1" t="s">
        <v>2296</v>
      </c>
      <c r="B438" s="1" t="s">
        <v>698</v>
      </c>
      <c r="C438" s="1" t="s">
        <v>1147</v>
      </c>
      <c r="D438" s="1" t="s">
        <v>1148</v>
      </c>
      <c r="E438" s="9" t="s">
        <v>8673</v>
      </c>
      <c r="F438" s="9" t="s">
        <v>9618</v>
      </c>
    </row>
    <row r="439" spans="1:6" x14ac:dyDescent="0.3">
      <c r="A439" s="1" t="s">
        <v>2296</v>
      </c>
      <c r="B439" s="1" t="s">
        <v>698</v>
      </c>
      <c r="C439" s="1" t="s">
        <v>1147</v>
      </c>
      <c r="D439" s="1" t="s">
        <v>1148</v>
      </c>
      <c r="E439" s="9" t="s">
        <v>8671</v>
      </c>
      <c r="F439" s="9" t="s">
        <v>9616</v>
      </c>
    </row>
    <row r="440" spans="1:6" x14ac:dyDescent="0.3">
      <c r="A440" s="1" t="s">
        <v>2296</v>
      </c>
      <c r="B440" s="1" t="s">
        <v>698</v>
      </c>
      <c r="C440" s="1" t="s">
        <v>1147</v>
      </c>
      <c r="D440" s="1" t="s">
        <v>1148</v>
      </c>
      <c r="E440" s="9" t="s">
        <v>8672</v>
      </c>
      <c r="F440" s="9" t="s">
        <v>9617</v>
      </c>
    </row>
    <row r="441" spans="1:6" x14ac:dyDescent="0.3">
      <c r="A441" s="1" t="s">
        <v>2296</v>
      </c>
      <c r="B441" s="1" t="s">
        <v>698</v>
      </c>
      <c r="C441" s="1" t="s">
        <v>1147</v>
      </c>
      <c r="D441" s="1" t="s">
        <v>1148</v>
      </c>
      <c r="E441" s="9" t="s">
        <v>8673</v>
      </c>
      <c r="F441" s="9" t="s">
        <v>9618</v>
      </c>
    </row>
    <row r="442" spans="1:6" x14ac:dyDescent="0.3">
      <c r="A442" s="1" t="s">
        <v>2296</v>
      </c>
      <c r="B442" s="1" t="s">
        <v>698</v>
      </c>
      <c r="C442" s="1" t="s">
        <v>1147</v>
      </c>
      <c r="D442" s="1" t="s">
        <v>1148</v>
      </c>
      <c r="E442" s="9" t="s">
        <v>8671</v>
      </c>
      <c r="F442" s="9" t="s">
        <v>9616</v>
      </c>
    </row>
    <row r="443" spans="1:6" x14ac:dyDescent="0.3">
      <c r="A443" s="1" t="s">
        <v>2296</v>
      </c>
      <c r="B443" s="1" t="s">
        <v>698</v>
      </c>
      <c r="C443" s="1" t="s">
        <v>1147</v>
      </c>
      <c r="D443" s="1" t="s">
        <v>1148</v>
      </c>
      <c r="E443" s="9" t="s">
        <v>8672</v>
      </c>
      <c r="F443" s="9" t="s">
        <v>9617</v>
      </c>
    </row>
    <row r="444" spans="1:6" x14ac:dyDescent="0.3">
      <c r="A444" s="1" t="s">
        <v>2296</v>
      </c>
      <c r="B444" s="1" t="s">
        <v>698</v>
      </c>
      <c r="C444" s="1" t="s">
        <v>1147</v>
      </c>
      <c r="D444" s="1" t="s">
        <v>1148</v>
      </c>
      <c r="E444" s="9" t="s">
        <v>8674</v>
      </c>
      <c r="F444" s="9" t="s">
        <v>9619</v>
      </c>
    </row>
    <row r="445" spans="1:6" x14ac:dyDescent="0.3">
      <c r="A445" s="1" t="s">
        <v>2296</v>
      </c>
      <c r="B445" s="1" t="s">
        <v>698</v>
      </c>
      <c r="C445" s="1" t="s">
        <v>1147</v>
      </c>
      <c r="D445" s="1" t="s">
        <v>1148</v>
      </c>
      <c r="E445" s="9" t="s">
        <v>8671</v>
      </c>
      <c r="F445" s="9" t="s">
        <v>9616</v>
      </c>
    </row>
    <row r="446" spans="1:6" x14ac:dyDescent="0.3">
      <c r="A446" s="1" t="s">
        <v>2296</v>
      </c>
      <c r="B446" s="1" t="s">
        <v>698</v>
      </c>
      <c r="C446" s="1" t="s">
        <v>1147</v>
      </c>
      <c r="D446" s="1" t="s">
        <v>1148</v>
      </c>
      <c r="E446" s="9" t="s">
        <v>8672</v>
      </c>
      <c r="F446" s="9" t="s">
        <v>9617</v>
      </c>
    </row>
    <row r="447" spans="1:6" x14ac:dyDescent="0.3">
      <c r="A447" s="1" t="s">
        <v>2296</v>
      </c>
      <c r="B447" s="1" t="s">
        <v>698</v>
      </c>
      <c r="C447" s="1" t="s">
        <v>1147</v>
      </c>
      <c r="D447" s="1" t="s">
        <v>1148</v>
      </c>
      <c r="E447" s="9" t="s">
        <v>8674</v>
      </c>
      <c r="F447" s="9" t="s">
        <v>9619</v>
      </c>
    </row>
    <row r="448" spans="1:6" x14ac:dyDescent="0.3">
      <c r="A448" s="1" t="s">
        <v>2296</v>
      </c>
      <c r="B448" s="1" t="s">
        <v>698</v>
      </c>
      <c r="C448" s="1" t="s">
        <v>1147</v>
      </c>
      <c r="D448" s="1" t="s">
        <v>1148</v>
      </c>
      <c r="E448" s="9" t="s">
        <v>8671</v>
      </c>
      <c r="F448" s="9" t="s">
        <v>9616</v>
      </c>
    </row>
    <row r="449" spans="1:6" x14ac:dyDescent="0.3">
      <c r="A449" s="1" t="s">
        <v>2296</v>
      </c>
      <c r="B449" s="1" t="s">
        <v>698</v>
      </c>
      <c r="C449" s="1" t="s">
        <v>1147</v>
      </c>
      <c r="D449" s="1" t="s">
        <v>1148</v>
      </c>
      <c r="E449" s="9" t="s">
        <v>8675</v>
      </c>
      <c r="F449" s="9" t="s">
        <v>9620</v>
      </c>
    </row>
    <row r="450" spans="1:6" x14ac:dyDescent="0.3">
      <c r="A450" s="1" t="s">
        <v>2296</v>
      </c>
      <c r="B450" s="1" t="s">
        <v>698</v>
      </c>
      <c r="C450" s="1" t="s">
        <v>1147</v>
      </c>
      <c r="D450" s="1" t="s">
        <v>1148</v>
      </c>
      <c r="E450" s="9" t="s">
        <v>8673</v>
      </c>
      <c r="F450" s="9" t="s">
        <v>9618</v>
      </c>
    </row>
    <row r="451" spans="1:6" x14ac:dyDescent="0.3">
      <c r="A451" s="1" t="s">
        <v>2296</v>
      </c>
      <c r="B451" s="1" t="s">
        <v>698</v>
      </c>
      <c r="C451" s="1" t="s">
        <v>1147</v>
      </c>
      <c r="D451" s="1" t="s">
        <v>1148</v>
      </c>
      <c r="E451" s="9" t="s">
        <v>8671</v>
      </c>
      <c r="F451" s="9" t="s">
        <v>9616</v>
      </c>
    </row>
    <row r="452" spans="1:6" x14ac:dyDescent="0.3">
      <c r="A452" s="1" t="s">
        <v>2296</v>
      </c>
      <c r="B452" s="1" t="s">
        <v>698</v>
      </c>
      <c r="C452" s="1" t="s">
        <v>1147</v>
      </c>
      <c r="D452" s="1" t="s">
        <v>1148</v>
      </c>
      <c r="E452" s="9" t="s">
        <v>8675</v>
      </c>
      <c r="F452" s="9" t="s">
        <v>9620</v>
      </c>
    </row>
    <row r="453" spans="1:6" x14ac:dyDescent="0.3">
      <c r="A453" s="1" t="s">
        <v>2296</v>
      </c>
      <c r="B453" s="1" t="s">
        <v>698</v>
      </c>
      <c r="C453" s="1" t="s">
        <v>1147</v>
      </c>
      <c r="D453" s="1" t="s">
        <v>1148</v>
      </c>
      <c r="E453" s="9" t="s">
        <v>8673</v>
      </c>
      <c r="F453" s="9" t="s">
        <v>9618</v>
      </c>
    </row>
    <row r="454" spans="1:6" x14ac:dyDescent="0.3">
      <c r="A454" s="1" t="s">
        <v>2296</v>
      </c>
      <c r="B454" s="1" t="s">
        <v>698</v>
      </c>
      <c r="C454" s="1" t="s">
        <v>1147</v>
      </c>
      <c r="D454" s="1" t="s">
        <v>1148</v>
      </c>
      <c r="E454" s="9" t="s">
        <v>8671</v>
      </c>
      <c r="F454" s="9" t="s">
        <v>9616</v>
      </c>
    </row>
    <row r="455" spans="1:6" x14ac:dyDescent="0.3">
      <c r="A455" s="1" t="s">
        <v>2296</v>
      </c>
      <c r="B455" s="1" t="s">
        <v>698</v>
      </c>
      <c r="C455" s="1" t="s">
        <v>1147</v>
      </c>
      <c r="D455" s="1" t="s">
        <v>1148</v>
      </c>
      <c r="E455" s="9" t="s">
        <v>8675</v>
      </c>
      <c r="F455" s="9" t="s">
        <v>9620</v>
      </c>
    </row>
    <row r="456" spans="1:6" x14ac:dyDescent="0.3">
      <c r="A456" s="1" t="s">
        <v>2296</v>
      </c>
      <c r="B456" s="1" t="s">
        <v>698</v>
      </c>
      <c r="C456" s="1" t="s">
        <v>1147</v>
      </c>
      <c r="D456" s="1" t="s">
        <v>1148</v>
      </c>
      <c r="E456" s="9" t="s">
        <v>8674</v>
      </c>
      <c r="F456" s="9" t="s">
        <v>9619</v>
      </c>
    </row>
    <row r="457" spans="1:6" x14ac:dyDescent="0.3">
      <c r="A457" s="1" t="s">
        <v>2296</v>
      </c>
      <c r="B457" s="1" t="s">
        <v>698</v>
      </c>
      <c r="C457" s="1" t="s">
        <v>1147</v>
      </c>
      <c r="D457" s="1" t="s">
        <v>1148</v>
      </c>
      <c r="E457" s="9" t="s">
        <v>8671</v>
      </c>
      <c r="F457" s="9" t="s">
        <v>9616</v>
      </c>
    </row>
    <row r="458" spans="1:6" x14ac:dyDescent="0.3">
      <c r="A458" s="1" t="s">
        <v>2296</v>
      </c>
      <c r="B458" s="1" t="s">
        <v>698</v>
      </c>
      <c r="C458" s="1" t="s">
        <v>1147</v>
      </c>
      <c r="D458" s="1" t="s">
        <v>1148</v>
      </c>
      <c r="E458" s="9" t="s">
        <v>8675</v>
      </c>
      <c r="F458" s="9" t="s">
        <v>9620</v>
      </c>
    </row>
    <row r="459" spans="1:6" x14ac:dyDescent="0.3">
      <c r="A459" s="1" t="s">
        <v>2296</v>
      </c>
      <c r="B459" s="1" t="s">
        <v>698</v>
      </c>
      <c r="C459" s="1" t="s">
        <v>1147</v>
      </c>
      <c r="D459" s="1" t="s">
        <v>1148</v>
      </c>
      <c r="E459" s="9" t="s">
        <v>8674</v>
      </c>
      <c r="F459" s="9" t="s">
        <v>9619</v>
      </c>
    </row>
    <row r="460" spans="1:6" x14ac:dyDescent="0.3">
      <c r="A460" s="1" t="s">
        <v>2296</v>
      </c>
      <c r="B460" s="1" t="s">
        <v>698</v>
      </c>
      <c r="C460" s="1" t="s">
        <v>1147</v>
      </c>
      <c r="D460" s="1" t="s">
        <v>1148</v>
      </c>
      <c r="E460" s="9" t="s">
        <v>8677</v>
      </c>
      <c r="F460" s="9" t="s">
        <v>9622</v>
      </c>
    </row>
    <row r="461" spans="1:6" x14ac:dyDescent="0.3">
      <c r="A461" s="1" t="s">
        <v>2296</v>
      </c>
      <c r="B461" s="1" t="s">
        <v>698</v>
      </c>
      <c r="C461" s="1" t="s">
        <v>1147</v>
      </c>
      <c r="D461" s="1" t="s">
        <v>1148</v>
      </c>
      <c r="E461" s="9" t="s">
        <v>8672</v>
      </c>
      <c r="F461" s="9" t="s">
        <v>9617</v>
      </c>
    </row>
    <row r="462" spans="1:6" x14ac:dyDescent="0.3">
      <c r="A462" s="1" t="s">
        <v>2296</v>
      </c>
      <c r="B462" s="1" t="s">
        <v>698</v>
      </c>
      <c r="C462" s="1" t="s">
        <v>1147</v>
      </c>
      <c r="D462" s="1" t="s">
        <v>1148</v>
      </c>
      <c r="E462" s="9" t="s">
        <v>8673</v>
      </c>
      <c r="F462" s="9" t="s">
        <v>9618</v>
      </c>
    </row>
    <row r="463" spans="1:6" x14ac:dyDescent="0.3">
      <c r="A463" s="1" t="s">
        <v>2296</v>
      </c>
      <c r="B463" s="1" t="s">
        <v>698</v>
      </c>
      <c r="C463" s="1" t="s">
        <v>1147</v>
      </c>
      <c r="D463" s="1" t="s">
        <v>1148</v>
      </c>
      <c r="E463" s="9" t="s">
        <v>8676</v>
      </c>
      <c r="F463" s="9" t="s">
        <v>9621</v>
      </c>
    </row>
    <row r="464" spans="1:6" x14ac:dyDescent="0.3">
      <c r="A464" s="1" t="s">
        <v>2296</v>
      </c>
      <c r="B464" s="1" t="s">
        <v>698</v>
      </c>
      <c r="C464" s="1" t="s">
        <v>1147</v>
      </c>
      <c r="D464" s="1" t="s">
        <v>1148</v>
      </c>
      <c r="E464" s="9" t="s">
        <v>8672</v>
      </c>
      <c r="F464" s="9" t="s">
        <v>9617</v>
      </c>
    </row>
    <row r="465" spans="1:6" x14ac:dyDescent="0.3">
      <c r="A465" s="1" t="s">
        <v>2296</v>
      </c>
      <c r="B465" s="1" t="s">
        <v>698</v>
      </c>
      <c r="C465" s="1" t="s">
        <v>1147</v>
      </c>
      <c r="D465" s="1" t="s">
        <v>1148</v>
      </c>
      <c r="E465" s="9" t="s">
        <v>8673</v>
      </c>
      <c r="F465" s="9" t="s">
        <v>9618</v>
      </c>
    </row>
    <row r="466" spans="1:6" x14ac:dyDescent="0.3">
      <c r="A466" s="1" t="s">
        <v>2296</v>
      </c>
      <c r="B466" s="1" t="s">
        <v>698</v>
      </c>
      <c r="C466" s="1" t="s">
        <v>1147</v>
      </c>
      <c r="D466" s="1" t="s">
        <v>1148</v>
      </c>
      <c r="E466" s="9" t="s">
        <v>8676</v>
      </c>
      <c r="F466" s="9" t="s">
        <v>9621</v>
      </c>
    </row>
    <row r="467" spans="1:6" x14ac:dyDescent="0.3">
      <c r="A467" s="1" t="s">
        <v>2296</v>
      </c>
      <c r="B467" s="1" t="s">
        <v>698</v>
      </c>
      <c r="C467" s="1" t="s">
        <v>1147</v>
      </c>
      <c r="D467" s="1" t="s">
        <v>1148</v>
      </c>
      <c r="E467" s="9" t="s">
        <v>8672</v>
      </c>
      <c r="F467" s="9" t="s">
        <v>9617</v>
      </c>
    </row>
    <row r="468" spans="1:6" x14ac:dyDescent="0.3">
      <c r="A468" s="1" t="s">
        <v>2296</v>
      </c>
      <c r="B468" s="1" t="s">
        <v>698</v>
      </c>
      <c r="C468" s="1" t="s">
        <v>1147</v>
      </c>
      <c r="D468" s="1" t="s">
        <v>1148</v>
      </c>
      <c r="E468" s="9" t="s">
        <v>8674</v>
      </c>
      <c r="F468" s="9" t="s">
        <v>9619</v>
      </c>
    </row>
    <row r="469" spans="1:6" x14ac:dyDescent="0.3">
      <c r="A469" s="1" t="s">
        <v>2296</v>
      </c>
      <c r="B469" s="1" t="s">
        <v>698</v>
      </c>
      <c r="C469" s="1" t="s">
        <v>1147</v>
      </c>
      <c r="D469" s="1" t="s">
        <v>1148</v>
      </c>
      <c r="E469" s="9" t="s">
        <v>8676</v>
      </c>
      <c r="F469" s="9" t="s">
        <v>9621</v>
      </c>
    </row>
    <row r="470" spans="1:6" x14ac:dyDescent="0.3">
      <c r="A470" s="1" t="s">
        <v>2296</v>
      </c>
      <c r="B470" s="1" t="s">
        <v>698</v>
      </c>
      <c r="C470" s="1" t="s">
        <v>1147</v>
      </c>
      <c r="D470" s="1" t="s">
        <v>1148</v>
      </c>
      <c r="E470" s="9" t="s">
        <v>8672</v>
      </c>
      <c r="F470" s="9" t="s">
        <v>9617</v>
      </c>
    </row>
    <row r="471" spans="1:6" x14ac:dyDescent="0.3">
      <c r="A471" s="1" t="s">
        <v>2296</v>
      </c>
      <c r="B471" s="1" t="s">
        <v>698</v>
      </c>
      <c r="C471" s="1" t="s">
        <v>1147</v>
      </c>
      <c r="D471" s="1" t="s">
        <v>1148</v>
      </c>
      <c r="E471" s="9" t="s">
        <v>8674</v>
      </c>
      <c r="F471" s="9" t="s">
        <v>9619</v>
      </c>
    </row>
    <row r="472" spans="1:6" x14ac:dyDescent="0.3">
      <c r="A472" s="1" t="s">
        <v>2296</v>
      </c>
      <c r="B472" s="1" t="s">
        <v>698</v>
      </c>
      <c r="C472" s="1" t="s">
        <v>1147</v>
      </c>
      <c r="D472" s="1" t="s">
        <v>1148</v>
      </c>
      <c r="E472" s="9" t="s">
        <v>8676</v>
      </c>
      <c r="F472" s="9" t="s">
        <v>9621</v>
      </c>
    </row>
    <row r="473" spans="1:6" x14ac:dyDescent="0.3">
      <c r="A473" s="1" t="s">
        <v>2296</v>
      </c>
      <c r="B473" s="1" t="s">
        <v>698</v>
      </c>
      <c r="C473" s="1" t="s">
        <v>1147</v>
      </c>
      <c r="D473" s="1" t="s">
        <v>1148</v>
      </c>
      <c r="E473" s="9" t="s">
        <v>8675</v>
      </c>
      <c r="F473" s="9" t="s">
        <v>9620</v>
      </c>
    </row>
    <row r="474" spans="1:6" x14ac:dyDescent="0.3">
      <c r="A474" s="1" t="s">
        <v>2296</v>
      </c>
      <c r="B474" s="1" t="s">
        <v>698</v>
      </c>
      <c r="C474" s="1" t="s">
        <v>1147</v>
      </c>
      <c r="D474" s="1" t="s">
        <v>1148</v>
      </c>
      <c r="E474" s="9" t="s">
        <v>8673</v>
      </c>
      <c r="F474" s="9" t="s">
        <v>9618</v>
      </c>
    </row>
    <row r="475" spans="1:6" x14ac:dyDescent="0.3">
      <c r="A475" s="1" t="s">
        <v>2296</v>
      </c>
      <c r="B475" s="1" t="s">
        <v>698</v>
      </c>
      <c r="C475" s="1" t="s">
        <v>1147</v>
      </c>
      <c r="D475" s="1" t="s">
        <v>1148</v>
      </c>
      <c r="E475" s="9" t="s">
        <v>8676</v>
      </c>
      <c r="F475" s="9" t="s">
        <v>9621</v>
      </c>
    </row>
    <row r="476" spans="1:6" x14ac:dyDescent="0.3">
      <c r="A476" s="1" t="s">
        <v>2296</v>
      </c>
      <c r="B476" s="1" t="s">
        <v>698</v>
      </c>
      <c r="C476" s="1" t="s">
        <v>1147</v>
      </c>
      <c r="D476" s="1" t="s">
        <v>1148</v>
      </c>
      <c r="E476" s="9" t="s">
        <v>8675</v>
      </c>
      <c r="F476" s="9" t="s">
        <v>9620</v>
      </c>
    </row>
    <row r="477" spans="1:6" x14ac:dyDescent="0.3">
      <c r="A477" s="1" t="s">
        <v>2296</v>
      </c>
      <c r="B477" s="1" t="s">
        <v>698</v>
      </c>
      <c r="C477" s="1" t="s">
        <v>1147</v>
      </c>
      <c r="D477" s="1" t="s">
        <v>1148</v>
      </c>
      <c r="E477" s="9" t="s">
        <v>8673</v>
      </c>
      <c r="F477" s="9" t="s">
        <v>9618</v>
      </c>
    </row>
    <row r="478" spans="1:6" x14ac:dyDescent="0.3">
      <c r="A478" s="1" t="s">
        <v>2296</v>
      </c>
      <c r="B478" s="1" t="s">
        <v>698</v>
      </c>
      <c r="C478" s="1" t="s">
        <v>1147</v>
      </c>
      <c r="D478" s="1" t="s">
        <v>1148</v>
      </c>
      <c r="E478" s="9" t="s">
        <v>8676</v>
      </c>
      <c r="F478" s="9" t="s">
        <v>9621</v>
      </c>
    </row>
    <row r="479" spans="1:6" x14ac:dyDescent="0.3">
      <c r="A479" s="1" t="s">
        <v>2296</v>
      </c>
      <c r="B479" s="1" t="s">
        <v>698</v>
      </c>
      <c r="C479" s="1" t="s">
        <v>1147</v>
      </c>
      <c r="D479" s="1" t="s">
        <v>1148</v>
      </c>
      <c r="E479" s="9" t="s">
        <v>8675</v>
      </c>
      <c r="F479" s="9" t="s">
        <v>9620</v>
      </c>
    </row>
    <row r="480" spans="1:6" x14ac:dyDescent="0.3">
      <c r="A480" s="1" t="s">
        <v>2296</v>
      </c>
      <c r="B480" s="1" t="s">
        <v>698</v>
      </c>
      <c r="C480" s="1" t="s">
        <v>1147</v>
      </c>
      <c r="D480" s="1" t="s">
        <v>1148</v>
      </c>
      <c r="E480" s="9" t="s">
        <v>8674</v>
      </c>
      <c r="F480" s="9" t="s">
        <v>9619</v>
      </c>
    </row>
    <row r="481" spans="1:6" x14ac:dyDescent="0.3">
      <c r="A481" s="1" t="s">
        <v>2296</v>
      </c>
      <c r="B481" s="1" t="s">
        <v>698</v>
      </c>
      <c r="C481" s="1" t="s">
        <v>1147</v>
      </c>
      <c r="D481" s="1" t="s">
        <v>1148</v>
      </c>
      <c r="E481" s="9" t="s">
        <v>8676</v>
      </c>
      <c r="F481" s="9" t="s">
        <v>9621</v>
      </c>
    </row>
    <row r="482" spans="1:6" x14ac:dyDescent="0.3">
      <c r="A482" s="1" t="s">
        <v>2296</v>
      </c>
      <c r="B482" s="1" t="s">
        <v>698</v>
      </c>
      <c r="C482" s="1" t="s">
        <v>1147</v>
      </c>
      <c r="D482" s="1" t="s">
        <v>1148</v>
      </c>
      <c r="E482" s="9" t="s">
        <v>8675</v>
      </c>
      <c r="F482" s="9" t="s">
        <v>9620</v>
      </c>
    </row>
    <row r="483" spans="1:6" x14ac:dyDescent="0.3">
      <c r="A483" s="1" t="s">
        <v>2296</v>
      </c>
      <c r="B483" s="1" t="s">
        <v>698</v>
      </c>
      <c r="C483" s="1" t="s">
        <v>1147</v>
      </c>
      <c r="D483" s="1" t="s">
        <v>1148</v>
      </c>
      <c r="E483" s="9" t="s">
        <v>8674</v>
      </c>
      <c r="F483" s="9" t="s">
        <v>9619</v>
      </c>
    </row>
    <row r="484" spans="1:6" x14ac:dyDescent="0.3">
      <c r="A484" s="1" t="s">
        <v>2297</v>
      </c>
      <c r="B484" s="1" t="s">
        <v>698</v>
      </c>
      <c r="C484" s="1" t="s">
        <v>1147</v>
      </c>
      <c r="D484" s="1" t="s">
        <v>1148</v>
      </c>
      <c r="E484" s="9" t="s">
        <v>8678</v>
      </c>
      <c r="F484" s="9" t="s">
        <v>9623</v>
      </c>
    </row>
    <row r="485" spans="1:6" x14ac:dyDescent="0.3">
      <c r="A485" s="1" t="s">
        <v>2297</v>
      </c>
      <c r="B485" s="1" t="s">
        <v>698</v>
      </c>
      <c r="C485" s="1" t="s">
        <v>1147</v>
      </c>
      <c r="D485" s="1" t="s">
        <v>1148</v>
      </c>
      <c r="E485" s="9" t="s">
        <v>8678</v>
      </c>
      <c r="F485" s="9" t="s">
        <v>9623</v>
      </c>
    </row>
    <row r="486" spans="1:6" x14ac:dyDescent="0.3">
      <c r="A486" s="1" t="s">
        <v>2297</v>
      </c>
      <c r="B486" s="1" t="s">
        <v>698</v>
      </c>
      <c r="C486" s="1" t="s">
        <v>1147</v>
      </c>
      <c r="D486" s="1" t="s">
        <v>1148</v>
      </c>
      <c r="E486" s="9" t="s">
        <v>8678</v>
      </c>
      <c r="F486" s="9" t="s">
        <v>9623</v>
      </c>
    </row>
    <row r="487" spans="1:6" x14ac:dyDescent="0.3">
      <c r="A487" s="1" t="s">
        <v>2297</v>
      </c>
      <c r="B487" s="1" t="s">
        <v>698</v>
      </c>
      <c r="C487" s="1" t="s">
        <v>1147</v>
      </c>
      <c r="D487" s="1" t="s">
        <v>1148</v>
      </c>
      <c r="E487" s="9" t="s">
        <v>8678</v>
      </c>
      <c r="F487" s="9" t="s">
        <v>9623</v>
      </c>
    </row>
    <row r="488" spans="1:6" x14ac:dyDescent="0.3">
      <c r="A488" s="1" t="s">
        <v>2297</v>
      </c>
      <c r="B488" s="1" t="s">
        <v>698</v>
      </c>
      <c r="C488" s="1" t="s">
        <v>1147</v>
      </c>
      <c r="D488" s="1" t="s">
        <v>1148</v>
      </c>
      <c r="E488" s="9" t="s">
        <v>8678</v>
      </c>
      <c r="F488" s="9" t="s">
        <v>9623</v>
      </c>
    </row>
    <row r="489" spans="1:6" x14ac:dyDescent="0.3">
      <c r="A489" s="1" t="s">
        <v>2297</v>
      </c>
      <c r="B489" s="1" t="s">
        <v>698</v>
      </c>
      <c r="C489" s="1" t="s">
        <v>1147</v>
      </c>
      <c r="D489" s="1" t="s">
        <v>1148</v>
      </c>
      <c r="E489" s="9" t="s">
        <v>8678</v>
      </c>
      <c r="F489" s="9" t="s">
        <v>9623</v>
      </c>
    </row>
    <row r="490" spans="1:6" x14ac:dyDescent="0.3">
      <c r="A490" s="1" t="s">
        <v>2297</v>
      </c>
      <c r="B490" s="1" t="s">
        <v>698</v>
      </c>
      <c r="C490" s="1" t="s">
        <v>1147</v>
      </c>
      <c r="D490" s="1" t="s">
        <v>1148</v>
      </c>
      <c r="E490" s="9" t="s">
        <v>8678</v>
      </c>
      <c r="F490" s="9" t="s">
        <v>9623</v>
      </c>
    </row>
    <row r="491" spans="1:6" x14ac:dyDescent="0.3">
      <c r="A491" s="1" t="s">
        <v>2297</v>
      </c>
      <c r="B491" s="1" t="s">
        <v>698</v>
      </c>
      <c r="C491" s="1" t="s">
        <v>1147</v>
      </c>
      <c r="D491" s="1" t="s">
        <v>1148</v>
      </c>
      <c r="E491" s="9" t="s">
        <v>8678</v>
      </c>
      <c r="F491" s="9" t="s">
        <v>9623</v>
      </c>
    </row>
    <row r="492" spans="1:6" x14ac:dyDescent="0.3">
      <c r="A492" s="1" t="s">
        <v>2297</v>
      </c>
      <c r="B492" s="1" t="s">
        <v>698</v>
      </c>
      <c r="C492" s="1" t="s">
        <v>1147</v>
      </c>
      <c r="D492" s="1" t="s">
        <v>1148</v>
      </c>
      <c r="E492" s="9" t="s">
        <v>8678</v>
      </c>
      <c r="F492" s="9" t="s">
        <v>9623</v>
      </c>
    </row>
    <row r="493" spans="1:6" x14ac:dyDescent="0.3">
      <c r="A493" s="1" t="s">
        <v>2297</v>
      </c>
      <c r="B493" s="1" t="s">
        <v>698</v>
      </c>
      <c r="C493" s="1" t="s">
        <v>1147</v>
      </c>
      <c r="D493" s="1" t="s">
        <v>1148</v>
      </c>
      <c r="E493" s="9" t="s">
        <v>8678</v>
      </c>
      <c r="F493" s="9" t="s">
        <v>9623</v>
      </c>
    </row>
    <row r="494" spans="1:6" x14ac:dyDescent="0.3">
      <c r="A494" s="1" t="s">
        <v>2297</v>
      </c>
      <c r="B494" s="1" t="s">
        <v>698</v>
      </c>
      <c r="C494" s="1" t="s">
        <v>1147</v>
      </c>
      <c r="D494" s="1" t="s">
        <v>1148</v>
      </c>
      <c r="E494" s="9" t="s">
        <v>8678</v>
      </c>
      <c r="F494" s="9" t="s">
        <v>9623</v>
      </c>
    </row>
    <row r="495" spans="1:6" x14ac:dyDescent="0.3">
      <c r="A495" s="1" t="s">
        <v>2297</v>
      </c>
      <c r="B495" s="1" t="s">
        <v>698</v>
      </c>
      <c r="C495" s="1" t="s">
        <v>1147</v>
      </c>
      <c r="D495" s="1" t="s">
        <v>1148</v>
      </c>
      <c r="E495" s="9" t="s">
        <v>8678</v>
      </c>
      <c r="F495" s="9" t="s">
        <v>9623</v>
      </c>
    </row>
    <row r="496" spans="1:6" x14ac:dyDescent="0.3">
      <c r="A496" s="1" t="s">
        <v>2297</v>
      </c>
      <c r="B496" s="1" t="s">
        <v>698</v>
      </c>
      <c r="C496" s="1" t="s">
        <v>1147</v>
      </c>
      <c r="D496" s="1" t="s">
        <v>1148</v>
      </c>
      <c r="E496" s="9" t="s">
        <v>8678</v>
      </c>
      <c r="F496" s="9" t="s">
        <v>9623</v>
      </c>
    </row>
    <row r="497" spans="1:6" x14ac:dyDescent="0.3">
      <c r="A497" s="1" t="s">
        <v>2297</v>
      </c>
      <c r="B497" s="1" t="s">
        <v>698</v>
      </c>
      <c r="C497" s="1" t="s">
        <v>1147</v>
      </c>
      <c r="D497" s="1" t="s">
        <v>1148</v>
      </c>
      <c r="E497" s="9" t="s">
        <v>8678</v>
      </c>
      <c r="F497" s="9" t="s">
        <v>9623</v>
      </c>
    </row>
    <row r="498" spans="1:6" x14ac:dyDescent="0.3">
      <c r="A498" s="1" t="s">
        <v>2297</v>
      </c>
      <c r="B498" s="1" t="s">
        <v>698</v>
      </c>
      <c r="C498" s="1" t="s">
        <v>1147</v>
      </c>
      <c r="D498" s="1" t="s">
        <v>1148</v>
      </c>
      <c r="E498" s="9" t="s">
        <v>8678</v>
      </c>
      <c r="F498" s="9" t="s">
        <v>9623</v>
      </c>
    </row>
    <row r="499" spans="1:6" x14ac:dyDescent="0.3">
      <c r="A499" s="1" t="s">
        <v>2297</v>
      </c>
      <c r="B499" s="1" t="s">
        <v>698</v>
      </c>
      <c r="C499" s="1" t="s">
        <v>1147</v>
      </c>
      <c r="D499" s="1" t="s">
        <v>1148</v>
      </c>
      <c r="E499" s="9" t="s">
        <v>8678</v>
      </c>
      <c r="F499" s="9" t="s">
        <v>9623</v>
      </c>
    </row>
    <row r="500" spans="1:6" x14ac:dyDescent="0.3">
      <c r="A500" s="1" t="s">
        <v>2300</v>
      </c>
      <c r="B500" s="1" t="s">
        <v>698</v>
      </c>
      <c r="C500" s="1" t="s">
        <v>1147</v>
      </c>
      <c r="D500" s="1" t="s">
        <v>1148</v>
      </c>
      <c r="E500" s="9" t="s">
        <v>8670</v>
      </c>
      <c r="F500" s="9" t="s">
        <v>9615</v>
      </c>
    </row>
    <row r="501" spans="1:6" x14ac:dyDescent="0.3">
      <c r="A501" s="1" t="s">
        <v>2300</v>
      </c>
      <c r="B501" s="1" t="s">
        <v>698</v>
      </c>
      <c r="C501" s="1" t="s">
        <v>1147</v>
      </c>
      <c r="D501" s="1" t="s">
        <v>1148</v>
      </c>
      <c r="E501" s="9" t="s">
        <v>8671</v>
      </c>
      <c r="F501" s="9" t="s">
        <v>9616</v>
      </c>
    </row>
    <row r="502" spans="1:6" x14ac:dyDescent="0.3">
      <c r="A502" s="1" t="s">
        <v>2300</v>
      </c>
      <c r="B502" s="1" t="s">
        <v>698</v>
      </c>
      <c r="C502" s="1" t="s">
        <v>1147</v>
      </c>
      <c r="D502" s="1" t="s">
        <v>1148</v>
      </c>
      <c r="E502" s="9" t="s">
        <v>8672</v>
      </c>
      <c r="F502" s="9" t="s">
        <v>9617</v>
      </c>
    </row>
    <row r="503" spans="1:6" x14ac:dyDescent="0.3">
      <c r="A503" s="1" t="s">
        <v>2300</v>
      </c>
      <c r="B503" s="1" t="s">
        <v>698</v>
      </c>
      <c r="C503" s="1" t="s">
        <v>1147</v>
      </c>
      <c r="D503" s="1" t="s">
        <v>1148</v>
      </c>
      <c r="E503" s="9" t="s">
        <v>8673</v>
      </c>
      <c r="F503" s="9" t="s">
        <v>9618</v>
      </c>
    </row>
    <row r="504" spans="1:6" x14ac:dyDescent="0.3">
      <c r="A504" s="1" t="s">
        <v>2300</v>
      </c>
      <c r="B504" s="1" t="s">
        <v>698</v>
      </c>
      <c r="C504" s="1" t="s">
        <v>1147</v>
      </c>
      <c r="D504" s="1" t="s">
        <v>1148</v>
      </c>
      <c r="E504" s="9" t="s">
        <v>8670</v>
      </c>
      <c r="F504" s="9" t="s">
        <v>9615</v>
      </c>
    </row>
    <row r="505" spans="1:6" x14ac:dyDescent="0.3">
      <c r="A505" s="1" t="s">
        <v>2300</v>
      </c>
      <c r="B505" s="1" t="s">
        <v>698</v>
      </c>
      <c r="C505" s="1" t="s">
        <v>1147</v>
      </c>
      <c r="D505" s="1" t="s">
        <v>1148</v>
      </c>
      <c r="E505" s="9" t="s">
        <v>8671</v>
      </c>
      <c r="F505" s="9" t="s">
        <v>9616</v>
      </c>
    </row>
    <row r="506" spans="1:6" x14ac:dyDescent="0.3">
      <c r="A506" s="1" t="s">
        <v>2300</v>
      </c>
      <c r="B506" s="1" t="s">
        <v>698</v>
      </c>
      <c r="C506" s="1" t="s">
        <v>1147</v>
      </c>
      <c r="D506" s="1" t="s">
        <v>1148</v>
      </c>
      <c r="E506" s="9" t="s">
        <v>8672</v>
      </c>
      <c r="F506" s="9" t="s">
        <v>9617</v>
      </c>
    </row>
    <row r="507" spans="1:6" x14ac:dyDescent="0.3">
      <c r="A507" s="1" t="s">
        <v>2300</v>
      </c>
      <c r="B507" s="1" t="s">
        <v>698</v>
      </c>
      <c r="C507" s="1" t="s">
        <v>1147</v>
      </c>
      <c r="D507" s="1" t="s">
        <v>1148</v>
      </c>
      <c r="E507" s="9" t="s">
        <v>8673</v>
      </c>
      <c r="F507" s="9" t="s">
        <v>9618</v>
      </c>
    </row>
    <row r="508" spans="1:6" x14ac:dyDescent="0.3">
      <c r="A508" s="1" t="s">
        <v>2300</v>
      </c>
      <c r="B508" s="1" t="s">
        <v>698</v>
      </c>
      <c r="C508" s="1" t="s">
        <v>1147</v>
      </c>
      <c r="D508" s="1" t="s">
        <v>1148</v>
      </c>
      <c r="E508" s="9" t="s">
        <v>8670</v>
      </c>
      <c r="F508" s="9" t="s">
        <v>9615</v>
      </c>
    </row>
    <row r="509" spans="1:6" x14ac:dyDescent="0.3">
      <c r="A509" s="1" t="s">
        <v>2300</v>
      </c>
      <c r="B509" s="1" t="s">
        <v>698</v>
      </c>
      <c r="C509" s="1" t="s">
        <v>1147</v>
      </c>
      <c r="D509" s="1" t="s">
        <v>1148</v>
      </c>
      <c r="E509" s="9" t="s">
        <v>8671</v>
      </c>
      <c r="F509" s="9" t="s">
        <v>9616</v>
      </c>
    </row>
    <row r="510" spans="1:6" x14ac:dyDescent="0.3">
      <c r="A510" s="1" t="s">
        <v>2300</v>
      </c>
      <c r="B510" s="1" t="s">
        <v>698</v>
      </c>
      <c r="C510" s="1" t="s">
        <v>1147</v>
      </c>
      <c r="D510" s="1" t="s">
        <v>1148</v>
      </c>
      <c r="E510" s="9" t="s">
        <v>8672</v>
      </c>
      <c r="F510" s="9" t="s">
        <v>9617</v>
      </c>
    </row>
    <row r="511" spans="1:6" x14ac:dyDescent="0.3">
      <c r="A511" s="1" t="s">
        <v>2300</v>
      </c>
      <c r="B511" s="1" t="s">
        <v>698</v>
      </c>
      <c r="C511" s="1" t="s">
        <v>1147</v>
      </c>
      <c r="D511" s="1" t="s">
        <v>1148</v>
      </c>
      <c r="E511" s="9" t="s">
        <v>8674</v>
      </c>
      <c r="F511" s="9" t="s">
        <v>9619</v>
      </c>
    </row>
    <row r="512" spans="1:6" x14ac:dyDescent="0.3">
      <c r="A512" s="1" t="s">
        <v>2300</v>
      </c>
      <c r="B512" s="1" t="s">
        <v>698</v>
      </c>
      <c r="C512" s="1" t="s">
        <v>1147</v>
      </c>
      <c r="D512" s="1" t="s">
        <v>1148</v>
      </c>
      <c r="E512" s="9" t="s">
        <v>8670</v>
      </c>
      <c r="F512" s="9" t="s">
        <v>9615</v>
      </c>
    </row>
    <row r="513" spans="1:6" x14ac:dyDescent="0.3">
      <c r="A513" s="1" t="s">
        <v>2300</v>
      </c>
      <c r="B513" s="1" t="s">
        <v>698</v>
      </c>
      <c r="C513" s="1" t="s">
        <v>1147</v>
      </c>
      <c r="D513" s="1" t="s">
        <v>1148</v>
      </c>
      <c r="E513" s="9" t="s">
        <v>8671</v>
      </c>
      <c r="F513" s="9" t="s">
        <v>9616</v>
      </c>
    </row>
    <row r="514" spans="1:6" x14ac:dyDescent="0.3">
      <c r="A514" s="1" t="s">
        <v>2300</v>
      </c>
      <c r="B514" s="1" t="s">
        <v>698</v>
      </c>
      <c r="C514" s="1" t="s">
        <v>1147</v>
      </c>
      <c r="D514" s="1" t="s">
        <v>1148</v>
      </c>
      <c r="E514" s="9" t="s">
        <v>8672</v>
      </c>
      <c r="F514" s="9" t="s">
        <v>9617</v>
      </c>
    </row>
    <row r="515" spans="1:6" x14ac:dyDescent="0.3">
      <c r="A515" s="1" t="s">
        <v>2300</v>
      </c>
      <c r="B515" s="1" t="s">
        <v>698</v>
      </c>
      <c r="C515" s="1" t="s">
        <v>1147</v>
      </c>
      <c r="D515" s="1" t="s">
        <v>1148</v>
      </c>
      <c r="E515" s="9" t="s">
        <v>8674</v>
      </c>
      <c r="F515" s="9" t="s">
        <v>9619</v>
      </c>
    </row>
    <row r="516" spans="1:6" x14ac:dyDescent="0.3">
      <c r="A516" s="1" t="s">
        <v>2300</v>
      </c>
      <c r="B516" s="1" t="s">
        <v>698</v>
      </c>
      <c r="C516" s="1" t="s">
        <v>1147</v>
      </c>
      <c r="D516" s="1" t="s">
        <v>1148</v>
      </c>
      <c r="E516" s="9" t="s">
        <v>8670</v>
      </c>
      <c r="F516" s="9" t="s">
        <v>9615</v>
      </c>
    </row>
    <row r="517" spans="1:6" x14ac:dyDescent="0.3">
      <c r="A517" s="1" t="s">
        <v>2300</v>
      </c>
      <c r="B517" s="1" t="s">
        <v>698</v>
      </c>
      <c r="C517" s="1" t="s">
        <v>1147</v>
      </c>
      <c r="D517" s="1" t="s">
        <v>1148</v>
      </c>
      <c r="E517" s="9" t="s">
        <v>8671</v>
      </c>
      <c r="F517" s="9" t="s">
        <v>9616</v>
      </c>
    </row>
    <row r="518" spans="1:6" x14ac:dyDescent="0.3">
      <c r="A518" s="1" t="s">
        <v>2300</v>
      </c>
      <c r="B518" s="1" t="s">
        <v>698</v>
      </c>
      <c r="C518" s="1" t="s">
        <v>1147</v>
      </c>
      <c r="D518" s="1" t="s">
        <v>1148</v>
      </c>
      <c r="E518" s="9" t="s">
        <v>8675</v>
      </c>
      <c r="F518" s="9" t="s">
        <v>9620</v>
      </c>
    </row>
    <row r="519" spans="1:6" x14ac:dyDescent="0.3">
      <c r="A519" s="1" t="s">
        <v>2300</v>
      </c>
      <c r="B519" s="1" t="s">
        <v>698</v>
      </c>
      <c r="C519" s="1" t="s">
        <v>1147</v>
      </c>
      <c r="D519" s="1" t="s">
        <v>1148</v>
      </c>
      <c r="E519" s="9" t="s">
        <v>8673</v>
      </c>
      <c r="F519" s="9" t="s">
        <v>9618</v>
      </c>
    </row>
    <row r="520" spans="1:6" x14ac:dyDescent="0.3">
      <c r="A520" s="1" t="s">
        <v>2300</v>
      </c>
      <c r="B520" s="1" t="s">
        <v>698</v>
      </c>
      <c r="C520" s="1" t="s">
        <v>1147</v>
      </c>
      <c r="D520" s="1" t="s">
        <v>1148</v>
      </c>
      <c r="E520" s="9" t="s">
        <v>8670</v>
      </c>
      <c r="F520" s="9" t="s">
        <v>9615</v>
      </c>
    </row>
    <row r="521" spans="1:6" x14ac:dyDescent="0.3">
      <c r="A521" s="1" t="s">
        <v>2300</v>
      </c>
      <c r="B521" s="1" t="s">
        <v>698</v>
      </c>
      <c r="C521" s="1" t="s">
        <v>1147</v>
      </c>
      <c r="D521" s="1" t="s">
        <v>1148</v>
      </c>
      <c r="E521" s="9" t="s">
        <v>8671</v>
      </c>
      <c r="F521" s="9" t="s">
        <v>9616</v>
      </c>
    </row>
    <row r="522" spans="1:6" x14ac:dyDescent="0.3">
      <c r="A522" s="1" t="s">
        <v>2300</v>
      </c>
      <c r="B522" s="1" t="s">
        <v>698</v>
      </c>
      <c r="C522" s="1" t="s">
        <v>1147</v>
      </c>
      <c r="D522" s="1" t="s">
        <v>1148</v>
      </c>
      <c r="E522" s="9" t="s">
        <v>8675</v>
      </c>
      <c r="F522" s="9" t="s">
        <v>9620</v>
      </c>
    </row>
    <row r="523" spans="1:6" x14ac:dyDescent="0.3">
      <c r="A523" s="1" t="s">
        <v>2300</v>
      </c>
      <c r="B523" s="1" t="s">
        <v>698</v>
      </c>
      <c r="C523" s="1" t="s">
        <v>1147</v>
      </c>
      <c r="D523" s="1" t="s">
        <v>1148</v>
      </c>
      <c r="E523" s="9" t="s">
        <v>8673</v>
      </c>
      <c r="F523" s="9" t="s">
        <v>9618</v>
      </c>
    </row>
    <row r="524" spans="1:6" x14ac:dyDescent="0.3">
      <c r="A524" s="1" t="s">
        <v>2300</v>
      </c>
      <c r="B524" s="1" t="s">
        <v>698</v>
      </c>
      <c r="C524" s="1" t="s">
        <v>1147</v>
      </c>
      <c r="D524" s="1" t="s">
        <v>1148</v>
      </c>
      <c r="E524" s="9" t="s">
        <v>8670</v>
      </c>
      <c r="F524" s="9" t="s">
        <v>9615</v>
      </c>
    </row>
    <row r="525" spans="1:6" x14ac:dyDescent="0.3">
      <c r="A525" s="1" t="s">
        <v>2300</v>
      </c>
      <c r="B525" s="1" t="s">
        <v>698</v>
      </c>
      <c r="C525" s="1" t="s">
        <v>1147</v>
      </c>
      <c r="D525" s="1" t="s">
        <v>1148</v>
      </c>
      <c r="E525" s="9" t="s">
        <v>8671</v>
      </c>
      <c r="F525" s="9" t="s">
        <v>9616</v>
      </c>
    </row>
    <row r="526" spans="1:6" x14ac:dyDescent="0.3">
      <c r="A526" s="1" t="s">
        <v>2300</v>
      </c>
      <c r="B526" s="1" t="s">
        <v>698</v>
      </c>
      <c r="C526" s="1" t="s">
        <v>1147</v>
      </c>
      <c r="D526" s="1" t="s">
        <v>1148</v>
      </c>
      <c r="E526" s="9" t="s">
        <v>8675</v>
      </c>
      <c r="F526" s="9" t="s">
        <v>9620</v>
      </c>
    </row>
    <row r="527" spans="1:6" x14ac:dyDescent="0.3">
      <c r="A527" s="1" t="s">
        <v>2300</v>
      </c>
      <c r="B527" s="1" t="s">
        <v>698</v>
      </c>
      <c r="C527" s="1" t="s">
        <v>1147</v>
      </c>
      <c r="D527" s="1" t="s">
        <v>1148</v>
      </c>
      <c r="E527" s="9" t="s">
        <v>8674</v>
      </c>
      <c r="F527" s="9" t="s">
        <v>9619</v>
      </c>
    </row>
    <row r="528" spans="1:6" x14ac:dyDescent="0.3">
      <c r="A528" s="1" t="s">
        <v>2300</v>
      </c>
      <c r="B528" s="1" t="s">
        <v>698</v>
      </c>
      <c r="C528" s="1" t="s">
        <v>1147</v>
      </c>
      <c r="D528" s="1" t="s">
        <v>1148</v>
      </c>
      <c r="E528" s="9" t="s">
        <v>8670</v>
      </c>
      <c r="F528" s="9" t="s">
        <v>9615</v>
      </c>
    </row>
    <row r="529" spans="1:6" x14ac:dyDescent="0.3">
      <c r="A529" s="1" t="s">
        <v>2300</v>
      </c>
      <c r="B529" s="1" t="s">
        <v>698</v>
      </c>
      <c r="C529" s="1" t="s">
        <v>1147</v>
      </c>
      <c r="D529" s="1" t="s">
        <v>1148</v>
      </c>
      <c r="E529" s="9" t="s">
        <v>8671</v>
      </c>
      <c r="F529" s="9" t="s">
        <v>9616</v>
      </c>
    </row>
    <row r="530" spans="1:6" x14ac:dyDescent="0.3">
      <c r="A530" s="1" t="s">
        <v>2300</v>
      </c>
      <c r="B530" s="1" t="s">
        <v>698</v>
      </c>
      <c r="C530" s="1" t="s">
        <v>1147</v>
      </c>
      <c r="D530" s="1" t="s">
        <v>1148</v>
      </c>
      <c r="E530" s="9" t="s">
        <v>8675</v>
      </c>
      <c r="F530" s="9" t="s">
        <v>9620</v>
      </c>
    </row>
    <row r="531" spans="1:6" x14ac:dyDescent="0.3">
      <c r="A531" s="1" t="s">
        <v>2300</v>
      </c>
      <c r="B531" s="1" t="s">
        <v>698</v>
      </c>
      <c r="C531" s="1" t="s">
        <v>1147</v>
      </c>
      <c r="D531" s="1" t="s">
        <v>1148</v>
      </c>
      <c r="E531" s="9" t="s">
        <v>8674</v>
      </c>
      <c r="F531" s="9" t="s">
        <v>9619</v>
      </c>
    </row>
    <row r="532" spans="1:6" x14ac:dyDescent="0.3">
      <c r="A532" s="1" t="s">
        <v>2300</v>
      </c>
      <c r="B532" s="1" t="s">
        <v>698</v>
      </c>
      <c r="C532" s="1" t="s">
        <v>1147</v>
      </c>
      <c r="D532" s="1" t="s">
        <v>1148</v>
      </c>
      <c r="E532" s="9" t="s">
        <v>8670</v>
      </c>
      <c r="F532" s="9" t="s">
        <v>9615</v>
      </c>
    </row>
    <row r="533" spans="1:6" x14ac:dyDescent="0.3">
      <c r="A533" s="1" t="s">
        <v>2300</v>
      </c>
      <c r="B533" s="1" t="s">
        <v>698</v>
      </c>
      <c r="C533" s="1" t="s">
        <v>1147</v>
      </c>
      <c r="D533" s="1" t="s">
        <v>1148</v>
      </c>
      <c r="E533" s="9" t="s">
        <v>8676</v>
      </c>
      <c r="F533" s="9" t="s">
        <v>9621</v>
      </c>
    </row>
    <row r="534" spans="1:6" x14ac:dyDescent="0.3">
      <c r="A534" s="1" t="s">
        <v>2300</v>
      </c>
      <c r="B534" s="1" t="s">
        <v>698</v>
      </c>
      <c r="C534" s="1" t="s">
        <v>1147</v>
      </c>
      <c r="D534" s="1" t="s">
        <v>1148</v>
      </c>
      <c r="E534" s="9" t="s">
        <v>8672</v>
      </c>
      <c r="F534" s="9" t="s">
        <v>9617</v>
      </c>
    </row>
    <row r="535" spans="1:6" x14ac:dyDescent="0.3">
      <c r="A535" s="1" t="s">
        <v>2300</v>
      </c>
      <c r="B535" s="1" t="s">
        <v>698</v>
      </c>
      <c r="C535" s="1" t="s">
        <v>1147</v>
      </c>
      <c r="D535" s="1" t="s">
        <v>1148</v>
      </c>
      <c r="E535" s="9" t="s">
        <v>8673</v>
      </c>
      <c r="F535" s="9" t="s">
        <v>9618</v>
      </c>
    </row>
    <row r="536" spans="1:6" x14ac:dyDescent="0.3">
      <c r="A536" s="1" t="s">
        <v>2300</v>
      </c>
      <c r="B536" s="1" t="s">
        <v>698</v>
      </c>
      <c r="C536" s="1" t="s">
        <v>1147</v>
      </c>
      <c r="D536" s="1" t="s">
        <v>1148</v>
      </c>
      <c r="E536" s="9" t="s">
        <v>8670</v>
      </c>
      <c r="F536" s="9" t="s">
        <v>9615</v>
      </c>
    </row>
    <row r="537" spans="1:6" x14ac:dyDescent="0.3">
      <c r="A537" s="1" t="s">
        <v>2300</v>
      </c>
      <c r="B537" s="1" t="s">
        <v>698</v>
      </c>
      <c r="C537" s="1" t="s">
        <v>1147</v>
      </c>
      <c r="D537" s="1" t="s">
        <v>1148</v>
      </c>
      <c r="E537" s="9" t="s">
        <v>8676</v>
      </c>
      <c r="F537" s="9" t="s">
        <v>9621</v>
      </c>
    </row>
    <row r="538" spans="1:6" x14ac:dyDescent="0.3">
      <c r="A538" s="1" t="s">
        <v>2300</v>
      </c>
      <c r="B538" s="1" t="s">
        <v>698</v>
      </c>
      <c r="C538" s="1" t="s">
        <v>1147</v>
      </c>
      <c r="D538" s="1" t="s">
        <v>1148</v>
      </c>
      <c r="E538" s="9" t="s">
        <v>8672</v>
      </c>
      <c r="F538" s="9" t="s">
        <v>9617</v>
      </c>
    </row>
    <row r="539" spans="1:6" x14ac:dyDescent="0.3">
      <c r="A539" s="1" t="s">
        <v>2300</v>
      </c>
      <c r="B539" s="1" t="s">
        <v>698</v>
      </c>
      <c r="C539" s="1" t="s">
        <v>1147</v>
      </c>
      <c r="D539" s="1" t="s">
        <v>1148</v>
      </c>
      <c r="E539" s="9" t="s">
        <v>8673</v>
      </c>
      <c r="F539" s="9" t="s">
        <v>9618</v>
      </c>
    </row>
    <row r="540" spans="1:6" x14ac:dyDescent="0.3">
      <c r="A540" s="1" t="s">
        <v>2300</v>
      </c>
      <c r="B540" s="1" t="s">
        <v>698</v>
      </c>
      <c r="C540" s="1" t="s">
        <v>1147</v>
      </c>
      <c r="D540" s="1" t="s">
        <v>1148</v>
      </c>
      <c r="E540" s="9" t="s">
        <v>8670</v>
      </c>
      <c r="F540" s="9" t="s">
        <v>9615</v>
      </c>
    </row>
    <row r="541" spans="1:6" x14ac:dyDescent="0.3">
      <c r="A541" s="1" t="s">
        <v>2300</v>
      </c>
      <c r="B541" s="1" t="s">
        <v>698</v>
      </c>
      <c r="C541" s="1" t="s">
        <v>1147</v>
      </c>
      <c r="D541" s="1" t="s">
        <v>1148</v>
      </c>
      <c r="E541" s="9" t="s">
        <v>8676</v>
      </c>
      <c r="F541" s="9" t="s">
        <v>9621</v>
      </c>
    </row>
    <row r="542" spans="1:6" x14ac:dyDescent="0.3">
      <c r="A542" s="1" t="s">
        <v>2300</v>
      </c>
      <c r="B542" s="1" t="s">
        <v>698</v>
      </c>
      <c r="C542" s="1" t="s">
        <v>1147</v>
      </c>
      <c r="D542" s="1" t="s">
        <v>1148</v>
      </c>
      <c r="E542" s="9" t="s">
        <v>8672</v>
      </c>
      <c r="F542" s="9" t="s">
        <v>9617</v>
      </c>
    </row>
    <row r="543" spans="1:6" x14ac:dyDescent="0.3">
      <c r="A543" s="1" t="s">
        <v>2300</v>
      </c>
      <c r="B543" s="1" t="s">
        <v>698</v>
      </c>
      <c r="C543" s="1" t="s">
        <v>1147</v>
      </c>
      <c r="D543" s="1" t="s">
        <v>1148</v>
      </c>
      <c r="E543" s="9" t="s">
        <v>8674</v>
      </c>
      <c r="F543" s="9" t="s">
        <v>9619</v>
      </c>
    </row>
    <row r="544" spans="1:6" x14ac:dyDescent="0.3">
      <c r="A544" s="1" t="s">
        <v>2300</v>
      </c>
      <c r="B544" s="1" t="s">
        <v>698</v>
      </c>
      <c r="C544" s="1" t="s">
        <v>1147</v>
      </c>
      <c r="D544" s="1" t="s">
        <v>1148</v>
      </c>
      <c r="E544" s="9" t="s">
        <v>8670</v>
      </c>
      <c r="F544" s="9" t="s">
        <v>9615</v>
      </c>
    </row>
    <row r="545" spans="1:6" x14ac:dyDescent="0.3">
      <c r="A545" s="1" t="s">
        <v>2300</v>
      </c>
      <c r="B545" s="1" t="s">
        <v>698</v>
      </c>
      <c r="C545" s="1" t="s">
        <v>1147</v>
      </c>
      <c r="D545" s="1" t="s">
        <v>1148</v>
      </c>
      <c r="E545" s="9" t="s">
        <v>8676</v>
      </c>
      <c r="F545" s="9" t="s">
        <v>9621</v>
      </c>
    </row>
    <row r="546" spans="1:6" x14ac:dyDescent="0.3">
      <c r="A546" s="1" t="s">
        <v>2300</v>
      </c>
      <c r="B546" s="1" t="s">
        <v>698</v>
      </c>
      <c r="C546" s="1" t="s">
        <v>1147</v>
      </c>
      <c r="D546" s="1" t="s">
        <v>1148</v>
      </c>
      <c r="E546" s="9" t="s">
        <v>8672</v>
      </c>
      <c r="F546" s="9" t="s">
        <v>9617</v>
      </c>
    </row>
    <row r="547" spans="1:6" x14ac:dyDescent="0.3">
      <c r="A547" s="1" t="s">
        <v>2300</v>
      </c>
      <c r="B547" s="1" t="s">
        <v>698</v>
      </c>
      <c r="C547" s="1" t="s">
        <v>1147</v>
      </c>
      <c r="D547" s="1" t="s">
        <v>1148</v>
      </c>
      <c r="E547" s="9" t="s">
        <v>8674</v>
      </c>
      <c r="F547" s="9" t="s">
        <v>9619</v>
      </c>
    </row>
    <row r="548" spans="1:6" x14ac:dyDescent="0.3">
      <c r="A548" s="1" t="s">
        <v>2300</v>
      </c>
      <c r="B548" s="1" t="s">
        <v>698</v>
      </c>
      <c r="C548" s="1" t="s">
        <v>1147</v>
      </c>
      <c r="D548" s="1" t="s">
        <v>1148</v>
      </c>
      <c r="E548" s="9" t="s">
        <v>8670</v>
      </c>
      <c r="F548" s="9" t="s">
        <v>9615</v>
      </c>
    </row>
    <row r="549" spans="1:6" x14ac:dyDescent="0.3">
      <c r="A549" s="1" t="s">
        <v>2300</v>
      </c>
      <c r="B549" s="1" t="s">
        <v>698</v>
      </c>
      <c r="C549" s="1" t="s">
        <v>1147</v>
      </c>
      <c r="D549" s="1" t="s">
        <v>1148</v>
      </c>
      <c r="E549" s="9" t="s">
        <v>8676</v>
      </c>
      <c r="F549" s="9" t="s">
        <v>9621</v>
      </c>
    </row>
    <row r="550" spans="1:6" x14ac:dyDescent="0.3">
      <c r="A550" s="1" t="s">
        <v>2300</v>
      </c>
      <c r="B550" s="1" t="s">
        <v>698</v>
      </c>
      <c r="C550" s="1" t="s">
        <v>1147</v>
      </c>
      <c r="D550" s="1" t="s">
        <v>1148</v>
      </c>
      <c r="E550" s="9" t="s">
        <v>8675</v>
      </c>
      <c r="F550" s="9" t="s">
        <v>9620</v>
      </c>
    </row>
    <row r="551" spans="1:6" x14ac:dyDescent="0.3">
      <c r="A551" s="1" t="s">
        <v>2300</v>
      </c>
      <c r="B551" s="1" t="s">
        <v>698</v>
      </c>
      <c r="C551" s="1" t="s">
        <v>1147</v>
      </c>
      <c r="D551" s="1" t="s">
        <v>1148</v>
      </c>
      <c r="E551" s="9" t="s">
        <v>8673</v>
      </c>
      <c r="F551" s="9" t="s">
        <v>9618</v>
      </c>
    </row>
    <row r="552" spans="1:6" x14ac:dyDescent="0.3">
      <c r="A552" s="1" t="s">
        <v>2300</v>
      </c>
      <c r="B552" s="1" t="s">
        <v>698</v>
      </c>
      <c r="C552" s="1" t="s">
        <v>1147</v>
      </c>
      <c r="D552" s="1" t="s">
        <v>1148</v>
      </c>
      <c r="E552" s="9" t="s">
        <v>8670</v>
      </c>
      <c r="F552" s="9" t="s">
        <v>9615</v>
      </c>
    </row>
    <row r="553" spans="1:6" x14ac:dyDescent="0.3">
      <c r="A553" s="1" t="s">
        <v>2300</v>
      </c>
      <c r="B553" s="1" t="s">
        <v>698</v>
      </c>
      <c r="C553" s="1" t="s">
        <v>1147</v>
      </c>
      <c r="D553" s="1" t="s">
        <v>1148</v>
      </c>
      <c r="E553" s="9" t="s">
        <v>8676</v>
      </c>
      <c r="F553" s="9" t="s">
        <v>9621</v>
      </c>
    </row>
    <row r="554" spans="1:6" x14ac:dyDescent="0.3">
      <c r="A554" s="1" t="s">
        <v>2300</v>
      </c>
      <c r="B554" s="1" t="s">
        <v>698</v>
      </c>
      <c r="C554" s="1" t="s">
        <v>1147</v>
      </c>
      <c r="D554" s="1" t="s">
        <v>1148</v>
      </c>
      <c r="E554" s="9" t="s">
        <v>8675</v>
      </c>
      <c r="F554" s="9" t="s">
        <v>9620</v>
      </c>
    </row>
    <row r="555" spans="1:6" x14ac:dyDescent="0.3">
      <c r="A555" s="1" t="s">
        <v>2300</v>
      </c>
      <c r="B555" s="1" t="s">
        <v>698</v>
      </c>
      <c r="C555" s="1" t="s">
        <v>1147</v>
      </c>
      <c r="D555" s="1" t="s">
        <v>1148</v>
      </c>
      <c r="E555" s="9" t="s">
        <v>8673</v>
      </c>
      <c r="F555" s="9" t="s">
        <v>9618</v>
      </c>
    </row>
    <row r="556" spans="1:6" x14ac:dyDescent="0.3">
      <c r="A556" s="1" t="s">
        <v>2300</v>
      </c>
      <c r="B556" s="1" t="s">
        <v>698</v>
      </c>
      <c r="C556" s="1" t="s">
        <v>1147</v>
      </c>
      <c r="D556" s="1" t="s">
        <v>1148</v>
      </c>
      <c r="E556" s="9" t="s">
        <v>8670</v>
      </c>
      <c r="F556" s="9" t="s">
        <v>9615</v>
      </c>
    </row>
    <row r="557" spans="1:6" x14ac:dyDescent="0.3">
      <c r="A557" s="1" t="s">
        <v>2300</v>
      </c>
      <c r="B557" s="1" t="s">
        <v>698</v>
      </c>
      <c r="C557" s="1" t="s">
        <v>1147</v>
      </c>
      <c r="D557" s="1" t="s">
        <v>1148</v>
      </c>
      <c r="E557" s="9" t="s">
        <v>8676</v>
      </c>
      <c r="F557" s="9" t="s">
        <v>9621</v>
      </c>
    </row>
    <row r="558" spans="1:6" x14ac:dyDescent="0.3">
      <c r="A558" s="1" t="s">
        <v>2300</v>
      </c>
      <c r="B558" s="1" t="s">
        <v>698</v>
      </c>
      <c r="C558" s="1" t="s">
        <v>1147</v>
      </c>
      <c r="D558" s="1" t="s">
        <v>1148</v>
      </c>
      <c r="E558" s="9" t="s">
        <v>8675</v>
      </c>
      <c r="F558" s="9" t="s">
        <v>9620</v>
      </c>
    </row>
    <row r="559" spans="1:6" x14ac:dyDescent="0.3">
      <c r="A559" s="1" t="s">
        <v>2300</v>
      </c>
      <c r="B559" s="1" t="s">
        <v>698</v>
      </c>
      <c r="C559" s="1" t="s">
        <v>1147</v>
      </c>
      <c r="D559" s="1" t="s">
        <v>1148</v>
      </c>
      <c r="E559" s="9" t="s">
        <v>8674</v>
      </c>
      <c r="F559" s="9" t="s">
        <v>9619</v>
      </c>
    </row>
    <row r="560" spans="1:6" x14ac:dyDescent="0.3">
      <c r="A560" s="1" t="s">
        <v>2300</v>
      </c>
      <c r="B560" s="1" t="s">
        <v>698</v>
      </c>
      <c r="C560" s="1" t="s">
        <v>1147</v>
      </c>
      <c r="D560" s="1" t="s">
        <v>1148</v>
      </c>
      <c r="E560" s="9" t="s">
        <v>8670</v>
      </c>
      <c r="F560" s="9" t="s">
        <v>9615</v>
      </c>
    </row>
    <row r="561" spans="1:6" x14ac:dyDescent="0.3">
      <c r="A561" s="1" t="s">
        <v>2300</v>
      </c>
      <c r="B561" s="1" t="s">
        <v>698</v>
      </c>
      <c r="C561" s="1" t="s">
        <v>1147</v>
      </c>
      <c r="D561" s="1" t="s">
        <v>1148</v>
      </c>
      <c r="E561" s="9" t="s">
        <v>8676</v>
      </c>
      <c r="F561" s="9" t="s">
        <v>9621</v>
      </c>
    </row>
    <row r="562" spans="1:6" x14ac:dyDescent="0.3">
      <c r="A562" s="1" t="s">
        <v>2300</v>
      </c>
      <c r="B562" s="1" t="s">
        <v>698</v>
      </c>
      <c r="C562" s="1" t="s">
        <v>1147</v>
      </c>
      <c r="D562" s="1" t="s">
        <v>1148</v>
      </c>
      <c r="E562" s="9" t="s">
        <v>8675</v>
      </c>
      <c r="F562" s="9" t="s">
        <v>9620</v>
      </c>
    </row>
    <row r="563" spans="1:6" x14ac:dyDescent="0.3">
      <c r="A563" s="1" t="s">
        <v>2300</v>
      </c>
      <c r="B563" s="1" t="s">
        <v>698</v>
      </c>
      <c r="C563" s="1" t="s">
        <v>1147</v>
      </c>
      <c r="D563" s="1" t="s">
        <v>1148</v>
      </c>
      <c r="E563" s="9" t="s">
        <v>8674</v>
      </c>
      <c r="F563" s="9" t="s">
        <v>9619</v>
      </c>
    </row>
    <row r="564" spans="1:6" x14ac:dyDescent="0.3">
      <c r="A564" s="1" t="s">
        <v>2301</v>
      </c>
      <c r="B564" s="1" t="s">
        <v>698</v>
      </c>
      <c r="C564" s="1" t="s">
        <v>1147</v>
      </c>
      <c r="D564" s="1" t="s">
        <v>1148</v>
      </c>
      <c r="E564" s="9" t="s">
        <v>8670</v>
      </c>
      <c r="F564" s="9" t="s">
        <v>9615</v>
      </c>
    </row>
    <row r="565" spans="1:6" x14ac:dyDescent="0.3">
      <c r="A565" s="1" t="s">
        <v>2301</v>
      </c>
      <c r="B565" s="1" t="s">
        <v>698</v>
      </c>
      <c r="C565" s="1" t="s">
        <v>1147</v>
      </c>
      <c r="D565" s="1" t="s">
        <v>1148</v>
      </c>
      <c r="E565" s="9" t="s">
        <v>8671</v>
      </c>
      <c r="F565" s="9" t="s">
        <v>9616</v>
      </c>
    </row>
    <row r="566" spans="1:6" x14ac:dyDescent="0.3">
      <c r="A566" s="1" t="s">
        <v>2301</v>
      </c>
      <c r="B566" s="1" t="s">
        <v>698</v>
      </c>
      <c r="C566" s="1" t="s">
        <v>1147</v>
      </c>
      <c r="D566" s="1" t="s">
        <v>1148</v>
      </c>
      <c r="E566" s="9" t="s">
        <v>8672</v>
      </c>
      <c r="F566" s="9" t="s">
        <v>9617</v>
      </c>
    </row>
    <row r="567" spans="1:6" x14ac:dyDescent="0.3">
      <c r="A567" s="1" t="s">
        <v>2301</v>
      </c>
      <c r="B567" s="1" t="s">
        <v>698</v>
      </c>
      <c r="C567" s="1" t="s">
        <v>1147</v>
      </c>
      <c r="D567" s="1" t="s">
        <v>1148</v>
      </c>
      <c r="E567" s="9" t="s">
        <v>8673</v>
      </c>
      <c r="F567" s="9" t="s">
        <v>9618</v>
      </c>
    </row>
    <row r="568" spans="1:6" x14ac:dyDescent="0.3">
      <c r="A568" s="1" t="s">
        <v>2301</v>
      </c>
      <c r="B568" s="1" t="s">
        <v>698</v>
      </c>
      <c r="C568" s="1" t="s">
        <v>1147</v>
      </c>
      <c r="D568" s="1" t="s">
        <v>1148</v>
      </c>
      <c r="E568" s="9" t="s">
        <v>8670</v>
      </c>
      <c r="F568" s="9" t="s">
        <v>9615</v>
      </c>
    </row>
    <row r="569" spans="1:6" x14ac:dyDescent="0.3">
      <c r="A569" s="1" t="s">
        <v>2301</v>
      </c>
      <c r="B569" s="1" t="s">
        <v>698</v>
      </c>
      <c r="C569" s="1" t="s">
        <v>1147</v>
      </c>
      <c r="D569" s="1" t="s">
        <v>1148</v>
      </c>
      <c r="E569" s="9" t="s">
        <v>8671</v>
      </c>
      <c r="F569" s="9" t="s">
        <v>9616</v>
      </c>
    </row>
    <row r="570" spans="1:6" x14ac:dyDescent="0.3">
      <c r="A570" s="1" t="s">
        <v>2301</v>
      </c>
      <c r="B570" s="1" t="s">
        <v>698</v>
      </c>
      <c r="C570" s="1" t="s">
        <v>1147</v>
      </c>
      <c r="D570" s="1" t="s">
        <v>1148</v>
      </c>
      <c r="E570" s="9" t="s">
        <v>8672</v>
      </c>
      <c r="F570" s="9" t="s">
        <v>9617</v>
      </c>
    </row>
    <row r="571" spans="1:6" x14ac:dyDescent="0.3">
      <c r="A571" s="1" t="s">
        <v>2301</v>
      </c>
      <c r="B571" s="1" t="s">
        <v>698</v>
      </c>
      <c r="C571" s="1" t="s">
        <v>1147</v>
      </c>
      <c r="D571" s="1" t="s">
        <v>1148</v>
      </c>
      <c r="E571" s="9" t="s">
        <v>8673</v>
      </c>
      <c r="F571" s="9" t="s">
        <v>9618</v>
      </c>
    </row>
    <row r="572" spans="1:6" x14ac:dyDescent="0.3">
      <c r="A572" s="1" t="s">
        <v>2301</v>
      </c>
      <c r="B572" s="1" t="s">
        <v>698</v>
      </c>
      <c r="C572" s="1" t="s">
        <v>1147</v>
      </c>
      <c r="D572" s="1" t="s">
        <v>1148</v>
      </c>
      <c r="E572" s="9" t="s">
        <v>8670</v>
      </c>
      <c r="F572" s="9" t="s">
        <v>9615</v>
      </c>
    </row>
    <row r="573" spans="1:6" x14ac:dyDescent="0.3">
      <c r="A573" s="1" t="s">
        <v>2301</v>
      </c>
      <c r="B573" s="1" t="s">
        <v>698</v>
      </c>
      <c r="C573" s="1" t="s">
        <v>1147</v>
      </c>
      <c r="D573" s="1" t="s">
        <v>1148</v>
      </c>
      <c r="E573" s="9" t="s">
        <v>8671</v>
      </c>
      <c r="F573" s="9" t="s">
        <v>9616</v>
      </c>
    </row>
    <row r="574" spans="1:6" x14ac:dyDescent="0.3">
      <c r="A574" s="1" t="s">
        <v>2301</v>
      </c>
      <c r="B574" s="1" t="s">
        <v>698</v>
      </c>
      <c r="C574" s="1" t="s">
        <v>1147</v>
      </c>
      <c r="D574" s="1" t="s">
        <v>1148</v>
      </c>
      <c r="E574" s="9" t="s">
        <v>8672</v>
      </c>
      <c r="F574" s="9" t="s">
        <v>9617</v>
      </c>
    </row>
    <row r="575" spans="1:6" x14ac:dyDescent="0.3">
      <c r="A575" s="1" t="s">
        <v>2301</v>
      </c>
      <c r="B575" s="1" t="s">
        <v>698</v>
      </c>
      <c r="C575" s="1" t="s">
        <v>1147</v>
      </c>
      <c r="D575" s="1" t="s">
        <v>1148</v>
      </c>
      <c r="E575" s="9" t="s">
        <v>8674</v>
      </c>
      <c r="F575" s="9" t="s">
        <v>9619</v>
      </c>
    </row>
    <row r="576" spans="1:6" x14ac:dyDescent="0.3">
      <c r="A576" s="1" t="s">
        <v>2301</v>
      </c>
      <c r="B576" s="1" t="s">
        <v>698</v>
      </c>
      <c r="C576" s="1" t="s">
        <v>1147</v>
      </c>
      <c r="D576" s="1" t="s">
        <v>1148</v>
      </c>
      <c r="E576" s="9" t="s">
        <v>8670</v>
      </c>
      <c r="F576" s="9" t="s">
        <v>9615</v>
      </c>
    </row>
    <row r="577" spans="1:6" x14ac:dyDescent="0.3">
      <c r="A577" s="1" t="s">
        <v>2301</v>
      </c>
      <c r="B577" s="1" t="s">
        <v>698</v>
      </c>
      <c r="C577" s="1" t="s">
        <v>1147</v>
      </c>
      <c r="D577" s="1" t="s">
        <v>1148</v>
      </c>
      <c r="E577" s="9" t="s">
        <v>8671</v>
      </c>
      <c r="F577" s="9" t="s">
        <v>9616</v>
      </c>
    </row>
    <row r="578" spans="1:6" x14ac:dyDescent="0.3">
      <c r="A578" s="1" t="s">
        <v>2301</v>
      </c>
      <c r="B578" s="1" t="s">
        <v>698</v>
      </c>
      <c r="C578" s="1" t="s">
        <v>1147</v>
      </c>
      <c r="D578" s="1" t="s">
        <v>1148</v>
      </c>
      <c r="E578" s="9" t="s">
        <v>8672</v>
      </c>
      <c r="F578" s="9" t="s">
        <v>9617</v>
      </c>
    </row>
    <row r="579" spans="1:6" x14ac:dyDescent="0.3">
      <c r="A579" s="1" t="s">
        <v>2301</v>
      </c>
      <c r="B579" s="1" t="s">
        <v>698</v>
      </c>
      <c r="C579" s="1" t="s">
        <v>1147</v>
      </c>
      <c r="D579" s="1" t="s">
        <v>1148</v>
      </c>
      <c r="E579" s="9" t="s">
        <v>8674</v>
      </c>
      <c r="F579" s="9" t="s">
        <v>9619</v>
      </c>
    </row>
    <row r="580" spans="1:6" x14ac:dyDescent="0.3">
      <c r="A580" s="1" t="s">
        <v>2301</v>
      </c>
      <c r="B580" s="1" t="s">
        <v>698</v>
      </c>
      <c r="C580" s="1" t="s">
        <v>1147</v>
      </c>
      <c r="D580" s="1" t="s">
        <v>1148</v>
      </c>
      <c r="E580" s="9" t="s">
        <v>8670</v>
      </c>
      <c r="F580" s="9" t="s">
        <v>9615</v>
      </c>
    </row>
    <row r="581" spans="1:6" x14ac:dyDescent="0.3">
      <c r="A581" s="1" t="s">
        <v>2301</v>
      </c>
      <c r="B581" s="1" t="s">
        <v>698</v>
      </c>
      <c r="C581" s="1" t="s">
        <v>1147</v>
      </c>
      <c r="D581" s="1" t="s">
        <v>1148</v>
      </c>
      <c r="E581" s="9" t="s">
        <v>8671</v>
      </c>
      <c r="F581" s="9" t="s">
        <v>9616</v>
      </c>
    </row>
    <row r="582" spans="1:6" x14ac:dyDescent="0.3">
      <c r="A582" s="1" t="s">
        <v>2301</v>
      </c>
      <c r="B582" s="1" t="s">
        <v>698</v>
      </c>
      <c r="C582" s="1" t="s">
        <v>1147</v>
      </c>
      <c r="D582" s="1" t="s">
        <v>1148</v>
      </c>
      <c r="E582" s="9" t="s">
        <v>8675</v>
      </c>
      <c r="F582" s="9" t="s">
        <v>9620</v>
      </c>
    </row>
    <row r="583" spans="1:6" x14ac:dyDescent="0.3">
      <c r="A583" s="1" t="s">
        <v>2301</v>
      </c>
      <c r="B583" s="1" t="s">
        <v>698</v>
      </c>
      <c r="C583" s="1" t="s">
        <v>1147</v>
      </c>
      <c r="D583" s="1" t="s">
        <v>1148</v>
      </c>
      <c r="E583" s="9" t="s">
        <v>8673</v>
      </c>
      <c r="F583" s="9" t="s">
        <v>9618</v>
      </c>
    </row>
    <row r="584" spans="1:6" x14ac:dyDescent="0.3">
      <c r="A584" s="1" t="s">
        <v>2301</v>
      </c>
      <c r="B584" s="1" t="s">
        <v>698</v>
      </c>
      <c r="C584" s="1" t="s">
        <v>1147</v>
      </c>
      <c r="D584" s="1" t="s">
        <v>1148</v>
      </c>
      <c r="E584" s="9" t="s">
        <v>8670</v>
      </c>
      <c r="F584" s="9" t="s">
        <v>9615</v>
      </c>
    </row>
    <row r="585" spans="1:6" x14ac:dyDescent="0.3">
      <c r="A585" s="1" t="s">
        <v>2301</v>
      </c>
      <c r="B585" s="1" t="s">
        <v>698</v>
      </c>
      <c r="C585" s="1" t="s">
        <v>1147</v>
      </c>
      <c r="D585" s="1" t="s">
        <v>1148</v>
      </c>
      <c r="E585" s="9" t="s">
        <v>8671</v>
      </c>
      <c r="F585" s="9" t="s">
        <v>9616</v>
      </c>
    </row>
    <row r="586" spans="1:6" x14ac:dyDescent="0.3">
      <c r="A586" s="1" t="s">
        <v>2301</v>
      </c>
      <c r="B586" s="1" t="s">
        <v>698</v>
      </c>
      <c r="C586" s="1" t="s">
        <v>1147</v>
      </c>
      <c r="D586" s="1" t="s">
        <v>1148</v>
      </c>
      <c r="E586" s="9" t="s">
        <v>8675</v>
      </c>
      <c r="F586" s="9" t="s">
        <v>9620</v>
      </c>
    </row>
    <row r="587" spans="1:6" x14ac:dyDescent="0.3">
      <c r="A587" s="1" t="s">
        <v>2301</v>
      </c>
      <c r="B587" s="1" t="s">
        <v>698</v>
      </c>
      <c r="C587" s="1" t="s">
        <v>1147</v>
      </c>
      <c r="D587" s="1" t="s">
        <v>1148</v>
      </c>
      <c r="E587" s="9" t="s">
        <v>8673</v>
      </c>
      <c r="F587" s="9" t="s">
        <v>9618</v>
      </c>
    </row>
    <row r="588" spans="1:6" x14ac:dyDescent="0.3">
      <c r="A588" s="1" t="s">
        <v>2301</v>
      </c>
      <c r="B588" s="1" t="s">
        <v>698</v>
      </c>
      <c r="C588" s="1" t="s">
        <v>1147</v>
      </c>
      <c r="D588" s="1" t="s">
        <v>1148</v>
      </c>
      <c r="E588" s="9" t="s">
        <v>8670</v>
      </c>
      <c r="F588" s="9" t="s">
        <v>9615</v>
      </c>
    </row>
    <row r="589" spans="1:6" x14ac:dyDescent="0.3">
      <c r="A589" s="1" t="s">
        <v>2301</v>
      </c>
      <c r="B589" s="1" t="s">
        <v>698</v>
      </c>
      <c r="C589" s="1" t="s">
        <v>1147</v>
      </c>
      <c r="D589" s="1" t="s">
        <v>1148</v>
      </c>
      <c r="E589" s="9" t="s">
        <v>8671</v>
      </c>
      <c r="F589" s="9" t="s">
        <v>9616</v>
      </c>
    </row>
    <row r="590" spans="1:6" x14ac:dyDescent="0.3">
      <c r="A590" s="1" t="s">
        <v>2301</v>
      </c>
      <c r="B590" s="1" t="s">
        <v>698</v>
      </c>
      <c r="C590" s="1" t="s">
        <v>1147</v>
      </c>
      <c r="D590" s="1" t="s">
        <v>1148</v>
      </c>
      <c r="E590" s="9" t="s">
        <v>8675</v>
      </c>
      <c r="F590" s="9" t="s">
        <v>9620</v>
      </c>
    </row>
    <row r="591" spans="1:6" x14ac:dyDescent="0.3">
      <c r="A591" s="1" t="s">
        <v>2301</v>
      </c>
      <c r="B591" s="1" t="s">
        <v>698</v>
      </c>
      <c r="C591" s="1" t="s">
        <v>1147</v>
      </c>
      <c r="D591" s="1" t="s">
        <v>1148</v>
      </c>
      <c r="E591" s="9" t="s">
        <v>8674</v>
      </c>
      <c r="F591" s="9" t="s">
        <v>9619</v>
      </c>
    </row>
    <row r="592" spans="1:6" x14ac:dyDescent="0.3">
      <c r="A592" s="1" t="s">
        <v>2301</v>
      </c>
      <c r="B592" s="1" t="s">
        <v>698</v>
      </c>
      <c r="C592" s="1" t="s">
        <v>1147</v>
      </c>
      <c r="D592" s="1" t="s">
        <v>1148</v>
      </c>
      <c r="E592" s="9" t="s">
        <v>8670</v>
      </c>
      <c r="F592" s="9" t="s">
        <v>9615</v>
      </c>
    </row>
    <row r="593" spans="1:6" x14ac:dyDescent="0.3">
      <c r="A593" s="1" t="s">
        <v>2301</v>
      </c>
      <c r="B593" s="1" t="s">
        <v>698</v>
      </c>
      <c r="C593" s="1" t="s">
        <v>1147</v>
      </c>
      <c r="D593" s="1" t="s">
        <v>1148</v>
      </c>
      <c r="E593" s="9" t="s">
        <v>8671</v>
      </c>
      <c r="F593" s="9" t="s">
        <v>9616</v>
      </c>
    </row>
    <row r="594" spans="1:6" x14ac:dyDescent="0.3">
      <c r="A594" s="1" t="s">
        <v>2301</v>
      </c>
      <c r="B594" s="1" t="s">
        <v>698</v>
      </c>
      <c r="C594" s="1" t="s">
        <v>1147</v>
      </c>
      <c r="D594" s="1" t="s">
        <v>1148</v>
      </c>
      <c r="E594" s="9" t="s">
        <v>8675</v>
      </c>
      <c r="F594" s="9" t="s">
        <v>9620</v>
      </c>
    </row>
    <row r="595" spans="1:6" x14ac:dyDescent="0.3">
      <c r="A595" s="1" t="s">
        <v>2301</v>
      </c>
      <c r="B595" s="1" t="s">
        <v>698</v>
      </c>
      <c r="C595" s="1" t="s">
        <v>1147</v>
      </c>
      <c r="D595" s="1" t="s">
        <v>1148</v>
      </c>
      <c r="E595" s="9" t="s">
        <v>8674</v>
      </c>
      <c r="F595" s="9" t="s">
        <v>9619</v>
      </c>
    </row>
    <row r="596" spans="1:6" x14ac:dyDescent="0.3">
      <c r="A596" s="1" t="s">
        <v>2301</v>
      </c>
      <c r="B596" s="1" t="s">
        <v>698</v>
      </c>
      <c r="C596" s="1" t="s">
        <v>1147</v>
      </c>
      <c r="D596" s="1" t="s">
        <v>1148</v>
      </c>
      <c r="E596" s="9" t="s">
        <v>8670</v>
      </c>
      <c r="F596" s="9" t="s">
        <v>9615</v>
      </c>
    </row>
    <row r="597" spans="1:6" x14ac:dyDescent="0.3">
      <c r="A597" s="1" t="s">
        <v>2301</v>
      </c>
      <c r="B597" s="1" t="s">
        <v>698</v>
      </c>
      <c r="C597" s="1" t="s">
        <v>1147</v>
      </c>
      <c r="D597" s="1" t="s">
        <v>1148</v>
      </c>
      <c r="E597" s="9" t="s">
        <v>8676</v>
      </c>
      <c r="F597" s="9" t="s">
        <v>9621</v>
      </c>
    </row>
    <row r="598" spans="1:6" x14ac:dyDescent="0.3">
      <c r="A598" s="1" t="s">
        <v>2301</v>
      </c>
      <c r="B598" s="1" t="s">
        <v>698</v>
      </c>
      <c r="C598" s="1" t="s">
        <v>1147</v>
      </c>
      <c r="D598" s="1" t="s">
        <v>1148</v>
      </c>
      <c r="E598" s="9" t="s">
        <v>8672</v>
      </c>
      <c r="F598" s="9" t="s">
        <v>9617</v>
      </c>
    </row>
    <row r="599" spans="1:6" x14ac:dyDescent="0.3">
      <c r="A599" s="1" t="s">
        <v>2301</v>
      </c>
      <c r="B599" s="1" t="s">
        <v>698</v>
      </c>
      <c r="C599" s="1" t="s">
        <v>1147</v>
      </c>
      <c r="D599" s="1" t="s">
        <v>1148</v>
      </c>
      <c r="E599" s="9" t="s">
        <v>8673</v>
      </c>
      <c r="F599" s="9" t="s">
        <v>9618</v>
      </c>
    </row>
    <row r="600" spans="1:6" x14ac:dyDescent="0.3">
      <c r="A600" s="1" t="s">
        <v>2301</v>
      </c>
      <c r="B600" s="1" t="s">
        <v>698</v>
      </c>
      <c r="C600" s="1" t="s">
        <v>1147</v>
      </c>
      <c r="D600" s="1" t="s">
        <v>1148</v>
      </c>
      <c r="E600" s="9" t="s">
        <v>8670</v>
      </c>
      <c r="F600" s="9" t="s">
        <v>9615</v>
      </c>
    </row>
    <row r="601" spans="1:6" x14ac:dyDescent="0.3">
      <c r="A601" s="1" t="s">
        <v>2301</v>
      </c>
      <c r="B601" s="1" t="s">
        <v>698</v>
      </c>
      <c r="C601" s="1" t="s">
        <v>1147</v>
      </c>
      <c r="D601" s="1" t="s">
        <v>1148</v>
      </c>
      <c r="E601" s="9" t="s">
        <v>8676</v>
      </c>
      <c r="F601" s="9" t="s">
        <v>9621</v>
      </c>
    </row>
    <row r="602" spans="1:6" x14ac:dyDescent="0.3">
      <c r="A602" s="1" t="s">
        <v>2301</v>
      </c>
      <c r="B602" s="1" t="s">
        <v>698</v>
      </c>
      <c r="C602" s="1" t="s">
        <v>1147</v>
      </c>
      <c r="D602" s="1" t="s">
        <v>1148</v>
      </c>
      <c r="E602" s="9" t="s">
        <v>8672</v>
      </c>
      <c r="F602" s="9" t="s">
        <v>9617</v>
      </c>
    </row>
    <row r="603" spans="1:6" x14ac:dyDescent="0.3">
      <c r="A603" s="1" t="s">
        <v>2301</v>
      </c>
      <c r="B603" s="1" t="s">
        <v>698</v>
      </c>
      <c r="C603" s="1" t="s">
        <v>1147</v>
      </c>
      <c r="D603" s="1" t="s">
        <v>1148</v>
      </c>
      <c r="E603" s="9" t="s">
        <v>8673</v>
      </c>
      <c r="F603" s="9" t="s">
        <v>9618</v>
      </c>
    </row>
    <row r="604" spans="1:6" x14ac:dyDescent="0.3">
      <c r="A604" s="1" t="s">
        <v>2301</v>
      </c>
      <c r="B604" s="1" t="s">
        <v>698</v>
      </c>
      <c r="C604" s="1" t="s">
        <v>1147</v>
      </c>
      <c r="D604" s="1" t="s">
        <v>1148</v>
      </c>
      <c r="E604" s="9" t="s">
        <v>8670</v>
      </c>
      <c r="F604" s="9" t="s">
        <v>9615</v>
      </c>
    </row>
    <row r="605" spans="1:6" x14ac:dyDescent="0.3">
      <c r="A605" s="1" t="s">
        <v>2301</v>
      </c>
      <c r="B605" s="1" t="s">
        <v>698</v>
      </c>
      <c r="C605" s="1" t="s">
        <v>1147</v>
      </c>
      <c r="D605" s="1" t="s">
        <v>1148</v>
      </c>
      <c r="E605" s="9" t="s">
        <v>8676</v>
      </c>
      <c r="F605" s="9" t="s">
        <v>9621</v>
      </c>
    </row>
    <row r="606" spans="1:6" x14ac:dyDescent="0.3">
      <c r="A606" s="1" t="s">
        <v>2301</v>
      </c>
      <c r="B606" s="1" t="s">
        <v>698</v>
      </c>
      <c r="C606" s="1" t="s">
        <v>1147</v>
      </c>
      <c r="D606" s="1" t="s">
        <v>1148</v>
      </c>
      <c r="E606" s="9" t="s">
        <v>8672</v>
      </c>
      <c r="F606" s="9" t="s">
        <v>9617</v>
      </c>
    </row>
    <row r="607" spans="1:6" x14ac:dyDescent="0.3">
      <c r="A607" s="1" t="s">
        <v>2301</v>
      </c>
      <c r="B607" s="1" t="s">
        <v>698</v>
      </c>
      <c r="C607" s="1" t="s">
        <v>1147</v>
      </c>
      <c r="D607" s="1" t="s">
        <v>1148</v>
      </c>
      <c r="E607" s="9" t="s">
        <v>8674</v>
      </c>
      <c r="F607" s="9" t="s">
        <v>9619</v>
      </c>
    </row>
    <row r="608" spans="1:6" x14ac:dyDescent="0.3">
      <c r="A608" s="1" t="s">
        <v>2301</v>
      </c>
      <c r="B608" s="1" t="s">
        <v>698</v>
      </c>
      <c r="C608" s="1" t="s">
        <v>1147</v>
      </c>
      <c r="D608" s="1" t="s">
        <v>1148</v>
      </c>
      <c r="E608" s="9" t="s">
        <v>8670</v>
      </c>
      <c r="F608" s="9" t="s">
        <v>9615</v>
      </c>
    </row>
    <row r="609" spans="1:6" x14ac:dyDescent="0.3">
      <c r="A609" s="1" t="s">
        <v>2301</v>
      </c>
      <c r="B609" s="1" t="s">
        <v>698</v>
      </c>
      <c r="C609" s="1" t="s">
        <v>1147</v>
      </c>
      <c r="D609" s="1" t="s">
        <v>1148</v>
      </c>
      <c r="E609" s="9" t="s">
        <v>8676</v>
      </c>
      <c r="F609" s="9" t="s">
        <v>9621</v>
      </c>
    </row>
    <row r="610" spans="1:6" x14ac:dyDescent="0.3">
      <c r="A610" s="1" t="s">
        <v>2301</v>
      </c>
      <c r="B610" s="1" t="s">
        <v>698</v>
      </c>
      <c r="C610" s="1" t="s">
        <v>1147</v>
      </c>
      <c r="D610" s="1" t="s">
        <v>1148</v>
      </c>
      <c r="E610" s="9" t="s">
        <v>8672</v>
      </c>
      <c r="F610" s="9" t="s">
        <v>9617</v>
      </c>
    </row>
    <row r="611" spans="1:6" x14ac:dyDescent="0.3">
      <c r="A611" s="1" t="s">
        <v>2301</v>
      </c>
      <c r="B611" s="1" t="s">
        <v>698</v>
      </c>
      <c r="C611" s="1" t="s">
        <v>1147</v>
      </c>
      <c r="D611" s="1" t="s">
        <v>1148</v>
      </c>
      <c r="E611" s="9" t="s">
        <v>8674</v>
      </c>
      <c r="F611" s="9" t="s">
        <v>9619</v>
      </c>
    </row>
    <row r="612" spans="1:6" x14ac:dyDescent="0.3">
      <c r="A612" s="1" t="s">
        <v>2301</v>
      </c>
      <c r="B612" s="1" t="s">
        <v>698</v>
      </c>
      <c r="C612" s="1" t="s">
        <v>1147</v>
      </c>
      <c r="D612" s="1" t="s">
        <v>1148</v>
      </c>
      <c r="E612" s="9" t="s">
        <v>8670</v>
      </c>
      <c r="F612" s="9" t="s">
        <v>9615</v>
      </c>
    </row>
    <row r="613" spans="1:6" x14ac:dyDescent="0.3">
      <c r="A613" s="1" t="s">
        <v>2301</v>
      </c>
      <c r="B613" s="1" t="s">
        <v>698</v>
      </c>
      <c r="C613" s="1" t="s">
        <v>1147</v>
      </c>
      <c r="D613" s="1" t="s">
        <v>1148</v>
      </c>
      <c r="E613" s="9" t="s">
        <v>8676</v>
      </c>
      <c r="F613" s="9" t="s">
        <v>9621</v>
      </c>
    </row>
    <row r="614" spans="1:6" x14ac:dyDescent="0.3">
      <c r="A614" s="1" t="s">
        <v>2301</v>
      </c>
      <c r="B614" s="1" t="s">
        <v>698</v>
      </c>
      <c r="C614" s="1" t="s">
        <v>1147</v>
      </c>
      <c r="D614" s="1" t="s">
        <v>1148</v>
      </c>
      <c r="E614" s="9" t="s">
        <v>8675</v>
      </c>
      <c r="F614" s="9" t="s">
        <v>9620</v>
      </c>
    </row>
    <row r="615" spans="1:6" x14ac:dyDescent="0.3">
      <c r="A615" s="1" t="s">
        <v>2301</v>
      </c>
      <c r="B615" s="1" t="s">
        <v>698</v>
      </c>
      <c r="C615" s="1" t="s">
        <v>1147</v>
      </c>
      <c r="D615" s="1" t="s">
        <v>1148</v>
      </c>
      <c r="E615" s="9" t="s">
        <v>8673</v>
      </c>
      <c r="F615" s="9" t="s">
        <v>9618</v>
      </c>
    </row>
    <row r="616" spans="1:6" x14ac:dyDescent="0.3">
      <c r="A616" s="1" t="s">
        <v>2301</v>
      </c>
      <c r="B616" s="1" t="s">
        <v>698</v>
      </c>
      <c r="C616" s="1" t="s">
        <v>1147</v>
      </c>
      <c r="D616" s="1" t="s">
        <v>1148</v>
      </c>
      <c r="E616" s="9" t="s">
        <v>8670</v>
      </c>
      <c r="F616" s="9" t="s">
        <v>9615</v>
      </c>
    </row>
    <row r="617" spans="1:6" x14ac:dyDescent="0.3">
      <c r="A617" s="1" t="s">
        <v>2301</v>
      </c>
      <c r="B617" s="1" t="s">
        <v>698</v>
      </c>
      <c r="C617" s="1" t="s">
        <v>1147</v>
      </c>
      <c r="D617" s="1" t="s">
        <v>1148</v>
      </c>
      <c r="E617" s="9" t="s">
        <v>8676</v>
      </c>
      <c r="F617" s="9" t="s">
        <v>9621</v>
      </c>
    </row>
    <row r="618" spans="1:6" x14ac:dyDescent="0.3">
      <c r="A618" s="1" t="s">
        <v>2301</v>
      </c>
      <c r="B618" s="1" t="s">
        <v>698</v>
      </c>
      <c r="C618" s="1" t="s">
        <v>1147</v>
      </c>
      <c r="D618" s="1" t="s">
        <v>1148</v>
      </c>
      <c r="E618" s="9" t="s">
        <v>8675</v>
      </c>
      <c r="F618" s="9" t="s">
        <v>9620</v>
      </c>
    </row>
    <row r="619" spans="1:6" x14ac:dyDescent="0.3">
      <c r="A619" s="1" t="s">
        <v>2301</v>
      </c>
      <c r="B619" s="1" t="s">
        <v>698</v>
      </c>
      <c r="C619" s="1" t="s">
        <v>1147</v>
      </c>
      <c r="D619" s="1" t="s">
        <v>1148</v>
      </c>
      <c r="E619" s="9" t="s">
        <v>8673</v>
      </c>
      <c r="F619" s="9" t="s">
        <v>9618</v>
      </c>
    </row>
    <row r="620" spans="1:6" x14ac:dyDescent="0.3">
      <c r="A620" s="1" t="s">
        <v>2301</v>
      </c>
      <c r="B620" s="1" t="s">
        <v>698</v>
      </c>
      <c r="C620" s="1" t="s">
        <v>1147</v>
      </c>
      <c r="D620" s="1" t="s">
        <v>1148</v>
      </c>
      <c r="E620" s="9" t="s">
        <v>8670</v>
      </c>
      <c r="F620" s="9" t="s">
        <v>9615</v>
      </c>
    </row>
    <row r="621" spans="1:6" x14ac:dyDescent="0.3">
      <c r="A621" s="1" t="s">
        <v>2301</v>
      </c>
      <c r="B621" s="1" t="s">
        <v>698</v>
      </c>
      <c r="C621" s="1" t="s">
        <v>1147</v>
      </c>
      <c r="D621" s="1" t="s">
        <v>1148</v>
      </c>
      <c r="E621" s="9" t="s">
        <v>8676</v>
      </c>
      <c r="F621" s="9" t="s">
        <v>9621</v>
      </c>
    </row>
    <row r="622" spans="1:6" x14ac:dyDescent="0.3">
      <c r="A622" s="1" t="s">
        <v>2301</v>
      </c>
      <c r="B622" s="1" t="s">
        <v>698</v>
      </c>
      <c r="C622" s="1" t="s">
        <v>1147</v>
      </c>
      <c r="D622" s="1" t="s">
        <v>1148</v>
      </c>
      <c r="E622" s="9" t="s">
        <v>8675</v>
      </c>
      <c r="F622" s="9" t="s">
        <v>9620</v>
      </c>
    </row>
    <row r="623" spans="1:6" x14ac:dyDescent="0.3">
      <c r="A623" s="1" t="s">
        <v>2301</v>
      </c>
      <c r="B623" s="1" t="s">
        <v>698</v>
      </c>
      <c r="C623" s="1" t="s">
        <v>1147</v>
      </c>
      <c r="D623" s="1" t="s">
        <v>1148</v>
      </c>
      <c r="E623" s="9" t="s">
        <v>8674</v>
      </c>
      <c r="F623" s="9" t="s">
        <v>9619</v>
      </c>
    </row>
    <row r="624" spans="1:6" x14ac:dyDescent="0.3">
      <c r="A624" s="1" t="s">
        <v>2301</v>
      </c>
      <c r="B624" s="1" t="s">
        <v>698</v>
      </c>
      <c r="C624" s="1" t="s">
        <v>1147</v>
      </c>
      <c r="D624" s="1" t="s">
        <v>1148</v>
      </c>
      <c r="E624" s="9" t="s">
        <v>8670</v>
      </c>
      <c r="F624" s="9" t="s">
        <v>9615</v>
      </c>
    </row>
    <row r="625" spans="1:6" x14ac:dyDescent="0.3">
      <c r="A625" s="1" t="s">
        <v>2301</v>
      </c>
      <c r="B625" s="1" t="s">
        <v>698</v>
      </c>
      <c r="C625" s="1" t="s">
        <v>1147</v>
      </c>
      <c r="D625" s="1" t="s">
        <v>1148</v>
      </c>
      <c r="E625" s="9" t="s">
        <v>8676</v>
      </c>
      <c r="F625" s="9" t="s">
        <v>9621</v>
      </c>
    </row>
    <row r="626" spans="1:6" x14ac:dyDescent="0.3">
      <c r="A626" s="1" t="s">
        <v>2301</v>
      </c>
      <c r="B626" s="1" t="s">
        <v>698</v>
      </c>
      <c r="C626" s="1" t="s">
        <v>1147</v>
      </c>
      <c r="D626" s="1" t="s">
        <v>1148</v>
      </c>
      <c r="E626" s="9" t="s">
        <v>8675</v>
      </c>
      <c r="F626" s="9" t="s">
        <v>9620</v>
      </c>
    </row>
    <row r="627" spans="1:6" x14ac:dyDescent="0.3">
      <c r="A627" s="1" t="s">
        <v>2301</v>
      </c>
      <c r="B627" s="1" t="s">
        <v>698</v>
      </c>
      <c r="C627" s="1" t="s">
        <v>1147</v>
      </c>
      <c r="D627" s="1" t="s">
        <v>1148</v>
      </c>
      <c r="E627" s="9" t="s">
        <v>8674</v>
      </c>
      <c r="F627" s="9" t="s">
        <v>9619</v>
      </c>
    </row>
    <row r="628" spans="1:6" x14ac:dyDescent="0.3">
      <c r="A628" s="1" t="s">
        <v>2302</v>
      </c>
      <c r="B628" s="1" t="s">
        <v>698</v>
      </c>
      <c r="C628" s="1" t="s">
        <v>1147</v>
      </c>
      <c r="D628" s="1" t="s">
        <v>1148</v>
      </c>
      <c r="E628" s="9" t="s">
        <v>8670</v>
      </c>
      <c r="F628" s="9" t="s">
        <v>9615</v>
      </c>
    </row>
    <row r="629" spans="1:6" x14ac:dyDescent="0.3">
      <c r="A629" s="1" t="s">
        <v>2302</v>
      </c>
      <c r="B629" s="1" t="s">
        <v>698</v>
      </c>
      <c r="C629" s="1" t="s">
        <v>1147</v>
      </c>
      <c r="D629" s="1" t="s">
        <v>1148</v>
      </c>
      <c r="E629" s="9" t="s">
        <v>8671</v>
      </c>
      <c r="F629" s="9" t="s">
        <v>9616</v>
      </c>
    </row>
    <row r="630" spans="1:6" x14ac:dyDescent="0.3">
      <c r="A630" s="1" t="s">
        <v>2302</v>
      </c>
      <c r="B630" s="1" t="s">
        <v>698</v>
      </c>
      <c r="C630" s="1" t="s">
        <v>1147</v>
      </c>
      <c r="D630" s="1" t="s">
        <v>1148</v>
      </c>
      <c r="E630" s="9" t="s">
        <v>8672</v>
      </c>
      <c r="F630" s="9" t="s">
        <v>9617</v>
      </c>
    </row>
    <row r="631" spans="1:6" x14ac:dyDescent="0.3">
      <c r="A631" s="1" t="s">
        <v>2302</v>
      </c>
      <c r="B631" s="1" t="s">
        <v>698</v>
      </c>
      <c r="C631" s="1" t="s">
        <v>1147</v>
      </c>
      <c r="D631" s="1" t="s">
        <v>1148</v>
      </c>
      <c r="E631" s="9" t="s">
        <v>8673</v>
      </c>
      <c r="F631" s="9" t="s">
        <v>9618</v>
      </c>
    </row>
    <row r="632" spans="1:6" x14ac:dyDescent="0.3">
      <c r="A632" s="1" t="s">
        <v>2302</v>
      </c>
      <c r="B632" s="1" t="s">
        <v>698</v>
      </c>
      <c r="C632" s="1" t="s">
        <v>1147</v>
      </c>
      <c r="D632" s="1" t="s">
        <v>1148</v>
      </c>
      <c r="E632" s="9" t="s">
        <v>8670</v>
      </c>
      <c r="F632" s="9" t="s">
        <v>9615</v>
      </c>
    </row>
    <row r="633" spans="1:6" x14ac:dyDescent="0.3">
      <c r="A633" s="1" t="s">
        <v>2302</v>
      </c>
      <c r="B633" s="1" t="s">
        <v>698</v>
      </c>
      <c r="C633" s="1" t="s">
        <v>1147</v>
      </c>
      <c r="D633" s="1" t="s">
        <v>1148</v>
      </c>
      <c r="E633" s="9" t="s">
        <v>8671</v>
      </c>
      <c r="F633" s="9" t="s">
        <v>9616</v>
      </c>
    </row>
    <row r="634" spans="1:6" x14ac:dyDescent="0.3">
      <c r="A634" s="1" t="s">
        <v>2302</v>
      </c>
      <c r="B634" s="1" t="s">
        <v>698</v>
      </c>
      <c r="C634" s="1" t="s">
        <v>1147</v>
      </c>
      <c r="D634" s="1" t="s">
        <v>1148</v>
      </c>
      <c r="E634" s="9" t="s">
        <v>8672</v>
      </c>
      <c r="F634" s="9" t="s">
        <v>9617</v>
      </c>
    </row>
    <row r="635" spans="1:6" x14ac:dyDescent="0.3">
      <c r="A635" s="1" t="s">
        <v>2302</v>
      </c>
      <c r="B635" s="1" t="s">
        <v>698</v>
      </c>
      <c r="C635" s="1" t="s">
        <v>1147</v>
      </c>
      <c r="D635" s="1" t="s">
        <v>1148</v>
      </c>
      <c r="E635" s="9" t="s">
        <v>8673</v>
      </c>
      <c r="F635" s="9" t="s">
        <v>9618</v>
      </c>
    </row>
    <row r="636" spans="1:6" x14ac:dyDescent="0.3">
      <c r="A636" s="1" t="s">
        <v>2302</v>
      </c>
      <c r="B636" s="1" t="s">
        <v>698</v>
      </c>
      <c r="C636" s="1" t="s">
        <v>1147</v>
      </c>
      <c r="D636" s="1" t="s">
        <v>1148</v>
      </c>
      <c r="E636" s="9" t="s">
        <v>8670</v>
      </c>
      <c r="F636" s="9" t="s">
        <v>9615</v>
      </c>
    </row>
    <row r="637" spans="1:6" x14ac:dyDescent="0.3">
      <c r="A637" s="1" t="s">
        <v>2302</v>
      </c>
      <c r="B637" s="1" t="s">
        <v>698</v>
      </c>
      <c r="C637" s="1" t="s">
        <v>1147</v>
      </c>
      <c r="D637" s="1" t="s">
        <v>1148</v>
      </c>
      <c r="E637" s="9" t="s">
        <v>8671</v>
      </c>
      <c r="F637" s="9" t="s">
        <v>9616</v>
      </c>
    </row>
    <row r="638" spans="1:6" x14ac:dyDescent="0.3">
      <c r="A638" s="1" t="s">
        <v>2302</v>
      </c>
      <c r="B638" s="1" t="s">
        <v>698</v>
      </c>
      <c r="C638" s="1" t="s">
        <v>1147</v>
      </c>
      <c r="D638" s="1" t="s">
        <v>1148</v>
      </c>
      <c r="E638" s="9" t="s">
        <v>8672</v>
      </c>
      <c r="F638" s="9" t="s">
        <v>9617</v>
      </c>
    </row>
    <row r="639" spans="1:6" x14ac:dyDescent="0.3">
      <c r="A639" s="1" t="s">
        <v>2302</v>
      </c>
      <c r="B639" s="1" t="s">
        <v>698</v>
      </c>
      <c r="C639" s="1" t="s">
        <v>1147</v>
      </c>
      <c r="D639" s="1" t="s">
        <v>1148</v>
      </c>
      <c r="E639" s="9" t="s">
        <v>8674</v>
      </c>
      <c r="F639" s="9" t="s">
        <v>9619</v>
      </c>
    </row>
    <row r="640" spans="1:6" x14ac:dyDescent="0.3">
      <c r="A640" s="1" t="s">
        <v>2302</v>
      </c>
      <c r="B640" s="1" t="s">
        <v>698</v>
      </c>
      <c r="C640" s="1" t="s">
        <v>1147</v>
      </c>
      <c r="D640" s="1" t="s">
        <v>1148</v>
      </c>
      <c r="E640" s="9" t="s">
        <v>8670</v>
      </c>
      <c r="F640" s="9" t="s">
        <v>9615</v>
      </c>
    </row>
    <row r="641" spans="1:6" x14ac:dyDescent="0.3">
      <c r="A641" s="1" t="s">
        <v>2302</v>
      </c>
      <c r="B641" s="1" t="s">
        <v>698</v>
      </c>
      <c r="C641" s="1" t="s">
        <v>1147</v>
      </c>
      <c r="D641" s="1" t="s">
        <v>1148</v>
      </c>
      <c r="E641" s="9" t="s">
        <v>8671</v>
      </c>
      <c r="F641" s="9" t="s">
        <v>9616</v>
      </c>
    </row>
    <row r="642" spans="1:6" x14ac:dyDescent="0.3">
      <c r="A642" s="1" t="s">
        <v>2302</v>
      </c>
      <c r="B642" s="1" t="s">
        <v>698</v>
      </c>
      <c r="C642" s="1" t="s">
        <v>1147</v>
      </c>
      <c r="D642" s="1" t="s">
        <v>1148</v>
      </c>
      <c r="E642" s="9" t="s">
        <v>8672</v>
      </c>
      <c r="F642" s="9" t="s">
        <v>9617</v>
      </c>
    </row>
    <row r="643" spans="1:6" x14ac:dyDescent="0.3">
      <c r="A643" s="1" t="s">
        <v>2302</v>
      </c>
      <c r="B643" s="1" t="s">
        <v>698</v>
      </c>
      <c r="C643" s="1" t="s">
        <v>1147</v>
      </c>
      <c r="D643" s="1" t="s">
        <v>1148</v>
      </c>
      <c r="E643" s="9" t="s">
        <v>8674</v>
      </c>
      <c r="F643" s="9" t="s">
        <v>9619</v>
      </c>
    </row>
    <row r="644" spans="1:6" x14ac:dyDescent="0.3">
      <c r="A644" s="1" t="s">
        <v>2302</v>
      </c>
      <c r="B644" s="1" t="s">
        <v>698</v>
      </c>
      <c r="C644" s="1" t="s">
        <v>1147</v>
      </c>
      <c r="D644" s="1" t="s">
        <v>1148</v>
      </c>
      <c r="E644" s="9" t="s">
        <v>8670</v>
      </c>
      <c r="F644" s="9" t="s">
        <v>9615</v>
      </c>
    </row>
    <row r="645" spans="1:6" x14ac:dyDescent="0.3">
      <c r="A645" s="1" t="s">
        <v>2302</v>
      </c>
      <c r="B645" s="1" t="s">
        <v>698</v>
      </c>
      <c r="C645" s="1" t="s">
        <v>1147</v>
      </c>
      <c r="D645" s="1" t="s">
        <v>1148</v>
      </c>
      <c r="E645" s="9" t="s">
        <v>8671</v>
      </c>
      <c r="F645" s="9" t="s">
        <v>9616</v>
      </c>
    </row>
    <row r="646" spans="1:6" x14ac:dyDescent="0.3">
      <c r="A646" s="1" t="s">
        <v>2302</v>
      </c>
      <c r="B646" s="1" t="s">
        <v>698</v>
      </c>
      <c r="C646" s="1" t="s">
        <v>1147</v>
      </c>
      <c r="D646" s="1" t="s">
        <v>1148</v>
      </c>
      <c r="E646" s="9" t="s">
        <v>8675</v>
      </c>
      <c r="F646" s="9" t="s">
        <v>9620</v>
      </c>
    </row>
    <row r="647" spans="1:6" x14ac:dyDescent="0.3">
      <c r="A647" s="1" t="s">
        <v>2302</v>
      </c>
      <c r="B647" s="1" t="s">
        <v>698</v>
      </c>
      <c r="C647" s="1" t="s">
        <v>1147</v>
      </c>
      <c r="D647" s="1" t="s">
        <v>1148</v>
      </c>
      <c r="E647" s="9" t="s">
        <v>8673</v>
      </c>
      <c r="F647" s="9" t="s">
        <v>9618</v>
      </c>
    </row>
    <row r="648" spans="1:6" x14ac:dyDescent="0.3">
      <c r="A648" s="1" t="s">
        <v>2302</v>
      </c>
      <c r="B648" s="1" t="s">
        <v>698</v>
      </c>
      <c r="C648" s="1" t="s">
        <v>1147</v>
      </c>
      <c r="D648" s="1" t="s">
        <v>1148</v>
      </c>
      <c r="E648" s="9" t="s">
        <v>8670</v>
      </c>
      <c r="F648" s="9" t="s">
        <v>9615</v>
      </c>
    </row>
    <row r="649" spans="1:6" x14ac:dyDescent="0.3">
      <c r="A649" s="1" t="s">
        <v>2302</v>
      </c>
      <c r="B649" s="1" t="s">
        <v>698</v>
      </c>
      <c r="C649" s="1" t="s">
        <v>1147</v>
      </c>
      <c r="D649" s="1" t="s">
        <v>1148</v>
      </c>
      <c r="E649" s="9" t="s">
        <v>8671</v>
      </c>
      <c r="F649" s="9" t="s">
        <v>9616</v>
      </c>
    </row>
    <row r="650" spans="1:6" x14ac:dyDescent="0.3">
      <c r="A650" s="1" t="s">
        <v>2302</v>
      </c>
      <c r="B650" s="1" t="s">
        <v>698</v>
      </c>
      <c r="C650" s="1" t="s">
        <v>1147</v>
      </c>
      <c r="D650" s="1" t="s">
        <v>1148</v>
      </c>
      <c r="E650" s="9" t="s">
        <v>8675</v>
      </c>
      <c r="F650" s="9" t="s">
        <v>9620</v>
      </c>
    </row>
    <row r="651" spans="1:6" x14ac:dyDescent="0.3">
      <c r="A651" s="1" t="s">
        <v>2302</v>
      </c>
      <c r="B651" s="1" t="s">
        <v>698</v>
      </c>
      <c r="C651" s="1" t="s">
        <v>1147</v>
      </c>
      <c r="D651" s="1" t="s">
        <v>1148</v>
      </c>
      <c r="E651" s="9" t="s">
        <v>8673</v>
      </c>
      <c r="F651" s="9" t="s">
        <v>9618</v>
      </c>
    </row>
    <row r="652" spans="1:6" x14ac:dyDescent="0.3">
      <c r="A652" s="1" t="s">
        <v>2302</v>
      </c>
      <c r="B652" s="1" t="s">
        <v>698</v>
      </c>
      <c r="C652" s="1" t="s">
        <v>1147</v>
      </c>
      <c r="D652" s="1" t="s">
        <v>1148</v>
      </c>
      <c r="E652" s="9" t="s">
        <v>8670</v>
      </c>
      <c r="F652" s="9" t="s">
        <v>9615</v>
      </c>
    </row>
    <row r="653" spans="1:6" x14ac:dyDescent="0.3">
      <c r="A653" s="1" t="s">
        <v>2302</v>
      </c>
      <c r="B653" s="1" t="s">
        <v>698</v>
      </c>
      <c r="C653" s="1" t="s">
        <v>1147</v>
      </c>
      <c r="D653" s="1" t="s">
        <v>1148</v>
      </c>
      <c r="E653" s="9" t="s">
        <v>8671</v>
      </c>
      <c r="F653" s="9" t="s">
        <v>9616</v>
      </c>
    </row>
    <row r="654" spans="1:6" x14ac:dyDescent="0.3">
      <c r="A654" s="1" t="s">
        <v>2302</v>
      </c>
      <c r="B654" s="1" t="s">
        <v>698</v>
      </c>
      <c r="C654" s="1" t="s">
        <v>1147</v>
      </c>
      <c r="D654" s="1" t="s">
        <v>1148</v>
      </c>
      <c r="E654" s="9" t="s">
        <v>8675</v>
      </c>
      <c r="F654" s="9" t="s">
        <v>9620</v>
      </c>
    </row>
    <row r="655" spans="1:6" x14ac:dyDescent="0.3">
      <c r="A655" s="1" t="s">
        <v>2302</v>
      </c>
      <c r="B655" s="1" t="s">
        <v>698</v>
      </c>
      <c r="C655" s="1" t="s">
        <v>1147</v>
      </c>
      <c r="D655" s="1" t="s">
        <v>1148</v>
      </c>
      <c r="E655" s="9" t="s">
        <v>8674</v>
      </c>
      <c r="F655" s="9" t="s">
        <v>9619</v>
      </c>
    </row>
    <row r="656" spans="1:6" x14ac:dyDescent="0.3">
      <c r="A656" s="1" t="s">
        <v>2302</v>
      </c>
      <c r="B656" s="1" t="s">
        <v>698</v>
      </c>
      <c r="C656" s="1" t="s">
        <v>1147</v>
      </c>
      <c r="D656" s="1" t="s">
        <v>1148</v>
      </c>
      <c r="E656" s="9" t="s">
        <v>8670</v>
      </c>
      <c r="F656" s="9" t="s">
        <v>9615</v>
      </c>
    </row>
    <row r="657" spans="1:6" x14ac:dyDescent="0.3">
      <c r="A657" s="1" t="s">
        <v>2302</v>
      </c>
      <c r="B657" s="1" t="s">
        <v>698</v>
      </c>
      <c r="C657" s="1" t="s">
        <v>1147</v>
      </c>
      <c r="D657" s="1" t="s">
        <v>1148</v>
      </c>
      <c r="E657" s="9" t="s">
        <v>8671</v>
      </c>
      <c r="F657" s="9" t="s">
        <v>9616</v>
      </c>
    </row>
    <row r="658" spans="1:6" x14ac:dyDescent="0.3">
      <c r="A658" s="1" t="s">
        <v>2302</v>
      </c>
      <c r="B658" s="1" t="s">
        <v>698</v>
      </c>
      <c r="C658" s="1" t="s">
        <v>1147</v>
      </c>
      <c r="D658" s="1" t="s">
        <v>1148</v>
      </c>
      <c r="E658" s="9" t="s">
        <v>8675</v>
      </c>
      <c r="F658" s="9" t="s">
        <v>9620</v>
      </c>
    </row>
    <row r="659" spans="1:6" x14ac:dyDescent="0.3">
      <c r="A659" s="1" t="s">
        <v>2302</v>
      </c>
      <c r="B659" s="1" t="s">
        <v>698</v>
      </c>
      <c r="C659" s="1" t="s">
        <v>1147</v>
      </c>
      <c r="D659" s="1" t="s">
        <v>1148</v>
      </c>
      <c r="E659" s="9" t="s">
        <v>8674</v>
      </c>
      <c r="F659" s="9" t="s">
        <v>9619</v>
      </c>
    </row>
    <row r="660" spans="1:6" x14ac:dyDescent="0.3">
      <c r="A660" s="1" t="s">
        <v>2302</v>
      </c>
      <c r="B660" s="1" t="s">
        <v>698</v>
      </c>
      <c r="C660" s="1" t="s">
        <v>1147</v>
      </c>
      <c r="D660" s="1" t="s">
        <v>1148</v>
      </c>
      <c r="E660" s="9" t="s">
        <v>8670</v>
      </c>
      <c r="F660" s="9" t="s">
        <v>9615</v>
      </c>
    </row>
    <row r="661" spans="1:6" x14ac:dyDescent="0.3">
      <c r="A661" s="1" t="s">
        <v>2302</v>
      </c>
      <c r="B661" s="1" t="s">
        <v>698</v>
      </c>
      <c r="C661" s="1" t="s">
        <v>1147</v>
      </c>
      <c r="D661" s="1" t="s">
        <v>1148</v>
      </c>
      <c r="E661" s="9" t="s">
        <v>8676</v>
      </c>
      <c r="F661" s="9" t="s">
        <v>9621</v>
      </c>
    </row>
    <row r="662" spans="1:6" x14ac:dyDescent="0.3">
      <c r="A662" s="1" t="s">
        <v>2302</v>
      </c>
      <c r="B662" s="1" t="s">
        <v>698</v>
      </c>
      <c r="C662" s="1" t="s">
        <v>1147</v>
      </c>
      <c r="D662" s="1" t="s">
        <v>1148</v>
      </c>
      <c r="E662" s="9" t="s">
        <v>8672</v>
      </c>
      <c r="F662" s="9" t="s">
        <v>9617</v>
      </c>
    </row>
    <row r="663" spans="1:6" x14ac:dyDescent="0.3">
      <c r="A663" s="1" t="s">
        <v>2302</v>
      </c>
      <c r="B663" s="1" t="s">
        <v>698</v>
      </c>
      <c r="C663" s="1" t="s">
        <v>1147</v>
      </c>
      <c r="D663" s="1" t="s">
        <v>1148</v>
      </c>
      <c r="E663" s="9" t="s">
        <v>8673</v>
      </c>
      <c r="F663" s="9" t="s">
        <v>9618</v>
      </c>
    </row>
    <row r="664" spans="1:6" x14ac:dyDescent="0.3">
      <c r="A664" s="1" t="s">
        <v>2302</v>
      </c>
      <c r="B664" s="1" t="s">
        <v>698</v>
      </c>
      <c r="C664" s="1" t="s">
        <v>1147</v>
      </c>
      <c r="D664" s="1" t="s">
        <v>1148</v>
      </c>
      <c r="E664" s="9" t="s">
        <v>8670</v>
      </c>
      <c r="F664" s="9" t="s">
        <v>9615</v>
      </c>
    </row>
    <row r="665" spans="1:6" x14ac:dyDescent="0.3">
      <c r="A665" s="1" t="s">
        <v>2302</v>
      </c>
      <c r="B665" s="1" t="s">
        <v>698</v>
      </c>
      <c r="C665" s="1" t="s">
        <v>1147</v>
      </c>
      <c r="D665" s="1" t="s">
        <v>1148</v>
      </c>
      <c r="E665" s="9" t="s">
        <v>8676</v>
      </c>
      <c r="F665" s="9" t="s">
        <v>9621</v>
      </c>
    </row>
    <row r="666" spans="1:6" x14ac:dyDescent="0.3">
      <c r="A666" s="1" t="s">
        <v>2302</v>
      </c>
      <c r="B666" s="1" t="s">
        <v>698</v>
      </c>
      <c r="C666" s="1" t="s">
        <v>1147</v>
      </c>
      <c r="D666" s="1" t="s">
        <v>1148</v>
      </c>
      <c r="E666" s="9" t="s">
        <v>8672</v>
      </c>
      <c r="F666" s="9" t="s">
        <v>9617</v>
      </c>
    </row>
    <row r="667" spans="1:6" x14ac:dyDescent="0.3">
      <c r="A667" s="1" t="s">
        <v>2302</v>
      </c>
      <c r="B667" s="1" t="s">
        <v>698</v>
      </c>
      <c r="C667" s="1" t="s">
        <v>1147</v>
      </c>
      <c r="D667" s="1" t="s">
        <v>1148</v>
      </c>
      <c r="E667" s="9" t="s">
        <v>8673</v>
      </c>
      <c r="F667" s="9" t="s">
        <v>9618</v>
      </c>
    </row>
    <row r="668" spans="1:6" x14ac:dyDescent="0.3">
      <c r="A668" s="1" t="s">
        <v>2302</v>
      </c>
      <c r="B668" s="1" t="s">
        <v>698</v>
      </c>
      <c r="C668" s="1" t="s">
        <v>1147</v>
      </c>
      <c r="D668" s="1" t="s">
        <v>1148</v>
      </c>
      <c r="E668" s="9" t="s">
        <v>8670</v>
      </c>
      <c r="F668" s="9" t="s">
        <v>9615</v>
      </c>
    </row>
    <row r="669" spans="1:6" x14ac:dyDescent="0.3">
      <c r="A669" s="1" t="s">
        <v>2302</v>
      </c>
      <c r="B669" s="1" t="s">
        <v>698</v>
      </c>
      <c r="C669" s="1" t="s">
        <v>1147</v>
      </c>
      <c r="D669" s="1" t="s">
        <v>1148</v>
      </c>
      <c r="E669" s="9" t="s">
        <v>8676</v>
      </c>
      <c r="F669" s="9" t="s">
        <v>9621</v>
      </c>
    </row>
    <row r="670" spans="1:6" x14ac:dyDescent="0.3">
      <c r="A670" s="1" t="s">
        <v>2302</v>
      </c>
      <c r="B670" s="1" t="s">
        <v>698</v>
      </c>
      <c r="C670" s="1" t="s">
        <v>1147</v>
      </c>
      <c r="D670" s="1" t="s">
        <v>1148</v>
      </c>
      <c r="E670" s="9" t="s">
        <v>8672</v>
      </c>
      <c r="F670" s="9" t="s">
        <v>9617</v>
      </c>
    </row>
    <row r="671" spans="1:6" x14ac:dyDescent="0.3">
      <c r="A671" s="1" t="s">
        <v>2302</v>
      </c>
      <c r="B671" s="1" t="s">
        <v>698</v>
      </c>
      <c r="C671" s="1" t="s">
        <v>1147</v>
      </c>
      <c r="D671" s="1" t="s">
        <v>1148</v>
      </c>
      <c r="E671" s="9" t="s">
        <v>8674</v>
      </c>
      <c r="F671" s="9" t="s">
        <v>9619</v>
      </c>
    </row>
    <row r="672" spans="1:6" x14ac:dyDescent="0.3">
      <c r="A672" s="1" t="s">
        <v>2302</v>
      </c>
      <c r="B672" s="1" t="s">
        <v>698</v>
      </c>
      <c r="C672" s="1" t="s">
        <v>1147</v>
      </c>
      <c r="D672" s="1" t="s">
        <v>1148</v>
      </c>
      <c r="E672" s="9" t="s">
        <v>8670</v>
      </c>
      <c r="F672" s="9" t="s">
        <v>9615</v>
      </c>
    </row>
    <row r="673" spans="1:6" x14ac:dyDescent="0.3">
      <c r="A673" s="1" t="s">
        <v>2302</v>
      </c>
      <c r="B673" s="1" t="s">
        <v>698</v>
      </c>
      <c r="C673" s="1" t="s">
        <v>1147</v>
      </c>
      <c r="D673" s="1" t="s">
        <v>1148</v>
      </c>
      <c r="E673" s="9" t="s">
        <v>8676</v>
      </c>
      <c r="F673" s="9" t="s">
        <v>9621</v>
      </c>
    </row>
    <row r="674" spans="1:6" x14ac:dyDescent="0.3">
      <c r="A674" s="1" t="s">
        <v>2302</v>
      </c>
      <c r="B674" s="1" t="s">
        <v>698</v>
      </c>
      <c r="C674" s="1" t="s">
        <v>1147</v>
      </c>
      <c r="D674" s="1" t="s">
        <v>1148</v>
      </c>
      <c r="E674" s="9" t="s">
        <v>8672</v>
      </c>
      <c r="F674" s="9" t="s">
        <v>9617</v>
      </c>
    </row>
    <row r="675" spans="1:6" x14ac:dyDescent="0.3">
      <c r="A675" s="1" t="s">
        <v>2302</v>
      </c>
      <c r="B675" s="1" t="s">
        <v>698</v>
      </c>
      <c r="C675" s="1" t="s">
        <v>1147</v>
      </c>
      <c r="D675" s="1" t="s">
        <v>1148</v>
      </c>
      <c r="E675" s="9" t="s">
        <v>8674</v>
      </c>
      <c r="F675" s="9" t="s">
        <v>9619</v>
      </c>
    </row>
    <row r="676" spans="1:6" x14ac:dyDescent="0.3">
      <c r="A676" s="1" t="s">
        <v>2302</v>
      </c>
      <c r="B676" s="1" t="s">
        <v>698</v>
      </c>
      <c r="C676" s="1" t="s">
        <v>1147</v>
      </c>
      <c r="D676" s="1" t="s">
        <v>1148</v>
      </c>
      <c r="E676" s="9" t="s">
        <v>8670</v>
      </c>
      <c r="F676" s="9" t="s">
        <v>9615</v>
      </c>
    </row>
    <row r="677" spans="1:6" x14ac:dyDescent="0.3">
      <c r="A677" s="1" t="s">
        <v>2302</v>
      </c>
      <c r="B677" s="1" t="s">
        <v>698</v>
      </c>
      <c r="C677" s="1" t="s">
        <v>1147</v>
      </c>
      <c r="D677" s="1" t="s">
        <v>1148</v>
      </c>
      <c r="E677" s="9" t="s">
        <v>8676</v>
      </c>
      <c r="F677" s="9" t="s">
        <v>9621</v>
      </c>
    </row>
    <row r="678" spans="1:6" x14ac:dyDescent="0.3">
      <c r="A678" s="1" t="s">
        <v>2302</v>
      </c>
      <c r="B678" s="1" t="s">
        <v>698</v>
      </c>
      <c r="C678" s="1" t="s">
        <v>1147</v>
      </c>
      <c r="D678" s="1" t="s">
        <v>1148</v>
      </c>
      <c r="E678" s="9" t="s">
        <v>8675</v>
      </c>
      <c r="F678" s="9" t="s">
        <v>9620</v>
      </c>
    </row>
    <row r="679" spans="1:6" x14ac:dyDescent="0.3">
      <c r="A679" s="1" t="s">
        <v>2302</v>
      </c>
      <c r="B679" s="1" t="s">
        <v>698</v>
      </c>
      <c r="C679" s="1" t="s">
        <v>1147</v>
      </c>
      <c r="D679" s="1" t="s">
        <v>1148</v>
      </c>
      <c r="E679" s="9" t="s">
        <v>8673</v>
      </c>
      <c r="F679" s="9" t="s">
        <v>9618</v>
      </c>
    </row>
    <row r="680" spans="1:6" x14ac:dyDescent="0.3">
      <c r="A680" s="1" t="s">
        <v>2302</v>
      </c>
      <c r="B680" s="1" t="s">
        <v>698</v>
      </c>
      <c r="C680" s="1" t="s">
        <v>1147</v>
      </c>
      <c r="D680" s="1" t="s">
        <v>1148</v>
      </c>
      <c r="E680" s="9" t="s">
        <v>8670</v>
      </c>
      <c r="F680" s="9" t="s">
        <v>9615</v>
      </c>
    </row>
    <row r="681" spans="1:6" x14ac:dyDescent="0.3">
      <c r="A681" s="1" t="s">
        <v>2302</v>
      </c>
      <c r="B681" s="1" t="s">
        <v>698</v>
      </c>
      <c r="C681" s="1" t="s">
        <v>1147</v>
      </c>
      <c r="D681" s="1" t="s">
        <v>1148</v>
      </c>
      <c r="E681" s="9" t="s">
        <v>8676</v>
      </c>
      <c r="F681" s="9" t="s">
        <v>9621</v>
      </c>
    </row>
    <row r="682" spans="1:6" x14ac:dyDescent="0.3">
      <c r="A682" s="1" t="s">
        <v>2302</v>
      </c>
      <c r="B682" s="1" t="s">
        <v>698</v>
      </c>
      <c r="C682" s="1" t="s">
        <v>1147</v>
      </c>
      <c r="D682" s="1" t="s">
        <v>1148</v>
      </c>
      <c r="E682" s="9" t="s">
        <v>8675</v>
      </c>
      <c r="F682" s="9" t="s">
        <v>9620</v>
      </c>
    </row>
    <row r="683" spans="1:6" x14ac:dyDescent="0.3">
      <c r="A683" s="1" t="s">
        <v>2302</v>
      </c>
      <c r="B683" s="1" t="s">
        <v>698</v>
      </c>
      <c r="C683" s="1" t="s">
        <v>1147</v>
      </c>
      <c r="D683" s="1" t="s">
        <v>1148</v>
      </c>
      <c r="E683" s="9" t="s">
        <v>8673</v>
      </c>
      <c r="F683" s="9" t="s">
        <v>9618</v>
      </c>
    </row>
    <row r="684" spans="1:6" x14ac:dyDescent="0.3">
      <c r="A684" s="1" t="s">
        <v>2302</v>
      </c>
      <c r="B684" s="1" t="s">
        <v>698</v>
      </c>
      <c r="C684" s="1" t="s">
        <v>1147</v>
      </c>
      <c r="D684" s="1" t="s">
        <v>1148</v>
      </c>
      <c r="E684" s="9" t="s">
        <v>8670</v>
      </c>
      <c r="F684" s="9" t="s">
        <v>9615</v>
      </c>
    </row>
    <row r="685" spans="1:6" x14ac:dyDescent="0.3">
      <c r="A685" s="1" t="s">
        <v>2302</v>
      </c>
      <c r="B685" s="1" t="s">
        <v>698</v>
      </c>
      <c r="C685" s="1" t="s">
        <v>1147</v>
      </c>
      <c r="D685" s="1" t="s">
        <v>1148</v>
      </c>
      <c r="E685" s="9" t="s">
        <v>8676</v>
      </c>
      <c r="F685" s="9" t="s">
        <v>9621</v>
      </c>
    </row>
    <row r="686" spans="1:6" x14ac:dyDescent="0.3">
      <c r="A686" s="1" t="s">
        <v>2302</v>
      </c>
      <c r="B686" s="1" t="s">
        <v>698</v>
      </c>
      <c r="C686" s="1" t="s">
        <v>1147</v>
      </c>
      <c r="D686" s="1" t="s">
        <v>1148</v>
      </c>
      <c r="E686" s="9" t="s">
        <v>8675</v>
      </c>
      <c r="F686" s="9" t="s">
        <v>9620</v>
      </c>
    </row>
    <row r="687" spans="1:6" x14ac:dyDescent="0.3">
      <c r="A687" s="1" t="s">
        <v>2302</v>
      </c>
      <c r="B687" s="1" t="s">
        <v>698</v>
      </c>
      <c r="C687" s="1" t="s">
        <v>1147</v>
      </c>
      <c r="D687" s="1" t="s">
        <v>1148</v>
      </c>
      <c r="E687" s="9" t="s">
        <v>8674</v>
      </c>
      <c r="F687" s="9" t="s">
        <v>9619</v>
      </c>
    </row>
    <row r="688" spans="1:6" x14ac:dyDescent="0.3">
      <c r="A688" s="1" t="s">
        <v>2302</v>
      </c>
      <c r="B688" s="1" t="s">
        <v>698</v>
      </c>
      <c r="C688" s="1" t="s">
        <v>1147</v>
      </c>
      <c r="D688" s="1" t="s">
        <v>1148</v>
      </c>
      <c r="E688" s="9" t="s">
        <v>8670</v>
      </c>
      <c r="F688" s="9" t="s">
        <v>9615</v>
      </c>
    </row>
    <row r="689" spans="1:6" x14ac:dyDescent="0.3">
      <c r="A689" s="1" t="s">
        <v>2302</v>
      </c>
      <c r="B689" s="1" t="s">
        <v>698</v>
      </c>
      <c r="C689" s="1" t="s">
        <v>1147</v>
      </c>
      <c r="D689" s="1" t="s">
        <v>1148</v>
      </c>
      <c r="E689" s="9" t="s">
        <v>8676</v>
      </c>
      <c r="F689" s="9" t="s">
        <v>9621</v>
      </c>
    </row>
    <row r="690" spans="1:6" x14ac:dyDescent="0.3">
      <c r="A690" s="1" t="s">
        <v>2302</v>
      </c>
      <c r="B690" s="1" t="s">
        <v>698</v>
      </c>
      <c r="C690" s="1" t="s">
        <v>1147</v>
      </c>
      <c r="D690" s="1" t="s">
        <v>1148</v>
      </c>
      <c r="E690" s="9" t="s">
        <v>8675</v>
      </c>
      <c r="F690" s="9" t="s">
        <v>9620</v>
      </c>
    </row>
    <row r="691" spans="1:6" x14ac:dyDescent="0.3">
      <c r="A691" s="1" t="s">
        <v>2302</v>
      </c>
      <c r="B691" s="1" t="s">
        <v>698</v>
      </c>
      <c r="C691" s="1" t="s">
        <v>1147</v>
      </c>
      <c r="D691" s="1" t="s">
        <v>1148</v>
      </c>
      <c r="E691" s="9" t="s">
        <v>8674</v>
      </c>
      <c r="F691" s="9" t="s">
        <v>9619</v>
      </c>
    </row>
    <row r="692" spans="1:6" x14ac:dyDescent="0.3">
      <c r="A692" s="1" t="s">
        <v>2405</v>
      </c>
      <c r="B692" s="1" t="s">
        <v>6380</v>
      </c>
      <c r="C692" s="1" t="s">
        <v>1147</v>
      </c>
      <c r="D692" s="1" t="s">
        <v>1148</v>
      </c>
      <c r="E692" s="9" t="s">
        <v>8679</v>
      </c>
      <c r="F692" s="9" t="s">
        <v>9624</v>
      </c>
    </row>
    <row r="693" spans="1:6" x14ac:dyDescent="0.3">
      <c r="A693" s="1" t="s">
        <v>2405</v>
      </c>
      <c r="B693" s="1" t="s">
        <v>6380</v>
      </c>
      <c r="C693" s="1" t="s">
        <v>1147</v>
      </c>
      <c r="D693" s="1" t="s">
        <v>1148</v>
      </c>
      <c r="E693" s="9" t="s">
        <v>8680</v>
      </c>
      <c r="F693" s="9" t="s">
        <v>9625</v>
      </c>
    </row>
    <row r="694" spans="1:6" x14ac:dyDescent="0.3">
      <c r="A694" s="1" t="s">
        <v>2405</v>
      </c>
      <c r="B694" s="1" t="s">
        <v>6380</v>
      </c>
      <c r="C694" s="1" t="s">
        <v>1147</v>
      </c>
      <c r="D694" s="1" t="s">
        <v>1148</v>
      </c>
      <c r="E694" s="9" t="s">
        <v>8681</v>
      </c>
      <c r="F694" s="9" t="s">
        <v>9626</v>
      </c>
    </row>
    <row r="695" spans="1:6" x14ac:dyDescent="0.3">
      <c r="A695" s="1" t="s">
        <v>2405</v>
      </c>
      <c r="B695" s="1" t="s">
        <v>6380</v>
      </c>
      <c r="C695" s="1" t="s">
        <v>1147</v>
      </c>
      <c r="D695" s="1" t="s">
        <v>1148</v>
      </c>
      <c r="E695" s="9" t="s">
        <v>8682</v>
      </c>
      <c r="F695" s="9" t="s">
        <v>9627</v>
      </c>
    </row>
    <row r="696" spans="1:6" x14ac:dyDescent="0.3">
      <c r="A696" s="1" t="s">
        <v>2405</v>
      </c>
      <c r="B696" s="1" t="s">
        <v>6380</v>
      </c>
      <c r="C696" s="1" t="s">
        <v>1147</v>
      </c>
      <c r="D696" s="1" t="s">
        <v>1148</v>
      </c>
      <c r="E696" s="9" t="s">
        <v>8679</v>
      </c>
      <c r="F696" s="9" t="s">
        <v>9624</v>
      </c>
    </row>
    <row r="697" spans="1:6" x14ac:dyDescent="0.3">
      <c r="A697" s="1" t="s">
        <v>2405</v>
      </c>
      <c r="B697" s="1" t="s">
        <v>6380</v>
      </c>
      <c r="C697" s="1" t="s">
        <v>1147</v>
      </c>
      <c r="D697" s="1" t="s">
        <v>1148</v>
      </c>
      <c r="E697" s="9" t="s">
        <v>8680</v>
      </c>
      <c r="F697" s="9" t="s">
        <v>9625</v>
      </c>
    </row>
    <row r="698" spans="1:6" x14ac:dyDescent="0.3">
      <c r="A698" s="1" t="s">
        <v>2405</v>
      </c>
      <c r="B698" s="1" t="s">
        <v>6380</v>
      </c>
      <c r="C698" s="1" t="s">
        <v>1147</v>
      </c>
      <c r="D698" s="1" t="s">
        <v>1148</v>
      </c>
      <c r="E698" s="9" t="s">
        <v>8681</v>
      </c>
      <c r="F698" s="9" t="s">
        <v>9626</v>
      </c>
    </row>
    <row r="699" spans="1:6" x14ac:dyDescent="0.3">
      <c r="A699" s="1" t="s">
        <v>2405</v>
      </c>
      <c r="B699" s="1" t="s">
        <v>6380</v>
      </c>
      <c r="C699" s="1" t="s">
        <v>1147</v>
      </c>
      <c r="D699" s="1" t="s">
        <v>1148</v>
      </c>
      <c r="E699" s="9" t="s">
        <v>8682</v>
      </c>
      <c r="F699" s="9" t="s">
        <v>9627</v>
      </c>
    </row>
    <row r="700" spans="1:6" x14ac:dyDescent="0.3">
      <c r="A700" s="1" t="s">
        <v>2405</v>
      </c>
      <c r="B700" s="1" t="s">
        <v>6380</v>
      </c>
      <c r="C700" s="1" t="s">
        <v>1147</v>
      </c>
      <c r="D700" s="1" t="s">
        <v>1148</v>
      </c>
      <c r="E700" s="9" t="s">
        <v>8679</v>
      </c>
      <c r="F700" s="9" t="s">
        <v>9624</v>
      </c>
    </row>
    <row r="701" spans="1:6" x14ac:dyDescent="0.3">
      <c r="A701" s="1" t="s">
        <v>2405</v>
      </c>
      <c r="B701" s="1" t="s">
        <v>6380</v>
      </c>
      <c r="C701" s="1" t="s">
        <v>1147</v>
      </c>
      <c r="D701" s="1" t="s">
        <v>1148</v>
      </c>
      <c r="E701" s="9" t="s">
        <v>8680</v>
      </c>
      <c r="F701" s="9" t="s">
        <v>9625</v>
      </c>
    </row>
    <row r="702" spans="1:6" x14ac:dyDescent="0.3">
      <c r="A702" s="1" t="s">
        <v>2405</v>
      </c>
      <c r="B702" s="1" t="s">
        <v>6380</v>
      </c>
      <c r="C702" s="1" t="s">
        <v>1147</v>
      </c>
      <c r="D702" s="1" t="s">
        <v>1148</v>
      </c>
      <c r="E702" s="9" t="s">
        <v>8681</v>
      </c>
      <c r="F702" s="9" t="s">
        <v>9626</v>
      </c>
    </row>
    <row r="703" spans="1:6" x14ac:dyDescent="0.3">
      <c r="A703" s="1" t="s">
        <v>2405</v>
      </c>
      <c r="B703" s="1" t="s">
        <v>6380</v>
      </c>
      <c r="C703" s="1" t="s">
        <v>1147</v>
      </c>
      <c r="D703" s="1" t="s">
        <v>1148</v>
      </c>
      <c r="E703" s="9" t="s">
        <v>8682</v>
      </c>
      <c r="F703" s="9" t="s">
        <v>9627</v>
      </c>
    </row>
    <row r="704" spans="1:6" x14ac:dyDescent="0.3">
      <c r="A704" s="1" t="s">
        <v>2405</v>
      </c>
      <c r="B704" s="1" t="s">
        <v>6380</v>
      </c>
      <c r="C704" s="1" t="s">
        <v>1147</v>
      </c>
      <c r="D704" s="1" t="s">
        <v>1148</v>
      </c>
      <c r="E704" s="9" t="s">
        <v>8679</v>
      </c>
      <c r="F704" s="9" t="s">
        <v>9624</v>
      </c>
    </row>
    <row r="705" spans="1:6" x14ac:dyDescent="0.3">
      <c r="A705" s="1" t="s">
        <v>2405</v>
      </c>
      <c r="B705" s="1" t="s">
        <v>6380</v>
      </c>
      <c r="C705" s="1" t="s">
        <v>1147</v>
      </c>
      <c r="D705" s="1" t="s">
        <v>1148</v>
      </c>
      <c r="E705" s="9" t="s">
        <v>8680</v>
      </c>
      <c r="F705" s="9" t="s">
        <v>9625</v>
      </c>
    </row>
    <row r="706" spans="1:6" x14ac:dyDescent="0.3">
      <c r="A706" s="1" t="s">
        <v>2405</v>
      </c>
      <c r="B706" s="1" t="s">
        <v>6380</v>
      </c>
      <c r="C706" s="1" t="s">
        <v>1147</v>
      </c>
      <c r="D706" s="1" t="s">
        <v>1148</v>
      </c>
      <c r="E706" s="9" t="s">
        <v>8681</v>
      </c>
      <c r="F706" s="9" t="s">
        <v>9626</v>
      </c>
    </row>
    <row r="707" spans="1:6" x14ac:dyDescent="0.3">
      <c r="A707" s="1" t="s">
        <v>2405</v>
      </c>
      <c r="B707" s="1" t="s">
        <v>6380</v>
      </c>
      <c r="C707" s="1" t="s">
        <v>1147</v>
      </c>
      <c r="D707" s="1" t="s">
        <v>1148</v>
      </c>
      <c r="E707" s="9" t="s">
        <v>8682</v>
      </c>
      <c r="F707" s="9" t="s">
        <v>9627</v>
      </c>
    </row>
    <row r="708" spans="1:6" x14ac:dyDescent="0.3">
      <c r="A708" s="1" t="s">
        <v>1851</v>
      </c>
      <c r="B708" s="1" t="s">
        <v>2795</v>
      </c>
      <c r="C708" s="1" t="s">
        <v>1147</v>
      </c>
      <c r="D708" s="1" t="s">
        <v>1148</v>
      </c>
      <c r="E708" s="9" t="s">
        <v>8683</v>
      </c>
      <c r="F708" s="9" t="s">
        <v>9628</v>
      </c>
    </row>
    <row r="709" spans="1:6" x14ac:dyDescent="0.3">
      <c r="A709" s="1" t="s">
        <v>697</v>
      </c>
      <c r="B709" s="1" t="s">
        <v>698</v>
      </c>
      <c r="C709" s="1" t="s">
        <v>1147</v>
      </c>
      <c r="D709" s="1" t="s">
        <v>1148</v>
      </c>
      <c r="E709" s="9" t="s">
        <v>8627</v>
      </c>
      <c r="F709" s="9" t="s">
        <v>9629</v>
      </c>
    </row>
    <row r="710" spans="1:6" x14ac:dyDescent="0.3">
      <c r="A710" s="1" t="s">
        <v>697</v>
      </c>
      <c r="B710" s="1" t="s">
        <v>698</v>
      </c>
      <c r="C710" s="1" t="s">
        <v>1147</v>
      </c>
      <c r="D710" s="1" t="s">
        <v>1148</v>
      </c>
      <c r="E710" s="9" t="s">
        <v>8628</v>
      </c>
      <c r="F710" s="9" t="s">
        <v>9630</v>
      </c>
    </row>
    <row r="711" spans="1:6" x14ac:dyDescent="0.3">
      <c r="A711" s="1" t="s">
        <v>697</v>
      </c>
      <c r="B711" s="1" t="s">
        <v>698</v>
      </c>
      <c r="C711" s="1" t="s">
        <v>1147</v>
      </c>
      <c r="D711" s="1" t="s">
        <v>1148</v>
      </c>
      <c r="E711" s="9" t="s">
        <v>8629</v>
      </c>
      <c r="F711" s="9" t="s">
        <v>9631</v>
      </c>
    </row>
    <row r="712" spans="1:6" x14ac:dyDescent="0.3">
      <c r="A712" s="1" t="s">
        <v>697</v>
      </c>
      <c r="B712" s="1" t="s">
        <v>698</v>
      </c>
      <c r="C712" s="1" t="s">
        <v>1147</v>
      </c>
      <c r="D712" s="1" t="s">
        <v>1148</v>
      </c>
      <c r="E712" s="9" t="s">
        <v>8630</v>
      </c>
      <c r="F712" s="9" t="s">
        <v>9632</v>
      </c>
    </row>
    <row r="713" spans="1:6" x14ac:dyDescent="0.3">
      <c r="A713" s="1" t="s">
        <v>697</v>
      </c>
      <c r="B713" s="1" t="s">
        <v>698</v>
      </c>
      <c r="C713" s="1" t="s">
        <v>1147</v>
      </c>
      <c r="D713" s="1" t="s">
        <v>1148</v>
      </c>
      <c r="E713" s="9" t="s">
        <v>8627</v>
      </c>
      <c r="F713" s="9" t="s">
        <v>9629</v>
      </c>
    </row>
    <row r="714" spans="1:6" x14ac:dyDescent="0.3">
      <c r="A714" s="1" t="s">
        <v>697</v>
      </c>
      <c r="B714" s="1" t="s">
        <v>698</v>
      </c>
      <c r="C714" s="1" t="s">
        <v>1147</v>
      </c>
      <c r="D714" s="1" t="s">
        <v>1148</v>
      </c>
      <c r="E714" s="9" t="s">
        <v>8628</v>
      </c>
      <c r="F714" s="9" t="s">
        <v>9630</v>
      </c>
    </row>
    <row r="715" spans="1:6" x14ac:dyDescent="0.3">
      <c r="A715" s="1" t="s">
        <v>697</v>
      </c>
      <c r="B715" s="1" t="s">
        <v>698</v>
      </c>
      <c r="C715" s="1" t="s">
        <v>1147</v>
      </c>
      <c r="D715" s="1" t="s">
        <v>1148</v>
      </c>
      <c r="E715" s="9" t="s">
        <v>8629</v>
      </c>
      <c r="F715" s="9" t="s">
        <v>9631</v>
      </c>
    </row>
    <row r="716" spans="1:6" x14ac:dyDescent="0.3">
      <c r="A716" s="1" t="s">
        <v>697</v>
      </c>
      <c r="B716" s="1" t="s">
        <v>698</v>
      </c>
      <c r="C716" s="1" t="s">
        <v>1147</v>
      </c>
      <c r="D716" s="1" t="s">
        <v>1148</v>
      </c>
      <c r="E716" s="9" t="s">
        <v>8627</v>
      </c>
      <c r="F716" s="9" t="s">
        <v>9629</v>
      </c>
    </row>
    <row r="717" spans="1:6" x14ac:dyDescent="0.3">
      <c r="A717" s="1" t="s">
        <v>697</v>
      </c>
      <c r="B717" s="1" t="s">
        <v>698</v>
      </c>
      <c r="C717" s="1" t="s">
        <v>1147</v>
      </c>
      <c r="D717" s="1" t="s">
        <v>1148</v>
      </c>
      <c r="E717" s="9" t="s">
        <v>8628</v>
      </c>
      <c r="F717" s="9" t="s">
        <v>9630</v>
      </c>
    </row>
    <row r="718" spans="1:6" x14ac:dyDescent="0.3">
      <c r="A718" s="1" t="s">
        <v>697</v>
      </c>
      <c r="B718" s="1" t="s">
        <v>698</v>
      </c>
      <c r="C718" s="1" t="s">
        <v>1147</v>
      </c>
      <c r="D718" s="1" t="s">
        <v>1148</v>
      </c>
      <c r="E718" s="9" t="s">
        <v>8629</v>
      </c>
      <c r="F718" s="9" t="s">
        <v>9631</v>
      </c>
    </row>
    <row r="719" spans="1:6" x14ac:dyDescent="0.3">
      <c r="A719" s="1" t="s">
        <v>2171</v>
      </c>
      <c r="B719" s="1" t="s">
        <v>698</v>
      </c>
      <c r="C719" s="1" t="s">
        <v>1147</v>
      </c>
      <c r="D719" s="1" t="s">
        <v>1148</v>
      </c>
      <c r="E719" s="9" t="s">
        <v>8684</v>
      </c>
      <c r="F719" s="9" t="s">
        <v>9633</v>
      </c>
    </row>
    <row r="720" spans="1:6" x14ac:dyDescent="0.3">
      <c r="A720" s="1" t="s">
        <v>2171</v>
      </c>
      <c r="B720" s="1" t="s">
        <v>698</v>
      </c>
      <c r="C720" s="1" t="s">
        <v>1147</v>
      </c>
      <c r="D720" s="1" t="s">
        <v>1148</v>
      </c>
      <c r="E720" s="9" t="s">
        <v>8685</v>
      </c>
      <c r="F720" s="9" t="s">
        <v>9634</v>
      </c>
    </row>
    <row r="721" spans="1:6" x14ac:dyDescent="0.3">
      <c r="A721" s="1" t="s">
        <v>2171</v>
      </c>
      <c r="B721" s="1" t="s">
        <v>698</v>
      </c>
      <c r="C721" s="1" t="s">
        <v>1147</v>
      </c>
      <c r="D721" s="1" t="s">
        <v>1148</v>
      </c>
      <c r="E721" s="9" t="s">
        <v>8686</v>
      </c>
      <c r="F721" s="9" t="s">
        <v>9635</v>
      </c>
    </row>
    <row r="722" spans="1:6" x14ac:dyDescent="0.3">
      <c r="A722" s="1" t="s">
        <v>2176</v>
      </c>
      <c r="B722" s="1" t="s">
        <v>698</v>
      </c>
      <c r="C722" s="1" t="s">
        <v>1147</v>
      </c>
      <c r="D722" s="1" t="s">
        <v>1148</v>
      </c>
      <c r="E722" s="9" t="s">
        <v>8687</v>
      </c>
      <c r="F722" s="9" t="s">
        <v>9636</v>
      </c>
    </row>
    <row r="723" spans="1:6" x14ac:dyDescent="0.3">
      <c r="A723" s="1" t="s">
        <v>2176</v>
      </c>
      <c r="B723" s="1" t="s">
        <v>6391</v>
      </c>
      <c r="C723" s="1" t="s">
        <v>1147</v>
      </c>
      <c r="D723" s="1" t="s">
        <v>1148</v>
      </c>
      <c r="E723" s="9" t="s">
        <v>8688</v>
      </c>
      <c r="F723" s="9" t="s">
        <v>9637</v>
      </c>
    </row>
    <row r="724" spans="1:6" x14ac:dyDescent="0.3">
      <c r="A724" s="1" t="s">
        <v>2176</v>
      </c>
      <c r="B724" s="1" t="s">
        <v>6393</v>
      </c>
      <c r="C724" s="1" t="s">
        <v>1147</v>
      </c>
      <c r="D724" s="1" t="s">
        <v>1148</v>
      </c>
      <c r="E724" s="9" t="s">
        <v>8687</v>
      </c>
      <c r="F724" s="9" t="s">
        <v>9636</v>
      </c>
    </row>
    <row r="725" spans="1:6" ht="28.8" x14ac:dyDescent="0.3">
      <c r="A725" s="1" t="s">
        <v>1931</v>
      </c>
      <c r="B725" s="1" t="s">
        <v>6394</v>
      </c>
      <c r="C725" s="1" t="s">
        <v>1147</v>
      </c>
      <c r="D725" s="1" t="s">
        <v>1148</v>
      </c>
      <c r="E725" s="9" t="s">
        <v>8689</v>
      </c>
      <c r="F725" s="9" t="s">
        <v>9638</v>
      </c>
    </row>
    <row r="726" spans="1:6" x14ac:dyDescent="0.3">
      <c r="A726" s="1" t="s">
        <v>1931</v>
      </c>
      <c r="B726" s="1" t="s">
        <v>6394</v>
      </c>
      <c r="C726" s="1" t="s">
        <v>1147</v>
      </c>
      <c r="D726" s="1" t="s">
        <v>1148</v>
      </c>
      <c r="E726" s="9" t="s">
        <v>8690</v>
      </c>
      <c r="F726" s="9" t="s">
        <v>9639</v>
      </c>
    </row>
    <row r="727" spans="1:6" x14ac:dyDescent="0.3">
      <c r="A727" s="1" t="s">
        <v>1931</v>
      </c>
      <c r="B727" s="1" t="s">
        <v>6394</v>
      </c>
      <c r="C727" s="1" t="s">
        <v>1147</v>
      </c>
      <c r="D727" s="1" t="s">
        <v>1148</v>
      </c>
      <c r="E727" s="9" t="s">
        <v>8691</v>
      </c>
      <c r="F727" s="9" t="s">
        <v>9640</v>
      </c>
    </row>
    <row r="728" spans="1:6" ht="28.8" x14ac:dyDescent="0.3">
      <c r="A728" s="1" t="s">
        <v>1931</v>
      </c>
      <c r="B728" s="1" t="s">
        <v>6394</v>
      </c>
      <c r="C728" s="1" t="s">
        <v>1147</v>
      </c>
      <c r="D728" s="1" t="s">
        <v>1148</v>
      </c>
      <c r="E728" s="9" t="s">
        <v>8692</v>
      </c>
      <c r="F728" s="9" t="s">
        <v>9641</v>
      </c>
    </row>
    <row r="729" spans="1:6" x14ac:dyDescent="0.3">
      <c r="A729" s="1" t="s">
        <v>1931</v>
      </c>
      <c r="B729" s="1" t="s">
        <v>6394</v>
      </c>
      <c r="C729" s="1" t="s">
        <v>1147</v>
      </c>
      <c r="D729" s="1" t="s">
        <v>1148</v>
      </c>
      <c r="E729" s="9" t="s">
        <v>8693</v>
      </c>
      <c r="F729" s="9" t="s">
        <v>9642</v>
      </c>
    </row>
    <row r="730" spans="1:6" ht="28.8" x14ac:dyDescent="0.3">
      <c r="A730" s="1" t="s">
        <v>1931</v>
      </c>
      <c r="B730" s="1" t="s">
        <v>6394</v>
      </c>
      <c r="C730" s="1" t="s">
        <v>1147</v>
      </c>
      <c r="D730" s="1" t="s">
        <v>1148</v>
      </c>
      <c r="E730" s="9" t="s">
        <v>8694</v>
      </c>
      <c r="F730" s="9" t="s">
        <v>9643</v>
      </c>
    </row>
    <row r="731" spans="1:6" ht="28.8" x14ac:dyDescent="0.3">
      <c r="A731" s="1" t="s">
        <v>1931</v>
      </c>
      <c r="B731" s="1" t="s">
        <v>6394</v>
      </c>
      <c r="C731" s="1" t="s">
        <v>1147</v>
      </c>
      <c r="D731" s="1" t="s">
        <v>1148</v>
      </c>
      <c r="E731" s="9" t="s">
        <v>8695</v>
      </c>
      <c r="F731" s="9" t="s">
        <v>9644</v>
      </c>
    </row>
    <row r="732" spans="1:6" ht="28.8" x14ac:dyDescent="0.3">
      <c r="A732" s="1" t="s">
        <v>1931</v>
      </c>
      <c r="B732" s="1" t="s">
        <v>6394</v>
      </c>
      <c r="C732" s="1" t="s">
        <v>1147</v>
      </c>
      <c r="D732" s="1" t="s">
        <v>1148</v>
      </c>
      <c r="E732" s="9" t="s">
        <v>8696</v>
      </c>
      <c r="F732" s="9" t="s">
        <v>9645</v>
      </c>
    </row>
    <row r="733" spans="1:6" ht="28.8" x14ac:dyDescent="0.3">
      <c r="A733" s="1" t="s">
        <v>1931</v>
      </c>
      <c r="B733" s="1" t="s">
        <v>6394</v>
      </c>
      <c r="C733" s="1" t="s">
        <v>1147</v>
      </c>
      <c r="D733" s="1" t="s">
        <v>1148</v>
      </c>
      <c r="E733" s="9" t="s">
        <v>8697</v>
      </c>
      <c r="F733" s="9" t="s">
        <v>9646</v>
      </c>
    </row>
    <row r="734" spans="1:6" x14ac:dyDescent="0.3">
      <c r="A734" s="1" t="s">
        <v>1931</v>
      </c>
      <c r="B734" s="1" t="s">
        <v>6394</v>
      </c>
      <c r="C734" s="1" t="s">
        <v>1147</v>
      </c>
      <c r="D734" s="1" t="s">
        <v>1148</v>
      </c>
      <c r="E734" s="9" t="s">
        <v>8698</v>
      </c>
      <c r="F734" s="9" t="s">
        <v>9647</v>
      </c>
    </row>
    <row r="735" spans="1:6" x14ac:dyDescent="0.3">
      <c r="A735" s="1" t="s">
        <v>1960</v>
      </c>
      <c r="B735" s="1" t="s">
        <v>698</v>
      </c>
      <c r="C735" s="1" t="s">
        <v>1147</v>
      </c>
      <c r="D735" s="1" t="s">
        <v>1148</v>
      </c>
      <c r="E735" s="9" t="s">
        <v>8706</v>
      </c>
      <c r="F735" s="9" t="s">
        <v>9648</v>
      </c>
    </row>
    <row r="736" spans="1:6" x14ac:dyDescent="0.3">
      <c r="A736" s="1" t="s">
        <v>1960</v>
      </c>
      <c r="B736" s="1" t="s">
        <v>698</v>
      </c>
      <c r="C736" s="1" t="s">
        <v>1147</v>
      </c>
      <c r="D736" s="1" t="s">
        <v>1148</v>
      </c>
      <c r="E736" s="9" t="s">
        <v>8707</v>
      </c>
      <c r="F736" s="9" t="s">
        <v>9649</v>
      </c>
    </row>
    <row r="737" spans="1:6" x14ac:dyDescent="0.3">
      <c r="A737" s="1" t="s">
        <v>1960</v>
      </c>
      <c r="B737" s="1" t="s">
        <v>698</v>
      </c>
      <c r="C737" s="1" t="s">
        <v>1147</v>
      </c>
      <c r="D737" s="1" t="s">
        <v>1148</v>
      </c>
      <c r="E737" s="9" t="s">
        <v>8708</v>
      </c>
      <c r="F737" s="9" t="s">
        <v>9650</v>
      </c>
    </row>
    <row r="738" spans="1:6" x14ac:dyDescent="0.3">
      <c r="A738" s="1" t="s">
        <v>1960</v>
      </c>
      <c r="B738" s="1" t="s">
        <v>698</v>
      </c>
      <c r="C738" s="1" t="s">
        <v>1147</v>
      </c>
      <c r="D738" s="1" t="s">
        <v>1148</v>
      </c>
      <c r="E738" s="9" t="s">
        <v>8709</v>
      </c>
      <c r="F738" s="9" t="s">
        <v>9651</v>
      </c>
    </row>
    <row r="739" spans="1:6" x14ac:dyDescent="0.3">
      <c r="A739" s="1" t="s">
        <v>1960</v>
      </c>
      <c r="B739" s="1" t="s">
        <v>2801</v>
      </c>
      <c r="C739" s="1" t="s">
        <v>1147</v>
      </c>
      <c r="D739" s="1" t="s">
        <v>1148</v>
      </c>
      <c r="E739" s="9" t="s">
        <v>8710</v>
      </c>
      <c r="F739" s="9" t="s">
        <v>9652</v>
      </c>
    </row>
    <row r="740" spans="1:6" x14ac:dyDescent="0.3">
      <c r="A740" s="1" t="s">
        <v>1960</v>
      </c>
      <c r="B740" s="1" t="s">
        <v>665</v>
      </c>
      <c r="C740" s="1" t="s">
        <v>1147</v>
      </c>
      <c r="D740" s="1" t="s">
        <v>1148</v>
      </c>
      <c r="E740" s="9" t="s">
        <v>8712</v>
      </c>
      <c r="F740" s="9" t="s">
        <v>9653</v>
      </c>
    </row>
    <row r="741" spans="1:6" x14ac:dyDescent="0.3">
      <c r="A741" s="1" t="s">
        <v>1030</v>
      </c>
      <c r="B741" s="1" t="s">
        <v>6397</v>
      </c>
      <c r="C741" s="1" t="s">
        <v>1147</v>
      </c>
      <c r="D741" s="1" t="s">
        <v>1148</v>
      </c>
      <c r="E741" s="9" t="s">
        <v>8631</v>
      </c>
      <c r="F741" s="9" t="s">
        <v>9654</v>
      </c>
    </row>
    <row r="742" spans="1:6" x14ac:dyDescent="0.3">
      <c r="A742" s="1" t="s">
        <v>2053</v>
      </c>
      <c r="B742" s="1" t="s">
        <v>6401</v>
      </c>
      <c r="C742" s="1" t="s">
        <v>1147</v>
      </c>
      <c r="D742" s="1" t="s">
        <v>1148</v>
      </c>
      <c r="E742" s="9" t="s">
        <v>8713</v>
      </c>
      <c r="F742" s="9" t="s">
        <v>9655</v>
      </c>
    </row>
    <row r="743" spans="1:6" x14ac:dyDescent="0.3">
      <c r="A743" s="1" t="s">
        <v>2053</v>
      </c>
      <c r="B743" s="1" t="s">
        <v>6401</v>
      </c>
      <c r="C743" s="1" t="s">
        <v>1147</v>
      </c>
      <c r="D743" s="1" t="s">
        <v>1148</v>
      </c>
      <c r="E743" s="9" t="s">
        <v>8714</v>
      </c>
      <c r="F743" s="9" t="s">
        <v>9656</v>
      </c>
    </row>
    <row r="744" spans="1:6" x14ac:dyDescent="0.3">
      <c r="A744" s="1" t="s">
        <v>2053</v>
      </c>
      <c r="B744" s="1" t="s">
        <v>6401</v>
      </c>
      <c r="C744" s="1" t="s">
        <v>1147</v>
      </c>
      <c r="D744" s="1" t="s">
        <v>1148</v>
      </c>
      <c r="E744" s="9" t="s">
        <v>8715</v>
      </c>
      <c r="F744" s="9" t="s">
        <v>9657</v>
      </c>
    </row>
    <row r="745" spans="1:6" x14ac:dyDescent="0.3">
      <c r="A745" s="1" t="s">
        <v>2053</v>
      </c>
      <c r="B745" s="1" t="s">
        <v>6401</v>
      </c>
      <c r="C745" s="1" t="s">
        <v>1147</v>
      </c>
      <c r="D745" s="1" t="s">
        <v>1148</v>
      </c>
      <c r="E745" s="9" t="s">
        <v>8716</v>
      </c>
      <c r="F745" s="9" t="s">
        <v>9658</v>
      </c>
    </row>
    <row r="746" spans="1:6" x14ac:dyDescent="0.3">
      <c r="A746" s="1" t="s">
        <v>2053</v>
      </c>
      <c r="B746" s="1" t="s">
        <v>6401</v>
      </c>
      <c r="C746" s="1" t="s">
        <v>1147</v>
      </c>
      <c r="D746" s="1" t="s">
        <v>1148</v>
      </c>
      <c r="E746" s="9" t="s">
        <v>8713</v>
      </c>
      <c r="F746" s="9" t="s">
        <v>9655</v>
      </c>
    </row>
    <row r="747" spans="1:6" x14ac:dyDescent="0.3">
      <c r="A747" s="1" t="s">
        <v>2053</v>
      </c>
      <c r="B747" s="1" t="s">
        <v>6401</v>
      </c>
      <c r="C747" s="1" t="s">
        <v>1147</v>
      </c>
      <c r="D747" s="1" t="s">
        <v>1148</v>
      </c>
      <c r="E747" s="9" t="s">
        <v>8714</v>
      </c>
      <c r="F747" s="9" t="s">
        <v>9656</v>
      </c>
    </row>
    <row r="748" spans="1:6" x14ac:dyDescent="0.3">
      <c r="A748" s="1" t="s">
        <v>2053</v>
      </c>
      <c r="B748" s="1" t="s">
        <v>6401</v>
      </c>
      <c r="C748" s="1" t="s">
        <v>1147</v>
      </c>
      <c r="D748" s="1" t="s">
        <v>1148</v>
      </c>
      <c r="E748" s="9" t="s">
        <v>8715</v>
      </c>
      <c r="F748" s="9" t="s">
        <v>9657</v>
      </c>
    </row>
    <row r="749" spans="1:6" x14ac:dyDescent="0.3">
      <c r="A749" s="1" t="s">
        <v>2053</v>
      </c>
      <c r="B749" s="1" t="s">
        <v>6401</v>
      </c>
      <c r="C749" s="1" t="s">
        <v>1147</v>
      </c>
      <c r="D749" s="1" t="s">
        <v>1148</v>
      </c>
      <c r="E749" s="9" t="s">
        <v>8716</v>
      </c>
      <c r="F749" s="9" t="s">
        <v>9658</v>
      </c>
    </row>
    <row r="750" spans="1:6" x14ac:dyDescent="0.3">
      <c r="A750" s="1" t="s">
        <v>2053</v>
      </c>
      <c r="B750" s="1" t="s">
        <v>6401</v>
      </c>
      <c r="C750" s="1" t="s">
        <v>1147</v>
      </c>
      <c r="D750" s="1" t="s">
        <v>1148</v>
      </c>
      <c r="E750" s="9" t="s">
        <v>8714</v>
      </c>
      <c r="F750" s="9" t="s">
        <v>9656</v>
      </c>
    </row>
    <row r="751" spans="1:6" x14ac:dyDescent="0.3">
      <c r="A751" s="1" t="s">
        <v>2053</v>
      </c>
      <c r="B751" s="1" t="s">
        <v>6401</v>
      </c>
      <c r="C751" s="1" t="s">
        <v>1147</v>
      </c>
      <c r="D751" s="1" t="s">
        <v>1148</v>
      </c>
      <c r="E751" s="9" t="s">
        <v>8716</v>
      </c>
      <c r="F751" s="9" t="s">
        <v>9658</v>
      </c>
    </row>
    <row r="752" spans="1:6" x14ac:dyDescent="0.3">
      <c r="A752" s="1" t="s">
        <v>2053</v>
      </c>
      <c r="B752" s="1" t="s">
        <v>6401</v>
      </c>
      <c r="C752" s="1" t="s">
        <v>1147</v>
      </c>
      <c r="D752" s="1" t="s">
        <v>1148</v>
      </c>
      <c r="E752" s="9" t="s">
        <v>8714</v>
      </c>
      <c r="F752" s="9" t="s">
        <v>9656</v>
      </c>
    </row>
    <row r="753" spans="1:6" x14ac:dyDescent="0.3">
      <c r="A753" s="1" t="s">
        <v>2053</v>
      </c>
      <c r="B753" s="1" t="s">
        <v>6401</v>
      </c>
      <c r="C753" s="1" t="s">
        <v>1147</v>
      </c>
      <c r="D753" s="1" t="s">
        <v>1148</v>
      </c>
      <c r="E753" s="9" t="s">
        <v>8716</v>
      </c>
      <c r="F753" s="9" t="s">
        <v>9658</v>
      </c>
    </row>
    <row r="754" spans="1:6" x14ac:dyDescent="0.3">
      <c r="A754" s="1" t="s">
        <v>2053</v>
      </c>
      <c r="B754" s="1" t="s">
        <v>6401</v>
      </c>
      <c r="C754" s="1" t="s">
        <v>1147</v>
      </c>
      <c r="D754" s="1" t="s">
        <v>1148</v>
      </c>
      <c r="E754" s="9" t="s">
        <v>8714</v>
      </c>
      <c r="F754" s="9" t="s">
        <v>9656</v>
      </c>
    </row>
    <row r="755" spans="1:6" x14ac:dyDescent="0.3">
      <c r="A755" s="1" t="s">
        <v>2053</v>
      </c>
      <c r="B755" s="1" t="s">
        <v>6401</v>
      </c>
      <c r="C755" s="1" t="s">
        <v>1147</v>
      </c>
      <c r="D755" s="1" t="s">
        <v>1148</v>
      </c>
      <c r="E755" s="9" t="s">
        <v>8716</v>
      </c>
      <c r="F755" s="9" t="s">
        <v>9658</v>
      </c>
    </row>
    <row r="756" spans="1:6" x14ac:dyDescent="0.3">
      <c r="A756" s="1" t="s">
        <v>2053</v>
      </c>
      <c r="B756" s="1" t="s">
        <v>6401</v>
      </c>
      <c r="C756" s="1" t="s">
        <v>1147</v>
      </c>
      <c r="D756" s="1" t="s">
        <v>1148</v>
      </c>
      <c r="E756" s="9" t="s">
        <v>8714</v>
      </c>
      <c r="F756" s="9" t="s">
        <v>9656</v>
      </c>
    </row>
    <row r="757" spans="1:6" x14ac:dyDescent="0.3">
      <c r="A757" s="1" t="s">
        <v>2053</v>
      </c>
      <c r="B757" s="1" t="s">
        <v>6401</v>
      </c>
      <c r="C757" s="1" t="s">
        <v>1147</v>
      </c>
      <c r="D757" s="1" t="s">
        <v>1148</v>
      </c>
      <c r="E757" s="9" t="s">
        <v>8716</v>
      </c>
      <c r="F757" s="9" t="s">
        <v>9658</v>
      </c>
    </row>
    <row r="758" spans="1:6" x14ac:dyDescent="0.3">
      <c r="A758" s="1" t="s">
        <v>2053</v>
      </c>
      <c r="B758" s="1" t="s">
        <v>6401</v>
      </c>
      <c r="C758" s="1" t="s">
        <v>1147</v>
      </c>
      <c r="D758" s="1" t="s">
        <v>1148</v>
      </c>
      <c r="E758" s="9" t="s">
        <v>8713</v>
      </c>
      <c r="F758" s="9" t="s">
        <v>9655</v>
      </c>
    </row>
    <row r="759" spans="1:6" x14ac:dyDescent="0.3">
      <c r="A759" s="1" t="s">
        <v>2053</v>
      </c>
      <c r="B759" s="1" t="s">
        <v>6401</v>
      </c>
      <c r="C759" s="1" t="s">
        <v>1147</v>
      </c>
      <c r="D759" s="1" t="s">
        <v>1148</v>
      </c>
      <c r="E759" s="9" t="s">
        <v>8714</v>
      </c>
      <c r="F759" s="9" t="s">
        <v>9656</v>
      </c>
    </row>
    <row r="760" spans="1:6" x14ac:dyDescent="0.3">
      <c r="A760" s="1" t="s">
        <v>2053</v>
      </c>
      <c r="B760" s="1" t="s">
        <v>6401</v>
      </c>
      <c r="C760" s="1" t="s">
        <v>1147</v>
      </c>
      <c r="D760" s="1" t="s">
        <v>1148</v>
      </c>
      <c r="E760" s="9" t="s">
        <v>8715</v>
      </c>
      <c r="F760" s="9" t="s">
        <v>9657</v>
      </c>
    </row>
    <row r="761" spans="1:6" x14ac:dyDescent="0.3">
      <c r="A761" s="1" t="s">
        <v>2053</v>
      </c>
      <c r="B761" s="1" t="s">
        <v>6401</v>
      </c>
      <c r="C761" s="1" t="s">
        <v>1147</v>
      </c>
      <c r="D761" s="1" t="s">
        <v>1148</v>
      </c>
      <c r="E761" s="9" t="s">
        <v>8716</v>
      </c>
      <c r="F761" s="9" t="s">
        <v>9658</v>
      </c>
    </row>
    <row r="762" spans="1:6" x14ac:dyDescent="0.3">
      <c r="A762" s="1" t="s">
        <v>2053</v>
      </c>
      <c r="B762" s="1" t="s">
        <v>6401</v>
      </c>
      <c r="C762" s="1" t="s">
        <v>1147</v>
      </c>
      <c r="D762" s="1" t="s">
        <v>1148</v>
      </c>
      <c r="E762" s="9" t="s">
        <v>8713</v>
      </c>
      <c r="F762" s="9" t="s">
        <v>9655</v>
      </c>
    </row>
    <row r="763" spans="1:6" x14ac:dyDescent="0.3">
      <c r="A763" s="1" t="s">
        <v>2053</v>
      </c>
      <c r="B763" s="1" t="s">
        <v>6401</v>
      </c>
      <c r="C763" s="1" t="s">
        <v>1147</v>
      </c>
      <c r="D763" s="1" t="s">
        <v>1148</v>
      </c>
      <c r="E763" s="9" t="s">
        <v>8714</v>
      </c>
      <c r="F763" s="9" t="s">
        <v>9656</v>
      </c>
    </row>
    <row r="764" spans="1:6" x14ac:dyDescent="0.3">
      <c r="A764" s="1" t="s">
        <v>2053</v>
      </c>
      <c r="B764" s="1" t="s">
        <v>6401</v>
      </c>
      <c r="C764" s="1" t="s">
        <v>1147</v>
      </c>
      <c r="D764" s="1" t="s">
        <v>1148</v>
      </c>
      <c r="E764" s="9" t="s">
        <v>8715</v>
      </c>
      <c r="F764" s="9" t="s">
        <v>9657</v>
      </c>
    </row>
    <row r="765" spans="1:6" x14ac:dyDescent="0.3">
      <c r="A765" s="1" t="s">
        <v>2053</v>
      </c>
      <c r="B765" s="1" t="s">
        <v>6401</v>
      </c>
      <c r="C765" s="1" t="s">
        <v>1147</v>
      </c>
      <c r="D765" s="1" t="s">
        <v>1148</v>
      </c>
      <c r="E765" s="9" t="s">
        <v>8716</v>
      </c>
      <c r="F765" s="9" t="s">
        <v>9658</v>
      </c>
    </row>
    <row r="766" spans="1:6" x14ac:dyDescent="0.3">
      <c r="A766" s="1" t="s">
        <v>2053</v>
      </c>
      <c r="B766" s="1" t="s">
        <v>6401</v>
      </c>
      <c r="C766" s="1" t="s">
        <v>1147</v>
      </c>
      <c r="D766" s="1" t="s">
        <v>1148</v>
      </c>
      <c r="E766" s="9" t="s">
        <v>8717</v>
      </c>
      <c r="F766" s="9" t="s">
        <v>9659</v>
      </c>
    </row>
    <row r="767" spans="1:6" x14ac:dyDescent="0.3">
      <c r="A767" s="1" t="s">
        <v>2053</v>
      </c>
      <c r="B767" s="1" t="s">
        <v>6401</v>
      </c>
      <c r="C767" s="1" t="s">
        <v>1147</v>
      </c>
      <c r="D767" s="1" t="s">
        <v>1148</v>
      </c>
      <c r="E767" s="9" t="s">
        <v>8718</v>
      </c>
      <c r="F767" s="9" t="s">
        <v>9660</v>
      </c>
    </row>
    <row r="768" spans="1:6" x14ac:dyDescent="0.3">
      <c r="A768" s="1" t="s">
        <v>2053</v>
      </c>
      <c r="B768" s="1" t="s">
        <v>6401</v>
      </c>
      <c r="C768" s="1" t="s">
        <v>1147</v>
      </c>
      <c r="D768" s="1" t="s">
        <v>1148</v>
      </c>
      <c r="E768" s="9" t="s">
        <v>8717</v>
      </c>
      <c r="F768" s="9" t="s">
        <v>9659</v>
      </c>
    </row>
    <row r="769" spans="1:6" x14ac:dyDescent="0.3">
      <c r="A769" s="1" t="s">
        <v>2053</v>
      </c>
      <c r="B769" s="1" t="s">
        <v>6401</v>
      </c>
      <c r="C769" s="1" t="s">
        <v>1147</v>
      </c>
      <c r="D769" s="1" t="s">
        <v>1148</v>
      </c>
      <c r="E769" s="9" t="s">
        <v>8718</v>
      </c>
      <c r="F769" s="9" t="s">
        <v>9660</v>
      </c>
    </row>
    <row r="770" spans="1:6" x14ac:dyDescent="0.3">
      <c r="A770" s="1" t="s">
        <v>2053</v>
      </c>
      <c r="B770" s="1" t="s">
        <v>6401</v>
      </c>
      <c r="C770" s="1" t="s">
        <v>1147</v>
      </c>
      <c r="D770" s="1" t="s">
        <v>1148</v>
      </c>
      <c r="E770" s="9" t="s">
        <v>8713</v>
      </c>
      <c r="F770" s="9" t="s">
        <v>9655</v>
      </c>
    </row>
    <row r="771" spans="1:6" x14ac:dyDescent="0.3">
      <c r="A771" s="1" t="s">
        <v>2053</v>
      </c>
      <c r="B771" s="1" t="s">
        <v>6401</v>
      </c>
      <c r="C771" s="1" t="s">
        <v>1147</v>
      </c>
      <c r="D771" s="1" t="s">
        <v>1148</v>
      </c>
      <c r="E771" s="9" t="s">
        <v>8714</v>
      </c>
      <c r="F771" s="9" t="s">
        <v>9656</v>
      </c>
    </row>
    <row r="772" spans="1:6" x14ac:dyDescent="0.3">
      <c r="A772" s="1" t="s">
        <v>2053</v>
      </c>
      <c r="B772" s="1" t="s">
        <v>6401</v>
      </c>
      <c r="C772" s="1" t="s">
        <v>1147</v>
      </c>
      <c r="D772" s="1" t="s">
        <v>1148</v>
      </c>
      <c r="E772" s="9" t="s">
        <v>8715</v>
      </c>
      <c r="F772" s="9" t="s">
        <v>9657</v>
      </c>
    </row>
    <row r="773" spans="1:6" x14ac:dyDescent="0.3">
      <c r="A773" s="1" t="s">
        <v>2053</v>
      </c>
      <c r="B773" s="1" t="s">
        <v>6401</v>
      </c>
      <c r="C773" s="1" t="s">
        <v>1147</v>
      </c>
      <c r="D773" s="1" t="s">
        <v>1148</v>
      </c>
      <c r="E773" s="9" t="s">
        <v>8716</v>
      </c>
      <c r="F773" s="9" t="s">
        <v>9658</v>
      </c>
    </row>
    <row r="774" spans="1:6" x14ac:dyDescent="0.3">
      <c r="A774" s="1" t="s">
        <v>2053</v>
      </c>
      <c r="B774" s="1" t="s">
        <v>6401</v>
      </c>
      <c r="C774" s="1" t="s">
        <v>1147</v>
      </c>
      <c r="D774" s="1" t="s">
        <v>1148</v>
      </c>
      <c r="E774" s="9" t="s">
        <v>8713</v>
      </c>
      <c r="F774" s="9" t="s">
        <v>9655</v>
      </c>
    </row>
    <row r="775" spans="1:6" x14ac:dyDescent="0.3">
      <c r="A775" s="1" t="s">
        <v>2053</v>
      </c>
      <c r="B775" s="1" t="s">
        <v>6401</v>
      </c>
      <c r="C775" s="1" t="s">
        <v>1147</v>
      </c>
      <c r="D775" s="1" t="s">
        <v>1148</v>
      </c>
      <c r="E775" s="9" t="s">
        <v>8714</v>
      </c>
      <c r="F775" s="9" t="s">
        <v>9656</v>
      </c>
    </row>
    <row r="776" spans="1:6" x14ac:dyDescent="0.3">
      <c r="A776" s="1" t="s">
        <v>2053</v>
      </c>
      <c r="B776" s="1" t="s">
        <v>6401</v>
      </c>
      <c r="C776" s="1" t="s">
        <v>1147</v>
      </c>
      <c r="D776" s="1" t="s">
        <v>1148</v>
      </c>
      <c r="E776" s="9" t="s">
        <v>8715</v>
      </c>
      <c r="F776" s="9" t="s">
        <v>9657</v>
      </c>
    </row>
    <row r="777" spans="1:6" x14ac:dyDescent="0.3">
      <c r="A777" s="1" t="s">
        <v>2053</v>
      </c>
      <c r="B777" s="1" t="s">
        <v>6401</v>
      </c>
      <c r="C777" s="1" t="s">
        <v>1147</v>
      </c>
      <c r="D777" s="1" t="s">
        <v>1148</v>
      </c>
      <c r="E777" s="9" t="s">
        <v>8716</v>
      </c>
      <c r="F777" s="9" t="s">
        <v>9658</v>
      </c>
    </row>
    <row r="778" spans="1:6" x14ac:dyDescent="0.3">
      <c r="A778" s="1" t="s">
        <v>2053</v>
      </c>
      <c r="B778" s="1" t="s">
        <v>6401</v>
      </c>
      <c r="C778" s="1" t="s">
        <v>1147</v>
      </c>
      <c r="D778" s="1" t="s">
        <v>1148</v>
      </c>
      <c r="E778" s="9" t="s">
        <v>8713</v>
      </c>
      <c r="F778" s="9" t="s">
        <v>9655</v>
      </c>
    </row>
    <row r="779" spans="1:6" x14ac:dyDescent="0.3">
      <c r="A779" s="1" t="s">
        <v>2053</v>
      </c>
      <c r="B779" s="1" t="s">
        <v>6401</v>
      </c>
      <c r="C779" s="1" t="s">
        <v>1147</v>
      </c>
      <c r="D779" s="1" t="s">
        <v>1148</v>
      </c>
      <c r="E779" s="9" t="s">
        <v>8714</v>
      </c>
      <c r="F779" s="9" t="s">
        <v>9656</v>
      </c>
    </row>
    <row r="780" spans="1:6" x14ac:dyDescent="0.3">
      <c r="A780" s="1" t="s">
        <v>2053</v>
      </c>
      <c r="B780" s="1" t="s">
        <v>6401</v>
      </c>
      <c r="C780" s="1" t="s">
        <v>1147</v>
      </c>
      <c r="D780" s="1" t="s">
        <v>1148</v>
      </c>
      <c r="E780" s="9" t="s">
        <v>8715</v>
      </c>
      <c r="F780" s="9" t="s">
        <v>9657</v>
      </c>
    </row>
    <row r="781" spans="1:6" x14ac:dyDescent="0.3">
      <c r="A781" s="1" t="s">
        <v>2053</v>
      </c>
      <c r="B781" s="1" t="s">
        <v>6401</v>
      </c>
      <c r="C781" s="1" t="s">
        <v>1147</v>
      </c>
      <c r="D781" s="1" t="s">
        <v>1148</v>
      </c>
      <c r="E781" s="9" t="s">
        <v>8716</v>
      </c>
      <c r="F781" s="9" t="s">
        <v>9658</v>
      </c>
    </row>
    <row r="782" spans="1:6" x14ac:dyDescent="0.3">
      <c r="A782" s="1" t="s">
        <v>2053</v>
      </c>
      <c r="B782" s="1" t="s">
        <v>6401</v>
      </c>
      <c r="C782" s="1" t="s">
        <v>1147</v>
      </c>
      <c r="D782" s="1" t="s">
        <v>1148</v>
      </c>
      <c r="E782" s="9" t="s">
        <v>8713</v>
      </c>
      <c r="F782" s="9" t="s">
        <v>9655</v>
      </c>
    </row>
    <row r="783" spans="1:6" x14ac:dyDescent="0.3">
      <c r="A783" s="1" t="s">
        <v>2053</v>
      </c>
      <c r="B783" s="1" t="s">
        <v>6401</v>
      </c>
      <c r="C783" s="1" t="s">
        <v>1147</v>
      </c>
      <c r="D783" s="1" t="s">
        <v>1148</v>
      </c>
      <c r="E783" s="9" t="s">
        <v>8714</v>
      </c>
      <c r="F783" s="9" t="s">
        <v>9656</v>
      </c>
    </row>
    <row r="784" spans="1:6" x14ac:dyDescent="0.3">
      <c r="A784" s="1" t="s">
        <v>2053</v>
      </c>
      <c r="B784" s="1" t="s">
        <v>6401</v>
      </c>
      <c r="C784" s="1" t="s">
        <v>1147</v>
      </c>
      <c r="D784" s="1" t="s">
        <v>1148</v>
      </c>
      <c r="E784" s="9" t="s">
        <v>8715</v>
      </c>
      <c r="F784" s="9" t="s">
        <v>9657</v>
      </c>
    </row>
    <row r="785" spans="1:6" x14ac:dyDescent="0.3">
      <c r="A785" s="1" t="s">
        <v>2053</v>
      </c>
      <c r="B785" s="1" t="s">
        <v>6401</v>
      </c>
      <c r="C785" s="1" t="s">
        <v>1147</v>
      </c>
      <c r="D785" s="1" t="s">
        <v>1148</v>
      </c>
      <c r="E785" s="9" t="s">
        <v>8716</v>
      </c>
      <c r="F785" s="9" t="s">
        <v>9658</v>
      </c>
    </row>
    <row r="786" spans="1:6" x14ac:dyDescent="0.3">
      <c r="A786" s="1" t="s">
        <v>2053</v>
      </c>
      <c r="B786" s="1" t="s">
        <v>6401</v>
      </c>
      <c r="C786" s="1" t="s">
        <v>1147</v>
      </c>
      <c r="D786" s="1" t="s">
        <v>1148</v>
      </c>
      <c r="E786" s="9" t="s">
        <v>8713</v>
      </c>
      <c r="F786" s="9" t="s">
        <v>9655</v>
      </c>
    </row>
    <row r="787" spans="1:6" x14ac:dyDescent="0.3">
      <c r="A787" s="1" t="s">
        <v>2053</v>
      </c>
      <c r="B787" s="1" t="s">
        <v>6401</v>
      </c>
      <c r="C787" s="1" t="s">
        <v>1147</v>
      </c>
      <c r="D787" s="1" t="s">
        <v>1148</v>
      </c>
      <c r="E787" s="9" t="s">
        <v>8714</v>
      </c>
      <c r="F787" s="9" t="s">
        <v>9656</v>
      </c>
    </row>
    <row r="788" spans="1:6" x14ac:dyDescent="0.3">
      <c r="A788" s="1" t="s">
        <v>2053</v>
      </c>
      <c r="B788" s="1" t="s">
        <v>6401</v>
      </c>
      <c r="C788" s="1" t="s">
        <v>1147</v>
      </c>
      <c r="D788" s="1" t="s">
        <v>1148</v>
      </c>
      <c r="E788" s="9" t="s">
        <v>8715</v>
      </c>
      <c r="F788" s="9" t="s">
        <v>9657</v>
      </c>
    </row>
    <row r="789" spans="1:6" x14ac:dyDescent="0.3">
      <c r="A789" s="1" t="s">
        <v>2053</v>
      </c>
      <c r="B789" s="1" t="s">
        <v>6401</v>
      </c>
      <c r="C789" s="1" t="s">
        <v>1147</v>
      </c>
      <c r="D789" s="1" t="s">
        <v>1148</v>
      </c>
      <c r="E789" s="9" t="s">
        <v>8716</v>
      </c>
      <c r="F789" s="9" t="s">
        <v>9658</v>
      </c>
    </row>
    <row r="790" spans="1:6" x14ac:dyDescent="0.3">
      <c r="A790" s="1" t="s">
        <v>2053</v>
      </c>
      <c r="B790" s="1" t="s">
        <v>6401</v>
      </c>
      <c r="C790" s="1" t="s">
        <v>1147</v>
      </c>
      <c r="D790" s="1" t="s">
        <v>1148</v>
      </c>
      <c r="E790" s="9" t="s">
        <v>8713</v>
      </c>
      <c r="F790" s="9" t="s">
        <v>9655</v>
      </c>
    </row>
    <row r="791" spans="1:6" x14ac:dyDescent="0.3">
      <c r="A791" s="1" t="s">
        <v>2053</v>
      </c>
      <c r="B791" s="1" t="s">
        <v>6401</v>
      </c>
      <c r="C791" s="1" t="s">
        <v>1147</v>
      </c>
      <c r="D791" s="1" t="s">
        <v>1148</v>
      </c>
      <c r="E791" s="9" t="s">
        <v>8714</v>
      </c>
      <c r="F791" s="9" t="s">
        <v>9656</v>
      </c>
    </row>
    <row r="792" spans="1:6" x14ac:dyDescent="0.3">
      <c r="A792" s="1" t="s">
        <v>2053</v>
      </c>
      <c r="B792" s="1" t="s">
        <v>6401</v>
      </c>
      <c r="C792" s="1" t="s">
        <v>1147</v>
      </c>
      <c r="D792" s="1" t="s">
        <v>1148</v>
      </c>
      <c r="E792" s="9" t="s">
        <v>8715</v>
      </c>
      <c r="F792" s="9" t="s">
        <v>9657</v>
      </c>
    </row>
    <row r="793" spans="1:6" x14ac:dyDescent="0.3">
      <c r="A793" s="1" t="s">
        <v>2053</v>
      </c>
      <c r="B793" s="1" t="s">
        <v>6401</v>
      </c>
      <c r="C793" s="1" t="s">
        <v>1147</v>
      </c>
      <c r="D793" s="1" t="s">
        <v>1148</v>
      </c>
      <c r="E793" s="9" t="s">
        <v>8716</v>
      </c>
      <c r="F793" s="9" t="s">
        <v>9658</v>
      </c>
    </row>
    <row r="794" spans="1:6" x14ac:dyDescent="0.3">
      <c r="A794" s="1" t="s">
        <v>2053</v>
      </c>
      <c r="B794" s="1" t="s">
        <v>6401</v>
      </c>
      <c r="C794" s="1" t="s">
        <v>1147</v>
      </c>
      <c r="D794" s="1" t="s">
        <v>1148</v>
      </c>
      <c r="E794" s="9" t="s">
        <v>8713</v>
      </c>
      <c r="F794" s="9" t="s">
        <v>9655</v>
      </c>
    </row>
    <row r="795" spans="1:6" x14ac:dyDescent="0.3">
      <c r="A795" s="1" t="s">
        <v>2053</v>
      </c>
      <c r="B795" s="1" t="s">
        <v>6401</v>
      </c>
      <c r="C795" s="1" t="s">
        <v>1147</v>
      </c>
      <c r="D795" s="1" t="s">
        <v>1148</v>
      </c>
      <c r="E795" s="9" t="s">
        <v>8714</v>
      </c>
      <c r="F795" s="9" t="s">
        <v>9656</v>
      </c>
    </row>
    <row r="796" spans="1:6" x14ac:dyDescent="0.3">
      <c r="A796" s="1" t="s">
        <v>2053</v>
      </c>
      <c r="B796" s="1" t="s">
        <v>6401</v>
      </c>
      <c r="C796" s="1" t="s">
        <v>1147</v>
      </c>
      <c r="D796" s="1" t="s">
        <v>1148</v>
      </c>
      <c r="E796" s="9" t="s">
        <v>8715</v>
      </c>
      <c r="F796" s="9" t="s">
        <v>9657</v>
      </c>
    </row>
    <row r="797" spans="1:6" x14ac:dyDescent="0.3">
      <c r="A797" s="1" t="s">
        <v>2053</v>
      </c>
      <c r="B797" s="1" t="s">
        <v>6401</v>
      </c>
      <c r="C797" s="1" t="s">
        <v>1147</v>
      </c>
      <c r="D797" s="1" t="s">
        <v>1148</v>
      </c>
      <c r="E797" s="9" t="s">
        <v>8716</v>
      </c>
      <c r="F797" s="9" t="s">
        <v>9658</v>
      </c>
    </row>
    <row r="798" spans="1:6" x14ac:dyDescent="0.3">
      <c r="A798" s="1" t="s">
        <v>2053</v>
      </c>
      <c r="B798" s="1" t="s">
        <v>6401</v>
      </c>
      <c r="C798" s="1" t="s">
        <v>1147</v>
      </c>
      <c r="D798" s="1" t="s">
        <v>1148</v>
      </c>
      <c r="E798" s="9" t="s">
        <v>8713</v>
      </c>
      <c r="F798" s="9" t="s">
        <v>9655</v>
      </c>
    </row>
    <row r="799" spans="1:6" x14ac:dyDescent="0.3">
      <c r="A799" s="1" t="s">
        <v>2053</v>
      </c>
      <c r="B799" s="1" t="s">
        <v>6401</v>
      </c>
      <c r="C799" s="1" t="s">
        <v>1147</v>
      </c>
      <c r="D799" s="1" t="s">
        <v>1148</v>
      </c>
      <c r="E799" s="9" t="s">
        <v>8714</v>
      </c>
      <c r="F799" s="9" t="s">
        <v>9656</v>
      </c>
    </row>
    <row r="800" spans="1:6" x14ac:dyDescent="0.3">
      <c r="A800" s="1" t="s">
        <v>2053</v>
      </c>
      <c r="B800" s="1" t="s">
        <v>6401</v>
      </c>
      <c r="C800" s="1" t="s">
        <v>1147</v>
      </c>
      <c r="D800" s="1" t="s">
        <v>1148</v>
      </c>
      <c r="E800" s="9" t="s">
        <v>8715</v>
      </c>
      <c r="F800" s="9" t="s">
        <v>9657</v>
      </c>
    </row>
    <row r="801" spans="1:6" x14ac:dyDescent="0.3">
      <c r="A801" s="1" t="s">
        <v>2053</v>
      </c>
      <c r="B801" s="1" t="s">
        <v>6401</v>
      </c>
      <c r="C801" s="1" t="s">
        <v>1147</v>
      </c>
      <c r="D801" s="1" t="s">
        <v>1148</v>
      </c>
      <c r="E801" s="9" t="s">
        <v>8716</v>
      </c>
      <c r="F801" s="9" t="s">
        <v>9658</v>
      </c>
    </row>
    <row r="802" spans="1:6" x14ac:dyDescent="0.3">
      <c r="A802" s="1" t="s">
        <v>1934</v>
      </c>
      <c r="B802" s="1" t="s">
        <v>698</v>
      </c>
      <c r="C802" s="1" t="s">
        <v>1147</v>
      </c>
      <c r="D802" s="1" t="s">
        <v>1148</v>
      </c>
      <c r="E802" s="9" t="s">
        <v>9592</v>
      </c>
      <c r="F802" s="9" t="s">
        <v>9661</v>
      </c>
    </row>
    <row r="803" spans="1:6" x14ac:dyDescent="0.3">
      <c r="A803" s="1" t="s">
        <v>1934</v>
      </c>
      <c r="B803" s="1" t="s">
        <v>698</v>
      </c>
      <c r="C803" s="1" t="s">
        <v>1147</v>
      </c>
      <c r="D803" s="1" t="s">
        <v>1148</v>
      </c>
      <c r="E803" s="9" t="s">
        <v>9592</v>
      </c>
      <c r="F803" s="9" t="s">
        <v>9661</v>
      </c>
    </row>
    <row r="804" spans="1:6" x14ac:dyDescent="0.3">
      <c r="A804" s="1" t="s">
        <v>2438</v>
      </c>
      <c r="B804" s="1" t="s">
        <v>2813</v>
      </c>
      <c r="C804" s="1" t="s">
        <v>1147</v>
      </c>
      <c r="D804" s="1" t="s">
        <v>1148</v>
      </c>
      <c r="E804" s="9" t="s">
        <v>8723</v>
      </c>
      <c r="F804" s="9" t="s">
        <v>9662</v>
      </c>
    </row>
    <row r="805" spans="1:6" x14ac:dyDescent="0.3">
      <c r="A805" s="1" t="s">
        <v>2438</v>
      </c>
      <c r="B805" s="1" t="s">
        <v>2813</v>
      </c>
      <c r="C805" s="1" t="s">
        <v>1147</v>
      </c>
      <c r="D805" s="1" t="s">
        <v>1148</v>
      </c>
      <c r="E805" s="9" t="s">
        <v>8724</v>
      </c>
      <c r="F805" s="9" t="s">
        <v>9663</v>
      </c>
    </row>
    <row r="806" spans="1:6" x14ac:dyDescent="0.3">
      <c r="A806" s="1" t="s">
        <v>2438</v>
      </c>
      <c r="B806" s="1" t="s">
        <v>4846</v>
      </c>
      <c r="C806" s="1" t="s">
        <v>1147</v>
      </c>
      <c r="D806" s="1" t="s">
        <v>1148</v>
      </c>
      <c r="E806" s="9" t="s">
        <v>8725</v>
      </c>
      <c r="F806" s="9" t="s">
        <v>9664</v>
      </c>
    </row>
    <row r="807" spans="1:6" x14ac:dyDescent="0.3">
      <c r="A807" s="1" t="s">
        <v>2529</v>
      </c>
      <c r="B807" s="1" t="s">
        <v>6418</v>
      </c>
      <c r="C807" s="1" t="s">
        <v>1147</v>
      </c>
      <c r="D807" s="1" t="s">
        <v>1148</v>
      </c>
      <c r="E807" s="9" t="s">
        <v>9594</v>
      </c>
      <c r="F807" s="9" t="s">
        <v>9665</v>
      </c>
    </row>
    <row r="808" spans="1:6" x14ac:dyDescent="0.3">
      <c r="A808" s="1" t="s">
        <v>1825</v>
      </c>
      <c r="B808" s="1" t="s">
        <v>698</v>
      </c>
      <c r="C808" s="1" t="s">
        <v>1147</v>
      </c>
      <c r="D808" s="1" t="s">
        <v>1148</v>
      </c>
      <c r="E808" s="9" t="s">
        <v>9595</v>
      </c>
      <c r="F808" s="9" t="s">
        <v>9666</v>
      </c>
    </row>
    <row r="809" spans="1:6" x14ac:dyDescent="0.3">
      <c r="A809" s="1" t="s">
        <v>1825</v>
      </c>
      <c r="B809" s="1" t="s">
        <v>698</v>
      </c>
      <c r="C809" s="1" t="s">
        <v>1147</v>
      </c>
      <c r="D809" s="1" t="s">
        <v>1148</v>
      </c>
      <c r="E809" s="9" t="s">
        <v>9596</v>
      </c>
      <c r="F809" s="9" t="s">
        <v>9667</v>
      </c>
    </row>
    <row r="810" spans="1:6" x14ac:dyDescent="0.3">
      <c r="A810" s="1" t="s">
        <v>1825</v>
      </c>
      <c r="B810" s="1" t="s">
        <v>698</v>
      </c>
      <c r="C810" s="1" t="s">
        <v>1147</v>
      </c>
      <c r="D810" s="1" t="s">
        <v>1148</v>
      </c>
      <c r="E810" s="9" t="s">
        <v>9596</v>
      </c>
      <c r="F810" s="9" t="s">
        <v>9667</v>
      </c>
    </row>
    <row r="811" spans="1:6" x14ac:dyDescent="0.3">
      <c r="A811" s="1" t="s">
        <v>1825</v>
      </c>
      <c r="B811" s="1" t="s">
        <v>698</v>
      </c>
      <c r="C811" s="1" t="s">
        <v>1147</v>
      </c>
      <c r="D811" s="1" t="s">
        <v>1148</v>
      </c>
      <c r="E811" s="9" t="s">
        <v>9595</v>
      </c>
      <c r="F811" s="9" t="s">
        <v>9666</v>
      </c>
    </row>
    <row r="812" spans="1:6" x14ac:dyDescent="0.3">
      <c r="A812" s="1" t="s">
        <v>1825</v>
      </c>
      <c r="B812" s="1" t="s">
        <v>698</v>
      </c>
      <c r="C812" s="1" t="s">
        <v>1147</v>
      </c>
      <c r="D812" s="1" t="s">
        <v>1148</v>
      </c>
      <c r="E812" s="9" t="s">
        <v>9595</v>
      </c>
      <c r="F812" s="9" t="s">
        <v>9666</v>
      </c>
    </row>
    <row r="813" spans="1:6" x14ac:dyDescent="0.3">
      <c r="A813" s="1" t="s">
        <v>1825</v>
      </c>
      <c r="B813" s="1" t="s">
        <v>698</v>
      </c>
      <c r="C813" s="1" t="s">
        <v>1147</v>
      </c>
      <c r="D813" s="1" t="s">
        <v>1148</v>
      </c>
      <c r="E813" s="9" t="s">
        <v>9595</v>
      </c>
      <c r="F813" s="9" t="s">
        <v>9666</v>
      </c>
    </row>
    <row r="814" spans="1:6" x14ac:dyDescent="0.3">
      <c r="A814" s="1" t="s">
        <v>1825</v>
      </c>
      <c r="B814" s="1" t="s">
        <v>698</v>
      </c>
      <c r="C814" s="1" t="s">
        <v>1147</v>
      </c>
      <c r="D814" s="1" t="s">
        <v>1148</v>
      </c>
      <c r="E814" s="9" t="s">
        <v>9595</v>
      </c>
      <c r="F814" s="9" t="s">
        <v>9666</v>
      </c>
    </row>
    <row r="815" spans="1:6" x14ac:dyDescent="0.3">
      <c r="A815" s="1" t="s">
        <v>1825</v>
      </c>
      <c r="B815" s="1" t="s">
        <v>698</v>
      </c>
      <c r="C815" s="1" t="s">
        <v>1147</v>
      </c>
      <c r="D815" s="1" t="s">
        <v>1148</v>
      </c>
      <c r="E815" s="9" t="s">
        <v>9595</v>
      </c>
      <c r="F815" s="9" t="s">
        <v>9666</v>
      </c>
    </row>
    <row r="816" spans="1:6" x14ac:dyDescent="0.3">
      <c r="A816" s="1" t="s">
        <v>1825</v>
      </c>
      <c r="B816" s="1" t="s">
        <v>698</v>
      </c>
      <c r="C816" s="1" t="s">
        <v>1147</v>
      </c>
      <c r="D816" s="1" t="s">
        <v>1148</v>
      </c>
      <c r="E816" s="9" t="s">
        <v>9595</v>
      </c>
      <c r="F816" s="9" t="s">
        <v>9666</v>
      </c>
    </row>
    <row r="817" spans="1:6" x14ac:dyDescent="0.3">
      <c r="A817" s="1" t="s">
        <v>1825</v>
      </c>
      <c r="B817" s="1" t="s">
        <v>698</v>
      </c>
      <c r="C817" s="1" t="s">
        <v>1147</v>
      </c>
      <c r="D817" s="1" t="s">
        <v>1148</v>
      </c>
      <c r="E817" s="9" t="s">
        <v>9595</v>
      </c>
      <c r="F817" s="9" t="s">
        <v>9666</v>
      </c>
    </row>
    <row r="818" spans="1:6" x14ac:dyDescent="0.3">
      <c r="A818" s="1" t="s">
        <v>1825</v>
      </c>
      <c r="B818" s="1" t="s">
        <v>698</v>
      </c>
      <c r="C818" s="1" t="s">
        <v>1147</v>
      </c>
      <c r="D818" s="1" t="s">
        <v>1148</v>
      </c>
      <c r="E818" s="9" t="s">
        <v>9595</v>
      </c>
      <c r="F818" s="9" t="s">
        <v>9666</v>
      </c>
    </row>
    <row r="819" spans="1:6" x14ac:dyDescent="0.3">
      <c r="A819" s="1" t="s">
        <v>2265</v>
      </c>
      <c r="B819" s="1" t="s">
        <v>698</v>
      </c>
      <c r="C819" s="1" t="s">
        <v>1147</v>
      </c>
      <c r="D819" s="1" t="s">
        <v>1148</v>
      </c>
      <c r="E819" s="9" t="s">
        <v>8727</v>
      </c>
      <c r="F819" s="9" t="s">
        <v>9668</v>
      </c>
    </row>
    <row r="820" spans="1:6" x14ac:dyDescent="0.3">
      <c r="A820" s="1" t="s">
        <v>2494</v>
      </c>
      <c r="B820" s="1" t="s">
        <v>698</v>
      </c>
      <c r="C820" s="1" t="s">
        <v>1147</v>
      </c>
      <c r="D820" s="1" t="s">
        <v>1148</v>
      </c>
      <c r="E820" s="9" t="s">
        <v>8728</v>
      </c>
      <c r="F820" s="9" t="s">
        <v>9669</v>
      </c>
    </row>
    <row r="821" spans="1:6" x14ac:dyDescent="0.3">
      <c r="A821" s="1" t="s">
        <v>2494</v>
      </c>
      <c r="B821" s="1" t="s">
        <v>698</v>
      </c>
      <c r="C821" s="1" t="s">
        <v>1147</v>
      </c>
      <c r="D821" s="1" t="s">
        <v>1148</v>
      </c>
      <c r="E821" s="9" t="s">
        <v>8728</v>
      </c>
      <c r="F821" s="9" t="s">
        <v>9669</v>
      </c>
    </row>
    <row r="822" spans="1:6" x14ac:dyDescent="0.3">
      <c r="A822" s="1" t="s">
        <v>2494</v>
      </c>
      <c r="B822" s="1" t="s">
        <v>698</v>
      </c>
      <c r="C822" s="1" t="s">
        <v>1147</v>
      </c>
      <c r="D822" s="1" t="s">
        <v>1148</v>
      </c>
      <c r="E822" s="9" t="s">
        <v>8728</v>
      </c>
      <c r="F822" s="9" t="s">
        <v>9669</v>
      </c>
    </row>
    <row r="823" spans="1:6" x14ac:dyDescent="0.3">
      <c r="A823" s="1" t="s">
        <v>2494</v>
      </c>
      <c r="B823" s="1" t="s">
        <v>698</v>
      </c>
      <c r="C823" s="1" t="s">
        <v>1147</v>
      </c>
      <c r="D823" s="1" t="s">
        <v>1148</v>
      </c>
      <c r="E823" s="9" t="s">
        <v>8728</v>
      </c>
      <c r="F823" s="9" t="s">
        <v>9669</v>
      </c>
    </row>
    <row r="824" spans="1:6" x14ac:dyDescent="0.3">
      <c r="A824" s="1" t="s">
        <v>2424</v>
      </c>
      <c r="B824" s="1" t="s">
        <v>2820</v>
      </c>
      <c r="C824" s="1" t="s">
        <v>1147</v>
      </c>
      <c r="D824" s="1" t="s">
        <v>1148</v>
      </c>
      <c r="E824" s="9" t="s">
        <v>8729</v>
      </c>
      <c r="F824" s="9" t="s">
        <v>9670</v>
      </c>
    </row>
    <row r="825" spans="1:6" x14ac:dyDescent="0.3">
      <c r="A825" s="1" t="s">
        <v>2424</v>
      </c>
      <c r="B825" s="1" t="s">
        <v>2820</v>
      </c>
      <c r="C825" s="1" t="s">
        <v>1147</v>
      </c>
      <c r="D825" s="1" t="s">
        <v>1148</v>
      </c>
      <c r="E825" s="9" t="s">
        <v>8730</v>
      </c>
      <c r="F825" s="9" t="s">
        <v>9671</v>
      </c>
    </row>
    <row r="826" spans="1:6" x14ac:dyDescent="0.3">
      <c r="A826" s="1" t="s">
        <v>2424</v>
      </c>
      <c r="B826" s="1" t="s">
        <v>2820</v>
      </c>
      <c r="C826" s="1" t="s">
        <v>1147</v>
      </c>
      <c r="D826" s="1" t="s">
        <v>1148</v>
      </c>
      <c r="E826" s="9" t="s">
        <v>8731</v>
      </c>
      <c r="F826" s="9" t="s">
        <v>9672</v>
      </c>
    </row>
    <row r="827" spans="1:6" x14ac:dyDescent="0.3">
      <c r="A827" s="1" t="s">
        <v>2424</v>
      </c>
      <c r="B827" s="1" t="s">
        <v>2820</v>
      </c>
      <c r="C827" s="1" t="s">
        <v>1147</v>
      </c>
      <c r="D827" s="1" t="s">
        <v>1148</v>
      </c>
      <c r="E827" s="9" t="s">
        <v>8729</v>
      </c>
      <c r="F827" s="9" t="s">
        <v>9670</v>
      </c>
    </row>
    <row r="828" spans="1:6" x14ac:dyDescent="0.3">
      <c r="A828" s="1" t="s">
        <v>2424</v>
      </c>
      <c r="B828" s="1" t="s">
        <v>2820</v>
      </c>
      <c r="C828" s="1" t="s">
        <v>1147</v>
      </c>
      <c r="D828" s="1" t="s">
        <v>1148</v>
      </c>
      <c r="E828" s="9" t="s">
        <v>8730</v>
      </c>
      <c r="F828" s="9" t="s">
        <v>9671</v>
      </c>
    </row>
    <row r="829" spans="1:6" x14ac:dyDescent="0.3">
      <c r="A829" s="1" t="s">
        <v>2424</v>
      </c>
      <c r="B829" s="1" t="s">
        <v>2820</v>
      </c>
      <c r="C829" s="1" t="s">
        <v>1147</v>
      </c>
      <c r="D829" s="1" t="s">
        <v>1148</v>
      </c>
      <c r="E829" s="9" t="s">
        <v>8731</v>
      </c>
      <c r="F829" s="9" t="s">
        <v>9672</v>
      </c>
    </row>
    <row r="830" spans="1:6" x14ac:dyDescent="0.3">
      <c r="A830" s="1" t="s">
        <v>2396</v>
      </c>
      <c r="B830" s="1" t="s">
        <v>2821</v>
      </c>
      <c r="C830" s="1" t="s">
        <v>1147</v>
      </c>
      <c r="D830" s="1" t="s">
        <v>1148</v>
      </c>
      <c r="E830" s="9" t="s">
        <v>8744</v>
      </c>
      <c r="F830" s="9" t="s">
        <v>9673</v>
      </c>
    </row>
    <row r="831" spans="1:6" x14ac:dyDescent="0.3">
      <c r="A831" s="1" t="s">
        <v>2009</v>
      </c>
      <c r="B831" s="1" t="s">
        <v>6451</v>
      </c>
      <c r="C831" s="1" t="s">
        <v>1147</v>
      </c>
      <c r="D831" s="1" t="s">
        <v>1148</v>
      </c>
      <c r="E831" s="9" t="s">
        <v>9597</v>
      </c>
      <c r="F831" s="9" t="s">
        <v>9674</v>
      </c>
    </row>
    <row r="832" spans="1:6" x14ac:dyDescent="0.3">
      <c r="A832" s="1" t="s">
        <v>2009</v>
      </c>
      <c r="B832" s="1" t="s">
        <v>6451</v>
      </c>
      <c r="C832" s="1" t="s">
        <v>1147</v>
      </c>
      <c r="D832" s="1" t="s">
        <v>1148</v>
      </c>
      <c r="E832" s="9" t="s">
        <v>9597</v>
      </c>
      <c r="F832" s="9" t="s">
        <v>9674</v>
      </c>
    </row>
    <row r="833" spans="1:6" ht="28.8" x14ac:dyDescent="0.3">
      <c r="A833" s="1" t="s">
        <v>2543</v>
      </c>
      <c r="B833" s="1" t="s">
        <v>6474</v>
      </c>
      <c r="C833" s="1" t="s">
        <v>1147</v>
      </c>
      <c r="D833" s="1" t="s">
        <v>1148</v>
      </c>
      <c r="E833" s="9" t="s">
        <v>8746</v>
      </c>
      <c r="F833" s="9" t="s">
        <v>9675</v>
      </c>
    </row>
    <row r="834" spans="1:6" x14ac:dyDescent="0.3">
      <c r="A834" s="1" t="s">
        <v>2543</v>
      </c>
      <c r="B834" s="1" t="s">
        <v>6474</v>
      </c>
      <c r="C834" s="1" t="s">
        <v>1147</v>
      </c>
      <c r="D834" s="1" t="s">
        <v>1148</v>
      </c>
      <c r="E834" s="9" t="s">
        <v>8747</v>
      </c>
      <c r="F834" s="9" t="s">
        <v>9676</v>
      </c>
    </row>
    <row r="835" spans="1:6" x14ac:dyDescent="0.3">
      <c r="A835" s="1" t="s">
        <v>2543</v>
      </c>
      <c r="B835" s="1" t="s">
        <v>6474</v>
      </c>
      <c r="C835" s="1" t="s">
        <v>1147</v>
      </c>
      <c r="D835" s="1" t="s">
        <v>1148</v>
      </c>
      <c r="E835" s="9" t="s">
        <v>8748</v>
      </c>
      <c r="F835" s="9" t="s">
        <v>9677</v>
      </c>
    </row>
    <row r="836" spans="1:6" ht="28.8" x14ac:dyDescent="0.3">
      <c r="A836" s="1" t="s">
        <v>2543</v>
      </c>
      <c r="B836" s="1" t="s">
        <v>6474</v>
      </c>
      <c r="C836" s="1" t="s">
        <v>1147</v>
      </c>
      <c r="D836" s="1" t="s">
        <v>1148</v>
      </c>
      <c r="E836" s="9" t="s">
        <v>8749</v>
      </c>
      <c r="F836" s="9" t="s">
        <v>9678</v>
      </c>
    </row>
    <row r="837" spans="1:6" ht="28.8" x14ac:dyDescent="0.3">
      <c r="A837" s="1" t="s">
        <v>2543</v>
      </c>
      <c r="B837" s="1" t="s">
        <v>6474</v>
      </c>
      <c r="C837" s="1" t="s">
        <v>1147</v>
      </c>
      <c r="D837" s="1" t="s">
        <v>1148</v>
      </c>
      <c r="E837" s="9" t="s">
        <v>8750</v>
      </c>
      <c r="F837" s="9" t="s">
        <v>9679</v>
      </c>
    </row>
    <row r="838" spans="1:6" x14ac:dyDescent="0.3">
      <c r="A838" s="1" t="s">
        <v>2543</v>
      </c>
      <c r="B838" s="1" t="s">
        <v>6474</v>
      </c>
      <c r="C838" s="1" t="s">
        <v>1147</v>
      </c>
      <c r="D838" s="1" t="s">
        <v>1148</v>
      </c>
      <c r="E838" s="9" t="s">
        <v>8751</v>
      </c>
      <c r="F838" s="9" t="s">
        <v>9680</v>
      </c>
    </row>
    <row r="839" spans="1:6" x14ac:dyDescent="0.3">
      <c r="A839" s="1" t="s">
        <v>2543</v>
      </c>
      <c r="B839" s="1" t="s">
        <v>6474</v>
      </c>
      <c r="C839" s="1" t="s">
        <v>1147</v>
      </c>
      <c r="D839" s="1" t="s">
        <v>1148</v>
      </c>
      <c r="E839" s="9" t="s">
        <v>8752</v>
      </c>
      <c r="F839" s="9" t="s">
        <v>9681</v>
      </c>
    </row>
    <row r="840" spans="1:6" ht="28.8" x14ac:dyDescent="0.3">
      <c r="A840" s="1" t="s">
        <v>2543</v>
      </c>
      <c r="B840" s="1" t="s">
        <v>6474</v>
      </c>
      <c r="C840" s="1" t="s">
        <v>1147</v>
      </c>
      <c r="D840" s="1" t="s">
        <v>1148</v>
      </c>
      <c r="E840" s="9" t="s">
        <v>8753</v>
      </c>
      <c r="F840" s="9" t="s">
        <v>9679</v>
      </c>
    </row>
    <row r="841" spans="1:6" ht="28.8" x14ac:dyDescent="0.3">
      <c r="A841" s="1" t="s">
        <v>2543</v>
      </c>
      <c r="B841" s="1" t="s">
        <v>6474</v>
      </c>
      <c r="C841" s="1" t="s">
        <v>1147</v>
      </c>
      <c r="D841" s="1" t="s">
        <v>1148</v>
      </c>
      <c r="E841" s="9" t="s">
        <v>8754</v>
      </c>
      <c r="F841" s="9" t="s">
        <v>9682</v>
      </c>
    </row>
    <row r="842" spans="1:6" ht="28.8" x14ac:dyDescent="0.3">
      <c r="A842" s="1" t="s">
        <v>2543</v>
      </c>
      <c r="B842" s="1" t="s">
        <v>6474</v>
      </c>
      <c r="C842" s="1" t="s">
        <v>1147</v>
      </c>
      <c r="D842" s="1" t="s">
        <v>1148</v>
      </c>
      <c r="E842" s="9" t="s">
        <v>8755</v>
      </c>
      <c r="F842" s="9" t="s">
        <v>9683</v>
      </c>
    </row>
    <row r="843" spans="1:6" x14ac:dyDescent="0.3">
      <c r="A843" s="1" t="s">
        <v>2543</v>
      </c>
      <c r="B843" s="1" t="s">
        <v>6474</v>
      </c>
      <c r="C843" s="1" t="s">
        <v>1147</v>
      </c>
      <c r="D843" s="1" t="s">
        <v>1148</v>
      </c>
      <c r="E843" s="9" t="s">
        <v>8752</v>
      </c>
      <c r="F843" s="9" t="s">
        <v>9681</v>
      </c>
    </row>
    <row r="844" spans="1:6" x14ac:dyDescent="0.3">
      <c r="A844" s="1" t="s">
        <v>2212</v>
      </c>
      <c r="B844" s="1" t="s">
        <v>2830</v>
      </c>
      <c r="C844" s="1" t="s">
        <v>1147</v>
      </c>
      <c r="D844" s="1" t="s">
        <v>1148</v>
      </c>
      <c r="E844" s="9" t="s">
        <v>8756</v>
      </c>
      <c r="F844" s="9" t="s">
        <v>9684</v>
      </c>
    </row>
    <row r="845" spans="1:6" x14ac:dyDescent="0.3">
      <c r="A845" s="1" t="s">
        <v>2212</v>
      </c>
      <c r="B845" s="1" t="s">
        <v>2830</v>
      </c>
      <c r="C845" s="1" t="s">
        <v>1147</v>
      </c>
      <c r="D845" s="1" t="s">
        <v>1148</v>
      </c>
      <c r="E845" s="9" t="s">
        <v>8756</v>
      </c>
      <c r="F845" s="9" t="s">
        <v>9684</v>
      </c>
    </row>
    <row r="846" spans="1:6" x14ac:dyDescent="0.3">
      <c r="A846" s="1" t="s">
        <v>2212</v>
      </c>
      <c r="B846" s="1" t="s">
        <v>2830</v>
      </c>
      <c r="C846" s="1" t="s">
        <v>1147</v>
      </c>
      <c r="D846" s="1" t="s">
        <v>1148</v>
      </c>
      <c r="E846" s="9" t="s">
        <v>8756</v>
      </c>
      <c r="F846" s="9" t="s">
        <v>9684</v>
      </c>
    </row>
    <row r="847" spans="1:6" x14ac:dyDescent="0.3">
      <c r="A847" s="1" t="s">
        <v>2212</v>
      </c>
      <c r="B847" s="1" t="s">
        <v>2830</v>
      </c>
      <c r="C847" s="1" t="s">
        <v>1147</v>
      </c>
      <c r="D847" s="1" t="s">
        <v>1148</v>
      </c>
      <c r="E847" s="9" t="s">
        <v>8756</v>
      </c>
      <c r="F847" s="9" t="s">
        <v>9684</v>
      </c>
    </row>
    <row r="848" spans="1:6" x14ac:dyDescent="0.3">
      <c r="A848" s="1" t="s">
        <v>2212</v>
      </c>
      <c r="B848" s="1" t="s">
        <v>2830</v>
      </c>
      <c r="C848" s="1" t="s">
        <v>1147</v>
      </c>
      <c r="D848" s="1" t="s">
        <v>1148</v>
      </c>
      <c r="E848" s="9" t="s">
        <v>8756</v>
      </c>
      <c r="F848" s="9" t="s">
        <v>9684</v>
      </c>
    </row>
    <row r="849" spans="1:6" x14ac:dyDescent="0.3">
      <c r="A849" s="1" t="s">
        <v>2212</v>
      </c>
      <c r="B849" s="1" t="s">
        <v>2830</v>
      </c>
      <c r="C849" s="1" t="s">
        <v>1147</v>
      </c>
      <c r="D849" s="1" t="s">
        <v>1148</v>
      </c>
      <c r="E849" s="9" t="s">
        <v>8756</v>
      </c>
      <c r="F849" s="9" t="s">
        <v>9684</v>
      </c>
    </row>
    <row r="850" spans="1:6" x14ac:dyDescent="0.3">
      <c r="A850" s="1" t="s">
        <v>2460</v>
      </c>
      <c r="B850" s="1" t="s">
        <v>6479</v>
      </c>
      <c r="C850" s="1" t="s">
        <v>1147</v>
      </c>
      <c r="D850" s="1" t="s">
        <v>1148</v>
      </c>
      <c r="E850" s="9" t="s">
        <v>8757</v>
      </c>
      <c r="F850" s="9" t="s">
        <v>9685</v>
      </c>
    </row>
    <row r="851" spans="1:6" x14ac:dyDescent="0.3">
      <c r="A851" s="1" t="s">
        <v>2460</v>
      </c>
      <c r="B851" s="1" t="s">
        <v>6479</v>
      </c>
      <c r="C851" s="1" t="s">
        <v>1147</v>
      </c>
      <c r="D851" s="1" t="s">
        <v>1148</v>
      </c>
      <c r="E851" s="9" t="s">
        <v>8758</v>
      </c>
      <c r="F851" s="9" t="s">
        <v>9686</v>
      </c>
    </row>
    <row r="852" spans="1:6" x14ac:dyDescent="0.3">
      <c r="A852" s="1" t="s">
        <v>2550</v>
      </c>
      <c r="B852" s="1" t="s">
        <v>6490</v>
      </c>
      <c r="C852" s="1" t="s">
        <v>1147</v>
      </c>
      <c r="D852" s="1" t="s">
        <v>1148</v>
      </c>
      <c r="E852" s="9" t="s">
        <v>8759</v>
      </c>
      <c r="F852" s="9" t="s">
        <v>9687</v>
      </c>
    </row>
    <row r="853" spans="1:6" x14ac:dyDescent="0.3">
      <c r="A853" s="1" t="s">
        <v>2550</v>
      </c>
      <c r="B853" s="1" t="s">
        <v>6490</v>
      </c>
      <c r="C853" s="1" t="s">
        <v>1147</v>
      </c>
      <c r="D853" s="1" t="s">
        <v>1148</v>
      </c>
      <c r="E853" s="9" t="s">
        <v>8759</v>
      </c>
      <c r="F853" s="9" t="s">
        <v>9687</v>
      </c>
    </row>
    <row r="854" spans="1:6" x14ac:dyDescent="0.3">
      <c r="A854" s="1" t="s">
        <v>2484</v>
      </c>
      <c r="B854" s="1" t="s">
        <v>698</v>
      </c>
      <c r="C854" s="1" t="s">
        <v>1147</v>
      </c>
      <c r="D854" s="1" t="s">
        <v>1148</v>
      </c>
      <c r="E854" s="9" t="s">
        <v>8760</v>
      </c>
      <c r="F854" s="9" t="s">
        <v>9688</v>
      </c>
    </row>
    <row r="855" spans="1:6" x14ac:dyDescent="0.3">
      <c r="A855" s="1" t="s">
        <v>2018</v>
      </c>
      <c r="B855" s="1" t="s">
        <v>6496</v>
      </c>
      <c r="C855" s="1" t="s">
        <v>1147</v>
      </c>
      <c r="D855" s="1" t="s">
        <v>1148</v>
      </c>
      <c r="E855" s="9" t="s">
        <v>8761</v>
      </c>
      <c r="F855" s="9" t="s">
        <v>9689</v>
      </c>
    </row>
    <row r="856" spans="1:6" x14ac:dyDescent="0.3">
      <c r="A856" s="1" t="s">
        <v>2018</v>
      </c>
      <c r="B856" s="1" t="s">
        <v>6496</v>
      </c>
      <c r="C856" s="1" t="s">
        <v>1147</v>
      </c>
      <c r="D856" s="1" t="s">
        <v>1148</v>
      </c>
      <c r="E856" s="9" t="s">
        <v>8762</v>
      </c>
      <c r="F856" s="9" t="s">
        <v>9690</v>
      </c>
    </row>
    <row r="857" spans="1:6" x14ac:dyDescent="0.3">
      <c r="A857" s="1" t="s">
        <v>2493</v>
      </c>
      <c r="B857" s="1" t="s">
        <v>6497</v>
      </c>
      <c r="C857" s="1" t="s">
        <v>1147</v>
      </c>
      <c r="D857" s="1" t="s">
        <v>1148</v>
      </c>
      <c r="E857" s="9" t="s">
        <v>8763</v>
      </c>
      <c r="F857" s="9" t="s">
        <v>9691</v>
      </c>
    </row>
    <row r="858" spans="1:6" x14ac:dyDescent="0.3">
      <c r="A858" s="1" t="s">
        <v>2493</v>
      </c>
      <c r="B858" s="1" t="s">
        <v>6497</v>
      </c>
      <c r="C858" s="1" t="s">
        <v>1147</v>
      </c>
      <c r="D858" s="1" t="s">
        <v>1148</v>
      </c>
      <c r="E858" s="9" t="s">
        <v>8764</v>
      </c>
      <c r="F858" s="9" t="s">
        <v>9692</v>
      </c>
    </row>
    <row r="859" spans="1:6" x14ac:dyDescent="0.3">
      <c r="A859" s="1" t="s">
        <v>2493</v>
      </c>
      <c r="B859" s="1" t="s">
        <v>6497</v>
      </c>
      <c r="C859" s="1" t="s">
        <v>1147</v>
      </c>
      <c r="D859" s="1" t="s">
        <v>1148</v>
      </c>
      <c r="E859" s="9" t="s">
        <v>8765</v>
      </c>
      <c r="F859" s="9" t="s">
        <v>9693</v>
      </c>
    </row>
    <row r="860" spans="1:6" x14ac:dyDescent="0.3">
      <c r="A860" s="1" t="s">
        <v>2493</v>
      </c>
      <c r="B860" s="1" t="s">
        <v>6497</v>
      </c>
      <c r="C860" s="1" t="s">
        <v>1147</v>
      </c>
      <c r="D860" s="1" t="s">
        <v>1148</v>
      </c>
      <c r="E860" s="9" t="s">
        <v>8766</v>
      </c>
      <c r="F860" s="9" t="s">
        <v>9694</v>
      </c>
    </row>
    <row r="861" spans="1:6" x14ac:dyDescent="0.3">
      <c r="A861" s="1" t="s">
        <v>2493</v>
      </c>
      <c r="B861" s="1" t="s">
        <v>6497</v>
      </c>
      <c r="C861" s="1" t="s">
        <v>1147</v>
      </c>
      <c r="D861" s="1" t="s">
        <v>1148</v>
      </c>
      <c r="E861" s="9" t="s">
        <v>8767</v>
      </c>
      <c r="F861" s="9" t="s">
        <v>9695</v>
      </c>
    </row>
    <row r="862" spans="1:6" x14ac:dyDescent="0.3">
      <c r="A862" s="1" t="s">
        <v>2493</v>
      </c>
      <c r="B862" s="1" t="s">
        <v>6497</v>
      </c>
      <c r="C862" s="1" t="s">
        <v>1147</v>
      </c>
      <c r="D862" s="1" t="s">
        <v>1148</v>
      </c>
      <c r="E862" s="9" t="s">
        <v>8768</v>
      </c>
      <c r="F862" s="9" t="s">
        <v>9696</v>
      </c>
    </row>
    <row r="863" spans="1:6" x14ac:dyDescent="0.3">
      <c r="A863" s="1" t="s">
        <v>2493</v>
      </c>
      <c r="B863" s="1" t="s">
        <v>6497</v>
      </c>
      <c r="C863" s="1" t="s">
        <v>1147</v>
      </c>
      <c r="D863" s="1" t="s">
        <v>1148</v>
      </c>
      <c r="E863" s="9" t="s">
        <v>8765</v>
      </c>
      <c r="F863" s="9" t="s">
        <v>9693</v>
      </c>
    </row>
    <row r="864" spans="1:6" x14ac:dyDescent="0.3">
      <c r="A864" s="1" t="s">
        <v>2493</v>
      </c>
      <c r="B864" s="1" t="s">
        <v>6497</v>
      </c>
      <c r="C864" s="1" t="s">
        <v>1147</v>
      </c>
      <c r="D864" s="1" t="s">
        <v>1148</v>
      </c>
      <c r="E864" s="9" t="s">
        <v>8765</v>
      </c>
      <c r="F864" s="9" t="s">
        <v>9693</v>
      </c>
    </row>
    <row r="865" spans="1:6" x14ac:dyDescent="0.3">
      <c r="A865" s="1" t="s">
        <v>2493</v>
      </c>
      <c r="B865" s="1" t="s">
        <v>6497</v>
      </c>
      <c r="C865" s="1" t="s">
        <v>1147</v>
      </c>
      <c r="D865" s="1" t="s">
        <v>1148</v>
      </c>
      <c r="E865" s="9" t="s">
        <v>8765</v>
      </c>
      <c r="F865" s="9" t="s">
        <v>9693</v>
      </c>
    </row>
    <row r="866" spans="1:6" x14ac:dyDescent="0.3">
      <c r="A866" s="1" t="s">
        <v>2493</v>
      </c>
      <c r="B866" s="1" t="s">
        <v>6497</v>
      </c>
      <c r="C866" s="1" t="s">
        <v>1147</v>
      </c>
      <c r="D866" s="1" t="s">
        <v>1148</v>
      </c>
      <c r="E866" s="9" t="s">
        <v>8765</v>
      </c>
      <c r="F866" s="9" t="s">
        <v>9693</v>
      </c>
    </row>
    <row r="867" spans="1:6" x14ac:dyDescent="0.3">
      <c r="A867" s="1" t="s">
        <v>2493</v>
      </c>
      <c r="B867" s="1" t="s">
        <v>6497</v>
      </c>
      <c r="C867" s="1" t="s">
        <v>1147</v>
      </c>
      <c r="D867" s="1" t="s">
        <v>1148</v>
      </c>
      <c r="E867" s="9" t="s">
        <v>8765</v>
      </c>
      <c r="F867" s="9" t="s">
        <v>9693</v>
      </c>
    </row>
    <row r="868" spans="1:6" x14ac:dyDescent="0.3">
      <c r="A868" s="1" t="s">
        <v>2493</v>
      </c>
      <c r="B868" s="1" t="s">
        <v>6497</v>
      </c>
      <c r="C868" s="1" t="s">
        <v>1147</v>
      </c>
      <c r="D868" s="1" t="s">
        <v>1148</v>
      </c>
      <c r="E868" s="9" t="s">
        <v>8766</v>
      </c>
      <c r="F868" s="9" t="s">
        <v>9694</v>
      </c>
    </row>
    <row r="869" spans="1:6" x14ac:dyDescent="0.3">
      <c r="A869" s="1" t="s">
        <v>2493</v>
      </c>
      <c r="B869" s="1" t="s">
        <v>6497</v>
      </c>
      <c r="C869" s="1" t="s">
        <v>1147</v>
      </c>
      <c r="D869" s="1" t="s">
        <v>1148</v>
      </c>
      <c r="E869" s="9" t="s">
        <v>8767</v>
      </c>
      <c r="F869" s="9" t="s">
        <v>9695</v>
      </c>
    </row>
    <row r="870" spans="1:6" x14ac:dyDescent="0.3">
      <c r="A870" s="1" t="s">
        <v>2493</v>
      </c>
      <c r="B870" s="1" t="s">
        <v>6497</v>
      </c>
      <c r="C870" s="1" t="s">
        <v>1147</v>
      </c>
      <c r="D870" s="1" t="s">
        <v>1148</v>
      </c>
      <c r="E870" s="9" t="s">
        <v>8768</v>
      </c>
      <c r="F870" s="9" t="s">
        <v>9696</v>
      </c>
    </row>
    <row r="871" spans="1:6" x14ac:dyDescent="0.3">
      <c r="A871" s="1" t="s">
        <v>752</v>
      </c>
      <c r="B871" s="1" t="s">
        <v>753</v>
      </c>
      <c r="C871" s="1" t="s">
        <v>1147</v>
      </c>
      <c r="D871" s="1" t="s">
        <v>1148</v>
      </c>
      <c r="E871" s="9" t="s">
        <v>8632</v>
      </c>
      <c r="F871" s="9" t="s">
        <v>9697</v>
      </c>
    </row>
    <row r="872" spans="1:6" x14ac:dyDescent="0.3">
      <c r="A872" s="1" t="s">
        <v>752</v>
      </c>
      <c r="B872" s="1" t="s">
        <v>753</v>
      </c>
      <c r="C872" s="1" t="s">
        <v>1147</v>
      </c>
      <c r="D872" s="1" t="s">
        <v>1148</v>
      </c>
      <c r="E872" s="9" t="s">
        <v>8632</v>
      </c>
      <c r="F872" s="9" t="s">
        <v>9697</v>
      </c>
    </row>
  </sheetData>
  <autoFilter ref="A1:F872" xr:uid="{3E24AB7A-E212-4F10-BFB7-C370AE05DAAB}">
    <sortState ref="A2:F872">
      <sortCondition ref="C1:C872"/>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7218E-2561-4425-9CD3-7674AE39C7D2}">
  <dimension ref="A1:F5674"/>
  <sheetViews>
    <sheetView topLeftCell="F5646" workbookViewId="0">
      <selection activeCell="F2" sqref="F2:F5674"/>
    </sheetView>
  </sheetViews>
  <sheetFormatPr defaultRowHeight="14.4" x14ac:dyDescent="0.3"/>
  <cols>
    <col min="1" max="1" width="68.5546875" bestFit="1" customWidth="1"/>
    <col min="2" max="2" width="74" bestFit="1" customWidth="1"/>
    <col min="4" max="4" width="30" bestFit="1" customWidth="1"/>
    <col min="5" max="5" width="55.21875" customWidth="1"/>
    <col min="6" max="6" width="159" bestFit="1" customWidth="1"/>
  </cols>
  <sheetData>
    <row r="1" spans="1:6" x14ac:dyDescent="0.3">
      <c r="A1" s="3" t="s">
        <v>646</v>
      </c>
      <c r="B1" s="4" t="s">
        <v>647</v>
      </c>
      <c r="C1" s="3" t="s">
        <v>648</v>
      </c>
      <c r="D1" s="3" t="s">
        <v>9055</v>
      </c>
      <c r="E1" s="5" t="s">
        <v>649</v>
      </c>
      <c r="F1" s="3" t="s">
        <v>9575</v>
      </c>
    </row>
    <row r="2" spans="1:6" x14ac:dyDescent="0.3">
      <c r="A2" s="1" t="s">
        <v>2440</v>
      </c>
      <c r="B2" s="1" t="s">
        <v>2774</v>
      </c>
      <c r="C2" s="1" t="s">
        <v>1305</v>
      </c>
      <c r="D2" s="1" t="s">
        <v>1306</v>
      </c>
      <c r="E2" s="1" t="s">
        <v>8772</v>
      </c>
      <c r="F2" s="1" t="s">
        <v>9183</v>
      </c>
    </row>
    <row r="3" spans="1:6" x14ac:dyDescent="0.3">
      <c r="A3" s="1" t="s">
        <v>2440</v>
      </c>
      <c r="B3" s="1" t="s">
        <v>2774</v>
      </c>
      <c r="C3" s="1" t="s">
        <v>1305</v>
      </c>
      <c r="D3" s="1" t="s">
        <v>1306</v>
      </c>
      <c r="E3" s="1" t="s">
        <v>8773</v>
      </c>
      <c r="F3" s="1" t="s">
        <v>9184</v>
      </c>
    </row>
    <row r="4" spans="1:6" x14ac:dyDescent="0.3">
      <c r="A4" s="1" t="s">
        <v>2440</v>
      </c>
      <c r="B4" s="1" t="s">
        <v>2774</v>
      </c>
      <c r="C4" s="1" t="s">
        <v>1305</v>
      </c>
      <c r="D4" s="1" t="s">
        <v>1306</v>
      </c>
      <c r="E4" s="1" t="s">
        <v>8774</v>
      </c>
      <c r="F4" s="1" t="s">
        <v>9185</v>
      </c>
    </row>
    <row r="5" spans="1:6" x14ac:dyDescent="0.3">
      <c r="A5" s="1" t="s">
        <v>2440</v>
      </c>
      <c r="B5" s="1" t="s">
        <v>2774</v>
      </c>
      <c r="C5" s="1" t="s">
        <v>1305</v>
      </c>
      <c r="D5" s="1" t="s">
        <v>1306</v>
      </c>
      <c r="E5" s="1" t="s">
        <v>8772</v>
      </c>
      <c r="F5" s="1" t="s">
        <v>9183</v>
      </c>
    </row>
    <row r="6" spans="1:6" x14ac:dyDescent="0.3">
      <c r="A6" s="1" t="s">
        <v>2185</v>
      </c>
      <c r="B6" s="1" t="s">
        <v>698</v>
      </c>
      <c r="C6" s="1" t="s">
        <v>1305</v>
      </c>
      <c r="D6" s="1" t="s">
        <v>1306</v>
      </c>
      <c r="E6" s="1" t="s">
        <v>9056</v>
      </c>
      <c r="F6" s="1" t="s">
        <v>9186</v>
      </c>
    </row>
    <row r="7" spans="1:6" x14ac:dyDescent="0.3">
      <c r="A7" s="1" t="s">
        <v>2187</v>
      </c>
      <c r="B7" s="1" t="s">
        <v>698</v>
      </c>
      <c r="C7" s="1" t="s">
        <v>1305</v>
      </c>
      <c r="D7" s="1" t="s">
        <v>1306</v>
      </c>
      <c r="E7" s="1" t="s">
        <v>9056</v>
      </c>
      <c r="F7" s="1" t="s">
        <v>9186</v>
      </c>
    </row>
    <row r="8" spans="1:6" x14ac:dyDescent="0.3">
      <c r="A8" s="1" t="s">
        <v>2187</v>
      </c>
      <c r="B8" s="1" t="s">
        <v>698</v>
      </c>
      <c r="C8" s="1" t="s">
        <v>1305</v>
      </c>
      <c r="D8" s="1" t="s">
        <v>1306</v>
      </c>
      <c r="E8" s="1" t="s">
        <v>9056</v>
      </c>
      <c r="F8" s="1" t="s">
        <v>9186</v>
      </c>
    </row>
    <row r="9" spans="1:6" x14ac:dyDescent="0.3">
      <c r="A9" s="1" t="s">
        <v>2187</v>
      </c>
      <c r="B9" s="1" t="s">
        <v>698</v>
      </c>
      <c r="C9" s="1" t="s">
        <v>1305</v>
      </c>
      <c r="D9" s="1" t="s">
        <v>1306</v>
      </c>
      <c r="E9" s="1" t="s">
        <v>9056</v>
      </c>
      <c r="F9" s="1" t="s">
        <v>9186</v>
      </c>
    </row>
    <row r="10" spans="1:6" x14ac:dyDescent="0.3">
      <c r="A10" s="1" t="s">
        <v>2187</v>
      </c>
      <c r="B10" s="1" t="s">
        <v>698</v>
      </c>
      <c r="C10" s="1" t="s">
        <v>1305</v>
      </c>
      <c r="D10" s="1" t="s">
        <v>1306</v>
      </c>
      <c r="E10" s="1" t="s">
        <v>9056</v>
      </c>
      <c r="F10" s="1" t="s">
        <v>9186</v>
      </c>
    </row>
    <row r="11" spans="1:6" x14ac:dyDescent="0.3">
      <c r="A11" s="1" t="s">
        <v>2187</v>
      </c>
      <c r="B11" s="1" t="s">
        <v>698</v>
      </c>
      <c r="C11" s="1" t="s">
        <v>1305</v>
      </c>
      <c r="D11" s="1" t="s">
        <v>1306</v>
      </c>
      <c r="E11" s="1" t="s">
        <v>9056</v>
      </c>
      <c r="F11" s="1" t="s">
        <v>9186</v>
      </c>
    </row>
    <row r="12" spans="1:6" x14ac:dyDescent="0.3">
      <c r="A12" s="1" t="s">
        <v>2191</v>
      </c>
      <c r="B12" s="1" t="s">
        <v>698</v>
      </c>
      <c r="C12" s="1" t="s">
        <v>1305</v>
      </c>
      <c r="D12" s="1" t="s">
        <v>1306</v>
      </c>
      <c r="E12" s="1" t="s">
        <v>9056</v>
      </c>
      <c r="F12" s="1" t="s">
        <v>9186</v>
      </c>
    </row>
    <row r="13" spans="1:6" x14ac:dyDescent="0.3">
      <c r="A13" s="1" t="s">
        <v>2191</v>
      </c>
      <c r="B13" s="1" t="s">
        <v>698</v>
      </c>
      <c r="C13" s="1" t="s">
        <v>1305</v>
      </c>
      <c r="D13" s="1" t="s">
        <v>1306</v>
      </c>
      <c r="E13" s="1" t="s">
        <v>9057</v>
      </c>
      <c r="F13" s="1" t="s">
        <v>9187</v>
      </c>
    </row>
    <row r="14" spans="1:6" x14ac:dyDescent="0.3">
      <c r="A14" s="1" t="s">
        <v>2191</v>
      </c>
      <c r="B14" s="1" t="s">
        <v>698</v>
      </c>
      <c r="C14" s="1" t="s">
        <v>1305</v>
      </c>
      <c r="D14" s="1" t="s">
        <v>1306</v>
      </c>
      <c r="E14" s="1" t="s">
        <v>9056</v>
      </c>
      <c r="F14" s="1" t="s">
        <v>9186</v>
      </c>
    </row>
    <row r="15" spans="1:6" x14ac:dyDescent="0.3">
      <c r="A15" s="1" t="s">
        <v>2191</v>
      </c>
      <c r="B15" s="1" t="s">
        <v>698</v>
      </c>
      <c r="C15" s="1" t="s">
        <v>1305</v>
      </c>
      <c r="D15" s="1" t="s">
        <v>1306</v>
      </c>
      <c r="E15" s="1" t="s">
        <v>9058</v>
      </c>
      <c r="F15" s="1" t="s">
        <v>9188</v>
      </c>
    </row>
    <row r="16" spans="1:6" x14ac:dyDescent="0.3">
      <c r="A16" s="1" t="s">
        <v>2191</v>
      </c>
      <c r="B16" s="1" t="s">
        <v>698</v>
      </c>
      <c r="C16" s="1" t="s">
        <v>1305</v>
      </c>
      <c r="D16" s="1" t="s">
        <v>1306</v>
      </c>
      <c r="E16" s="1" t="s">
        <v>9059</v>
      </c>
      <c r="F16" s="1" t="s">
        <v>9189</v>
      </c>
    </row>
    <row r="17" spans="1:6" x14ac:dyDescent="0.3">
      <c r="A17" s="1" t="s">
        <v>2191</v>
      </c>
      <c r="B17" s="1" t="s">
        <v>698</v>
      </c>
      <c r="C17" s="1" t="s">
        <v>1305</v>
      </c>
      <c r="D17" s="1" t="s">
        <v>1306</v>
      </c>
      <c r="E17" s="1" t="s">
        <v>9060</v>
      </c>
      <c r="F17" s="1" t="s">
        <v>9190</v>
      </c>
    </row>
    <row r="18" spans="1:6" x14ac:dyDescent="0.3">
      <c r="A18" s="1" t="s">
        <v>2191</v>
      </c>
      <c r="B18" s="1" t="s">
        <v>698</v>
      </c>
      <c r="C18" s="1" t="s">
        <v>1305</v>
      </c>
      <c r="D18" s="1" t="s">
        <v>1306</v>
      </c>
      <c r="E18" s="1" t="s">
        <v>9061</v>
      </c>
      <c r="F18" s="1" t="s">
        <v>9191</v>
      </c>
    </row>
    <row r="19" spans="1:6" x14ac:dyDescent="0.3">
      <c r="A19" s="1" t="s">
        <v>2191</v>
      </c>
      <c r="B19" s="1" t="s">
        <v>698</v>
      </c>
      <c r="C19" s="1" t="s">
        <v>1305</v>
      </c>
      <c r="D19" s="1" t="s">
        <v>1306</v>
      </c>
      <c r="E19" s="1" t="s">
        <v>9062</v>
      </c>
      <c r="F19" s="1" t="s">
        <v>9192</v>
      </c>
    </row>
    <row r="20" spans="1:6" x14ac:dyDescent="0.3">
      <c r="A20" s="1" t="s">
        <v>2191</v>
      </c>
      <c r="B20" s="1" t="s">
        <v>698</v>
      </c>
      <c r="C20" s="1" t="s">
        <v>1305</v>
      </c>
      <c r="D20" s="1" t="s">
        <v>1306</v>
      </c>
      <c r="E20" s="1" t="s">
        <v>9063</v>
      </c>
      <c r="F20" s="1" t="s">
        <v>9193</v>
      </c>
    </row>
    <row r="21" spans="1:6" x14ac:dyDescent="0.3">
      <c r="A21" s="1" t="s">
        <v>2191</v>
      </c>
      <c r="B21" s="1" t="s">
        <v>698</v>
      </c>
      <c r="C21" s="1" t="s">
        <v>1305</v>
      </c>
      <c r="D21" s="1" t="s">
        <v>1306</v>
      </c>
      <c r="E21" s="1" t="s">
        <v>9064</v>
      </c>
      <c r="F21" s="1" t="s">
        <v>9194</v>
      </c>
    </row>
    <row r="22" spans="1:6" x14ac:dyDescent="0.3">
      <c r="A22" s="1" t="s">
        <v>2191</v>
      </c>
      <c r="B22" s="1" t="s">
        <v>698</v>
      </c>
      <c r="C22" s="1" t="s">
        <v>1305</v>
      </c>
      <c r="D22" s="1" t="s">
        <v>1306</v>
      </c>
      <c r="E22" s="1" t="s">
        <v>9065</v>
      </c>
      <c r="F22" s="1" t="s">
        <v>9195</v>
      </c>
    </row>
    <row r="23" spans="1:6" x14ac:dyDescent="0.3">
      <c r="A23" s="1" t="s">
        <v>2191</v>
      </c>
      <c r="B23" s="1" t="s">
        <v>698</v>
      </c>
      <c r="C23" s="1" t="s">
        <v>1305</v>
      </c>
      <c r="D23" s="1" t="s">
        <v>1306</v>
      </c>
      <c r="E23" s="1" t="s">
        <v>9066</v>
      </c>
      <c r="F23" s="1" t="s">
        <v>9196</v>
      </c>
    </row>
    <row r="24" spans="1:6" x14ac:dyDescent="0.3">
      <c r="A24" s="1" t="s">
        <v>2192</v>
      </c>
      <c r="B24" s="1" t="s">
        <v>698</v>
      </c>
      <c r="C24" s="1" t="s">
        <v>1305</v>
      </c>
      <c r="D24" s="1" t="s">
        <v>1306</v>
      </c>
      <c r="E24" s="1" t="s">
        <v>9067</v>
      </c>
      <c r="F24" s="1" t="s">
        <v>9576</v>
      </c>
    </row>
    <row r="25" spans="1:6" x14ac:dyDescent="0.3">
      <c r="A25" s="1" t="s">
        <v>2192</v>
      </c>
      <c r="B25" s="1" t="s">
        <v>698</v>
      </c>
      <c r="C25" s="1" t="s">
        <v>1305</v>
      </c>
      <c r="D25" s="1" t="s">
        <v>1306</v>
      </c>
      <c r="E25" s="1" t="s">
        <v>9068</v>
      </c>
      <c r="F25" s="1" t="s">
        <v>9577</v>
      </c>
    </row>
    <row r="26" spans="1:6" x14ac:dyDescent="0.3">
      <c r="A26" s="1" t="s">
        <v>2192</v>
      </c>
      <c r="B26" s="1" t="s">
        <v>698</v>
      </c>
      <c r="C26" s="1" t="s">
        <v>1305</v>
      </c>
      <c r="D26" s="1" t="s">
        <v>1306</v>
      </c>
      <c r="E26" s="1" t="s">
        <v>9069</v>
      </c>
      <c r="F26" s="1" t="s">
        <v>9578</v>
      </c>
    </row>
    <row r="27" spans="1:6" x14ac:dyDescent="0.3">
      <c r="A27" s="1" t="s">
        <v>2192</v>
      </c>
      <c r="B27" s="1" t="s">
        <v>698</v>
      </c>
      <c r="C27" s="1" t="s">
        <v>1305</v>
      </c>
      <c r="D27" s="1" t="s">
        <v>1306</v>
      </c>
      <c r="E27" s="1" t="s">
        <v>9067</v>
      </c>
      <c r="F27" s="1" t="s">
        <v>9579</v>
      </c>
    </row>
    <row r="28" spans="1:6" x14ac:dyDescent="0.3">
      <c r="A28" s="1" t="s">
        <v>2192</v>
      </c>
      <c r="B28" s="1" t="s">
        <v>698</v>
      </c>
      <c r="C28" s="1" t="s">
        <v>1305</v>
      </c>
      <c r="D28" s="1" t="s">
        <v>1306</v>
      </c>
      <c r="E28" s="1" t="s">
        <v>9068</v>
      </c>
      <c r="F28" s="1" t="s">
        <v>9577</v>
      </c>
    </row>
    <row r="29" spans="1:6" x14ac:dyDescent="0.3">
      <c r="A29" s="1" t="s">
        <v>2192</v>
      </c>
      <c r="B29" s="1" t="s">
        <v>698</v>
      </c>
      <c r="C29" s="1" t="s">
        <v>1305</v>
      </c>
      <c r="D29" s="1" t="s">
        <v>1306</v>
      </c>
      <c r="E29" s="1" t="s">
        <v>9069</v>
      </c>
      <c r="F29" s="1" t="s">
        <v>9578</v>
      </c>
    </row>
    <row r="30" spans="1:6" x14ac:dyDescent="0.3">
      <c r="A30" s="1" t="s">
        <v>2193</v>
      </c>
      <c r="B30" s="1" t="s">
        <v>698</v>
      </c>
      <c r="C30" s="1" t="s">
        <v>1305</v>
      </c>
      <c r="D30" s="1" t="s">
        <v>1306</v>
      </c>
      <c r="E30" s="1" t="s">
        <v>9056</v>
      </c>
      <c r="F30" s="1" t="s">
        <v>9186</v>
      </c>
    </row>
    <row r="31" spans="1:6" x14ac:dyDescent="0.3">
      <c r="A31" s="1" t="s">
        <v>2193</v>
      </c>
      <c r="B31" s="1" t="s">
        <v>698</v>
      </c>
      <c r="C31" s="1" t="s">
        <v>1305</v>
      </c>
      <c r="D31" s="1" t="s">
        <v>1306</v>
      </c>
      <c r="E31" s="1" t="s">
        <v>9056</v>
      </c>
      <c r="F31" s="1" t="s">
        <v>9186</v>
      </c>
    </row>
    <row r="32" spans="1:6" x14ac:dyDescent="0.3">
      <c r="A32" s="1" t="s">
        <v>2193</v>
      </c>
      <c r="B32" s="1" t="s">
        <v>698</v>
      </c>
      <c r="C32" s="1" t="s">
        <v>1305</v>
      </c>
      <c r="D32" s="1" t="s">
        <v>1306</v>
      </c>
      <c r="E32" s="1" t="s">
        <v>9056</v>
      </c>
      <c r="F32" s="1" t="s">
        <v>9186</v>
      </c>
    </row>
    <row r="33" spans="1:6" x14ac:dyDescent="0.3">
      <c r="A33" s="1" t="s">
        <v>2193</v>
      </c>
      <c r="B33" s="1" t="s">
        <v>698</v>
      </c>
      <c r="C33" s="1" t="s">
        <v>1305</v>
      </c>
      <c r="D33" s="1" t="s">
        <v>1306</v>
      </c>
      <c r="E33" s="1" t="s">
        <v>9056</v>
      </c>
      <c r="F33" s="1" t="s">
        <v>9186</v>
      </c>
    </row>
    <row r="34" spans="1:6" x14ac:dyDescent="0.3">
      <c r="A34" s="1" t="s">
        <v>2193</v>
      </c>
      <c r="B34" s="1" t="s">
        <v>698</v>
      </c>
      <c r="C34" s="1" t="s">
        <v>1305</v>
      </c>
      <c r="D34" s="1" t="s">
        <v>1306</v>
      </c>
      <c r="E34" s="1" t="s">
        <v>9056</v>
      </c>
      <c r="F34" s="1" t="s">
        <v>9186</v>
      </c>
    </row>
    <row r="35" spans="1:6" x14ac:dyDescent="0.3">
      <c r="A35" s="1" t="s">
        <v>2194</v>
      </c>
      <c r="B35" s="1" t="s">
        <v>698</v>
      </c>
      <c r="C35" s="1" t="s">
        <v>1305</v>
      </c>
      <c r="D35" s="1" t="s">
        <v>1306</v>
      </c>
      <c r="E35" s="1" t="s">
        <v>9070</v>
      </c>
      <c r="F35" s="1" t="s">
        <v>9197</v>
      </c>
    </row>
    <row r="36" spans="1:6" x14ac:dyDescent="0.3">
      <c r="A36" s="1" t="s">
        <v>2194</v>
      </c>
      <c r="B36" s="1" t="s">
        <v>698</v>
      </c>
      <c r="C36" s="1" t="s">
        <v>1305</v>
      </c>
      <c r="D36" s="1" t="s">
        <v>1306</v>
      </c>
      <c r="E36" s="1" t="s">
        <v>9070</v>
      </c>
      <c r="F36" s="1" t="s">
        <v>9197</v>
      </c>
    </row>
    <row r="37" spans="1:6" x14ac:dyDescent="0.3">
      <c r="A37" s="1" t="s">
        <v>2194</v>
      </c>
      <c r="B37" s="1" t="s">
        <v>698</v>
      </c>
      <c r="C37" s="1" t="s">
        <v>1305</v>
      </c>
      <c r="D37" s="1" t="s">
        <v>1306</v>
      </c>
      <c r="E37" s="1" t="s">
        <v>9070</v>
      </c>
      <c r="F37" s="1" t="s">
        <v>9197</v>
      </c>
    </row>
    <row r="38" spans="1:6" x14ac:dyDescent="0.3">
      <c r="A38" s="1" t="s">
        <v>2194</v>
      </c>
      <c r="B38" s="1" t="s">
        <v>698</v>
      </c>
      <c r="C38" s="1" t="s">
        <v>1305</v>
      </c>
      <c r="D38" s="1" t="s">
        <v>1306</v>
      </c>
      <c r="E38" s="1" t="s">
        <v>9070</v>
      </c>
      <c r="F38" s="1" t="s">
        <v>9197</v>
      </c>
    </row>
    <row r="39" spans="1:6" x14ac:dyDescent="0.3">
      <c r="A39" s="1" t="s">
        <v>2199</v>
      </c>
      <c r="B39" s="1" t="s">
        <v>698</v>
      </c>
      <c r="C39" s="1" t="s">
        <v>1305</v>
      </c>
      <c r="D39" s="1" t="s">
        <v>1306</v>
      </c>
      <c r="E39" s="1" t="s">
        <v>9056</v>
      </c>
      <c r="F39" s="1" t="s">
        <v>9186</v>
      </c>
    </row>
    <row r="40" spans="1:6" x14ac:dyDescent="0.3">
      <c r="A40" s="1" t="s">
        <v>2199</v>
      </c>
      <c r="B40" s="1" t="s">
        <v>698</v>
      </c>
      <c r="C40" s="1" t="s">
        <v>1305</v>
      </c>
      <c r="D40" s="1" t="s">
        <v>1306</v>
      </c>
      <c r="E40" s="1" t="s">
        <v>9056</v>
      </c>
      <c r="F40" s="1" t="s">
        <v>9186</v>
      </c>
    </row>
    <row r="41" spans="1:6" x14ac:dyDescent="0.3">
      <c r="A41" s="1" t="s">
        <v>2199</v>
      </c>
      <c r="B41" s="1" t="s">
        <v>698</v>
      </c>
      <c r="C41" s="1" t="s">
        <v>1305</v>
      </c>
      <c r="D41" s="1" t="s">
        <v>1306</v>
      </c>
      <c r="E41" s="1" t="s">
        <v>9056</v>
      </c>
      <c r="F41" s="1" t="s">
        <v>9186</v>
      </c>
    </row>
    <row r="42" spans="1:6" x14ac:dyDescent="0.3">
      <c r="A42" s="1" t="s">
        <v>2199</v>
      </c>
      <c r="B42" s="1" t="s">
        <v>698</v>
      </c>
      <c r="C42" s="1" t="s">
        <v>1305</v>
      </c>
      <c r="D42" s="1" t="s">
        <v>1306</v>
      </c>
      <c r="E42" s="1" t="s">
        <v>9056</v>
      </c>
      <c r="F42" s="1" t="s">
        <v>9186</v>
      </c>
    </row>
    <row r="43" spans="1:6" x14ac:dyDescent="0.3">
      <c r="A43" s="1" t="s">
        <v>2199</v>
      </c>
      <c r="B43" s="1" t="s">
        <v>698</v>
      </c>
      <c r="C43" s="1" t="s">
        <v>1305</v>
      </c>
      <c r="D43" s="1" t="s">
        <v>1306</v>
      </c>
      <c r="E43" s="1" t="s">
        <v>9056</v>
      </c>
      <c r="F43" s="1" t="s">
        <v>9186</v>
      </c>
    </row>
    <row r="44" spans="1:6" x14ac:dyDescent="0.3">
      <c r="A44" s="1" t="s">
        <v>2201</v>
      </c>
      <c r="B44" s="1" t="s">
        <v>698</v>
      </c>
      <c r="C44" s="1" t="s">
        <v>1305</v>
      </c>
      <c r="D44" s="1" t="s">
        <v>1306</v>
      </c>
      <c r="E44" s="1" t="s">
        <v>9071</v>
      </c>
      <c r="F44" s="1" t="s">
        <v>9198</v>
      </c>
    </row>
    <row r="45" spans="1:6" x14ac:dyDescent="0.3">
      <c r="A45" s="1" t="s">
        <v>2201</v>
      </c>
      <c r="B45" s="1" t="s">
        <v>698</v>
      </c>
      <c r="C45" s="1" t="s">
        <v>1305</v>
      </c>
      <c r="D45" s="1" t="s">
        <v>1306</v>
      </c>
      <c r="E45" s="1" t="s">
        <v>9071</v>
      </c>
      <c r="F45" s="1" t="s">
        <v>9198</v>
      </c>
    </row>
    <row r="46" spans="1:6" x14ac:dyDescent="0.3">
      <c r="A46" s="1" t="s">
        <v>2201</v>
      </c>
      <c r="B46" s="1" t="s">
        <v>698</v>
      </c>
      <c r="C46" s="1" t="s">
        <v>1305</v>
      </c>
      <c r="D46" s="1" t="s">
        <v>1306</v>
      </c>
      <c r="E46" s="1" t="s">
        <v>9071</v>
      </c>
      <c r="F46" s="1" t="s">
        <v>9198</v>
      </c>
    </row>
    <row r="47" spans="1:6" x14ac:dyDescent="0.3">
      <c r="A47" s="1" t="s">
        <v>2201</v>
      </c>
      <c r="B47" s="1" t="s">
        <v>698</v>
      </c>
      <c r="C47" s="1" t="s">
        <v>1305</v>
      </c>
      <c r="D47" s="1" t="s">
        <v>1306</v>
      </c>
      <c r="E47" s="1" t="s">
        <v>9071</v>
      </c>
      <c r="F47" s="1" t="s">
        <v>9198</v>
      </c>
    </row>
    <row r="48" spans="1:6" x14ac:dyDescent="0.3">
      <c r="A48" s="1" t="s">
        <v>2201</v>
      </c>
      <c r="B48" s="1" t="s">
        <v>698</v>
      </c>
      <c r="C48" s="1" t="s">
        <v>1305</v>
      </c>
      <c r="D48" s="1" t="s">
        <v>1306</v>
      </c>
      <c r="E48" s="1" t="s">
        <v>9071</v>
      </c>
      <c r="F48" s="1" t="s">
        <v>9198</v>
      </c>
    </row>
    <row r="49" spans="1:6" x14ac:dyDescent="0.3">
      <c r="A49" s="1" t="s">
        <v>2201</v>
      </c>
      <c r="B49" s="1" t="s">
        <v>698</v>
      </c>
      <c r="C49" s="1" t="s">
        <v>1305</v>
      </c>
      <c r="D49" s="1" t="s">
        <v>1306</v>
      </c>
      <c r="E49" s="1" t="s">
        <v>9071</v>
      </c>
      <c r="F49" s="1" t="s">
        <v>9198</v>
      </c>
    </row>
    <row r="50" spans="1:6" x14ac:dyDescent="0.3">
      <c r="A50" s="1" t="s">
        <v>2202</v>
      </c>
      <c r="B50" s="1" t="s">
        <v>698</v>
      </c>
      <c r="C50" s="1" t="s">
        <v>1305</v>
      </c>
      <c r="D50" s="1" t="s">
        <v>1306</v>
      </c>
      <c r="E50" s="1" t="s">
        <v>9056</v>
      </c>
      <c r="F50" s="1" t="s">
        <v>9186</v>
      </c>
    </row>
    <row r="51" spans="1:6" x14ac:dyDescent="0.3">
      <c r="A51" s="1" t="s">
        <v>2202</v>
      </c>
      <c r="B51" s="1" t="s">
        <v>698</v>
      </c>
      <c r="C51" s="1" t="s">
        <v>1305</v>
      </c>
      <c r="D51" s="1" t="s">
        <v>1306</v>
      </c>
      <c r="E51" s="1" t="s">
        <v>9056</v>
      </c>
      <c r="F51" s="1" t="s">
        <v>9186</v>
      </c>
    </row>
    <row r="52" spans="1:6" x14ac:dyDescent="0.3">
      <c r="A52" s="1" t="s">
        <v>2203</v>
      </c>
      <c r="B52" s="1" t="s">
        <v>698</v>
      </c>
      <c r="C52" s="1" t="s">
        <v>1305</v>
      </c>
      <c r="D52" s="1" t="s">
        <v>1306</v>
      </c>
      <c r="E52" s="1" t="s">
        <v>9056</v>
      </c>
      <c r="F52" s="1" t="s">
        <v>9186</v>
      </c>
    </row>
    <row r="53" spans="1:6" x14ac:dyDescent="0.3">
      <c r="A53" s="1" t="s">
        <v>2203</v>
      </c>
      <c r="B53" s="1" t="s">
        <v>698</v>
      </c>
      <c r="C53" s="1" t="s">
        <v>1305</v>
      </c>
      <c r="D53" s="1" t="s">
        <v>1306</v>
      </c>
      <c r="E53" s="1" t="s">
        <v>9056</v>
      </c>
      <c r="F53" s="1" t="s">
        <v>9186</v>
      </c>
    </row>
    <row r="54" spans="1:6" x14ac:dyDescent="0.3">
      <c r="A54" s="1" t="s">
        <v>2203</v>
      </c>
      <c r="B54" s="1" t="s">
        <v>698</v>
      </c>
      <c r="C54" s="1" t="s">
        <v>1305</v>
      </c>
      <c r="D54" s="1" t="s">
        <v>1306</v>
      </c>
      <c r="E54" s="1" t="s">
        <v>9056</v>
      </c>
      <c r="F54" s="1" t="s">
        <v>9186</v>
      </c>
    </row>
    <row r="55" spans="1:6" x14ac:dyDescent="0.3">
      <c r="A55" s="1" t="s">
        <v>2203</v>
      </c>
      <c r="B55" s="1" t="s">
        <v>698</v>
      </c>
      <c r="C55" s="1" t="s">
        <v>1305</v>
      </c>
      <c r="D55" s="1" t="s">
        <v>1306</v>
      </c>
      <c r="E55" s="1" t="s">
        <v>9056</v>
      </c>
      <c r="F55" s="1" t="s">
        <v>9186</v>
      </c>
    </row>
    <row r="56" spans="1:6" x14ac:dyDescent="0.3">
      <c r="A56" s="1" t="s">
        <v>2203</v>
      </c>
      <c r="B56" s="1" t="s">
        <v>698</v>
      </c>
      <c r="C56" s="1" t="s">
        <v>1305</v>
      </c>
      <c r="D56" s="1" t="s">
        <v>1306</v>
      </c>
      <c r="E56" s="1" t="s">
        <v>9056</v>
      </c>
      <c r="F56" s="1" t="s">
        <v>9186</v>
      </c>
    </row>
    <row r="57" spans="1:6" x14ac:dyDescent="0.3">
      <c r="A57" s="1" t="s">
        <v>2510</v>
      </c>
      <c r="B57" s="1" t="s">
        <v>2779</v>
      </c>
      <c r="C57" s="1" t="s">
        <v>1305</v>
      </c>
      <c r="D57" s="1" t="s">
        <v>1306</v>
      </c>
      <c r="E57" s="1" t="s">
        <v>9072</v>
      </c>
      <c r="F57" s="1" t="s">
        <v>9199</v>
      </c>
    </row>
    <row r="58" spans="1:6" x14ac:dyDescent="0.3">
      <c r="A58" s="1" t="s">
        <v>2510</v>
      </c>
      <c r="B58" s="1" t="s">
        <v>2779</v>
      </c>
      <c r="C58" s="1" t="s">
        <v>1305</v>
      </c>
      <c r="D58" s="1" t="s">
        <v>1306</v>
      </c>
      <c r="E58" s="1" t="s">
        <v>9073</v>
      </c>
      <c r="F58" s="1" t="s">
        <v>9200</v>
      </c>
    </row>
    <row r="59" spans="1:6" x14ac:dyDescent="0.3">
      <c r="A59" s="1" t="s">
        <v>2510</v>
      </c>
      <c r="B59" s="1" t="s">
        <v>2779</v>
      </c>
      <c r="C59" s="1" t="s">
        <v>1305</v>
      </c>
      <c r="D59" s="1" t="s">
        <v>1306</v>
      </c>
      <c r="E59" s="1" t="s">
        <v>9072</v>
      </c>
      <c r="F59" s="1" t="s">
        <v>9199</v>
      </c>
    </row>
    <row r="60" spans="1:6" x14ac:dyDescent="0.3">
      <c r="A60" s="1" t="s">
        <v>2510</v>
      </c>
      <c r="B60" s="1" t="s">
        <v>2779</v>
      </c>
      <c r="C60" s="1" t="s">
        <v>1305</v>
      </c>
      <c r="D60" s="1" t="s">
        <v>1306</v>
      </c>
      <c r="E60" s="1" t="s">
        <v>9073</v>
      </c>
      <c r="F60" s="1" t="s">
        <v>9200</v>
      </c>
    </row>
    <row r="61" spans="1:6" x14ac:dyDescent="0.3">
      <c r="A61" s="1" t="s">
        <v>2552</v>
      </c>
      <c r="B61" s="1" t="s">
        <v>6353</v>
      </c>
      <c r="C61" s="1" t="s">
        <v>1305</v>
      </c>
      <c r="D61" s="1" t="s">
        <v>1306</v>
      </c>
      <c r="E61" s="1" t="s">
        <v>8775</v>
      </c>
      <c r="F61" s="1" t="s">
        <v>9201</v>
      </c>
    </row>
    <row r="62" spans="1:6" x14ac:dyDescent="0.3">
      <c r="A62" s="1" t="s">
        <v>2552</v>
      </c>
      <c r="B62" s="1" t="s">
        <v>6354</v>
      </c>
      <c r="C62" s="1" t="s">
        <v>1305</v>
      </c>
      <c r="D62" s="1" t="s">
        <v>1306</v>
      </c>
      <c r="E62" s="1" t="s">
        <v>8776</v>
      </c>
      <c r="F62" s="1" t="s">
        <v>9202</v>
      </c>
    </row>
    <row r="63" spans="1:6" x14ac:dyDescent="0.3">
      <c r="A63" s="1" t="s">
        <v>2552</v>
      </c>
      <c r="B63" s="1" t="s">
        <v>6355</v>
      </c>
      <c r="C63" s="1" t="s">
        <v>1305</v>
      </c>
      <c r="D63" s="1" t="s">
        <v>1306</v>
      </c>
      <c r="E63" s="1" t="s">
        <v>8777</v>
      </c>
      <c r="F63" s="1" t="s">
        <v>9203</v>
      </c>
    </row>
    <row r="64" spans="1:6" x14ac:dyDescent="0.3">
      <c r="A64" s="1" t="s">
        <v>2552</v>
      </c>
      <c r="B64" s="1" t="s">
        <v>6356</v>
      </c>
      <c r="C64" s="1" t="s">
        <v>1305</v>
      </c>
      <c r="D64" s="1" t="s">
        <v>1306</v>
      </c>
      <c r="E64" s="1" t="s">
        <v>8778</v>
      </c>
      <c r="F64" s="1" t="s">
        <v>9204</v>
      </c>
    </row>
    <row r="65" spans="1:6" x14ac:dyDescent="0.3">
      <c r="A65" s="1" t="s">
        <v>2552</v>
      </c>
      <c r="B65" s="1" t="s">
        <v>6357</v>
      </c>
      <c r="C65" s="1" t="s">
        <v>1305</v>
      </c>
      <c r="D65" s="1" t="s">
        <v>1306</v>
      </c>
      <c r="E65" s="1" t="s">
        <v>8779</v>
      </c>
      <c r="F65" s="1" t="s">
        <v>9205</v>
      </c>
    </row>
    <row r="66" spans="1:6" x14ac:dyDescent="0.3">
      <c r="A66" s="1" t="s">
        <v>2552</v>
      </c>
      <c r="B66" s="1" t="s">
        <v>6353</v>
      </c>
      <c r="C66" s="1" t="s">
        <v>1305</v>
      </c>
      <c r="D66" s="1" t="s">
        <v>1306</v>
      </c>
      <c r="E66" s="1" t="s">
        <v>8780</v>
      </c>
      <c r="F66" s="1" t="s">
        <v>9206</v>
      </c>
    </row>
    <row r="67" spans="1:6" x14ac:dyDescent="0.3">
      <c r="A67" s="1" t="s">
        <v>2552</v>
      </c>
      <c r="B67" s="1" t="s">
        <v>6353</v>
      </c>
      <c r="C67" s="1" t="s">
        <v>1305</v>
      </c>
      <c r="D67" s="1" t="s">
        <v>1306</v>
      </c>
      <c r="E67" s="1" t="s">
        <v>8781</v>
      </c>
      <c r="F67" s="1" t="s">
        <v>9207</v>
      </c>
    </row>
    <row r="68" spans="1:6" x14ac:dyDescent="0.3">
      <c r="A68" s="1" t="s">
        <v>2552</v>
      </c>
      <c r="B68" s="1" t="s">
        <v>6353</v>
      </c>
      <c r="C68" s="1" t="s">
        <v>1305</v>
      </c>
      <c r="D68" s="1" t="s">
        <v>1306</v>
      </c>
      <c r="E68" s="1" t="s">
        <v>8782</v>
      </c>
      <c r="F68" s="1" t="s">
        <v>9208</v>
      </c>
    </row>
    <row r="69" spans="1:6" x14ac:dyDescent="0.3">
      <c r="A69" s="1" t="s">
        <v>2552</v>
      </c>
      <c r="B69" s="1" t="s">
        <v>6353</v>
      </c>
      <c r="C69" s="1" t="s">
        <v>1305</v>
      </c>
      <c r="D69" s="1" t="s">
        <v>1306</v>
      </c>
      <c r="E69" s="1" t="s">
        <v>8783</v>
      </c>
      <c r="F69" s="1" t="s">
        <v>9209</v>
      </c>
    </row>
    <row r="70" spans="1:6" x14ac:dyDescent="0.3">
      <c r="A70" s="1" t="s">
        <v>2292</v>
      </c>
      <c r="B70" s="1" t="s">
        <v>698</v>
      </c>
      <c r="C70" s="1" t="s">
        <v>1305</v>
      </c>
      <c r="D70" s="1" t="s">
        <v>1306</v>
      </c>
      <c r="E70" s="1" t="s">
        <v>8784</v>
      </c>
      <c r="F70" s="1" t="s">
        <v>9210</v>
      </c>
    </row>
    <row r="71" spans="1:6" x14ac:dyDescent="0.3">
      <c r="A71" s="1" t="s">
        <v>2292</v>
      </c>
      <c r="B71" s="1" t="s">
        <v>698</v>
      </c>
      <c r="C71" s="1" t="s">
        <v>1305</v>
      </c>
      <c r="D71" s="1" t="s">
        <v>1306</v>
      </c>
      <c r="E71" s="1" t="s">
        <v>8785</v>
      </c>
      <c r="F71" s="1" t="s">
        <v>9211</v>
      </c>
    </row>
    <row r="72" spans="1:6" x14ac:dyDescent="0.3">
      <c r="A72" s="1" t="s">
        <v>2292</v>
      </c>
      <c r="B72" s="1" t="s">
        <v>698</v>
      </c>
      <c r="C72" s="1" t="s">
        <v>1305</v>
      </c>
      <c r="D72" s="1" t="s">
        <v>1306</v>
      </c>
      <c r="E72" s="1" t="s">
        <v>8786</v>
      </c>
      <c r="F72" s="1" t="s">
        <v>9212</v>
      </c>
    </row>
    <row r="73" spans="1:6" x14ac:dyDescent="0.3">
      <c r="A73" s="1" t="s">
        <v>2292</v>
      </c>
      <c r="B73" s="1" t="s">
        <v>698</v>
      </c>
      <c r="C73" s="1" t="s">
        <v>1305</v>
      </c>
      <c r="D73" s="1" t="s">
        <v>1306</v>
      </c>
      <c r="E73" s="1" t="s">
        <v>8787</v>
      </c>
      <c r="F73" s="1" t="s">
        <v>9213</v>
      </c>
    </row>
    <row r="74" spans="1:6" x14ac:dyDescent="0.3">
      <c r="A74" s="1" t="s">
        <v>2292</v>
      </c>
      <c r="B74" s="1" t="s">
        <v>698</v>
      </c>
      <c r="C74" s="1" t="s">
        <v>1305</v>
      </c>
      <c r="D74" s="1" t="s">
        <v>1306</v>
      </c>
      <c r="E74" s="1" t="s">
        <v>8788</v>
      </c>
      <c r="F74" s="1" t="s">
        <v>9214</v>
      </c>
    </row>
    <row r="75" spans="1:6" x14ac:dyDescent="0.3">
      <c r="A75" s="1" t="s">
        <v>2292</v>
      </c>
      <c r="B75" s="1" t="s">
        <v>698</v>
      </c>
      <c r="C75" s="1" t="s">
        <v>1305</v>
      </c>
      <c r="D75" s="1" t="s">
        <v>1306</v>
      </c>
      <c r="E75" s="1" t="s">
        <v>8789</v>
      </c>
      <c r="F75" s="1" t="s">
        <v>9215</v>
      </c>
    </row>
    <row r="76" spans="1:6" x14ac:dyDescent="0.3">
      <c r="A76" s="1" t="s">
        <v>2292</v>
      </c>
      <c r="B76" s="1" t="s">
        <v>698</v>
      </c>
      <c r="C76" s="1" t="s">
        <v>1305</v>
      </c>
      <c r="D76" s="1" t="s">
        <v>1306</v>
      </c>
      <c r="E76" s="1" t="s">
        <v>8790</v>
      </c>
      <c r="F76" s="1" t="s">
        <v>9216</v>
      </c>
    </row>
    <row r="77" spans="1:6" x14ac:dyDescent="0.3">
      <c r="A77" s="1" t="s">
        <v>2292</v>
      </c>
      <c r="B77" s="1" t="s">
        <v>698</v>
      </c>
      <c r="C77" s="1" t="s">
        <v>1305</v>
      </c>
      <c r="D77" s="1" t="s">
        <v>1306</v>
      </c>
      <c r="E77" s="1" t="s">
        <v>8791</v>
      </c>
      <c r="F77" s="1" t="s">
        <v>9217</v>
      </c>
    </row>
    <row r="78" spans="1:6" x14ac:dyDescent="0.3">
      <c r="A78" s="1" t="s">
        <v>2292</v>
      </c>
      <c r="B78" s="1" t="s">
        <v>698</v>
      </c>
      <c r="C78" s="1" t="s">
        <v>1305</v>
      </c>
      <c r="D78" s="1" t="s">
        <v>1306</v>
      </c>
      <c r="E78" s="1" t="s">
        <v>8792</v>
      </c>
      <c r="F78" s="1" t="s">
        <v>9218</v>
      </c>
    </row>
    <row r="79" spans="1:6" x14ac:dyDescent="0.3">
      <c r="A79" s="1" t="s">
        <v>2292</v>
      </c>
      <c r="B79" s="1" t="s">
        <v>698</v>
      </c>
      <c r="C79" s="1" t="s">
        <v>1305</v>
      </c>
      <c r="D79" s="1" t="s">
        <v>1306</v>
      </c>
      <c r="E79" s="1" t="s">
        <v>8793</v>
      </c>
      <c r="F79" s="1" t="s">
        <v>9219</v>
      </c>
    </row>
    <row r="80" spans="1:6" x14ac:dyDescent="0.3">
      <c r="A80" s="1" t="s">
        <v>2292</v>
      </c>
      <c r="B80" s="1" t="s">
        <v>698</v>
      </c>
      <c r="C80" s="1" t="s">
        <v>1305</v>
      </c>
      <c r="D80" s="1" t="s">
        <v>1306</v>
      </c>
      <c r="E80" s="1" t="s">
        <v>8794</v>
      </c>
      <c r="F80" s="1" t="s">
        <v>9220</v>
      </c>
    </row>
    <row r="81" spans="1:6" x14ac:dyDescent="0.3">
      <c r="A81" s="1" t="s">
        <v>2292</v>
      </c>
      <c r="B81" s="1" t="s">
        <v>698</v>
      </c>
      <c r="C81" s="1" t="s">
        <v>1305</v>
      </c>
      <c r="D81" s="1" t="s">
        <v>1306</v>
      </c>
      <c r="E81" s="1" t="s">
        <v>8795</v>
      </c>
      <c r="F81" s="1" t="s">
        <v>9221</v>
      </c>
    </row>
    <row r="82" spans="1:6" x14ac:dyDescent="0.3">
      <c r="A82" s="1" t="s">
        <v>2292</v>
      </c>
      <c r="B82" s="1" t="s">
        <v>698</v>
      </c>
      <c r="C82" s="1" t="s">
        <v>1305</v>
      </c>
      <c r="D82" s="1" t="s">
        <v>1306</v>
      </c>
      <c r="E82" s="1" t="s">
        <v>8796</v>
      </c>
      <c r="F82" s="1" t="s">
        <v>9222</v>
      </c>
    </row>
    <row r="83" spans="1:6" x14ac:dyDescent="0.3">
      <c r="A83" s="1" t="s">
        <v>2292</v>
      </c>
      <c r="B83" s="1" t="s">
        <v>698</v>
      </c>
      <c r="C83" s="1" t="s">
        <v>1305</v>
      </c>
      <c r="D83" s="1" t="s">
        <v>1306</v>
      </c>
      <c r="E83" s="1" t="s">
        <v>8797</v>
      </c>
      <c r="F83" s="1" t="s">
        <v>9223</v>
      </c>
    </row>
    <row r="84" spans="1:6" x14ac:dyDescent="0.3">
      <c r="A84" s="1" t="s">
        <v>2292</v>
      </c>
      <c r="B84" s="1" t="s">
        <v>698</v>
      </c>
      <c r="C84" s="1" t="s">
        <v>1305</v>
      </c>
      <c r="D84" s="1" t="s">
        <v>1306</v>
      </c>
      <c r="E84" s="1" t="s">
        <v>8798</v>
      </c>
      <c r="F84" s="1" t="s">
        <v>9224</v>
      </c>
    </row>
    <row r="85" spans="1:6" x14ac:dyDescent="0.3">
      <c r="A85" s="1" t="s">
        <v>2292</v>
      </c>
      <c r="B85" s="1" t="s">
        <v>698</v>
      </c>
      <c r="C85" s="1" t="s">
        <v>1305</v>
      </c>
      <c r="D85" s="1" t="s">
        <v>1306</v>
      </c>
      <c r="E85" s="1" t="s">
        <v>8799</v>
      </c>
      <c r="F85" s="1" t="s">
        <v>9225</v>
      </c>
    </row>
    <row r="86" spans="1:6" x14ac:dyDescent="0.3">
      <c r="A86" s="1" t="s">
        <v>2292</v>
      </c>
      <c r="B86" s="1" t="s">
        <v>698</v>
      </c>
      <c r="C86" s="1" t="s">
        <v>1305</v>
      </c>
      <c r="D86" s="1" t="s">
        <v>1306</v>
      </c>
      <c r="E86" s="1" t="s">
        <v>8800</v>
      </c>
      <c r="F86" s="1" t="s">
        <v>9226</v>
      </c>
    </row>
    <row r="87" spans="1:6" x14ac:dyDescent="0.3">
      <c r="A87" s="1" t="s">
        <v>2292</v>
      </c>
      <c r="B87" s="1" t="s">
        <v>698</v>
      </c>
      <c r="C87" s="1" t="s">
        <v>1305</v>
      </c>
      <c r="D87" s="1" t="s">
        <v>1306</v>
      </c>
      <c r="E87" s="1" t="s">
        <v>8801</v>
      </c>
      <c r="F87" s="1" t="s">
        <v>9227</v>
      </c>
    </row>
    <row r="88" spans="1:6" x14ac:dyDescent="0.3">
      <c r="A88" s="1" t="s">
        <v>2292</v>
      </c>
      <c r="B88" s="1" t="s">
        <v>698</v>
      </c>
      <c r="C88" s="1" t="s">
        <v>1305</v>
      </c>
      <c r="D88" s="1" t="s">
        <v>1306</v>
      </c>
      <c r="E88" s="1" t="s">
        <v>8802</v>
      </c>
      <c r="F88" s="1" t="s">
        <v>9228</v>
      </c>
    </row>
    <row r="89" spans="1:6" x14ac:dyDescent="0.3">
      <c r="A89" s="1" t="s">
        <v>2292</v>
      </c>
      <c r="B89" s="1" t="s">
        <v>698</v>
      </c>
      <c r="C89" s="1" t="s">
        <v>1305</v>
      </c>
      <c r="D89" s="1" t="s">
        <v>1306</v>
      </c>
      <c r="E89" s="1" t="s">
        <v>8803</v>
      </c>
      <c r="F89" s="1" t="s">
        <v>9229</v>
      </c>
    </row>
    <row r="90" spans="1:6" x14ac:dyDescent="0.3">
      <c r="A90" s="1" t="s">
        <v>2292</v>
      </c>
      <c r="B90" s="1" t="s">
        <v>698</v>
      </c>
      <c r="C90" s="1" t="s">
        <v>1305</v>
      </c>
      <c r="D90" s="1" t="s">
        <v>1306</v>
      </c>
      <c r="E90" s="1" t="s">
        <v>8804</v>
      </c>
      <c r="F90" s="1" t="s">
        <v>9230</v>
      </c>
    </row>
    <row r="91" spans="1:6" x14ac:dyDescent="0.3">
      <c r="A91" s="1" t="s">
        <v>2292</v>
      </c>
      <c r="B91" s="1" t="s">
        <v>698</v>
      </c>
      <c r="C91" s="1" t="s">
        <v>1305</v>
      </c>
      <c r="D91" s="1" t="s">
        <v>1306</v>
      </c>
      <c r="E91" s="1" t="s">
        <v>8805</v>
      </c>
      <c r="F91" s="1" t="s">
        <v>9231</v>
      </c>
    </row>
    <row r="92" spans="1:6" x14ac:dyDescent="0.3">
      <c r="A92" s="1" t="s">
        <v>2292</v>
      </c>
      <c r="B92" s="1" t="s">
        <v>698</v>
      </c>
      <c r="C92" s="1" t="s">
        <v>1305</v>
      </c>
      <c r="D92" s="1" t="s">
        <v>1306</v>
      </c>
      <c r="E92" s="1" t="s">
        <v>8806</v>
      </c>
      <c r="F92" s="1" t="s">
        <v>9232</v>
      </c>
    </row>
    <row r="93" spans="1:6" x14ac:dyDescent="0.3">
      <c r="A93" s="1" t="s">
        <v>2292</v>
      </c>
      <c r="B93" s="1" t="s">
        <v>698</v>
      </c>
      <c r="C93" s="1" t="s">
        <v>1305</v>
      </c>
      <c r="D93" s="1" t="s">
        <v>1306</v>
      </c>
      <c r="E93" s="1" t="s">
        <v>8807</v>
      </c>
      <c r="F93" s="1" t="s">
        <v>9233</v>
      </c>
    </row>
    <row r="94" spans="1:6" x14ac:dyDescent="0.3">
      <c r="A94" s="1" t="s">
        <v>2292</v>
      </c>
      <c r="B94" s="1" t="s">
        <v>698</v>
      </c>
      <c r="C94" s="1" t="s">
        <v>1305</v>
      </c>
      <c r="D94" s="1" t="s">
        <v>1306</v>
      </c>
      <c r="E94" s="1" t="s">
        <v>8808</v>
      </c>
      <c r="F94" s="1" t="s">
        <v>9234</v>
      </c>
    </row>
    <row r="95" spans="1:6" x14ac:dyDescent="0.3">
      <c r="A95" s="1" t="s">
        <v>2292</v>
      </c>
      <c r="B95" s="1" t="s">
        <v>698</v>
      </c>
      <c r="C95" s="1" t="s">
        <v>1305</v>
      </c>
      <c r="D95" s="1" t="s">
        <v>1306</v>
      </c>
      <c r="E95" s="1" t="s">
        <v>8809</v>
      </c>
      <c r="F95" s="1" t="s">
        <v>9235</v>
      </c>
    </row>
    <row r="96" spans="1:6" x14ac:dyDescent="0.3">
      <c r="A96" s="1" t="s">
        <v>2292</v>
      </c>
      <c r="B96" s="1" t="s">
        <v>698</v>
      </c>
      <c r="C96" s="1" t="s">
        <v>1305</v>
      </c>
      <c r="D96" s="1" t="s">
        <v>1306</v>
      </c>
      <c r="E96" s="1" t="s">
        <v>8810</v>
      </c>
      <c r="F96" s="1" t="s">
        <v>9236</v>
      </c>
    </row>
    <row r="97" spans="1:6" x14ac:dyDescent="0.3">
      <c r="A97" s="1" t="s">
        <v>2292</v>
      </c>
      <c r="B97" s="1" t="s">
        <v>698</v>
      </c>
      <c r="C97" s="1" t="s">
        <v>1305</v>
      </c>
      <c r="D97" s="1" t="s">
        <v>1306</v>
      </c>
      <c r="E97" s="1" t="s">
        <v>8811</v>
      </c>
      <c r="F97" s="1" t="s">
        <v>9237</v>
      </c>
    </row>
    <row r="98" spans="1:6" x14ac:dyDescent="0.3">
      <c r="A98" s="1" t="s">
        <v>2292</v>
      </c>
      <c r="B98" s="1" t="s">
        <v>698</v>
      </c>
      <c r="C98" s="1" t="s">
        <v>1305</v>
      </c>
      <c r="D98" s="1" t="s">
        <v>1306</v>
      </c>
      <c r="E98" s="1" t="s">
        <v>8812</v>
      </c>
      <c r="F98" s="1" t="s">
        <v>9238</v>
      </c>
    </row>
    <row r="99" spans="1:6" x14ac:dyDescent="0.3">
      <c r="A99" s="1" t="s">
        <v>2292</v>
      </c>
      <c r="B99" s="1" t="s">
        <v>698</v>
      </c>
      <c r="C99" s="1" t="s">
        <v>1305</v>
      </c>
      <c r="D99" s="1" t="s">
        <v>1306</v>
      </c>
      <c r="E99" s="1" t="s">
        <v>8813</v>
      </c>
      <c r="F99" s="1" t="s">
        <v>9239</v>
      </c>
    </row>
    <row r="100" spans="1:6" x14ac:dyDescent="0.3">
      <c r="A100" s="1" t="s">
        <v>2292</v>
      </c>
      <c r="B100" s="1" t="s">
        <v>698</v>
      </c>
      <c r="C100" s="1" t="s">
        <v>1305</v>
      </c>
      <c r="D100" s="1" t="s">
        <v>1306</v>
      </c>
      <c r="E100" s="1" t="s">
        <v>8814</v>
      </c>
      <c r="F100" s="1" t="s">
        <v>9240</v>
      </c>
    </row>
    <row r="101" spans="1:6" x14ac:dyDescent="0.3">
      <c r="A101" s="1" t="s">
        <v>2292</v>
      </c>
      <c r="B101" s="1" t="s">
        <v>698</v>
      </c>
      <c r="C101" s="1" t="s">
        <v>1305</v>
      </c>
      <c r="D101" s="1" t="s">
        <v>1306</v>
      </c>
      <c r="E101" s="1" t="s">
        <v>8815</v>
      </c>
      <c r="F101" s="1" t="s">
        <v>9241</v>
      </c>
    </row>
    <row r="102" spans="1:6" x14ac:dyDescent="0.3">
      <c r="A102" s="1" t="s">
        <v>2292</v>
      </c>
      <c r="B102" s="1" t="s">
        <v>698</v>
      </c>
      <c r="C102" s="1" t="s">
        <v>1305</v>
      </c>
      <c r="D102" s="1" t="s">
        <v>1306</v>
      </c>
      <c r="E102" s="1" t="s">
        <v>8816</v>
      </c>
      <c r="F102" s="1" t="s">
        <v>9242</v>
      </c>
    </row>
    <row r="103" spans="1:6" x14ac:dyDescent="0.3">
      <c r="A103" s="1" t="s">
        <v>2292</v>
      </c>
      <c r="B103" s="1" t="s">
        <v>698</v>
      </c>
      <c r="C103" s="1" t="s">
        <v>1305</v>
      </c>
      <c r="D103" s="1" t="s">
        <v>1306</v>
      </c>
      <c r="E103" s="1" t="s">
        <v>8817</v>
      </c>
      <c r="F103" s="1" t="s">
        <v>9243</v>
      </c>
    </row>
    <row r="104" spans="1:6" x14ac:dyDescent="0.3">
      <c r="A104" s="1" t="s">
        <v>2292</v>
      </c>
      <c r="B104" s="1" t="s">
        <v>698</v>
      </c>
      <c r="C104" s="1" t="s">
        <v>1305</v>
      </c>
      <c r="D104" s="1" t="s">
        <v>1306</v>
      </c>
      <c r="E104" s="1" t="s">
        <v>8818</v>
      </c>
      <c r="F104" s="1" t="s">
        <v>9244</v>
      </c>
    </row>
    <row r="105" spans="1:6" x14ac:dyDescent="0.3">
      <c r="A105" s="1" t="s">
        <v>2292</v>
      </c>
      <c r="B105" s="1" t="s">
        <v>698</v>
      </c>
      <c r="C105" s="1" t="s">
        <v>1305</v>
      </c>
      <c r="D105" s="1" t="s">
        <v>1306</v>
      </c>
      <c r="E105" s="1" t="s">
        <v>8819</v>
      </c>
      <c r="F105" s="1" t="s">
        <v>9245</v>
      </c>
    </row>
    <row r="106" spans="1:6" x14ac:dyDescent="0.3">
      <c r="A106" s="1" t="s">
        <v>2292</v>
      </c>
      <c r="B106" s="1" t="s">
        <v>698</v>
      </c>
      <c r="C106" s="1" t="s">
        <v>1305</v>
      </c>
      <c r="D106" s="1" t="s">
        <v>1306</v>
      </c>
      <c r="E106" s="1" t="s">
        <v>8784</v>
      </c>
      <c r="F106" s="1" t="s">
        <v>9210</v>
      </c>
    </row>
    <row r="107" spans="1:6" x14ac:dyDescent="0.3">
      <c r="A107" s="1" t="s">
        <v>2292</v>
      </c>
      <c r="B107" s="1" t="s">
        <v>698</v>
      </c>
      <c r="C107" s="1" t="s">
        <v>1305</v>
      </c>
      <c r="D107" s="1" t="s">
        <v>1306</v>
      </c>
      <c r="E107" s="1" t="s">
        <v>8785</v>
      </c>
      <c r="F107" s="1" t="s">
        <v>9211</v>
      </c>
    </row>
    <row r="108" spans="1:6" x14ac:dyDescent="0.3">
      <c r="A108" s="1" t="s">
        <v>2292</v>
      </c>
      <c r="B108" s="1" t="s">
        <v>698</v>
      </c>
      <c r="C108" s="1" t="s">
        <v>1305</v>
      </c>
      <c r="D108" s="1" t="s">
        <v>1306</v>
      </c>
      <c r="E108" s="1" t="s">
        <v>8786</v>
      </c>
      <c r="F108" s="1" t="s">
        <v>9212</v>
      </c>
    </row>
    <row r="109" spans="1:6" x14ac:dyDescent="0.3">
      <c r="A109" s="1" t="s">
        <v>2292</v>
      </c>
      <c r="B109" s="1" t="s">
        <v>698</v>
      </c>
      <c r="C109" s="1" t="s">
        <v>1305</v>
      </c>
      <c r="D109" s="1" t="s">
        <v>1306</v>
      </c>
      <c r="E109" s="1" t="s">
        <v>8787</v>
      </c>
      <c r="F109" s="1" t="s">
        <v>9213</v>
      </c>
    </row>
    <row r="110" spans="1:6" x14ac:dyDescent="0.3">
      <c r="A110" s="1" t="s">
        <v>2292</v>
      </c>
      <c r="B110" s="1" t="s">
        <v>698</v>
      </c>
      <c r="C110" s="1" t="s">
        <v>1305</v>
      </c>
      <c r="D110" s="1" t="s">
        <v>1306</v>
      </c>
      <c r="E110" s="1" t="s">
        <v>8788</v>
      </c>
      <c r="F110" s="1" t="s">
        <v>9214</v>
      </c>
    </row>
    <row r="111" spans="1:6" x14ac:dyDescent="0.3">
      <c r="A111" s="1" t="s">
        <v>2292</v>
      </c>
      <c r="B111" s="1" t="s">
        <v>698</v>
      </c>
      <c r="C111" s="1" t="s">
        <v>1305</v>
      </c>
      <c r="D111" s="1" t="s">
        <v>1306</v>
      </c>
      <c r="E111" s="1" t="s">
        <v>8789</v>
      </c>
      <c r="F111" s="1" t="s">
        <v>9215</v>
      </c>
    </row>
    <row r="112" spans="1:6" x14ac:dyDescent="0.3">
      <c r="A112" s="1" t="s">
        <v>2292</v>
      </c>
      <c r="B112" s="1" t="s">
        <v>698</v>
      </c>
      <c r="C112" s="1" t="s">
        <v>1305</v>
      </c>
      <c r="D112" s="1" t="s">
        <v>1306</v>
      </c>
      <c r="E112" s="1" t="s">
        <v>8790</v>
      </c>
      <c r="F112" s="1" t="s">
        <v>9216</v>
      </c>
    </row>
    <row r="113" spans="1:6" x14ac:dyDescent="0.3">
      <c r="A113" s="1" t="s">
        <v>2292</v>
      </c>
      <c r="B113" s="1" t="s">
        <v>698</v>
      </c>
      <c r="C113" s="1" t="s">
        <v>1305</v>
      </c>
      <c r="D113" s="1" t="s">
        <v>1306</v>
      </c>
      <c r="E113" s="1" t="s">
        <v>8791</v>
      </c>
      <c r="F113" s="1" t="s">
        <v>9217</v>
      </c>
    </row>
    <row r="114" spans="1:6" x14ac:dyDescent="0.3">
      <c r="A114" s="1" t="s">
        <v>2292</v>
      </c>
      <c r="B114" s="1" t="s">
        <v>698</v>
      </c>
      <c r="C114" s="1" t="s">
        <v>1305</v>
      </c>
      <c r="D114" s="1" t="s">
        <v>1306</v>
      </c>
      <c r="E114" s="1" t="s">
        <v>8792</v>
      </c>
      <c r="F114" s="1" t="s">
        <v>9218</v>
      </c>
    </row>
    <row r="115" spans="1:6" x14ac:dyDescent="0.3">
      <c r="A115" s="1" t="s">
        <v>2292</v>
      </c>
      <c r="B115" s="1" t="s">
        <v>698</v>
      </c>
      <c r="C115" s="1" t="s">
        <v>1305</v>
      </c>
      <c r="D115" s="1" t="s">
        <v>1306</v>
      </c>
      <c r="E115" s="1" t="s">
        <v>8793</v>
      </c>
      <c r="F115" s="1" t="s">
        <v>9219</v>
      </c>
    </row>
    <row r="116" spans="1:6" x14ac:dyDescent="0.3">
      <c r="A116" s="1" t="s">
        <v>2292</v>
      </c>
      <c r="B116" s="1" t="s">
        <v>698</v>
      </c>
      <c r="C116" s="1" t="s">
        <v>1305</v>
      </c>
      <c r="D116" s="1" t="s">
        <v>1306</v>
      </c>
      <c r="E116" s="1" t="s">
        <v>8794</v>
      </c>
      <c r="F116" s="1" t="s">
        <v>9220</v>
      </c>
    </row>
    <row r="117" spans="1:6" x14ac:dyDescent="0.3">
      <c r="A117" s="1" t="s">
        <v>2292</v>
      </c>
      <c r="B117" s="1" t="s">
        <v>698</v>
      </c>
      <c r="C117" s="1" t="s">
        <v>1305</v>
      </c>
      <c r="D117" s="1" t="s">
        <v>1306</v>
      </c>
      <c r="E117" s="1" t="s">
        <v>8795</v>
      </c>
      <c r="F117" s="1" t="s">
        <v>9221</v>
      </c>
    </row>
    <row r="118" spans="1:6" x14ac:dyDescent="0.3">
      <c r="A118" s="1" t="s">
        <v>2292</v>
      </c>
      <c r="B118" s="1" t="s">
        <v>698</v>
      </c>
      <c r="C118" s="1" t="s">
        <v>1305</v>
      </c>
      <c r="D118" s="1" t="s">
        <v>1306</v>
      </c>
      <c r="E118" s="1" t="s">
        <v>8796</v>
      </c>
      <c r="F118" s="1" t="s">
        <v>9222</v>
      </c>
    </row>
    <row r="119" spans="1:6" x14ac:dyDescent="0.3">
      <c r="A119" s="1" t="s">
        <v>2292</v>
      </c>
      <c r="B119" s="1" t="s">
        <v>698</v>
      </c>
      <c r="C119" s="1" t="s">
        <v>1305</v>
      </c>
      <c r="D119" s="1" t="s">
        <v>1306</v>
      </c>
      <c r="E119" s="1" t="s">
        <v>8797</v>
      </c>
      <c r="F119" s="1" t="s">
        <v>9223</v>
      </c>
    </row>
    <row r="120" spans="1:6" x14ac:dyDescent="0.3">
      <c r="A120" s="1" t="s">
        <v>2292</v>
      </c>
      <c r="B120" s="1" t="s">
        <v>698</v>
      </c>
      <c r="C120" s="1" t="s">
        <v>1305</v>
      </c>
      <c r="D120" s="1" t="s">
        <v>1306</v>
      </c>
      <c r="E120" s="1" t="s">
        <v>8798</v>
      </c>
      <c r="F120" s="1" t="s">
        <v>9224</v>
      </c>
    </row>
    <row r="121" spans="1:6" x14ac:dyDescent="0.3">
      <c r="A121" s="1" t="s">
        <v>2292</v>
      </c>
      <c r="B121" s="1" t="s">
        <v>698</v>
      </c>
      <c r="C121" s="1" t="s">
        <v>1305</v>
      </c>
      <c r="D121" s="1" t="s">
        <v>1306</v>
      </c>
      <c r="E121" s="1" t="s">
        <v>8799</v>
      </c>
      <c r="F121" s="1" t="s">
        <v>9225</v>
      </c>
    </row>
    <row r="122" spans="1:6" x14ac:dyDescent="0.3">
      <c r="A122" s="1" t="s">
        <v>2292</v>
      </c>
      <c r="B122" s="1" t="s">
        <v>698</v>
      </c>
      <c r="C122" s="1" t="s">
        <v>1305</v>
      </c>
      <c r="D122" s="1" t="s">
        <v>1306</v>
      </c>
      <c r="E122" s="1" t="s">
        <v>8800</v>
      </c>
      <c r="F122" s="1" t="s">
        <v>9226</v>
      </c>
    </row>
    <row r="123" spans="1:6" x14ac:dyDescent="0.3">
      <c r="A123" s="1" t="s">
        <v>2292</v>
      </c>
      <c r="B123" s="1" t="s">
        <v>698</v>
      </c>
      <c r="C123" s="1" t="s">
        <v>1305</v>
      </c>
      <c r="D123" s="1" t="s">
        <v>1306</v>
      </c>
      <c r="E123" s="1" t="s">
        <v>8801</v>
      </c>
      <c r="F123" s="1" t="s">
        <v>9227</v>
      </c>
    </row>
    <row r="124" spans="1:6" x14ac:dyDescent="0.3">
      <c r="A124" s="1" t="s">
        <v>2292</v>
      </c>
      <c r="B124" s="1" t="s">
        <v>698</v>
      </c>
      <c r="C124" s="1" t="s">
        <v>1305</v>
      </c>
      <c r="D124" s="1" t="s">
        <v>1306</v>
      </c>
      <c r="E124" s="1" t="s">
        <v>8802</v>
      </c>
      <c r="F124" s="1" t="s">
        <v>9228</v>
      </c>
    </row>
    <row r="125" spans="1:6" x14ac:dyDescent="0.3">
      <c r="A125" s="1" t="s">
        <v>2292</v>
      </c>
      <c r="B125" s="1" t="s">
        <v>698</v>
      </c>
      <c r="C125" s="1" t="s">
        <v>1305</v>
      </c>
      <c r="D125" s="1" t="s">
        <v>1306</v>
      </c>
      <c r="E125" s="1" t="s">
        <v>8803</v>
      </c>
      <c r="F125" s="1" t="s">
        <v>9229</v>
      </c>
    </row>
    <row r="126" spans="1:6" x14ac:dyDescent="0.3">
      <c r="A126" s="1" t="s">
        <v>2292</v>
      </c>
      <c r="B126" s="1" t="s">
        <v>698</v>
      </c>
      <c r="C126" s="1" t="s">
        <v>1305</v>
      </c>
      <c r="D126" s="1" t="s">
        <v>1306</v>
      </c>
      <c r="E126" s="1" t="s">
        <v>8804</v>
      </c>
      <c r="F126" s="1" t="s">
        <v>9230</v>
      </c>
    </row>
    <row r="127" spans="1:6" x14ac:dyDescent="0.3">
      <c r="A127" s="1" t="s">
        <v>2292</v>
      </c>
      <c r="B127" s="1" t="s">
        <v>698</v>
      </c>
      <c r="C127" s="1" t="s">
        <v>1305</v>
      </c>
      <c r="D127" s="1" t="s">
        <v>1306</v>
      </c>
      <c r="E127" s="1" t="s">
        <v>8805</v>
      </c>
      <c r="F127" s="1" t="s">
        <v>9231</v>
      </c>
    </row>
    <row r="128" spans="1:6" x14ac:dyDescent="0.3">
      <c r="A128" s="1" t="s">
        <v>2292</v>
      </c>
      <c r="B128" s="1" t="s">
        <v>698</v>
      </c>
      <c r="C128" s="1" t="s">
        <v>1305</v>
      </c>
      <c r="D128" s="1" t="s">
        <v>1306</v>
      </c>
      <c r="E128" s="1" t="s">
        <v>8806</v>
      </c>
      <c r="F128" s="1" t="s">
        <v>9232</v>
      </c>
    </row>
    <row r="129" spans="1:6" x14ac:dyDescent="0.3">
      <c r="A129" s="1" t="s">
        <v>2292</v>
      </c>
      <c r="B129" s="1" t="s">
        <v>698</v>
      </c>
      <c r="C129" s="1" t="s">
        <v>1305</v>
      </c>
      <c r="D129" s="1" t="s">
        <v>1306</v>
      </c>
      <c r="E129" s="1" t="s">
        <v>8807</v>
      </c>
      <c r="F129" s="1" t="s">
        <v>9233</v>
      </c>
    </row>
    <row r="130" spans="1:6" x14ac:dyDescent="0.3">
      <c r="A130" s="1" t="s">
        <v>2292</v>
      </c>
      <c r="B130" s="1" t="s">
        <v>698</v>
      </c>
      <c r="C130" s="1" t="s">
        <v>1305</v>
      </c>
      <c r="D130" s="1" t="s">
        <v>1306</v>
      </c>
      <c r="E130" s="1" t="s">
        <v>8808</v>
      </c>
      <c r="F130" s="1" t="s">
        <v>9234</v>
      </c>
    </row>
    <row r="131" spans="1:6" x14ac:dyDescent="0.3">
      <c r="A131" s="1" t="s">
        <v>2292</v>
      </c>
      <c r="B131" s="1" t="s">
        <v>698</v>
      </c>
      <c r="C131" s="1" t="s">
        <v>1305</v>
      </c>
      <c r="D131" s="1" t="s">
        <v>1306</v>
      </c>
      <c r="E131" s="1" t="s">
        <v>8809</v>
      </c>
      <c r="F131" s="1" t="s">
        <v>9235</v>
      </c>
    </row>
    <row r="132" spans="1:6" x14ac:dyDescent="0.3">
      <c r="A132" s="1" t="s">
        <v>2292</v>
      </c>
      <c r="B132" s="1" t="s">
        <v>698</v>
      </c>
      <c r="C132" s="1" t="s">
        <v>1305</v>
      </c>
      <c r="D132" s="1" t="s">
        <v>1306</v>
      </c>
      <c r="E132" s="1" t="s">
        <v>8810</v>
      </c>
      <c r="F132" s="1" t="s">
        <v>9236</v>
      </c>
    </row>
    <row r="133" spans="1:6" x14ac:dyDescent="0.3">
      <c r="A133" s="1" t="s">
        <v>2292</v>
      </c>
      <c r="B133" s="1" t="s">
        <v>698</v>
      </c>
      <c r="C133" s="1" t="s">
        <v>1305</v>
      </c>
      <c r="D133" s="1" t="s">
        <v>1306</v>
      </c>
      <c r="E133" s="1" t="s">
        <v>8811</v>
      </c>
      <c r="F133" s="1" t="s">
        <v>9237</v>
      </c>
    </row>
    <row r="134" spans="1:6" x14ac:dyDescent="0.3">
      <c r="A134" s="1" t="s">
        <v>2292</v>
      </c>
      <c r="B134" s="1" t="s">
        <v>698</v>
      </c>
      <c r="C134" s="1" t="s">
        <v>1305</v>
      </c>
      <c r="D134" s="1" t="s">
        <v>1306</v>
      </c>
      <c r="E134" s="1" t="s">
        <v>8812</v>
      </c>
      <c r="F134" s="1" t="s">
        <v>9238</v>
      </c>
    </row>
    <row r="135" spans="1:6" x14ac:dyDescent="0.3">
      <c r="A135" s="1" t="s">
        <v>2292</v>
      </c>
      <c r="B135" s="1" t="s">
        <v>698</v>
      </c>
      <c r="C135" s="1" t="s">
        <v>1305</v>
      </c>
      <c r="D135" s="1" t="s">
        <v>1306</v>
      </c>
      <c r="E135" s="1" t="s">
        <v>8813</v>
      </c>
      <c r="F135" s="1" t="s">
        <v>9239</v>
      </c>
    </row>
    <row r="136" spans="1:6" x14ac:dyDescent="0.3">
      <c r="A136" s="1" t="s">
        <v>2292</v>
      </c>
      <c r="B136" s="1" t="s">
        <v>698</v>
      </c>
      <c r="C136" s="1" t="s">
        <v>1305</v>
      </c>
      <c r="D136" s="1" t="s">
        <v>1306</v>
      </c>
      <c r="E136" s="1" t="s">
        <v>8814</v>
      </c>
      <c r="F136" s="1" t="s">
        <v>9240</v>
      </c>
    </row>
    <row r="137" spans="1:6" x14ac:dyDescent="0.3">
      <c r="A137" s="1" t="s">
        <v>2292</v>
      </c>
      <c r="B137" s="1" t="s">
        <v>698</v>
      </c>
      <c r="C137" s="1" t="s">
        <v>1305</v>
      </c>
      <c r="D137" s="1" t="s">
        <v>1306</v>
      </c>
      <c r="E137" s="1" t="s">
        <v>8815</v>
      </c>
      <c r="F137" s="1" t="s">
        <v>9241</v>
      </c>
    </row>
    <row r="138" spans="1:6" x14ac:dyDescent="0.3">
      <c r="A138" s="1" t="s">
        <v>2292</v>
      </c>
      <c r="B138" s="1" t="s">
        <v>698</v>
      </c>
      <c r="C138" s="1" t="s">
        <v>1305</v>
      </c>
      <c r="D138" s="1" t="s">
        <v>1306</v>
      </c>
      <c r="E138" s="1" t="s">
        <v>8816</v>
      </c>
      <c r="F138" s="1" t="s">
        <v>9242</v>
      </c>
    </row>
    <row r="139" spans="1:6" x14ac:dyDescent="0.3">
      <c r="A139" s="1" t="s">
        <v>2292</v>
      </c>
      <c r="B139" s="1" t="s">
        <v>698</v>
      </c>
      <c r="C139" s="1" t="s">
        <v>1305</v>
      </c>
      <c r="D139" s="1" t="s">
        <v>1306</v>
      </c>
      <c r="E139" s="1" t="s">
        <v>8817</v>
      </c>
      <c r="F139" s="1" t="s">
        <v>9243</v>
      </c>
    </row>
    <row r="140" spans="1:6" x14ac:dyDescent="0.3">
      <c r="A140" s="1" t="s">
        <v>2292</v>
      </c>
      <c r="B140" s="1" t="s">
        <v>698</v>
      </c>
      <c r="C140" s="1" t="s">
        <v>1305</v>
      </c>
      <c r="D140" s="1" t="s">
        <v>1306</v>
      </c>
      <c r="E140" s="1" t="s">
        <v>8818</v>
      </c>
      <c r="F140" s="1" t="s">
        <v>9244</v>
      </c>
    </row>
    <row r="141" spans="1:6" x14ac:dyDescent="0.3">
      <c r="A141" s="1" t="s">
        <v>2292</v>
      </c>
      <c r="B141" s="1" t="s">
        <v>698</v>
      </c>
      <c r="C141" s="1" t="s">
        <v>1305</v>
      </c>
      <c r="D141" s="1" t="s">
        <v>1306</v>
      </c>
      <c r="E141" s="1" t="s">
        <v>8819</v>
      </c>
      <c r="F141" s="1" t="s">
        <v>9245</v>
      </c>
    </row>
    <row r="142" spans="1:6" x14ac:dyDescent="0.3">
      <c r="A142" s="1" t="s">
        <v>2292</v>
      </c>
      <c r="B142" s="1" t="s">
        <v>698</v>
      </c>
      <c r="C142" s="1" t="s">
        <v>1305</v>
      </c>
      <c r="D142" s="1" t="s">
        <v>1306</v>
      </c>
      <c r="E142" s="1" t="s">
        <v>8784</v>
      </c>
      <c r="F142" s="1" t="s">
        <v>9210</v>
      </c>
    </row>
    <row r="143" spans="1:6" x14ac:dyDescent="0.3">
      <c r="A143" s="1" t="s">
        <v>2292</v>
      </c>
      <c r="B143" s="1" t="s">
        <v>698</v>
      </c>
      <c r="C143" s="1" t="s">
        <v>1305</v>
      </c>
      <c r="D143" s="1" t="s">
        <v>1306</v>
      </c>
      <c r="E143" s="1" t="s">
        <v>8785</v>
      </c>
      <c r="F143" s="1" t="s">
        <v>9211</v>
      </c>
    </row>
    <row r="144" spans="1:6" x14ac:dyDescent="0.3">
      <c r="A144" s="1" t="s">
        <v>2292</v>
      </c>
      <c r="B144" s="1" t="s">
        <v>698</v>
      </c>
      <c r="C144" s="1" t="s">
        <v>1305</v>
      </c>
      <c r="D144" s="1" t="s">
        <v>1306</v>
      </c>
      <c r="E144" s="1" t="s">
        <v>8786</v>
      </c>
      <c r="F144" s="1" t="s">
        <v>9212</v>
      </c>
    </row>
    <row r="145" spans="1:6" x14ac:dyDescent="0.3">
      <c r="A145" s="1" t="s">
        <v>2292</v>
      </c>
      <c r="B145" s="1" t="s">
        <v>698</v>
      </c>
      <c r="C145" s="1" t="s">
        <v>1305</v>
      </c>
      <c r="D145" s="1" t="s">
        <v>1306</v>
      </c>
      <c r="E145" s="1" t="s">
        <v>8787</v>
      </c>
      <c r="F145" s="1" t="s">
        <v>9213</v>
      </c>
    </row>
    <row r="146" spans="1:6" x14ac:dyDescent="0.3">
      <c r="A146" s="1" t="s">
        <v>2292</v>
      </c>
      <c r="B146" s="1" t="s">
        <v>698</v>
      </c>
      <c r="C146" s="1" t="s">
        <v>1305</v>
      </c>
      <c r="D146" s="1" t="s">
        <v>1306</v>
      </c>
      <c r="E146" s="1" t="s">
        <v>8788</v>
      </c>
      <c r="F146" s="1" t="s">
        <v>9214</v>
      </c>
    </row>
    <row r="147" spans="1:6" x14ac:dyDescent="0.3">
      <c r="A147" s="1" t="s">
        <v>2292</v>
      </c>
      <c r="B147" s="1" t="s">
        <v>698</v>
      </c>
      <c r="C147" s="1" t="s">
        <v>1305</v>
      </c>
      <c r="D147" s="1" t="s">
        <v>1306</v>
      </c>
      <c r="E147" s="1" t="s">
        <v>8789</v>
      </c>
      <c r="F147" s="1" t="s">
        <v>9215</v>
      </c>
    </row>
    <row r="148" spans="1:6" x14ac:dyDescent="0.3">
      <c r="A148" s="1" t="s">
        <v>2292</v>
      </c>
      <c r="B148" s="1" t="s">
        <v>698</v>
      </c>
      <c r="C148" s="1" t="s">
        <v>1305</v>
      </c>
      <c r="D148" s="1" t="s">
        <v>1306</v>
      </c>
      <c r="E148" s="1" t="s">
        <v>8790</v>
      </c>
      <c r="F148" s="1" t="s">
        <v>9216</v>
      </c>
    </row>
    <row r="149" spans="1:6" x14ac:dyDescent="0.3">
      <c r="A149" s="1" t="s">
        <v>2292</v>
      </c>
      <c r="B149" s="1" t="s">
        <v>698</v>
      </c>
      <c r="C149" s="1" t="s">
        <v>1305</v>
      </c>
      <c r="D149" s="1" t="s">
        <v>1306</v>
      </c>
      <c r="E149" s="1" t="s">
        <v>8791</v>
      </c>
      <c r="F149" s="1" t="s">
        <v>9217</v>
      </c>
    </row>
    <row r="150" spans="1:6" x14ac:dyDescent="0.3">
      <c r="A150" s="1" t="s">
        <v>2292</v>
      </c>
      <c r="B150" s="1" t="s">
        <v>698</v>
      </c>
      <c r="C150" s="1" t="s">
        <v>1305</v>
      </c>
      <c r="D150" s="1" t="s">
        <v>1306</v>
      </c>
      <c r="E150" s="1" t="s">
        <v>8792</v>
      </c>
      <c r="F150" s="1" t="s">
        <v>9218</v>
      </c>
    </row>
    <row r="151" spans="1:6" x14ac:dyDescent="0.3">
      <c r="A151" s="1" t="s">
        <v>2292</v>
      </c>
      <c r="B151" s="1" t="s">
        <v>698</v>
      </c>
      <c r="C151" s="1" t="s">
        <v>1305</v>
      </c>
      <c r="D151" s="1" t="s">
        <v>1306</v>
      </c>
      <c r="E151" s="1" t="s">
        <v>8793</v>
      </c>
      <c r="F151" s="1" t="s">
        <v>9219</v>
      </c>
    </row>
    <row r="152" spans="1:6" x14ac:dyDescent="0.3">
      <c r="A152" s="1" t="s">
        <v>2292</v>
      </c>
      <c r="B152" s="1" t="s">
        <v>698</v>
      </c>
      <c r="C152" s="1" t="s">
        <v>1305</v>
      </c>
      <c r="D152" s="1" t="s">
        <v>1306</v>
      </c>
      <c r="E152" s="1" t="s">
        <v>8794</v>
      </c>
      <c r="F152" s="1" t="s">
        <v>9220</v>
      </c>
    </row>
    <row r="153" spans="1:6" x14ac:dyDescent="0.3">
      <c r="A153" s="1" t="s">
        <v>2292</v>
      </c>
      <c r="B153" s="1" t="s">
        <v>698</v>
      </c>
      <c r="C153" s="1" t="s">
        <v>1305</v>
      </c>
      <c r="D153" s="1" t="s">
        <v>1306</v>
      </c>
      <c r="E153" s="1" t="s">
        <v>8795</v>
      </c>
      <c r="F153" s="1" t="s">
        <v>9221</v>
      </c>
    </row>
    <row r="154" spans="1:6" x14ac:dyDescent="0.3">
      <c r="A154" s="1" t="s">
        <v>2292</v>
      </c>
      <c r="B154" s="1" t="s">
        <v>698</v>
      </c>
      <c r="C154" s="1" t="s">
        <v>1305</v>
      </c>
      <c r="D154" s="1" t="s">
        <v>1306</v>
      </c>
      <c r="E154" s="1" t="s">
        <v>8796</v>
      </c>
      <c r="F154" s="1" t="s">
        <v>9222</v>
      </c>
    </row>
    <row r="155" spans="1:6" x14ac:dyDescent="0.3">
      <c r="A155" s="1" t="s">
        <v>2292</v>
      </c>
      <c r="B155" s="1" t="s">
        <v>698</v>
      </c>
      <c r="C155" s="1" t="s">
        <v>1305</v>
      </c>
      <c r="D155" s="1" t="s">
        <v>1306</v>
      </c>
      <c r="E155" s="1" t="s">
        <v>8797</v>
      </c>
      <c r="F155" s="1" t="s">
        <v>9223</v>
      </c>
    </row>
    <row r="156" spans="1:6" x14ac:dyDescent="0.3">
      <c r="A156" s="1" t="s">
        <v>2292</v>
      </c>
      <c r="B156" s="1" t="s">
        <v>698</v>
      </c>
      <c r="C156" s="1" t="s">
        <v>1305</v>
      </c>
      <c r="D156" s="1" t="s">
        <v>1306</v>
      </c>
      <c r="E156" s="1" t="s">
        <v>8798</v>
      </c>
      <c r="F156" s="1" t="s">
        <v>9224</v>
      </c>
    </row>
    <row r="157" spans="1:6" x14ac:dyDescent="0.3">
      <c r="A157" s="1" t="s">
        <v>2292</v>
      </c>
      <c r="B157" s="1" t="s">
        <v>698</v>
      </c>
      <c r="C157" s="1" t="s">
        <v>1305</v>
      </c>
      <c r="D157" s="1" t="s">
        <v>1306</v>
      </c>
      <c r="E157" s="1" t="s">
        <v>8799</v>
      </c>
      <c r="F157" s="1" t="s">
        <v>9225</v>
      </c>
    </row>
    <row r="158" spans="1:6" x14ac:dyDescent="0.3">
      <c r="A158" s="1" t="s">
        <v>2292</v>
      </c>
      <c r="B158" s="1" t="s">
        <v>698</v>
      </c>
      <c r="C158" s="1" t="s">
        <v>1305</v>
      </c>
      <c r="D158" s="1" t="s">
        <v>1306</v>
      </c>
      <c r="E158" s="1" t="s">
        <v>8800</v>
      </c>
      <c r="F158" s="1" t="s">
        <v>9226</v>
      </c>
    </row>
    <row r="159" spans="1:6" x14ac:dyDescent="0.3">
      <c r="A159" s="1" t="s">
        <v>2292</v>
      </c>
      <c r="B159" s="1" t="s">
        <v>698</v>
      </c>
      <c r="C159" s="1" t="s">
        <v>1305</v>
      </c>
      <c r="D159" s="1" t="s">
        <v>1306</v>
      </c>
      <c r="E159" s="1" t="s">
        <v>8801</v>
      </c>
      <c r="F159" s="1" t="s">
        <v>9227</v>
      </c>
    </row>
    <row r="160" spans="1:6" x14ac:dyDescent="0.3">
      <c r="A160" s="1" t="s">
        <v>2292</v>
      </c>
      <c r="B160" s="1" t="s">
        <v>698</v>
      </c>
      <c r="C160" s="1" t="s">
        <v>1305</v>
      </c>
      <c r="D160" s="1" t="s">
        <v>1306</v>
      </c>
      <c r="E160" s="1" t="s">
        <v>8802</v>
      </c>
      <c r="F160" s="1" t="s">
        <v>9228</v>
      </c>
    </row>
    <row r="161" spans="1:6" x14ac:dyDescent="0.3">
      <c r="A161" s="1" t="s">
        <v>2292</v>
      </c>
      <c r="B161" s="1" t="s">
        <v>698</v>
      </c>
      <c r="C161" s="1" t="s">
        <v>1305</v>
      </c>
      <c r="D161" s="1" t="s">
        <v>1306</v>
      </c>
      <c r="E161" s="1" t="s">
        <v>8803</v>
      </c>
      <c r="F161" s="1" t="s">
        <v>9229</v>
      </c>
    </row>
    <row r="162" spans="1:6" x14ac:dyDescent="0.3">
      <c r="A162" s="1" t="s">
        <v>2292</v>
      </c>
      <c r="B162" s="1" t="s">
        <v>698</v>
      </c>
      <c r="C162" s="1" t="s">
        <v>1305</v>
      </c>
      <c r="D162" s="1" t="s">
        <v>1306</v>
      </c>
      <c r="E162" s="1" t="s">
        <v>8804</v>
      </c>
      <c r="F162" s="1" t="s">
        <v>9230</v>
      </c>
    </row>
    <row r="163" spans="1:6" x14ac:dyDescent="0.3">
      <c r="A163" s="1" t="s">
        <v>2292</v>
      </c>
      <c r="B163" s="1" t="s">
        <v>698</v>
      </c>
      <c r="C163" s="1" t="s">
        <v>1305</v>
      </c>
      <c r="D163" s="1" t="s">
        <v>1306</v>
      </c>
      <c r="E163" s="1" t="s">
        <v>8805</v>
      </c>
      <c r="F163" s="1" t="s">
        <v>9231</v>
      </c>
    </row>
    <row r="164" spans="1:6" x14ac:dyDescent="0.3">
      <c r="A164" s="1" t="s">
        <v>2292</v>
      </c>
      <c r="B164" s="1" t="s">
        <v>698</v>
      </c>
      <c r="C164" s="1" t="s">
        <v>1305</v>
      </c>
      <c r="D164" s="1" t="s">
        <v>1306</v>
      </c>
      <c r="E164" s="1" t="s">
        <v>8806</v>
      </c>
      <c r="F164" s="1" t="s">
        <v>9232</v>
      </c>
    </row>
    <row r="165" spans="1:6" x14ac:dyDescent="0.3">
      <c r="A165" s="1" t="s">
        <v>2292</v>
      </c>
      <c r="B165" s="1" t="s">
        <v>698</v>
      </c>
      <c r="C165" s="1" t="s">
        <v>1305</v>
      </c>
      <c r="D165" s="1" t="s">
        <v>1306</v>
      </c>
      <c r="E165" s="1" t="s">
        <v>8807</v>
      </c>
      <c r="F165" s="1" t="s">
        <v>9233</v>
      </c>
    </row>
    <row r="166" spans="1:6" x14ac:dyDescent="0.3">
      <c r="A166" s="1" t="s">
        <v>2292</v>
      </c>
      <c r="B166" s="1" t="s">
        <v>698</v>
      </c>
      <c r="C166" s="1" t="s">
        <v>1305</v>
      </c>
      <c r="D166" s="1" t="s">
        <v>1306</v>
      </c>
      <c r="E166" s="1" t="s">
        <v>8808</v>
      </c>
      <c r="F166" s="1" t="s">
        <v>9234</v>
      </c>
    </row>
    <row r="167" spans="1:6" x14ac:dyDescent="0.3">
      <c r="A167" s="1" t="s">
        <v>2292</v>
      </c>
      <c r="B167" s="1" t="s">
        <v>698</v>
      </c>
      <c r="C167" s="1" t="s">
        <v>1305</v>
      </c>
      <c r="D167" s="1" t="s">
        <v>1306</v>
      </c>
      <c r="E167" s="1" t="s">
        <v>8809</v>
      </c>
      <c r="F167" s="1" t="s">
        <v>9235</v>
      </c>
    </row>
    <row r="168" spans="1:6" x14ac:dyDescent="0.3">
      <c r="A168" s="1" t="s">
        <v>2292</v>
      </c>
      <c r="B168" s="1" t="s">
        <v>698</v>
      </c>
      <c r="C168" s="1" t="s">
        <v>1305</v>
      </c>
      <c r="D168" s="1" t="s">
        <v>1306</v>
      </c>
      <c r="E168" s="1" t="s">
        <v>8810</v>
      </c>
      <c r="F168" s="1" t="s">
        <v>9236</v>
      </c>
    </row>
    <row r="169" spans="1:6" x14ac:dyDescent="0.3">
      <c r="A169" s="1" t="s">
        <v>2292</v>
      </c>
      <c r="B169" s="1" t="s">
        <v>698</v>
      </c>
      <c r="C169" s="1" t="s">
        <v>1305</v>
      </c>
      <c r="D169" s="1" t="s">
        <v>1306</v>
      </c>
      <c r="E169" s="1" t="s">
        <v>8820</v>
      </c>
      <c r="F169" s="1" t="s">
        <v>9246</v>
      </c>
    </row>
    <row r="170" spans="1:6" x14ac:dyDescent="0.3">
      <c r="A170" s="1" t="s">
        <v>2292</v>
      </c>
      <c r="B170" s="1" t="s">
        <v>698</v>
      </c>
      <c r="C170" s="1" t="s">
        <v>1305</v>
      </c>
      <c r="D170" s="1" t="s">
        <v>1306</v>
      </c>
      <c r="E170" s="1" t="s">
        <v>8821</v>
      </c>
      <c r="F170" s="1" t="s">
        <v>9247</v>
      </c>
    </row>
    <row r="171" spans="1:6" x14ac:dyDescent="0.3">
      <c r="A171" s="1" t="s">
        <v>2292</v>
      </c>
      <c r="B171" s="1" t="s">
        <v>698</v>
      </c>
      <c r="C171" s="1" t="s">
        <v>1305</v>
      </c>
      <c r="D171" s="1" t="s">
        <v>1306</v>
      </c>
      <c r="E171" s="1" t="s">
        <v>8822</v>
      </c>
      <c r="F171" s="1" t="s">
        <v>9248</v>
      </c>
    </row>
    <row r="172" spans="1:6" x14ac:dyDescent="0.3">
      <c r="A172" s="1" t="s">
        <v>2292</v>
      </c>
      <c r="B172" s="1" t="s">
        <v>698</v>
      </c>
      <c r="C172" s="1" t="s">
        <v>1305</v>
      </c>
      <c r="D172" s="1" t="s">
        <v>1306</v>
      </c>
      <c r="E172" s="1" t="s">
        <v>8823</v>
      </c>
      <c r="F172" s="1" t="s">
        <v>9249</v>
      </c>
    </row>
    <row r="173" spans="1:6" x14ac:dyDescent="0.3">
      <c r="A173" s="1" t="s">
        <v>2292</v>
      </c>
      <c r="B173" s="1" t="s">
        <v>698</v>
      </c>
      <c r="C173" s="1" t="s">
        <v>1305</v>
      </c>
      <c r="D173" s="1" t="s">
        <v>1306</v>
      </c>
      <c r="E173" s="1" t="s">
        <v>8824</v>
      </c>
      <c r="F173" s="1" t="s">
        <v>9250</v>
      </c>
    </row>
    <row r="174" spans="1:6" x14ac:dyDescent="0.3">
      <c r="A174" s="1" t="s">
        <v>2292</v>
      </c>
      <c r="B174" s="1" t="s">
        <v>698</v>
      </c>
      <c r="C174" s="1" t="s">
        <v>1305</v>
      </c>
      <c r="D174" s="1" t="s">
        <v>1306</v>
      </c>
      <c r="E174" s="1" t="s">
        <v>8825</v>
      </c>
      <c r="F174" s="1" t="s">
        <v>9251</v>
      </c>
    </row>
    <row r="175" spans="1:6" x14ac:dyDescent="0.3">
      <c r="A175" s="1" t="s">
        <v>2292</v>
      </c>
      <c r="B175" s="1" t="s">
        <v>698</v>
      </c>
      <c r="C175" s="1" t="s">
        <v>1305</v>
      </c>
      <c r="D175" s="1" t="s">
        <v>1306</v>
      </c>
      <c r="E175" s="1" t="s">
        <v>8826</v>
      </c>
      <c r="F175" s="1" t="s">
        <v>9252</v>
      </c>
    </row>
    <row r="176" spans="1:6" x14ac:dyDescent="0.3">
      <c r="A176" s="1" t="s">
        <v>2292</v>
      </c>
      <c r="B176" s="1" t="s">
        <v>698</v>
      </c>
      <c r="C176" s="1" t="s">
        <v>1305</v>
      </c>
      <c r="D176" s="1" t="s">
        <v>1306</v>
      </c>
      <c r="E176" s="1" t="s">
        <v>8827</v>
      </c>
      <c r="F176" s="1" t="s">
        <v>9253</v>
      </c>
    </row>
    <row r="177" spans="1:6" x14ac:dyDescent="0.3">
      <c r="A177" s="1" t="s">
        <v>2292</v>
      </c>
      <c r="B177" s="1" t="s">
        <v>698</v>
      </c>
      <c r="C177" s="1" t="s">
        <v>1305</v>
      </c>
      <c r="D177" s="1" t="s">
        <v>1306</v>
      </c>
      <c r="E177" s="1" t="s">
        <v>8828</v>
      </c>
      <c r="F177" s="1" t="s">
        <v>9254</v>
      </c>
    </row>
    <row r="178" spans="1:6" x14ac:dyDescent="0.3">
      <c r="A178" s="1" t="s">
        <v>2292</v>
      </c>
      <c r="B178" s="1" t="s">
        <v>698</v>
      </c>
      <c r="C178" s="1" t="s">
        <v>1305</v>
      </c>
      <c r="D178" s="1" t="s">
        <v>1306</v>
      </c>
      <c r="E178" s="1" t="s">
        <v>8784</v>
      </c>
      <c r="F178" s="1" t="s">
        <v>9210</v>
      </c>
    </row>
    <row r="179" spans="1:6" x14ac:dyDescent="0.3">
      <c r="A179" s="1" t="s">
        <v>2292</v>
      </c>
      <c r="B179" s="1" t="s">
        <v>698</v>
      </c>
      <c r="C179" s="1" t="s">
        <v>1305</v>
      </c>
      <c r="D179" s="1" t="s">
        <v>1306</v>
      </c>
      <c r="E179" s="1" t="s">
        <v>8785</v>
      </c>
      <c r="F179" s="1" t="s">
        <v>9211</v>
      </c>
    </row>
    <row r="180" spans="1:6" x14ac:dyDescent="0.3">
      <c r="A180" s="1" t="s">
        <v>2292</v>
      </c>
      <c r="B180" s="1" t="s">
        <v>698</v>
      </c>
      <c r="C180" s="1" t="s">
        <v>1305</v>
      </c>
      <c r="D180" s="1" t="s">
        <v>1306</v>
      </c>
      <c r="E180" s="1" t="s">
        <v>8786</v>
      </c>
      <c r="F180" s="1" t="s">
        <v>9212</v>
      </c>
    </row>
    <row r="181" spans="1:6" x14ac:dyDescent="0.3">
      <c r="A181" s="1" t="s">
        <v>2292</v>
      </c>
      <c r="B181" s="1" t="s">
        <v>698</v>
      </c>
      <c r="C181" s="1" t="s">
        <v>1305</v>
      </c>
      <c r="D181" s="1" t="s">
        <v>1306</v>
      </c>
      <c r="E181" s="1" t="s">
        <v>8787</v>
      </c>
      <c r="F181" s="1" t="s">
        <v>9213</v>
      </c>
    </row>
    <row r="182" spans="1:6" x14ac:dyDescent="0.3">
      <c r="A182" s="1" t="s">
        <v>2292</v>
      </c>
      <c r="B182" s="1" t="s">
        <v>698</v>
      </c>
      <c r="C182" s="1" t="s">
        <v>1305</v>
      </c>
      <c r="D182" s="1" t="s">
        <v>1306</v>
      </c>
      <c r="E182" s="1" t="s">
        <v>8788</v>
      </c>
      <c r="F182" s="1" t="s">
        <v>9214</v>
      </c>
    </row>
    <row r="183" spans="1:6" x14ac:dyDescent="0.3">
      <c r="A183" s="1" t="s">
        <v>2292</v>
      </c>
      <c r="B183" s="1" t="s">
        <v>698</v>
      </c>
      <c r="C183" s="1" t="s">
        <v>1305</v>
      </c>
      <c r="D183" s="1" t="s">
        <v>1306</v>
      </c>
      <c r="E183" s="1" t="s">
        <v>8789</v>
      </c>
      <c r="F183" s="1" t="s">
        <v>9215</v>
      </c>
    </row>
    <row r="184" spans="1:6" x14ac:dyDescent="0.3">
      <c r="A184" s="1" t="s">
        <v>2292</v>
      </c>
      <c r="B184" s="1" t="s">
        <v>698</v>
      </c>
      <c r="C184" s="1" t="s">
        <v>1305</v>
      </c>
      <c r="D184" s="1" t="s">
        <v>1306</v>
      </c>
      <c r="E184" s="1" t="s">
        <v>8790</v>
      </c>
      <c r="F184" s="1" t="s">
        <v>9216</v>
      </c>
    </row>
    <row r="185" spans="1:6" x14ac:dyDescent="0.3">
      <c r="A185" s="1" t="s">
        <v>2292</v>
      </c>
      <c r="B185" s="1" t="s">
        <v>698</v>
      </c>
      <c r="C185" s="1" t="s">
        <v>1305</v>
      </c>
      <c r="D185" s="1" t="s">
        <v>1306</v>
      </c>
      <c r="E185" s="1" t="s">
        <v>8791</v>
      </c>
      <c r="F185" s="1" t="s">
        <v>9217</v>
      </c>
    </row>
    <row r="186" spans="1:6" x14ac:dyDescent="0.3">
      <c r="A186" s="1" t="s">
        <v>2292</v>
      </c>
      <c r="B186" s="1" t="s">
        <v>698</v>
      </c>
      <c r="C186" s="1" t="s">
        <v>1305</v>
      </c>
      <c r="D186" s="1" t="s">
        <v>1306</v>
      </c>
      <c r="E186" s="1" t="s">
        <v>8792</v>
      </c>
      <c r="F186" s="1" t="s">
        <v>9218</v>
      </c>
    </row>
    <row r="187" spans="1:6" x14ac:dyDescent="0.3">
      <c r="A187" s="1" t="s">
        <v>2292</v>
      </c>
      <c r="B187" s="1" t="s">
        <v>698</v>
      </c>
      <c r="C187" s="1" t="s">
        <v>1305</v>
      </c>
      <c r="D187" s="1" t="s">
        <v>1306</v>
      </c>
      <c r="E187" s="1" t="s">
        <v>8793</v>
      </c>
      <c r="F187" s="1" t="s">
        <v>9219</v>
      </c>
    </row>
    <row r="188" spans="1:6" x14ac:dyDescent="0.3">
      <c r="A188" s="1" t="s">
        <v>2292</v>
      </c>
      <c r="B188" s="1" t="s">
        <v>698</v>
      </c>
      <c r="C188" s="1" t="s">
        <v>1305</v>
      </c>
      <c r="D188" s="1" t="s">
        <v>1306</v>
      </c>
      <c r="E188" s="1" t="s">
        <v>8794</v>
      </c>
      <c r="F188" s="1" t="s">
        <v>9220</v>
      </c>
    </row>
    <row r="189" spans="1:6" x14ac:dyDescent="0.3">
      <c r="A189" s="1" t="s">
        <v>2292</v>
      </c>
      <c r="B189" s="1" t="s">
        <v>698</v>
      </c>
      <c r="C189" s="1" t="s">
        <v>1305</v>
      </c>
      <c r="D189" s="1" t="s">
        <v>1306</v>
      </c>
      <c r="E189" s="1" t="s">
        <v>8795</v>
      </c>
      <c r="F189" s="1" t="s">
        <v>9221</v>
      </c>
    </row>
    <row r="190" spans="1:6" x14ac:dyDescent="0.3">
      <c r="A190" s="1" t="s">
        <v>2292</v>
      </c>
      <c r="B190" s="1" t="s">
        <v>698</v>
      </c>
      <c r="C190" s="1" t="s">
        <v>1305</v>
      </c>
      <c r="D190" s="1" t="s">
        <v>1306</v>
      </c>
      <c r="E190" s="1" t="s">
        <v>8796</v>
      </c>
      <c r="F190" s="1" t="s">
        <v>9222</v>
      </c>
    </row>
    <row r="191" spans="1:6" x14ac:dyDescent="0.3">
      <c r="A191" s="1" t="s">
        <v>2292</v>
      </c>
      <c r="B191" s="1" t="s">
        <v>698</v>
      </c>
      <c r="C191" s="1" t="s">
        <v>1305</v>
      </c>
      <c r="D191" s="1" t="s">
        <v>1306</v>
      </c>
      <c r="E191" s="1" t="s">
        <v>8797</v>
      </c>
      <c r="F191" s="1" t="s">
        <v>9223</v>
      </c>
    </row>
    <row r="192" spans="1:6" x14ac:dyDescent="0.3">
      <c r="A192" s="1" t="s">
        <v>2292</v>
      </c>
      <c r="B192" s="1" t="s">
        <v>698</v>
      </c>
      <c r="C192" s="1" t="s">
        <v>1305</v>
      </c>
      <c r="D192" s="1" t="s">
        <v>1306</v>
      </c>
      <c r="E192" s="1" t="s">
        <v>8798</v>
      </c>
      <c r="F192" s="1" t="s">
        <v>9224</v>
      </c>
    </row>
    <row r="193" spans="1:6" x14ac:dyDescent="0.3">
      <c r="A193" s="1" t="s">
        <v>2292</v>
      </c>
      <c r="B193" s="1" t="s">
        <v>698</v>
      </c>
      <c r="C193" s="1" t="s">
        <v>1305</v>
      </c>
      <c r="D193" s="1" t="s">
        <v>1306</v>
      </c>
      <c r="E193" s="1" t="s">
        <v>8799</v>
      </c>
      <c r="F193" s="1" t="s">
        <v>9225</v>
      </c>
    </row>
    <row r="194" spans="1:6" x14ac:dyDescent="0.3">
      <c r="A194" s="1" t="s">
        <v>2292</v>
      </c>
      <c r="B194" s="1" t="s">
        <v>698</v>
      </c>
      <c r="C194" s="1" t="s">
        <v>1305</v>
      </c>
      <c r="D194" s="1" t="s">
        <v>1306</v>
      </c>
      <c r="E194" s="1" t="s">
        <v>8800</v>
      </c>
      <c r="F194" s="1" t="s">
        <v>9226</v>
      </c>
    </row>
    <row r="195" spans="1:6" x14ac:dyDescent="0.3">
      <c r="A195" s="1" t="s">
        <v>2292</v>
      </c>
      <c r="B195" s="1" t="s">
        <v>698</v>
      </c>
      <c r="C195" s="1" t="s">
        <v>1305</v>
      </c>
      <c r="D195" s="1" t="s">
        <v>1306</v>
      </c>
      <c r="E195" s="1" t="s">
        <v>8801</v>
      </c>
      <c r="F195" s="1" t="s">
        <v>9227</v>
      </c>
    </row>
    <row r="196" spans="1:6" x14ac:dyDescent="0.3">
      <c r="A196" s="1" t="s">
        <v>2292</v>
      </c>
      <c r="B196" s="1" t="s">
        <v>698</v>
      </c>
      <c r="C196" s="1" t="s">
        <v>1305</v>
      </c>
      <c r="D196" s="1" t="s">
        <v>1306</v>
      </c>
      <c r="E196" s="1" t="s">
        <v>8802</v>
      </c>
      <c r="F196" s="1" t="s">
        <v>9228</v>
      </c>
    </row>
    <row r="197" spans="1:6" x14ac:dyDescent="0.3">
      <c r="A197" s="1" t="s">
        <v>2292</v>
      </c>
      <c r="B197" s="1" t="s">
        <v>698</v>
      </c>
      <c r="C197" s="1" t="s">
        <v>1305</v>
      </c>
      <c r="D197" s="1" t="s">
        <v>1306</v>
      </c>
      <c r="E197" s="1" t="s">
        <v>8803</v>
      </c>
      <c r="F197" s="1" t="s">
        <v>9229</v>
      </c>
    </row>
    <row r="198" spans="1:6" x14ac:dyDescent="0.3">
      <c r="A198" s="1" t="s">
        <v>2292</v>
      </c>
      <c r="B198" s="1" t="s">
        <v>698</v>
      </c>
      <c r="C198" s="1" t="s">
        <v>1305</v>
      </c>
      <c r="D198" s="1" t="s">
        <v>1306</v>
      </c>
      <c r="E198" s="1" t="s">
        <v>8804</v>
      </c>
      <c r="F198" s="1" t="s">
        <v>9230</v>
      </c>
    </row>
    <row r="199" spans="1:6" x14ac:dyDescent="0.3">
      <c r="A199" s="1" t="s">
        <v>2292</v>
      </c>
      <c r="B199" s="1" t="s">
        <v>698</v>
      </c>
      <c r="C199" s="1" t="s">
        <v>1305</v>
      </c>
      <c r="D199" s="1" t="s">
        <v>1306</v>
      </c>
      <c r="E199" s="1" t="s">
        <v>8805</v>
      </c>
      <c r="F199" s="1" t="s">
        <v>9231</v>
      </c>
    </row>
    <row r="200" spans="1:6" x14ac:dyDescent="0.3">
      <c r="A200" s="1" t="s">
        <v>2292</v>
      </c>
      <c r="B200" s="1" t="s">
        <v>698</v>
      </c>
      <c r="C200" s="1" t="s">
        <v>1305</v>
      </c>
      <c r="D200" s="1" t="s">
        <v>1306</v>
      </c>
      <c r="E200" s="1" t="s">
        <v>8806</v>
      </c>
      <c r="F200" s="1" t="s">
        <v>9232</v>
      </c>
    </row>
    <row r="201" spans="1:6" x14ac:dyDescent="0.3">
      <c r="A201" s="1" t="s">
        <v>2292</v>
      </c>
      <c r="B201" s="1" t="s">
        <v>698</v>
      </c>
      <c r="C201" s="1" t="s">
        <v>1305</v>
      </c>
      <c r="D201" s="1" t="s">
        <v>1306</v>
      </c>
      <c r="E201" s="1" t="s">
        <v>8807</v>
      </c>
      <c r="F201" s="1" t="s">
        <v>9233</v>
      </c>
    </row>
    <row r="202" spans="1:6" x14ac:dyDescent="0.3">
      <c r="A202" s="1" t="s">
        <v>2292</v>
      </c>
      <c r="B202" s="1" t="s">
        <v>698</v>
      </c>
      <c r="C202" s="1" t="s">
        <v>1305</v>
      </c>
      <c r="D202" s="1" t="s">
        <v>1306</v>
      </c>
      <c r="E202" s="1" t="s">
        <v>8808</v>
      </c>
      <c r="F202" s="1" t="s">
        <v>9234</v>
      </c>
    </row>
    <row r="203" spans="1:6" x14ac:dyDescent="0.3">
      <c r="A203" s="1" t="s">
        <v>2292</v>
      </c>
      <c r="B203" s="1" t="s">
        <v>698</v>
      </c>
      <c r="C203" s="1" t="s">
        <v>1305</v>
      </c>
      <c r="D203" s="1" t="s">
        <v>1306</v>
      </c>
      <c r="E203" s="1" t="s">
        <v>8809</v>
      </c>
      <c r="F203" s="1" t="s">
        <v>9235</v>
      </c>
    </row>
    <row r="204" spans="1:6" x14ac:dyDescent="0.3">
      <c r="A204" s="1" t="s">
        <v>2292</v>
      </c>
      <c r="B204" s="1" t="s">
        <v>698</v>
      </c>
      <c r="C204" s="1" t="s">
        <v>1305</v>
      </c>
      <c r="D204" s="1" t="s">
        <v>1306</v>
      </c>
      <c r="E204" s="1" t="s">
        <v>8810</v>
      </c>
      <c r="F204" s="1" t="s">
        <v>9236</v>
      </c>
    </row>
    <row r="205" spans="1:6" x14ac:dyDescent="0.3">
      <c r="A205" s="1" t="s">
        <v>2292</v>
      </c>
      <c r="B205" s="1" t="s">
        <v>698</v>
      </c>
      <c r="C205" s="1" t="s">
        <v>1305</v>
      </c>
      <c r="D205" s="1" t="s">
        <v>1306</v>
      </c>
      <c r="E205" s="1" t="s">
        <v>8820</v>
      </c>
      <c r="F205" s="1" t="s">
        <v>9246</v>
      </c>
    </row>
    <row r="206" spans="1:6" x14ac:dyDescent="0.3">
      <c r="A206" s="1" t="s">
        <v>2292</v>
      </c>
      <c r="B206" s="1" t="s">
        <v>698</v>
      </c>
      <c r="C206" s="1" t="s">
        <v>1305</v>
      </c>
      <c r="D206" s="1" t="s">
        <v>1306</v>
      </c>
      <c r="E206" s="1" t="s">
        <v>8821</v>
      </c>
      <c r="F206" s="1" t="s">
        <v>9247</v>
      </c>
    </row>
    <row r="207" spans="1:6" x14ac:dyDescent="0.3">
      <c r="A207" s="1" t="s">
        <v>2292</v>
      </c>
      <c r="B207" s="1" t="s">
        <v>698</v>
      </c>
      <c r="C207" s="1" t="s">
        <v>1305</v>
      </c>
      <c r="D207" s="1" t="s">
        <v>1306</v>
      </c>
      <c r="E207" s="1" t="s">
        <v>8822</v>
      </c>
      <c r="F207" s="1" t="s">
        <v>9248</v>
      </c>
    </row>
    <row r="208" spans="1:6" x14ac:dyDescent="0.3">
      <c r="A208" s="1" t="s">
        <v>2292</v>
      </c>
      <c r="B208" s="1" t="s">
        <v>698</v>
      </c>
      <c r="C208" s="1" t="s">
        <v>1305</v>
      </c>
      <c r="D208" s="1" t="s">
        <v>1306</v>
      </c>
      <c r="E208" s="1" t="s">
        <v>8823</v>
      </c>
      <c r="F208" s="1" t="s">
        <v>9249</v>
      </c>
    </row>
    <row r="209" spans="1:6" x14ac:dyDescent="0.3">
      <c r="A209" s="1" t="s">
        <v>2292</v>
      </c>
      <c r="B209" s="1" t="s">
        <v>698</v>
      </c>
      <c r="C209" s="1" t="s">
        <v>1305</v>
      </c>
      <c r="D209" s="1" t="s">
        <v>1306</v>
      </c>
      <c r="E209" s="1" t="s">
        <v>8824</v>
      </c>
      <c r="F209" s="1" t="s">
        <v>9250</v>
      </c>
    </row>
    <row r="210" spans="1:6" x14ac:dyDescent="0.3">
      <c r="A210" s="1" t="s">
        <v>2292</v>
      </c>
      <c r="B210" s="1" t="s">
        <v>698</v>
      </c>
      <c r="C210" s="1" t="s">
        <v>1305</v>
      </c>
      <c r="D210" s="1" t="s">
        <v>1306</v>
      </c>
      <c r="E210" s="1" t="s">
        <v>8825</v>
      </c>
      <c r="F210" s="1" t="s">
        <v>9251</v>
      </c>
    </row>
    <row r="211" spans="1:6" x14ac:dyDescent="0.3">
      <c r="A211" s="1" t="s">
        <v>2292</v>
      </c>
      <c r="B211" s="1" t="s">
        <v>698</v>
      </c>
      <c r="C211" s="1" t="s">
        <v>1305</v>
      </c>
      <c r="D211" s="1" t="s">
        <v>1306</v>
      </c>
      <c r="E211" s="1" t="s">
        <v>8826</v>
      </c>
      <c r="F211" s="1" t="s">
        <v>9252</v>
      </c>
    </row>
    <row r="212" spans="1:6" x14ac:dyDescent="0.3">
      <c r="A212" s="1" t="s">
        <v>2292</v>
      </c>
      <c r="B212" s="1" t="s">
        <v>698</v>
      </c>
      <c r="C212" s="1" t="s">
        <v>1305</v>
      </c>
      <c r="D212" s="1" t="s">
        <v>1306</v>
      </c>
      <c r="E212" s="1" t="s">
        <v>8827</v>
      </c>
      <c r="F212" s="1" t="s">
        <v>9253</v>
      </c>
    </row>
    <row r="213" spans="1:6" x14ac:dyDescent="0.3">
      <c r="A213" s="1" t="s">
        <v>2292</v>
      </c>
      <c r="B213" s="1" t="s">
        <v>698</v>
      </c>
      <c r="C213" s="1" t="s">
        <v>1305</v>
      </c>
      <c r="D213" s="1" t="s">
        <v>1306</v>
      </c>
      <c r="E213" s="1" t="s">
        <v>8828</v>
      </c>
      <c r="F213" s="1" t="s">
        <v>9254</v>
      </c>
    </row>
    <row r="214" spans="1:6" x14ac:dyDescent="0.3">
      <c r="A214" s="1" t="s">
        <v>2292</v>
      </c>
      <c r="B214" s="1" t="s">
        <v>698</v>
      </c>
      <c r="C214" s="1" t="s">
        <v>1305</v>
      </c>
      <c r="D214" s="1" t="s">
        <v>1306</v>
      </c>
      <c r="E214" s="1" t="s">
        <v>8784</v>
      </c>
      <c r="F214" s="1" t="s">
        <v>9210</v>
      </c>
    </row>
    <row r="215" spans="1:6" x14ac:dyDescent="0.3">
      <c r="A215" s="1" t="s">
        <v>2292</v>
      </c>
      <c r="B215" s="1" t="s">
        <v>698</v>
      </c>
      <c r="C215" s="1" t="s">
        <v>1305</v>
      </c>
      <c r="D215" s="1" t="s">
        <v>1306</v>
      </c>
      <c r="E215" s="1" t="s">
        <v>8785</v>
      </c>
      <c r="F215" s="1" t="s">
        <v>9211</v>
      </c>
    </row>
    <row r="216" spans="1:6" x14ac:dyDescent="0.3">
      <c r="A216" s="1" t="s">
        <v>2292</v>
      </c>
      <c r="B216" s="1" t="s">
        <v>698</v>
      </c>
      <c r="C216" s="1" t="s">
        <v>1305</v>
      </c>
      <c r="D216" s="1" t="s">
        <v>1306</v>
      </c>
      <c r="E216" s="1" t="s">
        <v>8786</v>
      </c>
      <c r="F216" s="1" t="s">
        <v>9212</v>
      </c>
    </row>
    <row r="217" spans="1:6" x14ac:dyDescent="0.3">
      <c r="A217" s="1" t="s">
        <v>2292</v>
      </c>
      <c r="B217" s="1" t="s">
        <v>698</v>
      </c>
      <c r="C217" s="1" t="s">
        <v>1305</v>
      </c>
      <c r="D217" s="1" t="s">
        <v>1306</v>
      </c>
      <c r="E217" s="1" t="s">
        <v>8787</v>
      </c>
      <c r="F217" s="1" t="s">
        <v>9213</v>
      </c>
    </row>
    <row r="218" spans="1:6" x14ac:dyDescent="0.3">
      <c r="A218" s="1" t="s">
        <v>2292</v>
      </c>
      <c r="B218" s="1" t="s">
        <v>698</v>
      </c>
      <c r="C218" s="1" t="s">
        <v>1305</v>
      </c>
      <c r="D218" s="1" t="s">
        <v>1306</v>
      </c>
      <c r="E218" s="1" t="s">
        <v>8788</v>
      </c>
      <c r="F218" s="1" t="s">
        <v>9214</v>
      </c>
    </row>
    <row r="219" spans="1:6" x14ac:dyDescent="0.3">
      <c r="A219" s="1" t="s">
        <v>2292</v>
      </c>
      <c r="B219" s="1" t="s">
        <v>698</v>
      </c>
      <c r="C219" s="1" t="s">
        <v>1305</v>
      </c>
      <c r="D219" s="1" t="s">
        <v>1306</v>
      </c>
      <c r="E219" s="1" t="s">
        <v>8789</v>
      </c>
      <c r="F219" s="1" t="s">
        <v>9215</v>
      </c>
    </row>
    <row r="220" spans="1:6" x14ac:dyDescent="0.3">
      <c r="A220" s="1" t="s">
        <v>2292</v>
      </c>
      <c r="B220" s="1" t="s">
        <v>698</v>
      </c>
      <c r="C220" s="1" t="s">
        <v>1305</v>
      </c>
      <c r="D220" s="1" t="s">
        <v>1306</v>
      </c>
      <c r="E220" s="1" t="s">
        <v>8790</v>
      </c>
      <c r="F220" s="1" t="s">
        <v>9216</v>
      </c>
    </row>
    <row r="221" spans="1:6" x14ac:dyDescent="0.3">
      <c r="A221" s="1" t="s">
        <v>2292</v>
      </c>
      <c r="B221" s="1" t="s">
        <v>698</v>
      </c>
      <c r="C221" s="1" t="s">
        <v>1305</v>
      </c>
      <c r="D221" s="1" t="s">
        <v>1306</v>
      </c>
      <c r="E221" s="1" t="s">
        <v>8791</v>
      </c>
      <c r="F221" s="1" t="s">
        <v>9217</v>
      </c>
    </row>
    <row r="222" spans="1:6" x14ac:dyDescent="0.3">
      <c r="A222" s="1" t="s">
        <v>2292</v>
      </c>
      <c r="B222" s="1" t="s">
        <v>698</v>
      </c>
      <c r="C222" s="1" t="s">
        <v>1305</v>
      </c>
      <c r="D222" s="1" t="s">
        <v>1306</v>
      </c>
      <c r="E222" s="1" t="s">
        <v>8792</v>
      </c>
      <c r="F222" s="1" t="s">
        <v>9218</v>
      </c>
    </row>
    <row r="223" spans="1:6" x14ac:dyDescent="0.3">
      <c r="A223" s="1" t="s">
        <v>2292</v>
      </c>
      <c r="B223" s="1" t="s">
        <v>698</v>
      </c>
      <c r="C223" s="1" t="s">
        <v>1305</v>
      </c>
      <c r="D223" s="1" t="s">
        <v>1306</v>
      </c>
      <c r="E223" s="1" t="s">
        <v>8793</v>
      </c>
      <c r="F223" s="1" t="s">
        <v>9219</v>
      </c>
    </row>
    <row r="224" spans="1:6" x14ac:dyDescent="0.3">
      <c r="A224" s="1" t="s">
        <v>2292</v>
      </c>
      <c r="B224" s="1" t="s">
        <v>698</v>
      </c>
      <c r="C224" s="1" t="s">
        <v>1305</v>
      </c>
      <c r="D224" s="1" t="s">
        <v>1306</v>
      </c>
      <c r="E224" s="1" t="s">
        <v>8794</v>
      </c>
      <c r="F224" s="1" t="s">
        <v>9220</v>
      </c>
    </row>
    <row r="225" spans="1:6" x14ac:dyDescent="0.3">
      <c r="A225" s="1" t="s">
        <v>2292</v>
      </c>
      <c r="B225" s="1" t="s">
        <v>698</v>
      </c>
      <c r="C225" s="1" t="s">
        <v>1305</v>
      </c>
      <c r="D225" s="1" t="s">
        <v>1306</v>
      </c>
      <c r="E225" s="1" t="s">
        <v>8795</v>
      </c>
      <c r="F225" s="1" t="s">
        <v>9221</v>
      </c>
    </row>
    <row r="226" spans="1:6" x14ac:dyDescent="0.3">
      <c r="A226" s="1" t="s">
        <v>2292</v>
      </c>
      <c r="B226" s="1" t="s">
        <v>698</v>
      </c>
      <c r="C226" s="1" t="s">
        <v>1305</v>
      </c>
      <c r="D226" s="1" t="s">
        <v>1306</v>
      </c>
      <c r="E226" s="1" t="s">
        <v>8796</v>
      </c>
      <c r="F226" s="1" t="s">
        <v>9222</v>
      </c>
    </row>
    <row r="227" spans="1:6" x14ac:dyDescent="0.3">
      <c r="A227" s="1" t="s">
        <v>2292</v>
      </c>
      <c r="B227" s="1" t="s">
        <v>698</v>
      </c>
      <c r="C227" s="1" t="s">
        <v>1305</v>
      </c>
      <c r="D227" s="1" t="s">
        <v>1306</v>
      </c>
      <c r="E227" s="1" t="s">
        <v>8797</v>
      </c>
      <c r="F227" s="1" t="s">
        <v>9223</v>
      </c>
    </row>
    <row r="228" spans="1:6" x14ac:dyDescent="0.3">
      <c r="A228" s="1" t="s">
        <v>2292</v>
      </c>
      <c r="B228" s="1" t="s">
        <v>698</v>
      </c>
      <c r="C228" s="1" t="s">
        <v>1305</v>
      </c>
      <c r="D228" s="1" t="s">
        <v>1306</v>
      </c>
      <c r="E228" s="1" t="s">
        <v>8798</v>
      </c>
      <c r="F228" s="1" t="s">
        <v>9224</v>
      </c>
    </row>
    <row r="229" spans="1:6" x14ac:dyDescent="0.3">
      <c r="A229" s="1" t="s">
        <v>2292</v>
      </c>
      <c r="B229" s="1" t="s">
        <v>698</v>
      </c>
      <c r="C229" s="1" t="s">
        <v>1305</v>
      </c>
      <c r="D229" s="1" t="s">
        <v>1306</v>
      </c>
      <c r="E229" s="1" t="s">
        <v>8799</v>
      </c>
      <c r="F229" s="1" t="s">
        <v>9225</v>
      </c>
    </row>
    <row r="230" spans="1:6" x14ac:dyDescent="0.3">
      <c r="A230" s="1" t="s">
        <v>2292</v>
      </c>
      <c r="B230" s="1" t="s">
        <v>698</v>
      </c>
      <c r="C230" s="1" t="s">
        <v>1305</v>
      </c>
      <c r="D230" s="1" t="s">
        <v>1306</v>
      </c>
      <c r="E230" s="1" t="s">
        <v>8800</v>
      </c>
      <c r="F230" s="1" t="s">
        <v>9226</v>
      </c>
    </row>
    <row r="231" spans="1:6" x14ac:dyDescent="0.3">
      <c r="A231" s="1" t="s">
        <v>2292</v>
      </c>
      <c r="B231" s="1" t="s">
        <v>698</v>
      </c>
      <c r="C231" s="1" t="s">
        <v>1305</v>
      </c>
      <c r="D231" s="1" t="s">
        <v>1306</v>
      </c>
      <c r="E231" s="1" t="s">
        <v>8801</v>
      </c>
      <c r="F231" s="1" t="s">
        <v>9227</v>
      </c>
    </row>
    <row r="232" spans="1:6" x14ac:dyDescent="0.3">
      <c r="A232" s="1" t="s">
        <v>2292</v>
      </c>
      <c r="B232" s="1" t="s">
        <v>698</v>
      </c>
      <c r="C232" s="1" t="s">
        <v>1305</v>
      </c>
      <c r="D232" s="1" t="s">
        <v>1306</v>
      </c>
      <c r="E232" s="1" t="s">
        <v>8829</v>
      </c>
      <c r="F232" s="1" t="s">
        <v>9255</v>
      </c>
    </row>
    <row r="233" spans="1:6" x14ac:dyDescent="0.3">
      <c r="A233" s="1" t="s">
        <v>2292</v>
      </c>
      <c r="B233" s="1" t="s">
        <v>698</v>
      </c>
      <c r="C233" s="1" t="s">
        <v>1305</v>
      </c>
      <c r="D233" s="1" t="s">
        <v>1306</v>
      </c>
      <c r="E233" s="1" t="s">
        <v>8830</v>
      </c>
      <c r="F233" s="1" t="s">
        <v>9256</v>
      </c>
    </row>
    <row r="234" spans="1:6" x14ac:dyDescent="0.3">
      <c r="A234" s="1" t="s">
        <v>2292</v>
      </c>
      <c r="B234" s="1" t="s">
        <v>698</v>
      </c>
      <c r="C234" s="1" t="s">
        <v>1305</v>
      </c>
      <c r="D234" s="1" t="s">
        <v>1306</v>
      </c>
      <c r="E234" s="1" t="s">
        <v>8831</v>
      </c>
      <c r="F234" s="1" t="s">
        <v>9257</v>
      </c>
    </row>
    <row r="235" spans="1:6" x14ac:dyDescent="0.3">
      <c r="A235" s="1" t="s">
        <v>2292</v>
      </c>
      <c r="B235" s="1" t="s">
        <v>698</v>
      </c>
      <c r="C235" s="1" t="s">
        <v>1305</v>
      </c>
      <c r="D235" s="1" t="s">
        <v>1306</v>
      </c>
      <c r="E235" s="1" t="s">
        <v>8832</v>
      </c>
      <c r="F235" s="1" t="s">
        <v>9258</v>
      </c>
    </row>
    <row r="236" spans="1:6" x14ac:dyDescent="0.3">
      <c r="A236" s="1" t="s">
        <v>2292</v>
      </c>
      <c r="B236" s="1" t="s">
        <v>698</v>
      </c>
      <c r="C236" s="1" t="s">
        <v>1305</v>
      </c>
      <c r="D236" s="1" t="s">
        <v>1306</v>
      </c>
      <c r="E236" s="1" t="s">
        <v>8833</v>
      </c>
      <c r="F236" s="1" t="s">
        <v>9259</v>
      </c>
    </row>
    <row r="237" spans="1:6" x14ac:dyDescent="0.3">
      <c r="A237" s="1" t="s">
        <v>2292</v>
      </c>
      <c r="B237" s="1" t="s">
        <v>698</v>
      </c>
      <c r="C237" s="1" t="s">
        <v>1305</v>
      </c>
      <c r="D237" s="1" t="s">
        <v>1306</v>
      </c>
      <c r="E237" s="1" t="s">
        <v>8834</v>
      </c>
      <c r="F237" s="1" t="s">
        <v>9260</v>
      </c>
    </row>
    <row r="238" spans="1:6" x14ac:dyDescent="0.3">
      <c r="A238" s="1" t="s">
        <v>2292</v>
      </c>
      <c r="B238" s="1" t="s">
        <v>698</v>
      </c>
      <c r="C238" s="1" t="s">
        <v>1305</v>
      </c>
      <c r="D238" s="1" t="s">
        <v>1306</v>
      </c>
      <c r="E238" s="1" t="s">
        <v>8835</v>
      </c>
      <c r="F238" s="1" t="s">
        <v>9261</v>
      </c>
    </row>
    <row r="239" spans="1:6" x14ac:dyDescent="0.3">
      <c r="A239" s="1" t="s">
        <v>2292</v>
      </c>
      <c r="B239" s="1" t="s">
        <v>698</v>
      </c>
      <c r="C239" s="1" t="s">
        <v>1305</v>
      </c>
      <c r="D239" s="1" t="s">
        <v>1306</v>
      </c>
      <c r="E239" s="1" t="s">
        <v>8836</v>
      </c>
      <c r="F239" s="1" t="s">
        <v>9262</v>
      </c>
    </row>
    <row r="240" spans="1:6" x14ac:dyDescent="0.3">
      <c r="A240" s="1" t="s">
        <v>2292</v>
      </c>
      <c r="B240" s="1" t="s">
        <v>698</v>
      </c>
      <c r="C240" s="1" t="s">
        <v>1305</v>
      </c>
      <c r="D240" s="1" t="s">
        <v>1306</v>
      </c>
      <c r="E240" s="1" t="s">
        <v>8837</v>
      </c>
      <c r="F240" s="1" t="s">
        <v>9263</v>
      </c>
    </row>
    <row r="241" spans="1:6" x14ac:dyDescent="0.3">
      <c r="A241" s="1" t="s">
        <v>2292</v>
      </c>
      <c r="B241" s="1" t="s">
        <v>698</v>
      </c>
      <c r="C241" s="1" t="s">
        <v>1305</v>
      </c>
      <c r="D241" s="1" t="s">
        <v>1306</v>
      </c>
      <c r="E241" s="1" t="s">
        <v>8811</v>
      </c>
      <c r="F241" s="1" t="s">
        <v>9237</v>
      </c>
    </row>
    <row r="242" spans="1:6" x14ac:dyDescent="0.3">
      <c r="A242" s="1" t="s">
        <v>2292</v>
      </c>
      <c r="B242" s="1" t="s">
        <v>698</v>
      </c>
      <c r="C242" s="1" t="s">
        <v>1305</v>
      </c>
      <c r="D242" s="1" t="s">
        <v>1306</v>
      </c>
      <c r="E242" s="1" t="s">
        <v>8812</v>
      </c>
      <c r="F242" s="1" t="s">
        <v>9238</v>
      </c>
    </row>
    <row r="243" spans="1:6" x14ac:dyDescent="0.3">
      <c r="A243" s="1" t="s">
        <v>2292</v>
      </c>
      <c r="B243" s="1" t="s">
        <v>698</v>
      </c>
      <c r="C243" s="1" t="s">
        <v>1305</v>
      </c>
      <c r="D243" s="1" t="s">
        <v>1306</v>
      </c>
      <c r="E243" s="1" t="s">
        <v>8813</v>
      </c>
      <c r="F243" s="1" t="s">
        <v>9239</v>
      </c>
    </row>
    <row r="244" spans="1:6" x14ac:dyDescent="0.3">
      <c r="A244" s="1" t="s">
        <v>2292</v>
      </c>
      <c r="B244" s="1" t="s">
        <v>698</v>
      </c>
      <c r="C244" s="1" t="s">
        <v>1305</v>
      </c>
      <c r="D244" s="1" t="s">
        <v>1306</v>
      </c>
      <c r="E244" s="1" t="s">
        <v>8814</v>
      </c>
      <c r="F244" s="1" t="s">
        <v>9240</v>
      </c>
    </row>
    <row r="245" spans="1:6" x14ac:dyDescent="0.3">
      <c r="A245" s="1" t="s">
        <v>2292</v>
      </c>
      <c r="B245" s="1" t="s">
        <v>698</v>
      </c>
      <c r="C245" s="1" t="s">
        <v>1305</v>
      </c>
      <c r="D245" s="1" t="s">
        <v>1306</v>
      </c>
      <c r="E245" s="1" t="s">
        <v>8815</v>
      </c>
      <c r="F245" s="1" t="s">
        <v>9241</v>
      </c>
    </row>
    <row r="246" spans="1:6" x14ac:dyDescent="0.3">
      <c r="A246" s="1" t="s">
        <v>2292</v>
      </c>
      <c r="B246" s="1" t="s">
        <v>698</v>
      </c>
      <c r="C246" s="1" t="s">
        <v>1305</v>
      </c>
      <c r="D246" s="1" t="s">
        <v>1306</v>
      </c>
      <c r="E246" s="1" t="s">
        <v>8816</v>
      </c>
      <c r="F246" s="1" t="s">
        <v>9242</v>
      </c>
    </row>
    <row r="247" spans="1:6" x14ac:dyDescent="0.3">
      <c r="A247" s="1" t="s">
        <v>2292</v>
      </c>
      <c r="B247" s="1" t="s">
        <v>698</v>
      </c>
      <c r="C247" s="1" t="s">
        <v>1305</v>
      </c>
      <c r="D247" s="1" t="s">
        <v>1306</v>
      </c>
      <c r="E247" s="1" t="s">
        <v>8817</v>
      </c>
      <c r="F247" s="1" t="s">
        <v>9243</v>
      </c>
    </row>
    <row r="248" spans="1:6" x14ac:dyDescent="0.3">
      <c r="A248" s="1" t="s">
        <v>2292</v>
      </c>
      <c r="B248" s="1" t="s">
        <v>698</v>
      </c>
      <c r="C248" s="1" t="s">
        <v>1305</v>
      </c>
      <c r="D248" s="1" t="s">
        <v>1306</v>
      </c>
      <c r="E248" s="1" t="s">
        <v>8818</v>
      </c>
      <c r="F248" s="1" t="s">
        <v>9244</v>
      </c>
    </row>
    <row r="249" spans="1:6" x14ac:dyDescent="0.3">
      <c r="A249" s="1" t="s">
        <v>2292</v>
      </c>
      <c r="B249" s="1" t="s">
        <v>698</v>
      </c>
      <c r="C249" s="1" t="s">
        <v>1305</v>
      </c>
      <c r="D249" s="1" t="s">
        <v>1306</v>
      </c>
      <c r="E249" s="1" t="s">
        <v>8819</v>
      </c>
      <c r="F249" s="1" t="s">
        <v>9245</v>
      </c>
    </row>
    <row r="250" spans="1:6" x14ac:dyDescent="0.3">
      <c r="A250" s="1" t="s">
        <v>2292</v>
      </c>
      <c r="B250" s="1" t="s">
        <v>698</v>
      </c>
      <c r="C250" s="1" t="s">
        <v>1305</v>
      </c>
      <c r="D250" s="1" t="s">
        <v>1306</v>
      </c>
      <c r="E250" s="1" t="s">
        <v>8784</v>
      </c>
      <c r="F250" s="1" t="s">
        <v>9210</v>
      </c>
    </row>
    <row r="251" spans="1:6" x14ac:dyDescent="0.3">
      <c r="A251" s="1" t="s">
        <v>2292</v>
      </c>
      <c r="B251" s="1" t="s">
        <v>698</v>
      </c>
      <c r="C251" s="1" t="s">
        <v>1305</v>
      </c>
      <c r="D251" s="1" t="s">
        <v>1306</v>
      </c>
      <c r="E251" s="1" t="s">
        <v>8785</v>
      </c>
      <c r="F251" s="1" t="s">
        <v>9211</v>
      </c>
    </row>
    <row r="252" spans="1:6" x14ac:dyDescent="0.3">
      <c r="A252" s="1" t="s">
        <v>2292</v>
      </c>
      <c r="B252" s="1" t="s">
        <v>698</v>
      </c>
      <c r="C252" s="1" t="s">
        <v>1305</v>
      </c>
      <c r="D252" s="1" t="s">
        <v>1306</v>
      </c>
      <c r="E252" s="1" t="s">
        <v>8786</v>
      </c>
      <c r="F252" s="1" t="s">
        <v>9212</v>
      </c>
    </row>
    <row r="253" spans="1:6" x14ac:dyDescent="0.3">
      <c r="A253" s="1" t="s">
        <v>2292</v>
      </c>
      <c r="B253" s="1" t="s">
        <v>698</v>
      </c>
      <c r="C253" s="1" t="s">
        <v>1305</v>
      </c>
      <c r="D253" s="1" t="s">
        <v>1306</v>
      </c>
      <c r="E253" s="1" t="s">
        <v>8787</v>
      </c>
      <c r="F253" s="1" t="s">
        <v>9213</v>
      </c>
    </row>
    <row r="254" spans="1:6" x14ac:dyDescent="0.3">
      <c r="A254" s="1" t="s">
        <v>2292</v>
      </c>
      <c r="B254" s="1" t="s">
        <v>698</v>
      </c>
      <c r="C254" s="1" t="s">
        <v>1305</v>
      </c>
      <c r="D254" s="1" t="s">
        <v>1306</v>
      </c>
      <c r="E254" s="1" t="s">
        <v>8788</v>
      </c>
      <c r="F254" s="1" t="s">
        <v>9214</v>
      </c>
    </row>
    <row r="255" spans="1:6" x14ac:dyDescent="0.3">
      <c r="A255" s="1" t="s">
        <v>2292</v>
      </c>
      <c r="B255" s="1" t="s">
        <v>698</v>
      </c>
      <c r="C255" s="1" t="s">
        <v>1305</v>
      </c>
      <c r="D255" s="1" t="s">
        <v>1306</v>
      </c>
      <c r="E255" s="1" t="s">
        <v>8789</v>
      </c>
      <c r="F255" s="1" t="s">
        <v>9215</v>
      </c>
    </row>
    <row r="256" spans="1:6" x14ac:dyDescent="0.3">
      <c r="A256" s="1" t="s">
        <v>2292</v>
      </c>
      <c r="B256" s="1" t="s">
        <v>698</v>
      </c>
      <c r="C256" s="1" t="s">
        <v>1305</v>
      </c>
      <c r="D256" s="1" t="s">
        <v>1306</v>
      </c>
      <c r="E256" s="1" t="s">
        <v>8790</v>
      </c>
      <c r="F256" s="1" t="s">
        <v>9216</v>
      </c>
    </row>
    <row r="257" spans="1:6" x14ac:dyDescent="0.3">
      <c r="A257" s="1" t="s">
        <v>2292</v>
      </c>
      <c r="B257" s="1" t="s">
        <v>698</v>
      </c>
      <c r="C257" s="1" t="s">
        <v>1305</v>
      </c>
      <c r="D257" s="1" t="s">
        <v>1306</v>
      </c>
      <c r="E257" s="1" t="s">
        <v>8791</v>
      </c>
      <c r="F257" s="1" t="s">
        <v>9217</v>
      </c>
    </row>
    <row r="258" spans="1:6" x14ac:dyDescent="0.3">
      <c r="A258" s="1" t="s">
        <v>2292</v>
      </c>
      <c r="B258" s="1" t="s">
        <v>698</v>
      </c>
      <c r="C258" s="1" t="s">
        <v>1305</v>
      </c>
      <c r="D258" s="1" t="s">
        <v>1306</v>
      </c>
      <c r="E258" s="1" t="s">
        <v>8792</v>
      </c>
      <c r="F258" s="1" t="s">
        <v>9218</v>
      </c>
    </row>
    <row r="259" spans="1:6" x14ac:dyDescent="0.3">
      <c r="A259" s="1" t="s">
        <v>2292</v>
      </c>
      <c r="B259" s="1" t="s">
        <v>698</v>
      </c>
      <c r="C259" s="1" t="s">
        <v>1305</v>
      </c>
      <c r="D259" s="1" t="s">
        <v>1306</v>
      </c>
      <c r="E259" s="1" t="s">
        <v>8793</v>
      </c>
      <c r="F259" s="1" t="s">
        <v>9219</v>
      </c>
    </row>
    <row r="260" spans="1:6" x14ac:dyDescent="0.3">
      <c r="A260" s="1" t="s">
        <v>2292</v>
      </c>
      <c r="B260" s="1" t="s">
        <v>698</v>
      </c>
      <c r="C260" s="1" t="s">
        <v>1305</v>
      </c>
      <c r="D260" s="1" t="s">
        <v>1306</v>
      </c>
      <c r="E260" s="1" t="s">
        <v>8794</v>
      </c>
      <c r="F260" s="1" t="s">
        <v>9220</v>
      </c>
    </row>
    <row r="261" spans="1:6" x14ac:dyDescent="0.3">
      <c r="A261" s="1" t="s">
        <v>2292</v>
      </c>
      <c r="B261" s="1" t="s">
        <v>698</v>
      </c>
      <c r="C261" s="1" t="s">
        <v>1305</v>
      </c>
      <c r="D261" s="1" t="s">
        <v>1306</v>
      </c>
      <c r="E261" s="1" t="s">
        <v>8795</v>
      </c>
      <c r="F261" s="1" t="s">
        <v>9221</v>
      </c>
    </row>
    <row r="262" spans="1:6" x14ac:dyDescent="0.3">
      <c r="A262" s="1" t="s">
        <v>2292</v>
      </c>
      <c r="B262" s="1" t="s">
        <v>698</v>
      </c>
      <c r="C262" s="1" t="s">
        <v>1305</v>
      </c>
      <c r="D262" s="1" t="s">
        <v>1306</v>
      </c>
      <c r="E262" s="1" t="s">
        <v>8796</v>
      </c>
      <c r="F262" s="1" t="s">
        <v>9222</v>
      </c>
    </row>
    <row r="263" spans="1:6" x14ac:dyDescent="0.3">
      <c r="A263" s="1" t="s">
        <v>2292</v>
      </c>
      <c r="B263" s="1" t="s">
        <v>698</v>
      </c>
      <c r="C263" s="1" t="s">
        <v>1305</v>
      </c>
      <c r="D263" s="1" t="s">
        <v>1306</v>
      </c>
      <c r="E263" s="1" t="s">
        <v>8797</v>
      </c>
      <c r="F263" s="1" t="s">
        <v>9223</v>
      </c>
    </row>
    <row r="264" spans="1:6" x14ac:dyDescent="0.3">
      <c r="A264" s="1" t="s">
        <v>2292</v>
      </c>
      <c r="B264" s="1" t="s">
        <v>698</v>
      </c>
      <c r="C264" s="1" t="s">
        <v>1305</v>
      </c>
      <c r="D264" s="1" t="s">
        <v>1306</v>
      </c>
      <c r="E264" s="1" t="s">
        <v>8798</v>
      </c>
      <c r="F264" s="1" t="s">
        <v>9224</v>
      </c>
    </row>
    <row r="265" spans="1:6" x14ac:dyDescent="0.3">
      <c r="A265" s="1" t="s">
        <v>2292</v>
      </c>
      <c r="B265" s="1" t="s">
        <v>698</v>
      </c>
      <c r="C265" s="1" t="s">
        <v>1305</v>
      </c>
      <c r="D265" s="1" t="s">
        <v>1306</v>
      </c>
      <c r="E265" s="1" t="s">
        <v>8799</v>
      </c>
      <c r="F265" s="1" t="s">
        <v>9225</v>
      </c>
    </row>
    <row r="266" spans="1:6" x14ac:dyDescent="0.3">
      <c r="A266" s="1" t="s">
        <v>2292</v>
      </c>
      <c r="B266" s="1" t="s">
        <v>698</v>
      </c>
      <c r="C266" s="1" t="s">
        <v>1305</v>
      </c>
      <c r="D266" s="1" t="s">
        <v>1306</v>
      </c>
      <c r="E266" s="1" t="s">
        <v>8800</v>
      </c>
      <c r="F266" s="1" t="s">
        <v>9226</v>
      </c>
    </row>
    <row r="267" spans="1:6" x14ac:dyDescent="0.3">
      <c r="A267" s="1" t="s">
        <v>2292</v>
      </c>
      <c r="B267" s="1" t="s">
        <v>698</v>
      </c>
      <c r="C267" s="1" t="s">
        <v>1305</v>
      </c>
      <c r="D267" s="1" t="s">
        <v>1306</v>
      </c>
      <c r="E267" s="1" t="s">
        <v>8801</v>
      </c>
      <c r="F267" s="1" t="s">
        <v>9227</v>
      </c>
    </row>
    <row r="268" spans="1:6" x14ac:dyDescent="0.3">
      <c r="A268" s="1" t="s">
        <v>2292</v>
      </c>
      <c r="B268" s="1" t="s">
        <v>698</v>
      </c>
      <c r="C268" s="1" t="s">
        <v>1305</v>
      </c>
      <c r="D268" s="1" t="s">
        <v>1306</v>
      </c>
      <c r="E268" s="1" t="s">
        <v>8829</v>
      </c>
      <c r="F268" s="1" t="s">
        <v>9255</v>
      </c>
    </row>
    <row r="269" spans="1:6" x14ac:dyDescent="0.3">
      <c r="A269" s="1" t="s">
        <v>2292</v>
      </c>
      <c r="B269" s="1" t="s">
        <v>698</v>
      </c>
      <c r="C269" s="1" t="s">
        <v>1305</v>
      </c>
      <c r="D269" s="1" t="s">
        <v>1306</v>
      </c>
      <c r="E269" s="1" t="s">
        <v>8830</v>
      </c>
      <c r="F269" s="1" t="s">
        <v>9256</v>
      </c>
    </row>
    <row r="270" spans="1:6" x14ac:dyDescent="0.3">
      <c r="A270" s="1" t="s">
        <v>2292</v>
      </c>
      <c r="B270" s="1" t="s">
        <v>698</v>
      </c>
      <c r="C270" s="1" t="s">
        <v>1305</v>
      </c>
      <c r="D270" s="1" t="s">
        <v>1306</v>
      </c>
      <c r="E270" s="1" t="s">
        <v>8831</v>
      </c>
      <c r="F270" s="1" t="s">
        <v>9257</v>
      </c>
    </row>
    <row r="271" spans="1:6" x14ac:dyDescent="0.3">
      <c r="A271" s="1" t="s">
        <v>2292</v>
      </c>
      <c r="B271" s="1" t="s">
        <v>698</v>
      </c>
      <c r="C271" s="1" t="s">
        <v>1305</v>
      </c>
      <c r="D271" s="1" t="s">
        <v>1306</v>
      </c>
      <c r="E271" s="1" t="s">
        <v>8832</v>
      </c>
      <c r="F271" s="1" t="s">
        <v>9258</v>
      </c>
    </row>
    <row r="272" spans="1:6" x14ac:dyDescent="0.3">
      <c r="A272" s="1" t="s">
        <v>2292</v>
      </c>
      <c r="B272" s="1" t="s">
        <v>698</v>
      </c>
      <c r="C272" s="1" t="s">
        <v>1305</v>
      </c>
      <c r="D272" s="1" t="s">
        <v>1306</v>
      </c>
      <c r="E272" s="1" t="s">
        <v>8833</v>
      </c>
      <c r="F272" s="1" t="s">
        <v>9259</v>
      </c>
    </row>
    <row r="273" spans="1:6" x14ac:dyDescent="0.3">
      <c r="A273" s="1" t="s">
        <v>2292</v>
      </c>
      <c r="B273" s="1" t="s">
        <v>698</v>
      </c>
      <c r="C273" s="1" t="s">
        <v>1305</v>
      </c>
      <c r="D273" s="1" t="s">
        <v>1306</v>
      </c>
      <c r="E273" s="1" t="s">
        <v>8834</v>
      </c>
      <c r="F273" s="1" t="s">
        <v>9260</v>
      </c>
    </row>
    <row r="274" spans="1:6" x14ac:dyDescent="0.3">
      <c r="A274" s="1" t="s">
        <v>2292</v>
      </c>
      <c r="B274" s="1" t="s">
        <v>698</v>
      </c>
      <c r="C274" s="1" t="s">
        <v>1305</v>
      </c>
      <c r="D274" s="1" t="s">
        <v>1306</v>
      </c>
      <c r="E274" s="1" t="s">
        <v>8835</v>
      </c>
      <c r="F274" s="1" t="s">
        <v>9261</v>
      </c>
    </row>
    <row r="275" spans="1:6" x14ac:dyDescent="0.3">
      <c r="A275" s="1" t="s">
        <v>2292</v>
      </c>
      <c r="B275" s="1" t="s">
        <v>698</v>
      </c>
      <c r="C275" s="1" t="s">
        <v>1305</v>
      </c>
      <c r="D275" s="1" t="s">
        <v>1306</v>
      </c>
      <c r="E275" s="1" t="s">
        <v>8836</v>
      </c>
      <c r="F275" s="1" t="s">
        <v>9262</v>
      </c>
    </row>
    <row r="276" spans="1:6" x14ac:dyDescent="0.3">
      <c r="A276" s="1" t="s">
        <v>2292</v>
      </c>
      <c r="B276" s="1" t="s">
        <v>698</v>
      </c>
      <c r="C276" s="1" t="s">
        <v>1305</v>
      </c>
      <c r="D276" s="1" t="s">
        <v>1306</v>
      </c>
      <c r="E276" s="1" t="s">
        <v>8837</v>
      </c>
      <c r="F276" s="1" t="s">
        <v>9263</v>
      </c>
    </row>
    <row r="277" spans="1:6" x14ac:dyDescent="0.3">
      <c r="A277" s="1" t="s">
        <v>2292</v>
      </c>
      <c r="B277" s="1" t="s">
        <v>698</v>
      </c>
      <c r="C277" s="1" t="s">
        <v>1305</v>
      </c>
      <c r="D277" s="1" t="s">
        <v>1306</v>
      </c>
      <c r="E277" s="1" t="s">
        <v>8811</v>
      </c>
      <c r="F277" s="1" t="s">
        <v>9237</v>
      </c>
    </row>
    <row r="278" spans="1:6" x14ac:dyDescent="0.3">
      <c r="A278" s="1" t="s">
        <v>2292</v>
      </c>
      <c r="B278" s="1" t="s">
        <v>698</v>
      </c>
      <c r="C278" s="1" t="s">
        <v>1305</v>
      </c>
      <c r="D278" s="1" t="s">
        <v>1306</v>
      </c>
      <c r="E278" s="1" t="s">
        <v>8812</v>
      </c>
      <c r="F278" s="1" t="s">
        <v>9238</v>
      </c>
    </row>
    <row r="279" spans="1:6" x14ac:dyDescent="0.3">
      <c r="A279" s="1" t="s">
        <v>2292</v>
      </c>
      <c r="B279" s="1" t="s">
        <v>698</v>
      </c>
      <c r="C279" s="1" t="s">
        <v>1305</v>
      </c>
      <c r="D279" s="1" t="s">
        <v>1306</v>
      </c>
      <c r="E279" s="1" t="s">
        <v>8813</v>
      </c>
      <c r="F279" s="1" t="s">
        <v>9239</v>
      </c>
    </row>
    <row r="280" spans="1:6" x14ac:dyDescent="0.3">
      <c r="A280" s="1" t="s">
        <v>2292</v>
      </c>
      <c r="B280" s="1" t="s">
        <v>698</v>
      </c>
      <c r="C280" s="1" t="s">
        <v>1305</v>
      </c>
      <c r="D280" s="1" t="s">
        <v>1306</v>
      </c>
      <c r="E280" s="1" t="s">
        <v>8814</v>
      </c>
      <c r="F280" s="1" t="s">
        <v>9240</v>
      </c>
    </row>
    <row r="281" spans="1:6" x14ac:dyDescent="0.3">
      <c r="A281" s="1" t="s">
        <v>2292</v>
      </c>
      <c r="B281" s="1" t="s">
        <v>698</v>
      </c>
      <c r="C281" s="1" t="s">
        <v>1305</v>
      </c>
      <c r="D281" s="1" t="s">
        <v>1306</v>
      </c>
      <c r="E281" s="1" t="s">
        <v>8815</v>
      </c>
      <c r="F281" s="1" t="s">
        <v>9241</v>
      </c>
    </row>
    <row r="282" spans="1:6" x14ac:dyDescent="0.3">
      <c r="A282" s="1" t="s">
        <v>2292</v>
      </c>
      <c r="B282" s="1" t="s">
        <v>698</v>
      </c>
      <c r="C282" s="1" t="s">
        <v>1305</v>
      </c>
      <c r="D282" s="1" t="s">
        <v>1306</v>
      </c>
      <c r="E282" s="1" t="s">
        <v>8816</v>
      </c>
      <c r="F282" s="1" t="s">
        <v>9242</v>
      </c>
    </row>
    <row r="283" spans="1:6" x14ac:dyDescent="0.3">
      <c r="A283" s="1" t="s">
        <v>2292</v>
      </c>
      <c r="B283" s="1" t="s">
        <v>698</v>
      </c>
      <c r="C283" s="1" t="s">
        <v>1305</v>
      </c>
      <c r="D283" s="1" t="s">
        <v>1306</v>
      </c>
      <c r="E283" s="1" t="s">
        <v>8817</v>
      </c>
      <c r="F283" s="1" t="s">
        <v>9243</v>
      </c>
    </row>
    <row r="284" spans="1:6" x14ac:dyDescent="0.3">
      <c r="A284" s="1" t="s">
        <v>2292</v>
      </c>
      <c r="B284" s="1" t="s">
        <v>698</v>
      </c>
      <c r="C284" s="1" t="s">
        <v>1305</v>
      </c>
      <c r="D284" s="1" t="s">
        <v>1306</v>
      </c>
      <c r="E284" s="1" t="s">
        <v>8818</v>
      </c>
      <c r="F284" s="1" t="s">
        <v>9244</v>
      </c>
    </row>
    <row r="285" spans="1:6" x14ac:dyDescent="0.3">
      <c r="A285" s="1" t="s">
        <v>2292</v>
      </c>
      <c r="B285" s="1" t="s">
        <v>698</v>
      </c>
      <c r="C285" s="1" t="s">
        <v>1305</v>
      </c>
      <c r="D285" s="1" t="s">
        <v>1306</v>
      </c>
      <c r="E285" s="1" t="s">
        <v>8819</v>
      </c>
      <c r="F285" s="1" t="s">
        <v>9245</v>
      </c>
    </row>
    <row r="286" spans="1:6" x14ac:dyDescent="0.3">
      <c r="A286" s="1" t="s">
        <v>2292</v>
      </c>
      <c r="B286" s="1" t="s">
        <v>698</v>
      </c>
      <c r="C286" s="1" t="s">
        <v>1305</v>
      </c>
      <c r="D286" s="1" t="s">
        <v>1306</v>
      </c>
      <c r="E286" s="1" t="s">
        <v>8784</v>
      </c>
      <c r="F286" s="1" t="s">
        <v>9210</v>
      </c>
    </row>
    <row r="287" spans="1:6" x14ac:dyDescent="0.3">
      <c r="A287" s="1" t="s">
        <v>2292</v>
      </c>
      <c r="B287" s="1" t="s">
        <v>698</v>
      </c>
      <c r="C287" s="1" t="s">
        <v>1305</v>
      </c>
      <c r="D287" s="1" t="s">
        <v>1306</v>
      </c>
      <c r="E287" s="1" t="s">
        <v>8785</v>
      </c>
      <c r="F287" s="1" t="s">
        <v>9211</v>
      </c>
    </row>
    <row r="288" spans="1:6" x14ac:dyDescent="0.3">
      <c r="A288" s="1" t="s">
        <v>2292</v>
      </c>
      <c r="B288" s="1" t="s">
        <v>698</v>
      </c>
      <c r="C288" s="1" t="s">
        <v>1305</v>
      </c>
      <c r="D288" s="1" t="s">
        <v>1306</v>
      </c>
      <c r="E288" s="1" t="s">
        <v>8786</v>
      </c>
      <c r="F288" s="1" t="s">
        <v>9212</v>
      </c>
    </row>
    <row r="289" spans="1:6" x14ac:dyDescent="0.3">
      <c r="A289" s="1" t="s">
        <v>2292</v>
      </c>
      <c r="B289" s="1" t="s">
        <v>698</v>
      </c>
      <c r="C289" s="1" t="s">
        <v>1305</v>
      </c>
      <c r="D289" s="1" t="s">
        <v>1306</v>
      </c>
      <c r="E289" s="1" t="s">
        <v>8787</v>
      </c>
      <c r="F289" s="1" t="s">
        <v>9213</v>
      </c>
    </row>
    <row r="290" spans="1:6" x14ac:dyDescent="0.3">
      <c r="A290" s="1" t="s">
        <v>2292</v>
      </c>
      <c r="B290" s="1" t="s">
        <v>698</v>
      </c>
      <c r="C290" s="1" t="s">
        <v>1305</v>
      </c>
      <c r="D290" s="1" t="s">
        <v>1306</v>
      </c>
      <c r="E290" s="1" t="s">
        <v>8788</v>
      </c>
      <c r="F290" s="1" t="s">
        <v>9214</v>
      </c>
    </row>
    <row r="291" spans="1:6" x14ac:dyDescent="0.3">
      <c r="A291" s="1" t="s">
        <v>2292</v>
      </c>
      <c r="B291" s="1" t="s">
        <v>698</v>
      </c>
      <c r="C291" s="1" t="s">
        <v>1305</v>
      </c>
      <c r="D291" s="1" t="s">
        <v>1306</v>
      </c>
      <c r="E291" s="1" t="s">
        <v>8789</v>
      </c>
      <c r="F291" s="1" t="s">
        <v>9215</v>
      </c>
    </row>
    <row r="292" spans="1:6" x14ac:dyDescent="0.3">
      <c r="A292" s="1" t="s">
        <v>2292</v>
      </c>
      <c r="B292" s="1" t="s">
        <v>698</v>
      </c>
      <c r="C292" s="1" t="s">
        <v>1305</v>
      </c>
      <c r="D292" s="1" t="s">
        <v>1306</v>
      </c>
      <c r="E292" s="1" t="s">
        <v>8790</v>
      </c>
      <c r="F292" s="1" t="s">
        <v>9216</v>
      </c>
    </row>
    <row r="293" spans="1:6" x14ac:dyDescent="0.3">
      <c r="A293" s="1" t="s">
        <v>2292</v>
      </c>
      <c r="B293" s="1" t="s">
        <v>698</v>
      </c>
      <c r="C293" s="1" t="s">
        <v>1305</v>
      </c>
      <c r="D293" s="1" t="s">
        <v>1306</v>
      </c>
      <c r="E293" s="1" t="s">
        <v>8791</v>
      </c>
      <c r="F293" s="1" t="s">
        <v>9217</v>
      </c>
    </row>
    <row r="294" spans="1:6" x14ac:dyDescent="0.3">
      <c r="A294" s="1" t="s">
        <v>2292</v>
      </c>
      <c r="B294" s="1" t="s">
        <v>698</v>
      </c>
      <c r="C294" s="1" t="s">
        <v>1305</v>
      </c>
      <c r="D294" s="1" t="s">
        <v>1306</v>
      </c>
      <c r="E294" s="1" t="s">
        <v>8792</v>
      </c>
      <c r="F294" s="1" t="s">
        <v>9218</v>
      </c>
    </row>
    <row r="295" spans="1:6" x14ac:dyDescent="0.3">
      <c r="A295" s="1" t="s">
        <v>2292</v>
      </c>
      <c r="B295" s="1" t="s">
        <v>698</v>
      </c>
      <c r="C295" s="1" t="s">
        <v>1305</v>
      </c>
      <c r="D295" s="1" t="s">
        <v>1306</v>
      </c>
      <c r="E295" s="1" t="s">
        <v>8793</v>
      </c>
      <c r="F295" s="1" t="s">
        <v>9219</v>
      </c>
    </row>
    <row r="296" spans="1:6" x14ac:dyDescent="0.3">
      <c r="A296" s="1" t="s">
        <v>2292</v>
      </c>
      <c r="B296" s="1" t="s">
        <v>698</v>
      </c>
      <c r="C296" s="1" t="s">
        <v>1305</v>
      </c>
      <c r="D296" s="1" t="s">
        <v>1306</v>
      </c>
      <c r="E296" s="1" t="s">
        <v>8794</v>
      </c>
      <c r="F296" s="1" t="s">
        <v>9220</v>
      </c>
    </row>
    <row r="297" spans="1:6" x14ac:dyDescent="0.3">
      <c r="A297" s="1" t="s">
        <v>2292</v>
      </c>
      <c r="B297" s="1" t="s">
        <v>698</v>
      </c>
      <c r="C297" s="1" t="s">
        <v>1305</v>
      </c>
      <c r="D297" s="1" t="s">
        <v>1306</v>
      </c>
      <c r="E297" s="1" t="s">
        <v>8795</v>
      </c>
      <c r="F297" s="1" t="s">
        <v>9221</v>
      </c>
    </row>
    <row r="298" spans="1:6" x14ac:dyDescent="0.3">
      <c r="A298" s="1" t="s">
        <v>2292</v>
      </c>
      <c r="B298" s="1" t="s">
        <v>698</v>
      </c>
      <c r="C298" s="1" t="s">
        <v>1305</v>
      </c>
      <c r="D298" s="1" t="s">
        <v>1306</v>
      </c>
      <c r="E298" s="1" t="s">
        <v>8796</v>
      </c>
      <c r="F298" s="1" t="s">
        <v>9222</v>
      </c>
    </row>
    <row r="299" spans="1:6" x14ac:dyDescent="0.3">
      <c r="A299" s="1" t="s">
        <v>2292</v>
      </c>
      <c r="B299" s="1" t="s">
        <v>698</v>
      </c>
      <c r="C299" s="1" t="s">
        <v>1305</v>
      </c>
      <c r="D299" s="1" t="s">
        <v>1306</v>
      </c>
      <c r="E299" s="1" t="s">
        <v>8797</v>
      </c>
      <c r="F299" s="1" t="s">
        <v>9223</v>
      </c>
    </row>
    <row r="300" spans="1:6" x14ac:dyDescent="0.3">
      <c r="A300" s="1" t="s">
        <v>2292</v>
      </c>
      <c r="B300" s="1" t="s">
        <v>698</v>
      </c>
      <c r="C300" s="1" t="s">
        <v>1305</v>
      </c>
      <c r="D300" s="1" t="s">
        <v>1306</v>
      </c>
      <c r="E300" s="1" t="s">
        <v>8798</v>
      </c>
      <c r="F300" s="1" t="s">
        <v>9224</v>
      </c>
    </row>
    <row r="301" spans="1:6" x14ac:dyDescent="0.3">
      <c r="A301" s="1" t="s">
        <v>2292</v>
      </c>
      <c r="B301" s="1" t="s">
        <v>698</v>
      </c>
      <c r="C301" s="1" t="s">
        <v>1305</v>
      </c>
      <c r="D301" s="1" t="s">
        <v>1306</v>
      </c>
      <c r="E301" s="1" t="s">
        <v>8799</v>
      </c>
      <c r="F301" s="1" t="s">
        <v>9225</v>
      </c>
    </row>
    <row r="302" spans="1:6" x14ac:dyDescent="0.3">
      <c r="A302" s="1" t="s">
        <v>2292</v>
      </c>
      <c r="B302" s="1" t="s">
        <v>698</v>
      </c>
      <c r="C302" s="1" t="s">
        <v>1305</v>
      </c>
      <c r="D302" s="1" t="s">
        <v>1306</v>
      </c>
      <c r="E302" s="1" t="s">
        <v>8800</v>
      </c>
      <c r="F302" s="1" t="s">
        <v>9226</v>
      </c>
    </row>
    <row r="303" spans="1:6" x14ac:dyDescent="0.3">
      <c r="A303" s="1" t="s">
        <v>2292</v>
      </c>
      <c r="B303" s="1" t="s">
        <v>698</v>
      </c>
      <c r="C303" s="1" t="s">
        <v>1305</v>
      </c>
      <c r="D303" s="1" t="s">
        <v>1306</v>
      </c>
      <c r="E303" s="1" t="s">
        <v>8801</v>
      </c>
      <c r="F303" s="1" t="s">
        <v>9227</v>
      </c>
    </row>
    <row r="304" spans="1:6" x14ac:dyDescent="0.3">
      <c r="A304" s="1" t="s">
        <v>2292</v>
      </c>
      <c r="B304" s="1" t="s">
        <v>698</v>
      </c>
      <c r="C304" s="1" t="s">
        <v>1305</v>
      </c>
      <c r="D304" s="1" t="s">
        <v>1306</v>
      </c>
      <c r="E304" s="1" t="s">
        <v>8829</v>
      </c>
      <c r="F304" s="1" t="s">
        <v>9255</v>
      </c>
    </row>
    <row r="305" spans="1:6" x14ac:dyDescent="0.3">
      <c r="A305" s="1" t="s">
        <v>2292</v>
      </c>
      <c r="B305" s="1" t="s">
        <v>698</v>
      </c>
      <c r="C305" s="1" t="s">
        <v>1305</v>
      </c>
      <c r="D305" s="1" t="s">
        <v>1306</v>
      </c>
      <c r="E305" s="1" t="s">
        <v>8830</v>
      </c>
      <c r="F305" s="1" t="s">
        <v>9256</v>
      </c>
    </row>
    <row r="306" spans="1:6" x14ac:dyDescent="0.3">
      <c r="A306" s="1" t="s">
        <v>2292</v>
      </c>
      <c r="B306" s="1" t="s">
        <v>698</v>
      </c>
      <c r="C306" s="1" t="s">
        <v>1305</v>
      </c>
      <c r="D306" s="1" t="s">
        <v>1306</v>
      </c>
      <c r="E306" s="1" t="s">
        <v>8831</v>
      </c>
      <c r="F306" s="1" t="s">
        <v>9257</v>
      </c>
    </row>
    <row r="307" spans="1:6" x14ac:dyDescent="0.3">
      <c r="A307" s="1" t="s">
        <v>2292</v>
      </c>
      <c r="B307" s="1" t="s">
        <v>698</v>
      </c>
      <c r="C307" s="1" t="s">
        <v>1305</v>
      </c>
      <c r="D307" s="1" t="s">
        <v>1306</v>
      </c>
      <c r="E307" s="1" t="s">
        <v>8832</v>
      </c>
      <c r="F307" s="1" t="s">
        <v>9258</v>
      </c>
    </row>
    <row r="308" spans="1:6" x14ac:dyDescent="0.3">
      <c r="A308" s="1" t="s">
        <v>2292</v>
      </c>
      <c r="B308" s="1" t="s">
        <v>698</v>
      </c>
      <c r="C308" s="1" t="s">
        <v>1305</v>
      </c>
      <c r="D308" s="1" t="s">
        <v>1306</v>
      </c>
      <c r="E308" s="1" t="s">
        <v>8833</v>
      </c>
      <c r="F308" s="1" t="s">
        <v>9259</v>
      </c>
    </row>
    <row r="309" spans="1:6" x14ac:dyDescent="0.3">
      <c r="A309" s="1" t="s">
        <v>2292</v>
      </c>
      <c r="B309" s="1" t="s">
        <v>698</v>
      </c>
      <c r="C309" s="1" t="s">
        <v>1305</v>
      </c>
      <c r="D309" s="1" t="s">
        <v>1306</v>
      </c>
      <c r="E309" s="1" t="s">
        <v>8834</v>
      </c>
      <c r="F309" s="1" t="s">
        <v>9260</v>
      </c>
    </row>
    <row r="310" spans="1:6" x14ac:dyDescent="0.3">
      <c r="A310" s="1" t="s">
        <v>2292</v>
      </c>
      <c r="B310" s="1" t="s">
        <v>698</v>
      </c>
      <c r="C310" s="1" t="s">
        <v>1305</v>
      </c>
      <c r="D310" s="1" t="s">
        <v>1306</v>
      </c>
      <c r="E310" s="1" t="s">
        <v>8835</v>
      </c>
      <c r="F310" s="1" t="s">
        <v>9261</v>
      </c>
    </row>
    <row r="311" spans="1:6" x14ac:dyDescent="0.3">
      <c r="A311" s="1" t="s">
        <v>2292</v>
      </c>
      <c r="B311" s="1" t="s">
        <v>698</v>
      </c>
      <c r="C311" s="1" t="s">
        <v>1305</v>
      </c>
      <c r="D311" s="1" t="s">
        <v>1306</v>
      </c>
      <c r="E311" s="1" t="s">
        <v>8836</v>
      </c>
      <c r="F311" s="1" t="s">
        <v>9262</v>
      </c>
    </row>
    <row r="312" spans="1:6" x14ac:dyDescent="0.3">
      <c r="A312" s="1" t="s">
        <v>2292</v>
      </c>
      <c r="B312" s="1" t="s">
        <v>698</v>
      </c>
      <c r="C312" s="1" t="s">
        <v>1305</v>
      </c>
      <c r="D312" s="1" t="s">
        <v>1306</v>
      </c>
      <c r="E312" s="1" t="s">
        <v>8837</v>
      </c>
      <c r="F312" s="1" t="s">
        <v>9263</v>
      </c>
    </row>
    <row r="313" spans="1:6" x14ac:dyDescent="0.3">
      <c r="A313" s="1" t="s">
        <v>2292</v>
      </c>
      <c r="B313" s="1" t="s">
        <v>698</v>
      </c>
      <c r="C313" s="1" t="s">
        <v>1305</v>
      </c>
      <c r="D313" s="1" t="s">
        <v>1306</v>
      </c>
      <c r="E313" s="1" t="s">
        <v>8820</v>
      </c>
      <c r="F313" s="1" t="s">
        <v>9246</v>
      </c>
    </row>
    <row r="314" spans="1:6" x14ac:dyDescent="0.3">
      <c r="A314" s="1" t="s">
        <v>2292</v>
      </c>
      <c r="B314" s="1" t="s">
        <v>698</v>
      </c>
      <c r="C314" s="1" t="s">
        <v>1305</v>
      </c>
      <c r="D314" s="1" t="s">
        <v>1306</v>
      </c>
      <c r="E314" s="1" t="s">
        <v>8821</v>
      </c>
      <c r="F314" s="1" t="s">
        <v>9247</v>
      </c>
    </row>
    <row r="315" spans="1:6" x14ac:dyDescent="0.3">
      <c r="A315" s="1" t="s">
        <v>2292</v>
      </c>
      <c r="B315" s="1" t="s">
        <v>698</v>
      </c>
      <c r="C315" s="1" t="s">
        <v>1305</v>
      </c>
      <c r="D315" s="1" t="s">
        <v>1306</v>
      </c>
      <c r="E315" s="1" t="s">
        <v>8822</v>
      </c>
      <c r="F315" s="1" t="s">
        <v>9248</v>
      </c>
    </row>
    <row r="316" spans="1:6" x14ac:dyDescent="0.3">
      <c r="A316" s="1" t="s">
        <v>2292</v>
      </c>
      <c r="B316" s="1" t="s">
        <v>698</v>
      </c>
      <c r="C316" s="1" t="s">
        <v>1305</v>
      </c>
      <c r="D316" s="1" t="s">
        <v>1306</v>
      </c>
      <c r="E316" s="1" t="s">
        <v>8823</v>
      </c>
      <c r="F316" s="1" t="s">
        <v>9249</v>
      </c>
    </row>
    <row r="317" spans="1:6" x14ac:dyDescent="0.3">
      <c r="A317" s="1" t="s">
        <v>2292</v>
      </c>
      <c r="B317" s="1" t="s">
        <v>698</v>
      </c>
      <c r="C317" s="1" t="s">
        <v>1305</v>
      </c>
      <c r="D317" s="1" t="s">
        <v>1306</v>
      </c>
      <c r="E317" s="1" t="s">
        <v>8824</v>
      </c>
      <c r="F317" s="1" t="s">
        <v>9250</v>
      </c>
    </row>
    <row r="318" spans="1:6" x14ac:dyDescent="0.3">
      <c r="A318" s="1" t="s">
        <v>2292</v>
      </c>
      <c r="B318" s="1" t="s">
        <v>698</v>
      </c>
      <c r="C318" s="1" t="s">
        <v>1305</v>
      </c>
      <c r="D318" s="1" t="s">
        <v>1306</v>
      </c>
      <c r="E318" s="1" t="s">
        <v>8825</v>
      </c>
      <c r="F318" s="1" t="s">
        <v>9251</v>
      </c>
    </row>
    <row r="319" spans="1:6" x14ac:dyDescent="0.3">
      <c r="A319" s="1" t="s">
        <v>2292</v>
      </c>
      <c r="B319" s="1" t="s">
        <v>698</v>
      </c>
      <c r="C319" s="1" t="s">
        <v>1305</v>
      </c>
      <c r="D319" s="1" t="s">
        <v>1306</v>
      </c>
      <c r="E319" s="1" t="s">
        <v>8826</v>
      </c>
      <c r="F319" s="1" t="s">
        <v>9252</v>
      </c>
    </row>
    <row r="320" spans="1:6" x14ac:dyDescent="0.3">
      <c r="A320" s="1" t="s">
        <v>2292</v>
      </c>
      <c r="B320" s="1" t="s">
        <v>698</v>
      </c>
      <c r="C320" s="1" t="s">
        <v>1305</v>
      </c>
      <c r="D320" s="1" t="s">
        <v>1306</v>
      </c>
      <c r="E320" s="1" t="s">
        <v>8827</v>
      </c>
      <c r="F320" s="1" t="s">
        <v>9253</v>
      </c>
    </row>
    <row r="321" spans="1:6" x14ac:dyDescent="0.3">
      <c r="A321" s="1" t="s">
        <v>2292</v>
      </c>
      <c r="B321" s="1" t="s">
        <v>698</v>
      </c>
      <c r="C321" s="1" t="s">
        <v>1305</v>
      </c>
      <c r="D321" s="1" t="s">
        <v>1306</v>
      </c>
      <c r="E321" s="1" t="s">
        <v>8828</v>
      </c>
      <c r="F321" s="1" t="s">
        <v>9254</v>
      </c>
    </row>
    <row r="322" spans="1:6" x14ac:dyDescent="0.3">
      <c r="A322" s="1" t="s">
        <v>2292</v>
      </c>
      <c r="B322" s="1" t="s">
        <v>698</v>
      </c>
      <c r="C322" s="1" t="s">
        <v>1305</v>
      </c>
      <c r="D322" s="1" t="s">
        <v>1306</v>
      </c>
      <c r="E322" s="1" t="s">
        <v>8784</v>
      </c>
      <c r="F322" s="1" t="s">
        <v>9210</v>
      </c>
    </row>
    <row r="323" spans="1:6" x14ac:dyDescent="0.3">
      <c r="A323" s="1" t="s">
        <v>2292</v>
      </c>
      <c r="B323" s="1" t="s">
        <v>698</v>
      </c>
      <c r="C323" s="1" t="s">
        <v>1305</v>
      </c>
      <c r="D323" s="1" t="s">
        <v>1306</v>
      </c>
      <c r="E323" s="1" t="s">
        <v>8785</v>
      </c>
      <c r="F323" s="1" t="s">
        <v>9211</v>
      </c>
    </row>
    <row r="324" spans="1:6" x14ac:dyDescent="0.3">
      <c r="A324" s="1" t="s">
        <v>2292</v>
      </c>
      <c r="B324" s="1" t="s">
        <v>698</v>
      </c>
      <c r="C324" s="1" t="s">
        <v>1305</v>
      </c>
      <c r="D324" s="1" t="s">
        <v>1306</v>
      </c>
      <c r="E324" s="1" t="s">
        <v>8786</v>
      </c>
      <c r="F324" s="1" t="s">
        <v>9212</v>
      </c>
    </row>
    <row r="325" spans="1:6" x14ac:dyDescent="0.3">
      <c r="A325" s="1" t="s">
        <v>2292</v>
      </c>
      <c r="B325" s="1" t="s">
        <v>698</v>
      </c>
      <c r="C325" s="1" t="s">
        <v>1305</v>
      </c>
      <c r="D325" s="1" t="s">
        <v>1306</v>
      </c>
      <c r="E325" s="1" t="s">
        <v>8787</v>
      </c>
      <c r="F325" s="1" t="s">
        <v>9213</v>
      </c>
    </row>
    <row r="326" spans="1:6" x14ac:dyDescent="0.3">
      <c r="A326" s="1" t="s">
        <v>2292</v>
      </c>
      <c r="B326" s="1" t="s">
        <v>698</v>
      </c>
      <c r="C326" s="1" t="s">
        <v>1305</v>
      </c>
      <c r="D326" s="1" t="s">
        <v>1306</v>
      </c>
      <c r="E326" s="1" t="s">
        <v>8788</v>
      </c>
      <c r="F326" s="1" t="s">
        <v>9214</v>
      </c>
    </row>
    <row r="327" spans="1:6" x14ac:dyDescent="0.3">
      <c r="A327" s="1" t="s">
        <v>2292</v>
      </c>
      <c r="B327" s="1" t="s">
        <v>698</v>
      </c>
      <c r="C327" s="1" t="s">
        <v>1305</v>
      </c>
      <c r="D327" s="1" t="s">
        <v>1306</v>
      </c>
      <c r="E327" s="1" t="s">
        <v>8789</v>
      </c>
      <c r="F327" s="1" t="s">
        <v>9215</v>
      </c>
    </row>
    <row r="328" spans="1:6" x14ac:dyDescent="0.3">
      <c r="A328" s="1" t="s">
        <v>2292</v>
      </c>
      <c r="B328" s="1" t="s">
        <v>698</v>
      </c>
      <c r="C328" s="1" t="s">
        <v>1305</v>
      </c>
      <c r="D328" s="1" t="s">
        <v>1306</v>
      </c>
      <c r="E328" s="1" t="s">
        <v>8790</v>
      </c>
      <c r="F328" s="1" t="s">
        <v>9216</v>
      </c>
    </row>
    <row r="329" spans="1:6" x14ac:dyDescent="0.3">
      <c r="A329" s="1" t="s">
        <v>2292</v>
      </c>
      <c r="B329" s="1" t="s">
        <v>698</v>
      </c>
      <c r="C329" s="1" t="s">
        <v>1305</v>
      </c>
      <c r="D329" s="1" t="s">
        <v>1306</v>
      </c>
      <c r="E329" s="1" t="s">
        <v>8791</v>
      </c>
      <c r="F329" s="1" t="s">
        <v>9217</v>
      </c>
    </row>
    <row r="330" spans="1:6" x14ac:dyDescent="0.3">
      <c r="A330" s="1" t="s">
        <v>2292</v>
      </c>
      <c r="B330" s="1" t="s">
        <v>698</v>
      </c>
      <c r="C330" s="1" t="s">
        <v>1305</v>
      </c>
      <c r="D330" s="1" t="s">
        <v>1306</v>
      </c>
      <c r="E330" s="1" t="s">
        <v>8792</v>
      </c>
      <c r="F330" s="1" t="s">
        <v>9218</v>
      </c>
    </row>
    <row r="331" spans="1:6" x14ac:dyDescent="0.3">
      <c r="A331" s="1" t="s">
        <v>2292</v>
      </c>
      <c r="B331" s="1" t="s">
        <v>698</v>
      </c>
      <c r="C331" s="1" t="s">
        <v>1305</v>
      </c>
      <c r="D331" s="1" t="s">
        <v>1306</v>
      </c>
      <c r="E331" s="1" t="s">
        <v>8793</v>
      </c>
      <c r="F331" s="1" t="s">
        <v>9219</v>
      </c>
    </row>
    <row r="332" spans="1:6" x14ac:dyDescent="0.3">
      <c r="A332" s="1" t="s">
        <v>2292</v>
      </c>
      <c r="B332" s="1" t="s">
        <v>698</v>
      </c>
      <c r="C332" s="1" t="s">
        <v>1305</v>
      </c>
      <c r="D332" s="1" t="s">
        <v>1306</v>
      </c>
      <c r="E332" s="1" t="s">
        <v>8794</v>
      </c>
      <c r="F332" s="1" t="s">
        <v>9220</v>
      </c>
    </row>
    <row r="333" spans="1:6" x14ac:dyDescent="0.3">
      <c r="A333" s="1" t="s">
        <v>2292</v>
      </c>
      <c r="B333" s="1" t="s">
        <v>698</v>
      </c>
      <c r="C333" s="1" t="s">
        <v>1305</v>
      </c>
      <c r="D333" s="1" t="s">
        <v>1306</v>
      </c>
      <c r="E333" s="1" t="s">
        <v>8795</v>
      </c>
      <c r="F333" s="1" t="s">
        <v>9221</v>
      </c>
    </row>
    <row r="334" spans="1:6" x14ac:dyDescent="0.3">
      <c r="A334" s="1" t="s">
        <v>2292</v>
      </c>
      <c r="B334" s="1" t="s">
        <v>698</v>
      </c>
      <c r="C334" s="1" t="s">
        <v>1305</v>
      </c>
      <c r="D334" s="1" t="s">
        <v>1306</v>
      </c>
      <c r="E334" s="1" t="s">
        <v>8796</v>
      </c>
      <c r="F334" s="1" t="s">
        <v>9222</v>
      </c>
    </row>
    <row r="335" spans="1:6" x14ac:dyDescent="0.3">
      <c r="A335" s="1" t="s">
        <v>2292</v>
      </c>
      <c r="B335" s="1" t="s">
        <v>698</v>
      </c>
      <c r="C335" s="1" t="s">
        <v>1305</v>
      </c>
      <c r="D335" s="1" t="s">
        <v>1306</v>
      </c>
      <c r="E335" s="1" t="s">
        <v>8797</v>
      </c>
      <c r="F335" s="1" t="s">
        <v>9223</v>
      </c>
    </row>
    <row r="336" spans="1:6" x14ac:dyDescent="0.3">
      <c r="A336" s="1" t="s">
        <v>2292</v>
      </c>
      <c r="B336" s="1" t="s">
        <v>698</v>
      </c>
      <c r="C336" s="1" t="s">
        <v>1305</v>
      </c>
      <c r="D336" s="1" t="s">
        <v>1306</v>
      </c>
      <c r="E336" s="1" t="s">
        <v>8798</v>
      </c>
      <c r="F336" s="1" t="s">
        <v>9224</v>
      </c>
    </row>
    <row r="337" spans="1:6" x14ac:dyDescent="0.3">
      <c r="A337" s="1" t="s">
        <v>2292</v>
      </c>
      <c r="B337" s="1" t="s">
        <v>698</v>
      </c>
      <c r="C337" s="1" t="s">
        <v>1305</v>
      </c>
      <c r="D337" s="1" t="s">
        <v>1306</v>
      </c>
      <c r="E337" s="1" t="s">
        <v>8799</v>
      </c>
      <c r="F337" s="1" t="s">
        <v>9225</v>
      </c>
    </row>
    <row r="338" spans="1:6" x14ac:dyDescent="0.3">
      <c r="A338" s="1" t="s">
        <v>2292</v>
      </c>
      <c r="B338" s="1" t="s">
        <v>698</v>
      </c>
      <c r="C338" s="1" t="s">
        <v>1305</v>
      </c>
      <c r="D338" s="1" t="s">
        <v>1306</v>
      </c>
      <c r="E338" s="1" t="s">
        <v>8800</v>
      </c>
      <c r="F338" s="1" t="s">
        <v>9226</v>
      </c>
    </row>
    <row r="339" spans="1:6" x14ac:dyDescent="0.3">
      <c r="A339" s="1" t="s">
        <v>2292</v>
      </c>
      <c r="B339" s="1" t="s">
        <v>698</v>
      </c>
      <c r="C339" s="1" t="s">
        <v>1305</v>
      </c>
      <c r="D339" s="1" t="s">
        <v>1306</v>
      </c>
      <c r="E339" s="1" t="s">
        <v>8801</v>
      </c>
      <c r="F339" s="1" t="s">
        <v>9227</v>
      </c>
    </row>
    <row r="340" spans="1:6" x14ac:dyDescent="0.3">
      <c r="A340" s="1" t="s">
        <v>2292</v>
      </c>
      <c r="B340" s="1" t="s">
        <v>698</v>
      </c>
      <c r="C340" s="1" t="s">
        <v>1305</v>
      </c>
      <c r="D340" s="1" t="s">
        <v>1306</v>
      </c>
      <c r="E340" s="1" t="s">
        <v>8829</v>
      </c>
      <c r="F340" s="1" t="s">
        <v>9255</v>
      </c>
    </row>
    <row r="341" spans="1:6" x14ac:dyDescent="0.3">
      <c r="A341" s="1" t="s">
        <v>2292</v>
      </c>
      <c r="B341" s="1" t="s">
        <v>698</v>
      </c>
      <c r="C341" s="1" t="s">
        <v>1305</v>
      </c>
      <c r="D341" s="1" t="s">
        <v>1306</v>
      </c>
      <c r="E341" s="1" t="s">
        <v>8830</v>
      </c>
      <c r="F341" s="1" t="s">
        <v>9256</v>
      </c>
    </row>
    <row r="342" spans="1:6" x14ac:dyDescent="0.3">
      <c r="A342" s="1" t="s">
        <v>2292</v>
      </c>
      <c r="B342" s="1" t="s">
        <v>698</v>
      </c>
      <c r="C342" s="1" t="s">
        <v>1305</v>
      </c>
      <c r="D342" s="1" t="s">
        <v>1306</v>
      </c>
      <c r="E342" s="1" t="s">
        <v>8831</v>
      </c>
      <c r="F342" s="1" t="s">
        <v>9257</v>
      </c>
    </row>
    <row r="343" spans="1:6" x14ac:dyDescent="0.3">
      <c r="A343" s="1" t="s">
        <v>2292</v>
      </c>
      <c r="B343" s="1" t="s">
        <v>698</v>
      </c>
      <c r="C343" s="1" t="s">
        <v>1305</v>
      </c>
      <c r="D343" s="1" t="s">
        <v>1306</v>
      </c>
      <c r="E343" s="1" t="s">
        <v>8832</v>
      </c>
      <c r="F343" s="1" t="s">
        <v>9258</v>
      </c>
    </row>
    <row r="344" spans="1:6" x14ac:dyDescent="0.3">
      <c r="A344" s="1" t="s">
        <v>2292</v>
      </c>
      <c r="B344" s="1" t="s">
        <v>698</v>
      </c>
      <c r="C344" s="1" t="s">
        <v>1305</v>
      </c>
      <c r="D344" s="1" t="s">
        <v>1306</v>
      </c>
      <c r="E344" s="1" t="s">
        <v>8833</v>
      </c>
      <c r="F344" s="1" t="s">
        <v>9259</v>
      </c>
    </row>
    <row r="345" spans="1:6" x14ac:dyDescent="0.3">
      <c r="A345" s="1" t="s">
        <v>2292</v>
      </c>
      <c r="B345" s="1" t="s">
        <v>698</v>
      </c>
      <c r="C345" s="1" t="s">
        <v>1305</v>
      </c>
      <c r="D345" s="1" t="s">
        <v>1306</v>
      </c>
      <c r="E345" s="1" t="s">
        <v>8834</v>
      </c>
      <c r="F345" s="1" t="s">
        <v>9260</v>
      </c>
    </row>
    <row r="346" spans="1:6" x14ac:dyDescent="0.3">
      <c r="A346" s="1" t="s">
        <v>2292</v>
      </c>
      <c r="B346" s="1" t="s">
        <v>698</v>
      </c>
      <c r="C346" s="1" t="s">
        <v>1305</v>
      </c>
      <c r="D346" s="1" t="s">
        <v>1306</v>
      </c>
      <c r="E346" s="1" t="s">
        <v>8835</v>
      </c>
      <c r="F346" s="1" t="s">
        <v>9261</v>
      </c>
    </row>
    <row r="347" spans="1:6" x14ac:dyDescent="0.3">
      <c r="A347" s="1" t="s">
        <v>2292</v>
      </c>
      <c r="B347" s="1" t="s">
        <v>698</v>
      </c>
      <c r="C347" s="1" t="s">
        <v>1305</v>
      </c>
      <c r="D347" s="1" t="s">
        <v>1306</v>
      </c>
      <c r="E347" s="1" t="s">
        <v>8836</v>
      </c>
      <c r="F347" s="1" t="s">
        <v>9262</v>
      </c>
    </row>
    <row r="348" spans="1:6" x14ac:dyDescent="0.3">
      <c r="A348" s="1" t="s">
        <v>2292</v>
      </c>
      <c r="B348" s="1" t="s">
        <v>698</v>
      </c>
      <c r="C348" s="1" t="s">
        <v>1305</v>
      </c>
      <c r="D348" s="1" t="s">
        <v>1306</v>
      </c>
      <c r="E348" s="1" t="s">
        <v>8837</v>
      </c>
      <c r="F348" s="1" t="s">
        <v>9263</v>
      </c>
    </row>
    <row r="349" spans="1:6" x14ac:dyDescent="0.3">
      <c r="A349" s="1" t="s">
        <v>2292</v>
      </c>
      <c r="B349" s="1" t="s">
        <v>698</v>
      </c>
      <c r="C349" s="1" t="s">
        <v>1305</v>
      </c>
      <c r="D349" s="1" t="s">
        <v>1306</v>
      </c>
      <c r="E349" s="1" t="s">
        <v>8820</v>
      </c>
      <c r="F349" s="1" t="s">
        <v>9246</v>
      </c>
    </row>
    <row r="350" spans="1:6" x14ac:dyDescent="0.3">
      <c r="A350" s="1" t="s">
        <v>2292</v>
      </c>
      <c r="B350" s="1" t="s">
        <v>698</v>
      </c>
      <c r="C350" s="1" t="s">
        <v>1305</v>
      </c>
      <c r="D350" s="1" t="s">
        <v>1306</v>
      </c>
      <c r="E350" s="1" t="s">
        <v>8821</v>
      </c>
      <c r="F350" s="1" t="s">
        <v>9247</v>
      </c>
    </row>
    <row r="351" spans="1:6" x14ac:dyDescent="0.3">
      <c r="A351" s="1" t="s">
        <v>2292</v>
      </c>
      <c r="B351" s="1" t="s">
        <v>698</v>
      </c>
      <c r="C351" s="1" t="s">
        <v>1305</v>
      </c>
      <c r="D351" s="1" t="s">
        <v>1306</v>
      </c>
      <c r="E351" s="1" t="s">
        <v>8822</v>
      </c>
      <c r="F351" s="1" t="s">
        <v>9248</v>
      </c>
    </row>
    <row r="352" spans="1:6" x14ac:dyDescent="0.3">
      <c r="A352" s="1" t="s">
        <v>2292</v>
      </c>
      <c r="B352" s="1" t="s">
        <v>698</v>
      </c>
      <c r="C352" s="1" t="s">
        <v>1305</v>
      </c>
      <c r="D352" s="1" t="s">
        <v>1306</v>
      </c>
      <c r="E352" s="1" t="s">
        <v>8823</v>
      </c>
      <c r="F352" s="1" t="s">
        <v>9249</v>
      </c>
    </row>
    <row r="353" spans="1:6" x14ac:dyDescent="0.3">
      <c r="A353" s="1" t="s">
        <v>2292</v>
      </c>
      <c r="B353" s="1" t="s">
        <v>698</v>
      </c>
      <c r="C353" s="1" t="s">
        <v>1305</v>
      </c>
      <c r="D353" s="1" t="s">
        <v>1306</v>
      </c>
      <c r="E353" s="1" t="s">
        <v>8824</v>
      </c>
      <c r="F353" s="1" t="s">
        <v>9250</v>
      </c>
    </row>
    <row r="354" spans="1:6" x14ac:dyDescent="0.3">
      <c r="A354" s="1" t="s">
        <v>2292</v>
      </c>
      <c r="B354" s="1" t="s">
        <v>698</v>
      </c>
      <c r="C354" s="1" t="s">
        <v>1305</v>
      </c>
      <c r="D354" s="1" t="s">
        <v>1306</v>
      </c>
      <c r="E354" s="1" t="s">
        <v>8825</v>
      </c>
      <c r="F354" s="1" t="s">
        <v>9251</v>
      </c>
    </row>
    <row r="355" spans="1:6" x14ac:dyDescent="0.3">
      <c r="A355" s="1" t="s">
        <v>2292</v>
      </c>
      <c r="B355" s="1" t="s">
        <v>698</v>
      </c>
      <c r="C355" s="1" t="s">
        <v>1305</v>
      </c>
      <c r="D355" s="1" t="s">
        <v>1306</v>
      </c>
      <c r="E355" s="1" t="s">
        <v>8826</v>
      </c>
      <c r="F355" s="1" t="s">
        <v>9252</v>
      </c>
    </row>
    <row r="356" spans="1:6" x14ac:dyDescent="0.3">
      <c r="A356" s="1" t="s">
        <v>2292</v>
      </c>
      <c r="B356" s="1" t="s">
        <v>698</v>
      </c>
      <c r="C356" s="1" t="s">
        <v>1305</v>
      </c>
      <c r="D356" s="1" t="s">
        <v>1306</v>
      </c>
      <c r="E356" s="1" t="s">
        <v>8827</v>
      </c>
      <c r="F356" s="1" t="s">
        <v>9253</v>
      </c>
    </row>
    <row r="357" spans="1:6" x14ac:dyDescent="0.3">
      <c r="A357" s="1" t="s">
        <v>2292</v>
      </c>
      <c r="B357" s="1" t="s">
        <v>698</v>
      </c>
      <c r="C357" s="1" t="s">
        <v>1305</v>
      </c>
      <c r="D357" s="1" t="s">
        <v>1306</v>
      </c>
      <c r="E357" s="1" t="s">
        <v>8828</v>
      </c>
      <c r="F357" s="1" t="s">
        <v>9254</v>
      </c>
    </row>
    <row r="358" spans="1:6" x14ac:dyDescent="0.3">
      <c r="A358" s="1" t="s">
        <v>2292</v>
      </c>
      <c r="B358" s="1" t="s">
        <v>698</v>
      </c>
      <c r="C358" s="1" t="s">
        <v>1305</v>
      </c>
      <c r="D358" s="1" t="s">
        <v>1306</v>
      </c>
      <c r="E358" s="1" t="s">
        <v>8784</v>
      </c>
      <c r="F358" s="1" t="s">
        <v>9210</v>
      </c>
    </row>
    <row r="359" spans="1:6" x14ac:dyDescent="0.3">
      <c r="A359" s="1" t="s">
        <v>2292</v>
      </c>
      <c r="B359" s="1" t="s">
        <v>698</v>
      </c>
      <c r="C359" s="1" t="s">
        <v>1305</v>
      </c>
      <c r="D359" s="1" t="s">
        <v>1306</v>
      </c>
      <c r="E359" s="1" t="s">
        <v>8785</v>
      </c>
      <c r="F359" s="1" t="s">
        <v>9211</v>
      </c>
    </row>
    <row r="360" spans="1:6" x14ac:dyDescent="0.3">
      <c r="A360" s="1" t="s">
        <v>2292</v>
      </c>
      <c r="B360" s="1" t="s">
        <v>698</v>
      </c>
      <c r="C360" s="1" t="s">
        <v>1305</v>
      </c>
      <c r="D360" s="1" t="s">
        <v>1306</v>
      </c>
      <c r="E360" s="1" t="s">
        <v>8786</v>
      </c>
      <c r="F360" s="1" t="s">
        <v>9212</v>
      </c>
    </row>
    <row r="361" spans="1:6" x14ac:dyDescent="0.3">
      <c r="A361" s="1" t="s">
        <v>2292</v>
      </c>
      <c r="B361" s="1" t="s">
        <v>698</v>
      </c>
      <c r="C361" s="1" t="s">
        <v>1305</v>
      </c>
      <c r="D361" s="1" t="s">
        <v>1306</v>
      </c>
      <c r="E361" s="1" t="s">
        <v>8787</v>
      </c>
      <c r="F361" s="1" t="s">
        <v>9213</v>
      </c>
    </row>
    <row r="362" spans="1:6" x14ac:dyDescent="0.3">
      <c r="A362" s="1" t="s">
        <v>2292</v>
      </c>
      <c r="B362" s="1" t="s">
        <v>698</v>
      </c>
      <c r="C362" s="1" t="s">
        <v>1305</v>
      </c>
      <c r="D362" s="1" t="s">
        <v>1306</v>
      </c>
      <c r="E362" s="1" t="s">
        <v>8788</v>
      </c>
      <c r="F362" s="1" t="s">
        <v>9214</v>
      </c>
    </row>
    <row r="363" spans="1:6" x14ac:dyDescent="0.3">
      <c r="A363" s="1" t="s">
        <v>2292</v>
      </c>
      <c r="B363" s="1" t="s">
        <v>698</v>
      </c>
      <c r="C363" s="1" t="s">
        <v>1305</v>
      </c>
      <c r="D363" s="1" t="s">
        <v>1306</v>
      </c>
      <c r="E363" s="1" t="s">
        <v>8789</v>
      </c>
      <c r="F363" s="1" t="s">
        <v>9215</v>
      </c>
    </row>
    <row r="364" spans="1:6" x14ac:dyDescent="0.3">
      <c r="A364" s="1" t="s">
        <v>2292</v>
      </c>
      <c r="B364" s="1" t="s">
        <v>698</v>
      </c>
      <c r="C364" s="1" t="s">
        <v>1305</v>
      </c>
      <c r="D364" s="1" t="s">
        <v>1306</v>
      </c>
      <c r="E364" s="1" t="s">
        <v>8790</v>
      </c>
      <c r="F364" s="1" t="s">
        <v>9216</v>
      </c>
    </row>
    <row r="365" spans="1:6" x14ac:dyDescent="0.3">
      <c r="A365" s="1" t="s">
        <v>2292</v>
      </c>
      <c r="B365" s="1" t="s">
        <v>698</v>
      </c>
      <c r="C365" s="1" t="s">
        <v>1305</v>
      </c>
      <c r="D365" s="1" t="s">
        <v>1306</v>
      </c>
      <c r="E365" s="1" t="s">
        <v>8791</v>
      </c>
      <c r="F365" s="1" t="s">
        <v>9217</v>
      </c>
    </row>
    <row r="366" spans="1:6" x14ac:dyDescent="0.3">
      <c r="A366" s="1" t="s">
        <v>2292</v>
      </c>
      <c r="B366" s="1" t="s">
        <v>698</v>
      </c>
      <c r="C366" s="1" t="s">
        <v>1305</v>
      </c>
      <c r="D366" s="1" t="s">
        <v>1306</v>
      </c>
      <c r="E366" s="1" t="s">
        <v>8792</v>
      </c>
      <c r="F366" s="1" t="s">
        <v>9218</v>
      </c>
    </row>
    <row r="367" spans="1:6" x14ac:dyDescent="0.3">
      <c r="A367" s="1" t="s">
        <v>2292</v>
      </c>
      <c r="B367" s="1" t="s">
        <v>698</v>
      </c>
      <c r="C367" s="1" t="s">
        <v>1305</v>
      </c>
      <c r="D367" s="1" t="s">
        <v>1306</v>
      </c>
      <c r="E367" s="1" t="s">
        <v>8838</v>
      </c>
      <c r="F367" s="1" t="s">
        <v>9264</v>
      </c>
    </row>
    <row r="368" spans="1:6" x14ac:dyDescent="0.3">
      <c r="A368" s="1" t="s">
        <v>2292</v>
      </c>
      <c r="B368" s="1" t="s">
        <v>698</v>
      </c>
      <c r="C368" s="1" t="s">
        <v>1305</v>
      </c>
      <c r="D368" s="1" t="s">
        <v>1306</v>
      </c>
      <c r="E368" s="1" t="s">
        <v>8839</v>
      </c>
      <c r="F368" s="1" t="s">
        <v>9265</v>
      </c>
    </row>
    <row r="369" spans="1:6" x14ac:dyDescent="0.3">
      <c r="A369" s="1" t="s">
        <v>2292</v>
      </c>
      <c r="B369" s="1" t="s">
        <v>698</v>
      </c>
      <c r="C369" s="1" t="s">
        <v>1305</v>
      </c>
      <c r="D369" s="1" t="s">
        <v>1306</v>
      </c>
      <c r="E369" s="1" t="s">
        <v>8840</v>
      </c>
      <c r="F369" s="1" t="s">
        <v>9266</v>
      </c>
    </row>
    <row r="370" spans="1:6" x14ac:dyDescent="0.3">
      <c r="A370" s="1" t="s">
        <v>2292</v>
      </c>
      <c r="B370" s="1" t="s">
        <v>698</v>
      </c>
      <c r="C370" s="1" t="s">
        <v>1305</v>
      </c>
      <c r="D370" s="1" t="s">
        <v>1306</v>
      </c>
      <c r="E370" s="1" t="s">
        <v>8841</v>
      </c>
      <c r="F370" s="1" t="s">
        <v>9267</v>
      </c>
    </row>
    <row r="371" spans="1:6" x14ac:dyDescent="0.3">
      <c r="A371" s="1" t="s">
        <v>2292</v>
      </c>
      <c r="B371" s="1" t="s">
        <v>698</v>
      </c>
      <c r="C371" s="1" t="s">
        <v>1305</v>
      </c>
      <c r="D371" s="1" t="s">
        <v>1306</v>
      </c>
      <c r="E371" s="1" t="s">
        <v>8842</v>
      </c>
      <c r="F371" s="1" t="s">
        <v>9268</v>
      </c>
    </row>
    <row r="372" spans="1:6" x14ac:dyDescent="0.3">
      <c r="A372" s="1" t="s">
        <v>2292</v>
      </c>
      <c r="B372" s="1" t="s">
        <v>698</v>
      </c>
      <c r="C372" s="1" t="s">
        <v>1305</v>
      </c>
      <c r="D372" s="1" t="s">
        <v>1306</v>
      </c>
      <c r="E372" s="1" t="s">
        <v>8843</v>
      </c>
      <c r="F372" s="1" t="s">
        <v>9269</v>
      </c>
    </row>
    <row r="373" spans="1:6" x14ac:dyDescent="0.3">
      <c r="A373" s="1" t="s">
        <v>2292</v>
      </c>
      <c r="B373" s="1" t="s">
        <v>698</v>
      </c>
      <c r="C373" s="1" t="s">
        <v>1305</v>
      </c>
      <c r="D373" s="1" t="s">
        <v>1306</v>
      </c>
      <c r="E373" s="1" t="s">
        <v>8844</v>
      </c>
      <c r="F373" s="1" t="s">
        <v>9270</v>
      </c>
    </row>
    <row r="374" spans="1:6" x14ac:dyDescent="0.3">
      <c r="A374" s="1" t="s">
        <v>2292</v>
      </c>
      <c r="B374" s="1" t="s">
        <v>698</v>
      </c>
      <c r="C374" s="1" t="s">
        <v>1305</v>
      </c>
      <c r="D374" s="1" t="s">
        <v>1306</v>
      </c>
      <c r="E374" s="1" t="s">
        <v>8845</v>
      </c>
      <c r="F374" s="1" t="s">
        <v>9271</v>
      </c>
    </row>
    <row r="375" spans="1:6" x14ac:dyDescent="0.3">
      <c r="A375" s="1" t="s">
        <v>2292</v>
      </c>
      <c r="B375" s="1" t="s">
        <v>698</v>
      </c>
      <c r="C375" s="1" t="s">
        <v>1305</v>
      </c>
      <c r="D375" s="1" t="s">
        <v>1306</v>
      </c>
      <c r="E375" s="1" t="s">
        <v>8846</v>
      </c>
      <c r="F375" s="1" t="s">
        <v>9272</v>
      </c>
    </row>
    <row r="376" spans="1:6" x14ac:dyDescent="0.3">
      <c r="A376" s="1" t="s">
        <v>2292</v>
      </c>
      <c r="B376" s="1" t="s">
        <v>698</v>
      </c>
      <c r="C376" s="1" t="s">
        <v>1305</v>
      </c>
      <c r="D376" s="1" t="s">
        <v>1306</v>
      </c>
      <c r="E376" s="1" t="s">
        <v>8802</v>
      </c>
      <c r="F376" s="1" t="s">
        <v>9228</v>
      </c>
    </row>
    <row r="377" spans="1:6" x14ac:dyDescent="0.3">
      <c r="A377" s="1" t="s">
        <v>2292</v>
      </c>
      <c r="B377" s="1" t="s">
        <v>698</v>
      </c>
      <c r="C377" s="1" t="s">
        <v>1305</v>
      </c>
      <c r="D377" s="1" t="s">
        <v>1306</v>
      </c>
      <c r="E377" s="1" t="s">
        <v>8803</v>
      </c>
      <c r="F377" s="1" t="s">
        <v>9229</v>
      </c>
    </row>
    <row r="378" spans="1:6" x14ac:dyDescent="0.3">
      <c r="A378" s="1" t="s">
        <v>2292</v>
      </c>
      <c r="B378" s="1" t="s">
        <v>698</v>
      </c>
      <c r="C378" s="1" t="s">
        <v>1305</v>
      </c>
      <c r="D378" s="1" t="s">
        <v>1306</v>
      </c>
      <c r="E378" s="1" t="s">
        <v>8804</v>
      </c>
      <c r="F378" s="1" t="s">
        <v>9230</v>
      </c>
    </row>
    <row r="379" spans="1:6" x14ac:dyDescent="0.3">
      <c r="A379" s="1" t="s">
        <v>2292</v>
      </c>
      <c r="B379" s="1" t="s">
        <v>698</v>
      </c>
      <c r="C379" s="1" t="s">
        <v>1305</v>
      </c>
      <c r="D379" s="1" t="s">
        <v>1306</v>
      </c>
      <c r="E379" s="1" t="s">
        <v>8805</v>
      </c>
      <c r="F379" s="1" t="s">
        <v>9231</v>
      </c>
    </row>
    <row r="380" spans="1:6" x14ac:dyDescent="0.3">
      <c r="A380" s="1" t="s">
        <v>2292</v>
      </c>
      <c r="B380" s="1" t="s">
        <v>698</v>
      </c>
      <c r="C380" s="1" t="s">
        <v>1305</v>
      </c>
      <c r="D380" s="1" t="s">
        <v>1306</v>
      </c>
      <c r="E380" s="1" t="s">
        <v>8806</v>
      </c>
      <c r="F380" s="1" t="s">
        <v>9232</v>
      </c>
    </row>
    <row r="381" spans="1:6" x14ac:dyDescent="0.3">
      <c r="A381" s="1" t="s">
        <v>2292</v>
      </c>
      <c r="B381" s="1" t="s">
        <v>698</v>
      </c>
      <c r="C381" s="1" t="s">
        <v>1305</v>
      </c>
      <c r="D381" s="1" t="s">
        <v>1306</v>
      </c>
      <c r="E381" s="1" t="s">
        <v>8807</v>
      </c>
      <c r="F381" s="1" t="s">
        <v>9233</v>
      </c>
    </row>
    <row r="382" spans="1:6" x14ac:dyDescent="0.3">
      <c r="A382" s="1" t="s">
        <v>2292</v>
      </c>
      <c r="B382" s="1" t="s">
        <v>698</v>
      </c>
      <c r="C382" s="1" t="s">
        <v>1305</v>
      </c>
      <c r="D382" s="1" t="s">
        <v>1306</v>
      </c>
      <c r="E382" s="1" t="s">
        <v>8808</v>
      </c>
      <c r="F382" s="1" t="s">
        <v>9234</v>
      </c>
    </row>
    <row r="383" spans="1:6" x14ac:dyDescent="0.3">
      <c r="A383" s="1" t="s">
        <v>2292</v>
      </c>
      <c r="B383" s="1" t="s">
        <v>698</v>
      </c>
      <c r="C383" s="1" t="s">
        <v>1305</v>
      </c>
      <c r="D383" s="1" t="s">
        <v>1306</v>
      </c>
      <c r="E383" s="1" t="s">
        <v>8809</v>
      </c>
      <c r="F383" s="1" t="s">
        <v>9235</v>
      </c>
    </row>
    <row r="384" spans="1:6" x14ac:dyDescent="0.3">
      <c r="A384" s="1" t="s">
        <v>2292</v>
      </c>
      <c r="B384" s="1" t="s">
        <v>698</v>
      </c>
      <c r="C384" s="1" t="s">
        <v>1305</v>
      </c>
      <c r="D384" s="1" t="s">
        <v>1306</v>
      </c>
      <c r="E384" s="1" t="s">
        <v>8810</v>
      </c>
      <c r="F384" s="1" t="s">
        <v>9236</v>
      </c>
    </row>
    <row r="385" spans="1:6" x14ac:dyDescent="0.3">
      <c r="A385" s="1" t="s">
        <v>2292</v>
      </c>
      <c r="B385" s="1" t="s">
        <v>698</v>
      </c>
      <c r="C385" s="1" t="s">
        <v>1305</v>
      </c>
      <c r="D385" s="1" t="s">
        <v>1306</v>
      </c>
      <c r="E385" s="1" t="s">
        <v>8811</v>
      </c>
      <c r="F385" s="1" t="s">
        <v>9237</v>
      </c>
    </row>
    <row r="386" spans="1:6" x14ac:dyDescent="0.3">
      <c r="A386" s="1" t="s">
        <v>2292</v>
      </c>
      <c r="B386" s="1" t="s">
        <v>698</v>
      </c>
      <c r="C386" s="1" t="s">
        <v>1305</v>
      </c>
      <c r="D386" s="1" t="s">
        <v>1306</v>
      </c>
      <c r="E386" s="1" t="s">
        <v>8812</v>
      </c>
      <c r="F386" s="1" t="s">
        <v>9238</v>
      </c>
    </row>
    <row r="387" spans="1:6" x14ac:dyDescent="0.3">
      <c r="A387" s="1" t="s">
        <v>2292</v>
      </c>
      <c r="B387" s="1" t="s">
        <v>698</v>
      </c>
      <c r="C387" s="1" t="s">
        <v>1305</v>
      </c>
      <c r="D387" s="1" t="s">
        <v>1306</v>
      </c>
      <c r="E387" s="1" t="s">
        <v>8813</v>
      </c>
      <c r="F387" s="1" t="s">
        <v>9239</v>
      </c>
    </row>
    <row r="388" spans="1:6" x14ac:dyDescent="0.3">
      <c r="A388" s="1" t="s">
        <v>2292</v>
      </c>
      <c r="B388" s="1" t="s">
        <v>698</v>
      </c>
      <c r="C388" s="1" t="s">
        <v>1305</v>
      </c>
      <c r="D388" s="1" t="s">
        <v>1306</v>
      </c>
      <c r="E388" s="1" t="s">
        <v>8814</v>
      </c>
      <c r="F388" s="1" t="s">
        <v>9240</v>
      </c>
    </row>
    <row r="389" spans="1:6" x14ac:dyDescent="0.3">
      <c r="A389" s="1" t="s">
        <v>2292</v>
      </c>
      <c r="B389" s="1" t="s">
        <v>698</v>
      </c>
      <c r="C389" s="1" t="s">
        <v>1305</v>
      </c>
      <c r="D389" s="1" t="s">
        <v>1306</v>
      </c>
      <c r="E389" s="1" t="s">
        <v>8815</v>
      </c>
      <c r="F389" s="1" t="s">
        <v>9241</v>
      </c>
    </row>
    <row r="390" spans="1:6" x14ac:dyDescent="0.3">
      <c r="A390" s="1" t="s">
        <v>2292</v>
      </c>
      <c r="B390" s="1" t="s">
        <v>698</v>
      </c>
      <c r="C390" s="1" t="s">
        <v>1305</v>
      </c>
      <c r="D390" s="1" t="s">
        <v>1306</v>
      </c>
      <c r="E390" s="1" t="s">
        <v>8816</v>
      </c>
      <c r="F390" s="1" t="s">
        <v>9242</v>
      </c>
    </row>
    <row r="391" spans="1:6" x14ac:dyDescent="0.3">
      <c r="A391" s="1" t="s">
        <v>2292</v>
      </c>
      <c r="B391" s="1" t="s">
        <v>698</v>
      </c>
      <c r="C391" s="1" t="s">
        <v>1305</v>
      </c>
      <c r="D391" s="1" t="s">
        <v>1306</v>
      </c>
      <c r="E391" s="1" t="s">
        <v>8817</v>
      </c>
      <c r="F391" s="1" t="s">
        <v>9243</v>
      </c>
    </row>
    <row r="392" spans="1:6" x14ac:dyDescent="0.3">
      <c r="A392" s="1" t="s">
        <v>2292</v>
      </c>
      <c r="B392" s="1" t="s">
        <v>698</v>
      </c>
      <c r="C392" s="1" t="s">
        <v>1305</v>
      </c>
      <c r="D392" s="1" t="s">
        <v>1306</v>
      </c>
      <c r="E392" s="1" t="s">
        <v>8818</v>
      </c>
      <c r="F392" s="1" t="s">
        <v>9244</v>
      </c>
    </row>
    <row r="393" spans="1:6" x14ac:dyDescent="0.3">
      <c r="A393" s="1" t="s">
        <v>2292</v>
      </c>
      <c r="B393" s="1" t="s">
        <v>698</v>
      </c>
      <c r="C393" s="1" t="s">
        <v>1305</v>
      </c>
      <c r="D393" s="1" t="s">
        <v>1306</v>
      </c>
      <c r="E393" s="1" t="s">
        <v>8819</v>
      </c>
      <c r="F393" s="1" t="s">
        <v>9245</v>
      </c>
    </row>
    <row r="394" spans="1:6" x14ac:dyDescent="0.3">
      <c r="A394" s="1" t="s">
        <v>2292</v>
      </c>
      <c r="B394" s="1" t="s">
        <v>698</v>
      </c>
      <c r="C394" s="1" t="s">
        <v>1305</v>
      </c>
      <c r="D394" s="1" t="s">
        <v>1306</v>
      </c>
      <c r="E394" s="1" t="s">
        <v>8784</v>
      </c>
      <c r="F394" s="1" t="s">
        <v>9210</v>
      </c>
    </row>
    <row r="395" spans="1:6" x14ac:dyDescent="0.3">
      <c r="A395" s="1" t="s">
        <v>2292</v>
      </c>
      <c r="B395" s="1" t="s">
        <v>698</v>
      </c>
      <c r="C395" s="1" t="s">
        <v>1305</v>
      </c>
      <c r="D395" s="1" t="s">
        <v>1306</v>
      </c>
      <c r="E395" s="1" t="s">
        <v>8785</v>
      </c>
      <c r="F395" s="1" t="s">
        <v>9211</v>
      </c>
    </row>
    <row r="396" spans="1:6" x14ac:dyDescent="0.3">
      <c r="A396" s="1" t="s">
        <v>2292</v>
      </c>
      <c r="B396" s="1" t="s">
        <v>698</v>
      </c>
      <c r="C396" s="1" t="s">
        <v>1305</v>
      </c>
      <c r="D396" s="1" t="s">
        <v>1306</v>
      </c>
      <c r="E396" s="1" t="s">
        <v>8786</v>
      </c>
      <c r="F396" s="1" t="s">
        <v>9212</v>
      </c>
    </row>
    <row r="397" spans="1:6" x14ac:dyDescent="0.3">
      <c r="A397" s="1" t="s">
        <v>2292</v>
      </c>
      <c r="B397" s="1" t="s">
        <v>698</v>
      </c>
      <c r="C397" s="1" t="s">
        <v>1305</v>
      </c>
      <c r="D397" s="1" t="s">
        <v>1306</v>
      </c>
      <c r="E397" s="1" t="s">
        <v>8787</v>
      </c>
      <c r="F397" s="1" t="s">
        <v>9213</v>
      </c>
    </row>
    <row r="398" spans="1:6" x14ac:dyDescent="0.3">
      <c r="A398" s="1" t="s">
        <v>2292</v>
      </c>
      <c r="B398" s="1" t="s">
        <v>698</v>
      </c>
      <c r="C398" s="1" t="s">
        <v>1305</v>
      </c>
      <c r="D398" s="1" t="s">
        <v>1306</v>
      </c>
      <c r="E398" s="1" t="s">
        <v>8788</v>
      </c>
      <c r="F398" s="1" t="s">
        <v>9214</v>
      </c>
    </row>
    <row r="399" spans="1:6" x14ac:dyDescent="0.3">
      <c r="A399" s="1" t="s">
        <v>2292</v>
      </c>
      <c r="B399" s="1" t="s">
        <v>698</v>
      </c>
      <c r="C399" s="1" t="s">
        <v>1305</v>
      </c>
      <c r="D399" s="1" t="s">
        <v>1306</v>
      </c>
      <c r="E399" s="1" t="s">
        <v>8789</v>
      </c>
      <c r="F399" s="1" t="s">
        <v>9215</v>
      </c>
    </row>
    <row r="400" spans="1:6" x14ac:dyDescent="0.3">
      <c r="A400" s="1" t="s">
        <v>2292</v>
      </c>
      <c r="B400" s="1" t="s">
        <v>698</v>
      </c>
      <c r="C400" s="1" t="s">
        <v>1305</v>
      </c>
      <c r="D400" s="1" t="s">
        <v>1306</v>
      </c>
      <c r="E400" s="1" t="s">
        <v>8790</v>
      </c>
      <c r="F400" s="1" t="s">
        <v>9216</v>
      </c>
    </row>
    <row r="401" spans="1:6" x14ac:dyDescent="0.3">
      <c r="A401" s="1" t="s">
        <v>2292</v>
      </c>
      <c r="B401" s="1" t="s">
        <v>698</v>
      </c>
      <c r="C401" s="1" t="s">
        <v>1305</v>
      </c>
      <c r="D401" s="1" t="s">
        <v>1306</v>
      </c>
      <c r="E401" s="1" t="s">
        <v>8791</v>
      </c>
      <c r="F401" s="1" t="s">
        <v>9217</v>
      </c>
    </row>
    <row r="402" spans="1:6" x14ac:dyDescent="0.3">
      <c r="A402" s="1" t="s">
        <v>2292</v>
      </c>
      <c r="B402" s="1" t="s">
        <v>698</v>
      </c>
      <c r="C402" s="1" t="s">
        <v>1305</v>
      </c>
      <c r="D402" s="1" t="s">
        <v>1306</v>
      </c>
      <c r="E402" s="1" t="s">
        <v>8792</v>
      </c>
      <c r="F402" s="1" t="s">
        <v>9218</v>
      </c>
    </row>
    <row r="403" spans="1:6" x14ac:dyDescent="0.3">
      <c r="A403" s="1" t="s">
        <v>2292</v>
      </c>
      <c r="B403" s="1" t="s">
        <v>698</v>
      </c>
      <c r="C403" s="1" t="s">
        <v>1305</v>
      </c>
      <c r="D403" s="1" t="s">
        <v>1306</v>
      </c>
      <c r="E403" s="1" t="s">
        <v>8838</v>
      </c>
      <c r="F403" s="1" t="s">
        <v>9264</v>
      </c>
    </row>
    <row r="404" spans="1:6" x14ac:dyDescent="0.3">
      <c r="A404" s="1" t="s">
        <v>2292</v>
      </c>
      <c r="B404" s="1" t="s">
        <v>698</v>
      </c>
      <c r="C404" s="1" t="s">
        <v>1305</v>
      </c>
      <c r="D404" s="1" t="s">
        <v>1306</v>
      </c>
      <c r="E404" s="1" t="s">
        <v>8839</v>
      </c>
      <c r="F404" s="1" t="s">
        <v>9265</v>
      </c>
    </row>
    <row r="405" spans="1:6" x14ac:dyDescent="0.3">
      <c r="A405" s="1" t="s">
        <v>2292</v>
      </c>
      <c r="B405" s="1" t="s">
        <v>698</v>
      </c>
      <c r="C405" s="1" t="s">
        <v>1305</v>
      </c>
      <c r="D405" s="1" t="s">
        <v>1306</v>
      </c>
      <c r="E405" s="1" t="s">
        <v>8840</v>
      </c>
      <c r="F405" s="1" t="s">
        <v>9266</v>
      </c>
    </row>
    <row r="406" spans="1:6" x14ac:dyDescent="0.3">
      <c r="A406" s="1" t="s">
        <v>2292</v>
      </c>
      <c r="B406" s="1" t="s">
        <v>698</v>
      </c>
      <c r="C406" s="1" t="s">
        <v>1305</v>
      </c>
      <c r="D406" s="1" t="s">
        <v>1306</v>
      </c>
      <c r="E406" s="1" t="s">
        <v>8841</v>
      </c>
      <c r="F406" s="1" t="s">
        <v>9267</v>
      </c>
    </row>
    <row r="407" spans="1:6" x14ac:dyDescent="0.3">
      <c r="A407" s="1" t="s">
        <v>2292</v>
      </c>
      <c r="B407" s="1" t="s">
        <v>698</v>
      </c>
      <c r="C407" s="1" t="s">
        <v>1305</v>
      </c>
      <c r="D407" s="1" t="s">
        <v>1306</v>
      </c>
      <c r="E407" s="1" t="s">
        <v>8842</v>
      </c>
      <c r="F407" s="1" t="s">
        <v>9268</v>
      </c>
    </row>
    <row r="408" spans="1:6" x14ac:dyDescent="0.3">
      <c r="A408" s="1" t="s">
        <v>2292</v>
      </c>
      <c r="B408" s="1" t="s">
        <v>698</v>
      </c>
      <c r="C408" s="1" t="s">
        <v>1305</v>
      </c>
      <c r="D408" s="1" t="s">
        <v>1306</v>
      </c>
      <c r="E408" s="1" t="s">
        <v>8843</v>
      </c>
      <c r="F408" s="1" t="s">
        <v>9269</v>
      </c>
    </row>
    <row r="409" spans="1:6" x14ac:dyDescent="0.3">
      <c r="A409" s="1" t="s">
        <v>2292</v>
      </c>
      <c r="B409" s="1" t="s">
        <v>698</v>
      </c>
      <c r="C409" s="1" t="s">
        <v>1305</v>
      </c>
      <c r="D409" s="1" t="s">
        <v>1306</v>
      </c>
      <c r="E409" s="1" t="s">
        <v>8844</v>
      </c>
      <c r="F409" s="1" t="s">
        <v>9270</v>
      </c>
    </row>
    <row r="410" spans="1:6" x14ac:dyDescent="0.3">
      <c r="A410" s="1" t="s">
        <v>2292</v>
      </c>
      <c r="B410" s="1" t="s">
        <v>698</v>
      </c>
      <c r="C410" s="1" t="s">
        <v>1305</v>
      </c>
      <c r="D410" s="1" t="s">
        <v>1306</v>
      </c>
      <c r="E410" s="1" t="s">
        <v>8845</v>
      </c>
      <c r="F410" s="1" t="s">
        <v>9271</v>
      </c>
    </row>
    <row r="411" spans="1:6" x14ac:dyDescent="0.3">
      <c r="A411" s="1" t="s">
        <v>2292</v>
      </c>
      <c r="B411" s="1" t="s">
        <v>698</v>
      </c>
      <c r="C411" s="1" t="s">
        <v>1305</v>
      </c>
      <c r="D411" s="1" t="s">
        <v>1306</v>
      </c>
      <c r="E411" s="1" t="s">
        <v>8846</v>
      </c>
      <c r="F411" s="1" t="s">
        <v>9272</v>
      </c>
    </row>
    <row r="412" spans="1:6" x14ac:dyDescent="0.3">
      <c r="A412" s="1" t="s">
        <v>2292</v>
      </c>
      <c r="B412" s="1" t="s">
        <v>698</v>
      </c>
      <c r="C412" s="1" t="s">
        <v>1305</v>
      </c>
      <c r="D412" s="1" t="s">
        <v>1306</v>
      </c>
      <c r="E412" s="1" t="s">
        <v>8802</v>
      </c>
      <c r="F412" s="1" t="s">
        <v>9228</v>
      </c>
    </row>
    <row r="413" spans="1:6" x14ac:dyDescent="0.3">
      <c r="A413" s="1" t="s">
        <v>2292</v>
      </c>
      <c r="B413" s="1" t="s">
        <v>698</v>
      </c>
      <c r="C413" s="1" t="s">
        <v>1305</v>
      </c>
      <c r="D413" s="1" t="s">
        <v>1306</v>
      </c>
      <c r="E413" s="1" t="s">
        <v>8803</v>
      </c>
      <c r="F413" s="1" t="s">
        <v>9229</v>
      </c>
    </row>
    <row r="414" spans="1:6" x14ac:dyDescent="0.3">
      <c r="A414" s="1" t="s">
        <v>2292</v>
      </c>
      <c r="B414" s="1" t="s">
        <v>698</v>
      </c>
      <c r="C414" s="1" t="s">
        <v>1305</v>
      </c>
      <c r="D414" s="1" t="s">
        <v>1306</v>
      </c>
      <c r="E414" s="1" t="s">
        <v>8804</v>
      </c>
      <c r="F414" s="1" t="s">
        <v>9230</v>
      </c>
    </row>
    <row r="415" spans="1:6" x14ac:dyDescent="0.3">
      <c r="A415" s="1" t="s">
        <v>2292</v>
      </c>
      <c r="B415" s="1" t="s">
        <v>698</v>
      </c>
      <c r="C415" s="1" t="s">
        <v>1305</v>
      </c>
      <c r="D415" s="1" t="s">
        <v>1306</v>
      </c>
      <c r="E415" s="1" t="s">
        <v>8805</v>
      </c>
      <c r="F415" s="1" t="s">
        <v>9231</v>
      </c>
    </row>
    <row r="416" spans="1:6" x14ac:dyDescent="0.3">
      <c r="A416" s="1" t="s">
        <v>2292</v>
      </c>
      <c r="B416" s="1" t="s">
        <v>698</v>
      </c>
      <c r="C416" s="1" t="s">
        <v>1305</v>
      </c>
      <c r="D416" s="1" t="s">
        <v>1306</v>
      </c>
      <c r="E416" s="1" t="s">
        <v>8806</v>
      </c>
      <c r="F416" s="1" t="s">
        <v>9232</v>
      </c>
    </row>
    <row r="417" spans="1:6" x14ac:dyDescent="0.3">
      <c r="A417" s="1" t="s">
        <v>2292</v>
      </c>
      <c r="B417" s="1" t="s">
        <v>698</v>
      </c>
      <c r="C417" s="1" t="s">
        <v>1305</v>
      </c>
      <c r="D417" s="1" t="s">
        <v>1306</v>
      </c>
      <c r="E417" s="1" t="s">
        <v>8807</v>
      </c>
      <c r="F417" s="1" t="s">
        <v>9233</v>
      </c>
    </row>
    <row r="418" spans="1:6" x14ac:dyDescent="0.3">
      <c r="A418" s="1" t="s">
        <v>2292</v>
      </c>
      <c r="B418" s="1" t="s">
        <v>698</v>
      </c>
      <c r="C418" s="1" t="s">
        <v>1305</v>
      </c>
      <c r="D418" s="1" t="s">
        <v>1306</v>
      </c>
      <c r="E418" s="1" t="s">
        <v>8808</v>
      </c>
      <c r="F418" s="1" t="s">
        <v>9234</v>
      </c>
    </row>
    <row r="419" spans="1:6" x14ac:dyDescent="0.3">
      <c r="A419" s="1" t="s">
        <v>2292</v>
      </c>
      <c r="B419" s="1" t="s">
        <v>698</v>
      </c>
      <c r="C419" s="1" t="s">
        <v>1305</v>
      </c>
      <c r="D419" s="1" t="s">
        <v>1306</v>
      </c>
      <c r="E419" s="1" t="s">
        <v>8809</v>
      </c>
      <c r="F419" s="1" t="s">
        <v>9235</v>
      </c>
    </row>
    <row r="420" spans="1:6" x14ac:dyDescent="0.3">
      <c r="A420" s="1" t="s">
        <v>2292</v>
      </c>
      <c r="B420" s="1" t="s">
        <v>698</v>
      </c>
      <c r="C420" s="1" t="s">
        <v>1305</v>
      </c>
      <c r="D420" s="1" t="s">
        <v>1306</v>
      </c>
      <c r="E420" s="1" t="s">
        <v>8810</v>
      </c>
      <c r="F420" s="1" t="s">
        <v>9236</v>
      </c>
    </row>
    <row r="421" spans="1:6" x14ac:dyDescent="0.3">
      <c r="A421" s="1" t="s">
        <v>2292</v>
      </c>
      <c r="B421" s="1" t="s">
        <v>698</v>
      </c>
      <c r="C421" s="1" t="s">
        <v>1305</v>
      </c>
      <c r="D421" s="1" t="s">
        <v>1306</v>
      </c>
      <c r="E421" s="1" t="s">
        <v>8811</v>
      </c>
      <c r="F421" s="1" t="s">
        <v>9237</v>
      </c>
    </row>
    <row r="422" spans="1:6" x14ac:dyDescent="0.3">
      <c r="A422" s="1" t="s">
        <v>2292</v>
      </c>
      <c r="B422" s="1" t="s">
        <v>698</v>
      </c>
      <c r="C422" s="1" t="s">
        <v>1305</v>
      </c>
      <c r="D422" s="1" t="s">
        <v>1306</v>
      </c>
      <c r="E422" s="1" t="s">
        <v>8812</v>
      </c>
      <c r="F422" s="1" t="s">
        <v>9238</v>
      </c>
    </row>
    <row r="423" spans="1:6" x14ac:dyDescent="0.3">
      <c r="A423" s="1" t="s">
        <v>2292</v>
      </c>
      <c r="B423" s="1" t="s">
        <v>698</v>
      </c>
      <c r="C423" s="1" t="s">
        <v>1305</v>
      </c>
      <c r="D423" s="1" t="s">
        <v>1306</v>
      </c>
      <c r="E423" s="1" t="s">
        <v>8813</v>
      </c>
      <c r="F423" s="1" t="s">
        <v>9239</v>
      </c>
    </row>
    <row r="424" spans="1:6" x14ac:dyDescent="0.3">
      <c r="A424" s="1" t="s">
        <v>2292</v>
      </c>
      <c r="B424" s="1" t="s">
        <v>698</v>
      </c>
      <c r="C424" s="1" t="s">
        <v>1305</v>
      </c>
      <c r="D424" s="1" t="s">
        <v>1306</v>
      </c>
      <c r="E424" s="1" t="s">
        <v>8814</v>
      </c>
      <c r="F424" s="1" t="s">
        <v>9240</v>
      </c>
    </row>
    <row r="425" spans="1:6" x14ac:dyDescent="0.3">
      <c r="A425" s="1" t="s">
        <v>2292</v>
      </c>
      <c r="B425" s="1" t="s">
        <v>698</v>
      </c>
      <c r="C425" s="1" t="s">
        <v>1305</v>
      </c>
      <c r="D425" s="1" t="s">
        <v>1306</v>
      </c>
      <c r="E425" s="1" t="s">
        <v>8815</v>
      </c>
      <c r="F425" s="1" t="s">
        <v>9241</v>
      </c>
    </row>
    <row r="426" spans="1:6" x14ac:dyDescent="0.3">
      <c r="A426" s="1" t="s">
        <v>2292</v>
      </c>
      <c r="B426" s="1" t="s">
        <v>698</v>
      </c>
      <c r="C426" s="1" t="s">
        <v>1305</v>
      </c>
      <c r="D426" s="1" t="s">
        <v>1306</v>
      </c>
      <c r="E426" s="1" t="s">
        <v>8816</v>
      </c>
      <c r="F426" s="1" t="s">
        <v>9242</v>
      </c>
    </row>
    <row r="427" spans="1:6" x14ac:dyDescent="0.3">
      <c r="A427" s="1" t="s">
        <v>2292</v>
      </c>
      <c r="B427" s="1" t="s">
        <v>698</v>
      </c>
      <c r="C427" s="1" t="s">
        <v>1305</v>
      </c>
      <c r="D427" s="1" t="s">
        <v>1306</v>
      </c>
      <c r="E427" s="1" t="s">
        <v>8817</v>
      </c>
      <c r="F427" s="1" t="s">
        <v>9243</v>
      </c>
    </row>
    <row r="428" spans="1:6" x14ac:dyDescent="0.3">
      <c r="A428" s="1" t="s">
        <v>2292</v>
      </c>
      <c r="B428" s="1" t="s">
        <v>698</v>
      </c>
      <c r="C428" s="1" t="s">
        <v>1305</v>
      </c>
      <c r="D428" s="1" t="s">
        <v>1306</v>
      </c>
      <c r="E428" s="1" t="s">
        <v>8818</v>
      </c>
      <c r="F428" s="1" t="s">
        <v>9244</v>
      </c>
    </row>
    <row r="429" spans="1:6" x14ac:dyDescent="0.3">
      <c r="A429" s="1" t="s">
        <v>2292</v>
      </c>
      <c r="B429" s="1" t="s">
        <v>698</v>
      </c>
      <c r="C429" s="1" t="s">
        <v>1305</v>
      </c>
      <c r="D429" s="1" t="s">
        <v>1306</v>
      </c>
      <c r="E429" s="1" t="s">
        <v>8819</v>
      </c>
      <c r="F429" s="1" t="s">
        <v>9245</v>
      </c>
    </row>
    <row r="430" spans="1:6" x14ac:dyDescent="0.3">
      <c r="A430" s="1" t="s">
        <v>2292</v>
      </c>
      <c r="B430" s="1" t="s">
        <v>698</v>
      </c>
      <c r="C430" s="1" t="s">
        <v>1305</v>
      </c>
      <c r="D430" s="1" t="s">
        <v>1306</v>
      </c>
      <c r="E430" s="1" t="s">
        <v>8784</v>
      </c>
      <c r="F430" s="1" t="s">
        <v>9210</v>
      </c>
    </row>
    <row r="431" spans="1:6" x14ac:dyDescent="0.3">
      <c r="A431" s="1" t="s">
        <v>2292</v>
      </c>
      <c r="B431" s="1" t="s">
        <v>698</v>
      </c>
      <c r="C431" s="1" t="s">
        <v>1305</v>
      </c>
      <c r="D431" s="1" t="s">
        <v>1306</v>
      </c>
      <c r="E431" s="1" t="s">
        <v>8785</v>
      </c>
      <c r="F431" s="1" t="s">
        <v>9211</v>
      </c>
    </row>
    <row r="432" spans="1:6" x14ac:dyDescent="0.3">
      <c r="A432" s="1" t="s">
        <v>2292</v>
      </c>
      <c r="B432" s="1" t="s">
        <v>698</v>
      </c>
      <c r="C432" s="1" t="s">
        <v>1305</v>
      </c>
      <c r="D432" s="1" t="s">
        <v>1306</v>
      </c>
      <c r="E432" s="1" t="s">
        <v>8786</v>
      </c>
      <c r="F432" s="1" t="s">
        <v>9212</v>
      </c>
    </row>
    <row r="433" spans="1:6" x14ac:dyDescent="0.3">
      <c r="A433" s="1" t="s">
        <v>2292</v>
      </c>
      <c r="B433" s="1" t="s">
        <v>698</v>
      </c>
      <c r="C433" s="1" t="s">
        <v>1305</v>
      </c>
      <c r="D433" s="1" t="s">
        <v>1306</v>
      </c>
      <c r="E433" s="1" t="s">
        <v>8787</v>
      </c>
      <c r="F433" s="1" t="s">
        <v>9213</v>
      </c>
    </row>
    <row r="434" spans="1:6" x14ac:dyDescent="0.3">
      <c r="A434" s="1" t="s">
        <v>2292</v>
      </c>
      <c r="B434" s="1" t="s">
        <v>698</v>
      </c>
      <c r="C434" s="1" t="s">
        <v>1305</v>
      </c>
      <c r="D434" s="1" t="s">
        <v>1306</v>
      </c>
      <c r="E434" s="1" t="s">
        <v>8788</v>
      </c>
      <c r="F434" s="1" t="s">
        <v>9214</v>
      </c>
    </row>
    <row r="435" spans="1:6" x14ac:dyDescent="0.3">
      <c r="A435" s="1" t="s">
        <v>2292</v>
      </c>
      <c r="B435" s="1" t="s">
        <v>698</v>
      </c>
      <c r="C435" s="1" t="s">
        <v>1305</v>
      </c>
      <c r="D435" s="1" t="s">
        <v>1306</v>
      </c>
      <c r="E435" s="1" t="s">
        <v>8789</v>
      </c>
      <c r="F435" s="1" t="s">
        <v>9215</v>
      </c>
    </row>
    <row r="436" spans="1:6" x14ac:dyDescent="0.3">
      <c r="A436" s="1" t="s">
        <v>2292</v>
      </c>
      <c r="B436" s="1" t="s">
        <v>698</v>
      </c>
      <c r="C436" s="1" t="s">
        <v>1305</v>
      </c>
      <c r="D436" s="1" t="s">
        <v>1306</v>
      </c>
      <c r="E436" s="1" t="s">
        <v>8790</v>
      </c>
      <c r="F436" s="1" t="s">
        <v>9216</v>
      </c>
    </row>
    <row r="437" spans="1:6" x14ac:dyDescent="0.3">
      <c r="A437" s="1" t="s">
        <v>2292</v>
      </c>
      <c r="B437" s="1" t="s">
        <v>698</v>
      </c>
      <c r="C437" s="1" t="s">
        <v>1305</v>
      </c>
      <c r="D437" s="1" t="s">
        <v>1306</v>
      </c>
      <c r="E437" s="1" t="s">
        <v>8791</v>
      </c>
      <c r="F437" s="1" t="s">
        <v>9217</v>
      </c>
    </row>
    <row r="438" spans="1:6" x14ac:dyDescent="0.3">
      <c r="A438" s="1" t="s">
        <v>2292</v>
      </c>
      <c r="B438" s="1" t="s">
        <v>698</v>
      </c>
      <c r="C438" s="1" t="s">
        <v>1305</v>
      </c>
      <c r="D438" s="1" t="s">
        <v>1306</v>
      </c>
      <c r="E438" s="1" t="s">
        <v>8792</v>
      </c>
      <c r="F438" s="1" t="s">
        <v>9218</v>
      </c>
    </row>
    <row r="439" spans="1:6" x14ac:dyDescent="0.3">
      <c r="A439" s="1" t="s">
        <v>2292</v>
      </c>
      <c r="B439" s="1" t="s">
        <v>698</v>
      </c>
      <c r="C439" s="1" t="s">
        <v>1305</v>
      </c>
      <c r="D439" s="1" t="s">
        <v>1306</v>
      </c>
      <c r="E439" s="1" t="s">
        <v>8838</v>
      </c>
      <c r="F439" s="1" t="s">
        <v>9264</v>
      </c>
    </row>
    <row r="440" spans="1:6" x14ac:dyDescent="0.3">
      <c r="A440" s="1" t="s">
        <v>2292</v>
      </c>
      <c r="B440" s="1" t="s">
        <v>698</v>
      </c>
      <c r="C440" s="1" t="s">
        <v>1305</v>
      </c>
      <c r="D440" s="1" t="s">
        <v>1306</v>
      </c>
      <c r="E440" s="1" t="s">
        <v>8839</v>
      </c>
      <c r="F440" s="1" t="s">
        <v>9265</v>
      </c>
    </row>
    <row r="441" spans="1:6" x14ac:dyDescent="0.3">
      <c r="A441" s="1" t="s">
        <v>2292</v>
      </c>
      <c r="B441" s="1" t="s">
        <v>698</v>
      </c>
      <c r="C441" s="1" t="s">
        <v>1305</v>
      </c>
      <c r="D441" s="1" t="s">
        <v>1306</v>
      </c>
      <c r="E441" s="1" t="s">
        <v>8840</v>
      </c>
      <c r="F441" s="1" t="s">
        <v>9266</v>
      </c>
    </row>
    <row r="442" spans="1:6" x14ac:dyDescent="0.3">
      <c r="A442" s="1" t="s">
        <v>2292</v>
      </c>
      <c r="B442" s="1" t="s">
        <v>698</v>
      </c>
      <c r="C442" s="1" t="s">
        <v>1305</v>
      </c>
      <c r="D442" s="1" t="s">
        <v>1306</v>
      </c>
      <c r="E442" s="1" t="s">
        <v>8841</v>
      </c>
      <c r="F442" s="1" t="s">
        <v>9267</v>
      </c>
    </row>
    <row r="443" spans="1:6" x14ac:dyDescent="0.3">
      <c r="A443" s="1" t="s">
        <v>2292</v>
      </c>
      <c r="B443" s="1" t="s">
        <v>698</v>
      </c>
      <c r="C443" s="1" t="s">
        <v>1305</v>
      </c>
      <c r="D443" s="1" t="s">
        <v>1306</v>
      </c>
      <c r="E443" s="1" t="s">
        <v>8842</v>
      </c>
      <c r="F443" s="1" t="s">
        <v>9268</v>
      </c>
    </row>
    <row r="444" spans="1:6" x14ac:dyDescent="0.3">
      <c r="A444" s="1" t="s">
        <v>2292</v>
      </c>
      <c r="B444" s="1" t="s">
        <v>698</v>
      </c>
      <c r="C444" s="1" t="s">
        <v>1305</v>
      </c>
      <c r="D444" s="1" t="s">
        <v>1306</v>
      </c>
      <c r="E444" s="1" t="s">
        <v>8843</v>
      </c>
      <c r="F444" s="1" t="s">
        <v>9269</v>
      </c>
    </row>
    <row r="445" spans="1:6" x14ac:dyDescent="0.3">
      <c r="A445" s="1" t="s">
        <v>2292</v>
      </c>
      <c r="B445" s="1" t="s">
        <v>698</v>
      </c>
      <c r="C445" s="1" t="s">
        <v>1305</v>
      </c>
      <c r="D445" s="1" t="s">
        <v>1306</v>
      </c>
      <c r="E445" s="1" t="s">
        <v>8844</v>
      </c>
      <c r="F445" s="1" t="s">
        <v>9270</v>
      </c>
    </row>
    <row r="446" spans="1:6" x14ac:dyDescent="0.3">
      <c r="A446" s="1" t="s">
        <v>2292</v>
      </c>
      <c r="B446" s="1" t="s">
        <v>698</v>
      </c>
      <c r="C446" s="1" t="s">
        <v>1305</v>
      </c>
      <c r="D446" s="1" t="s">
        <v>1306</v>
      </c>
      <c r="E446" s="1" t="s">
        <v>8845</v>
      </c>
      <c r="F446" s="1" t="s">
        <v>9271</v>
      </c>
    </row>
    <row r="447" spans="1:6" x14ac:dyDescent="0.3">
      <c r="A447" s="1" t="s">
        <v>2292</v>
      </c>
      <c r="B447" s="1" t="s">
        <v>698</v>
      </c>
      <c r="C447" s="1" t="s">
        <v>1305</v>
      </c>
      <c r="D447" s="1" t="s">
        <v>1306</v>
      </c>
      <c r="E447" s="1" t="s">
        <v>8846</v>
      </c>
      <c r="F447" s="1" t="s">
        <v>9272</v>
      </c>
    </row>
    <row r="448" spans="1:6" x14ac:dyDescent="0.3">
      <c r="A448" s="1" t="s">
        <v>2292</v>
      </c>
      <c r="B448" s="1" t="s">
        <v>698</v>
      </c>
      <c r="C448" s="1" t="s">
        <v>1305</v>
      </c>
      <c r="D448" s="1" t="s">
        <v>1306</v>
      </c>
      <c r="E448" s="1" t="s">
        <v>8802</v>
      </c>
      <c r="F448" s="1" t="s">
        <v>9228</v>
      </c>
    </row>
    <row r="449" spans="1:6" x14ac:dyDescent="0.3">
      <c r="A449" s="1" t="s">
        <v>2292</v>
      </c>
      <c r="B449" s="1" t="s">
        <v>698</v>
      </c>
      <c r="C449" s="1" t="s">
        <v>1305</v>
      </c>
      <c r="D449" s="1" t="s">
        <v>1306</v>
      </c>
      <c r="E449" s="1" t="s">
        <v>8803</v>
      </c>
      <c r="F449" s="1" t="s">
        <v>9229</v>
      </c>
    </row>
    <row r="450" spans="1:6" x14ac:dyDescent="0.3">
      <c r="A450" s="1" t="s">
        <v>2292</v>
      </c>
      <c r="B450" s="1" t="s">
        <v>698</v>
      </c>
      <c r="C450" s="1" t="s">
        <v>1305</v>
      </c>
      <c r="D450" s="1" t="s">
        <v>1306</v>
      </c>
      <c r="E450" s="1" t="s">
        <v>8804</v>
      </c>
      <c r="F450" s="1" t="s">
        <v>9230</v>
      </c>
    </row>
    <row r="451" spans="1:6" x14ac:dyDescent="0.3">
      <c r="A451" s="1" t="s">
        <v>2292</v>
      </c>
      <c r="B451" s="1" t="s">
        <v>698</v>
      </c>
      <c r="C451" s="1" t="s">
        <v>1305</v>
      </c>
      <c r="D451" s="1" t="s">
        <v>1306</v>
      </c>
      <c r="E451" s="1" t="s">
        <v>8805</v>
      </c>
      <c r="F451" s="1" t="s">
        <v>9231</v>
      </c>
    </row>
    <row r="452" spans="1:6" x14ac:dyDescent="0.3">
      <c r="A452" s="1" t="s">
        <v>2292</v>
      </c>
      <c r="B452" s="1" t="s">
        <v>698</v>
      </c>
      <c r="C452" s="1" t="s">
        <v>1305</v>
      </c>
      <c r="D452" s="1" t="s">
        <v>1306</v>
      </c>
      <c r="E452" s="1" t="s">
        <v>8806</v>
      </c>
      <c r="F452" s="1" t="s">
        <v>9232</v>
      </c>
    </row>
    <row r="453" spans="1:6" x14ac:dyDescent="0.3">
      <c r="A453" s="1" t="s">
        <v>2292</v>
      </c>
      <c r="B453" s="1" t="s">
        <v>698</v>
      </c>
      <c r="C453" s="1" t="s">
        <v>1305</v>
      </c>
      <c r="D453" s="1" t="s">
        <v>1306</v>
      </c>
      <c r="E453" s="1" t="s">
        <v>8807</v>
      </c>
      <c r="F453" s="1" t="s">
        <v>9233</v>
      </c>
    </row>
    <row r="454" spans="1:6" x14ac:dyDescent="0.3">
      <c r="A454" s="1" t="s">
        <v>2292</v>
      </c>
      <c r="B454" s="1" t="s">
        <v>698</v>
      </c>
      <c r="C454" s="1" t="s">
        <v>1305</v>
      </c>
      <c r="D454" s="1" t="s">
        <v>1306</v>
      </c>
      <c r="E454" s="1" t="s">
        <v>8808</v>
      </c>
      <c r="F454" s="1" t="s">
        <v>9234</v>
      </c>
    </row>
    <row r="455" spans="1:6" x14ac:dyDescent="0.3">
      <c r="A455" s="1" t="s">
        <v>2292</v>
      </c>
      <c r="B455" s="1" t="s">
        <v>698</v>
      </c>
      <c r="C455" s="1" t="s">
        <v>1305</v>
      </c>
      <c r="D455" s="1" t="s">
        <v>1306</v>
      </c>
      <c r="E455" s="1" t="s">
        <v>8809</v>
      </c>
      <c r="F455" s="1" t="s">
        <v>9235</v>
      </c>
    </row>
    <row r="456" spans="1:6" x14ac:dyDescent="0.3">
      <c r="A456" s="1" t="s">
        <v>2292</v>
      </c>
      <c r="B456" s="1" t="s">
        <v>698</v>
      </c>
      <c r="C456" s="1" t="s">
        <v>1305</v>
      </c>
      <c r="D456" s="1" t="s">
        <v>1306</v>
      </c>
      <c r="E456" s="1" t="s">
        <v>8810</v>
      </c>
      <c r="F456" s="1" t="s">
        <v>9236</v>
      </c>
    </row>
    <row r="457" spans="1:6" x14ac:dyDescent="0.3">
      <c r="A457" s="1" t="s">
        <v>2292</v>
      </c>
      <c r="B457" s="1" t="s">
        <v>698</v>
      </c>
      <c r="C457" s="1" t="s">
        <v>1305</v>
      </c>
      <c r="D457" s="1" t="s">
        <v>1306</v>
      </c>
      <c r="E457" s="1" t="s">
        <v>8820</v>
      </c>
      <c r="F457" s="1" t="s">
        <v>9246</v>
      </c>
    </row>
    <row r="458" spans="1:6" x14ac:dyDescent="0.3">
      <c r="A458" s="1" t="s">
        <v>2292</v>
      </c>
      <c r="B458" s="1" t="s">
        <v>698</v>
      </c>
      <c r="C458" s="1" t="s">
        <v>1305</v>
      </c>
      <c r="D458" s="1" t="s">
        <v>1306</v>
      </c>
      <c r="E458" s="1" t="s">
        <v>8821</v>
      </c>
      <c r="F458" s="1" t="s">
        <v>9247</v>
      </c>
    </row>
    <row r="459" spans="1:6" x14ac:dyDescent="0.3">
      <c r="A459" s="1" t="s">
        <v>2292</v>
      </c>
      <c r="B459" s="1" t="s">
        <v>698</v>
      </c>
      <c r="C459" s="1" t="s">
        <v>1305</v>
      </c>
      <c r="D459" s="1" t="s">
        <v>1306</v>
      </c>
      <c r="E459" s="1" t="s">
        <v>8822</v>
      </c>
      <c r="F459" s="1" t="s">
        <v>9248</v>
      </c>
    </row>
    <row r="460" spans="1:6" x14ac:dyDescent="0.3">
      <c r="A460" s="1" t="s">
        <v>2292</v>
      </c>
      <c r="B460" s="1" t="s">
        <v>698</v>
      </c>
      <c r="C460" s="1" t="s">
        <v>1305</v>
      </c>
      <c r="D460" s="1" t="s">
        <v>1306</v>
      </c>
      <c r="E460" s="1" t="s">
        <v>8823</v>
      </c>
      <c r="F460" s="1" t="s">
        <v>9249</v>
      </c>
    </row>
    <row r="461" spans="1:6" x14ac:dyDescent="0.3">
      <c r="A461" s="1" t="s">
        <v>2292</v>
      </c>
      <c r="B461" s="1" t="s">
        <v>698</v>
      </c>
      <c r="C461" s="1" t="s">
        <v>1305</v>
      </c>
      <c r="D461" s="1" t="s">
        <v>1306</v>
      </c>
      <c r="E461" s="1" t="s">
        <v>8824</v>
      </c>
      <c r="F461" s="1" t="s">
        <v>9250</v>
      </c>
    </row>
    <row r="462" spans="1:6" x14ac:dyDescent="0.3">
      <c r="A462" s="1" t="s">
        <v>2292</v>
      </c>
      <c r="B462" s="1" t="s">
        <v>698</v>
      </c>
      <c r="C462" s="1" t="s">
        <v>1305</v>
      </c>
      <c r="D462" s="1" t="s">
        <v>1306</v>
      </c>
      <c r="E462" s="1" t="s">
        <v>8825</v>
      </c>
      <c r="F462" s="1" t="s">
        <v>9251</v>
      </c>
    </row>
    <row r="463" spans="1:6" x14ac:dyDescent="0.3">
      <c r="A463" s="1" t="s">
        <v>2292</v>
      </c>
      <c r="B463" s="1" t="s">
        <v>698</v>
      </c>
      <c r="C463" s="1" t="s">
        <v>1305</v>
      </c>
      <c r="D463" s="1" t="s">
        <v>1306</v>
      </c>
      <c r="E463" s="1" t="s">
        <v>8826</v>
      </c>
      <c r="F463" s="1" t="s">
        <v>9252</v>
      </c>
    </row>
    <row r="464" spans="1:6" x14ac:dyDescent="0.3">
      <c r="A464" s="1" t="s">
        <v>2292</v>
      </c>
      <c r="B464" s="1" t="s">
        <v>698</v>
      </c>
      <c r="C464" s="1" t="s">
        <v>1305</v>
      </c>
      <c r="D464" s="1" t="s">
        <v>1306</v>
      </c>
      <c r="E464" s="1" t="s">
        <v>8827</v>
      </c>
      <c r="F464" s="1" t="s">
        <v>9253</v>
      </c>
    </row>
    <row r="465" spans="1:6" x14ac:dyDescent="0.3">
      <c r="A465" s="1" t="s">
        <v>2292</v>
      </c>
      <c r="B465" s="1" t="s">
        <v>698</v>
      </c>
      <c r="C465" s="1" t="s">
        <v>1305</v>
      </c>
      <c r="D465" s="1" t="s">
        <v>1306</v>
      </c>
      <c r="E465" s="1" t="s">
        <v>8828</v>
      </c>
      <c r="F465" s="1" t="s">
        <v>9254</v>
      </c>
    </row>
    <row r="466" spans="1:6" x14ac:dyDescent="0.3">
      <c r="A466" s="1" t="s">
        <v>2292</v>
      </c>
      <c r="B466" s="1" t="s">
        <v>698</v>
      </c>
      <c r="C466" s="1" t="s">
        <v>1305</v>
      </c>
      <c r="D466" s="1" t="s">
        <v>1306</v>
      </c>
      <c r="E466" s="1" t="s">
        <v>8784</v>
      </c>
      <c r="F466" s="1" t="s">
        <v>9210</v>
      </c>
    </row>
    <row r="467" spans="1:6" x14ac:dyDescent="0.3">
      <c r="A467" s="1" t="s">
        <v>2292</v>
      </c>
      <c r="B467" s="1" t="s">
        <v>698</v>
      </c>
      <c r="C467" s="1" t="s">
        <v>1305</v>
      </c>
      <c r="D467" s="1" t="s">
        <v>1306</v>
      </c>
      <c r="E467" s="1" t="s">
        <v>8785</v>
      </c>
      <c r="F467" s="1" t="s">
        <v>9211</v>
      </c>
    </row>
    <row r="468" spans="1:6" x14ac:dyDescent="0.3">
      <c r="A468" s="1" t="s">
        <v>2292</v>
      </c>
      <c r="B468" s="1" t="s">
        <v>698</v>
      </c>
      <c r="C468" s="1" t="s">
        <v>1305</v>
      </c>
      <c r="D468" s="1" t="s">
        <v>1306</v>
      </c>
      <c r="E468" s="1" t="s">
        <v>8786</v>
      </c>
      <c r="F468" s="1" t="s">
        <v>9212</v>
      </c>
    </row>
    <row r="469" spans="1:6" x14ac:dyDescent="0.3">
      <c r="A469" s="1" t="s">
        <v>2292</v>
      </c>
      <c r="B469" s="1" t="s">
        <v>698</v>
      </c>
      <c r="C469" s="1" t="s">
        <v>1305</v>
      </c>
      <c r="D469" s="1" t="s">
        <v>1306</v>
      </c>
      <c r="E469" s="1" t="s">
        <v>8787</v>
      </c>
      <c r="F469" s="1" t="s">
        <v>9213</v>
      </c>
    </row>
    <row r="470" spans="1:6" x14ac:dyDescent="0.3">
      <c r="A470" s="1" t="s">
        <v>2292</v>
      </c>
      <c r="B470" s="1" t="s">
        <v>698</v>
      </c>
      <c r="C470" s="1" t="s">
        <v>1305</v>
      </c>
      <c r="D470" s="1" t="s">
        <v>1306</v>
      </c>
      <c r="E470" s="1" t="s">
        <v>8788</v>
      </c>
      <c r="F470" s="1" t="s">
        <v>9214</v>
      </c>
    </row>
    <row r="471" spans="1:6" x14ac:dyDescent="0.3">
      <c r="A471" s="1" t="s">
        <v>2292</v>
      </c>
      <c r="B471" s="1" t="s">
        <v>698</v>
      </c>
      <c r="C471" s="1" t="s">
        <v>1305</v>
      </c>
      <c r="D471" s="1" t="s">
        <v>1306</v>
      </c>
      <c r="E471" s="1" t="s">
        <v>8789</v>
      </c>
      <c r="F471" s="1" t="s">
        <v>9215</v>
      </c>
    </row>
    <row r="472" spans="1:6" x14ac:dyDescent="0.3">
      <c r="A472" s="1" t="s">
        <v>2292</v>
      </c>
      <c r="B472" s="1" t="s">
        <v>698</v>
      </c>
      <c r="C472" s="1" t="s">
        <v>1305</v>
      </c>
      <c r="D472" s="1" t="s">
        <v>1306</v>
      </c>
      <c r="E472" s="1" t="s">
        <v>8790</v>
      </c>
      <c r="F472" s="1" t="s">
        <v>9216</v>
      </c>
    </row>
    <row r="473" spans="1:6" x14ac:dyDescent="0.3">
      <c r="A473" s="1" t="s">
        <v>2292</v>
      </c>
      <c r="B473" s="1" t="s">
        <v>698</v>
      </c>
      <c r="C473" s="1" t="s">
        <v>1305</v>
      </c>
      <c r="D473" s="1" t="s">
        <v>1306</v>
      </c>
      <c r="E473" s="1" t="s">
        <v>8791</v>
      </c>
      <c r="F473" s="1" t="s">
        <v>9217</v>
      </c>
    </row>
    <row r="474" spans="1:6" x14ac:dyDescent="0.3">
      <c r="A474" s="1" t="s">
        <v>2292</v>
      </c>
      <c r="B474" s="1" t="s">
        <v>698</v>
      </c>
      <c r="C474" s="1" t="s">
        <v>1305</v>
      </c>
      <c r="D474" s="1" t="s">
        <v>1306</v>
      </c>
      <c r="E474" s="1" t="s">
        <v>8792</v>
      </c>
      <c r="F474" s="1" t="s">
        <v>9218</v>
      </c>
    </row>
    <row r="475" spans="1:6" x14ac:dyDescent="0.3">
      <c r="A475" s="1" t="s">
        <v>2292</v>
      </c>
      <c r="B475" s="1" t="s">
        <v>698</v>
      </c>
      <c r="C475" s="1" t="s">
        <v>1305</v>
      </c>
      <c r="D475" s="1" t="s">
        <v>1306</v>
      </c>
      <c r="E475" s="1" t="s">
        <v>8838</v>
      </c>
      <c r="F475" s="1" t="s">
        <v>9264</v>
      </c>
    </row>
    <row r="476" spans="1:6" x14ac:dyDescent="0.3">
      <c r="A476" s="1" t="s">
        <v>2292</v>
      </c>
      <c r="B476" s="1" t="s">
        <v>698</v>
      </c>
      <c r="C476" s="1" t="s">
        <v>1305</v>
      </c>
      <c r="D476" s="1" t="s">
        <v>1306</v>
      </c>
      <c r="E476" s="1" t="s">
        <v>8839</v>
      </c>
      <c r="F476" s="1" t="s">
        <v>9265</v>
      </c>
    </row>
    <row r="477" spans="1:6" x14ac:dyDescent="0.3">
      <c r="A477" s="1" t="s">
        <v>2292</v>
      </c>
      <c r="B477" s="1" t="s">
        <v>698</v>
      </c>
      <c r="C477" s="1" t="s">
        <v>1305</v>
      </c>
      <c r="D477" s="1" t="s">
        <v>1306</v>
      </c>
      <c r="E477" s="1" t="s">
        <v>8840</v>
      </c>
      <c r="F477" s="1" t="s">
        <v>9266</v>
      </c>
    </row>
    <row r="478" spans="1:6" x14ac:dyDescent="0.3">
      <c r="A478" s="1" t="s">
        <v>2292</v>
      </c>
      <c r="B478" s="1" t="s">
        <v>698</v>
      </c>
      <c r="C478" s="1" t="s">
        <v>1305</v>
      </c>
      <c r="D478" s="1" t="s">
        <v>1306</v>
      </c>
      <c r="E478" s="1" t="s">
        <v>8841</v>
      </c>
      <c r="F478" s="1" t="s">
        <v>9267</v>
      </c>
    </row>
    <row r="479" spans="1:6" x14ac:dyDescent="0.3">
      <c r="A479" s="1" t="s">
        <v>2292</v>
      </c>
      <c r="B479" s="1" t="s">
        <v>698</v>
      </c>
      <c r="C479" s="1" t="s">
        <v>1305</v>
      </c>
      <c r="D479" s="1" t="s">
        <v>1306</v>
      </c>
      <c r="E479" s="1" t="s">
        <v>8842</v>
      </c>
      <c r="F479" s="1" t="s">
        <v>9268</v>
      </c>
    </row>
    <row r="480" spans="1:6" x14ac:dyDescent="0.3">
      <c r="A480" s="1" t="s">
        <v>2292</v>
      </c>
      <c r="B480" s="1" t="s">
        <v>698</v>
      </c>
      <c r="C480" s="1" t="s">
        <v>1305</v>
      </c>
      <c r="D480" s="1" t="s">
        <v>1306</v>
      </c>
      <c r="E480" s="1" t="s">
        <v>8843</v>
      </c>
      <c r="F480" s="1" t="s">
        <v>9269</v>
      </c>
    </row>
    <row r="481" spans="1:6" x14ac:dyDescent="0.3">
      <c r="A481" s="1" t="s">
        <v>2292</v>
      </c>
      <c r="B481" s="1" t="s">
        <v>698</v>
      </c>
      <c r="C481" s="1" t="s">
        <v>1305</v>
      </c>
      <c r="D481" s="1" t="s">
        <v>1306</v>
      </c>
      <c r="E481" s="1" t="s">
        <v>8844</v>
      </c>
      <c r="F481" s="1" t="s">
        <v>9270</v>
      </c>
    </row>
    <row r="482" spans="1:6" x14ac:dyDescent="0.3">
      <c r="A482" s="1" t="s">
        <v>2292</v>
      </c>
      <c r="B482" s="1" t="s">
        <v>698</v>
      </c>
      <c r="C482" s="1" t="s">
        <v>1305</v>
      </c>
      <c r="D482" s="1" t="s">
        <v>1306</v>
      </c>
      <c r="E482" s="1" t="s">
        <v>8845</v>
      </c>
      <c r="F482" s="1" t="s">
        <v>9271</v>
      </c>
    </row>
    <row r="483" spans="1:6" x14ac:dyDescent="0.3">
      <c r="A483" s="1" t="s">
        <v>2292</v>
      </c>
      <c r="B483" s="1" t="s">
        <v>698</v>
      </c>
      <c r="C483" s="1" t="s">
        <v>1305</v>
      </c>
      <c r="D483" s="1" t="s">
        <v>1306</v>
      </c>
      <c r="E483" s="1" t="s">
        <v>8846</v>
      </c>
      <c r="F483" s="1" t="s">
        <v>9272</v>
      </c>
    </row>
    <row r="484" spans="1:6" x14ac:dyDescent="0.3">
      <c r="A484" s="1" t="s">
        <v>2292</v>
      </c>
      <c r="B484" s="1" t="s">
        <v>698</v>
      </c>
      <c r="C484" s="1" t="s">
        <v>1305</v>
      </c>
      <c r="D484" s="1" t="s">
        <v>1306</v>
      </c>
      <c r="E484" s="1" t="s">
        <v>8802</v>
      </c>
      <c r="F484" s="1" t="s">
        <v>9228</v>
      </c>
    </row>
    <row r="485" spans="1:6" x14ac:dyDescent="0.3">
      <c r="A485" s="1" t="s">
        <v>2292</v>
      </c>
      <c r="B485" s="1" t="s">
        <v>698</v>
      </c>
      <c r="C485" s="1" t="s">
        <v>1305</v>
      </c>
      <c r="D485" s="1" t="s">
        <v>1306</v>
      </c>
      <c r="E485" s="1" t="s">
        <v>8803</v>
      </c>
      <c r="F485" s="1" t="s">
        <v>9229</v>
      </c>
    </row>
    <row r="486" spans="1:6" x14ac:dyDescent="0.3">
      <c r="A486" s="1" t="s">
        <v>2292</v>
      </c>
      <c r="B486" s="1" t="s">
        <v>698</v>
      </c>
      <c r="C486" s="1" t="s">
        <v>1305</v>
      </c>
      <c r="D486" s="1" t="s">
        <v>1306</v>
      </c>
      <c r="E486" s="1" t="s">
        <v>8804</v>
      </c>
      <c r="F486" s="1" t="s">
        <v>9230</v>
      </c>
    </row>
    <row r="487" spans="1:6" x14ac:dyDescent="0.3">
      <c r="A487" s="1" t="s">
        <v>2292</v>
      </c>
      <c r="B487" s="1" t="s">
        <v>698</v>
      </c>
      <c r="C487" s="1" t="s">
        <v>1305</v>
      </c>
      <c r="D487" s="1" t="s">
        <v>1306</v>
      </c>
      <c r="E487" s="1" t="s">
        <v>8805</v>
      </c>
      <c r="F487" s="1" t="s">
        <v>9231</v>
      </c>
    </row>
    <row r="488" spans="1:6" x14ac:dyDescent="0.3">
      <c r="A488" s="1" t="s">
        <v>2292</v>
      </c>
      <c r="B488" s="1" t="s">
        <v>698</v>
      </c>
      <c r="C488" s="1" t="s">
        <v>1305</v>
      </c>
      <c r="D488" s="1" t="s">
        <v>1306</v>
      </c>
      <c r="E488" s="1" t="s">
        <v>8806</v>
      </c>
      <c r="F488" s="1" t="s">
        <v>9232</v>
      </c>
    </row>
    <row r="489" spans="1:6" x14ac:dyDescent="0.3">
      <c r="A489" s="1" t="s">
        <v>2292</v>
      </c>
      <c r="B489" s="1" t="s">
        <v>698</v>
      </c>
      <c r="C489" s="1" t="s">
        <v>1305</v>
      </c>
      <c r="D489" s="1" t="s">
        <v>1306</v>
      </c>
      <c r="E489" s="1" t="s">
        <v>8807</v>
      </c>
      <c r="F489" s="1" t="s">
        <v>9233</v>
      </c>
    </row>
    <row r="490" spans="1:6" x14ac:dyDescent="0.3">
      <c r="A490" s="1" t="s">
        <v>2292</v>
      </c>
      <c r="B490" s="1" t="s">
        <v>698</v>
      </c>
      <c r="C490" s="1" t="s">
        <v>1305</v>
      </c>
      <c r="D490" s="1" t="s">
        <v>1306</v>
      </c>
      <c r="E490" s="1" t="s">
        <v>8808</v>
      </c>
      <c r="F490" s="1" t="s">
        <v>9234</v>
      </c>
    </row>
    <row r="491" spans="1:6" x14ac:dyDescent="0.3">
      <c r="A491" s="1" t="s">
        <v>2292</v>
      </c>
      <c r="B491" s="1" t="s">
        <v>698</v>
      </c>
      <c r="C491" s="1" t="s">
        <v>1305</v>
      </c>
      <c r="D491" s="1" t="s">
        <v>1306</v>
      </c>
      <c r="E491" s="1" t="s">
        <v>8809</v>
      </c>
      <c r="F491" s="1" t="s">
        <v>9235</v>
      </c>
    </row>
    <row r="492" spans="1:6" x14ac:dyDescent="0.3">
      <c r="A492" s="1" t="s">
        <v>2292</v>
      </c>
      <c r="B492" s="1" t="s">
        <v>698</v>
      </c>
      <c r="C492" s="1" t="s">
        <v>1305</v>
      </c>
      <c r="D492" s="1" t="s">
        <v>1306</v>
      </c>
      <c r="E492" s="1" t="s">
        <v>8810</v>
      </c>
      <c r="F492" s="1" t="s">
        <v>9236</v>
      </c>
    </row>
    <row r="493" spans="1:6" x14ac:dyDescent="0.3">
      <c r="A493" s="1" t="s">
        <v>2292</v>
      </c>
      <c r="B493" s="1" t="s">
        <v>698</v>
      </c>
      <c r="C493" s="1" t="s">
        <v>1305</v>
      </c>
      <c r="D493" s="1" t="s">
        <v>1306</v>
      </c>
      <c r="E493" s="1" t="s">
        <v>8820</v>
      </c>
      <c r="F493" s="1" t="s">
        <v>9246</v>
      </c>
    </row>
    <row r="494" spans="1:6" x14ac:dyDescent="0.3">
      <c r="A494" s="1" t="s">
        <v>2292</v>
      </c>
      <c r="B494" s="1" t="s">
        <v>698</v>
      </c>
      <c r="C494" s="1" t="s">
        <v>1305</v>
      </c>
      <c r="D494" s="1" t="s">
        <v>1306</v>
      </c>
      <c r="E494" s="1" t="s">
        <v>8821</v>
      </c>
      <c r="F494" s="1" t="s">
        <v>9247</v>
      </c>
    </row>
    <row r="495" spans="1:6" x14ac:dyDescent="0.3">
      <c r="A495" s="1" t="s">
        <v>2292</v>
      </c>
      <c r="B495" s="1" t="s">
        <v>698</v>
      </c>
      <c r="C495" s="1" t="s">
        <v>1305</v>
      </c>
      <c r="D495" s="1" t="s">
        <v>1306</v>
      </c>
      <c r="E495" s="1" t="s">
        <v>8822</v>
      </c>
      <c r="F495" s="1" t="s">
        <v>9248</v>
      </c>
    </row>
    <row r="496" spans="1:6" x14ac:dyDescent="0.3">
      <c r="A496" s="1" t="s">
        <v>2292</v>
      </c>
      <c r="B496" s="1" t="s">
        <v>698</v>
      </c>
      <c r="C496" s="1" t="s">
        <v>1305</v>
      </c>
      <c r="D496" s="1" t="s">
        <v>1306</v>
      </c>
      <c r="E496" s="1" t="s">
        <v>8823</v>
      </c>
      <c r="F496" s="1" t="s">
        <v>9249</v>
      </c>
    </row>
    <row r="497" spans="1:6" x14ac:dyDescent="0.3">
      <c r="A497" s="1" t="s">
        <v>2292</v>
      </c>
      <c r="B497" s="1" t="s">
        <v>698</v>
      </c>
      <c r="C497" s="1" t="s">
        <v>1305</v>
      </c>
      <c r="D497" s="1" t="s">
        <v>1306</v>
      </c>
      <c r="E497" s="1" t="s">
        <v>8824</v>
      </c>
      <c r="F497" s="1" t="s">
        <v>9250</v>
      </c>
    </row>
    <row r="498" spans="1:6" x14ac:dyDescent="0.3">
      <c r="A498" s="1" t="s">
        <v>2292</v>
      </c>
      <c r="B498" s="1" t="s">
        <v>698</v>
      </c>
      <c r="C498" s="1" t="s">
        <v>1305</v>
      </c>
      <c r="D498" s="1" t="s">
        <v>1306</v>
      </c>
      <c r="E498" s="1" t="s">
        <v>8825</v>
      </c>
      <c r="F498" s="1" t="s">
        <v>9251</v>
      </c>
    </row>
    <row r="499" spans="1:6" x14ac:dyDescent="0.3">
      <c r="A499" s="1" t="s">
        <v>2292</v>
      </c>
      <c r="B499" s="1" t="s">
        <v>698</v>
      </c>
      <c r="C499" s="1" t="s">
        <v>1305</v>
      </c>
      <c r="D499" s="1" t="s">
        <v>1306</v>
      </c>
      <c r="E499" s="1" t="s">
        <v>8826</v>
      </c>
      <c r="F499" s="1" t="s">
        <v>9252</v>
      </c>
    </row>
    <row r="500" spans="1:6" x14ac:dyDescent="0.3">
      <c r="A500" s="1" t="s">
        <v>2292</v>
      </c>
      <c r="B500" s="1" t="s">
        <v>698</v>
      </c>
      <c r="C500" s="1" t="s">
        <v>1305</v>
      </c>
      <c r="D500" s="1" t="s">
        <v>1306</v>
      </c>
      <c r="E500" s="1" t="s">
        <v>8827</v>
      </c>
      <c r="F500" s="1" t="s">
        <v>9253</v>
      </c>
    </row>
    <row r="501" spans="1:6" x14ac:dyDescent="0.3">
      <c r="A501" s="1" t="s">
        <v>2292</v>
      </c>
      <c r="B501" s="1" t="s">
        <v>698</v>
      </c>
      <c r="C501" s="1" t="s">
        <v>1305</v>
      </c>
      <c r="D501" s="1" t="s">
        <v>1306</v>
      </c>
      <c r="E501" s="1" t="s">
        <v>8828</v>
      </c>
      <c r="F501" s="1" t="s">
        <v>9254</v>
      </c>
    </row>
    <row r="502" spans="1:6" x14ac:dyDescent="0.3">
      <c r="A502" s="1" t="s">
        <v>2292</v>
      </c>
      <c r="B502" s="1" t="s">
        <v>698</v>
      </c>
      <c r="C502" s="1" t="s">
        <v>1305</v>
      </c>
      <c r="D502" s="1" t="s">
        <v>1306</v>
      </c>
      <c r="E502" s="1" t="s">
        <v>8784</v>
      </c>
      <c r="F502" s="1" t="s">
        <v>9210</v>
      </c>
    </row>
    <row r="503" spans="1:6" x14ac:dyDescent="0.3">
      <c r="A503" s="1" t="s">
        <v>2292</v>
      </c>
      <c r="B503" s="1" t="s">
        <v>698</v>
      </c>
      <c r="C503" s="1" t="s">
        <v>1305</v>
      </c>
      <c r="D503" s="1" t="s">
        <v>1306</v>
      </c>
      <c r="E503" s="1" t="s">
        <v>8785</v>
      </c>
      <c r="F503" s="1" t="s">
        <v>9211</v>
      </c>
    </row>
    <row r="504" spans="1:6" x14ac:dyDescent="0.3">
      <c r="A504" s="1" t="s">
        <v>2292</v>
      </c>
      <c r="B504" s="1" t="s">
        <v>698</v>
      </c>
      <c r="C504" s="1" t="s">
        <v>1305</v>
      </c>
      <c r="D504" s="1" t="s">
        <v>1306</v>
      </c>
      <c r="E504" s="1" t="s">
        <v>8786</v>
      </c>
      <c r="F504" s="1" t="s">
        <v>9212</v>
      </c>
    </row>
    <row r="505" spans="1:6" x14ac:dyDescent="0.3">
      <c r="A505" s="1" t="s">
        <v>2292</v>
      </c>
      <c r="B505" s="1" t="s">
        <v>698</v>
      </c>
      <c r="C505" s="1" t="s">
        <v>1305</v>
      </c>
      <c r="D505" s="1" t="s">
        <v>1306</v>
      </c>
      <c r="E505" s="1" t="s">
        <v>8787</v>
      </c>
      <c r="F505" s="1" t="s">
        <v>9213</v>
      </c>
    </row>
    <row r="506" spans="1:6" x14ac:dyDescent="0.3">
      <c r="A506" s="1" t="s">
        <v>2292</v>
      </c>
      <c r="B506" s="1" t="s">
        <v>698</v>
      </c>
      <c r="C506" s="1" t="s">
        <v>1305</v>
      </c>
      <c r="D506" s="1" t="s">
        <v>1306</v>
      </c>
      <c r="E506" s="1" t="s">
        <v>8788</v>
      </c>
      <c r="F506" s="1" t="s">
        <v>9214</v>
      </c>
    </row>
    <row r="507" spans="1:6" x14ac:dyDescent="0.3">
      <c r="A507" s="1" t="s">
        <v>2292</v>
      </c>
      <c r="B507" s="1" t="s">
        <v>698</v>
      </c>
      <c r="C507" s="1" t="s">
        <v>1305</v>
      </c>
      <c r="D507" s="1" t="s">
        <v>1306</v>
      </c>
      <c r="E507" s="1" t="s">
        <v>8789</v>
      </c>
      <c r="F507" s="1" t="s">
        <v>9215</v>
      </c>
    </row>
    <row r="508" spans="1:6" x14ac:dyDescent="0.3">
      <c r="A508" s="1" t="s">
        <v>2292</v>
      </c>
      <c r="B508" s="1" t="s">
        <v>698</v>
      </c>
      <c r="C508" s="1" t="s">
        <v>1305</v>
      </c>
      <c r="D508" s="1" t="s">
        <v>1306</v>
      </c>
      <c r="E508" s="1" t="s">
        <v>8790</v>
      </c>
      <c r="F508" s="1" t="s">
        <v>9216</v>
      </c>
    </row>
    <row r="509" spans="1:6" x14ac:dyDescent="0.3">
      <c r="A509" s="1" t="s">
        <v>2292</v>
      </c>
      <c r="B509" s="1" t="s">
        <v>698</v>
      </c>
      <c r="C509" s="1" t="s">
        <v>1305</v>
      </c>
      <c r="D509" s="1" t="s">
        <v>1306</v>
      </c>
      <c r="E509" s="1" t="s">
        <v>8791</v>
      </c>
      <c r="F509" s="1" t="s">
        <v>9217</v>
      </c>
    </row>
    <row r="510" spans="1:6" x14ac:dyDescent="0.3">
      <c r="A510" s="1" t="s">
        <v>2292</v>
      </c>
      <c r="B510" s="1" t="s">
        <v>698</v>
      </c>
      <c r="C510" s="1" t="s">
        <v>1305</v>
      </c>
      <c r="D510" s="1" t="s">
        <v>1306</v>
      </c>
      <c r="E510" s="1" t="s">
        <v>8792</v>
      </c>
      <c r="F510" s="1" t="s">
        <v>9218</v>
      </c>
    </row>
    <row r="511" spans="1:6" x14ac:dyDescent="0.3">
      <c r="A511" s="1" t="s">
        <v>2292</v>
      </c>
      <c r="B511" s="1" t="s">
        <v>698</v>
      </c>
      <c r="C511" s="1" t="s">
        <v>1305</v>
      </c>
      <c r="D511" s="1" t="s">
        <v>1306</v>
      </c>
      <c r="E511" s="1" t="s">
        <v>8838</v>
      </c>
      <c r="F511" s="1" t="s">
        <v>9264</v>
      </c>
    </row>
    <row r="512" spans="1:6" x14ac:dyDescent="0.3">
      <c r="A512" s="1" t="s">
        <v>2292</v>
      </c>
      <c r="B512" s="1" t="s">
        <v>698</v>
      </c>
      <c r="C512" s="1" t="s">
        <v>1305</v>
      </c>
      <c r="D512" s="1" t="s">
        <v>1306</v>
      </c>
      <c r="E512" s="1" t="s">
        <v>8839</v>
      </c>
      <c r="F512" s="1" t="s">
        <v>9265</v>
      </c>
    </row>
    <row r="513" spans="1:6" x14ac:dyDescent="0.3">
      <c r="A513" s="1" t="s">
        <v>2292</v>
      </c>
      <c r="B513" s="1" t="s">
        <v>698</v>
      </c>
      <c r="C513" s="1" t="s">
        <v>1305</v>
      </c>
      <c r="D513" s="1" t="s">
        <v>1306</v>
      </c>
      <c r="E513" s="1" t="s">
        <v>8840</v>
      </c>
      <c r="F513" s="1" t="s">
        <v>9266</v>
      </c>
    </row>
    <row r="514" spans="1:6" x14ac:dyDescent="0.3">
      <c r="A514" s="1" t="s">
        <v>2292</v>
      </c>
      <c r="B514" s="1" t="s">
        <v>698</v>
      </c>
      <c r="C514" s="1" t="s">
        <v>1305</v>
      </c>
      <c r="D514" s="1" t="s">
        <v>1306</v>
      </c>
      <c r="E514" s="1" t="s">
        <v>8841</v>
      </c>
      <c r="F514" s="1" t="s">
        <v>9267</v>
      </c>
    </row>
    <row r="515" spans="1:6" x14ac:dyDescent="0.3">
      <c r="A515" s="1" t="s">
        <v>2292</v>
      </c>
      <c r="B515" s="1" t="s">
        <v>698</v>
      </c>
      <c r="C515" s="1" t="s">
        <v>1305</v>
      </c>
      <c r="D515" s="1" t="s">
        <v>1306</v>
      </c>
      <c r="E515" s="1" t="s">
        <v>8842</v>
      </c>
      <c r="F515" s="1" t="s">
        <v>9268</v>
      </c>
    </row>
    <row r="516" spans="1:6" x14ac:dyDescent="0.3">
      <c r="A516" s="1" t="s">
        <v>2292</v>
      </c>
      <c r="B516" s="1" t="s">
        <v>698</v>
      </c>
      <c r="C516" s="1" t="s">
        <v>1305</v>
      </c>
      <c r="D516" s="1" t="s">
        <v>1306</v>
      </c>
      <c r="E516" s="1" t="s">
        <v>8843</v>
      </c>
      <c r="F516" s="1" t="s">
        <v>9269</v>
      </c>
    </row>
    <row r="517" spans="1:6" x14ac:dyDescent="0.3">
      <c r="A517" s="1" t="s">
        <v>2292</v>
      </c>
      <c r="B517" s="1" t="s">
        <v>698</v>
      </c>
      <c r="C517" s="1" t="s">
        <v>1305</v>
      </c>
      <c r="D517" s="1" t="s">
        <v>1306</v>
      </c>
      <c r="E517" s="1" t="s">
        <v>8844</v>
      </c>
      <c r="F517" s="1" t="s">
        <v>9270</v>
      </c>
    </row>
    <row r="518" spans="1:6" x14ac:dyDescent="0.3">
      <c r="A518" s="1" t="s">
        <v>2292</v>
      </c>
      <c r="B518" s="1" t="s">
        <v>698</v>
      </c>
      <c r="C518" s="1" t="s">
        <v>1305</v>
      </c>
      <c r="D518" s="1" t="s">
        <v>1306</v>
      </c>
      <c r="E518" s="1" t="s">
        <v>8845</v>
      </c>
      <c r="F518" s="1" t="s">
        <v>9271</v>
      </c>
    </row>
    <row r="519" spans="1:6" x14ac:dyDescent="0.3">
      <c r="A519" s="1" t="s">
        <v>2292</v>
      </c>
      <c r="B519" s="1" t="s">
        <v>698</v>
      </c>
      <c r="C519" s="1" t="s">
        <v>1305</v>
      </c>
      <c r="D519" s="1" t="s">
        <v>1306</v>
      </c>
      <c r="E519" s="1" t="s">
        <v>8846</v>
      </c>
      <c r="F519" s="1" t="s">
        <v>9272</v>
      </c>
    </row>
    <row r="520" spans="1:6" x14ac:dyDescent="0.3">
      <c r="A520" s="1" t="s">
        <v>2292</v>
      </c>
      <c r="B520" s="1" t="s">
        <v>698</v>
      </c>
      <c r="C520" s="1" t="s">
        <v>1305</v>
      </c>
      <c r="D520" s="1" t="s">
        <v>1306</v>
      </c>
      <c r="E520" s="1" t="s">
        <v>8829</v>
      </c>
      <c r="F520" s="1" t="s">
        <v>9255</v>
      </c>
    </row>
    <row r="521" spans="1:6" x14ac:dyDescent="0.3">
      <c r="A521" s="1" t="s">
        <v>2292</v>
      </c>
      <c r="B521" s="1" t="s">
        <v>698</v>
      </c>
      <c r="C521" s="1" t="s">
        <v>1305</v>
      </c>
      <c r="D521" s="1" t="s">
        <v>1306</v>
      </c>
      <c r="E521" s="1" t="s">
        <v>8830</v>
      </c>
      <c r="F521" s="1" t="s">
        <v>9256</v>
      </c>
    </row>
    <row r="522" spans="1:6" x14ac:dyDescent="0.3">
      <c r="A522" s="1" t="s">
        <v>2292</v>
      </c>
      <c r="B522" s="1" t="s">
        <v>698</v>
      </c>
      <c r="C522" s="1" t="s">
        <v>1305</v>
      </c>
      <c r="D522" s="1" t="s">
        <v>1306</v>
      </c>
      <c r="E522" s="1" t="s">
        <v>8831</v>
      </c>
      <c r="F522" s="1" t="s">
        <v>9257</v>
      </c>
    </row>
    <row r="523" spans="1:6" x14ac:dyDescent="0.3">
      <c r="A523" s="1" t="s">
        <v>2292</v>
      </c>
      <c r="B523" s="1" t="s">
        <v>698</v>
      </c>
      <c r="C523" s="1" t="s">
        <v>1305</v>
      </c>
      <c r="D523" s="1" t="s">
        <v>1306</v>
      </c>
      <c r="E523" s="1" t="s">
        <v>8832</v>
      </c>
      <c r="F523" s="1" t="s">
        <v>9258</v>
      </c>
    </row>
    <row r="524" spans="1:6" x14ac:dyDescent="0.3">
      <c r="A524" s="1" t="s">
        <v>2292</v>
      </c>
      <c r="B524" s="1" t="s">
        <v>698</v>
      </c>
      <c r="C524" s="1" t="s">
        <v>1305</v>
      </c>
      <c r="D524" s="1" t="s">
        <v>1306</v>
      </c>
      <c r="E524" s="1" t="s">
        <v>8833</v>
      </c>
      <c r="F524" s="1" t="s">
        <v>9259</v>
      </c>
    </row>
    <row r="525" spans="1:6" x14ac:dyDescent="0.3">
      <c r="A525" s="1" t="s">
        <v>2292</v>
      </c>
      <c r="B525" s="1" t="s">
        <v>698</v>
      </c>
      <c r="C525" s="1" t="s">
        <v>1305</v>
      </c>
      <c r="D525" s="1" t="s">
        <v>1306</v>
      </c>
      <c r="E525" s="1" t="s">
        <v>8834</v>
      </c>
      <c r="F525" s="1" t="s">
        <v>9260</v>
      </c>
    </row>
    <row r="526" spans="1:6" x14ac:dyDescent="0.3">
      <c r="A526" s="1" t="s">
        <v>2292</v>
      </c>
      <c r="B526" s="1" t="s">
        <v>698</v>
      </c>
      <c r="C526" s="1" t="s">
        <v>1305</v>
      </c>
      <c r="D526" s="1" t="s">
        <v>1306</v>
      </c>
      <c r="E526" s="1" t="s">
        <v>8835</v>
      </c>
      <c r="F526" s="1" t="s">
        <v>9261</v>
      </c>
    </row>
    <row r="527" spans="1:6" x14ac:dyDescent="0.3">
      <c r="A527" s="1" t="s">
        <v>2292</v>
      </c>
      <c r="B527" s="1" t="s">
        <v>698</v>
      </c>
      <c r="C527" s="1" t="s">
        <v>1305</v>
      </c>
      <c r="D527" s="1" t="s">
        <v>1306</v>
      </c>
      <c r="E527" s="1" t="s">
        <v>8836</v>
      </c>
      <c r="F527" s="1" t="s">
        <v>9262</v>
      </c>
    </row>
    <row r="528" spans="1:6" x14ac:dyDescent="0.3">
      <c r="A528" s="1" t="s">
        <v>2292</v>
      </c>
      <c r="B528" s="1" t="s">
        <v>698</v>
      </c>
      <c r="C528" s="1" t="s">
        <v>1305</v>
      </c>
      <c r="D528" s="1" t="s">
        <v>1306</v>
      </c>
      <c r="E528" s="1" t="s">
        <v>8837</v>
      </c>
      <c r="F528" s="1" t="s">
        <v>9263</v>
      </c>
    </row>
    <row r="529" spans="1:6" x14ac:dyDescent="0.3">
      <c r="A529" s="1" t="s">
        <v>2292</v>
      </c>
      <c r="B529" s="1" t="s">
        <v>698</v>
      </c>
      <c r="C529" s="1" t="s">
        <v>1305</v>
      </c>
      <c r="D529" s="1" t="s">
        <v>1306</v>
      </c>
      <c r="E529" s="1" t="s">
        <v>8811</v>
      </c>
      <c r="F529" s="1" t="s">
        <v>9237</v>
      </c>
    </row>
    <row r="530" spans="1:6" x14ac:dyDescent="0.3">
      <c r="A530" s="1" t="s">
        <v>2292</v>
      </c>
      <c r="B530" s="1" t="s">
        <v>698</v>
      </c>
      <c r="C530" s="1" t="s">
        <v>1305</v>
      </c>
      <c r="D530" s="1" t="s">
        <v>1306</v>
      </c>
      <c r="E530" s="1" t="s">
        <v>8812</v>
      </c>
      <c r="F530" s="1" t="s">
        <v>9238</v>
      </c>
    </row>
    <row r="531" spans="1:6" x14ac:dyDescent="0.3">
      <c r="A531" s="1" t="s">
        <v>2292</v>
      </c>
      <c r="B531" s="1" t="s">
        <v>698</v>
      </c>
      <c r="C531" s="1" t="s">
        <v>1305</v>
      </c>
      <c r="D531" s="1" t="s">
        <v>1306</v>
      </c>
      <c r="E531" s="1" t="s">
        <v>8813</v>
      </c>
      <c r="F531" s="1" t="s">
        <v>9239</v>
      </c>
    </row>
    <row r="532" spans="1:6" x14ac:dyDescent="0.3">
      <c r="A532" s="1" t="s">
        <v>2292</v>
      </c>
      <c r="B532" s="1" t="s">
        <v>698</v>
      </c>
      <c r="C532" s="1" t="s">
        <v>1305</v>
      </c>
      <c r="D532" s="1" t="s">
        <v>1306</v>
      </c>
      <c r="E532" s="1" t="s">
        <v>8814</v>
      </c>
      <c r="F532" s="1" t="s">
        <v>9240</v>
      </c>
    </row>
    <row r="533" spans="1:6" x14ac:dyDescent="0.3">
      <c r="A533" s="1" t="s">
        <v>2292</v>
      </c>
      <c r="B533" s="1" t="s">
        <v>698</v>
      </c>
      <c r="C533" s="1" t="s">
        <v>1305</v>
      </c>
      <c r="D533" s="1" t="s">
        <v>1306</v>
      </c>
      <c r="E533" s="1" t="s">
        <v>8815</v>
      </c>
      <c r="F533" s="1" t="s">
        <v>9241</v>
      </c>
    </row>
    <row r="534" spans="1:6" x14ac:dyDescent="0.3">
      <c r="A534" s="1" t="s">
        <v>2292</v>
      </c>
      <c r="B534" s="1" t="s">
        <v>698</v>
      </c>
      <c r="C534" s="1" t="s">
        <v>1305</v>
      </c>
      <c r="D534" s="1" t="s">
        <v>1306</v>
      </c>
      <c r="E534" s="1" t="s">
        <v>8816</v>
      </c>
      <c r="F534" s="1" t="s">
        <v>9242</v>
      </c>
    </row>
    <row r="535" spans="1:6" x14ac:dyDescent="0.3">
      <c r="A535" s="1" t="s">
        <v>2292</v>
      </c>
      <c r="B535" s="1" t="s">
        <v>698</v>
      </c>
      <c r="C535" s="1" t="s">
        <v>1305</v>
      </c>
      <c r="D535" s="1" t="s">
        <v>1306</v>
      </c>
      <c r="E535" s="1" t="s">
        <v>8817</v>
      </c>
      <c r="F535" s="1" t="s">
        <v>9243</v>
      </c>
    </row>
    <row r="536" spans="1:6" x14ac:dyDescent="0.3">
      <c r="A536" s="1" t="s">
        <v>2292</v>
      </c>
      <c r="B536" s="1" t="s">
        <v>698</v>
      </c>
      <c r="C536" s="1" t="s">
        <v>1305</v>
      </c>
      <c r="D536" s="1" t="s">
        <v>1306</v>
      </c>
      <c r="E536" s="1" t="s">
        <v>8818</v>
      </c>
      <c r="F536" s="1" t="s">
        <v>9244</v>
      </c>
    </row>
    <row r="537" spans="1:6" x14ac:dyDescent="0.3">
      <c r="A537" s="1" t="s">
        <v>2292</v>
      </c>
      <c r="B537" s="1" t="s">
        <v>698</v>
      </c>
      <c r="C537" s="1" t="s">
        <v>1305</v>
      </c>
      <c r="D537" s="1" t="s">
        <v>1306</v>
      </c>
      <c r="E537" s="1" t="s">
        <v>8819</v>
      </c>
      <c r="F537" s="1" t="s">
        <v>9245</v>
      </c>
    </row>
    <row r="538" spans="1:6" x14ac:dyDescent="0.3">
      <c r="A538" s="1" t="s">
        <v>2292</v>
      </c>
      <c r="B538" s="1" t="s">
        <v>698</v>
      </c>
      <c r="C538" s="1" t="s">
        <v>1305</v>
      </c>
      <c r="D538" s="1" t="s">
        <v>1306</v>
      </c>
      <c r="E538" s="1" t="s">
        <v>8784</v>
      </c>
      <c r="F538" s="1" t="s">
        <v>9210</v>
      </c>
    </row>
    <row r="539" spans="1:6" x14ac:dyDescent="0.3">
      <c r="A539" s="1" t="s">
        <v>2292</v>
      </c>
      <c r="B539" s="1" t="s">
        <v>698</v>
      </c>
      <c r="C539" s="1" t="s">
        <v>1305</v>
      </c>
      <c r="D539" s="1" t="s">
        <v>1306</v>
      </c>
      <c r="E539" s="1" t="s">
        <v>8785</v>
      </c>
      <c r="F539" s="1" t="s">
        <v>9211</v>
      </c>
    </row>
    <row r="540" spans="1:6" x14ac:dyDescent="0.3">
      <c r="A540" s="1" t="s">
        <v>2292</v>
      </c>
      <c r="B540" s="1" t="s">
        <v>698</v>
      </c>
      <c r="C540" s="1" t="s">
        <v>1305</v>
      </c>
      <c r="D540" s="1" t="s">
        <v>1306</v>
      </c>
      <c r="E540" s="1" t="s">
        <v>8786</v>
      </c>
      <c r="F540" s="1" t="s">
        <v>9212</v>
      </c>
    </row>
    <row r="541" spans="1:6" x14ac:dyDescent="0.3">
      <c r="A541" s="1" t="s">
        <v>2292</v>
      </c>
      <c r="B541" s="1" t="s">
        <v>698</v>
      </c>
      <c r="C541" s="1" t="s">
        <v>1305</v>
      </c>
      <c r="D541" s="1" t="s">
        <v>1306</v>
      </c>
      <c r="E541" s="1" t="s">
        <v>8787</v>
      </c>
      <c r="F541" s="1" t="s">
        <v>9213</v>
      </c>
    </row>
    <row r="542" spans="1:6" x14ac:dyDescent="0.3">
      <c r="A542" s="1" t="s">
        <v>2292</v>
      </c>
      <c r="B542" s="1" t="s">
        <v>698</v>
      </c>
      <c r="C542" s="1" t="s">
        <v>1305</v>
      </c>
      <c r="D542" s="1" t="s">
        <v>1306</v>
      </c>
      <c r="E542" s="1" t="s">
        <v>8788</v>
      </c>
      <c r="F542" s="1" t="s">
        <v>9214</v>
      </c>
    </row>
    <row r="543" spans="1:6" x14ac:dyDescent="0.3">
      <c r="A543" s="1" t="s">
        <v>2292</v>
      </c>
      <c r="B543" s="1" t="s">
        <v>698</v>
      </c>
      <c r="C543" s="1" t="s">
        <v>1305</v>
      </c>
      <c r="D543" s="1" t="s">
        <v>1306</v>
      </c>
      <c r="E543" s="1" t="s">
        <v>8789</v>
      </c>
      <c r="F543" s="1" t="s">
        <v>9215</v>
      </c>
    </row>
    <row r="544" spans="1:6" x14ac:dyDescent="0.3">
      <c r="A544" s="1" t="s">
        <v>2292</v>
      </c>
      <c r="B544" s="1" t="s">
        <v>698</v>
      </c>
      <c r="C544" s="1" t="s">
        <v>1305</v>
      </c>
      <c r="D544" s="1" t="s">
        <v>1306</v>
      </c>
      <c r="E544" s="1" t="s">
        <v>8790</v>
      </c>
      <c r="F544" s="1" t="s">
        <v>9216</v>
      </c>
    </row>
    <row r="545" spans="1:6" x14ac:dyDescent="0.3">
      <c r="A545" s="1" t="s">
        <v>2292</v>
      </c>
      <c r="B545" s="1" t="s">
        <v>698</v>
      </c>
      <c r="C545" s="1" t="s">
        <v>1305</v>
      </c>
      <c r="D545" s="1" t="s">
        <v>1306</v>
      </c>
      <c r="E545" s="1" t="s">
        <v>8791</v>
      </c>
      <c r="F545" s="1" t="s">
        <v>9217</v>
      </c>
    </row>
    <row r="546" spans="1:6" x14ac:dyDescent="0.3">
      <c r="A546" s="1" t="s">
        <v>2292</v>
      </c>
      <c r="B546" s="1" t="s">
        <v>698</v>
      </c>
      <c r="C546" s="1" t="s">
        <v>1305</v>
      </c>
      <c r="D546" s="1" t="s">
        <v>1306</v>
      </c>
      <c r="E546" s="1" t="s">
        <v>8792</v>
      </c>
      <c r="F546" s="1" t="s">
        <v>9218</v>
      </c>
    </row>
    <row r="547" spans="1:6" x14ac:dyDescent="0.3">
      <c r="A547" s="1" t="s">
        <v>2292</v>
      </c>
      <c r="B547" s="1" t="s">
        <v>698</v>
      </c>
      <c r="C547" s="1" t="s">
        <v>1305</v>
      </c>
      <c r="D547" s="1" t="s">
        <v>1306</v>
      </c>
      <c r="E547" s="1" t="s">
        <v>8838</v>
      </c>
      <c r="F547" s="1" t="s">
        <v>9264</v>
      </c>
    </row>
    <row r="548" spans="1:6" x14ac:dyDescent="0.3">
      <c r="A548" s="1" t="s">
        <v>2292</v>
      </c>
      <c r="B548" s="1" t="s">
        <v>698</v>
      </c>
      <c r="C548" s="1" t="s">
        <v>1305</v>
      </c>
      <c r="D548" s="1" t="s">
        <v>1306</v>
      </c>
      <c r="E548" s="1" t="s">
        <v>8839</v>
      </c>
      <c r="F548" s="1" t="s">
        <v>9265</v>
      </c>
    </row>
    <row r="549" spans="1:6" x14ac:dyDescent="0.3">
      <c r="A549" s="1" t="s">
        <v>2292</v>
      </c>
      <c r="B549" s="1" t="s">
        <v>698</v>
      </c>
      <c r="C549" s="1" t="s">
        <v>1305</v>
      </c>
      <c r="D549" s="1" t="s">
        <v>1306</v>
      </c>
      <c r="E549" s="1" t="s">
        <v>8840</v>
      </c>
      <c r="F549" s="1" t="s">
        <v>9266</v>
      </c>
    </row>
    <row r="550" spans="1:6" x14ac:dyDescent="0.3">
      <c r="A550" s="1" t="s">
        <v>2292</v>
      </c>
      <c r="B550" s="1" t="s">
        <v>698</v>
      </c>
      <c r="C550" s="1" t="s">
        <v>1305</v>
      </c>
      <c r="D550" s="1" t="s">
        <v>1306</v>
      </c>
      <c r="E550" s="1" t="s">
        <v>8841</v>
      </c>
      <c r="F550" s="1" t="s">
        <v>9267</v>
      </c>
    </row>
    <row r="551" spans="1:6" x14ac:dyDescent="0.3">
      <c r="A551" s="1" t="s">
        <v>2292</v>
      </c>
      <c r="B551" s="1" t="s">
        <v>698</v>
      </c>
      <c r="C551" s="1" t="s">
        <v>1305</v>
      </c>
      <c r="D551" s="1" t="s">
        <v>1306</v>
      </c>
      <c r="E551" s="1" t="s">
        <v>8842</v>
      </c>
      <c r="F551" s="1" t="s">
        <v>9268</v>
      </c>
    </row>
    <row r="552" spans="1:6" x14ac:dyDescent="0.3">
      <c r="A552" s="1" t="s">
        <v>2292</v>
      </c>
      <c r="B552" s="1" t="s">
        <v>698</v>
      </c>
      <c r="C552" s="1" t="s">
        <v>1305</v>
      </c>
      <c r="D552" s="1" t="s">
        <v>1306</v>
      </c>
      <c r="E552" s="1" t="s">
        <v>8843</v>
      </c>
      <c r="F552" s="1" t="s">
        <v>9269</v>
      </c>
    </row>
    <row r="553" spans="1:6" x14ac:dyDescent="0.3">
      <c r="A553" s="1" t="s">
        <v>2292</v>
      </c>
      <c r="B553" s="1" t="s">
        <v>698</v>
      </c>
      <c r="C553" s="1" t="s">
        <v>1305</v>
      </c>
      <c r="D553" s="1" t="s">
        <v>1306</v>
      </c>
      <c r="E553" s="1" t="s">
        <v>8844</v>
      </c>
      <c r="F553" s="1" t="s">
        <v>9270</v>
      </c>
    </row>
    <row r="554" spans="1:6" x14ac:dyDescent="0.3">
      <c r="A554" s="1" t="s">
        <v>2292</v>
      </c>
      <c r="B554" s="1" t="s">
        <v>698</v>
      </c>
      <c r="C554" s="1" t="s">
        <v>1305</v>
      </c>
      <c r="D554" s="1" t="s">
        <v>1306</v>
      </c>
      <c r="E554" s="1" t="s">
        <v>8845</v>
      </c>
      <c r="F554" s="1" t="s">
        <v>9271</v>
      </c>
    </row>
    <row r="555" spans="1:6" x14ac:dyDescent="0.3">
      <c r="A555" s="1" t="s">
        <v>2292</v>
      </c>
      <c r="B555" s="1" t="s">
        <v>698</v>
      </c>
      <c r="C555" s="1" t="s">
        <v>1305</v>
      </c>
      <c r="D555" s="1" t="s">
        <v>1306</v>
      </c>
      <c r="E555" s="1" t="s">
        <v>8846</v>
      </c>
      <c r="F555" s="1" t="s">
        <v>9272</v>
      </c>
    </row>
    <row r="556" spans="1:6" x14ac:dyDescent="0.3">
      <c r="A556" s="1" t="s">
        <v>2292</v>
      </c>
      <c r="B556" s="1" t="s">
        <v>698</v>
      </c>
      <c r="C556" s="1" t="s">
        <v>1305</v>
      </c>
      <c r="D556" s="1" t="s">
        <v>1306</v>
      </c>
      <c r="E556" s="1" t="s">
        <v>8829</v>
      </c>
      <c r="F556" s="1" t="s">
        <v>9255</v>
      </c>
    </row>
    <row r="557" spans="1:6" x14ac:dyDescent="0.3">
      <c r="A557" s="1" t="s">
        <v>2292</v>
      </c>
      <c r="B557" s="1" t="s">
        <v>698</v>
      </c>
      <c r="C557" s="1" t="s">
        <v>1305</v>
      </c>
      <c r="D557" s="1" t="s">
        <v>1306</v>
      </c>
      <c r="E557" s="1" t="s">
        <v>8830</v>
      </c>
      <c r="F557" s="1" t="s">
        <v>9256</v>
      </c>
    </row>
    <row r="558" spans="1:6" x14ac:dyDescent="0.3">
      <c r="A558" s="1" t="s">
        <v>2292</v>
      </c>
      <c r="B558" s="1" t="s">
        <v>698</v>
      </c>
      <c r="C558" s="1" t="s">
        <v>1305</v>
      </c>
      <c r="D558" s="1" t="s">
        <v>1306</v>
      </c>
      <c r="E558" s="1" t="s">
        <v>8831</v>
      </c>
      <c r="F558" s="1" t="s">
        <v>9257</v>
      </c>
    </row>
    <row r="559" spans="1:6" x14ac:dyDescent="0.3">
      <c r="A559" s="1" t="s">
        <v>2292</v>
      </c>
      <c r="B559" s="1" t="s">
        <v>698</v>
      </c>
      <c r="C559" s="1" t="s">
        <v>1305</v>
      </c>
      <c r="D559" s="1" t="s">
        <v>1306</v>
      </c>
      <c r="E559" s="1" t="s">
        <v>8832</v>
      </c>
      <c r="F559" s="1" t="s">
        <v>9258</v>
      </c>
    </row>
    <row r="560" spans="1:6" x14ac:dyDescent="0.3">
      <c r="A560" s="1" t="s">
        <v>2292</v>
      </c>
      <c r="B560" s="1" t="s">
        <v>698</v>
      </c>
      <c r="C560" s="1" t="s">
        <v>1305</v>
      </c>
      <c r="D560" s="1" t="s">
        <v>1306</v>
      </c>
      <c r="E560" s="1" t="s">
        <v>8833</v>
      </c>
      <c r="F560" s="1" t="s">
        <v>9259</v>
      </c>
    </row>
    <row r="561" spans="1:6" x14ac:dyDescent="0.3">
      <c r="A561" s="1" t="s">
        <v>2292</v>
      </c>
      <c r="B561" s="1" t="s">
        <v>698</v>
      </c>
      <c r="C561" s="1" t="s">
        <v>1305</v>
      </c>
      <c r="D561" s="1" t="s">
        <v>1306</v>
      </c>
      <c r="E561" s="1" t="s">
        <v>8834</v>
      </c>
      <c r="F561" s="1" t="s">
        <v>9260</v>
      </c>
    </row>
    <row r="562" spans="1:6" x14ac:dyDescent="0.3">
      <c r="A562" s="1" t="s">
        <v>2292</v>
      </c>
      <c r="B562" s="1" t="s">
        <v>698</v>
      </c>
      <c r="C562" s="1" t="s">
        <v>1305</v>
      </c>
      <c r="D562" s="1" t="s">
        <v>1306</v>
      </c>
      <c r="E562" s="1" t="s">
        <v>8835</v>
      </c>
      <c r="F562" s="1" t="s">
        <v>9261</v>
      </c>
    </row>
    <row r="563" spans="1:6" x14ac:dyDescent="0.3">
      <c r="A563" s="1" t="s">
        <v>2292</v>
      </c>
      <c r="B563" s="1" t="s">
        <v>698</v>
      </c>
      <c r="C563" s="1" t="s">
        <v>1305</v>
      </c>
      <c r="D563" s="1" t="s">
        <v>1306</v>
      </c>
      <c r="E563" s="1" t="s">
        <v>8836</v>
      </c>
      <c r="F563" s="1" t="s">
        <v>9262</v>
      </c>
    </row>
    <row r="564" spans="1:6" x14ac:dyDescent="0.3">
      <c r="A564" s="1" t="s">
        <v>2292</v>
      </c>
      <c r="B564" s="1" t="s">
        <v>698</v>
      </c>
      <c r="C564" s="1" t="s">
        <v>1305</v>
      </c>
      <c r="D564" s="1" t="s">
        <v>1306</v>
      </c>
      <c r="E564" s="1" t="s">
        <v>8837</v>
      </c>
      <c r="F564" s="1" t="s">
        <v>9263</v>
      </c>
    </row>
    <row r="565" spans="1:6" x14ac:dyDescent="0.3">
      <c r="A565" s="1" t="s">
        <v>2292</v>
      </c>
      <c r="B565" s="1" t="s">
        <v>698</v>
      </c>
      <c r="C565" s="1" t="s">
        <v>1305</v>
      </c>
      <c r="D565" s="1" t="s">
        <v>1306</v>
      </c>
      <c r="E565" s="1" t="s">
        <v>8811</v>
      </c>
      <c r="F565" s="1" t="s">
        <v>9237</v>
      </c>
    </row>
    <row r="566" spans="1:6" x14ac:dyDescent="0.3">
      <c r="A566" s="1" t="s">
        <v>2292</v>
      </c>
      <c r="B566" s="1" t="s">
        <v>698</v>
      </c>
      <c r="C566" s="1" t="s">
        <v>1305</v>
      </c>
      <c r="D566" s="1" t="s">
        <v>1306</v>
      </c>
      <c r="E566" s="1" t="s">
        <v>8812</v>
      </c>
      <c r="F566" s="1" t="s">
        <v>9238</v>
      </c>
    </row>
    <row r="567" spans="1:6" x14ac:dyDescent="0.3">
      <c r="A567" s="1" t="s">
        <v>2292</v>
      </c>
      <c r="B567" s="1" t="s">
        <v>698</v>
      </c>
      <c r="C567" s="1" t="s">
        <v>1305</v>
      </c>
      <c r="D567" s="1" t="s">
        <v>1306</v>
      </c>
      <c r="E567" s="1" t="s">
        <v>8813</v>
      </c>
      <c r="F567" s="1" t="s">
        <v>9239</v>
      </c>
    </row>
    <row r="568" spans="1:6" x14ac:dyDescent="0.3">
      <c r="A568" s="1" t="s">
        <v>2292</v>
      </c>
      <c r="B568" s="1" t="s">
        <v>698</v>
      </c>
      <c r="C568" s="1" t="s">
        <v>1305</v>
      </c>
      <c r="D568" s="1" t="s">
        <v>1306</v>
      </c>
      <c r="E568" s="1" t="s">
        <v>8814</v>
      </c>
      <c r="F568" s="1" t="s">
        <v>9240</v>
      </c>
    </row>
    <row r="569" spans="1:6" x14ac:dyDescent="0.3">
      <c r="A569" s="1" t="s">
        <v>2292</v>
      </c>
      <c r="B569" s="1" t="s">
        <v>698</v>
      </c>
      <c r="C569" s="1" t="s">
        <v>1305</v>
      </c>
      <c r="D569" s="1" t="s">
        <v>1306</v>
      </c>
      <c r="E569" s="1" t="s">
        <v>8815</v>
      </c>
      <c r="F569" s="1" t="s">
        <v>9241</v>
      </c>
    </row>
    <row r="570" spans="1:6" x14ac:dyDescent="0.3">
      <c r="A570" s="1" t="s">
        <v>2292</v>
      </c>
      <c r="B570" s="1" t="s">
        <v>698</v>
      </c>
      <c r="C570" s="1" t="s">
        <v>1305</v>
      </c>
      <c r="D570" s="1" t="s">
        <v>1306</v>
      </c>
      <c r="E570" s="1" t="s">
        <v>8816</v>
      </c>
      <c r="F570" s="1" t="s">
        <v>9242</v>
      </c>
    </row>
    <row r="571" spans="1:6" x14ac:dyDescent="0.3">
      <c r="A571" s="1" t="s">
        <v>2292</v>
      </c>
      <c r="B571" s="1" t="s">
        <v>698</v>
      </c>
      <c r="C571" s="1" t="s">
        <v>1305</v>
      </c>
      <c r="D571" s="1" t="s">
        <v>1306</v>
      </c>
      <c r="E571" s="1" t="s">
        <v>8817</v>
      </c>
      <c r="F571" s="1" t="s">
        <v>9243</v>
      </c>
    </row>
    <row r="572" spans="1:6" x14ac:dyDescent="0.3">
      <c r="A572" s="1" t="s">
        <v>2292</v>
      </c>
      <c r="B572" s="1" t="s">
        <v>698</v>
      </c>
      <c r="C572" s="1" t="s">
        <v>1305</v>
      </c>
      <c r="D572" s="1" t="s">
        <v>1306</v>
      </c>
      <c r="E572" s="1" t="s">
        <v>8818</v>
      </c>
      <c r="F572" s="1" t="s">
        <v>9244</v>
      </c>
    </row>
    <row r="573" spans="1:6" x14ac:dyDescent="0.3">
      <c r="A573" s="1" t="s">
        <v>2292</v>
      </c>
      <c r="B573" s="1" t="s">
        <v>698</v>
      </c>
      <c r="C573" s="1" t="s">
        <v>1305</v>
      </c>
      <c r="D573" s="1" t="s">
        <v>1306</v>
      </c>
      <c r="E573" s="1" t="s">
        <v>8819</v>
      </c>
      <c r="F573" s="1" t="s">
        <v>9245</v>
      </c>
    </row>
    <row r="574" spans="1:6" x14ac:dyDescent="0.3">
      <c r="A574" s="1" t="s">
        <v>2292</v>
      </c>
      <c r="B574" s="1" t="s">
        <v>698</v>
      </c>
      <c r="C574" s="1" t="s">
        <v>1305</v>
      </c>
      <c r="D574" s="1" t="s">
        <v>1306</v>
      </c>
      <c r="E574" s="1" t="s">
        <v>8784</v>
      </c>
      <c r="F574" s="1" t="s">
        <v>9210</v>
      </c>
    </row>
    <row r="575" spans="1:6" x14ac:dyDescent="0.3">
      <c r="A575" s="1" t="s">
        <v>2292</v>
      </c>
      <c r="B575" s="1" t="s">
        <v>698</v>
      </c>
      <c r="C575" s="1" t="s">
        <v>1305</v>
      </c>
      <c r="D575" s="1" t="s">
        <v>1306</v>
      </c>
      <c r="E575" s="1" t="s">
        <v>8785</v>
      </c>
      <c r="F575" s="1" t="s">
        <v>9211</v>
      </c>
    </row>
    <row r="576" spans="1:6" x14ac:dyDescent="0.3">
      <c r="A576" s="1" t="s">
        <v>2292</v>
      </c>
      <c r="B576" s="1" t="s">
        <v>698</v>
      </c>
      <c r="C576" s="1" t="s">
        <v>1305</v>
      </c>
      <c r="D576" s="1" t="s">
        <v>1306</v>
      </c>
      <c r="E576" s="1" t="s">
        <v>8786</v>
      </c>
      <c r="F576" s="1" t="s">
        <v>9212</v>
      </c>
    </row>
    <row r="577" spans="1:6" x14ac:dyDescent="0.3">
      <c r="A577" s="1" t="s">
        <v>2292</v>
      </c>
      <c r="B577" s="1" t="s">
        <v>698</v>
      </c>
      <c r="C577" s="1" t="s">
        <v>1305</v>
      </c>
      <c r="D577" s="1" t="s">
        <v>1306</v>
      </c>
      <c r="E577" s="1" t="s">
        <v>8787</v>
      </c>
      <c r="F577" s="1" t="s">
        <v>9213</v>
      </c>
    </row>
    <row r="578" spans="1:6" x14ac:dyDescent="0.3">
      <c r="A578" s="1" t="s">
        <v>2292</v>
      </c>
      <c r="B578" s="1" t="s">
        <v>698</v>
      </c>
      <c r="C578" s="1" t="s">
        <v>1305</v>
      </c>
      <c r="D578" s="1" t="s">
        <v>1306</v>
      </c>
      <c r="E578" s="1" t="s">
        <v>8788</v>
      </c>
      <c r="F578" s="1" t="s">
        <v>9214</v>
      </c>
    </row>
    <row r="579" spans="1:6" x14ac:dyDescent="0.3">
      <c r="A579" s="1" t="s">
        <v>2292</v>
      </c>
      <c r="B579" s="1" t="s">
        <v>698</v>
      </c>
      <c r="C579" s="1" t="s">
        <v>1305</v>
      </c>
      <c r="D579" s="1" t="s">
        <v>1306</v>
      </c>
      <c r="E579" s="1" t="s">
        <v>8789</v>
      </c>
      <c r="F579" s="1" t="s">
        <v>9215</v>
      </c>
    </row>
    <row r="580" spans="1:6" x14ac:dyDescent="0.3">
      <c r="A580" s="1" t="s">
        <v>2292</v>
      </c>
      <c r="B580" s="1" t="s">
        <v>698</v>
      </c>
      <c r="C580" s="1" t="s">
        <v>1305</v>
      </c>
      <c r="D580" s="1" t="s">
        <v>1306</v>
      </c>
      <c r="E580" s="1" t="s">
        <v>8790</v>
      </c>
      <c r="F580" s="1" t="s">
        <v>9216</v>
      </c>
    </row>
    <row r="581" spans="1:6" x14ac:dyDescent="0.3">
      <c r="A581" s="1" t="s">
        <v>2292</v>
      </c>
      <c r="B581" s="1" t="s">
        <v>698</v>
      </c>
      <c r="C581" s="1" t="s">
        <v>1305</v>
      </c>
      <c r="D581" s="1" t="s">
        <v>1306</v>
      </c>
      <c r="E581" s="1" t="s">
        <v>8791</v>
      </c>
      <c r="F581" s="1" t="s">
        <v>9217</v>
      </c>
    </row>
    <row r="582" spans="1:6" x14ac:dyDescent="0.3">
      <c r="A582" s="1" t="s">
        <v>2292</v>
      </c>
      <c r="B582" s="1" t="s">
        <v>698</v>
      </c>
      <c r="C582" s="1" t="s">
        <v>1305</v>
      </c>
      <c r="D582" s="1" t="s">
        <v>1306</v>
      </c>
      <c r="E582" s="1" t="s">
        <v>8792</v>
      </c>
      <c r="F582" s="1" t="s">
        <v>9218</v>
      </c>
    </row>
    <row r="583" spans="1:6" x14ac:dyDescent="0.3">
      <c r="A583" s="1" t="s">
        <v>2292</v>
      </c>
      <c r="B583" s="1" t="s">
        <v>698</v>
      </c>
      <c r="C583" s="1" t="s">
        <v>1305</v>
      </c>
      <c r="D583" s="1" t="s">
        <v>1306</v>
      </c>
      <c r="E583" s="1" t="s">
        <v>8838</v>
      </c>
      <c r="F583" s="1" t="s">
        <v>9264</v>
      </c>
    </row>
    <row r="584" spans="1:6" x14ac:dyDescent="0.3">
      <c r="A584" s="1" t="s">
        <v>2292</v>
      </c>
      <c r="B584" s="1" t="s">
        <v>698</v>
      </c>
      <c r="C584" s="1" t="s">
        <v>1305</v>
      </c>
      <c r="D584" s="1" t="s">
        <v>1306</v>
      </c>
      <c r="E584" s="1" t="s">
        <v>8839</v>
      </c>
      <c r="F584" s="1" t="s">
        <v>9265</v>
      </c>
    </row>
    <row r="585" spans="1:6" x14ac:dyDescent="0.3">
      <c r="A585" s="1" t="s">
        <v>2292</v>
      </c>
      <c r="B585" s="1" t="s">
        <v>698</v>
      </c>
      <c r="C585" s="1" t="s">
        <v>1305</v>
      </c>
      <c r="D585" s="1" t="s">
        <v>1306</v>
      </c>
      <c r="E585" s="1" t="s">
        <v>8840</v>
      </c>
      <c r="F585" s="1" t="s">
        <v>9266</v>
      </c>
    </row>
    <row r="586" spans="1:6" x14ac:dyDescent="0.3">
      <c r="A586" s="1" t="s">
        <v>2292</v>
      </c>
      <c r="B586" s="1" t="s">
        <v>698</v>
      </c>
      <c r="C586" s="1" t="s">
        <v>1305</v>
      </c>
      <c r="D586" s="1" t="s">
        <v>1306</v>
      </c>
      <c r="E586" s="1" t="s">
        <v>8841</v>
      </c>
      <c r="F586" s="1" t="s">
        <v>9267</v>
      </c>
    </row>
    <row r="587" spans="1:6" x14ac:dyDescent="0.3">
      <c r="A587" s="1" t="s">
        <v>2292</v>
      </c>
      <c r="B587" s="1" t="s">
        <v>698</v>
      </c>
      <c r="C587" s="1" t="s">
        <v>1305</v>
      </c>
      <c r="D587" s="1" t="s">
        <v>1306</v>
      </c>
      <c r="E587" s="1" t="s">
        <v>8842</v>
      </c>
      <c r="F587" s="1" t="s">
        <v>9268</v>
      </c>
    </row>
    <row r="588" spans="1:6" x14ac:dyDescent="0.3">
      <c r="A588" s="1" t="s">
        <v>2292</v>
      </c>
      <c r="B588" s="1" t="s">
        <v>698</v>
      </c>
      <c r="C588" s="1" t="s">
        <v>1305</v>
      </c>
      <c r="D588" s="1" t="s">
        <v>1306</v>
      </c>
      <c r="E588" s="1" t="s">
        <v>8843</v>
      </c>
      <c r="F588" s="1" t="s">
        <v>9269</v>
      </c>
    </row>
    <row r="589" spans="1:6" x14ac:dyDescent="0.3">
      <c r="A589" s="1" t="s">
        <v>2292</v>
      </c>
      <c r="B589" s="1" t="s">
        <v>698</v>
      </c>
      <c r="C589" s="1" t="s">
        <v>1305</v>
      </c>
      <c r="D589" s="1" t="s">
        <v>1306</v>
      </c>
      <c r="E589" s="1" t="s">
        <v>8844</v>
      </c>
      <c r="F589" s="1" t="s">
        <v>9270</v>
      </c>
    </row>
    <row r="590" spans="1:6" x14ac:dyDescent="0.3">
      <c r="A590" s="1" t="s">
        <v>2292</v>
      </c>
      <c r="B590" s="1" t="s">
        <v>698</v>
      </c>
      <c r="C590" s="1" t="s">
        <v>1305</v>
      </c>
      <c r="D590" s="1" t="s">
        <v>1306</v>
      </c>
      <c r="E590" s="1" t="s">
        <v>8845</v>
      </c>
      <c r="F590" s="1" t="s">
        <v>9271</v>
      </c>
    </row>
    <row r="591" spans="1:6" x14ac:dyDescent="0.3">
      <c r="A591" s="1" t="s">
        <v>2292</v>
      </c>
      <c r="B591" s="1" t="s">
        <v>698</v>
      </c>
      <c r="C591" s="1" t="s">
        <v>1305</v>
      </c>
      <c r="D591" s="1" t="s">
        <v>1306</v>
      </c>
      <c r="E591" s="1" t="s">
        <v>8846</v>
      </c>
      <c r="F591" s="1" t="s">
        <v>9272</v>
      </c>
    </row>
    <row r="592" spans="1:6" x14ac:dyDescent="0.3">
      <c r="A592" s="1" t="s">
        <v>2292</v>
      </c>
      <c r="B592" s="1" t="s">
        <v>698</v>
      </c>
      <c r="C592" s="1" t="s">
        <v>1305</v>
      </c>
      <c r="D592" s="1" t="s">
        <v>1306</v>
      </c>
      <c r="E592" s="1" t="s">
        <v>8829</v>
      </c>
      <c r="F592" s="1" t="s">
        <v>9255</v>
      </c>
    </row>
    <row r="593" spans="1:6" x14ac:dyDescent="0.3">
      <c r="A593" s="1" t="s">
        <v>2292</v>
      </c>
      <c r="B593" s="1" t="s">
        <v>698</v>
      </c>
      <c r="C593" s="1" t="s">
        <v>1305</v>
      </c>
      <c r="D593" s="1" t="s">
        <v>1306</v>
      </c>
      <c r="E593" s="1" t="s">
        <v>8830</v>
      </c>
      <c r="F593" s="1" t="s">
        <v>9256</v>
      </c>
    </row>
    <row r="594" spans="1:6" x14ac:dyDescent="0.3">
      <c r="A594" s="1" t="s">
        <v>2292</v>
      </c>
      <c r="B594" s="1" t="s">
        <v>698</v>
      </c>
      <c r="C594" s="1" t="s">
        <v>1305</v>
      </c>
      <c r="D594" s="1" t="s">
        <v>1306</v>
      </c>
      <c r="E594" s="1" t="s">
        <v>8831</v>
      </c>
      <c r="F594" s="1" t="s">
        <v>9257</v>
      </c>
    </row>
    <row r="595" spans="1:6" x14ac:dyDescent="0.3">
      <c r="A595" s="1" t="s">
        <v>2292</v>
      </c>
      <c r="B595" s="1" t="s">
        <v>698</v>
      </c>
      <c r="C595" s="1" t="s">
        <v>1305</v>
      </c>
      <c r="D595" s="1" t="s">
        <v>1306</v>
      </c>
      <c r="E595" s="1" t="s">
        <v>8832</v>
      </c>
      <c r="F595" s="1" t="s">
        <v>9258</v>
      </c>
    </row>
    <row r="596" spans="1:6" x14ac:dyDescent="0.3">
      <c r="A596" s="1" t="s">
        <v>2292</v>
      </c>
      <c r="B596" s="1" t="s">
        <v>698</v>
      </c>
      <c r="C596" s="1" t="s">
        <v>1305</v>
      </c>
      <c r="D596" s="1" t="s">
        <v>1306</v>
      </c>
      <c r="E596" s="1" t="s">
        <v>8833</v>
      </c>
      <c r="F596" s="1" t="s">
        <v>9259</v>
      </c>
    </row>
    <row r="597" spans="1:6" x14ac:dyDescent="0.3">
      <c r="A597" s="1" t="s">
        <v>2292</v>
      </c>
      <c r="B597" s="1" t="s">
        <v>698</v>
      </c>
      <c r="C597" s="1" t="s">
        <v>1305</v>
      </c>
      <c r="D597" s="1" t="s">
        <v>1306</v>
      </c>
      <c r="E597" s="1" t="s">
        <v>8834</v>
      </c>
      <c r="F597" s="1" t="s">
        <v>9260</v>
      </c>
    </row>
    <row r="598" spans="1:6" x14ac:dyDescent="0.3">
      <c r="A598" s="1" t="s">
        <v>2292</v>
      </c>
      <c r="B598" s="1" t="s">
        <v>698</v>
      </c>
      <c r="C598" s="1" t="s">
        <v>1305</v>
      </c>
      <c r="D598" s="1" t="s">
        <v>1306</v>
      </c>
      <c r="E598" s="1" t="s">
        <v>8835</v>
      </c>
      <c r="F598" s="1" t="s">
        <v>9261</v>
      </c>
    </row>
    <row r="599" spans="1:6" x14ac:dyDescent="0.3">
      <c r="A599" s="1" t="s">
        <v>2292</v>
      </c>
      <c r="B599" s="1" t="s">
        <v>698</v>
      </c>
      <c r="C599" s="1" t="s">
        <v>1305</v>
      </c>
      <c r="D599" s="1" t="s">
        <v>1306</v>
      </c>
      <c r="E599" s="1" t="s">
        <v>8836</v>
      </c>
      <c r="F599" s="1" t="s">
        <v>9262</v>
      </c>
    </row>
    <row r="600" spans="1:6" x14ac:dyDescent="0.3">
      <c r="A600" s="1" t="s">
        <v>2292</v>
      </c>
      <c r="B600" s="1" t="s">
        <v>698</v>
      </c>
      <c r="C600" s="1" t="s">
        <v>1305</v>
      </c>
      <c r="D600" s="1" t="s">
        <v>1306</v>
      </c>
      <c r="E600" s="1" t="s">
        <v>8837</v>
      </c>
      <c r="F600" s="1" t="s">
        <v>9263</v>
      </c>
    </row>
    <row r="601" spans="1:6" x14ac:dyDescent="0.3">
      <c r="A601" s="1" t="s">
        <v>2292</v>
      </c>
      <c r="B601" s="1" t="s">
        <v>698</v>
      </c>
      <c r="C601" s="1" t="s">
        <v>1305</v>
      </c>
      <c r="D601" s="1" t="s">
        <v>1306</v>
      </c>
      <c r="E601" s="1" t="s">
        <v>8820</v>
      </c>
      <c r="F601" s="1" t="s">
        <v>9246</v>
      </c>
    </row>
    <row r="602" spans="1:6" x14ac:dyDescent="0.3">
      <c r="A602" s="1" t="s">
        <v>2292</v>
      </c>
      <c r="B602" s="1" t="s">
        <v>698</v>
      </c>
      <c r="C602" s="1" t="s">
        <v>1305</v>
      </c>
      <c r="D602" s="1" t="s">
        <v>1306</v>
      </c>
      <c r="E602" s="1" t="s">
        <v>8821</v>
      </c>
      <c r="F602" s="1" t="s">
        <v>9247</v>
      </c>
    </row>
    <row r="603" spans="1:6" x14ac:dyDescent="0.3">
      <c r="A603" s="1" t="s">
        <v>2292</v>
      </c>
      <c r="B603" s="1" t="s">
        <v>698</v>
      </c>
      <c r="C603" s="1" t="s">
        <v>1305</v>
      </c>
      <c r="D603" s="1" t="s">
        <v>1306</v>
      </c>
      <c r="E603" s="1" t="s">
        <v>8822</v>
      </c>
      <c r="F603" s="1" t="s">
        <v>9248</v>
      </c>
    </row>
    <row r="604" spans="1:6" x14ac:dyDescent="0.3">
      <c r="A604" s="1" t="s">
        <v>2292</v>
      </c>
      <c r="B604" s="1" t="s">
        <v>698</v>
      </c>
      <c r="C604" s="1" t="s">
        <v>1305</v>
      </c>
      <c r="D604" s="1" t="s">
        <v>1306</v>
      </c>
      <c r="E604" s="1" t="s">
        <v>8823</v>
      </c>
      <c r="F604" s="1" t="s">
        <v>9249</v>
      </c>
    </row>
    <row r="605" spans="1:6" x14ac:dyDescent="0.3">
      <c r="A605" s="1" t="s">
        <v>2292</v>
      </c>
      <c r="B605" s="1" t="s">
        <v>698</v>
      </c>
      <c r="C605" s="1" t="s">
        <v>1305</v>
      </c>
      <c r="D605" s="1" t="s">
        <v>1306</v>
      </c>
      <c r="E605" s="1" t="s">
        <v>8824</v>
      </c>
      <c r="F605" s="1" t="s">
        <v>9250</v>
      </c>
    </row>
    <row r="606" spans="1:6" x14ac:dyDescent="0.3">
      <c r="A606" s="1" t="s">
        <v>2292</v>
      </c>
      <c r="B606" s="1" t="s">
        <v>698</v>
      </c>
      <c r="C606" s="1" t="s">
        <v>1305</v>
      </c>
      <c r="D606" s="1" t="s">
        <v>1306</v>
      </c>
      <c r="E606" s="1" t="s">
        <v>8825</v>
      </c>
      <c r="F606" s="1" t="s">
        <v>9251</v>
      </c>
    </row>
    <row r="607" spans="1:6" x14ac:dyDescent="0.3">
      <c r="A607" s="1" t="s">
        <v>2292</v>
      </c>
      <c r="B607" s="1" t="s">
        <v>698</v>
      </c>
      <c r="C607" s="1" t="s">
        <v>1305</v>
      </c>
      <c r="D607" s="1" t="s">
        <v>1306</v>
      </c>
      <c r="E607" s="1" t="s">
        <v>8826</v>
      </c>
      <c r="F607" s="1" t="s">
        <v>9252</v>
      </c>
    </row>
    <row r="608" spans="1:6" x14ac:dyDescent="0.3">
      <c r="A608" s="1" t="s">
        <v>2292</v>
      </c>
      <c r="B608" s="1" t="s">
        <v>698</v>
      </c>
      <c r="C608" s="1" t="s">
        <v>1305</v>
      </c>
      <c r="D608" s="1" t="s">
        <v>1306</v>
      </c>
      <c r="E608" s="1" t="s">
        <v>8827</v>
      </c>
      <c r="F608" s="1" t="s">
        <v>9253</v>
      </c>
    </row>
    <row r="609" spans="1:6" x14ac:dyDescent="0.3">
      <c r="A609" s="1" t="s">
        <v>2292</v>
      </c>
      <c r="B609" s="1" t="s">
        <v>698</v>
      </c>
      <c r="C609" s="1" t="s">
        <v>1305</v>
      </c>
      <c r="D609" s="1" t="s">
        <v>1306</v>
      </c>
      <c r="E609" s="1" t="s">
        <v>8828</v>
      </c>
      <c r="F609" s="1" t="s">
        <v>9254</v>
      </c>
    </row>
    <row r="610" spans="1:6" x14ac:dyDescent="0.3">
      <c r="A610" s="1" t="s">
        <v>2292</v>
      </c>
      <c r="B610" s="1" t="s">
        <v>698</v>
      </c>
      <c r="C610" s="1" t="s">
        <v>1305</v>
      </c>
      <c r="D610" s="1" t="s">
        <v>1306</v>
      </c>
      <c r="E610" s="1" t="s">
        <v>8784</v>
      </c>
      <c r="F610" s="1" t="s">
        <v>9210</v>
      </c>
    </row>
    <row r="611" spans="1:6" x14ac:dyDescent="0.3">
      <c r="A611" s="1" t="s">
        <v>2292</v>
      </c>
      <c r="B611" s="1" t="s">
        <v>698</v>
      </c>
      <c r="C611" s="1" t="s">
        <v>1305</v>
      </c>
      <c r="D611" s="1" t="s">
        <v>1306</v>
      </c>
      <c r="E611" s="1" t="s">
        <v>8785</v>
      </c>
      <c r="F611" s="1" t="s">
        <v>9211</v>
      </c>
    </row>
    <row r="612" spans="1:6" x14ac:dyDescent="0.3">
      <c r="A612" s="1" t="s">
        <v>2292</v>
      </c>
      <c r="B612" s="1" t="s">
        <v>698</v>
      </c>
      <c r="C612" s="1" t="s">
        <v>1305</v>
      </c>
      <c r="D612" s="1" t="s">
        <v>1306</v>
      </c>
      <c r="E612" s="1" t="s">
        <v>8786</v>
      </c>
      <c r="F612" s="1" t="s">
        <v>9212</v>
      </c>
    </row>
    <row r="613" spans="1:6" x14ac:dyDescent="0.3">
      <c r="A613" s="1" t="s">
        <v>2292</v>
      </c>
      <c r="B613" s="1" t="s">
        <v>698</v>
      </c>
      <c r="C613" s="1" t="s">
        <v>1305</v>
      </c>
      <c r="D613" s="1" t="s">
        <v>1306</v>
      </c>
      <c r="E613" s="1" t="s">
        <v>8787</v>
      </c>
      <c r="F613" s="1" t="s">
        <v>9213</v>
      </c>
    </row>
    <row r="614" spans="1:6" x14ac:dyDescent="0.3">
      <c r="A614" s="1" t="s">
        <v>2292</v>
      </c>
      <c r="B614" s="1" t="s">
        <v>698</v>
      </c>
      <c r="C614" s="1" t="s">
        <v>1305</v>
      </c>
      <c r="D614" s="1" t="s">
        <v>1306</v>
      </c>
      <c r="E614" s="1" t="s">
        <v>8788</v>
      </c>
      <c r="F614" s="1" t="s">
        <v>9214</v>
      </c>
    </row>
    <row r="615" spans="1:6" x14ac:dyDescent="0.3">
      <c r="A615" s="1" t="s">
        <v>2292</v>
      </c>
      <c r="B615" s="1" t="s">
        <v>698</v>
      </c>
      <c r="C615" s="1" t="s">
        <v>1305</v>
      </c>
      <c r="D615" s="1" t="s">
        <v>1306</v>
      </c>
      <c r="E615" s="1" t="s">
        <v>8789</v>
      </c>
      <c r="F615" s="1" t="s">
        <v>9215</v>
      </c>
    </row>
    <row r="616" spans="1:6" x14ac:dyDescent="0.3">
      <c r="A616" s="1" t="s">
        <v>2292</v>
      </c>
      <c r="B616" s="1" t="s">
        <v>698</v>
      </c>
      <c r="C616" s="1" t="s">
        <v>1305</v>
      </c>
      <c r="D616" s="1" t="s">
        <v>1306</v>
      </c>
      <c r="E616" s="1" t="s">
        <v>8790</v>
      </c>
      <c r="F616" s="1" t="s">
        <v>9216</v>
      </c>
    </row>
    <row r="617" spans="1:6" x14ac:dyDescent="0.3">
      <c r="A617" s="1" t="s">
        <v>2292</v>
      </c>
      <c r="B617" s="1" t="s">
        <v>698</v>
      </c>
      <c r="C617" s="1" t="s">
        <v>1305</v>
      </c>
      <c r="D617" s="1" t="s">
        <v>1306</v>
      </c>
      <c r="E617" s="1" t="s">
        <v>8791</v>
      </c>
      <c r="F617" s="1" t="s">
        <v>9217</v>
      </c>
    </row>
    <row r="618" spans="1:6" x14ac:dyDescent="0.3">
      <c r="A618" s="1" t="s">
        <v>2292</v>
      </c>
      <c r="B618" s="1" t="s">
        <v>698</v>
      </c>
      <c r="C618" s="1" t="s">
        <v>1305</v>
      </c>
      <c r="D618" s="1" t="s">
        <v>1306</v>
      </c>
      <c r="E618" s="1" t="s">
        <v>8792</v>
      </c>
      <c r="F618" s="1" t="s">
        <v>9218</v>
      </c>
    </row>
    <row r="619" spans="1:6" x14ac:dyDescent="0.3">
      <c r="A619" s="1" t="s">
        <v>2292</v>
      </c>
      <c r="B619" s="1" t="s">
        <v>698</v>
      </c>
      <c r="C619" s="1" t="s">
        <v>1305</v>
      </c>
      <c r="D619" s="1" t="s">
        <v>1306</v>
      </c>
      <c r="E619" s="1" t="s">
        <v>8838</v>
      </c>
      <c r="F619" s="1" t="s">
        <v>9264</v>
      </c>
    </row>
    <row r="620" spans="1:6" x14ac:dyDescent="0.3">
      <c r="A620" s="1" t="s">
        <v>2292</v>
      </c>
      <c r="B620" s="1" t="s">
        <v>698</v>
      </c>
      <c r="C620" s="1" t="s">
        <v>1305</v>
      </c>
      <c r="D620" s="1" t="s">
        <v>1306</v>
      </c>
      <c r="E620" s="1" t="s">
        <v>8839</v>
      </c>
      <c r="F620" s="1" t="s">
        <v>9265</v>
      </c>
    </row>
    <row r="621" spans="1:6" x14ac:dyDescent="0.3">
      <c r="A621" s="1" t="s">
        <v>2292</v>
      </c>
      <c r="B621" s="1" t="s">
        <v>698</v>
      </c>
      <c r="C621" s="1" t="s">
        <v>1305</v>
      </c>
      <c r="D621" s="1" t="s">
        <v>1306</v>
      </c>
      <c r="E621" s="1" t="s">
        <v>8840</v>
      </c>
      <c r="F621" s="1" t="s">
        <v>9266</v>
      </c>
    </row>
    <row r="622" spans="1:6" x14ac:dyDescent="0.3">
      <c r="A622" s="1" t="s">
        <v>2292</v>
      </c>
      <c r="B622" s="1" t="s">
        <v>698</v>
      </c>
      <c r="C622" s="1" t="s">
        <v>1305</v>
      </c>
      <c r="D622" s="1" t="s">
        <v>1306</v>
      </c>
      <c r="E622" s="1" t="s">
        <v>8841</v>
      </c>
      <c r="F622" s="1" t="s">
        <v>9267</v>
      </c>
    </row>
    <row r="623" spans="1:6" x14ac:dyDescent="0.3">
      <c r="A623" s="1" t="s">
        <v>2292</v>
      </c>
      <c r="B623" s="1" t="s">
        <v>698</v>
      </c>
      <c r="C623" s="1" t="s">
        <v>1305</v>
      </c>
      <c r="D623" s="1" t="s">
        <v>1306</v>
      </c>
      <c r="E623" s="1" t="s">
        <v>8842</v>
      </c>
      <c r="F623" s="1" t="s">
        <v>9268</v>
      </c>
    </row>
    <row r="624" spans="1:6" x14ac:dyDescent="0.3">
      <c r="A624" s="1" t="s">
        <v>2292</v>
      </c>
      <c r="B624" s="1" t="s">
        <v>698</v>
      </c>
      <c r="C624" s="1" t="s">
        <v>1305</v>
      </c>
      <c r="D624" s="1" t="s">
        <v>1306</v>
      </c>
      <c r="E624" s="1" t="s">
        <v>8843</v>
      </c>
      <c r="F624" s="1" t="s">
        <v>9269</v>
      </c>
    </row>
    <row r="625" spans="1:6" x14ac:dyDescent="0.3">
      <c r="A625" s="1" t="s">
        <v>2292</v>
      </c>
      <c r="B625" s="1" t="s">
        <v>698</v>
      </c>
      <c r="C625" s="1" t="s">
        <v>1305</v>
      </c>
      <c r="D625" s="1" t="s">
        <v>1306</v>
      </c>
      <c r="E625" s="1" t="s">
        <v>8844</v>
      </c>
      <c r="F625" s="1" t="s">
        <v>9270</v>
      </c>
    </row>
    <row r="626" spans="1:6" x14ac:dyDescent="0.3">
      <c r="A626" s="1" t="s">
        <v>2292</v>
      </c>
      <c r="B626" s="1" t="s">
        <v>698</v>
      </c>
      <c r="C626" s="1" t="s">
        <v>1305</v>
      </c>
      <c r="D626" s="1" t="s">
        <v>1306</v>
      </c>
      <c r="E626" s="1" t="s">
        <v>8845</v>
      </c>
      <c r="F626" s="1" t="s">
        <v>9271</v>
      </c>
    </row>
    <row r="627" spans="1:6" x14ac:dyDescent="0.3">
      <c r="A627" s="1" t="s">
        <v>2292</v>
      </c>
      <c r="B627" s="1" t="s">
        <v>698</v>
      </c>
      <c r="C627" s="1" t="s">
        <v>1305</v>
      </c>
      <c r="D627" s="1" t="s">
        <v>1306</v>
      </c>
      <c r="E627" s="1" t="s">
        <v>8846</v>
      </c>
      <c r="F627" s="1" t="s">
        <v>9272</v>
      </c>
    </row>
    <row r="628" spans="1:6" x14ac:dyDescent="0.3">
      <c r="A628" s="1" t="s">
        <v>2292</v>
      </c>
      <c r="B628" s="1" t="s">
        <v>698</v>
      </c>
      <c r="C628" s="1" t="s">
        <v>1305</v>
      </c>
      <c r="D628" s="1" t="s">
        <v>1306</v>
      </c>
      <c r="E628" s="1" t="s">
        <v>8829</v>
      </c>
      <c r="F628" s="1" t="s">
        <v>9255</v>
      </c>
    </row>
    <row r="629" spans="1:6" x14ac:dyDescent="0.3">
      <c r="A629" s="1" t="s">
        <v>2292</v>
      </c>
      <c r="B629" s="1" t="s">
        <v>698</v>
      </c>
      <c r="C629" s="1" t="s">
        <v>1305</v>
      </c>
      <c r="D629" s="1" t="s">
        <v>1306</v>
      </c>
      <c r="E629" s="1" t="s">
        <v>8830</v>
      </c>
      <c r="F629" s="1" t="s">
        <v>9256</v>
      </c>
    </row>
    <row r="630" spans="1:6" x14ac:dyDescent="0.3">
      <c r="A630" s="1" t="s">
        <v>2292</v>
      </c>
      <c r="B630" s="1" t="s">
        <v>698</v>
      </c>
      <c r="C630" s="1" t="s">
        <v>1305</v>
      </c>
      <c r="D630" s="1" t="s">
        <v>1306</v>
      </c>
      <c r="E630" s="1" t="s">
        <v>8831</v>
      </c>
      <c r="F630" s="1" t="s">
        <v>9257</v>
      </c>
    </row>
    <row r="631" spans="1:6" x14ac:dyDescent="0.3">
      <c r="A631" s="1" t="s">
        <v>2292</v>
      </c>
      <c r="B631" s="1" t="s">
        <v>698</v>
      </c>
      <c r="C631" s="1" t="s">
        <v>1305</v>
      </c>
      <c r="D631" s="1" t="s">
        <v>1306</v>
      </c>
      <c r="E631" s="1" t="s">
        <v>8832</v>
      </c>
      <c r="F631" s="1" t="s">
        <v>9258</v>
      </c>
    </row>
    <row r="632" spans="1:6" x14ac:dyDescent="0.3">
      <c r="A632" s="1" t="s">
        <v>2292</v>
      </c>
      <c r="B632" s="1" t="s">
        <v>698</v>
      </c>
      <c r="C632" s="1" t="s">
        <v>1305</v>
      </c>
      <c r="D632" s="1" t="s">
        <v>1306</v>
      </c>
      <c r="E632" s="1" t="s">
        <v>8833</v>
      </c>
      <c r="F632" s="1" t="s">
        <v>9259</v>
      </c>
    </row>
    <row r="633" spans="1:6" x14ac:dyDescent="0.3">
      <c r="A633" s="1" t="s">
        <v>2292</v>
      </c>
      <c r="B633" s="1" t="s">
        <v>698</v>
      </c>
      <c r="C633" s="1" t="s">
        <v>1305</v>
      </c>
      <c r="D633" s="1" t="s">
        <v>1306</v>
      </c>
      <c r="E633" s="1" t="s">
        <v>8834</v>
      </c>
      <c r="F633" s="1" t="s">
        <v>9260</v>
      </c>
    </row>
    <row r="634" spans="1:6" x14ac:dyDescent="0.3">
      <c r="A634" s="1" t="s">
        <v>2292</v>
      </c>
      <c r="B634" s="1" t="s">
        <v>698</v>
      </c>
      <c r="C634" s="1" t="s">
        <v>1305</v>
      </c>
      <c r="D634" s="1" t="s">
        <v>1306</v>
      </c>
      <c r="E634" s="1" t="s">
        <v>8835</v>
      </c>
      <c r="F634" s="1" t="s">
        <v>9261</v>
      </c>
    </row>
    <row r="635" spans="1:6" x14ac:dyDescent="0.3">
      <c r="A635" s="1" t="s">
        <v>2292</v>
      </c>
      <c r="B635" s="1" t="s">
        <v>698</v>
      </c>
      <c r="C635" s="1" t="s">
        <v>1305</v>
      </c>
      <c r="D635" s="1" t="s">
        <v>1306</v>
      </c>
      <c r="E635" s="1" t="s">
        <v>8836</v>
      </c>
      <c r="F635" s="1" t="s">
        <v>9262</v>
      </c>
    </row>
    <row r="636" spans="1:6" x14ac:dyDescent="0.3">
      <c r="A636" s="1" t="s">
        <v>2292</v>
      </c>
      <c r="B636" s="1" t="s">
        <v>698</v>
      </c>
      <c r="C636" s="1" t="s">
        <v>1305</v>
      </c>
      <c r="D636" s="1" t="s">
        <v>1306</v>
      </c>
      <c r="E636" s="1" t="s">
        <v>8837</v>
      </c>
      <c r="F636" s="1" t="s">
        <v>9263</v>
      </c>
    </row>
    <row r="637" spans="1:6" x14ac:dyDescent="0.3">
      <c r="A637" s="1" t="s">
        <v>2292</v>
      </c>
      <c r="B637" s="1" t="s">
        <v>698</v>
      </c>
      <c r="C637" s="1" t="s">
        <v>1305</v>
      </c>
      <c r="D637" s="1" t="s">
        <v>1306</v>
      </c>
      <c r="E637" s="1" t="s">
        <v>8820</v>
      </c>
      <c r="F637" s="1" t="s">
        <v>9246</v>
      </c>
    </row>
    <row r="638" spans="1:6" x14ac:dyDescent="0.3">
      <c r="A638" s="1" t="s">
        <v>2292</v>
      </c>
      <c r="B638" s="1" t="s">
        <v>698</v>
      </c>
      <c r="C638" s="1" t="s">
        <v>1305</v>
      </c>
      <c r="D638" s="1" t="s">
        <v>1306</v>
      </c>
      <c r="E638" s="1" t="s">
        <v>8821</v>
      </c>
      <c r="F638" s="1" t="s">
        <v>9247</v>
      </c>
    </row>
    <row r="639" spans="1:6" x14ac:dyDescent="0.3">
      <c r="A639" s="1" t="s">
        <v>2292</v>
      </c>
      <c r="B639" s="1" t="s">
        <v>698</v>
      </c>
      <c r="C639" s="1" t="s">
        <v>1305</v>
      </c>
      <c r="D639" s="1" t="s">
        <v>1306</v>
      </c>
      <c r="E639" s="1" t="s">
        <v>8822</v>
      </c>
      <c r="F639" s="1" t="s">
        <v>9248</v>
      </c>
    </row>
    <row r="640" spans="1:6" x14ac:dyDescent="0.3">
      <c r="A640" s="1" t="s">
        <v>2292</v>
      </c>
      <c r="B640" s="1" t="s">
        <v>698</v>
      </c>
      <c r="C640" s="1" t="s">
        <v>1305</v>
      </c>
      <c r="D640" s="1" t="s">
        <v>1306</v>
      </c>
      <c r="E640" s="1" t="s">
        <v>8823</v>
      </c>
      <c r="F640" s="1" t="s">
        <v>9249</v>
      </c>
    </row>
    <row r="641" spans="1:6" x14ac:dyDescent="0.3">
      <c r="A641" s="1" t="s">
        <v>2292</v>
      </c>
      <c r="B641" s="1" t="s">
        <v>698</v>
      </c>
      <c r="C641" s="1" t="s">
        <v>1305</v>
      </c>
      <c r="D641" s="1" t="s">
        <v>1306</v>
      </c>
      <c r="E641" s="1" t="s">
        <v>8824</v>
      </c>
      <c r="F641" s="1" t="s">
        <v>9250</v>
      </c>
    </row>
    <row r="642" spans="1:6" x14ac:dyDescent="0.3">
      <c r="A642" s="1" t="s">
        <v>2292</v>
      </c>
      <c r="B642" s="1" t="s">
        <v>698</v>
      </c>
      <c r="C642" s="1" t="s">
        <v>1305</v>
      </c>
      <c r="D642" s="1" t="s">
        <v>1306</v>
      </c>
      <c r="E642" s="1" t="s">
        <v>8825</v>
      </c>
      <c r="F642" s="1" t="s">
        <v>9251</v>
      </c>
    </row>
    <row r="643" spans="1:6" x14ac:dyDescent="0.3">
      <c r="A643" s="1" t="s">
        <v>2292</v>
      </c>
      <c r="B643" s="1" t="s">
        <v>698</v>
      </c>
      <c r="C643" s="1" t="s">
        <v>1305</v>
      </c>
      <c r="D643" s="1" t="s">
        <v>1306</v>
      </c>
      <c r="E643" s="1" t="s">
        <v>8826</v>
      </c>
      <c r="F643" s="1" t="s">
        <v>9252</v>
      </c>
    </row>
    <row r="644" spans="1:6" x14ac:dyDescent="0.3">
      <c r="A644" s="1" t="s">
        <v>2292</v>
      </c>
      <c r="B644" s="1" t="s">
        <v>698</v>
      </c>
      <c r="C644" s="1" t="s">
        <v>1305</v>
      </c>
      <c r="D644" s="1" t="s">
        <v>1306</v>
      </c>
      <c r="E644" s="1" t="s">
        <v>8827</v>
      </c>
      <c r="F644" s="1" t="s">
        <v>9253</v>
      </c>
    </row>
    <row r="645" spans="1:6" x14ac:dyDescent="0.3">
      <c r="A645" s="1" t="s">
        <v>2292</v>
      </c>
      <c r="B645" s="1" t="s">
        <v>698</v>
      </c>
      <c r="C645" s="1" t="s">
        <v>1305</v>
      </c>
      <c r="D645" s="1" t="s">
        <v>1306</v>
      </c>
      <c r="E645" s="1" t="s">
        <v>8828</v>
      </c>
      <c r="F645" s="1" t="s">
        <v>9254</v>
      </c>
    </row>
    <row r="646" spans="1:6" x14ac:dyDescent="0.3">
      <c r="A646" s="1" t="s">
        <v>2293</v>
      </c>
      <c r="B646" s="1" t="s">
        <v>698</v>
      </c>
      <c r="C646" s="1" t="s">
        <v>1305</v>
      </c>
      <c r="D646" s="1" t="s">
        <v>1306</v>
      </c>
      <c r="E646" s="1" t="s">
        <v>8784</v>
      </c>
      <c r="F646" s="1" t="s">
        <v>9210</v>
      </c>
    </row>
    <row r="647" spans="1:6" x14ac:dyDescent="0.3">
      <c r="A647" s="1" t="s">
        <v>2293</v>
      </c>
      <c r="B647" s="1" t="s">
        <v>698</v>
      </c>
      <c r="C647" s="1" t="s">
        <v>1305</v>
      </c>
      <c r="D647" s="1" t="s">
        <v>1306</v>
      </c>
      <c r="E647" s="1" t="s">
        <v>8785</v>
      </c>
      <c r="F647" s="1" t="s">
        <v>9211</v>
      </c>
    </row>
    <row r="648" spans="1:6" x14ac:dyDescent="0.3">
      <c r="A648" s="1" t="s">
        <v>2293</v>
      </c>
      <c r="B648" s="1" t="s">
        <v>698</v>
      </c>
      <c r="C648" s="1" t="s">
        <v>1305</v>
      </c>
      <c r="D648" s="1" t="s">
        <v>1306</v>
      </c>
      <c r="E648" s="1" t="s">
        <v>8786</v>
      </c>
      <c r="F648" s="1" t="s">
        <v>9212</v>
      </c>
    </row>
    <row r="649" spans="1:6" x14ac:dyDescent="0.3">
      <c r="A649" s="1" t="s">
        <v>2293</v>
      </c>
      <c r="B649" s="1" t="s">
        <v>698</v>
      </c>
      <c r="C649" s="1" t="s">
        <v>1305</v>
      </c>
      <c r="D649" s="1" t="s">
        <v>1306</v>
      </c>
      <c r="E649" s="1" t="s">
        <v>8787</v>
      </c>
      <c r="F649" s="1" t="s">
        <v>9213</v>
      </c>
    </row>
    <row r="650" spans="1:6" x14ac:dyDescent="0.3">
      <c r="A650" s="1" t="s">
        <v>2293</v>
      </c>
      <c r="B650" s="1" t="s">
        <v>698</v>
      </c>
      <c r="C650" s="1" t="s">
        <v>1305</v>
      </c>
      <c r="D650" s="1" t="s">
        <v>1306</v>
      </c>
      <c r="E650" s="1" t="s">
        <v>8788</v>
      </c>
      <c r="F650" s="1" t="s">
        <v>9214</v>
      </c>
    </row>
    <row r="651" spans="1:6" x14ac:dyDescent="0.3">
      <c r="A651" s="1" t="s">
        <v>2293</v>
      </c>
      <c r="B651" s="1" t="s">
        <v>698</v>
      </c>
      <c r="C651" s="1" t="s">
        <v>1305</v>
      </c>
      <c r="D651" s="1" t="s">
        <v>1306</v>
      </c>
      <c r="E651" s="1" t="s">
        <v>8789</v>
      </c>
      <c r="F651" s="1" t="s">
        <v>9215</v>
      </c>
    </row>
    <row r="652" spans="1:6" x14ac:dyDescent="0.3">
      <c r="A652" s="1" t="s">
        <v>2293</v>
      </c>
      <c r="B652" s="1" t="s">
        <v>698</v>
      </c>
      <c r="C652" s="1" t="s">
        <v>1305</v>
      </c>
      <c r="D652" s="1" t="s">
        <v>1306</v>
      </c>
      <c r="E652" s="1" t="s">
        <v>8790</v>
      </c>
      <c r="F652" s="1" t="s">
        <v>9216</v>
      </c>
    </row>
    <row r="653" spans="1:6" x14ac:dyDescent="0.3">
      <c r="A653" s="1" t="s">
        <v>2293</v>
      </c>
      <c r="B653" s="1" t="s">
        <v>698</v>
      </c>
      <c r="C653" s="1" t="s">
        <v>1305</v>
      </c>
      <c r="D653" s="1" t="s">
        <v>1306</v>
      </c>
      <c r="E653" s="1" t="s">
        <v>8791</v>
      </c>
      <c r="F653" s="1" t="s">
        <v>9217</v>
      </c>
    </row>
    <row r="654" spans="1:6" x14ac:dyDescent="0.3">
      <c r="A654" s="1" t="s">
        <v>2293</v>
      </c>
      <c r="B654" s="1" t="s">
        <v>698</v>
      </c>
      <c r="C654" s="1" t="s">
        <v>1305</v>
      </c>
      <c r="D654" s="1" t="s">
        <v>1306</v>
      </c>
      <c r="E654" s="1" t="s">
        <v>8792</v>
      </c>
      <c r="F654" s="1" t="s">
        <v>9218</v>
      </c>
    </row>
    <row r="655" spans="1:6" x14ac:dyDescent="0.3">
      <c r="A655" s="1" t="s">
        <v>2293</v>
      </c>
      <c r="B655" s="1" t="s">
        <v>698</v>
      </c>
      <c r="C655" s="1" t="s">
        <v>1305</v>
      </c>
      <c r="D655" s="1" t="s">
        <v>1306</v>
      </c>
      <c r="E655" s="1" t="s">
        <v>8793</v>
      </c>
      <c r="F655" s="1" t="s">
        <v>9219</v>
      </c>
    </row>
    <row r="656" spans="1:6" x14ac:dyDescent="0.3">
      <c r="A656" s="1" t="s">
        <v>2293</v>
      </c>
      <c r="B656" s="1" t="s">
        <v>698</v>
      </c>
      <c r="C656" s="1" t="s">
        <v>1305</v>
      </c>
      <c r="D656" s="1" t="s">
        <v>1306</v>
      </c>
      <c r="E656" s="1" t="s">
        <v>8794</v>
      </c>
      <c r="F656" s="1" t="s">
        <v>9220</v>
      </c>
    </row>
    <row r="657" spans="1:6" x14ac:dyDescent="0.3">
      <c r="A657" s="1" t="s">
        <v>2293</v>
      </c>
      <c r="B657" s="1" t="s">
        <v>698</v>
      </c>
      <c r="C657" s="1" t="s">
        <v>1305</v>
      </c>
      <c r="D657" s="1" t="s">
        <v>1306</v>
      </c>
      <c r="E657" s="1" t="s">
        <v>8795</v>
      </c>
      <c r="F657" s="1" t="s">
        <v>9221</v>
      </c>
    </row>
    <row r="658" spans="1:6" x14ac:dyDescent="0.3">
      <c r="A658" s="1" t="s">
        <v>2293</v>
      </c>
      <c r="B658" s="1" t="s">
        <v>698</v>
      </c>
      <c r="C658" s="1" t="s">
        <v>1305</v>
      </c>
      <c r="D658" s="1" t="s">
        <v>1306</v>
      </c>
      <c r="E658" s="1" t="s">
        <v>8796</v>
      </c>
      <c r="F658" s="1" t="s">
        <v>9222</v>
      </c>
    </row>
    <row r="659" spans="1:6" x14ac:dyDescent="0.3">
      <c r="A659" s="1" t="s">
        <v>2293</v>
      </c>
      <c r="B659" s="1" t="s">
        <v>698</v>
      </c>
      <c r="C659" s="1" t="s">
        <v>1305</v>
      </c>
      <c r="D659" s="1" t="s">
        <v>1306</v>
      </c>
      <c r="E659" s="1" t="s">
        <v>8797</v>
      </c>
      <c r="F659" s="1" t="s">
        <v>9223</v>
      </c>
    </row>
    <row r="660" spans="1:6" x14ac:dyDescent="0.3">
      <c r="A660" s="1" t="s">
        <v>2293</v>
      </c>
      <c r="B660" s="1" t="s">
        <v>698</v>
      </c>
      <c r="C660" s="1" t="s">
        <v>1305</v>
      </c>
      <c r="D660" s="1" t="s">
        <v>1306</v>
      </c>
      <c r="E660" s="1" t="s">
        <v>8798</v>
      </c>
      <c r="F660" s="1" t="s">
        <v>9224</v>
      </c>
    </row>
    <row r="661" spans="1:6" x14ac:dyDescent="0.3">
      <c r="A661" s="1" t="s">
        <v>2293</v>
      </c>
      <c r="B661" s="1" t="s">
        <v>698</v>
      </c>
      <c r="C661" s="1" t="s">
        <v>1305</v>
      </c>
      <c r="D661" s="1" t="s">
        <v>1306</v>
      </c>
      <c r="E661" s="1" t="s">
        <v>8799</v>
      </c>
      <c r="F661" s="1" t="s">
        <v>9225</v>
      </c>
    </row>
    <row r="662" spans="1:6" x14ac:dyDescent="0.3">
      <c r="A662" s="1" t="s">
        <v>2293</v>
      </c>
      <c r="B662" s="1" t="s">
        <v>698</v>
      </c>
      <c r="C662" s="1" t="s">
        <v>1305</v>
      </c>
      <c r="D662" s="1" t="s">
        <v>1306</v>
      </c>
      <c r="E662" s="1" t="s">
        <v>8800</v>
      </c>
      <c r="F662" s="1" t="s">
        <v>9226</v>
      </c>
    </row>
    <row r="663" spans="1:6" x14ac:dyDescent="0.3">
      <c r="A663" s="1" t="s">
        <v>2293</v>
      </c>
      <c r="B663" s="1" t="s">
        <v>698</v>
      </c>
      <c r="C663" s="1" t="s">
        <v>1305</v>
      </c>
      <c r="D663" s="1" t="s">
        <v>1306</v>
      </c>
      <c r="E663" s="1" t="s">
        <v>8801</v>
      </c>
      <c r="F663" s="1" t="s">
        <v>9227</v>
      </c>
    </row>
    <row r="664" spans="1:6" x14ac:dyDescent="0.3">
      <c r="A664" s="1" t="s">
        <v>2293</v>
      </c>
      <c r="B664" s="1" t="s">
        <v>698</v>
      </c>
      <c r="C664" s="1" t="s">
        <v>1305</v>
      </c>
      <c r="D664" s="1" t="s">
        <v>1306</v>
      </c>
      <c r="E664" s="1" t="s">
        <v>8802</v>
      </c>
      <c r="F664" s="1" t="s">
        <v>9228</v>
      </c>
    </row>
    <row r="665" spans="1:6" x14ac:dyDescent="0.3">
      <c r="A665" s="1" t="s">
        <v>2293</v>
      </c>
      <c r="B665" s="1" t="s">
        <v>698</v>
      </c>
      <c r="C665" s="1" t="s">
        <v>1305</v>
      </c>
      <c r="D665" s="1" t="s">
        <v>1306</v>
      </c>
      <c r="E665" s="1" t="s">
        <v>8803</v>
      </c>
      <c r="F665" s="1" t="s">
        <v>9229</v>
      </c>
    </row>
    <row r="666" spans="1:6" x14ac:dyDescent="0.3">
      <c r="A666" s="1" t="s">
        <v>2293</v>
      </c>
      <c r="B666" s="1" t="s">
        <v>698</v>
      </c>
      <c r="C666" s="1" t="s">
        <v>1305</v>
      </c>
      <c r="D666" s="1" t="s">
        <v>1306</v>
      </c>
      <c r="E666" s="1" t="s">
        <v>8804</v>
      </c>
      <c r="F666" s="1" t="s">
        <v>9230</v>
      </c>
    </row>
    <row r="667" spans="1:6" x14ac:dyDescent="0.3">
      <c r="A667" s="1" t="s">
        <v>2293</v>
      </c>
      <c r="B667" s="1" t="s">
        <v>698</v>
      </c>
      <c r="C667" s="1" t="s">
        <v>1305</v>
      </c>
      <c r="D667" s="1" t="s">
        <v>1306</v>
      </c>
      <c r="E667" s="1" t="s">
        <v>8805</v>
      </c>
      <c r="F667" s="1" t="s">
        <v>9231</v>
      </c>
    </row>
    <row r="668" spans="1:6" x14ac:dyDescent="0.3">
      <c r="A668" s="1" t="s">
        <v>2293</v>
      </c>
      <c r="B668" s="1" t="s">
        <v>698</v>
      </c>
      <c r="C668" s="1" t="s">
        <v>1305</v>
      </c>
      <c r="D668" s="1" t="s">
        <v>1306</v>
      </c>
      <c r="E668" s="1" t="s">
        <v>8806</v>
      </c>
      <c r="F668" s="1" t="s">
        <v>9232</v>
      </c>
    </row>
    <row r="669" spans="1:6" x14ac:dyDescent="0.3">
      <c r="A669" s="1" t="s">
        <v>2293</v>
      </c>
      <c r="B669" s="1" t="s">
        <v>698</v>
      </c>
      <c r="C669" s="1" t="s">
        <v>1305</v>
      </c>
      <c r="D669" s="1" t="s">
        <v>1306</v>
      </c>
      <c r="E669" s="1" t="s">
        <v>8807</v>
      </c>
      <c r="F669" s="1" t="s">
        <v>9233</v>
      </c>
    </row>
    <row r="670" spans="1:6" x14ac:dyDescent="0.3">
      <c r="A670" s="1" t="s">
        <v>2293</v>
      </c>
      <c r="B670" s="1" t="s">
        <v>698</v>
      </c>
      <c r="C670" s="1" t="s">
        <v>1305</v>
      </c>
      <c r="D670" s="1" t="s">
        <v>1306</v>
      </c>
      <c r="E670" s="1" t="s">
        <v>8808</v>
      </c>
      <c r="F670" s="1" t="s">
        <v>9234</v>
      </c>
    </row>
    <row r="671" spans="1:6" x14ac:dyDescent="0.3">
      <c r="A671" s="1" t="s">
        <v>2293</v>
      </c>
      <c r="B671" s="1" t="s">
        <v>698</v>
      </c>
      <c r="C671" s="1" t="s">
        <v>1305</v>
      </c>
      <c r="D671" s="1" t="s">
        <v>1306</v>
      </c>
      <c r="E671" s="1" t="s">
        <v>8809</v>
      </c>
      <c r="F671" s="1" t="s">
        <v>9235</v>
      </c>
    </row>
    <row r="672" spans="1:6" x14ac:dyDescent="0.3">
      <c r="A672" s="1" t="s">
        <v>2293</v>
      </c>
      <c r="B672" s="1" t="s">
        <v>698</v>
      </c>
      <c r="C672" s="1" t="s">
        <v>1305</v>
      </c>
      <c r="D672" s="1" t="s">
        <v>1306</v>
      </c>
      <c r="E672" s="1" t="s">
        <v>8810</v>
      </c>
      <c r="F672" s="1" t="s">
        <v>9236</v>
      </c>
    </row>
    <row r="673" spans="1:6" x14ac:dyDescent="0.3">
      <c r="A673" s="1" t="s">
        <v>2293</v>
      </c>
      <c r="B673" s="1" t="s">
        <v>698</v>
      </c>
      <c r="C673" s="1" t="s">
        <v>1305</v>
      </c>
      <c r="D673" s="1" t="s">
        <v>1306</v>
      </c>
      <c r="E673" s="1" t="s">
        <v>8811</v>
      </c>
      <c r="F673" s="1" t="s">
        <v>9237</v>
      </c>
    </row>
    <row r="674" spans="1:6" x14ac:dyDescent="0.3">
      <c r="A674" s="1" t="s">
        <v>2293</v>
      </c>
      <c r="B674" s="1" t="s">
        <v>698</v>
      </c>
      <c r="C674" s="1" t="s">
        <v>1305</v>
      </c>
      <c r="D674" s="1" t="s">
        <v>1306</v>
      </c>
      <c r="E674" s="1" t="s">
        <v>8812</v>
      </c>
      <c r="F674" s="1" t="s">
        <v>9238</v>
      </c>
    </row>
    <row r="675" spans="1:6" x14ac:dyDescent="0.3">
      <c r="A675" s="1" t="s">
        <v>2293</v>
      </c>
      <c r="B675" s="1" t="s">
        <v>698</v>
      </c>
      <c r="C675" s="1" t="s">
        <v>1305</v>
      </c>
      <c r="D675" s="1" t="s">
        <v>1306</v>
      </c>
      <c r="E675" s="1" t="s">
        <v>8813</v>
      </c>
      <c r="F675" s="1" t="s">
        <v>9239</v>
      </c>
    </row>
    <row r="676" spans="1:6" x14ac:dyDescent="0.3">
      <c r="A676" s="1" t="s">
        <v>2293</v>
      </c>
      <c r="B676" s="1" t="s">
        <v>698</v>
      </c>
      <c r="C676" s="1" t="s">
        <v>1305</v>
      </c>
      <c r="D676" s="1" t="s">
        <v>1306</v>
      </c>
      <c r="E676" s="1" t="s">
        <v>8814</v>
      </c>
      <c r="F676" s="1" t="s">
        <v>9240</v>
      </c>
    </row>
    <row r="677" spans="1:6" x14ac:dyDescent="0.3">
      <c r="A677" s="1" t="s">
        <v>2293</v>
      </c>
      <c r="B677" s="1" t="s">
        <v>698</v>
      </c>
      <c r="C677" s="1" t="s">
        <v>1305</v>
      </c>
      <c r="D677" s="1" t="s">
        <v>1306</v>
      </c>
      <c r="E677" s="1" t="s">
        <v>8815</v>
      </c>
      <c r="F677" s="1" t="s">
        <v>9241</v>
      </c>
    </row>
    <row r="678" spans="1:6" x14ac:dyDescent="0.3">
      <c r="A678" s="1" t="s">
        <v>2293</v>
      </c>
      <c r="B678" s="1" t="s">
        <v>698</v>
      </c>
      <c r="C678" s="1" t="s">
        <v>1305</v>
      </c>
      <c r="D678" s="1" t="s">
        <v>1306</v>
      </c>
      <c r="E678" s="1" t="s">
        <v>8816</v>
      </c>
      <c r="F678" s="1" t="s">
        <v>9242</v>
      </c>
    </row>
    <row r="679" spans="1:6" x14ac:dyDescent="0.3">
      <c r="A679" s="1" t="s">
        <v>2293</v>
      </c>
      <c r="B679" s="1" t="s">
        <v>698</v>
      </c>
      <c r="C679" s="1" t="s">
        <v>1305</v>
      </c>
      <c r="D679" s="1" t="s">
        <v>1306</v>
      </c>
      <c r="E679" s="1" t="s">
        <v>8817</v>
      </c>
      <c r="F679" s="1" t="s">
        <v>9243</v>
      </c>
    </row>
    <row r="680" spans="1:6" x14ac:dyDescent="0.3">
      <c r="A680" s="1" t="s">
        <v>2293</v>
      </c>
      <c r="B680" s="1" t="s">
        <v>698</v>
      </c>
      <c r="C680" s="1" t="s">
        <v>1305</v>
      </c>
      <c r="D680" s="1" t="s">
        <v>1306</v>
      </c>
      <c r="E680" s="1" t="s">
        <v>8818</v>
      </c>
      <c r="F680" s="1" t="s">
        <v>9244</v>
      </c>
    </row>
    <row r="681" spans="1:6" x14ac:dyDescent="0.3">
      <c r="A681" s="1" t="s">
        <v>2293</v>
      </c>
      <c r="B681" s="1" t="s">
        <v>698</v>
      </c>
      <c r="C681" s="1" t="s">
        <v>1305</v>
      </c>
      <c r="D681" s="1" t="s">
        <v>1306</v>
      </c>
      <c r="E681" s="1" t="s">
        <v>8819</v>
      </c>
      <c r="F681" s="1" t="s">
        <v>9245</v>
      </c>
    </row>
    <row r="682" spans="1:6" x14ac:dyDescent="0.3">
      <c r="A682" s="1" t="s">
        <v>2293</v>
      </c>
      <c r="B682" s="1" t="s">
        <v>698</v>
      </c>
      <c r="C682" s="1" t="s">
        <v>1305</v>
      </c>
      <c r="D682" s="1" t="s">
        <v>1306</v>
      </c>
      <c r="E682" s="1" t="s">
        <v>8784</v>
      </c>
      <c r="F682" s="1" t="s">
        <v>9210</v>
      </c>
    </row>
    <row r="683" spans="1:6" x14ac:dyDescent="0.3">
      <c r="A683" s="1" t="s">
        <v>2293</v>
      </c>
      <c r="B683" s="1" t="s">
        <v>698</v>
      </c>
      <c r="C683" s="1" t="s">
        <v>1305</v>
      </c>
      <c r="D683" s="1" t="s">
        <v>1306</v>
      </c>
      <c r="E683" s="1" t="s">
        <v>8785</v>
      </c>
      <c r="F683" s="1" t="s">
        <v>9211</v>
      </c>
    </row>
    <row r="684" spans="1:6" x14ac:dyDescent="0.3">
      <c r="A684" s="1" t="s">
        <v>2293</v>
      </c>
      <c r="B684" s="1" t="s">
        <v>698</v>
      </c>
      <c r="C684" s="1" t="s">
        <v>1305</v>
      </c>
      <c r="D684" s="1" t="s">
        <v>1306</v>
      </c>
      <c r="E684" s="1" t="s">
        <v>8786</v>
      </c>
      <c r="F684" s="1" t="s">
        <v>9212</v>
      </c>
    </row>
    <row r="685" spans="1:6" x14ac:dyDescent="0.3">
      <c r="A685" s="1" t="s">
        <v>2293</v>
      </c>
      <c r="B685" s="1" t="s">
        <v>698</v>
      </c>
      <c r="C685" s="1" t="s">
        <v>1305</v>
      </c>
      <c r="D685" s="1" t="s">
        <v>1306</v>
      </c>
      <c r="E685" s="1" t="s">
        <v>8787</v>
      </c>
      <c r="F685" s="1" t="s">
        <v>9213</v>
      </c>
    </row>
    <row r="686" spans="1:6" x14ac:dyDescent="0.3">
      <c r="A686" s="1" t="s">
        <v>2293</v>
      </c>
      <c r="B686" s="1" t="s">
        <v>698</v>
      </c>
      <c r="C686" s="1" t="s">
        <v>1305</v>
      </c>
      <c r="D686" s="1" t="s">
        <v>1306</v>
      </c>
      <c r="E686" s="1" t="s">
        <v>8788</v>
      </c>
      <c r="F686" s="1" t="s">
        <v>9214</v>
      </c>
    </row>
    <row r="687" spans="1:6" x14ac:dyDescent="0.3">
      <c r="A687" s="1" t="s">
        <v>2293</v>
      </c>
      <c r="B687" s="1" t="s">
        <v>698</v>
      </c>
      <c r="C687" s="1" t="s">
        <v>1305</v>
      </c>
      <c r="D687" s="1" t="s">
        <v>1306</v>
      </c>
      <c r="E687" s="1" t="s">
        <v>8789</v>
      </c>
      <c r="F687" s="1" t="s">
        <v>9215</v>
      </c>
    </row>
    <row r="688" spans="1:6" x14ac:dyDescent="0.3">
      <c r="A688" s="1" t="s">
        <v>2293</v>
      </c>
      <c r="B688" s="1" t="s">
        <v>698</v>
      </c>
      <c r="C688" s="1" t="s">
        <v>1305</v>
      </c>
      <c r="D688" s="1" t="s">
        <v>1306</v>
      </c>
      <c r="E688" s="1" t="s">
        <v>8790</v>
      </c>
      <c r="F688" s="1" t="s">
        <v>9216</v>
      </c>
    </row>
    <row r="689" spans="1:6" x14ac:dyDescent="0.3">
      <c r="A689" s="1" t="s">
        <v>2293</v>
      </c>
      <c r="B689" s="1" t="s">
        <v>698</v>
      </c>
      <c r="C689" s="1" t="s">
        <v>1305</v>
      </c>
      <c r="D689" s="1" t="s">
        <v>1306</v>
      </c>
      <c r="E689" s="1" t="s">
        <v>8791</v>
      </c>
      <c r="F689" s="1" t="s">
        <v>9217</v>
      </c>
    </row>
    <row r="690" spans="1:6" x14ac:dyDescent="0.3">
      <c r="A690" s="1" t="s">
        <v>2293</v>
      </c>
      <c r="B690" s="1" t="s">
        <v>698</v>
      </c>
      <c r="C690" s="1" t="s">
        <v>1305</v>
      </c>
      <c r="D690" s="1" t="s">
        <v>1306</v>
      </c>
      <c r="E690" s="1" t="s">
        <v>8792</v>
      </c>
      <c r="F690" s="1" t="s">
        <v>9218</v>
      </c>
    </row>
    <row r="691" spans="1:6" x14ac:dyDescent="0.3">
      <c r="A691" s="1" t="s">
        <v>2293</v>
      </c>
      <c r="B691" s="1" t="s">
        <v>698</v>
      </c>
      <c r="C691" s="1" t="s">
        <v>1305</v>
      </c>
      <c r="D691" s="1" t="s">
        <v>1306</v>
      </c>
      <c r="E691" s="1" t="s">
        <v>8793</v>
      </c>
      <c r="F691" s="1" t="s">
        <v>9219</v>
      </c>
    </row>
    <row r="692" spans="1:6" x14ac:dyDescent="0.3">
      <c r="A692" s="1" t="s">
        <v>2293</v>
      </c>
      <c r="B692" s="1" t="s">
        <v>698</v>
      </c>
      <c r="C692" s="1" t="s">
        <v>1305</v>
      </c>
      <c r="D692" s="1" t="s">
        <v>1306</v>
      </c>
      <c r="E692" s="1" t="s">
        <v>8794</v>
      </c>
      <c r="F692" s="1" t="s">
        <v>9220</v>
      </c>
    </row>
    <row r="693" spans="1:6" x14ac:dyDescent="0.3">
      <c r="A693" s="1" t="s">
        <v>2293</v>
      </c>
      <c r="B693" s="1" t="s">
        <v>698</v>
      </c>
      <c r="C693" s="1" t="s">
        <v>1305</v>
      </c>
      <c r="D693" s="1" t="s">
        <v>1306</v>
      </c>
      <c r="E693" s="1" t="s">
        <v>8795</v>
      </c>
      <c r="F693" s="1" t="s">
        <v>9221</v>
      </c>
    </row>
    <row r="694" spans="1:6" x14ac:dyDescent="0.3">
      <c r="A694" s="1" t="s">
        <v>2293</v>
      </c>
      <c r="B694" s="1" t="s">
        <v>698</v>
      </c>
      <c r="C694" s="1" t="s">
        <v>1305</v>
      </c>
      <c r="D694" s="1" t="s">
        <v>1306</v>
      </c>
      <c r="E694" s="1" t="s">
        <v>8796</v>
      </c>
      <c r="F694" s="1" t="s">
        <v>9222</v>
      </c>
    </row>
    <row r="695" spans="1:6" x14ac:dyDescent="0.3">
      <c r="A695" s="1" t="s">
        <v>2293</v>
      </c>
      <c r="B695" s="1" t="s">
        <v>698</v>
      </c>
      <c r="C695" s="1" t="s">
        <v>1305</v>
      </c>
      <c r="D695" s="1" t="s">
        <v>1306</v>
      </c>
      <c r="E695" s="1" t="s">
        <v>8797</v>
      </c>
      <c r="F695" s="1" t="s">
        <v>9223</v>
      </c>
    </row>
    <row r="696" spans="1:6" x14ac:dyDescent="0.3">
      <c r="A696" s="1" t="s">
        <v>2293</v>
      </c>
      <c r="B696" s="1" t="s">
        <v>698</v>
      </c>
      <c r="C696" s="1" t="s">
        <v>1305</v>
      </c>
      <c r="D696" s="1" t="s">
        <v>1306</v>
      </c>
      <c r="E696" s="1" t="s">
        <v>8798</v>
      </c>
      <c r="F696" s="1" t="s">
        <v>9224</v>
      </c>
    </row>
    <row r="697" spans="1:6" x14ac:dyDescent="0.3">
      <c r="A697" s="1" t="s">
        <v>2293</v>
      </c>
      <c r="B697" s="1" t="s">
        <v>698</v>
      </c>
      <c r="C697" s="1" t="s">
        <v>1305</v>
      </c>
      <c r="D697" s="1" t="s">
        <v>1306</v>
      </c>
      <c r="E697" s="1" t="s">
        <v>8799</v>
      </c>
      <c r="F697" s="1" t="s">
        <v>9225</v>
      </c>
    </row>
    <row r="698" spans="1:6" x14ac:dyDescent="0.3">
      <c r="A698" s="1" t="s">
        <v>2293</v>
      </c>
      <c r="B698" s="1" t="s">
        <v>698</v>
      </c>
      <c r="C698" s="1" t="s">
        <v>1305</v>
      </c>
      <c r="D698" s="1" t="s">
        <v>1306</v>
      </c>
      <c r="E698" s="1" t="s">
        <v>8800</v>
      </c>
      <c r="F698" s="1" t="s">
        <v>9226</v>
      </c>
    </row>
    <row r="699" spans="1:6" x14ac:dyDescent="0.3">
      <c r="A699" s="1" t="s">
        <v>2293</v>
      </c>
      <c r="B699" s="1" t="s">
        <v>698</v>
      </c>
      <c r="C699" s="1" t="s">
        <v>1305</v>
      </c>
      <c r="D699" s="1" t="s">
        <v>1306</v>
      </c>
      <c r="E699" s="1" t="s">
        <v>8801</v>
      </c>
      <c r="F699" s="1" t="s">
        <v>9227</v>
      </c>
    </row>
    <row r="700" spans="1:6" x14ac:dyDescent="0.3">
      <c r="A700" s="1" t="s">
        <v>2293</v>
      </c>
      <c r="B700" s="1" t="s">
        <v>698</v>
      </c>
      <c r="C700" s="1" t="s">
        <v>1305</v>
      </c>
      <c r="D700" s="1" t="s">
        <v>1306</v>
      </c>
      <c r="E700" s="1" t="s">
        <v>8802</v>
      </c>
      <c r="F700" s="1" t="s">
        <v>9228</v>
      </c>
    </row>
    <row r="701" spans="1:6" x14ac:dyDescent="0.3">
      <c r="A701" s="1" t="s">
        <v>2293</v>
      </c>
      <c r="B701" s="1" t="s">
        <v>698</v>
      </c>
      <c r="C701" s="1" t="s">
        <v>1305</v>
      </c>
      <c r="D701" s="1" t="s">
        <v>1306</v>
      </c>
      <c r="E701" s="1" t="s">
        <v>8803</v>
      </c>
      <c r="F701" s="1" t="s">
        <v>9229</v>
      </c>
    </row>
    <row r="702" spans="1:6" x14ac:dyDescent="0.3">
      <c r="A702" s="1" t="s">
        <v>2293</v>
      </c>
      <c r="B702" s="1" t="s">
        <v>698</v>
      </c>
      <c r="C702" s="1" t="s">
        <v>1305</v>
      </c>
      <c r="D702" s="1" t="s">
        <v>1306</v>
      </c>
      <c r="E702" s="1" t="s">
        <v>8804</v>
      </c>
      <c r="F702" s="1" t="s">
        <v>9230</v>
      </c>
    </row>
    <row r="703" spans="1:6" x14ac:dyDescent="0.3">
      <c r="A703" s="1" t="s">
        <v>2293</v>
      </c>
      <c r="B703" s="1" t="s">
        <v>698</v>
      </c>
      <c r="C703" s="1" t="s">
        <v>1305</v>
      </c>
      <c r="D703" s="1" t="s">
        <v>1306</v>
      </c>
      <c r="E703" s="1" t="s">
        <v>8805</v>
      </c>
      <c r="F703" s="1" t="s">
        <v>9231</v>
      </c>
    </row>
    <row r="704" spans="1:6" x14ac:dyDescent="0.3">
      <c r="A704" s="1" t="s">
        <v>2293</v>
      </c>
      <c r="B704" s="1" t="s">
        <v>698</v>
      </c>
      <c r="C704" s="1" t="s">
        <v>1305</v>
      </c>
      <c r="D704" s="1" t="s">
        <v>1306</v>
      </c>
      <c r="E704" s="1" t="s">
        <v>8806</v>
      </c>
      <c r="F704" s="1" t="s">
        <v>9232</v>
      </c>
    </row>
    <row r="705" spans="1:6" x14ac:dyDescent="0.3">
      <c r="A705" s="1" t="s">
        <v>2293</v>
      </c>
      <c r="B705" s="1" t="s">
        <v>698</v>
      </c>
      <c r="C705" s="1" t="s">
        <v>1305</v>
      </c>
      <c r="D705" s="1" t="s">
        <v>1306</v>
      </c>
      <c r="E705" s="1" t="s">
        <v>8807</v>
      </c>
      <c r="F705" s="1" t="s">
        <v>9233</v>
      </c>
    </row>
    <row r="706" spans="1:6" x14ac:dyDescent="0.3">
      <c r="A706" s="1" t="s">
        <v>2293</v>
      </c>
      <c r="B706" s="1" t="s">
        <v>698</v>
      </c>
      <c r="C706" s="1" t="s">
        <v>1305</v>
      </c>
      <c r="D706" s="1" t="s">
        <v>1306</v>
      </c>
      <c r="E706" s="1" t="s">
        <v>8808</v>
      </c>
      <c r="F706" s="1" t="s">
        <v>9234</v>
      </c>
    </row>
    <row r="707" spans="1:6" x14ac:dyDescent="0.3">
      <c r="A707" s="1" t="s">
        <v>2293</v>
      </c>
      <c r="B707" s="1" t="s">
        <v>698</v>
      </c>
      <c r="C707" s="1" t="s">
        <v>1305</v>
      </c>
      <c r="D707" s="1" t="s">
        <v>1306</v>
      </c>
      <c r="E707" s="1" t="s">
        <v>8809</v>
      </c>
      <c r="F707" s="1" t="s">
        <v>9235</v>
      </c>
    </row>
    <row r="708" spans="1:6" x14ac:dyDescent="0.3">
      <c r="A708" s="1" t="s">
        <v>2293</v>
      </c>
      <c r="B708" s="1" t="s">
        <v>698</v>
      </c>
      <c r="C708" s="1" t="s">
        <v>1305</v>
      </c>
      <c r="D708" s="1" t="s">
        <v>1306</v>
      </c>
      <c r="E708" s="1" t="s">
        <v>8810</v>
      </c>
      <c r="F708" s="1" t="s">
        <v>9236</v>
      </c>
    </row>
    <row r="709" spans="1:6" x14ac:dyDescent="0.3">
      <c r="A709" s="1" t="s">
        <v>2293</v>
      </c>
      <c r="B709" s="1" t="s">
        <v>698</v>
      </c>
      <c r="C709" s="1" t="s">
        <v>1305</v>
      </c>
      <c r="D709" s="1" t="s">
        <v>1306</v>
      </c>
      <c r="E709" s="1" t="s">
        <v>8811</v>
      </c>
      <c r="F709" s="1" t="s">
        <v>9237</v>
      </c>
    </row>
    <row r="710" spans="1:6" x14ac:dyDescent="0.3">
      <c r="A710" s="1" t="s">
        <v>2293</v>
      </c>
      <c r="B710" s="1" t="s">
        <v>698</v>
      </c>
      <c r="C710" s="1" t="s">
        <v>1305</v>
      </c>
      <c r="D710" s="1" t="s">
        <v>1306</v>
      </c>
      <c r="E710" s="1" t="s">
        <v>8812</v>
      </c>
      <c r="F710" s="1" t="s">
        <v>9238</v>
      </c>
    </row>
    <row r="711" spans="1:6" x14ac:dyDescent="0.3">
      <c r="A711" s="1" t="s">
        <v>2293</v>
      </c>
      <c r="B711" s="1" t="s">
        <v>698</v>
      </c>
      <c r="C711" s="1" t="s">
        <v>1305</v>
      </c>
      <c r="D711" s="1" t="s">
        <v>1306</v>
      </c>
      <c r="E711" s="1" t="s">
        <v>8813</v>
      </c>
      <c r="F711" s="1" t="s">
        <v>9239</v>
      </c>
    </row>
    <row r="712" spans="1:6" x14ac:dyDescent="0.3">
      <c r="A712" s="1" t="s">
        <v>2293</v>
      </c>
      <c r="B712" s="1" t="s">
        <v>698</v>
      </c>
      <c r="C712" s="1" t="s">
        <v>1305</v>
      </c>
      <c r="D712" s="1" t="s">
        <v>1306</v>
      </c>
      <c r="E712" s="1" t="s">
        <v>8814</v>
      </c>
      <c r="F712" s="1" t="s">
        <v>9240</v>
      </c>
    </row>
    <row r="713" spans="1:6" x14ac:dyDescent="0.3">
      <c r="A713" s="1" t="s">
        <v>2293</v>
      </c>
      <c r="B713" s="1" t="s">
        <v>698</v>
      </c>
      <c r="C713" s="1" t="s">
        <v>1305</v>
      </c>
      <c r="D713" s="1" t="s">
        <v>1306</v>
      </c>
      <c r="E713" s="1" t="s">
        <v>8815</v>
      </c>
      <c r="F713" s="1" t="s">
        <v>9241</v>
      </c>
    </row>
    <row r="714" spans="1:6" x14ac:dyDescent="0.3">
      <c r="A714" s="1" t="s">
        <v>2293</v>
      </c>
      <c r="B714" s="1" t="s">
        <v>698</v>
      </c>
      <c r="C714" s="1" t="s">
        <v>1305</v>
      </c>
      <c r="D714" s="1" t="s">
        <v>1306</v>
      </c>
      <c r="E714" s="1" t="s">
        <v>8816</v>
      </c>
      <c r="F714" s="1" t="s">
        <v>9242</v>
      </c>
    </row>
    <row r="715" spans="1:6" x14ac:dyDescent="0.3">
      <c r="A715" s="1" t="s">
        <v>2293</v>
      </c>
      <c r="B715" s="1" t="s">
        <v>698</v>
      </c>
      <c r="C715" s="1" t="s">
        <v>1305</v>
      </c>
      <c r="D715" s="1" t="s">
        <v>1306</v>
      </c>
      <c r="E715" s="1" t="s">
        <v>8817</v>
      </c>
      <c r="F715" s="1" t="s">
        <v>9243</v>
      </c>
    </row>
    <row r="716" spans="1:6" x14ac:dyDescent="0.3">
      <c r="A716" s="1" t="s">
        <v>2293</v>
      </c>
      <c r="B716" s="1" t="s">
        <v>698</v>
      </c>
      <c r="C716" s="1" t="s">
        <v>1305</v>
      </c>
      <c r="D716" s="1" t="s">
        <v>1306</v>
      </c>
      <c r="E716" s="1" t="s">
        <v>8818</v>
      </c>
      <c r="F716" s="1" t="s">
        <v>9244</v>
      </c>
    </row>
    <row r="717" spans="1:6" x14ac:dyDescent="0.3">
      <c r="A717" s="1" t="s">
        <v>2293</v>
      </c>
      <c r="B717" s="1" t="s">
        <v>698</v>
      </c>
      <c r="C717" s="1" t="s">
        <v>1305</v>
      </c>
      <c r="D717" s="1" t="s">
        <v>1306</v>
      </c>
      <c r="E717" s="1" t="s">
        <v>8819</v>
      </c>
      <c r="F717" s="1" t="s">
        <v>9245</v>
      </c>
    </row>
    <row r="718" spans="1:6" x14ac:dyDescent="0.3">
      <c r="A718" s="1" t="s">
        <v>2293</v>
      </c>
      <c r="B718" s="1" t="s">
        <v>698</v>
      </c>
      <c r="C718" s="1" t="s">
        <v>1305</v>
      </c>
      <c r="D718" s="1" t="s">
        <v>1306</v>
      </c>
      <c r="E718" s="1" t="s">
        <v>8784</v>
      </c>
      <c r="F718" s="1" t="s">
        <v>9210</v>
      </c>
    </row>
    <row r="719" spans="1:6" x14ac:dyDescent="0.3">
      <c r="A719" s="1" t="s">
        <v>2293</v>
      </c>
      <c r="B719" s="1" t="s">
        <v>698</v>
      </c>
      <c r="C719" s="1" t="s">
        <v>1305</v>
      </c>
      <c r="D719" s="1" t="s">
        <v>1306</v>
      </c>
      <c r="E719" s="1" t="s">
        <v>8785</v>
      </c>
      <c r="F719" s="1" t="s">
        <v>9211</v>
      </c>
    </row>
    <row r="720" spans="1:6" x14ac:dyDescent="0.3">
      <c r="A720" s="1" t="s">
        <v>2293</v>
      </c>
      <c r="B720" s="1" t="s">
        <v>698</v>
      </c>
      <c r="C720" s="1" t="s">
        <v>1305</v>
      </c>
      <c r="D720" s="1" t="s">
        <v>1306</v>
      </c>
      <c r="E720" s="1" t="s">
        <v>8786</v>
      </c>
      <c r="F720" s="1" t="s">
        <v>9212</v>
      </c>
    </row>
    <row r="721" spans="1:6" x14ac:dyDescent="0.3">
      <c r="A721" s="1" t="s">
        <v>2293</v>
      </c>
      <c r="B721" s="1" t="s">
        <v>698</v>
      </c>
      <c r="C721" s="1" t="s">
        <v>1305</v>
      </c>
      <c r="D721" s="1" t="s">
        <v>1306</v>
      </c>
      <c r="E721" s="1" t="s">
        <v>8787</v>
      </c>
      <c r="F721" s="1" t="s">
        <v>9213</v>
      </c>
    </row>
    <row r="722" spans="1:6" x14ac:dyDescent="0.3">
      <c r="A722" s="1" t="s">
        <v>2293</v>
      </c>
      <c r="B722" s="1" t="s">
        <v>698</v>
      </c>
      <c r="C722" s="1" t="s">
        <v>1305</v>
      </c>
      <c r="D722" s="1" t="s">
        <v>1306</v>
      </c>
      <c r="E722" s="1" t="s">
        <v>8788</v>
      </c>
      <c r="F722" s="1" t="s">
        <v>9214</v>
      </c>
    </row>
    <row r="723" spans="1:6" x14ac:dyDescent="0.3">
      <c r="A723" s="1" t="s">
        <v>2293</v>
      </c>
      <c r="B723" s="1" t="s">
        <v>698</v>
      </c>
      <c r="C723" s="1" t="s">
        <v>1305</v>
      </c>
      <c r="D723" s="1" t="s">
        <v>1306</v>
      </c>
      <c r="E723" s="1" t="s">
        <v>8789</v>
      </c>
      <c r="F723" s="1" t="s">
        <v>9215</v>
      </c>
    </row>
    <row r="724" spans="1:6" x14ac:dyDescent="0.3">
      <c r="A724" s="1" t="s">
        <v>2293</v>
      </c>
      <c r="B724" s="1" t="s">
        <v>698</v>
      </c>
      <c r="C724" s="1" t="s">
        <v>1305</v>
      </c>
      <c r="D724" s="1" t="s">
        <v>1306</v>
      </c>
      <c r="E724" s="1" t="s">
        <v>8790</v>
      </c>
      <c r="F724" s="1" t="s">
        <v>9216</v>
      </c>
    </row>
    <row r="725" spans="1:6" x14ac:dyDescent="0.3">
      <c r="A725" s="1" t="s">
        <v>2293</v>
      </c>
      <c r="B725" s="1" t="s">
        <v>698</v>
      </c>
      <c r="C725" s="1" t="s">
        <v>1305</v>
      </c>
      <c r="D725" s="1" t="s">
        <v>1306</v>
      </c>
      <c r="E725" s="1" t="s">
        <v>8791</v>
      </c>
      <c r="F725" s="1" t="s">
        <v>9217</v>
      </c>
    </row>
    <row r="726" spans="1:6" x14ac:dyDescent="0.3">
      <c r="A726" s="1" t="s">
        <v>2293</v>
      </c>
      <c r="B726" s="1" t="s">
        <v>698</v>
      </c>
      <c r="C726" s="1" t="s">
        <v>1305</v>
      </c>
      <c r="D726" s="1" t="s">
        <v>1306</v>
      </c>
      <c r="E726" s="1" t="s">
        <v>8792</v>
      </c>
      <c r="F726" s="1" t="s">
        <v>9218</v>
      </c>
    </row>
    <row r="727" spans="1:6" x14ac:dyDescent="0.3">
      <c r="A727" s="1" t="s">
        <v>2293</v>
      </c>
      <c r="B727" s="1" t="s">
        <v>698</v>
      </c>
      <c r="C727" s="1" t="s">
        <v>1305</v>
      </c>
      <c r="D727" s="1" t="s">
        <v>1306</v>
      </c>
      <c r="E727" s="1" t="s">
        <v>8793</v>
      </c>
      <c r="F727" s="1" t="s">
        <v>9219</v>
      </c>
    </row>
    <row r="728" spans="1:6" x14ac:dyDescent="0.3">
      <c r="A728" s="1" t="s">
        <v>2293</v>
      </c>
      <c r="B728" s="1" t="s">
        <v>698</v>
      </c>
      <c r="C728" s="1" t="s">
        <v>1305</v>
      </c>
      <c r="D728" s="1" t="s">
        <v>1306</v>
      </c>
      <c r="E728" s="1" t="s">
        <v>8794</v>
      </c>
      <c r="F728" s="1" t="s">
        <v>9220</v>
      </c>
    </row>
    <row r="729" spans="1:6" x14ac:dyDescent="0.3">
      <c r="A729" s="1" t="s">
        <v>2293</v>
      </c>
      <c r="B729" s="1" t="s">
        <v>698</v>
      </c>
      <c r="C729" s="1" t="s">
        <v>1305</v>
      </c>
      <c r="D729" s="1" t="s">
        <v>1306</v>
      </c>
      <c r="E729" s="1" t="s">
        <v>8795</v>
      </c>
      <c r="F729" s="1" t="s">
        <v>9221</v>
      </c>
    </row>
    <row r="730" spans="1:6" x14ac:dyDescent="0.3">
      <c r="A730" s="1" t="s">
        <v>2293</v>
      </c>
      <c r="B730" s="1" t="s">
        <v>698</v>
      </c>
      <c r="C730" s="1" t="s">
        <v>1305</v>
      </c>
      <c r="D730" s="1" t="s">
        <v>1306</v>
      </c>
      <c r="E730" s="1" t="s">
        <v>8796</v>
      </c>
      <c r="F730" s="1" t="s">
        <v>9222</v>
      </c>
    </row>
    <row r="731" spans="1:6" x14ac:dyDescent="0.3">
      <c r="A731" s="1" t="s">
        <v>2293</v>
      </c>
      <c r="B731" s="1" t="s">
        <v>698</v>
      </c>
      <c r="C731" s="1" t="s">
        <v>1305</v>
      </c>
      <c r="D731" s="1" t="s">
        <v>1306</v>
      </c>
      <c r="E731" s="1" t="s">
        <v>8797</v>
      </c>
      <c r="F731" s="1" t="s">
        <v>9223</v>
      </c>
    </row>
    <row r="732" spans="1:6" x14ac:dyDescent="0.3">
      <c r="A732" s="1" t="s">
        <v>2293</v>
      </c>
      <c r="B732" s="1" t="s">
        <v>698</v>
      </c>
      <c r="C732" s="1" t="s">
        <v>1305</v>
      </c>
      <c r="D732" s="1" t="s">
        <v>1306</v>
      </c>
      <c r="E732" s="1" t="s">
        <v>8798</v>
      </c>
      <c r="F732" s="1" t="s">
        <v>9224</v>
      </c>
    </row>
    <row r="733" spans="1:6" x14ac:dyDescent="0.3">
      <c r="A733" s="1" t="s">
        <v>2293</v>
      </c>
      <c r="B733" s="1" t="s">
        <v>698</v>
      </c>
      <c r="C733" s="1" t="s">
        <v>1305</v>
      </c>
      <c r="D733" s="1" t="s">
        <v>1306</v>
      </c>
      <c r="E733" s="1" t="s">
        <v>8799</v>
      </c>
      <c r="F733" s="1" t="s">
        <v>9225</v>
      </c>
    </row>
    <row r="734" spans="1:6" x14ac:dyDescent="0.3">
      <c r="A734" s="1" t="s">
        <v>2293</v>
      </c>
      <c r="B734" s="1" t="s">
        <v>698</v>
      </c>
      <c r="C734" s="1" t="s">
        <v>1305</v>
      </c>
      <c r="D734" s="1" t="s">
        <v>1306</v>
      </c>
      <c r="E734" s="1" t="s">
        <v>8800</v>
      </c>
      <c r="F734" s="1" t="s">
        <v>9226</v>
      </c>
    </row>
    <row r="735" spans="1:6" x14ac:dyDescent="0.3">
      <c r="A735" s="1" t="s">
        <v>2293</v>
      </c>
      <c r="B735" s="1" t="s">
        <v>698</v>
      </c>
      <c r="C735" s="1" t="s">
        <v>1305</v>
      </c>
      <c r="D735" s="1" t="s">
        <v>1306</v>
      </c>
      <c r="E735" s="1" t="s">
        <v>8801</v>
      </c>
      <c r="F735" s="1" t="s">
        <v>9227</v>
      </c>
    </row>
    <row r="736" spans="1:6" x14ac:dyDescent="0.3">
      <c r="A736" s="1" t="s">
        <v>2293</v>
      </c>
      <c r="B736" s="1" t="s">
        <v>698</v>
      </c>
      <c r="C736" s="1" t="s">
        <v>1305</v>
      </c>
      <c r="D736" s="1" t="s">
        <v>1306</v>
      </c>
      <c r="E736" s="1" t="s">
        <v>8802</v>
      </c>
      <c r="F736" s="1" t="s">
        <v>9228</v>
      </c>
    </row>
    <row r="737" spans="1:6" x14ac:dyDescent="0.3">
      <c r="A737" s="1" t="s">
        <v>2293</v>
      </c>
      <c r="B737" s="1" t="s">
        <v>698</v>
      </c>
      <c r="C737" s="1" t="s">
        <v>1305</v>
      </c>
      <c r="D737" s="1" t="s">
        <v>1306</v>
      </c>
      <c r="E737" s="1" t="s">
        <v>8803</v>
      </c>
      <c r="F737" s="1" t="s">
        <v>9229</v>
      </c>
    </row>
    <row r="738" spans="1:6" x14ac:dyDescent="0.3">
      <c r="A738" s="1" t="s">
        <v>2293</v>
      </c>
      <c r="B738" s="1" t="s">
        <v>698</v>
      </c>
      <c r="C738" s="1" t="s">
        <v>1305</v>
      </c>
      <c r="D738" s="1" t="s">
        <v>1306</v>
      </c>
      <c r="E738" s="1" t="s">
        <v>8804</v>
      </c>
      <c r="F738" s="1" t="s">
        <v>9230</v>
      </c>
    </row>
    <row r="739" spans="1:6" x14ac:dyDescent="0.3">
      <c r="A739" s="1" t="s">
        <v>2293</v>
      </c>
      <c r="B739" s="1" t="s">
        <v>698</v>
      </c>
      <c r="C739" s="1" t="s">
        <v>1305</v>
      </c>
      <c r="D739" s="1" t="s">
        <v>1306</v>
      </c>
      <c r="E739" s="1" t="s">
        <v>8805</v>
      </c>
      <c r="F739" s="1" t="s">
        <v>9231</v>
      </c>
    </row>
    <row r="740" spans="1:6" x14ac:dyDescent="0.3">
      <c r="A740" s="1" t="s">
        <v>2293</v>
      </c>
      <c r="B740" s="1" t="s">
        <v>698</v>
      </c>
      <c r="C740" s="1" t="s">
        <v>1305</v>
      </c>
      <c r="D740" s="1" t="s">
        <v>1306</v>
      </c>
      <c r="E740" s="1" t="s">
        <v>8806</v>
      </c>
      <c r="F740" s="1" t="s">
        <v>9232</v>
      </c>
    </row>
    <row r="741" spans="1:6" x14ac:dyDescent="0.3">
      <c r="A741" s="1" t="s">
        <v>2293</v>
      </c>
      <c r="B741" s="1" t="s">
        <v>698</v>
      </c>
      <c r="C741" s="1" t="s">
        <v>1305</v>
      </c>
      <c r="D741" s="1" t="s">
        <v>1306</v>
      </c>
      <c r="E741" s="1" t="s">
        <v>8807</v>
      </c>
      <c r="F741" s="1" t="s">
        <v>9233</v>
      </c>
    </row>
    <row r="742" spans="1:6" x14ac:dyDescent="0.3">
      <c r="A742" s="1" t="s">
        <v>2293</v>
      </c>
      <c r="B742" s="1" t="s">
        <v>698</v>
      </c>
      <c r="C742" s="1" t="s">
        <v>1305</v>
      </c>
      <c r="D742" s="1" t="s">
        <v>1306</v>
      </c>
      <c r="E742" s="1" t="s">
        <v>8808</v>
      </c>
      <c r="F742" s="1" t="s">
        <v>9234</v>
      </c>
    </row>
    <row r="743" spans="1:6" x14ac:dyDescent="0.3">
      <c r="A743" s="1" t="s">
        <v>2293</v>
      </c>
      <c r="B743" s="1" t="s">
        <v>698</v>
      </c>
      <c r="C743" s="1" t="s">
        <v>1305</v>
      </c>
      <c r="D743" s="1" t="s">
        <v>1306</v>
      </c>
      <c r="E743" s="1" t="s">
        <v>8809</v>
      </c>
      <c r="F743" s="1" t="s">
        <v>9235</v>
      </c>
    </row>
    <row r="744" spans="1:6" x14ac:dyDescent="0.3">
      <c r="A744" s="1" t="s">
        <v>2293</v>
      </c>
      <c r="B744" s="1" t="s">
        <v>698</v>
      </c>
      <c r="C744" s="1" t="s">
        <v>1305</v>
      </c>
      <c r="D744" s="1" t="s">
        <v>1306</v>
      </c>
      <c r="E744" s="1" t="s">
        <v>8810</v>
      </c>
      <c r="F744" s="1" t="s">
        <v>9236</v>
      </c>
    </row>
    <row r="745" spans="1:6" x14ac:dyDescent="0.3">
      <c r="A745" s="1" t="s">
        <v>2293</v>
      </c>
      <c r="B745" s="1" t="s">
        <v>698</v>
      </c>
      <c r="C745" s="1" t="s">
        <v>1305</v>
      </c>
      <c r="D745" s="1" t="s">
        <v>1306</v>
      </c>
      <c r="E745" s="1" t="s">
        <v>8820</v>
      </c>
      <c r="F745" s="1" t="s">
        <v>9246</v>
      </c>
    </row>
    <row r="746" spans="1:6" x14ac:dyDescent="0.3">
      <c r="A746" s="1" t="s">
        <v>2293</v>
      </c>
      <c r="B746" s="1" t="s">
        <v>698</v>
      </c>
      <c r="C746" s="1" t="s">
        <v>1305</v>
      </c>
      <c r="D746" s="1" t="s">
        <v>1306</v>
      </c>
      <c r="E746" s="1" t="s">
        <v>8821</v>
      </c>
      <c r="F746" s="1" t="s">
        <v>9247</v>
      </c>
    </row>
    <row r="747" spans="1:6" x14ac:dyDescent="0.3">
      <c r="A747" s="1" t="s">
        <v>2293</v>
      </c>
      <c r="B747" s="1" t="s">
        <v>698</v>
      </c>
      <c r="C747" s="1" t="s">
        <v>1305</v>
      </c>
      <c r="D747" s="1" t="s">
        <v>1306</v>
      </c>
      <c r="E747" s="1" t="s">
        <v>8822</v>
      </c>
      <c r="F747" s="1" t="s">
        <v>9248</v>
      </c>
    </row>
    <row r="748" spans="1:6" x14ac:dyDescent="0.3">
      <c r="A748" s="1" t="s">
        <v>2293</v>
      </c>
      <c r="B748" s="1" t="s">
        <v>698</v>
      </c>
      <c r="C748" s="1" t="s">
        <v>1305</v>
      </c>
      <c r="D748" s="1" t="s">
        <v>1306</v>
      </c>
      <c r="E748" s="1" t="s">
        <v>8823</v>
      </c>
      <c r="F748" s="1" t="s">
        <v>9249</v>
      </c>
    </row>
    <row r="749" spans="1:6" x14ac:dyDescent="0.3">
      <c r="A749" s="1" t="s">
        <v>2293</v>
      </c>
      <c r="B749" s="1" t="s">
        <v>698</v>
      </c>
      <c r="C749" s="1" t="s">
        <v>1305</v>
      </c>
      <c r="D749" s="1" t="s">
        <v>1306</v>
      </c>
      <c r="E749" s="1" t="s">
        <v>8824</v>
      </c>
      <c r="F749" s="1" t="s">
        <v>9250</v>
      </c>
    </row>
    <row r="750" spans="1:6" x14ac:dyDescent="0.3">
      <c r="A750" s="1" t="s">
        <v>2293</v>
      </c>
      <c r="B750" s="1" t="s">
        <v>698</v>
      </c>
      <c r="C750" s="1" t="s">
        <v>1305</v>
      </c>
      <c r="D750" s="1" t="s">
        <v>1306</v>
      </c>
      <c r="E750" s="1" t="s">
        <v>8825</v>
      </c>
      <c r="F750" s="1" t="s">
        <v>9251</v>
      </c>
    </row>
    <row r="751" spans="1:6" x14ac:dyDescent="0.3">
      <c r="A751" s="1" t="s">
        <v>2293</v>
      </c>
      <c r="B751" s="1" t="s">
        <v>698</v>
      </c>
      <c r="C751" s="1" t="s">
        <v>1305</v>
      </c>
      <c r="D751" s="1" t="s">
        <v>1306</v>
      </c>
      <c r="E751" s="1" t="s">
        <v>8826</v>
      </c>
      <c r="F751" s="1" t="s">
        <v>9252</v>
      </c>
    </row>
    <row r="752" spans="1:6" x14ac:dyDescent="0.3">
      <c r="A752" s="1" t="s">
        <v>2293</v>
      </c>
      <c r="B752" s="1" t="s">
        <v>698</v>
      </c>
      <c r="C752" s="1" t="s">
        <v>1305</v>
      </c>
      <c r="D752" s="1" t="s">
        <v>1306</v>
      </c>
      <c r="E752" s="1" t="s">
        <v>8827</v>
      </c>
      <c r="F752" s="1" t="s">
        <v>9253</v>
      </c>
    </row>
    <row r="753" spans="1:6" x14ac:dyDescent="0.3">
      <c r="A753" s="1" t="s">
        <v>2293</v>
      </c>
      <c r="B753" s="1" t="s">
        <v>698</v>
      </c>
      <c r="C753" s="1" t="s">
        <v>1305</v>
      </c>
      <c r="D753" s="1" t="s">
        <v>1306</v>
      </c>
      <c r="E753" s="1" t="s">
        <v>8828</v>
      </c>
      <c r="F753" s="1" t="s">
        <v>9254</v>
      </c>
    </row>
    <row r="754" spans="1:6" x14ac:dyDescent="0.3">
      <c r="A754" s="1" t="s">
        <v>2293</v>
      </c>
      <c r="B754" s="1" t="s">
        <v>698</v>
      </c>
      <c r="C754" s="1" t="s">
        <v>1305</v>
      </c>
      <c r="D754" s="1" t="s">
        <v>1306</v>
      </c>
      <c r="E754" s="1" t="s">
        <v>8784</v>
      </c>
      <c r="F754" s="1" t="s">
        <v>9210</v>
      </c>
    </row>
    <row r="755" spans="1:6" x14ac:dyDescent="0.3">
      <c r="A755" s="1" t="s">
        <v>2293</v>
      </c>
      <c r="B755" s="1" t="s">
        <v>698</v>
      </c>
      <c r="C755" s="1" t="s">
        <v>1305</v>
      </c>
      <c r="D755" s="1" t="s">
        <v>1306</v>
      </c>
      <c r="E755" s="1" t="s">
        <v>8785</v>
      </c>
      <c r="F755" s="1" t="s">
        <v>9211</v>
      </c>
    </row>
    <row r="756" spans="1:6" x14ac:dyDescent="0.3">
      <c r="A756" s="1" t="s">
        <v>2293</v>
      </c>
      <c r="B756" s="1" t="s">
        <v>698</v>
      </c>
      <c r="C756" s="1" t="s">
        <v>1305</v>
      </c>
      <c r="D756" s="1" t="s">
        <v>1306</v>
      </c>
      <c r="E756" s="1" t="s">
        <v>8786</v>
      </c>
      <c r="F756" s="1" t="s">
        <v>9212</v>
      </c>
    </row>
    <row r="757" spans="1:6" x14ac:dyDescent="0.3">
      <c r="A757" s="1" t="s">
        <v>2293</v>
      </c>
      <c r="B757" s="1" t="s">
        <v>698</v>
      </c>
      <c r="C757" s="1" t="s">
        <v>1305</v>
      </c>
      <c r="D757" s="1" t="s">
        <v>1306</v>
      </c>
      <c r="E757" s="1" t="s">
        <v>8787</v>
      </c>
      <c r="F757" s="1" t="s">
        <v>9213</v>
      </c>
    </row>
    <row r="758" spans="1:6" x14ac:dyDescent="0.3">
      <c r="A758" s="1" t="s">
        <v>2293</v>
      </c>
      <c r="B758" s="1" t="s">
        <v>698</v>
      </c>
      <c r="C758" s="1" t="s">
        <v>1305</v>
      </c>
      <c r="D758" s="1" t="s">
        <v>1306</v>
      </c>
      <c r="E758" s="1" t="s">
        <v>8788</v>
      </c>
      <c r="F758" s="1" t="s">
        <v>9214</v>
      </c>
    </row>
    <row r="759" spans="1:6" x14ac:dyDescent="0.3">
      <c r="A759" s="1" t="s">
        <v>2293</v>
      </c>
      <c r="B759" s="1" t="s">
        <v>698</v>
      </c>
      <c r="C759" s="1" t="s">
        <v>1305</v>
      </c>
      <c r="D759" s="1" t="s">
        <v>1306</v>
      </c>
      <c r="E759" s="1" t="s">
        <v>8789</v>
      </c>
      <c r="F759" s="1" t="s">
        <v>9215</v>
      </c>
    </row>
    <row r="760" spans="1:6" x14ac:dyDescent="0.3">
      <c r="A760" s="1" t="s">
        <v>2293</v>
      </c>
      <c r="B760" s="1" t="s">
        <v>698</v>
      </c>
      <c r="C760" s="1" t="s">
        <v>1305</v>
      </c>
      <c r="D760" s="1" t="s">
        <v>1306</v>
      </c>
      <c r="E760" s="1" t="s">
        <v>8790</v>
      </c>
      <c r="F760" s="1" t="s">
        <v>9216</v>
      </c>
    </row>
    <row r="761" spans="1:6" x14ac:dyDescent="0.3">
      <c r="A761" s="1" t="s">
        <v>2293</v>
      </c>
      <c r="B761" s="1" t="s">
        <v>698</v>
      </c>
      <c r="C761" s="1" t="s">
        <v>1305</v>
      </c>
      <c r="D761" s="1" t="s">
        <v>1306</v>
      </c>
      <c r="E761" s="1" t="s">
        <v>8791</v>
      </c>
      <c r="F761" s="1" t="s">
        <v>9217</v>
      </c>
    </row>
    <row r="762" spans="1:6" x14ac:dyDescent="0.3">
      <c r="A762" s="1" t="s">
        <v>2293</v>
      </c>
      <c r="B762" s="1" t="s">
        <v>698</v>
      </c>
      <c r="C762" s="1" t="s">
        <v>1305</v>
      </c>
      <c r="D762" s="1" t="s">
        <v>1306</v>
      </c>
      <c r="E762" s="1" t="s">
        <v>8792</v>
      </c>
      <c r="F762" s="1" t="s">
        <v>9218</v>
      </c>
    </row>
    <row r="763" spans="1:6" x14ac:dyDescent="0.3">
      <c r="A763" s="1" t="s">
        <v>2293</v>
      </c>
      <c r="B763" s="1" t="s">
        <v>698</v>
      </c>
      <c r="C763" s="1" t="s">
        <v>1305</v>
      </c>
      <c r="D763" s="1" t="s">
        <v>1306</v>
      </c>
      <c r="E763" s="1" t="s">
        <v>8793</v>
      </c>
      <c r="F763" s="1" t="s">
        <v>9219</v>
      </c>
    </row>
    <row r="764" spans="1:6" x14ac:dyDescent="0.3">
      <c r="A764" s="1" t="s">
        <v>2293</v>
      </c>
      <c r="B764" s="1" t="s">
        <v>698</v>
      </c>
      <c r="C764" s="1" t="s">
        <v>1305</v>
      </c>
      <c r="D764" s="1" t="s">
        <v>1306</v>
      </c>
      <c r="E764" s="1" t="s">
        <v>8794</v>
      </c>
      <c r="F764" s="1" t="s">
        <v>9220</v>
      </c>
    </row>
    <row r="765" spans="1:6" x14ac:dyDescent="0.3">
      <c r="A765" s="1" t="s">
        <v>2293</v>
      </c>
      <c r="B765" s="1" t="s">
        <v>698</v>
      </c>
      <c r="C765" s="1" t="s">
        <v>1305</v>
      </c>
      <c r="D765" s="1" t="s">
        <v>1306</v>
      </c>
      <c r="E765" s="1" t="s">
        <v>8795</v>
      </c>
      <c r="F765" s="1" t="s">
        <v>9221</v>
      </c>
    </row>
    <row r="766" spans="1:6" x14ac:dyDescent="0.3">
      <c r="A766" s="1" t="s">
        <v>2293</v>
      </c>
      <c r="B766" s="1" t="s">
        <v>698</v>
      </c>
      <c r="C766" s="1" t="s">
        <v>1305</v>
      </c>
      <c r="D766" s="1" t="s">
        <v>1306</v>
      </c>
      <c r="E766" s="1" t="s">
        <v>8796</v>
      </c>
      <c r="F766" s="1" t="s">
        <v>9222</v>
      </c>
    </row>
    <row r="767" spans="1:6" x14ac:dyDescent="0.3">
      <c r="A767" s="1" t="s">
        <v>2293</v>
      </c>
      <c r="B767" s="1" t="s">
        <v>698</v>
      </c>
      <c r="C767" s="1" t="s">
        <v>1305</v>
      </c>
      <c r="D767" s="1" t="s">
        <v>1306</v>
      </c>
      <c r="E767" s="1" t="s">
        <v>8797</v>
      </c>
      <c r="F767" s="1" t="s">
        <v>9223</v>
      </c>
    </row>
    <row r="768" spans="1:6" x14ac:dyDescent="0.3">
      <c r="A768" s="1" t="s">
        <v>2293</v>
      </c>
      <c r="B768" s="1" t="s">
        <v>698</v>
      </c>
      <c r="C768" s="1" t="s">
        <v>1305</v>
      </c>
      <c r="D768" s="1" t="s">
        <v>1306</v>
      </c>
      <c r="E768" s="1" t="s">
        <v>8798</v>
      </c>
      <c r="F768" s="1" t="s">
        <v>9224</v>
      </c>
    </row>
    <row r="769" spans="1:6" x14ac:dyDescent="0.3">
      <c r="A769" s="1" t="s">
        <v>2293</v>
      </c>
      <c r="B769" s="1" t="s">
        <v>698</v>
      </c>
      <c r="C769" s="1" t="s">
        <v>1305</v>
      </c>
      <c r="D769" s="1" t="s">
        <v>1306</v>
      </c>
      <c r="E769" s="1" t="s">
        <v>8799</v>
      </c>
      <c r="F769" s="1" t="s">
        <v>9225</v>
      </c>
    </row>
    <row r="770" spans="1:6" x14ac:dyDescent="0.3">
      <c r="A770" s="1" t="s">
        <v>2293</v>
      </c>
      <c r="B770" s="1" t="s">
        <v>698</v>
      </c>
      <c r="C770" s="1" t="s">
        <v>1305</v>
      </c>
      <c r="D770" s="1" t="s">
        <v>1306</v>
      </c>
      <c r="E770" s="1" t="s">
        <v>8800</v>
      </c>
      <c r="F770" s="1" t="s">
        <v>9226</v>
      </c>
    </row>
    <row r="771" spans="1:6" x14ac:dyDescent="0.3">
      <c r="A771" s="1" t="s">
        <v>2293</v>
      </c>
      <c r="B771" s="1" t="s">
        <v>698</v>
      </c>
      <c r="C771" s="1" t="s">
        <v>1305</v>
      </c>
      <c r="D771" s="1" t="s">
        <v>1306</v>
      </c>
      <c r="E771" s="1" t="s">
        <v>8801</v>
      </c>
      <c r="F771" s="1" t="s">
        <v>9227</v>
      </c>
    </row>
    <row r="772" spans="1:6" x14ac:dyDescent="0.3">
      <c r="A772" s="1" t="s">
        <v>2293</v>
      </c>
      <c r="B772" s="1" t="s">
        <v>698</v>
      </c>
      <c r="C772" s="1" t="s">
        <v>1305</v>
      </c>
      <c r="D772" s="1" t="s">
        <v>1306</v>
      </c>
      <c r="E772" s="1" t="s">
        <v>8802</v>
      </c>
      <c r="F772" s="1" t="s">
        <v>9228</v>
      </c>
    </row>
    <row r="773" spans="1:6" x14ac:dyDescent="0.3">
      <c r="A773" s="1" t="s">
        <v>2293</v>
      </c>
      <c r="B773" s="1" t="s">
        <v>698</v>
      </c>
      <c r="C773" s="1" t="s">
        <v>1305</v>
      </c>
      <c r="D773" s="1" t="s">
        <v>1306</v>
      </c>
      <c r="E773" s="1" t="s">
        <v>8803</v>
      </c>
      <c r="F773" s="1" t="s">
        <v>9229</v>
      </c>
    </row>
    <row r="774" spans="1:6" x14ac:dyDescent="0.3">
      <c r="A774" s="1" t="s">
        <v>2293</v>
      </c>
      <c r="B774" s="1" t="s">
        <v>698</v>
      </c>
      <c r="C774" s="1" t="s">
        <v>1305</v>
      </c>
      <c r="D774" s="1" t="s">
        <v>1306</v>
      </c>
      <c r="E774" s="1" t="s">
        <v>8804</v>
      </c>
      <c r="F774" s="1" t="s">
        <v>9230</v>
      </c>
    </row>
    <row r="775" spans="1:6" x14ac:dyDescent="0.3">
      <c r="A775" s="1" t="s">
        <v>2293</v>
      </c>
      <c r="B775" s="1" t="s">
        <v>698</v>
      </c>
      <c r="C775" s="1" t="s">
        <v>1305</v>
      </c>
      <c r="D775" s="1" t="s">
        <v>1306</v>
      </c>
      <c r="E775" s="1" t="s">
        <v>8805</v>
      </c>
      <c r="F775" s="1" t="s">
        <v>9231</v>
      </c>
    </row>
    <row r="776" spans="1:6" x14ac:dyDescent="0.3">
      <c r="A776" s="1" t="s">
        <v>2293</v>
      </c>
      <c r="B776" s="1" t="s">
        <v>698</v>
      </c>
      <c r="C776" s="1" t="s">
        <v>1305</v>
      </c>
      <c r="D776" s="1" t="s">
        <v>1306</v>
      </c>
      <c r="E776" s="1" t="s">
        <v>8806</v>
      </c>
      <c r="F776" s="1" t="s">
        <v>9232</v>
      </c>
    </row>
    <row r="777" spans="1:6" x14ac:dyDescent="0.3">
      <c r="A777" s="1" t="s">
        <v>2293</v>
      </c>
      <c r="B777" s="1" t="s">
        <v>698</v>
      </c>
      <c r="C777" s="1" t="s">
        <v>1305</v>
      </c>
      <c r="D777" s="1" t="s">
        <v>1306</v>
      </c>
      <c r="E777" s="1" t="s">
        <v>8807</v>
      </c>
      <c r="F777" s="1" t="s">
        <v>9233</v>
      </c>
    </row>
    <row r="778" spans="1:6" x14ac:dyDescent="0.3">
      <c r="A778" s="1" t="s">
        <v>2293</v>
      </c>
      <c r="B778" s="1" t="s">
        <v>698</v>
      </c>
      <c r="C778" s="1" t="s">
        <v>1305</v>
      </c>
      <c r="D778" s="1" t="s">
        <v>1306</v>
      </c>
      <c r="E778" s="1" t="s">
        <v>8808</v>
      </c>
      <c r="F778" s="1" t="s">
        <v>9234</v>
      </c>
    </row>
    <row r="779" spans="1:6" x14ac:dyDescent="0.3">
      <c r="A779" s="1" t="s">
        <v>2293</v>
      </c>
      <c r="B779" s="1" t="s">
        <v>698</v>
      </c>
      <c r="C779" s="1" t="s">
        <v>1305</v>
      </c>
      <c r="D779" s="1" t="s">
        <v>1306</v>
      </c>
      <c r="E779" s="1" t="s">
        <v>8809</v>
      </c>
      <c r="F779" s="1" t="s">
        <v>9235</v>
      </c>
    </row>
    <row r="780" spans="1:6" x14ac:dyDescent="0.3">
      <c r="A780" s="1" t="s">
        <v>2293</v>
      </c>
      <c r="B780" s="1" t="s">
        <v>698</v>
      </c>
      <c r="C780" s="1" t="s">
        <v>1305</v>
      </c>
      <c r="D780" s="1" t="s">
        <v>1306</v>
      </c>
      <c r="E780" s="1" t="s">
        <v>8810</v>
      </c>
      <c r="F780" s="1" t="s">
        <v>9236</v>
      </c>
    </row>
    <row r="781" spans="1:6" x14ac:dyDescent="0.3">
      <c r="A781" s="1" t="s">
        <v>2293</v>
      </c>
      <c r="B781" s="1" t="s">
        <v>698</v>
      </c>
      <c r="C781" s="1" t="s">
        <v>1305</v>
      </c>
      <c r="D781" s="1" t="s">
        <v>1306</v>
      </c>
      <c r="E781" s="1" t="s">
        <v>8820</v>
      </c>
      <c r="F781" s="1" t="s">
        <v>9246</v>
      </c>
    </row>
    <row r="782" spans="1:6" x14ac:dyDescent="0.3">
      <c r="A782" s="1" t="s">
        <v>2293</v>
      </c>
      <c r="B782" s="1" t="s">
        <v>698</v>
      </c>
      <c r="C782" s="1" t="s">
        <v>1305</v>
      </c>
      <c r="D782" s="1" t="s">
        <v>1306</v>
      </c>
      <c r="E782" s="1" t="s">
        <v>8821</v>
      </c>
      <c r="F782" s="1" t="s">
        <v>9247</v>
      </c>
    </row>
    <row r="783" spans="1:6" x14ac:dyDescent="0.3">
      <c r="A783" s="1" t="s">
        <v>2293</v>
      </c>
      <c r="B783" s="1" t="s">
        <v>698</v>
      </c>
      <c r="C783" s="1" t="s">
        <v>1305</v>
      </c>
      <c r="D783" s="1" t="s">
        <v>1306</v>
      </c>
      <c r="E783" s="1" t="s">
        <v>8822</v>
      </c>
      <c r="F783" s="1" t="s">
        <v>9248</v>
      </c>
    </row>
    <row r="784" spans="1:6" x14ac:dyDescent="0.3">
      <c r="A784" s="1" t="s">
        <v>2293</v>
      </c>
      <c r="B784" s="1" t="s">
        <v>698</v>
      </c>
      <c r="C784" s="1" t="s">
        <v>1305</v>
      </c>
      <c r="D784" s="1" t="s">
        <v>1306</v>
      </c>
      <c r="E784" s="1" t="s">
        <v>8823</v>
      </c>
      <c r="F784" s="1" t="s">
        <v>9249</v>
      </c>
    </row>
    <row r="785" spans="1:6" x14ac:dyDescent="0.3">
      <c r="A785" s="1" t="s">
        <v>2293</v>
      </c>
      <c r="B785" s="1" t="s">
        <v>698</v>
      </c>
      <c r="C785" s="1" t="s">
        <v>1305</v>
      </c>
      <c r="D785" s="1" t="s">
        <v>1306</v>
      </c>
      <c r="E785" s="1" t="s">
        <v>8824</v>
      </c>
      <c r="F785" s="1" t="s">
        <v>9250</v>
      </c>
    </row>
    <row r="786" spans="1:6" x14ac:dyDescent="0.3">
      <c r="A786" s="1" t="s">
        <v>2293</v>
      </c>
      <c r="B786" s="1" t="s">
        <v>698</v>
      </c>
      <c r="C786" s="1" t="s">
        <v>1305</v>
      </c>
      <c r="D786" s="1" t="s">
        <v>1306</v>
      </c>
      <c r="E786" s="1" t="s">
        <v>8825</v>
      </c>
      <c r="F786" s="1" t="s">
        <v>9251</v>
      </c>
    </row>
    <row r="787" spans="1:6" x14ac:dyDescent="0.3">
      <c r="A787" s="1" t="s">
        <v>2293</v>
      </c>
      <c r="B787" s="1" t="s">
        <v>698</v>
      </c>
      <c r="C787" s="1" t="s">
        <v>1305</v>
      </c>
      <c r="D787" s="1" t="s">
        <v>1306</v>
      </c>
      <c r="E787" s="1" t="s">
        <v>8826</v>
      </c>
      <c r="F787" s="1" t="s">
        <v>9252</v>
      </c>
    </row>
    <row r="788" spans="1:6" x14ac:dyDescent="0.3">
      <c r="A788" s="1" t="s">
        <v>2293</v>
      </c>
      <c r="B788" s="1" t="s">
        <v>698</v>
      </c>
      <c r="C788" s="1" t="s">
        <v>1305</v>
      </c>
      <c r="D788" s="1" t="s">
        <v>1306</v>
      </c>
      <c r="E788" s="1" t="s">
        <v>8827</v>
      </c>
      <c r="F788" s="1" t="s">
        <v>9253</v>
      </c>
    </row>
    <row r="789" spans="1:6" x14ac:dyDescent="0.3">
      <c r="A789" s="1" t="s">
        <v>2293</v>
      </c>
      <c r="B789" s="1" t="s">
        <v>698</v>
      </c>
      <c r="C789" s="1" t="s">
        <v>1305</v>
      </c>
      <c r="D789" s="1" t="s">
        <v>1306</v>
      </c>
      <c r="E789" s="1" t="s">
        <v>8828</v>
      </c>
      <c r="F789" s="1" t="s">
        <v>9254</v>
      </c>
    </row>
    <row r="790" spans="1:6" x14ac:dyDescent="0.3">
      <c r="A790" s="1" t="s">
        <v>2293</v>
      </c>
      <c r="B790" s="1" t="s">
        <v>698</v>
      </c>
      <c r="C790" s="1" t="s">
        <v>1305</v>
      </c>
      <c r="D790" s="1" t="s">
        <v>1306</v>
      </c>
      <c r="E790" s="1" t="s">
        <v>8784</v>
      </c>
      <c r="F790" s="1" t="s">
        <v>9210</v>
      </c>
    </row>
    <row r="791" spans="1:6" x14ac:dyDescent="0.3">
      <c r="A791" s="1" t="s">
        <v>2293</v>
      </c>
      <c r="B791" s="1" t="s">
        <v>698</v>
      </c>
      <c r="C791" s="1" t="s">
        <v>1305</v>
      </c>
      <c r="D791" s="1" t="s">
        <v>1306</v>
      </c>
      <c r="E791" s="1" t="s">
        <v>8785</v>
      </c>
      <c r="F791" s="1" t="s">
        <v>9211</v>
      </c>
    </row>
    <row r="792" spans="1:6" x14ac:dyDescent="0.3">
      <c r="A792" s="1" t="s">
        <v>2293</v>
      </c>
      <c r="B792" s="1" t="s">
        <v>698</v>
      </c>
      <c r="C792" s="1" t="s">
        <v>1305</v>
      </c>
      <c r="D792" s="1" t="s">
        <v>1306</v>
      </c>
      <c r="E792" s="1" t="s">
        <v>8786</v>
      </c>
      <c r="F792" s="1" t="s">
        <v>9212</v>
      </c>
    </row>
    <row r="793" spans="1:6" x14ac:dyDescent="0.3">
      <c r="A793" s="1" t="s">
        <v>2293</v>
      </c>
      <c r="B793" s="1" t="s">
        <v>698</v>
      </c>
      <c r="C793" s="1" t="s">
        <v>1305</v>
      </c>
      <c r="D793" s="1" t="s">
        <v>1306</v>
      </c>
      <c r="E793" s="1" t="s">
        <v>8787</v>
      </c>
      <c r="F793" s="1" t="s">
        <v>9213</v>
      </c>
    </row>
    <row r="794" spans="1:6" x14ac:dyDescent="0.3">
      <c r="A794" s="1" t="s">
        <v>2293</v>
      </c>
      <c r="B794" s="1" t="s">
        <v>698</v>
      </c>
      <c r="C794" s="1" t="s">
        <v>1305</v>
      </c>
      <c r="D794" s="1" t="s">
        <v>1306</v>
      </c>
      <c r="E794" s="1" t="s">
        <v>8788</v>
      </c>
      <c r="F794" s="1" t="s">
        <v>9214</v>
      </c>
    </row>
    <row r="795" spans="1:6" x14ac:dyDescent="0.3">
      <c r="A795" s="1" t="s">
        <v>2293</v>
      </c>
      <c r="B795" s="1" t="s">
        <v>698</v>
      </c>
      <c r="C795" s="1" t="s">
        <v>1305</v>
      </c>
      <c r="D795" s="1" t="s">
        <v>1306</v>
      </c>
      <c r="E795" s="1" t="s">
        <v>8789</v>
      </c>
      <c r="F795" s="1" t="s">
        <v>9215</v>
      </c>
    </row>
    <row r="796" spans="1:6" x14ac:dyDescent="0.3">
      <c r="A796" s="1" t="s">
        <v>2293</v>
      </c>
      <c r="B796" s="1" t="s">
        <v>698</v>
      </c>
      <c r="C796" s="1" t="s">
        <v>1305</v>
      </c>
      <c r="D796" s="1" t="s">
        <v>1306</v>
      </c>
      <c r="E796" s="1" t="s">
        <v>8790</v>
      </c>
      <c r="F796" s="1" t="s">
        <v>9216</v>
      </c>
    </row>
    <row r="797" spans="1:6" x14ac:dyDescent="0.3">
      <c r="A797" s="1" t="s">
        <v>2293</v>
      </c>
      <c r="B797" s="1" t="s">
        <v>698</v>
      </c>
      <c r="C797" s="1" t="s">
        <v>1305</v>
      </c>
      <c r="D797" s="1" t="s">
        <v>1306</v>
      </c>
      <c r="E797" s="1" t="s">
        <v>8791</v>
      </c>
      <c r="F797" s="1" t="s">
        <v>9217</v>
      </c>
    </row>
    <row r="798" spans="1:6" x14ac:dyDescent="0.3">
      <c r="A798" s="1" t="s">
        <v>2293</v>
      </c>
      <c r="B798" s="1" t="s">
        <v>698</v>
      </c>
      <c r="C798" s="1" t="s">
        <v>1305</v>
      </c>
      <c r="D798" s="1" t="s">
        <v>1306</v>
      </c>
      <c r="E798" s="1" t="s">
        <v>8792</v>
      </c>
      <c r="F798" s="1" t="s">
        <v>9218</v>
      </c>
    </row>
    <row r="799" spans="1:6" x14ac:dyDescent="0.3">
      <c r="A799" s="1" t="s">
        <v>2293</v>
      </c>
      <c r="B799" s="1" t="s">
        <v>698</v>
      </c>
      <c r="C799" s="1" t="s">
        <v>1305</v>
      </c>
      <c r="D799" s="1" t="s">
        <v>1306</v>
      </c>
      <c r="E799" s="1" t="s">
        <v>8793</v>
      </c>
      <c r="F799" s="1" t="s">
        <v>9219</v>
      </c>
    </row>
    <row r="800" spans="1:6" x14ac:dyDescent="0.3">
      <c r="A800" s="1" t="s">
        <v>2293</v>
      </c>
      <c r="B800" s="1" t="s">
        <v>698</v>
      </c>
      <c r="C800" s="1" t="s">
        <v>1305</v>
      </c>
      <c r="D800" s="1" t="s">
        <v>1306</v>
      </c>
      <c r="E800" s="1" t="s">
        <v>8794</v>
      </c>
      <c r="F800" s="1" t="s">
        <v>9220</v>
      </c>
    </row>
    <row r="801" spans="1:6" x14ac:dyDescent="0.3">
      <c r="A801" s="1" t="s">
        <v>2293</v>
      </c>
      <c r="B801" s="1" t="s">
        <v>698</v>
      </c>
      <c r="C801" s="1" t="s">
        <v>1305</v>
      </c>
      <c r="D801" s="1" t="s">
        <v>1306</v>
      </c>
      <c r="E801" s="1" t="s">
        <v>8795</v>
      </c>
      <c r="F801" s="1" t="s">
        <v>9221</v>
      </c>
    </row>
    <row r="802" spans="1:6" x14ac:dyDescent="0.3">
      <c r="A802" s="1" t="s">
        <v>2293</v>
      </c>
      <c r="B802" s="1" t="s">
        <v>698</v>
      </c>
      <c r="C802" s="1" t="s">
        <v>1305</v>
      </c>
      <c r="D802" s="1" t="s">
        <v>1306</v>
      </c>
      <c r="E802" s="1" t="s">
        <v>8796</v>
      </c>
      <c r="F802" s="1" t="s">
        <v>9222</v>
      </c>
    </row>
    <row r="803" spans="1:6" x14ac:dyDescent="0.3">
      <c r="A803" s="1" t="s">
        <v>2293</v>
      </c>
      <c r="B803" s="1" t="s">
        <v>698</v>
      </c>
      <c r="C803" s="1" t="s">
        <v>1305</v>
      </c>
      <c r="D803" s="1" t="s">
        <v>1306</v>
      </c>
      <c r="E803" s="1" t="s">
        <v>8797</v>
      </c>
      <c r="F803" s="1" t="s">
        <v>9223</v>
      </c>
    </row>
    <row r="804" spans="1:6" x14ac:dyDescent="0.3">
      <c r="A804" s="1" t="s">
        <v>2293</v>
      </c>
      <c r="B804" s="1" t="s">
        <v>698</v>
      </c>
      <c r="C804" s="1" t="s">
        <v>1305</v>
      </c>
      <c r="D804" s="1" t="s">
        <v>1306</v>
      </c>
      <c r="E804" s="1" t="s">
        <v>8798</v>
      </c>
      <c r="F804" s="1" t="s">
        <v>9224</v>
      </c>
    </row>
    <row r="805" spans="1:6" x14ac:dyDescent="0.3">
      <c r="A805" s="1" t="s">
        <v>2293</v>
      </c>
      <c r="B805" s="1" t="s">
        <v>698</v>
      </c>
      <c r="C805" s="1" t="s">
        <v>1305</v>
      </c>
      <c r="D805" s="1" t="s">
        <v>1306</v>
      </c>
      <c r="E805" s="1" t="s">
        <v>8799</v>
      </c>
      <c r="F805" s="1" t="s">
        <v>9225</v>
      </c>
    </row>
    <row r="806" spans="1:6" x14ac:dyDescent="0.3">
      <c r="A806" s="1" t="s">
        <v>2293</v>
      </c>
      <c r="B806" s="1" t="s">
        <v>698</v>
      </c>
      <c r="C806" s="1" t="s">
        <v>1305</v>
      </c>
      <c r="D806" s="1" t="s">
        <v>1306</v>
      </c>
      <c r="E806" s="1" t="s">
        <v>8800</v>
      </c>
      <c r="F806" s="1" t="s">
        <v>9226</v>
      </c>
    </row>
    <row r="807" spans="1:6" x14ac:dyDescent="0.3">
      <c r="A807" s="1" t="s">
        <v>2293</v>
      </c>
      <c r="B807" s="1" t="s">
        <v>698</v>
      </c>
      <c r="C807" s="1" t="s">
        <v>1305</v>
      </c>
      <c r="D807" s="1" t="s">
        <v>1306</v>
      </c>
      <c r="E807" s="1" t="s">
        <v>8801</v>
      </c>
      <c r="F807" s="1" t="s">
        <v>9227</v>
      </c>
    </row>
    <row r="808" spans="1:6" x14ac:dyDescent="0.3">
      <c r="A808" s="1" t="s">
        <v>2293</v>
      </c>
      <c r="B808" s="1" t="s">
        <v>698</v>
      </c>
      <c r="C808" s="1" t="s">
        <v>1305</v>
      </c>
      <c r="D808" s="1" t="s">
        <v>1306</v>
      </c>
      <c r="E808" s="1" t="s">
        <v>8829</v>
      </c>
      <c r="F808" s="1" t="s">
        <v>9255</v>
      </c>
    </row>
    <row r="809" spans="1:6" x14ac:dyDescent="0.3">
      <c r="A809" s="1" t="s">
        <v>2293</v>
      </c>
      <c r="B809" s="1" t="s">
        <v>698</v>
      </c>
      <c r="C809" s="1" t="s">
        <v>1305</v>
      </c>
      <c r="D809" s="1" t="s">
        <v>1306</v>
      </c>
      <c r="E809" s="1" t="s">
        <v>8830</v>
      </c>
      <c r="F809" s="1" t="s">
        <v>9256</v>
      </c>
    </row>
    <row r="810" spans="1:6" x14ac:dyDescent="0.3">
      <c r="A810" s="1" t="s">
        <v>2293</v>
      </c>
      <c r="B810" s="1" t="s">
        <v>698</v>
      </c>
      <c r="C810" s="1" t="s">
        <v>1305</v>
      </c>
      <c r="D810" s="1" t="s">
        <v>1306</v>
      </c>
      <c r="E810" s="1" t="s">
        <v>8831</v>
      </c>
      <c r="F810" s="1" t="s">
        <v>9257</v>
      </c>
    </row>
    <row r="811" spans="1:6" x14ac:dyDescent="0.3">
      <c r="A811" s="1" t="s">
        <v>2293</v>
      </c>
      <c r="B811" s="1" t="s">
        <v>698</v>
      </c>
      <c r="C811" s="1" t="s">
        <v>1305</v>
      </c>
      <c r="D811" s="1" t="s">
        <v>1306</v>
      </c>
      <c r="E811" s="1" t="s">
        <v>8832</v>
      </c>
      <c r="F811" s="1" t="s">
        <v>9258</v>
      </c>
    </row>
    <row r="812" spans="1:6" x14ac:dyDescent="0.3">
      <c r="A812" s="1" t="s">
        <v>2293</v>
      </c>
      <c r="B812" s="1" t="s">
        <v>698</v>
      </c>
      <c r="C812" s="1" t="s">
        <v>1305</v>
      </c>
      <c r="D812" s="1" t="s">
        <v>1306</v>
      </c>
      <c r="E812" s="1" t="s">
        <v>8833</v>
      </c>
      <c r="F812" s="1" t="s">
        <v>9259</v>
      </c>
    </row>
    <row r="813" spans="1:6" x14ac:dyDescent="0.3">
      <c r="A813" s="1" t="s">
        <v>2293</v>
      </c>
      <c r="B813" s="1" t="s">
        <v>698</v>
      </c>
      <c r="C813" s="1" t="s">
        <v>1305</v>
      </c>
      <c r="D813" s="1" t="s">
        <v>1306</v>
      </c>
      <c r="E813" s="1" t="s">
        <v>8834</v>
      </c>
      <c r="F813" s="1" t="s">
        <v>9260</v>
      </c>
    </row>
    <row r="814" spans="1:6" x14ac:dyDescent="0.3">
      <c r="A814" s="1" t="s">
        <v>2293</v>
      </c>
      <c r="B814" s="1" t="s">
        <v>698</v>
      </c>
      <c r="C814" s="1" t="s">
        <v>1305</v>
      </c>
      <c r="D814" s="1" t="s">
        <v>1306</v>
      </c>
      <c r="E814" s="1" t="s">
        <v>8835</v>
      </c>
      <c r="F814" s="1" t="s">
        <v>9261</v>
      </c>
    </row>
    <row r="815" spans="1:6" x14ac:dyDescent="0.3">
      <c r="A815" s="1" t="s">
        <v>2293</v>
      </c>
      <c r="B815" s="1" t="s">
        <v>698</v>
      </c>
      <c r="C815" s="1" t="s">
        <v>1305</v>
      </c>
      <c r="D815" s="1" t="s">
        <v>1306</v>
      </c>
      <c r="E815" s="1" t="s">
        <v>8836</v>
      </c>
      <c r="F815" s="1" t="s">
        <v>9262</v>
      </c>
    </row>
    <row r="816" spans="1:6" x14ac:dyDescent="0.3">
      <c r="A816" s="1" t="s">
        <v>2293</v>
      </c>
      <c r="B816" s="1" t="s">
        <v>698</v>
      </c>
      <c r="C816" s="1" t="s">
        <v>1305</v>
      </c>
      <c r="D816" s="1" t="s">
        <v>1306</v>
      </c>
      <c r="E816" s="1" t="s">
        <v>8837</v>
      </c>
      <c r="F816" s="1" t="s">
        <v>9263</v>
      </c>
    </row>
    <row r="817" spans="1:6" x14ac:dyDescent="0.3">
      <c r="A817" s="1" t="s">
        <v>2293</v>
      </c>
      <c r="B817" s="1" t="s">
        <v>698</v>
      </c>
      <c r="C817" s="1" t="s">
        <v>1305</v>
      </c>
      <c r="D817" s="1" t="s">
        <v>1306</v>
      </c>
      <c r="E817" s="1" t="s">
        <v>8811</v>
      </c>
      <c r="F817" s="1" t="s">
        <v>9237</v>
      </c>
    </row>
    <row r="818" spans="1:6" x14ac:dyDescent="0.3">
      <c r="A818" s="1" t="s">
        <v>2293</v>
      </c>
      <c r="B818" s="1" t="s">
        <v>698</v>
      </c>
      <c r="C818" s="1" t="s">
        <v>1305</v>
      </c>
      <c r="D818" s="1" t="s">
        <v>1306</v>
      </c>
      <c r="E818" s="1" t="s">
        <v>8812</v>
      </c>
      <c r="F818" s="1" t="s">
        <v>9238</v>
      </c>
    </row>
    <row r="819" spans="1:6" x14ac:dyDescent="0.3">
      <c r="A819" s="1" t="s">
        <v>2293</v>
      </c>
      <c r="B819" s="1" t="s">
        <v>698</v>
      </c>
      <c r="C819" s="1" t="s">
        <v>1305</v>
      </c>
      <c r="D819" s="1" t="s">
        <v>1306</v>
      </c>
      <c r="E819" s="1" t="s">
        <v>8813</v>
      </c>
      <c r="F819" s="1" t="s">
        <v>9239</v>
      </c>
    </row>
    <row r="820" spans="1:6" x14ac:dyDescent="0.3">
      <c r="A820" s="1" t="s">
        <v>2293</v>
      </c>
      <c r="B820" s="1" t="s">
        <v>698</v>
      </c>
      <c r="C820" s="1" t="s">
        <v>1305</v>
      </c>
      <c r="D820" s="1" t="s">
        <v>1306</v>
      </c>
      <c r="E820" s="1" t="s">
        <v>8814</v>
      </c>
      <c r="F820" s="1" t="s">
        <v>9240</v>
      </c>
    </row>
    <row r="821" spans="1:6" x14ac:dyDescent="0.3">
      <c r="A821" s="1" t="s">
        <v>2293</v>
      </c>
      <c r="B821" s="1" t="s">
        <v>698</v>
      </c>
      <c r="C821" s="1" t="s">
        <v>1305</v>
      </c>
      <c r="D821" s="1" t="s">
        <v>1306</v>
      </c>
      <c r="E821" s="1" t="s">
        <v>8815</v>
      </c>
      <c r="F821" s="1" t="s">
        <v>9241</v>
      </c>
    </row>
    <row r="822" spans="1:6" x14ac:dyDescent="0.3">
      <c r="A822" s="1" t="s">
        <v>2293</v>
      </c>
      <c r="B822" s="1" t="s">
        <v>698</v>
      </c>
      <c r="C822" s="1" t="s">
        <v>1305</v>
      </c>
      <c r="D822" s="1" t="s">
        <v>1306</v>
      </c>
      <c r="E822" s="1" t="s">
        <v>8816</v>
      </c>
      <c r="F822" s="1" t="s">
        <v>9242</v>
      </c>
    </row>
    <row r="823" spans="1:6" x14ac:dyDescent="0.3">
      <c r="A823" s="1" t="s">
        <v>2293</v>
      </c>
      <c r="B823" s="1" t="s">
        <v>698</v>
      </c>
      <c r="C823" s="1" t="s">
        <v>1305</v>
      </c>
      <c r="D823" s="1" t="s">
        <v>1306</v>
      </c>
      <c r="E823" s="1" t="s">
        <v>8817</v>
      </c>
      <c r="F823" s="1" t="s">
        <v>9243</v>
      </c>
    </row>
    <row r="824" spans="1:6" x14ac:dyDescent="0.3">
      <c r="A824" s="1" t="s">
        <v>2293</v>
      </c>
      <c r="B824" s="1" t="s">
        <v>698</v>
      </c>
      <c r="C824" s="1" t="s">
        <v>1305</v>
      </c>
      <c r="D824" s="1" t="s">
        <v>1306</v>
      </c>
      <c r="E824" s="1" t="s">
        <v>8818</v>
      </c>
      <c r="F824" s="1" t="s">
        <v>9244</v>
      </c>
    </row>
    <row r="825" spans="1:6" x14ac:dyDescent="0.3">
      <c r="A825" s="1" t="s">
        <v>2293</v>
      </c>
      <c r="B825" s="1" t="s">
        <v>698</v>
      </c>
      <c r="C825" s="1" t="s">
        <v>1305</v>
      </c>
      <c r="D825" s="1" t="s">
        <v>1306</v>
      </c>
      <c r="E825" s="1" t="s">
        <v>8819</v>
      </c>
      <c r="F825" s="1" t="s">
        <v>9245</v>
      </c>
    </row>
    <row r="826" spans="1:6" x14ac:dyDescent="0.3">
      <c r="A826" s="1" t="s">
        <v>2293</v>
      </c>
      <c r="B826" s="1" t="s">
        <v>698</v>
      </c>
      <c r="C826" s="1" t="s">
        <v>1305</v>
      </c>
      <c r="D826" s="1" t="s">
        <v>1306</v>
      </c>
      <c r="E826" s="1" t="s">
        <v>8784</v>
      </c>
      <c r="F826" s="1" t="s">
        <v>9210</v>
      </c>
    </row>
    <row r="827" spans="1:6" x14ac:dyDescent="0.3">
      <c r="A827" s="1" t="s">
        <v>2293</v>
      </c>
      <c r="B827" s="1" t="s">
        <v>698</v>
      </c>
      <c r="C827" s="1" t="s">
        <v>1305</v>
      </c>
      <c r="D827" s="1" t="s">
        <v>1306</v>
      </c>
      <c r="E827" s="1" t="s">
        <v>8785</v>
      </c>
      <c r="F827" s="1" t="s">
        <v>9211</v>
      </c>
    </row>
    <row r="828" spans="1:6" x14ac:dyDescent="0.3">
      <c r="A828" s="1" t="s">
        <v>2293</v>
      </c>
      <c r="B828" s="1" t="s">
        <v>698</v>
      </c>
      <c r="C828" s="1" t="s">
        <v>1305</v>
      </c>
      <c r="D828" s="1" t="s">
        <v>1306</v>
      </c>
      <c r="E828" s="1" t="s">
        <v>8786</v>
      </c>
      <c r="F828" s="1" t="s">
        <v>9212</v>
      </c>
    </row>
    <row r="829" spans="1:6" x14ac:dyDescent="0.3">
      <c r="A829" s="1" t="s">
        <v>2293</v>
      </c>
      <c r="B829" s="1" t="s">
        <v>698</v>
      </c>
      <c r="C829" s="1" t="s">
        <v>1305</v>
      </c>
      <c r="D829" s="1" t="s">
        <v>1306</v>
      </c>
      <c r="E829" s="1" t="s">
        <v>8787</v>
      </c>
      <c r="F829" s="1" t="s">
        <v>9213</v>
      </c>
    </row>
    <row r="830" spans="1:6" x14ac:dyDescent="0.3">
      <c r="A830" s="1" t="s">
        <v>2293</v>
      </c>
      <c r="B830" s="1" t="s">
        <v>698</v>
      </c>
      <c r="C830" s="1" t="s">
        <v>1305</v>
      </c>
      <c r="D830" s="1" t="s">
        <v>1306</v>
      </c>
      <c r="E830" s="1" t="s">
        <v>8788</v>
      </c>
      <c r="F830" s="1" t="s">
        <v>9214</v>
      </c>
    </row>
    <row r="831" spans="1:6" x14ac:dyDescent="0.3">
      <c r="A831" s="1" t="s">
        <v>2293</v>
      </c>
      <c r="B831" s="1" t="s">
        <v>698</v>
      </c>
      <c r="C831" s="1" t="s">
        <v>1305</v>
      </c>
      <c r="D831" s="1" t="s">
        <v>1306</v>
      </c>
      <c r="E831" s="1" t="s">
        <v>8789</v>
      </c>
      <c r="F831" s="1" t="s">
        <v>9215</v>
      </c>
    </row>
    <row r="832" spans="1:6" x14ac:dyDescent="0.3">
      <c r="A832" s="1" t="s">
        <v>2293</v>
      </c>
      <c r="B832" s="1" t="s">
        <v>698</v>
      </c>
      <c r="C832" s="1" t="s">
        <v>1305</v>
      </c>
      <c r="D832" s="1" t="s">
        <v>1306</v>
      </c>
      <c r="E832" s="1" t="s">
        <v>8790</v>
      </c>
      <c r="F832" s="1" t="s">
        <v>9216</v>
      </c>
    </row>
    <row r="833" spans="1:6" x14ac:dyDescent="0.3">
      <c r="A833" s="1" t="s">
        <v>2293</v>
      </c>
      <c r="B833" s="1" t="s">
        <v>698</v>
      </c>
      <c r="C833" s="1" t="s">
        <v>1305</v>
      </c>
      <c r="D833" s="1" t="s">
        <v>1306</v>
      </c>
      <c r="E833" s="1" t="s">
        <v>8791</v>
      </c>
      <c r="F833" s="1" t="s">
        <v>9217</v>
      </c>
    </row>
    <row r="834" spans="1:6" x14ac:dyDescent="0.3">
      <c r="A834" s="1" t="s">
        <v>2293</v>
      </c>
      <c r="B834" s="1" t="s">
        <v>698</v>
      </c>
      <c r="C834" s="1" t="s">
        <v>1305</v>
      </c>
      <c r="D834" s="1" t="s">
        <v>1306</v>
      </c>
      <c r="E834" s="1" t="s">
        <v>8792</v>
      </c>
      <c r="F834" s="1" t="s">
        <v>9218</v>
      </c>
    </row>
    <row r="835" spans="1:6" x14ac:dyDescent="0.3">
      <c r="A835" s="1" t="s">
        <v>2293</v>
      </c>
      <c r="B835" s="1" t="s">
        <v>698</v>
      </c>
      <c r="C835" s="1" t="s">
        <v>1305</v>
      </c>
      <c r="D835" s="1" t="s">
        <v>1306</v>
      </c>
      <c r="E835" s="1" t="s">
        <v>8793</v>
      </c>
      <c r="F835" s="1" t="s">
        <v>9219</v>
      </c>
    </row>
    <row r="836" spans="1:6" x14ac:dyDescent="0.3">
      <c r="A836" s="1" t="s">
        <v>2293</v>
      </c>
      <c r="B836" s="1" t="s">
        <v>698</v>
      </c>
      <c r="C836" s="1" t="s">
        <v>1305</v>
      </c>
      <c r="D836" s="1" t="s">
        <v>1306</v>
      </c>
      <c r="E836" s="1" t="s">
        <v>8794</v>
      </c>
      <c r="F836" s="1" t="s">
        <v>9220</v>
      </c>
    </row>
    <row r="837" spans="1:6" x14ac:dyDescent="0.3">
      <c r="A837" s="1" t="s">
        <v>2293</v>
      </c>
      <c r="B837" s="1" t="s">
        <v>698</v>
      </c>
      <c r="C837" s="1" t="s">
        <v>1305</v>
      </c>
      <c r="D837" s="1" t="s">
        <v>1306</v>
      </c>
      <c r="E837" s="1" t="s">
        <v>8795</v>
      </c>
      <c r="F837" s="1" t="s">
        <v>9221</v>
      </c>
    </row>
    <row r="838" spans="1:6" x14ac:dyDescent="0.3">
      <c r="A838" s="1" t="s">
        <v>2293</v>
      </c>
      <c r="B838" s="1" t="s">
        <v>698</v>
      </c>
      <c r="C838" s="1" t="s">
        <v>1305</v>
      </c>
      <c r="D838" s="1" t="s">
        <v>1306</v>
      </c>
      <c r="E838" s="1" t="s">
        <v>8796</v>
      </c>
      <c r="F838" s="1" t="s">
        <v>9222</v>
      </c>
    </row>
    <row r="839" spans="1:6" x14ac:dyDescent="0.3">
      <c r="A839" s="1" t="s">
        <v>2293</v>
      </c>
      <c r="B839" s="1" t="s">
        <v>698</v>
      </c>
      <c r="C839" s="1" t="s">
        <v>1305</v>
      </c>
      <c r="D839" s="1" t="s">
        <v>1306</v>
      </c>
      <c r="E839" s="1" t="s">
        <v>8797</v>
      </c>
      <c r="F839" s="1" t="s">
        <v>9223</v>
      </c>
    </row>
    <row r="840" spans="1:6" x14ac:dyDescent="0.3">
      <c r="A840" s="1" t="s">
        <v>2293</v>
      </c>
      <c r="B840" s="1" t="s">
        <v>698</v>
      </c>
      <c r="C840" s="1" t="s">
        <v>1305</v>
      </c>
      <c r="D840" s="1" t="s">
        <v>1306</v>
      </c>
      <c r="E840" s="1" t="s">
        <v>8798</v>
      </c>
      <c r="F840" s="1" t="s">
        <v>9224</v>
      </c>
    </row>
    <row r="841" spans="1:6" x14ac:dyDescent="0.3">
      <c r="A841" s="1" t="s">
        <v>2293</v>
      </c>
      <c r="B841" s="1" t="s">
        <v>698</v>
      </c>
      <c r="C841" s="1" t="s">
        <v>1305</v>
      </c>
      <c r="D841" s="1" t="s">
        <v>1306</v>
      </c>
      <c r="E841" s="1" t="s">
        <v>8799</v>
      </c>
      <c r="F841" s="1" t="s">
        <v>9225</v>
      </c>
    </row>
    <row r="842" spans="1:6" x14ac:dyDescent="0.3">
      <c r="A842" s="1" t="s">
        <v>2293</v>
      </c>
      <c r="B842" s="1" t="s">
        <v>698</v>
      </c>
      <c r="C842" s="1" t="s">
        <v>1305</v>
      </c>
      <c r="D842" s="1" t="s">
        <v>1306</v>
      </c>
      <c r="E842" s="1" t="s">
        <v>8800</v>
      </c>
      <c r="F842" s="1" t="s">
        <v>9226</v>
      </c>
    </row>
    <row r="843" spans="1:6" x14ac:dyDescent="0.3">
      <c r="A843" s="1" t="s">
        <v>2293</v>
      </c>
      <c r="B843" s="1" t="s">
        <v>698</v>
      </c>
      <c r="C843" s="1" t="s">
        <v>1305</v>
      </c>
      <c r="D843" s="1" t="s">
        <v>1306</v>
      </c>
      <c r="E843" s="1" t="s">
        <v>8801</v>
      </c>
      <c r="F843" s="1" t="s">
        <v>9227</v>
      </c>
    </row>
    <row r="844" spans="1:6" x14ac:dyDescent="0.3">
      <c r="A844" s="1" t="s">
        <v>2293</v>
      </c>
      <c r="B844" s="1" t="s">
        <v>698</v>
      </c>
      <c r="C844" s="1" t="s">
        <v>1305</v>
      </c>
      <c r="D844" s="1" t="s">
        <v>1306</v>
      </c>
      <c r="E844" s="1" t="s">
        <v>8829</v>
      </c>
      <c r="F844" s="1" t="s">
        <v>9255</v>
      </c>
    </row>
    <row r="845" spans="1:6" x14ac:dyDescent="0.3">
      <c r="A845" s="1" t="s">
        <v>2293</v>
      </c>
      <c r="B845" s="1" t="s">
        <v>698</v>
      </c>
      <c r="C845" s="1" t="s">
        <v>1305</v>
      </c>
      <c r="D845" s="1" t="s">
        <v>1306</v>
      </c>
      <c r="E845" s="1" t="s">
        <v>8830</v>
      </c>
      <c r="F845" s="1" t="s">
        <v>9256</v>
      </c>
    </row>
    <row r="846" spans="1:6" x14ac:dyDescent="0.3">
      <c r="A846" s="1" t="s">
        <v>2293</v>
      </c>
      <c r="B846" s="1" t="s">
        <v>698</v>
      </c>
      <c r="C846" s="1" t="s">
        <v>1305</v>
      </c>
      <c r="D846" s="1" t="s">
        <v>1306</v>
      </c>
      <c r="E846" s="1" t="s">
        <v>8831</v>
      </c>
      <c r="F846" s="1" t="s">
        <v>9257</v>
      </c>
    </row>
    <row r="847" spans="1:6" x14ac:dyDescent="0.3">
      <c r="A847" s="1" t="s">
        <v>2293</v>
      </c>
      <c r="B847" s="1" t="s">
        <v>698</v>
      </c>
      <c r="C847" s="1" t="s">
        <v>1305</v>
      </c>
      <c r="D847" s="1" t="s">
        <v>1306</v>
      </c>
      <c r="E847" s="1" t="s">
        <v>8832</v>
      </c>
      <c r="F847" s="1" t="s">
        <v>9258</v>
      </c>
    </row>
    <row r="848" spans="1:6" x14ac:dyDescent="0.3">
      <c r="A848" s="1" t="s">
        <v>2293</v>
      </c>
      <c r="B848" s="1" t="s">
        <v>698</v>
      </c>
      <c r="C848" s="1" t="s">
        <v>1305</v>
      </c>
      <c r="D848" s="1" t="s">
        <v>1306</v>
      </c>
      <c r="E848" s="1" t="s">
        <v>8833</v>
      </c>
      <c r="F848" s="1" t="s">
        <v>9259</v>
      </c>
    </row>
    <row r="849" spans="1:6" x14ac:dyDescent="0.3">
      <c r="A849" s="1" t="s">
        <v>2293</v>
      </c>
      <c r="B849" s="1" t="s">
        <v>698</v>
      </c>
      <c r="C849" s="1" t="s">
        <v>1305</v>
      </c>
      <c r="D849" s="1" t="s">
        <v>1306</v>
      </c>
      <c r="E849" s="1" t="s">
        <v>8834</v>
      </c>
      <c r="F849" s="1" t="s">
        <v>9260</v>
      </c>
    </row>
    <row r="850" spans="1:6" x14ac:dyDescent="0.3">
      <c r="A850" s="1" t="s">
        <v>2293</v>
      </c>
      <c r="B850" s="1" t="s">
        <v>698</v>
      </c>
      <c r="C850" s="1" t="s">
        <v>1305</v>
      </c>
      <c r="D850" s="1" t="s">
        <v>1306</v>
      </c>
      <c r="E850" s="1" t="s">
        <v>8835</v>
      </c>
      <c r="F850" s="1" t="s">
        <v>9261</v>
      </c>
    </row>
    <row r="851" spans="1:6" x14ac:dyDescent="0.3">
      <c r="A851" s="1" t="s">
        <v>2293</v>
      </c>
      <c r="B851" s="1" t="s">
        <v>698</v>
      </c>
      <c r="C851" s="1" t="s">
        <v>1305</v>
      </c>
      <c r="D851" s="1" t="s">
        <v>1306</v>
      </c>
      <c r="E851" s="1" t="s">
        <v>8836</v>
      </c>
      <c r="F851" s="1" t="s">
        <v>9262</v>
      </c>
    </row>
    <row r="852" spans="1:6" x14ac:dyDescent="0.3">
      <c r="A852" s="1" t="s">
        <v>2293</v>
      </c>
      <c r="B852" s="1" t="s">
        <v>698</v>
      </c>
      <c r="C852" s="1" t="s">
        <v>1305</v>
      </c>
      <c r="D852" s="1" t="s">
        <v>1306</v>
      </c>
      <c r="E852" s="1" t="s">
        <v>8837</v>
      </c>
      <c r="F852" s="1" t="s">
        <v>9263</v>
      </c>
    </row>
    <row r="853" spans="1:6" x14ac:dyDescent="0.3">
      <c r="A853" s="1" t="s">
        <v>2293</v>
      </c>
      <c r="B853" s="1" t="s">
        <v>698</v>
      </c>
      <c r="C853" s="1" t="s">
        <v>1305</v>
      </c>
      <c r="D853" s="1" t="s">
        <v>1306</v>
      </c>
      <c r="E853" s="1" t="s">
        <v>8811</v>
      </c>
      <c r="F853" s="1" t="s">
        <v>9237</v>
      </c>
    </row>
    <row r="854" spans="1:6" x14ac:dyDescent="0.3">
      <c r="A854" s="1" t="s">
        <v>2293</v>
      </c>
      <c r="B854" s="1" t="s">
        <v>698</v>
      </c>
      <c r="C854" s="1" t="s">
        <v>1305</v>
      </c>
      <c r="D854" s="1" t="s">
        <v>1306</v>
      </c>
      <c r="E854" s="1" t="s">
        <v>8812</v>
      </c>
      <c r="F854" s="1" t="s">
        <v>9238</v>
      </c>
    </row>
    <row r="855" spans="1:6" x14ac:dyDescent="0.3">
      <c r="A855" s="1" t="s">
        <v>2293</v>
      </c>
      <c r="B855" s="1" t="s">
        <v>698</v>
      </c>
      <c r="C855" s="1" t="s">
        <v>1305</v>
      </c>
      <c r="D855" s="1" t="s">
        <v>1306</v>
      </c>
      <c r="E855" s="1" t="s">
        <v>8813</v>
      </c>
      <c r="F855" s="1" t="s">
        <v>9239</v>
      </c>
    </row>
    <row r="856" spans="1:6" x14ac:dyDescent="0.3">
      <c r="A856" s="1" t="s">
        <v>2293</v>
      </c>
      <c r="B856" s="1" t="s">
        <v>698</v>
      </c>
      <c r="C856" s="1" t="s">
        <v>1305</v>
      </c>
      <c r="D856" s="1" t="s">
        <v>1306</v>
      </c>
      <c r="E856" s="1" t="s">
        <v>8814</v>
      </c>
      <c r="F856" s="1" t="s">
        <v>9240</v>
      </c>
    </row>
    <row r="857" spans="1:6" x14ac:dyDescent="0.3">
      <c r="A857" s="1" t="s">
        <v>2293</v>
      </c>
      <c r="B857" s="1" t="s">
        <v>698</v>
      </c>
      <c r="C857" s="1" t="s">
        <v>1305</v>
      </c>
      <c r="D857" s="1" t="s">
        <v>1306</v>
      </c>
      <c r="E857" s="1" t="s">
        <v>8815</v>
      </c>
      <c r="F857" s="1" t="s">
        <v>9241</v>
      </c>
    </row>
    <row r="858" spans="1:6" x14ac:dyDescent="0.3">
      <c r="A858" s="1" t="s">
        <v>2293</v>
      </c>
      <c r="B858" s="1" t="s">
        <v>698</v>
      </c>
      <c r="C858" s="1" t="s">
        <v>1305</v>
      </c>
      <c r="D858" s="1" t="s">
        <v>1306</v>
      </c>
      <c r="E858" s="1" t="s">
        <v>8816</v>
      </c>
      <c r="F858" s="1" t="s">
        <v>9242</v>
      </c>
    </row>
    <row r="859" spans="1:6" x14ac:dyDescent="0.3">
      <c r="A859" s="1" t="s">
        <v>2293</v>
      </c>
      <c r="B859" s="1" t="s">
        <v>698</v>
      </c>
      <c r="C859" s="1" t="s">
        <v>1305</v>
      </c>
      <c r="D859" s="1" t="s">
        <v>1306</v>
      </c>
      <c r="E859" s="1" t="s">
        <v>8817</v>
      </c>
      <c r="F859" s="1" t="s">
        <v>9243</v>
      </c>
    </row>
    <row r="860" spans="1:6" x14ac:dyDescent="0.3">
      <c r="A860" s="1" t="s">
        <v>2293</v>
      </c>
      <c r="B860" s="1" t="s">
        <v>698</v>
      </c>
      <c r="C860" s="1" t="s">
        <v>1305</v>
      </c>
      <c r="D860" s="1" t="s">
        <v>1306</v>
      </c>
      <c r="E860" s="1" t="s">
        <v>8818</v>
      </c>
      <c r="F860" s="1" t="s">
        <v>9244</v>
      </c>
    </row>
    <row r="861" spans="1:6" x14ac:dyDescent="0.3">
      <c r="A861" s="1" t="s">
        <v>2293</v>
      </c>
      <c r="B861" s="1" t="s">
        <v>698</v>
      </c>
      <c r="C861" s="1" t="s">
        <v>1305</v>
      </c>
      <c r="D861" s="1" t="s">
        <v>1306</v>
      </c>
      <c r="E861" s="1" t="s">
        <v>8819</v>
      </c>
      <c r="F861" s="1" t="s">
        <v>9245</v>
      </c>
    </row>
    <row r="862" spans="1:6" x14ac:dyDescent="0.3">
      <c r="A862" s="1" t="s">
        <v>2293</v>
      </c>
      <c r="B862" s="1" t="s">
        <v>698</v>
      </c>
      <c r="C862" s="1" t="s">
        <v>1305</v>
      </c>
      <c r="D862" s="1" t="s">
        <v>1306</v>
      </c>
      <c r="E862" s="1" t="s">
        <v>8784</v>
      </c>
      <c r="F862" s="1" t="s">
        <v>9210</v>
      </c>
    </row>
    <row r="863" spans="1:6" x14ac:dyDescent="0.3">
      <c r="A863" s="1" t="s">
        <v>2293</v>
      </c>
      <c r="B863" s="1" t="s">
        <v>698</v>
      </c>
      <c r="C863" s="1" t="s">
        <v>1305</v>
      </c>
      <c r="D863" s="1" t="s">
        <v>1306</v>
      </c>
      <c r="E863" s="1" t="s">
        <v>8785</v>
      </c>
      <c r="F863" s="1" t="s">
        <v>9211</v>
      </c>
    </row>
    <row r="864" spans="1:6" x14ac:dyDescent="0.3">
      <c r="A864" s="1" t="s">
        <v>2293</v>
      </c>
      <c r="B864" s="1" t="s">
        <v>698</v>
      </c>
      <c r="C864" s="1" t="s">
        <v>1305</v>
      </c>
      <c r="D864" s="1" t="s">
        <v>1306</v>
      </c>
      <c r="E864" s="1" t="s">
        <v>8786</v>
      </c>
      <c r="F864" s="1" t="s">
        <v>9212</v>
      </c>
    </row>
    <row r="865" spans="1:6" x14ac:dyDescent="0.3">
      <c r="A865" s="1" t="s">
        <v>2293</v>
      </c>
      <c r="B865" s="1" t="s">
        <v>698</v>
      </c>
      <c r="C865" s="1" t="s">
        <v>1305</v>
      </c>
      <c r="D865" s="1" t="s">
        <v>1306</v>
      </c>
      <c r="E865" s="1" t="s">
        <v>8787</v>
      </c>
      <c r="F865" s="1" t="s">
        <v>9213</v>
      </c>
    </row>
    <row r="866" spans="1:6" x14ac:dyDescent="0.3">
      <c r="A866" s="1" t="s">
        <v>2293</v>
      </c>
      <c r="B866" s="1" t="s">
        <v>698</v>
      </c>
      <c r="C866" s="1" t="s">
        <v>1305</v>
      </c>
      <c r="D866" s="1" t="s">
        <v>1306</v>
      </c>
      <c r="E866" s="1" t="s">
        <v>8788</v>
      </c>
      <c r="F866" s="1" t="s">
        <v>9214</v>
      </c>
    </row>
    <row r="867" spans="1:6" x14ac:dyDescent="0.3">
      <c r="A867" s="1" t="s">
        <v>2293</v>
      </c>
      <c r="B867" s="1" t="s">
        <v>698</v>
      </c>
      <c r="C867" s="1" t="s">
        <v>1305</v>
      </c>
      <c r="D867" s="1" t="s">
        <v>1306</v>
      </c>
      <c r="E867" s="1" t="s">
        <v>8789</v>
      </c>
      <c r="F867" s="1" t="s">
        <v>9215</v>
      </c>
    </row>
    <row r="868" spans="1:6" x14ac:dyDescent="0.3">
      <c r="A868" s="1" t="s">
        <v>2293</v>
      </c>
      <c r="B868" s="1" t="s">
        <v>698</v>
      </c>
      <c r="C868" s="1" t="s">
        <v>1305</v>
      </c>
      <c r="D868" s="1" t="s">
        <v>1306</v>
      </c>
      <c r="E868" s="1" t="s">
        <v>8790</v>
      </c>
      <c r="F868" s="1" t="s">
        <v>9216</v>
      </c>
    </row>
    <row r="869" spans="1:6" x14ac:dyDescent="0.3">
      <c r="A869" s="1" t="s">
        <v>2293</v>
      </c>
      <c r="B869" s="1" t="s">
        <v>698</v>
      </c>
      <c r="C869" s="1" t="s">
        <v>1305</v>
      </c>
      <c r="D869" s="1" t="s">
        <v>1306</v>
      </c>
      <c r="E869" s="1" t="s">
        <v>8791</v>
      </c>
      <c r="F869" s="1" t="s">
        <v>9217</v>
      </c>
    </row>
    <row r="870" spans="1:6" x14ac:dyDescent="0.3">
      <c r="A870" s="1" t="s">
        <v>2293</v>
      </c>
      <c r="B870" s="1" t="s">
        <v>698</v>
      </c>
      <c r="C870" s="1" t="s">
        <v>1305</v>
      </c>
      <c r="D870" s="1" t="s">
        <v>1306</v>
      </c>
      <c r="E870" s="1" t="s">
        <v>8792</v>
      </c>
      <c r="F870" s="1" t="s">
        <v>9218</v>
      </c>
    </row>
    <row r="871" spans="1:6" x14ac:dyDescent="0.3">
      <c r="A871" s="1" t="s">
        <v>2293</v>
      </c>
      <c r="B871" s="1" t="s">
        <v>698</v>
      </c>
      <c r="C871" s="1" t="s">
        <v>1305</v>
      </c>
      <c r="D871" s="1" t="s">
        <v>1306</v>
      </c>
      <c r="E871" s="1" t="s">
        <v>8793</v>
      </c>
      <c r="F871" s="1" t="s">
        <v>9219</v>
      </c>
    </row>
    <row r="872" spans="1:6" x14ac:dyDescent="0.3">
      <c r="A872" s="1" t="s">
        <v>2293</v>
      </c>
      <c r="B872" s="1" t="s">
        <v>698</v>
      </c>
      <c r="C872" s="1" t="s">
        <v>1305</v>
      </c>
      <c r="D872" s="1" t="s">
        <v>1306</v>
      </c>
      <c r="E872" s="1" t="s">
        <v>8794</v>
      </c>
      <c r="F872" s="1" t="s">
        <v>9220</v>
      </c>
    </row>
    <row r="873" spans="1:6" x14ac:dyDescent="0.3">
      <c r="A873" s="1" t="s">
        <v>2293</v>
      </c>
      <c r="B873" s="1" t="s">
        <v>698</v>
      </c>
      <c r="C873" s="1" t="s">
        <v>1305</v>
      </c>
      <c r="D873" s="1" t="s">
        <v>1306</v>
      </c>
      <c r="E873" s="1" t="s">
        <v>8795</v>
      </c>
      <c r="F873" s="1" t="s">
        <v>9221</v>
      </c>
    </row>
    <row r="874" spans="1:6" x14ac:dyDescent="0.3">
      <c r="A874" s="1" t="s">
        <v>2293</v>
      </c>
      <c r="B874" s="1" t="s">
        <v>698</v>
      </c>
      <c r="C874" s="1" t="s">
        <v>1305</v>
      </c>
      <c r="D874" s="1" t="s">
        <v>1306</v>
      </c>
      <c r="E874" s="1" t="s">
        <v>8796</v>
      </c>
      <c r="F874" s="1" t="s">
        <v>9222</v>
      </c>
    </row>
    <row r="875" spans="1:6" x14ac:dyDescent="0.3">
      <c r="A875" s="1" t="s">
        <v>2293</v>
      </c>
      <c r="B875" s="1" t="s">
        <v>698</v>
      </c>
      <c r="C875" s="1" t="s">
        <v>1305</v>
      </c>
      <c r="D875" s="1" t="s">
        <v>1306</v>
      </c>
      <c r="E875" s="1" t="s">
        <v>8797</v>
      </c>
      <c r="F875" s="1" t="s">
        <v>9223</v>
      </c>
    </row>
    <row r="876" spans="1:6" x14ac:dyDescent="0.3">
      <c r="A876" s="1" t="s">
        <v>2293</v>
      </c>
      <c r="B876" s="1" t="s">
        <v>698</v>
      </c>
      <c r="C876" s="1" t="s">
        <v>1305</v>
      </c>
      <c r="D876" s="1" t="s">
        <v>1306</v>
      </c>
      <c r="E876" s="1" t="s">
        <v>8798</v>
      </c>
      <c r="F876" s="1" t="s">
        <v>9224</v>
      </c>
    </row>
    <row r="877" spans="1:6" x14ac:dyDescent="0.3">
      <c r="A877" s="1" t="s">
        <v>2293</v>
      </c>
      <c r="B877" s="1" t="s">
        <v>698</v>
      </c>
      <c r="C877" s="1" t="s">
        <v>1305</v>
      </c>
      <c r="D877" s="1" t="s">
        <v>1306</v>
      </c>
      <c r="E877" s="1" t="s">
        <v>8799</v>
      </c>
      <c r="F877" s="1" t="s">
        <v>9225</v>
      </c>
    </row>
    <row r="878" spans="1:6" x14ac:dyDescent="0.3">
      <c r="A878" s="1" t="s">
        <v>2293</v>
      </c>
      <c r="B878" s="1" t="s">
        <v>698</v>
      </c>
      <c r="C878" s="1" t="s">
        <v>1305</v>
      </c>
      <c r="D878" s="1" t="s">
        <v>1306</v>
      </c>
      <c r="E878" s="1" t="s">
        <v>8800</v>
      </c>
      <c r="F878" s="1" t="s">
        <v>9226</v>
      </c>
    </row>
    <row r="879" spans="1:6" x14ac:dyDescent="0.3">
      <c r="A879" s="1" t="s">
        <v>2293</v>
      </c>
      <c r="B879" s="1" t="s">
        <v>698</v>
      </c>
      <c r="C879" s="1" t="s">
        <v>1305</v>
      </c>
      <c r="D879" s="1" t="s">
        <v>1306</v>
      </c>
      <c r="E879" s="1" t="s">
        <v>8801</v>
      </c>
      <c r="F879" s="1" t="s">
        <v>9227</v>
      </c>
    </row>
    <row r="880" spans="1:6" x14ac:dyDescent="0.3">
      <c r="A880" s="1" t="s">
        <v>2293</v>
      </c>
      <c r="B880" s="1" t="s">
        <v>698</v>
      </c>
      <c r="C880" s="1" t="s">
        <v>1305</v>
      </c>
      <c r="D880" s="1" t="s">
        <v>1306</v>
      </c>
      <c r="E880" s="1" t="s">
        <v>8829</v>
      </c>
      <c r="F880" s="1" t="s">
        <v>9255</v>
      </c>
    </row>
    <row r="881" spans="1:6" x14ac:dyDescent="0.3">
      <c r="A881" s="1" t="s">
        <v>2293</v>
      </c>
      <c r="B881" s="1" t="s">
        <v>698</v>
      </c>
      <c r="C881" s="1" t="s">
        <v>1305</v>
      </c>
      <c r="D881" s="1" t="s">
        <v>1306</v>
      </c>
      <c r="E881" s="1" t="s">
        <v>8830</v>
      </c>
      <c r="F881" s="1" t="s">
        <v>9256</v>
      </c>
    </row>
    <row r="882" spans="1:6" x14ac:dyDescent="0.3">
      <c r="A882" s="1" t="s">
        <v>2293</v>
      </c>
      <c r="B882" s="1" t="s">
        <v>698</v>
      </c>
      <c r="C882" s="1" t="s">
        <v>1305</v>
      </c>
      <c r="D882" s="1" t="s">
        <v>1306</v>
      </c>
      <c r="E882" s="1" t="s">
        <v>8831</v>
      </c>
      <c r="F882" s="1" t="s">
        <v>9257</v>
      </c>
    </row>
    <row r="883" spans="1:6" x14ac:dyDescent="0.3">
      <c r="A883" s="1" t="s">
        <v>2293</v>
      </c>
      <c r="B883" s="1" t="s">
        <v>698</v>
      </c>
      <c r="C883" s="1" t="s">
        <v>1305</v>
      </c>
      <c r="D883" s="1" t="s">
        <v>1306</v>
      </c>
      <c r="E883" s="1" t="s">
        <v>8832</v>
      </c>
      <c r="F883" s="1" t="s">
        <v>9258</v>
      </c>
    </row>
    <row r="884" spans="1:6" x14ac:dyDescent="0.3">
      <c r="A884" s="1" t="s">
        <v>2293</v>
      </c>
      <c r="B884" s="1" t="s">
        <v>698</v>
      </c>
      <c r="C884" s="1" t="s">
        <v>1305</v>
      </c>
      <c r="D884" s="1" t="s">
        <v>1306</v>
      </c>
      <c r="E884" s="1" t="s">
        <v>8833</v>
      </c>
      <c r="F884" s="1" t="s">
        <v>9259</v>
      </c>
    </row>
    <row r="885" spans="1:6" x14ac:dyDescent="0.3">
      <c r="A885" s="1" t="s">
        <v>2293</v>
      </c>
      <c r="B885" s="1" t="s">
        <v>698</v>
      </c>
      <c r="C885" s="1" t="s">
        <v>1305</v>
      </c>
      <c r="D885" s="1" t="s">
        <v>1306</v>
      </c>
      <c r="E885" s="1" t="s">
        <v>8834</v>
      </c>
      <c r="F885" s="1" t="s">
        <v>9260</v>
      </c>
    </row>
    <row r="886" spans="1:6" x14ac:dyDescent="0.3">
      <c r="A886" s="1" t="s">
        <v>2293</v>
      </c>
      <c r="B886" s="1" t="s">
        <v>698</v>
      </c>
      <c r="C886" s="1" t="s">
        <v>1305</v>
      </c>
      <c r="D886" s="1" t="s">
        <v>1306</v>
      </c>
      <c r="E886" s="1" t="s">
        <v>8835</v>
      </c>
      <c r="F886" s="1" t="s">
        <v>9261</v>
      </c>
    </row>
    <row r="887" spans="1:6" x14ac:dyDescent="0.3">
      <c r="A887" s="1" t="s">
        <v>2293</v>
      </c>
      <c r="B887" s="1" t="s">
        <v>698</v>
      </c>
      <c r="C887" s="1" t="s">
        <v>1305</v>
      </c>
      <c r="D887" s="1" t="s">
        <v>1306</v>
      </c>
      <c r="E887" s="1" t="s">
        <v>8836</v>
      </c>
      <c r="F887" s="1" t="s">
        <v>9262</v>
      </c>
    </row>
    <row r="888" spans="1:6" x14ac:dyDescent="0.3">
      <c r="A888" s="1" t="s">
        <v>2293</v>
      </c>
      <c r="B888" s="1" t="s">
        <v>698</v>
      </c>
      <c r="C888" s="1" t="s">
        <v>1305</v>
      </c>
      <c r="D888" s="1" t="s">
        <v>1306</v>
      </c>
      <c r="E888" s="1" t="s">
        <v>8837</v>
      </c>
      <c r="F888" s="1" t="s">
        <v>9263</v>
      </c>
    </row>
    <row r="889" spans="1:6" x14ac:dyDescent="0.3">
      <c r="A889" s="1" t="s">
        <v>2293</v>
      </c>
      <c r="B889" s="1" t="s">
        <v>698</v>
      </c>
      <c r="C889" s="1" t="s">
        <v>1305</v>
      </c>
      <c r="D889" s="1" t="s">
        <v>1306</v>
      </c>
      <c r="E889" s="1" t="s">
        <v>8820</v>
      </c>
      <c r="F889" s="1" t="s">
        <v>9246</v>
      </c>
    </row>
    <row r="890" spans="1:6" x14ac:dyDescent="0.3">
      <c r="A890" s="1" t="s">
        <v>2293</v>
      </c>
      <c r="B890" s="1" t="s">
        <v>698</v>
      </c>
      <c r="C890" s="1" t="s">
        <v>1305</v>
      </c>
      <c r="D890" s="1" t="s">
        <v>1306</v>
      </c>
      <c r="E890" s="1" t="s">
        <v>8821</v>
      </c>
      <c r="F890" s="1" t="s">
        <v>9247</v>
      </c>
    </row>
    <row r="891" spans="1:6" x14ac:dyDescent="0.3">
      <c r="A891" s="1" t="s">
        <v>2293</v>
      </c>
      <c r="B891" s="1" t="s">
        <v>698</v>
      </c>
      <c r="C891" s="1" t="s">
        <v>1305</v>
      </c>
      <c r="D891" s="1" t="s">
        <v>1306</v>
      </c>
      <c r="E891" s="1" t="s">
        <v>8822</v>
      </c>
      <c r="F891" s="1" t="s">
        <v>9248</v>
      </c>
    </row>
    <row r="892" spans="1:6" x14ac:dyDescent="0.3">
      <c r="A892" s="1" t="s">
        <v>2293</v>
      </c>
      <c r="B892" s="1" t="s">
        <v>698</v>
      </c>
      <c r="C892" s="1" t="s">
        <v>1305</v>
      </c>
      <c r="D892" s="1" t="s">
        <v>1306</v>
      </c>
      <c r="E892" s="1" t="s">
        <v>8823</v>
      </c>
      <c r="F892" s="1" t="s">
        <v>9249</v>
      </c>
    </row>
    <row r="893" spans="1:6" x14ac:dyDescent="0.3">
      <c r="A893" s="1" t="s">
        <v>2293</v>
      </c>
      <c r="B893" s="1" t="s">
        <v>698</v>
      </c>
      <c r="C893" s="1" t="s">
        <v>1305</v>
      </c>
      <c r="D893" s="1" t="s">
        <v>1306</v>
      </c>
      <c r="E893" s="1" t="s">
        <v>8824</v>
      </c>
      <c r="F893" s="1" t="s">
        <v>9250</v>
      </c>
    </row>
    <row r="894" spans="1:6" x14ac:dyDescent="0.3">
      <c r="A894" s="1" t="s">
        <v>2293</v>
      </c>
      <c r="B894" s="1" t="s">
        <v>698</v>
      </c>
      <c r="C894" s="1" t="s">
        <v>1305</v>
      </c>
      <c r="D894" s="1" t="s">
        <v>1306</v>
      </c>
      <c r="E894" s="1" t="s">
        <v>8825</v>
      </c>
      <c r="F894" s="1" t="s">
        <v>9251</v>
      </c>
    </row>
    <row r="895" spans="1:6" x14ac:dyDescent="0.3">
      <c r="A895" s="1" t="s">
        <v>2293</v>
      </c>
      <c r="B895" s="1" t="s">
        <v>698</v>
      </c>
      <c r="C895" s="1" t="s">
        <v>1305</v>
      </c>
      <c r="D895" s="1" t="s">
        <v>1306</v>
      </c>
      <c r="E895" s="1" t="s">
        <v>8826</v>
      </c>
      <c r="F895" s="1" t="s">
        <v>9252</v>
      </c>
    </row>
    <row r="896" spans="1:6" x14ac:dyDescent="0.3">
      <c r="A896" s="1" t="s">
        <v>2293</v>
      </c>
      <c r="B896" s="1" t="s">
        <v>698</v>
      </c>
      <c r="C896" s="1" t="s">
        <v>1305</v>
      </c>
      <c r="D896" s="1" t="s">
        <v>1306</v>
      </c>
      <c r="E896" s="1" t="s">
        <v>8827</v>
      </c>
      <c r="F896" s="1" t="s">
        <v>9253</v>
      </c>
    </row>
    <row r="897" spans="1:6" x14ac:dyDescent="0.3">
      <c r="A897" s="1" t="s">
        <v>2293</v>
      </c>
      <c r="B897" s="1" t="s">
        <v>698</v>
      </c>
      <c r="C897" s="1" t="s">
        <v>1305</v>
      </c>
      <c r="D897" s="1" t="s">
        <v>1306</v>
      </c>
      <c r="E897" s="1" t="s">
        <v>8828</v>
      </c>
      <c r="F897" s="1" t="s">
        <v>9254</v>
      </c>
    </row>
    <row r="898" spans="1:6" x14ac:dyDescent="0.3">
      <c r="A898" s="1" t="s">
        <v>2293</v>
      </c>
      <c r="B898" s="1" t="s">
        <v>698</v>
      </c>
      <c r="C898" s="1" t="s">
        <v>1305</v>
      </c>
      <c r="D898" s="1" t="s">
        <v>1306</v>
      </c>
      <c r="E898" s="1" t="s">
        <v>8784</v>
      </c>
      <c r="F898" s="1" t="s">
        <v>9210</v>
      </c>
    </row>
    <row r="899" spans="1:6" x14ac:dyDescent="0.3">
      <c r="A899" s="1" t="s">
        <v>2293</v>
      </c>
      <c r="B899" s="1" t="s">
        <v>698</v>
      </c>
      <c r="C899" s="1" t="s">
        <v>1305</v>
      </c>
      <c r="D899" s="1" t="s">
        <v>1306</v>
      </c>
      <c r="E899" s="1" t="s">
        <v>8785</v>
      </c>
      <c r="F899" s="1" t="s">
        <v>9211</v>
      </c>
    </row>
    <row r="900" spans="1:6" x14ac:dyDescent="0.3">
      <c r="A900" s="1" t="s">
        <v>2293</v>
      </c>
      <c r="B900" s="1" t="s">
        <v>698</v>
      </c>
      <c r="C900" s="1" t="s">
        <v>1305</v>
      </c>
      <c r="D900" s="1" t="s">
        <v>1306</v>
      </c>
      <c r="E900" s="1" t="s">
        <v>8786</v>
      </c>
      <c r="F900" s="1" t="s">
        <v>9212</v>
      </c>
    </row>
    <row r="901" spans="1:6" x14ac:dyDescent="0.3">
      <c r="A901" s="1" t="s">
        <v>2293</v>
      </c>
      <c r="B901" s="1" t="s">
        <v>698</v>
      </c>
      <c r="C901" s="1" t="s">
        <v>1305</v>
      </c>
      <c r="D901" s="1" t="s">
        <v>1306</v>
      </c>
      <c r="E901" s="1" t="s">
        <v>8787</v>
      </c>
      <c r="F901" s="1" t="s">
        <v>9213</v>
      </c>
    </row>
    <row r="902" spans="1:6" x14ac:dyDescent="0.3">
      <c r="A902" s="1" t="s">
        <v>2293</v>
      </c>
      <c r="B902" s="1" t="s">
        <v>698</v>
      </c>
      <c r="C902" s="1" t="s">
        <v>1305</v>
      </c>
      <c r="D902" s="1" t="s">
        <v>1306</v>
      </c>
      <c r="E902" s="1" t="s">
        <v>8788</v>
      </c>
      <c r="F902" s="1" t="s">
        <v>9214</v>
      </c>
    </row>
    <row r="903" spans="1:6" x14ac:dyDescent="0.3">
      <c r="A903" s="1" t="s">
        <v>2293</v>
      </c>
      <c r="B903" s="1" t="s">
        <v>698</v>
      </c>
      <c r="C903" s="1" t="s">
        <v>1305</v>
      </c>
      <c r="D903" s="1" t="s">
        <v>1306</v>
      </c>
      <c r="E903" s="1" t="s">
        <v>8789</v>
      </c>
      <c r="F903" s="1" t="s">
        <v>9215</v>
      </c>
    </row>
    <row r="904" spans="1:6" x14ac:dyDescent="0.3">
      <c r="A904" s="1" t="s">
        <v>2293</v>
      </c>
      <c r="B904" s="1" t="s">
        <v>698</v>
      </c>
      <c r="C904" s="1" t="s">
        <v>1305</v>
      </c>
      <c r="D904" s="1" t="s">
        <v>1306</v>
      </c>
      <c r="E904" s="1" t="s">
        <v>8790</v>
      </c>
      <c r="F904" s="1" t="s">
        <v>9216</v>
      </c>
    </row>
    <row r="905" spans="1:6" x14ac:dyDescent="0.3">
      <c r="A905" s="1" t="s">
        <v>2293</v>
      </c>
      <c r="B905" s="1" t="s">
        <v>698</v>
      </c>
      <c r="C905" s="1" t="s">
        <v>1305</v>
      </c>
      <c r="D905" s="1" t="s">
        <v>1306</v>
      </c>
      <c r="E905" s="1" t="s">
        <v>8791</v>
      </c>
      <c r="F905" s="1" t="s">
        <v>9217</v>
      </c>
    </row>
    <row r="906" spans="1:6" x14ac:dyDescent="0.3">
      <c r="A906" s="1" t="s">
        <v>2293</v>
      </c>
      <c r="B906" s="1" t="s">
        <v>698</v>
      </c>
      <c r="C906" s="1" t="s">
        <v>1305</v>
      </c>
      <c r="D906" s="1" t="s">
        <v>1306</v>
      </c>
      <c r="E906" s="1" t="s">
        <v>8792</v>
      </c>
      <c r="F906" s="1" t="s">
        <v>9218</v>
      </c>
    </row>
    <row r="907" spans="1:6" x14ac:dyDescent="0.3">
      <c r="A907" s="1" t="s">
        <v>2293</v>
      </c>
      <c r="B907" s="1" t="s">
        <v>698</v>
      </c>
      <c r="C907" s="1" t="s">
        <v>1305</v>
      </c>
      <c r="D907" s="1" t="s">
        <v>1306</v>
      </c>
      <c r="E907" s="1" t="s">
        <v>8793</v>
      </c>
      <c r="F907" s="1" t="s">
        <v>9219</v>
      </c>
    </row>
    <row r="908" spans="1:6" x14ac:dyDescent="0.3">
      <c r="A908" s="1" t="s">
        <v>2293</v>
      </c>
      <c r="B908" s="1" t="s">
        <v>698</v>
      </c>
      <c r="C908" s="1" t="s">
        <v>1305</v>
      </c>
      <c r="D908" s="1" t="s">
        <v>1306</v>
      </c>
      <c r="E908" s="1" t="s">
        <v>8794</v>
      </c>
      <c r="F908" s="1" t="s">
        <v>9220</v>
      </c>
    </row>
    <row r="909" spans="1:6" x14ac:dyDescent="0.3">
      <c r="A909" s="1" t="s">
        <v>2293</v>
      </c>
      <c r="B909" s="1" t="s">
        <v>698</v>
      </c>
      <c r="C909" s="1" t="s">
        <v>1305</v>
      </c>
      <c r="D909" s="1" t="s">
        <v>1306</v>
      </c>
      <c r="E909" s="1" t="s">
        <v>8795</v>
      </c>
      <c r="F909" s="1" t="s">
        <v>9221</v>
      </c>
    </row>
    <row r="910" spans="1:6" x14ac:dyDescent="0.3">
      <c r="A910" s="1" t="s">
        <v>2293</v>
      </c>
      <c r="B910" s="1" t="s">
        <v>698</v>
      </c>
      <c r="C910" s="1" t="s">
        <v>1305</v>
      </c>
      <c r="D910" s="1" t="s">
        <v>1306</v>
      </c>
      <c r="E910" s="1" t="s">
        <v>8796</v>
      </c>
      <c r="F910" s="1" t="s">
        <v>9222</v>
      </c>
    </row>
    <row r="911" spans="1:6" x14ac:dyDescent="0.3">
      <c r="A911" s="1" t="s">
        <v>2293</v>
      </c>
      <c r="B911" s="1" t="s">
        <v>698</v>
      </c>
      <c r="C911" s="1" t="s">
        <v>1305</v>
      </c>
      <c r="D911" s="1" t="s">
        <v>1306</v>
      </c>
      <c r="E911" s="1" t="s">
        <v>8797</v>
      </c>
      <c r="F911" s="1" t="s">
        <v>9223</v>
      </c>
    </row>
    <row r="912" spans="1:6" x14ac:dyDescent="0.3">
      <c r="A912" s="1" t="s">
        <v>2293</v>
      </c>
      <c r="B912" s="1" t="s">
        <v>698</v>
      </c>
      <c r="C912" s="1" t="s">
        <v>1305</v>
      </c>
      <c r="D912" s="1" t="s">
        <v>1306</v>
      </c>
      <c r="E912" s="1" t="s">
        <v>8798</v>
      </c>
      <c r="F912" s="1" t="s">
        <v>9224</v>
      </c>
    </row>
    <row r="913" spans="1:6" x14ac:dyDescent="0.3">
      <c r="A913" s="1" t="s">
        <v>2293</v>
      </c>
      <c r="B913" s="1" t="s">
        <v>698</v>
      </c>
      <c r="C913" s="1" t="s">
        <v>1305</v>
      </c>
      <c r="D913" s="1" t="s">
        <v>1306</v>
      </c>
      <c r="E913" s="1" t="s">
        <v>8799</v>
      </c>
      <c r="F913" s="1" t="s">
        <v>9225</v>
      </c>
    </row>
    <row r="914" spans="1:6" x14ac:dyDescent="0.3">
      <c r="A914" s="1" t="s">
        <v>2293</v>
      </c>
      <c r="B914" s="1" t="s">
        <v>698</v>
      </c>
      <c r="C914" s="1" t="s">
        <v>1305</v>
      </c>
      <c r="D914" s="1" t="s">
        <v>1306</v>
      </c>
      <c r="E914" s="1" t="s">
        <v>8800</v>
      </c>
      <c r="F914" s="1" t="s">
        <v>9226</v>
      </c>
    </row>
    <row r="915" spans="1:6" x14ac:dyDescent="0.3">
      <c r="A915" s="1" t="s">
        <v>2293</v>
      </c>
      <c r="B915" s="1" t="s">
        <v>698</v>
      </c>
      <c r="C915" s="1" t="s">
        <v>1305</v>
      </c>
      <c r="D915" s="1" t="s">
        <v>1306</v>
      </c>
      <c r="E915" s="1" t="s">
        <v>8801</v>
      </c>
      <c r="F915" s="1" t="s">
        <v>9227</v>
      </c>
    </row>
    <row r="916" spans="1:6" x14ac:dyDescent="0.3">
      <c r="A916" s="1" t="s">
        <v>2293</v>
      </c>
      <c r="B916" s="1" t="s">
        <v>698</v>
      </c>
      <c r="C916" s="1" t="s">
        <v>1305</v>
      </c>
      <c r="D916" s="1" t="s">
        <v>1306</v>
      </c>
      <c r="E916" s="1" t="s">
        <v>8829</v>
      </c>
      <c r="F916" s="1" t="s">
        <v>9255</v>
      </c>
    </row>
    <row r="917" spans="1:6" x14ac:dyDescent="0.3">
      <c r="A917" s="1" t="s">
        <v>2293</v>
      </c>
      <c r="B917" s="1" t="s">
        <v>698</v>
      </c>
      <c r="C917" s="1" t="s">
        <v>1305</v>
      </c>
      <c r="D917" s="1" t="s">
        <v>1306</v>
      </c>
      <c r="E917" s="1" t="s">
        <v>8830</v>
      </c>
      <c r="F917" s="1" t="s">
        <v>9256</v>
      </c>
    </row>
    <row r="918" spans="1:6" x14ac:dyDescent="0.3">
      <c r="A918" s="1" t="s">
        <v>2293</v>
      </c>
      <c r="B918" s="1" t="s">
        <v>698</v>
      </c>
      <c r="C918" s="1" t="s">
        <v>1305</v>
      </c>
      <c r="D918" s="1" t="s">
        <v>1306</v>
      </c>
      <c r="E918" s="1" t="s">
        <v>8831</v>
      </c>
      <c r="F918" s="1" t="s">
        <v>9257</v>
      </c>
    </row>
    <row r="919" spans="1:6" x14ac:dyDescent="0.3">
      <c r="A919" s="1" t="s">
        <v>2293</v>
      </c>
      <c r="B919" s="1" t="s">
        <v>698</v>
      </c>
      <c r="C919" s="1" t="s">
        <v>1305</v>
      </c>
      <c r="D919" s="1" t="s">
        <v>1306</v>
      </c>
      <c r="E919" s="1" t="s">
        <v>8832</v>
      </c>
      <c r="F919" s="1" t="s">
        <v>9258</v>
      </c>
    </row>
    <row r="920" spans="1:6" x14ac:dyDescent="0.3">
      <c r="A920" s="1" t="s">
        <v>2293</v>
      </c>
      <c r="B920" s="1" t="s">
        <v>698</v>
      </c>
      <c r="C920" s="1" t="s">
        <v>1305</v>
      </c>
      <c r="D920" s="1" t="s">
        <v>1306</v>
      </c>
      <c r="E920" s="1" t="s">
        <v>8833</v>
      </c>
      <c r="F920" s="1" t="s">
        <v>9259</v>
      </c>
    </row>
    <row r="921" spans="1:6" x14ac:dyDescent="0.3">
      <c r="A921" s="1" t="s">
        <v>2293</v>
      </c>
      <c r="B921" s="1" t="s">
        <v>698</v>
      </c>
      <c r="C921" s="1" t="s">
        <v>1305</v>
      </c>
      <c r="D921" s="1" t="s">
        <v>1306</v>
      </c>
      <c r="E921" s="1" t="s">
        <v>8834</v>
      </c>
      <c r="F921" s="1" t="s">
        <v>9260</v>
      </c>
    </row>
    <row r="922" spans="1:6" x14ac:dyDescent="0.3">
      <c r="A922" s="1" t="s">
        <v>2293</v>
      </c>
      <c r="B922" s="1" t="s">
        <v>698</v>
      </c>
      <c r="C922" s="1" t="s">
        <v>1305</v>
      </c>
      <c r="D922" s="1" t="s">
        <v>1306</v>
      </c>
      <c r="E922" s="1" t="s">
        <v>8835</v>
      </c>
      <c r="F922" s="1" t="s">
        <v>9261</v>
      </c>
    </row>
    <row r="923" spans="1:6" x14ac:dyDescent="0.3">
      <c r="A923" s="1" t="s">
        <v>2293</v>
      </c>
      <c r="B923" s="1" t="s">
        <v>698</v>
      </c>
      <c r="C923" s="1" t="s">
        <v>1305</v>
      </c>
      <c r="D923" s="1" t="s">
        <v>1306</v>
      </c>
      <c r="E923" s="1" t="s">
        <v>8836</v>
      </c>
      <c r="F923" s="1" t="s">
        <v>9262</v>
      </c>
    </row>
    <row r="924" spans="1:6" x14ac:dyDescent="0.3">
      <c r="A924" s="1" t="s">
        <v>2293</v>
      </c>
      <c r="B924" s="1" t="s">
        <v>698</v>
      </c>
      <c r="C924" s="1" t="s">
        <v>1305</v>
      </c>
      <c r="D924" s="1" t="s">
        <v>1306</v>
      </c>
      <c r="E924" s="1" t="s">
        <v>8837</v>
      </c>
      <c r="F924" s="1" t="s">
        <v>9263</v>
      </c>
    </row>
    <row r="925" spans="1:6" x14ac:dyDescent="0.3">
      <c r="A925" s="1" t="s">
        <v>2293</v>
      </c>
      <c r="B925" s="1" t="s">
        <v>698</v>
      </c>
      <c r="C925" s="1" t="s">
        <v>1305</v>
      </c>
      <c r="D925" s="1" t="s">
        <v>1306</v>
      </c>
      <c r="E925" s="1" t="s">
        <v>8820</v>
      </c>
      <c r="F925" s="1" t="s">
        <v>9246</v>
      </c>
    </row>
    <row r="926" spans="1:6" x14ac:dyDescent="0.3">
      <c r="A926" s="1" t="s">
        <v>2293</v>
      </c>
      <c r="B926" s="1" t="s">
        <v>698</v>
      </c>
      <c r="C926" s="1" t="s">
        <v>1305</v>
      </c>
      <c r="D926" s="1" t="s">
        <v>1306</v>
      </c>
      <c r="E926" s="1" t="s">
        <v>8821</v>
      </c>
      <c r="F926" s="1" t="s">
        <v>9247</v>
      </c>
    </row>
    <row r="927" spans="1:6" x14ac:dyDescent="0.3">
      <c r="A927" s="1" t="s">
        <v>2293</v>
      </c>
      <c r="B927" s="1" t="s">
        <v>698</v>
      </c>
      <c r="C927" s="1" t="s">
        <v>1305</v>
      </c>
      <c r="D927" s="1" t="s">
        <v>1306</v>
      </c>
      <c r="E927" s="1" t="s">
        <v>8822</v>
      </c>
      <c r="F927" s="1" t="s">
        <v>9248</v>
      </c>
    </row>
    <row r="928" spans="1:6" x14ac:dyDescent="0.3">
      <c r="A928" s="1" t="s">
        <v>2293</v>
      </c>
      <c r="B928" s="1" t="s">
        <v>698</v>
      </c>
      <c r="C928" s="1" t="s">
        <v>1305</v>
      </c>
      <c r="D928" s="1" t="s">
        <v>1306</v>
      </c>
      <c r="E928" s="1" t="s">
        <v>8823</v>
      </c>
      <c r="F928" s="1" t="s">
        <v>9249</v>
      </c>
    </row>
    <row r="929" spans="1:6" x14ac:dyDescent="0.3">
      <c r="A929" s="1" t="s">
        <v>2293</v>
      </c>
      <c r="B929" s="1" t="s">
        <v>698</v>
      </c>
      <c r="C929" s="1" t="s">
        <v>1305</v>
      </c>
      <c r="D929" s="1" t="s">
        <v>1306</v>
      </c>
      <c r="E929" s="1" t="s">
        <v>8824</v>
      </c>
      <c r="F929" s="1" t="s">
        <v>9250</v>
      </c>
    </row>
    <row r="930" spans="1:6" x14ac:dyDescent="0.3">
      <c r="A930" s="1" t="s">
        <v>2293</v>
      </c>
      <c r="B930" s="1" t="s">
        <v>698</v>
      </c>
      <c r="C930" s="1" t="s">
        <v>1305</v>
      </c>
      <c r="D930" s="1" t="s">
        <v>1306</v>
      </c>
      <c r="E930" s="1" t="s">
        <v>8825</v>
      </c>
      <c r="F930" s="1" t="s">
        <v>9251</v>
      </c>
    </row>
    <row r="931" spans="1:6" x14ac:dyDescent="0.3">
      <c r="A931" s="1" t="s">
        <v>2293</v>
      </c>
      <c r="B931" s="1" t="s">
        <v>698</v>
      </c>
      <c r="C931" s="1" t="s">
        <v>1305</v>
      </c>
      <c r="D931" s="1" t="s">
        <v>1306</v>
      </c>
      <c r="E931" s="1" t="s">
        <v>8826</v>
      </c>
      <c r="F931" s="1" t="s">
        <v>9252</v>
      </c>
    </row>
    <row r="932" spans="1:6" x14ac:dyDescent="0.3">
      <c r="A932" s="1" t="s">
        <v>2293</v>
      </c>
      <c r="B932" s="1" t="s">
        <v>698</v>
      </c>
      <c r="C932" s="1" t="s">
        <v>1305</v>
      </c>
      <c r="D932" s="1" t="s">
        <v>1306</v>
      </c>
      <c r="E932" s="1" t="s">
        <v>8827</v>
      </c>
      <c r="F932" s="1" t="s">
        <v>9253</v>
      </c>
    </row>
    <row r="933" spans="1:6" x14ac:dyDescent="0.3">
      <c r="A933" s="1" t="s">
        <v>2293</v>
      </c>
      <c r="B933" s="1" t="s">
        <v>698</v>
      </c>
      <c r="C933" s="1" t="s">
        <v>1305</v>
      </c>
      <c r="D933" s="1" t="s">
        <v>1306</v>
      </c>
      <c r="E933" s="1" t="s">
        <v>8828</v>
      </c>
      <c r="F933" s="1" t="s">
        <v>9254</v>
      </c>
    </row>
    <row r="934" spans="1:6" x14ac:dyDescent="0.3">
      <c r="A934" s="1" t="s">
        <v>2293</v>
      </c>
      <c r="B934" s="1" t="s">
        <v>698</v>
      </c>
      <c r="C934" s="1" t="s">
        <v>1305</v>
      </c>
      <c r="D934" s="1" t="s">
        <v>1306</v>
      </c>
      <c r="E934" s="1" t="s">
        <v>8784</v>
      </c>
      <c r="F934" s="1" t="s">
        <v>9210</v>
      </c>
    </row>
    <row r="935" spans="1:6" x14ac:dyDescent="0.3">
      <c r="A935" s="1" t="s">
        <v>2293</v>
      </c>
      <c r="B935" s="1" t="s">
        <v>698</v>
      </c>
      <c r="C935" s="1" t="s">
        <v>1305</v>
      </c>
      <c r="D935" s="1" t="s">
        <v>1306</v>
      </c>
      <c r="E935" s="1" t="s">
        <v>8785</v>
      </c>
      <c r="F935" s="1" t="s">
        <v>9211</v>
      </c>
    </row>
    <row r="936" spans="1:6" x14ac:dyDescent="0.3">
      <c r="A936" s="1" t="s">
        <v>2293</v>
      </c>
      <c r="B936" s="1" t="s">
        <v>698</v>
      </c>
      <c r="C936" s="1" t="s">
        <v>1305</v>
      </c>
      <c r="D936" s="1" t="s">
        <v>1306</v>
      </c>
      <c r="E936" s="1" t="s">
        <v>8786</v>
      </c>
      <c r="F936" s="1" t="s">
        <v>9212</v>
      </c>
    </row>
    <row r="937" spans="1:6" x14ac:dyDescent="0.3">
      <c r="A937" s="1" t="s">
        <v>2293</v>
      </c>
      <c r="B937" s="1" t="s">
        <v>698</v>
      </c>
      <c r="C937" s="1" t="s">
        <v>1305</v>
      </c>
      <c r="D937" s="1" t="s">
        <v>1306</v>
      </c>
      <c r="E937" s="1" t="s">
        <v>8787</v>
      </c>
      <c r="F937" s="1" t="s">
        <v>9213</v>
      </c>
    </row>
    <row r="938" spans="1:6" x14ac:dyDescent="0.3">
      <c r="A938" s="1" t="s">
        <v>2293</v>
      </c>
      <c r="B938" s="1" t="s">
        <v>698</v>
      </c>
      <c r="C938" s="1" t="s">
        <v>1305</v>
      </c>
      <c r="D938" s="1" t="s">
        <v>1306</v>
      </c>
      <c r="E938" s="1" t="s">
        <v>8788</v>
      </c>
      <c r="F938" s="1" t="s">
        <v>9214</v>
      </c>
    </row>
    <row r="939" spans="1:6" x14ac:dyDescent="0.3">
      <c r="A939" s="1" t="s">
        <v>2293</v>
      </c>
      <c r="B939" s="1" t="s">
        <v>698</v>
      </c>
      <c r="C939" s="1" t="s">
        <v>1305</v>
      </c>
      <c r="D939" s="1" t="s">
        <v>1306</v>
      </c>
      <c r="E939" s="1" t="s">
        <v>8789</v>
      </c>
      <c r="F939" s="1" t="s">
        <v>9215</v>
      </c>
    </row>
    <row r="940" spans="1:6" x14ac:dyDescent="0.3">
      <c r="A940" s="1" t="s">
        <v>2293</v>
      </c>
      <c r="B940" s="1" t="s">
        <v>698</v>
      </c>
      <c r="C940" s="1" t="s">
        <v>1305</v>
      </c>
      <c r="D940" s="1" t="s">
        <v>1306</v>
      </c>
      <c r="E940" s="1" t="s">
        <v>8790</v>
      </c>
      <c r="F940" s="1" t="s">
        <v>9216</v>
      </c>
    </row>
    <row r="941" spans="1:6" x14ac:dyDescent="0.3">
      <c r="A941" s="1" t="s">
        <v>2293</v>
      </c>
      <c r="B941" s="1" t="s">
        <v>698</v>
      </c>
      <c r="C941" s="1" t="s">
        <v>1305</v>
      </c>
      <c r="D941" s="1" t="s">
        <v>1306</v>
      </c>
      <c r="E941" s="1" t="s">
        <v>8791</v>
      </c>
      <c r="F941" s="1" t="s">
        <v>9217</v>
      </c>
    </row>
    <row r="942" spans="1:6" x14ac:dyDescent="0.3">
      <c r="A942" s="1" t="s">
        <v>2293</v>
      </c>
      <c r="B942" s="1" t="s">
        <v>698</v>
      </c>
      <c r="C942" s="1" t="s">
        <v>1305</v>
      </c>
      <c r="D942" s="1" t="s">
        <v>1306</v>
      </c>
      <c r="E942" s="1" t="s">
        <v>8792</v>
      </c>
      <c r="F942" s="1" t="s">
        <v>9218</v>
      </c>
    </row>
    <row r="943" spans="1:6" x14ac:dyDescent="0.3">
      <c r="A943" s="1" t="s">
        <v>2293</v>
      </c>
      <c r="B943" s="1" t="s">
        <v>698</v>
      </c>
      <c r="C943" s="1" t="s">
        <v>1305</v>
      </c>
      <c r="D943" s="1" t="s">
        <v>1306</v>
      </c>
      <c r="E943" s="1" t="s">
        <v>8838</v>
      </c>
      <c r="F943" s="1" t="s">
        <v>9264</v>
      </c>
    </row>
    <row r="944" spans="1:6" x14ac:dyDescent="0.3">
      <c r="A944" s="1" t="s">
        <v>2293</v>
      </c>
      <c r="B944" s="1" t="s">
        <v>698</v>
      </c>
      <c r="C944" s="1" t="s">
        <v>1305</v>
      </c>
      <c r="D944" s="1" t="s">
        <v>1306</v>
      </c>
      <c r="E944" s="1" t="s">
        <v>8839</v>
      </c>
      <c r="F944" s="1" t="s">
        <v>9265</v>
      </c>
    </row>
    <row r="945" spans="1:6" x14ac:dyDescent="0.3">
      <c r="A945" s="1" t="s">
        <v>2293</v>
      </c>
      <c r="B945" s="1" t="s">
        <v>698</v>
      </c>
      <c r="C945" s="1" t="s">
        <v>1305</v>
      </c>
      <c r="D945" s="1" t="s">
        <v>1306</v>
      </c>
      <c r="E945" s="1" t="s">
        <v>8840</v>
      </c>
      <c r="F945" s="1" t="s">
        <v>9266</v>
      </c>
    </row>
    <row r="946" spans="1:6" x14ac:dyDescent="0.3">
      <c r="A946" s="1" t="s">
        <v>2293</v>
      </c>
      <c r="B946" s="1" t="s">
        <v>698</v>
      </c>
      <c r="C946" s="1" t="s">
        <v>1305</v>
      </c>
      <c r="D946" s="1" t="s">
        <v>1306</v>
      </c>
      <c r="E946" s="1" t="s">
        <v>8841</v>
      </c>
      <c r="F946" s="1" t="s">
        <v>9267</v>
      </c>
    </row>
    <row r="947" spans="1:6" x14ac:dyDescent="0.3">
      <c r="A947" s="1" t="s">
        <v>2293</v>
      </c>
      <c r="B947" s="1" t="s">
        <v>698</v>
      </c>
      <c r="C947" s="1" t="s">
        <v>1305</v>
      </c>
      <c r="D947" s="1" t="s">
        <v>1306</v>
      </c>
      <c r="E947" s="1" t="s">
        <v>8842</v>
      </c>
      <c r="F947" s="1" t="s">
        <v>9268</v>
      </c>
    </row>
    <row r="948" spans="1:6" x14ac:dyDescent="0.3">
      <c r="A948" s="1" t="s">
        <v>2293</v>
      </c>
      <c r="B948" s="1" t="s">
        <v>698</v>
      </c>
      <c r="C948" s="1" t="s">
        <v>1305</v>
      </c>
      <c r="D948" s="1" t="s">
        <v>1306</v>
      </c>
      <c r="E948" s="1" t="s">
        <v>8843</v>
      </c>
      <c r="F948" s="1" t="s">
        <v>9269</v>
      </c>
    </row>
    <row r="949" spans="1:6" x14ac:dyDescent="0.3">
      <c r="A949" s="1" t="s">
        <v>2293</v>
      </c>
      <c r="B949" s="1" t="s">
        <v>698</v>
      </c>
      <c r="C949" s="1" t="s">
        <v>1305</v>
      </c>
      <c r="D949" s="1" t="s">
        <v>1306</v>
      </c>
      <c r="E949" s="1" t="s">
        <v>8844</v>
      </c>
      <c r="F949" s="1" t="s">
        <v>9270</v>
      </c>
    </row>
    <row r="950" spans="1:6" x14ac:dyDescent="0.3">
      <c r="A950" s="1" t="s">
        <v>2293</v>
      </c>
      <c r="B950" s="1" t="s">
        <v>698</v>
      </c>
      <c r="C950" s="1" t="s">
        <v>1305</v>
      </c>
      <c r="D950" s="1" t="s">
        <v>1306</v>
      </c>
      <c r="E950" s="1" t="s">
        <v>8845</v>
      </c>
      <c r="F950" s="1" t="s">
        <v>9271</v>
      </c>
    </row>
    <row r="951" spans="1:6" x14ac:dyDescent="0.3">
      <c r="A951" s="1" t="s">
        <v>2293</v>
      </c>
      <c r="B951" s="1" t="s">
        <v>698</v>
      </c>
      <c r="C951" s="1" t="s">
        <v>1305</v>
      </c>
      <c r="D951" s="1" t="s">
        <v>1306</v>
      </c>
      <c r="E951" s="1" t="s">
        <v>8846</v>
      </c>
      <c r="F951" s="1" t="s">
        <v>9272</v>
      </c>
    </row>
    <row r="952" spans="1:6" x14ac:dyDescent="0.3">
      <c r="A952" s="1" t="s">
        <v>2293</v>
      </c>
      <c r="B952" s="1" t="s">
        <v>698</v>
      </c>
      <c r="C952" s="1" t="s">
        <v>1305</v>
      </c>
      <c r="D952" s="1" t="s">
        <v>1306</v>
      </c>
      <c r="E952" s="1" t="s">
        <v>8802</v>
      </c>
      <c r="F952" s="1" t="s">
        <v>9228</v>
      </c>
    </row>
    <row r="953" spans="1:6" x14ac:dyDescent="0.3">
      <c r="A953" s="1" t="s">
        <v>2293</v>
      </c>
      <c r="B953" s="1" t="s">
        <v>698</v>
      </c>
      <c r="C953" s="1" t="s">
        <v>1305</v>
      </c>
      <c r="D953" s="1" t="s">
        <v>1306</v>
      </c>
      <c r="E953" s="1" t="s">
        <v>8803</v>
      </c>
      <c r="F953" s="1" t="s">
        <v>9229</v>
      </c>
    </row>
    <row r="954" spans="1:6" x14ac:dyDescent="0.3">
      <c r="A954" s="1" t="s">
        <v>2293</v>
      </c>
      <c r="B954" s="1" t="s">
        <v>698</v>
      </c>
      <c r="C954" s="1" t="s">
        <v>1305</v>
      </c>
      <c r="D954" s="1" t="s">
        <v>1306</v>
      </c>
      <c r="E954" s="1" t="s">
        <v>8804</v>
      </c>
      <c r="F954" s="1" t="s">
        <v>9230</v>
      </c>
    </row>
    <row r="955" spans="1:6" x14ac:dyDescent="0.3">
      <c r="A955" s="1" t="s">
        <v>2293</v>
      </c>
      <c r="B955" s="1" t="s">
        <v>698</v>
      </c>
      <c r="C955" s="1" t="s">
        <v>1305</v>
      </c>
      <c r="D955" s="1" t="s">
        <v>1306</v>
      </c>
      <c r="E955" s="1" t="s">
        <v>8805</v>
      </c>
      <c r="F955" s="1" t="s">
        <v>9231</v>
      </c>
    </row>
    <row r="956" spans="1:6" x14ac:dyDescent="0.3">
      <c r="A956" s="1" t="s">
        <v>2293</v>
      </c>
      <c r="B956" s="1" t="s">
        <v>698</v>
      </c>
      <c r="C956" s="1" t="s">
        <v>1305</v>
      </c>
      <c r="D956" s="1" t="s">
        <v>1306</v>
      </c>
      <c r="E956" s="1" t="s">
        <v>8806</v>
      </c>
      <c r="F956" s="1" t="s">
        <v>9232</v>
      </c>
    </row>
    <row r="957" spans="1:6" x14ac:dyDescent="0.3">
      <c r="A957" s="1" t="s">
        <v>2293</v>
      </c>
      <c r="B957" s="1" t="s">
        <v>698</v>
      </c>
      <c r="C957" s="1" t="s">
        <v>1305</v>
      </c>
      <c r="D957" s="1" t="s">
        <v>1306</v>
      </c>
      <c r="E957" s="1" t="s">
        <v>8807</v>
      </c>
      <c r="F957" s="1" t="s">
        <v>9233</v>
      </c>
    </row>
    <row r="958" spans="1:6" x14ac:dyDescent="0.3">
      <c r="A958" s="1" t="s">
        <v>2293</v>
      </c>
      <c r="B958" s="1" t="s">
        <v>698</v>
      </c>
      <c r="C958" s="1" t="s">
        <v>1305</v>
      </c>
      <c r="D958" s="1" t="s">
        <v>1306</v>
      </c>
      <c r="E958" s="1" t="s">
        <v>8808</v>
      </c>
      <c r="F958" s="1" t="s">
        <v>9234</v>
      </c>
    </row>
    <row r="959" spans="1:6" x14ac:dyDescent="0.3">
      <c r="A959" s="1" t="s">
        <v>2293</v>
      </c>
      <c r="B959" s="1" t="s">
        <v>698</v>
      </c>
      <c r="C959" s="1" t="s">
        <v>1305</v>
      </c>
      <c r="D959" s="1" t="s">
        <v>1306</v>
      </c>
      <c r="E959" s="1" t="s">
        <v>8809</v>
      </c>
      <c r="F959" s="1" t="s">
        <v>9235</v>
      </c>
    </row>
    <row r="960" spans="1:6" x14ac:dyDescent="0.3">
      <c r="A960" s="1" t="s">
        <v>2293</v>
      </c>
      <c r="B960" s="1" t="s">
        <v>698</v>
      </c>
      <c r="C960" s="1" t="s">
        <v>1305</v>
      </c>
      <c r="D960" s="1" t="s">
        <v>1306</v>
      </c>
      <c r="E960" s="1" t="s">
        <v>8810</v>
      </c>
      <c r="F960" s="1" t="s">
        <v>9236</v>
      </c>
    </row>
    <row r="961" spans="1:6" x14ac:dyDescent="0.3">
      <c r="A961" s="1" t="s">
        <v>2293</v>
      </c>
      <c r="B961" s="1" t="s">
        <v>698</v>
      </c>
      <c r="C961" s="1" t="s">
        <v>1305</v>
      </c>
      <c r="D961" s="1" t="s">
        <v>1306</v>
      </c>
      <c r="E961" s="1" t="s">
        <v>8811</v>
      </c>
      <c r="F961" s="1" t="s">
        <v>9237</v>
      </c>
    </row>
    <row r="962" spans="1:6" x14ac:dyDescent="0.3">
      <c r="A962" s="1" t="s">
        <v>2293</v>
      </c>
      <c r="B962" s="1" t="s">
        <v>698</v>
      </c>
      <c r="C962" s="1" t="s">
        <v>1305</v>
      </c>
      <c r="D962" s="1" t="s">
        <v>1306</v>
      </c>
      <c r="E962" s="1" t="s">
        <v>8812</v>
      </c>
      <c r="F962" s="1" t="s">
        <v>9238</v>
      </c>
    </row>
    <row r="963" spans="1:6" x14ac:dyDescent="0.3">
      <c r="A963" s="1" t="s">
        <v>2293</v>
      </c>
      <c r="B963" s="1" t="s">
        <v>698</v>
      </c>
      <c r="C963" s="1" t="s">
        <v>1305</v>
      </c>
      <c r="D963" s="1" t="s">
        <v>1306</v>
      </c>
      <c r="E963" s="1" t="s">
        <v>8813</v>
      </c>
      <c r="F963" s="1" t="s">
        <v>9239</v>
      </c>
    </row>
    <row r="964" spans="1:6" x14ac:dyDescent="0.3">
      <c r="A964" s="1" t="s">
        <v>2293</v>
      </c>
      <c r="B964" s="1" t="s">
        <v>698</v>
      </c>
      <c r="C964" s="1" t="s">
        <v>1305</v>
      </c>
      <c r="D964" s="1" t="s">
        <v>1306</v>
      </c>
      <c r="E964" s="1" t="s">
        <v>8814</v>
      </c>
      <c r="F964" s="1" t="s">
        <v>9240</v>
      </c>
    </row>
    <row r="965" spans="1:6" x14ac:dyDescent="0.3">
      <c r="A965" s="1" t="s">
        <v>2293</v>
      </c>
      <c r="B965" s="1" t="s">
        <v>698</v>
      </c>
      <c r="C965" s="1" t="s">
        <v>1305</v>
      </c>
      <c r="D965" s="1" t="s">
        <v>1306</v>
      </c>
      <c r="E965" s="1" t="s">
        <v>8815</v>
      </c>
      <c r="F965" s="1" t="s">
        <v>9241</v>
      </c>
    </row>
    <row r="966" spans="1:6" x14ac:dyDescent="0.3">
      <c r="A966" s="1" t="s">
        <v>2293</v>
      </c>
      <c r="B966" s="1" t="s">
        <v>698</v>
      </c>
      <c r="C966" s="1" t="s">
        <v>1305</v>
      </c>
      <c r="D966" s="1" t="s">
        <v>1306</v>
      </c>
      <c r="E966" s="1" t="s">
        <v>8816</v>
      </c>
      <c r="F966" s="1" t="s">
        <v>9242</v>
      </c>
    </row>
    <row r="967" spans="1:6" x14ac:dyDescent="0.3">
      <c r="A967" s="1" t="s">
        <v>2293</v>
      </c>
      <c r="B967" s="1" t="s">
        <v>698</v>
      </c>
      <c r="C967" s="1" t="s">
        <v>1305</v>
      </c>
      <c r="D967" s="1" t="s">
        <v>1306</v>
      </c>
      <c r="E967" s="1" t="s">
        <v>8817</v>
      </c>
      <c r="F967" s="1" t="s">
        <v>9243</v>
      </c>
    </row>
    <row r="968" spans="1:6" x14ac:dyDescent="0.3">
      <c r="A968" s="1" t="s">
        <v>2293</v>
      </c>
      <c r="B968" s="1" t="s">
        <v>698</v>
      </c>
      <c r="C968" s="1" t="s">
        <v>1305</v>
      </c>
      <c r="D968" s="1" t="s">
        <v>1306</v>
      </c>
      <c r="E968" s="1" t="s">
        <v>8818</v>
      </c>
      <c r="F968" s="1" t="s">
        <v>9244</v>
      </c>
    </row>
    <row r="969" spans="1:6" x14ac:dyDescent="0.3">
      <c r="A969" s="1" t="s">
        <v>2293</v>
      </c>
      <c r="B969" s="1" t="s">
        <v>698</v>
      </c>
      <c r="C969" s="1" t="s">
        <v>1305</v>
      </c>
      <c r="D969" s="1" t="s">
        <v>1306</v>
      </c>
      <c r="E969" s="1" t="s">
        <v>8819</v>
      </c>
      <c r="F969" s="1" t="s">
        <v>9245</v>
      </c>
    </row>
    <row r="970" spans="1:6" x14ac:dyDescent="0.3">
      <c r="A970" s="1" t="s">
        <v>2293</v>
      </c>
      <c r="B970" s="1" t="s">
        <v>698</v>
      </c>
      <c r="C970" s="1" t="s">
        <v>1305</v>
      </c>
      <c r="D970" s="1" t="s">
        <v>1306</v>
      </c>
      <c r="E970" s="1" t="s">
        <v>8784</v>
      </c>
      <c r="F970" s="1" t="s">
        <v>9210</v>
      </c>
    </row>
    <row r="971" spans="1:6" x14ac:dyDescent="0.3">
      <c r="A971" s="1" t="s">
        <v>2293</v>
      </c>
      <c r="B971" s="1" t="s">
        <v>698</v>
      </c>
      <c r="C971" s="1" t="s">
        <v>1305</v>
      </c>
      <c r="D971" s="1" t="s">
        <v>1306</v>
      </c>
      <c r="E971" s="1" t="s">
        <v>8785</v>
      </c>
      <c r="F971" s="1" t="s">
        <v>9211</v>
      </c>
    </row>
    <row r="972" spans="1:6" x14ac:dyDescent="0.3">
      <c r="A972" s="1" t="s">
        <v>2293</v>
      </c>
      <c r="B972" s="1" t="s">
        <v>698</v>
      </c>
      <c r="C972" s="1" t="s">
        <v>1305</v>
      </c>
      <c r="D972" s="1" t="s">
        <v>1306</v>
      </c>
      <c r="E972" s="1" t="s">
        <v>8786</v>
      </c>
      <c r="F972" s="1" t="s">
        <v>9212</v>
      </c>
    </row>
    <row r="973" spans="1:6" x14ac:dyDescent="0.3">
      <c r="A973" s="1" t="s">
        <v>2293</v>
      </c>
      <c r="B973" s="1" t="s">
        <v>698</v>
      </c>
      <c r="C973" s="1" t="s">
        <v>1305</v>
      </c>
      <c r="D973" s="1" t="s">
        <v>1306</v>
      </c>
      <c r="E973" s="1" t="s">
        <v>8787</v>
      </c>
      <c r="F973" s="1" t="s">
        <v>9213</v>
      </c>
    </row>
    <row r="974" spans="1:6" x14ac:dyDescent="0.3">
      <c r="A974" s="1" t="s">
        <v>2293</v>
      </c>
      <c r="B974" s="1" t="s">
        <v>698</v>
      </c>
      <c r="C974" s="1" t="s">
        <v>1305</v>
      </c>
      <c r="D974" s="1" t="s">
        <v>1306</v>
      </c>
      <c r="E974" s="1" t="s">
        <v>8788</v>
      </c>
      <c r="F974" s="1" t="s">
        <v>9214</v>
      </c>
    </row>
    <row r="975" spans="1:6" x14ac:dyDescent="0.3">
      <c r="A975" s="1" t="s">
        <v>2293</v>
      </c>
      <c r="B975" s="1" t="s">
        <v>698</v>
      </c>
      <c r="C975" s="1" t="s">
        <v>1305</v>
      </c>
      <c r="D975" s="1" t="s">
        <v>1306</v>
      </c>
      <c r="E975" s="1" t="s">
        <v>8789</v>
      </c>
      <c r="F975" s="1" t="s">
        <v>9215</v>
      </c>
    </row>
    <row r="976" spans="1:6" x14ac:dyDescent="0.3">
      <c r="A976" s="1" t="s">
        <v>2293</v>
      </c>
      <c r="B976" s="1" t="s">
        <v>698</v>
      </c>
      <c r="C976" s="1" t="s">
        <v>1305</v>
      </c>
      <c r="D976" s="1" t="s">
        <v>1306</v>
      </c>
      <c r="E976" s="1" t="s">
        <v>8790</v>
      </c>
      <c r="F976" s="1" t="s">
        <v>9216</v>
      </c>
    </row>
    <row r="977" spans="1:6" x14ac:dyDescent="0.3">
      <c r="A977" s="1" t="s">
        <v>2293</v>
      </c>
      <c r="B977" s="1" t="s">
        <v>698</v>
      </c>
      <c r="C977" s="1" t="s">
        <v>1305</v>
      </c>
      <c r="D977" s="1" t="s">
        <v>1306</v>
      </c>
      <c r="E977" s="1" t="s">
        <v>8791</v>
      </c>
      <c r="F977" s="1" t="s">
        <v>9217</v>
      </c>
    </row>
    <row r="978" spans="1:6" x14ac:dyDescent="0.3">
      <c r="A978" s="1" t="s">
        <v>2293</v>
      </c>
      <c r="B978" s="1" t="s">
        <v>698</v>
      </c>
      <c r="C978" s="1" t="s">
        <v>1305</v>
      </c>
      <c r="D978" s="1" t="s">
        <v>1306</v>
      </c>
      <c r="E978" s="1" t="s">
        <v>8792</v>
      </c>
      <c r="F978" s="1" t="s">
        <v>9218</v>
      </c>
    </row>
    <row r="979" spans="1:6" x14ac:dyDescent="0.3">
      <c r="A979" s="1" t="s">
        <v>2293</v>
      </c>
      <c r="B979" s="1" t="s">
        <v>698</v>
      </c>
      <c r="C979" s="1" t="s">
        <v>1305</v>
      </c>
      <c r="D979" s="1" t="s">
        <v>1306</v>
      </c>
      <c r="E979" s="1" t="s">
        <v>8838</v>
      </c>
      <c r="F979" s="1" t="s">
        <v>9264</v>
      </c>
    </row>
    <row r="980" spans="1:6" x14ac:dyDescent="0.3">
      <c r="A980" s="1" t="s">
        <v>2293</v>
      </c>
      <c r="B980" s="1" t="s">
        <v>698</v>
      </c>
      <c r="C980" s="1" t="s">
        <v>1305</v>
      </c>
      <c r="D980" s="1" t="s">
        <v>1306</v>
      </c>
      <c r="E980" s="1" t="s">
        <v>8839</v>
      </c>
      <c r="F980" s="1" t="s">
        <v>9265</v>
      </c>
    </row>
    <row r="981" spans="1:6" x14ac:dyDescent="0.3">
      <c r="A981" s="1" t="s">
        <v>2293</v>
      </c>
      <c r="B981" s="1" t="s">
        <v>698</v>
      </c>
      <c r="C981" s="1" t="s">
        <v>1305</v>
      </c>
      <c r="D981" s="1" t="s">
        <v>1306</v>
      </c>
      <c r="E981" s="1" t="s">
        <v>8840</v>
      </c>
      <c r="F981" s="1" t="s">
        <v>9266</v>
      </c>
    </row>
    <row r="982" spans="1:6" x14ac:dyDescent="0.3">
      <c r="A982" s="1" t="s">
        <v>2293</v>
      </c>
      <c r="B982" s="1" t="s">
        <v>698</v>
      </c>
      <c r="C982" s="1" t="s">
        <v>1305</v>
      </c>
      <c r="D982" s="1" t="s">
        <v>1306</v>
      </c>
      <c r="E982" s="1" t="s">
        <v>8841</v>
      </c>
      <c r="F982" s="1" t="s">
        <v>9267</v>
      </c>
    </row>
    <row r="983" spans="1:6" x14ac:dyDescent="0.3">
      <c r="A983" s="1" t="s">
        <v>2293</v>
      </c>
      <c r="B983" s="1" t="s">
        <v>698</v>
      </c>
      <c r="C983" s="1" t="s">
        <v>1305</v>
      </c>
      <c r="D983" s="1" t="s">
        <v>1306</v>
      </c>
      <c r="E983" s="1" t="s">
        <v>8842</v>
      </c>
      <c r="F983" s="1" t="s">
        <v>9268</v>
      </c>
    </row>
    <row r="984" spans="1:6" x14ac:dyDescent="0.3">
      <c r="A984" s="1" t="s">
        <v>2293</v>
      </c>
      <c r="B984" s="1" t="s">
        <v>698</v>
      </c>
      <c r="C984" s="1" t="s">
        <v>1305</v>
      </c>
      <c r="D984" s="1" t="s">
        <v>1306</v>
      </c>
      <c r="E984" s="1" t="s">
        <v>8843</v>
      </c>
      <c r="F984" s="1" t="s">
        <v>9269</v>
      </c>
    </row>
    <row r="985" spans="1:6" x14ac:dyDescent="0.3">
      <c r="A985" s="1" t="s">
        <v>2293</v>
      </c>
      <c r="B985" s="1" t="s">
        <v>698</v>
      </c>
      <c r="C985" s="1" t="s">
        <v>1305</v>
      </c>
      <c r="D985" s="1" t="s">
        <v>1306</v>
      </c>
      <c r="E985" s="1" t="s">
        <v>8844</v>
      </c>
      <c r="F985" s="1" t="s">
        <v>9270</v>
      </c>
    </row>
    <row r="986" spans="1:6" x14ac:dyDescent="0.3">
      <c r="A986" s="1" t="s">
        <v>2293</v>
      </c>
      <c r="B986" s="1" t="s">
        <v>698</v>
      </c>
      <c r="C986" s="1" t="s">
        <v>1305</v>
      </c>
      <c r="D986" s="1" t="s">
        <v>1306</v>
      </c>
      <c r="E986" s="1" t="s">
        <v>8845</v>
      </c>
      <c r="F986" s="1" t="s">
        <v>9271</v>
      </c>
    </row>
    <row r="987" spans="1:6" x14ac:dyDescent="0.3">
      <c r="A987" s="1" t="s">
        <v>2293</v>
      </c>
      <c r="B987" s="1" t="s">
        <v>698</v>
      </c>
      <c r="C987" s="1" t="s">
        <v>1305</v>
      </c>
      <c r="D987" s="1" t="s">
        <v>1306</v>
      </c>
      <c r="E987" s="1" t="s">
        <v>8846</v>
      </c>
      <c r="F987" s="1" t="s">
        <v>9272</v>
      </c>
    </row>
    <row r="988" spans="1:6" x14ac:dyDescent="0.3">
      <c r="A988" s="1" t="s">
        <v>2293</v>
      </c>
      <c r="B988" s="1" t="s">
        <v>698</v>
      </c>
      <c r="C988" s="1" t="s">
        <v>1305</v>
      </c>
      <c r="D988" s="1" t="s">
        <v>1306</v>
      </c>
      <c r="E988" s="1" t="s">
        <v>8802</v>
      </c>
      <c r="F988" s="1" t="s">
        <v>9228</v>
      </c>
    </row>
    <row r="989" spans="1:6" x14ac:dyDescent="0.3">
      <c r="A989" s="1" t="s">
        <v>2293</v>
      </c>
      <c r="B989" s="1" t="s">
        <v>698</v>
      </c>
      <c r="C989" s="1" t="s">
        <v>1305</v>
      </c>
      <c r="D989" s="1" t="s">
        <v>1306</v>
      </c>
      <c r="E989" s="1" t="s">
        <v>8803</v>
      </c>
      <c r="F989" s="1" t="s">
        <v>9229</v>
      </c>
    </row>
    <row r="990" spans="1:6" x14ac:dyDescent="0.3">
      <c r="A990" s="1" t="s">
        <v>2293</v>
      </c>
      <c r="B990" s="1" t="s">
        <v>698</v>
      </c>
      <c r="C990" s="1" t="s">
        <v>1305</v>
      </c>
      <c r="D990" s="1" t="s">
        <v>1306</v>
      </c>
      <c r="E990" s="1" t="s">
        <v>8804</v>
      </c>
      <c r="F990" s="1" t="s">
        <v>9230</v>
      </c>
    </row>
    <row r="991" spans="1:6" x14ac:dyDescent="0.3">
      <c r="A991" s="1" t="s">
        <v>2293</v>
      </c>
      <c r="B991" s="1" t="s">
        <v>698</v>
      </c>
      <c r="C991" s="1" t="s">
        <v>1305</v>
      </c>
      <c r="D991" s="1" t="s">
        <v>1306</v>
      </c>
      <c r="E991" s="1" t="s">
        <v>8805</v>
      </c>
      <c r="F991" s="1" t="s">
        <v>9231</v>
      </c>
    </row>
    <row r="992" spans="1:6" x14ac:dyDescent="0.3">
      <c r="A992" s="1" t="s">
        <v>2293</v>
      </c>
      <c r="B992" s="1" t="s">
        <v>698</v>
      </c>
      <c r="C992" s="1" t="s">
        <v>1305</v>
      </c>
      <c r="D992" s="1" t="s">
        <v>1306</v>
      </c>
      <c r="E992" s="1" t="s">
        <v>8806</v>
      </c>
      <c r="F992" s="1" t="s">
        <v>9232</v>
      </c>
    </row>
    <row r="993" spans="1:6" x14ac:dyDescent="0.3">
      <c r="A993" s="1" t="s">
        <v>2293</v>
      </c>
      <c r="B993" s="1" t="s">
        <v>698</v>
      </c>
      <c r="C993" s="1" t="s">
        <v>1305</v>
      </c>
      <c r="D993" s="1" t="s">
        <v>1306</v>
      </c>
      <c r="E993" s="1" t="s">
        <v>8807</v>
      </c>
      <c r="F993" s="1" t="s">
        <v>9233</v>
      </c>
    </row>
    <row r="994" spans="1:6" x14ac:dyDescent="0.3">
      <c r="A994" s="1" t="s">
        <v>2293</v>
      </c>
      <c r="B994" s="1" t="s">
        <v>698</v>
      </c>
      <c r="C994" s="1" t="s">
        <v>1305</v>
      </c>
      <c r="D994" s="1" t="s">
        <v>1306</v>
      </c>
      <c r="E994" s="1" t="s">
        <v>8808</v>
      </c>
      <c r="F994" s="1" t="s">
        <v>9234</v>
      </c>
    </row>
    <row r="995" spans="1:6" x14ac:dyDescent="0.3">
      <c r="A995" s="1" t="s">
        <v>2293</v>
      </c>
      <c r="B995" s="1" t="s">
        <v>698</v>
      </c>
      <c r="C995" s="1" t="s">
        <v>1305</v>
      </c>
      <c r="D995" s="1" t="s">
        <v>1306</v>
      </c>
      <c r="E995" s="1" t="s">
        <v>8809</v>
      </c>
      <c r="F995" s="1" t="s">
        <v>9235</v>
      </c>
    </row>
    <row r="996" spans="1:6" x14ac:dyDescent="0.3">
      <c r="A996" s="1" t="s">
        <v>2293</v>
      </c>
      <c r="B996" s="1" t="s">
        <v>698</v>
      </c>
      <c r="C996" s="1" t="s">
        <v>1305</v>
      </c>
      <c r="D996" s="1" t="s">
        <v>1306</v>
      </c>
      <c r="E996" s="1" t="s">
        <v>8810</v>
      </c>
      <c r="F996" s="1" t="s">
        <v>9236</v>
      </c>
    </row>
    <row r="997" spans="1:6" x14ac:dyDescent="0.3">
      <c r="A997" s="1" t="s">
        <v>2293</v>
      </c>
      <c r="B997" s="1" t="s">
        <v>698</v>
      </c>
      <c r="C997" s="1" t="s">
        <v>1305</v>
      </c>
      <c r="D997" s="1" t="s">
        <v>1306</v>
      </c>
      <c r="E997" s="1" t="s">
        <v>8811</v>
      </c>
      <c r="F997" s="1" t="s">
        <v>9237</v>
      </c>
    </row>
    <row r="998" spans="1:6" x14ac:dyDescent="0.3">
      <c r="A998" s="1" t="s">
        <v>2293</v>
      </c>
      <c r="B998" s="1" t="s">
        <v>698</v>
      </c>
      <c r="C998" s="1" t="s">
        <v>1305</v>
      </c>
      <c r="D998" s="1" t="s">
        <v>1306</v>
      </c>
      <c r="E998" s="1" t="s">
        <v>8812</v>
      </c>
      <c r="F998" s="1" t="s">
        <v>9238</v>
      </c>
    </row>
    <row r="999" spans="1:6" x14ac:dyDescent="0.3">
      <c r="A999" s="1" t="s">
        <v>2293</v>
      </c>
      <c r="B999" s="1" t="s">
        <v>698</v>
      </c>
      <c r="C999" s="1" t="s">
        <v>1305</v>
      </c>
      <c r="D999" s="1" t="s">
        <v>1306</v>
      </c>
      <c r="E999" s="1" t="s">
        <v>8813</v>
      </c>
      <c r="F999" s="1" t="s">
        <v>9239</v>
      </c>
    </row>
    <row r="1000" spans="1:6" x14ac:dyDescent="0.3">
      <c r="A1000" s="1" t="s">
        <v>2293</v>
      </c>
      <c r="B1000" s="1" t="s">
        <v>698</v>
      </c>
      <c r="C1000" s="1" t="s">
        <v>1305</v>
      </c>
      <c r="D1000" s="1" t="s">
        <v>1306</v>
      </c>
      <c r="E1000" s="1" t="s">
        <v>8814</v>
      </c>
      <c r="F1000" s="1" t="s">
        <v>9240</v>
      </c>
    </row>
    <row r="1001" spans="1:6" x14ac:dyDescent="0.3">
      <c r="A1001" s="1" t="s">
        <v>2293</v>
      </c>
      <c r="B1001" s="1" t="s">
        <v>698</v>
      </c>
      <c r="C1001" s="1" t="s">
        <v>1305</v>
      </c>
      <c r="D1001" s="1" t="s">
        <v>1306</v>
      </c>
      <c r="E1001" s="1" t="s">
        <v>8815</v>
      </c>
      <c r="F1001" s="1" t="s">
        <v>9241</v>
      </c>
    </row>
    <row r="1002" spans="1:6" x14ac:dyDescent="0.3">
      <c r="A1002" s="1" t="s">
        <v>2293</v>
      </c>
      <c r="B1002" s="1" t="s">
        <v>698</v>
      </c>
      <c r="C1002" s="1" t="s">
        <v>1305</v>
      </c>
      <c r="D1002" s="1" t="s">
        <v>1306</v>
      </c>
      <c r="E1002" s="1" t="s">
        <v>8816</v>
      </c>
      <c r="F1002" s="1" t="s">
        <v>9242</v>
      </c>
    </row>
    <row r="1003" spans="1:6" x14ac:dyDescent="0.3">
      <c r="A1003" s="1" t="s">
        <v>2293</v>
      </c>
      <c r="B1003" s="1" t="s">
        <v>698</v>
      </c>
      <c r="C1003" s="1" t="s">
        <v>1305</v>
      </c>
      <c r="D1003" s="1" t="s">
        <v>1306</v>
      </c>
      <c r="E1003" s="1" t="s">
        <v>8817</v>
      </c>
      <c r="F1003" s="1" t="s">
        <v>9243</v>
      </c>
    </row>
    <row r="1004" spans="1:6" x14ac:dyDescent="0.3">
      <c r="A1004" s="1" t="s">
        <v>2293</v>
      </c>
      <c r="B1004" s="1" t="s">
        <v>698</v>
      </c>
      <c r="C1004" s="1" t="s">
        <v>1305</v>
      </c>
      <c r="D1004" s="1" t="s">
        <v>1306</v>
      </c>
      <c r="E1004" s="1" t="s">
        <v>8818</v>
      </c>
      <c r="F1004" s="1" t="s">
        <v>9244</v>
      </c>
    </row>
    <row r="1005" spans="1:6" x14ac:dyDescent="0.3">
      <c r="A1005" s="1" t="s">
        <v>2293</v>
      </c>
      <c r="B1005" s="1" t="s">
        <v>698</v>
      </c>
      <c r="C1005" s="1" t="s">
        <v>1305</v>
      </c>
      <c r="D1005" s="1" t="s">
        <v>1306</v>
      </c>
      <c r="E1005" s="1" t="s">
        <v>8819</v>
      </c>
      <c r="F1005" s="1" t="s">
        <v>9245</v>
      </c>
    </row>
    <row r="1006" spans="1:6" x14ac:dyDescent="0.3">
      <c r="A1006" s="1" t="s">
        <v>2293</v>
      </c>
      <c r="B1006" s="1" t="s">
        <v>698</v>
      </c>
      <c r="C1006" s="1" t="s">
        <v>1305</v>
      </c>
      <c r="D1006" s="1" t="s">
        <v>1306</v>
      </c>
      <c r="E1006" s="1" t="s">
        <v>8784</v>
      </c>
      <c r="F1006" s="1" t="s">
        <v>9210</v>
      </c>
    </row>
    <row r="1007" spans="1:6" x14ac:dyDescent="0.3">
      <c r="A1007" s="1" t="s">
        <v>2293</v>
      </c>
      <c r="B1007" s="1" t="s">
        <v>698</v>
      </c>
      <c r="C1007" s="1" t="s">
        <v>1305</v>
      </c>
      <c r="D1007" s="1" t="s">
        <v>1306</v>
      </c>
      <c r="E1007" s="1" t="s">
        <v>8785</v>
      </c>
      <c r="F1007" s="1" t="s">
        <v>9211</v>
      </c>
    </row>
    <row r="1008" spans="1:6" x14ac:dyDescent="0.3">
      <c r="A1008" s="1" t="s">
        <v>2293</v>
      </c>
      <c r="B1008" s="1" t="s">
        <v>698</v>
      </c>
      <c r="C1008" s="1" t="s">
        <v>1305</v>
      </c>
      <c r="D1008" s="1" t="s">
        <v>1306</v>
      </c>
      <c r="E1008" s="1" t="s">
        <v>8786</v>
      </c>
      <c r="F1008" s="1" t="s">
        <v>9212</v>
      </c>
    </row>
    <row r="1009" spans="1:6" x14ac:dyDescent="0.3">
      <c r="A1009" s="1" t="s">
        <v>2293</v>
      </c>
      <c r="B1009" s="1" t="s">
        <v>698</v>
      </c>
      <c r="C1009" s="1" t="s">
        <v>1305</v>
      </c>
      <c r="D1009" s="1" t="s">
        <v>1306</v>
      </c>
      <c r="E1009" s="1" t="s">
        <v>8787</v>
      </c>
      <c r="F1009" s="1" t="s">
        <v>9213</v>
      </c>
    </row>
    <row r="1010" spans="1:6" x14ac:dyDescent="0.3">
      <c r="A1010" s="1" t="s">
        <v>2293</v>
      </c>
      <c r="B1010" s="1" t="s">
        <v>698</v>
      </c>
      <c r="C1010" s="1" t="s">
        <v>1305</v>
      </c>
      <c r="D1010" s="1" t="s">
        <v>1306</v>
      </c>
      <c r="E1010" s="1" t="s">
        <v>8788</v>
      </c>
      <c r="F1010" s="1" t="s">
        <v>9214</v>
      </c>
    </row>
    <row r="1011" spans="1:6" x14ac:dyDescent="0.3">
      <c r="A1011" s="1" t="s">
        <v>2293</v>
      </c>
      <c r="B1011" s="1" t="s">
        <v>698</v>
      </c>
      <c r="C1011" s="1" t="s">
        <v>1305</v>
      </c>
      <c r="D1011" s="1" t="s">
        <v>1306</v>
      </c>
      <c r="E1011" s="1" t="s">
        <v>8789</v>
      </c>
      <c r="F1011" s="1" t="s">
        <v>9215</v>
      </c>
    </row>
    <row r="1012" spans="1:6" x14ac:dyDescent="0.3">
      <c r="A1012" s="1" t="s">
        <v>2293</v>
      </c>
      <c r="B1012" s="1" t="s">
        <v>698</v>
      </c>
      <c r="C1012" s="1" t="s">
        <v>1305</v>
      </c>
      <c r="D1012" s="1" t="s">
        <v>1306</v>
      </c>
      <c r="E1012" s="1" t="s">
        <v>8790</v>
      </c>
      <c r="F1012" s="1" t="s">
        <v>9216</v>
      </c>
    </row>
    <row r="1013" spans="1:6" x14ac:dyDescent="0.3">
      <c r="A1013" s="1" t="s">
        <v>2293</v>
      </c>
      <c r="B1013" s="1" t="s">
        <v>698</v>
      </c>
      <c r="C1013" s="1" t="s">
        <v>1305</v>
      </c>
      <c r="D1013" s="1" t="s">
        <v>1306</v>
      </c>
      <c r="E1013" s="1" t="s">
        <v>8791</v>
      </c>
      <c r="F1013" s="1" t="s">
        <v>9217</v>
      </c>
    </row>
    <row r="1014" spans="1:6" x14ac:dyDescent="0.3">
      <c r="A1014" s="1" t="s">
        <v>2293</v>
      </c>
      <c r="B1014" s="1" t="s">
        <v>698</v>
      </c>
      <c r="C1014" s="1" t="s">
        <v>1305</v>
      </c>
      <c r="D1014" s="1" t="s">
        <v>1306</v>
      </c>
      <c r="E1014" s="1" t="s">
        <v>8792</v>
      </c>
      <c r="F1014" s="1" t="s">
        <v>9218</v>
      </c>
    </row>
    <row r="1015" spans="1:6" x14ac:dyDescent="0.3">
      <c r="A1015" s="1" t="s">
        <v>2293</v>
      </c>
      <c r="B1015" s="1" t="s">
        <v>698</v>
      </c>
      <c r="C1015" s="1" t="s">
        <v>1305</v>
      </c>
      <c r="D1015" s="1" t="s">
        <v>1306</v>
      </c>
      <c r="E1015" s="1" t="s">
        <v>8838</v>
      </c>
      <c r="F1015" s="1" t="s">
        <v>9264</v>
      </c>
    </row>
    <row r="1016" spans="1:6" x14ac:dyDescent="0.3">
      <c r="A1016" s="1" t="s">
        <v>2293</v>
      </c>
      <c r="B1016" s="1" t="s">
        <v>698</v>
      </c>
      <c r="C1016" s="1" t="s">
        <v>1305</v>
      </c>
      <c r="D1016" s="1" t="s">
        <v>1306</v>
      </c>
      <c r="E1016" s="1" t="s">
        <v>8839</v>
      </c>
      <c r="F1016" s="1" t="s">
        <v>9265</v>
      </c>
    </row>
    <row r="1017" spans="1:6" x14ac:dyDescent="0.3">
      <c r="A1017" s="1" t="s">
        <v>2293</v>
      </c>
      <c r="B1017" s="1" t="s">
        <v>698</v>
      </c>
      <c r="C1017" s="1" t="s">
        <v>1305</v>
      </c>
      <c r="D1017" s="1" t="s">
        <v>1306</v>
      </c>
      <c r="E1017" s="1" t="s">
        <v>8840</v>
      </c>
      <c r="F1017" s="1" t="s">
        <v>9266</v>
      </c>
    </row>
    <row r="1018" spans="1:6" x14ac:dyDescent="0.3">
      <c r="A1018" s="1" t="s">
        <v>2293</v>
      </c>
      <c r="B1018" s="1" t="s">
        <v>698</v>
      </c>
      <c r="C1018" s="1" t="s">
        <v>1305</v>
      </c>
      <c r="D1018" s="1" t="s">
        <v>1306</v>
      </c>
      <c r="E1018" s="1" t="s">
        <v>8841</v>
      </c>
      <c r="F1018" s="1" t="s">
        <v>9267</v>
      </c>
    </row>
    <row r="1019" spans="1:6" x14ac:dyDescent="0.3">
      <c r="A1019" s="1" t="s">
        <v>2293</v>
      </c>
      <c r="B1019" s="1" t="s">
        <v>698</v>
      </c>
      <c r="C1019" s="1" t="s">
        <v>1305</v>
      </c>
      <c r="D1019" s="1" t="s">
        <v>1306</v>
      </c>
      <c r="E1019" s="1" t="s">
        <v>8842</v>
      </c>
      <c r="F1019" s="1" t="s">
        <v>9268</v>
      </c>
    </row>
    <row r="1020" spans="1:6" x14ac:dyDescent="0.3">
      <c r="A1020" s="1" t="s">
        <v>2293</v>
      </c>
      <c r="B1020" s="1" t="s">
        <v>698</v>
      </c>
      <c r="C1020" s="1" t="s">
        <v>1305</v>
      </c>
      <c r="D1020" s="1" t="s">
        <v>1306</v>
      </c>
      <c r="E1020" s="1" t="s">
        <v>8843</v>
      </c>
      <c r="F1020" s="1" t="s">
        <v>9269</v>
      </c>
    </row>
    <row r="1021" spans="1:6" x14ac:dyDescent="0.3">
      <c r="A1021" s="1" t="s">
        <v>2293</v>
      </c>
      <c r="B1021" s="1" t="s">
        <v>698</v>
      </c>
      <c r="C1021" s="1" t="s">
        <v>1305</v>
      </c>
      <c r="D1021" s="1" t="s">
        <v>1306</v>
      </c>
      <c r="E1021" s="1" t="s">
        <v>8844</v>
      </c>
      <c r="F1021" s="1" t="s">
        <v>9270</v>
      </c>
    </row>
    <row r="1022" spans="1:6" x14ac:dyDescent="0.3">
      <c r="A1022" s="1" t="s">
        <v>2293</v>
      </c>
      <c r="B1022" s="1" t="s">
        <v>698</v>
      </c>
      <c r="C1022" s="1" t="s">
        <v>1305</v>
      </c>
      <c r="D1022" s="1" t="s">
        <v>1306</v>
      </c>
      <c r="E1022" s="1" t="s">
        <v>8845</v>
      </c>
      <c r="F1022" s="1" t="s">
        <v>9271</v>
      </c>
    </row>
    <row r="1023" spans="1:6" x14ac:dyDescent="0.3">
      <c r="A1023" s="1" t="s">
        <v>2293</v>
      </c>
      <c r="B1023" s="1" t="s">
        <v>698</v>
      </c>
      <c r="C1023" s="1" t="s">
        <v>1305</v>
      </c>
      <c r="D1023" s="1" t="s">
        <v>1306</v>
      </c>
      <c r="E1023" s="1" t="s">
        <v>8846</v>
      </c>
      <c r="F1023" s="1" t="s">
        <v>9272</v>
      </c>
    </row>
    <row r="1024" spans="1:6" x14ac:dyDescent="0.3">
      <c r="A1024" s="1" t="s">
        <v>2293</v>
      </c>
      <c r="B1024" s="1" t="s">
        <v>698</v>
      </c>
      <c r="C1024" s="1" t="s">
        <v>1305</v>
      </c>
      <c r="D1024" s="1" t="s">
        <v>1306</v>
      </c>
      <c r="E1024" s="1" t="s">
        <v>8802</v>
      </c>
      <c r="F1024" s="1" t="s">
        <v>9228</v>
      </c>
    </row>
    <row r="1025" spans="1:6" x14ac:dyDescent="0.3">
      <c r="A1025" s="1" t="s">
        <v>2293</v>
      </c>
      <c r="B1025" s="1" t="s">
        <v>698</v>
      </c>
      <c r="C1025" s="1" t="s">
        <v>1305</v>
      </c>
      <c r="D1025" s="1" t="s">
        <v>1306</v>
      </c>
      <c r="E1025" s="1" t="s">
        <v>8803</v>
      </c>
      <c r="F1025" s="1" t="s">
        <v>9229</v>
      </c>
    </row>
    <row r="1026" spans="1:6" x14ac:dyDescent="0.3">
      <c r="A1026" s="1" t="s">
        <v>2293</v>
      </c>
      <c r="B1026" s="1" t="s">
        <v>698</v>
      </c>
      <c r="C1026" s="1" t="s">
        <v>1305</v>
      </c>
      <c r="D1026" s="1" t="s">
        <v>1306</v>
      </c>
      <c r="E1026" s="1" t="s">
        <v>8804</v>
      </c>
      <c r="F1026" s="1" t="s">
        <v>9230</v>
      </c>
    </row>
    <row r="1027" spans="1:6" x14ac:dyDescent="0.3">
      <c r="A1027" s="1" t="s">
        <v>2293</v>
      </c>
      <c r="B1027" s="1" t="s">
        <v>698</v>
      </c>
      <c r="C1027" s="1" t="s">
        <v>1305</v>
      </c>
      <c r="D1027" s="1" t="s">
        <v>1306</v>
      </c>
      <c r="E1027" s="1" t="s">
        <v>8805</v>
      </c>
      <c r="F1027" s="1" t="s">
        <v>9231</v>
      </c>
    </row>
    <row r="1028" spans="1:6" x14ac:dyDescent="0.3">
      <c r="A1028" s="1" t="s">
        <v>2293</v>
      </c>
      <c r="B1028" s="1" t="s">
        <v>698</v>
      </c>
      <c r="C1028" s="1" t="s">
        <v>1305</v>
      </c>
      <c r="D1028" s="1" t="s">
        <v>1306</v>
      </c>
      <c r="E1028" s="1" t="s">
        <v>8806</v>
      </c>
      <c r="F1028" s="1" t="s">
        <v>9232</v>
      </c>
    </row>
    <row r="1029" spans="1:6" x14ac:dyDescent="0.3">
      <c r="A1029" s="1" t="s">
        <v>2293</v>
      </c>
      <c r="B1029" s="1" t="s">
        <v>698</v>
      </c>
      <c r="C1029" s="1" t="s">
        <v>1305</v>
      </c>
      <c r="D1029" s="1" t="s">
        <v>1306</v>
      </c>
      <c r="E1029" s="1" t="s">
        <v>8807</v>
      </c>
      <c r="F1029" s="1" t="s">
        <v>9233</v>
      </c>
    </row>
    <row r="1030" spans="1:6" x14ac:dyDescent="0.3">
      <c r="A1030" s="1" t="s">
        <v>2293</v>
      </c>
      <c r="B1030" s="1" t="s">
        <v>698</v>
      </c>
      <c r="C1030" s="1" t="s">
        <v>1305</v>
      </c>
      <c r="D1030" s="1" t="s">
        <v>1306</v>
      </c>
      <c r="E1030" s="1" t="s">
        <v>8808</v>
      </c>
      <c r="F1030" s="1" t="s">
        <v>9234</v>
      </c>
    </row>
    <row r="1031" spans="1:6" x14ac:dyDescent="0.3">
      <c r="A1031" s="1" t="s">
        <v>2293</v>
      </c>
      <c r="B1031" s="1" t="s">
        <v>698</v>
      </c>
      <c r="C1031" s="1" t="s">
        <v>1305</v>
      </c>
      <c r="D1031" s="1" t="s">
        <v>1306</v>
      </c>
      <c r="E1031" s="1" t="s">
        <v>8809</v>
      </c>
      <c r="F1031" s="1" t="s">
        <v>9235</v>
      </c>
    </row>
    <row r="1032" spans="1:6" x14ac:dyDescent="0.3">
      <c r="A1032" s="1" t="s">
        <v>2293</v>
      </c>
      <c r="B1032" s="1" t="s">
        <v>698</v>
      </c>
      <c r="C1032" s="1" t="s">
        <v>1305</v>
      </c>
      <c r="D1032" s="1" t="s">
        <v>1306</v>
      </c>
      <c r="E1032" s="1" t="s">
        <v>8810</v>
      </c>
      <c r="F1032" s="1" t="s">
        <v>9236</v>
      </c>
    </row>
    <row r="1033" spans="1:6" x14ac:dyDescent="0.3">
      <c r="A1033" s="1" t="s">
        <v>2293</v>
      </c>
      <c r="B1033" s="1" t="s">
        <v>698</v>
      </c>
      <c r="C1033" s="1" t="s">
        <v>1305</v>
      </c>
      <c r="D1033" s="1" t="s">
        <v>1306</v>
      </c>
      <c r="E1033" s="1" t="s">
        <v>8820</v>
      </c>
      <c r="F1033" s="1" t="s">
        <v>9246</v>
      </c>
    </row>
    <row r="1034" spans="1:6" x14ac:dyDescent="0.3">
      <c r="A1034" s="1" t="s">
        <v>2293</v>
      </c>
      <c r="B1034" s="1" t="s">
        <v>698</v>
      </c>
      <c r="C1034" s="1" t="s">
        <v>1305</v>
      </c>
      <c r="D1034" s="1" t="s">
        <v>1306</v>
      </c>
      <c r="E1034" s="1" t="s">
        <v>8821</v>
      </c>
      <c r="F1034" s="1" t="s">
        <v>9247</v>
      </c>
    </row>
    <row r="1035" spans="1:6" x14ac:dyDescent="0.3">
      <c r="A1035" s="1" t="s">
        <v>2293</v>
      </c>
      <c r="B1035" s="1" t="s">
        <v>698</v>
      </c>
      <c r="C1035" s="1" t="s">
        <v>1305</v>
      </c>
      <c r="D1035" s="1" t="s">
        <v>1306</v>
      </c>
      <c r="E1035" s="1" t="s">
        <v>8822</v>
      </c>
      <c r="F1035" s="1" t="s">
        <v>9248</v>
      </c>
    </row>
    <row r="1036" spans="1:6" x14ac:dyDescent="0.3">
      <c r="A1036" s="1" t="s">
        <v>2293</v>
      </c>
      <c r="B1036" s="1" t="s">
        <v>698</v>
      </c>
      <c r="C1036" s="1" t="s">
        <v>1305</v>
      </c>
      <c r="D1036" s="1" t="s">
        <v>1306</v>
      </c>
      <c r="E1036" s="1" t="s">
        <v>8823</v>
      </c>
      <c r="F1036" s="1" t="s">
        <v>9249</v>
      </c>
    </row>
    <row r="1037" spans="1:6" x14ac:dyDescent="0.3">
      <c r="A1037" s="1" t="s">
        <v>2293</v>
      </c>
      <c r="B1037" s="1" t="s">
        <v>698</v>
      </c>
      <c r="C1037" s="1" t="s">
        <v>1305</v>
      </c>
      <c r="D1037" s="1" t="s">
        <v>1306</v>
      </c>
      <c r="E1037" s="1" t="s">
        <v>8824</v>
      </c>
      <c r="F1037" s="1" t="s">
        <v>9250</v>
      </c>
    </row>
    <row r="1038" spans="1:6" x14ac:dyDescent="0.3">
      <c r="A1038" s="1" t="s">
        <v>2293</v>
      </c>
      <c r="B1038" s="1" t="s">
        <v>698</v>
      </c>
      <c r="C1038" s="1" t="s">
        <v>1305</v>
      </c>
      <c r="D1038" s="1" t="s">
        <v>1306</v>
      </c>
      <c r="E1038" s="1" t="s">
        <v>8825</v>
      </c>
      <c r="F1038" s="1" t="s">
        <v>9251</v>
      </c>
    </row>
    <row r="1039" spans="1:6" x14ac:dyDescent="0.3">
      <c r="A1039" s="1" t="s">
        <v>2293</v>
      </c>
      <c r="B1039" s="1" t="s">
        <v>698</v>
      </c>
      <c r="C1039" s="1" t="s">
        <v>1305</v>
      </c>
      <c r="D1039" s="1" t="s">
        <v>1306</v>
      </c>
      <c r="E1039" s="1" t="s">
        <v>8826</v>
      </c>
      <c r="F1039" s="1" t="s">
        <v>9252</v>
      </c>
    </row>
    <row r="1040" spans="1:6" x14ac:dyDescent="0.3">
      <c r="A1040" s="1" t="s">
        <v>2293</v>
      </c>
      <c r="B1040" s="1" t="s">
        <v>698</v>
      </c>
      <c r="C1040" s="1" t="s">
        <v>1305</v>
      </c>
      <c r="D1040" s="1" t="s">
        <v>1306</v>
      </c>
      <c r="E1040" s="1" t="s">
        <v>8827</v>
      </c>
      <c r="F1040" s="1" t="s">
        <v>9253</v>
      </c>
    </row>
    <row r="1041" spans="1:6" x14ac:dyDescent="0.3">
      <c r="A1041" s="1" t="s">
        <v>2293</v>
      </c>
      <c r="B1041" s="1" t="s">
        <v>698</v>
      </c>
      <c r="C1041" s="1" t="s">
        <v>1305</v>
      </c>
      <c r="D1041" s="1" t="s">
        <v>1306</v>
      </c>
      <c r="E1041" s="1" t="s">
        <v>8828</v>
      </c>
      <c r="F1041" s="1" t="s">
        <v>9254</v>
      </c>
    </row>
    <row r="1042" spans="1:6" x14ac:dyDescent="0.3">
      <c r="A1042" s="1" t="s">
        <v>2293</v>
      </c>
      <c r="B1042" s="1" t="s">
        <v>698</v>
      </c>
      <c r="C1042" s="1" t="s">
        <v>1305</v>
      </c>
      <c r="D1042" s="1" t="s">
        <v>1306</v>
      </c>
      <c r="E1042" s="1" t="s">
        <v>8784</v>
      </c>
      <c r="F1042" s="1" t="s">
        <v>9210</v>
      </c>
    </row>
    <row r="1043" spans="1:6" x14ac:dyDescent="0.3">
      <c r="A1043" s="1" t="s">
        <v>2293</v>
      </c>
      <c r="B1043" s="1" t="s">
        <v>698</v>
      </c>
      <c r="C1043" s="1" t="s">
        <v>1305</v>
      </c>
      <c r="D1043" s="1" t="s">
        <v>1306</v>
      </c>
      <c r="E1043" s="1" t="s">
        <v>8785</v>
      </c>
      <c r="F1043" s="1" t="s">
        <v>9211</v>
      </c>
    </row>
    <row r="1044" spans="1:6" x14ac:dyDescent="0.3">
      <c r="A1044" s="1" t="s">
        <v>2293</v>
      </c>
      <c r="B1044" s="1" t="s">
        <v>698</v>
      </c>
      <c r="C1044" s="1" t="s">
        <v>1305</v>
      </c>
      <c r="D1044" s="1" t="s">
        <v>1306</v>
      </c>
      <c r="E1044" s="1" t="s">
        <v>8786</v>
      </c>
      <c r="F1044" s="1" t="s">
        <v>9212</v>
      </c>
    </row>
    <row r="1045" spans="1:6" x14ac:dyDescent="0.3">
      <c r="A1045" s="1" t="s">
        <v>2293</v>
      </c>
      <c r="B1045" s="1" t="s">
        <v>698</v>
      </c>
      <c r="C1045" s="1" t="s">
        <v>1305</v>
      </c>
      <c r="D1045" s="1" t="s">
        <v>1306</v>
      </c>
      <c r="E1045" s="1" t="s">
        <v>8787</v>
      </c>
      <c r="F1045" s="1" t="s">
        <v>9213</v>
      </c>
    </row>
    <row r="1046" spans="1:6" x14ac:dyDescent="0.3">
      <c r="A1046" s="1" t="s">
        <v>2293</v>
      </c>
      <c r="B1046" s="1" t="s">
        <v>698</v>
      </c>
      <c r="C1046" s="1" t="s">
        <v>1305</v>
      </c>
      <c r="D1046" s="1" t="s">
        <v>1306</v>
      </c>
      <c r="E1046" s="1" t="s">
        <v>8788</v>
      </c>
      <c r="F1046" s="1" t="s">
        <v>9214</v>
      </c>
    </row>
    <row r="1047" spans="1:6" x14ac:dyDescent="0.3">
      <c r="A1047" s="1" t="s">
        <v>2293</v>
      </c>
      <c r="B1047" s="1" t="s">
        <v>698</v>
      </c>
      <c r="C1047" s="1" t="s">
        <v>1305</v>
      </c>
      <c r="D1047" s="1" t="s">
        <v>1306</v>
      </c>
      <c r="E1047" s="1" t="s">
        <v>8789</v>
      </c>
      <c r="F1047" s="1" t="s">
        <v>9215</v>
      </c>
    </row>
    <row r="1048" spans="1:6" x14ac:dyDescent="0.3">
      <c r="A1048" s="1" t="s">
        <v>2293</v>
      </c>
      <c r="B1048" s="1" t="s">
        <v>698</v>
      </c>
      <c r="C1048" s="1" t="s">
        <v>1305</v>
      </c>
      <c r="D1048" s="1" t="s">
        <v>1306</v>
      </c>
      <c r="E1048" s="1" t="s">
        <v>8790</v>
      </c>
      <c r="F1048" s="1" t="s">
        <v>9216</v>
      </c>
    </row>
    <row r="1049" spans="1:6" x14ac:dyDescent="0.3">
      <c r="A1049" s="1" t="s">
        <v>2293</v>
      </c>
      <c r="B1049" s="1" t="s">
        <v>698</v>
      </c>
      <c r="C1049" s="1" t="s">
        <v>1305</v>
      </c>
      <c r="D1049" s="1" t="s">
        <v>1306</v>
      </c>
      <c r="E1049" s="1" t="s">
        <v>8791</v>
      </c>
      <c r="F1049" s="1" t="s">
        <v>9217</v>
      </c>
    </row>
    <row r="1050" spans="1:6" x14ac:dyDescent="0.3">
      <c r="A1050" s="1" t="s">
        <v>2293</v>
      </c>
      <c r="B1050" s="1" t="s">
        <v>698</v>
      </c>
      <c r="C1050" s="1" t="s">
        <v>1305</v>
      </c>
      <c r="D1050" s="1" t="s">
        <v>1306</v>
      </c>
      <c r="E1050" s="1" t="s">
        <v>8792</v>
      </c>
      <c r="F1050" s="1" t="s">
        <v>9218</v>
      </c>
    </row>
    <row r="1051" spans="1:6" x14ac:dyDescent="0.3">
      <c r="A1051" s="1" t="s">
        <v>2293</v>
      </c>
      <c r="B1051" s="1" t="s">
        <v>698</v>
      </c>
      <c r="C1051" s="1" t="s">
        <v>1305</v>
      </c>
      <c r="D1051" s="1" t="s">
        <v>1306</v>
      </c>
      <c r="E1051" s="1" t="s">
        <v>8838</v>
      </c>
      <c r="F1051" s="1" t="s">
        <v>9264</v>
      </c>
    </row>
    <row r="1052" spans="1:6" x14ac:dyDescent="0.3">
      <c r="A1052" s="1" t="s">
        <v>2293</v>
      </c>
      <c r="B1052" s="1" t="s">
        <v>698</v>
      </c>
      <c r="C1052" s="1" t="s">
        <v>1305</v>
      </c>
      <c r="D1052" s="1" t="s">
        <v>1306</v>
      </c>
      <c r="E1052" s="1" t="s">
        <v>8839</v>
      </c>
      <c r="F1052" s="1" t="s">
        <v>9265</v>
      </c>
    </row>
    <row r="1053" spans="1:6" x14ac:dyDescent="0.3">
      <c r="A1053" s="1" t="s">
        <v>2293</v>
      </c>
      <c r="B1053" s="1" t="s">
        <v>698</v>
      </c>
      <c r="C1053" s="1" t="s">
        <v>1305</v>
      </c>
      <c r="D1053" s="1" t="s">
        <v>1306</v>
      </c>
      <c r="E1053" s="1" t="s">
        <v>8840</v>
      </c>
      <c r="F1053" s="1" t="s">
        <v>9266</v>
      </c>
    </row>
    <row r="1054" spans="1:6" x14ac:dyDescent="0.3">
      <c r="A1054" s="1" t="s">
        <v>2293</v>
      </c>
      <c r="B1054" s="1" t="s">
        <v>698</v>
      </c>
      <c r="C1054" s="1" t="s">
        <v>1305</v>
      </c>
      <c r="D1054" s="1" t="s">
        <v>1306</v>
      </c>
      <c r="E1054" s="1" t="s">
        <v>8841</v>
      </c>
      <c r="F1054" s="1" t="s">
        <v>9267</v>
      </c>
    </row>
    <row r="1055" spans="1:6" x14ac:dyDescent="0.3">
      <c r="A1055" s="1" t="s">
        <v>2293</v>
      </c>
      <c r="B1055" s="1" t="s">
        <v>698</v>
      </c>
      <c r="C1055" s="1" t="s">
        <v>1305</v>
      </c>
      <c r="D1055" s="1" t="s">
        <v>1306</v>
      </c>
      <c r="E1055" s="1" t="s">
        <v>8842</v>
      </c>
      <c r="F1055" s="1" t="s">
        <v>9268</v>
      </c>
    </row>
    <row r="1056" spans="1:6" x14ac:dyDescent="0.3">
      <c r="A1056" s="1" t="s">
        <v>2293</v>
      </c>
      <c r="B1056" s="1" t="s">
        <v>698</v>
      </c>
      <c r="C1056" s="1" t="s">
        <v>1305</v>
      </c>
      <c r="D1056" s="1" t="s">
        <v>1306</v>
      </c>
      <c r="E1056" s="1" t="s">
        <v>8843</v>
      </c>
      <c r="F1056" s="1" t="s">
        <v>9269</v>
      </c>
    </row>
    <row r="1057" spans="1:6" x14ac:dyDescent="0.3">
      <c r="A1057" s="1" t="s">
        <v>2293</v>
      </c>
      <c r="B1057" s="1" t="s">
        <v>698</v>
      </c>
      <c r="C1057" s="1" t="s">
        <v>1305</v>
      </c>
      <c r="D1057" s="1" t="s">
        <v>1306</v>
      </c>
      <c r="E1057" s="1" t="s">
        <v>8844</v>
      </c>
      <c r="F1057" s="1" t="s">
        <v>9270</v>
      </c>
    </row>
    <row r="1058" spans="1:6" x14ac:dyDescent="0.3">
      <c r="A1058" s="1" t="s">
        <v>2293</v>
      </c>
      <c r="B1058" s="1" t="s">
        <v>698</v>
      </c>
      <c r="C1058" s="1" t="s">
        <v>1305</v>
      </c>
      <c r="D1058" s="1" t="s">
        <v>1306</v>
      </c>
      <c r="E1058" s="1" t="s">
        <v>8845</v>
      </c>
      <c r="F1058" s="1" t="s">
        <v>9271</v>
      </c>
    </row>
    <row r="1059" spans="1:6" x14ac:dyDescent="0.3">
      <c r="A1059" s="1" t="s">
        <v>2293</v>
      </c>
      <c r="B1059" s="1" t="s">
        <v>698</v>
      </c>
      <c r="C1059" s="1" t="s">
        <v>1305</v>
      </c>
      <c r="D1059" s="1" t="s">
        <v>1306</v>
      </c>
      <c r="E1059" s="1" t="s">
        <v>8846</v>
      </c>
      <c r="F1059" s="1" t="s">
        <v>9272</v>
      </c>
    </row>
    <row r="1060" spans="1:6" x14ac:dyDescent="0.3">
      <c r="A1060" s="1" t="s">
        <v>2293</v>
      </c>
      <c r="B1060" s="1" t="s">
        <v>698</v>
      </c>
      <c r="C1060" s="1" t="s">
        <v>1305</v>
      </c>
      <c r="D1060" s="1" t="s">
        <v>1306</v>
      </c>
      <c r="E1060" s="1" t="s">
        <v>8802</v>
      </c>
      <c r="F1060" s="1" t="s">
        <v>9228</v>
      </c>
    </row>
    <row r="1061" spans="1:6" x14ac:dyDescent="0.3">
      <c r="A1061" s="1" t="s">
        <v>2293</v>
      </c>
      <c r="B1061" s="1" t="s">
        <v>698</v>
      </c>
      <c r="C1061" s="1" t="s">
        <v>1305</v>
      </c>
      <c r="D1061" s="1" t="s">
        <v>1306</v>
      </c>
      <c r="E1061" s="1" t="s">
        <v>8803</v>
      </c>
      <c r="F1061" s="1" t="s">
        <v>9229</v>
      </c>
    </row>
    <row r="1062" spans="1:6" x14ac:dyDescent="0.3">
      <c r="A1062" s="1" t="s">
        <v>2293</v>
      </c>
      <c r="B1062" s="1" t="s">
        <v>698</v>
      </c>
      <c r="C1062" s="1" t="s">
        <v>1305</v>
      </c>
      <c r="D1062" s="1" t="s">
        <v>1306</v>
      </c>
      <c r="E1062" s="1" t="s">
        <v>8804</v>
      </c>
      <c r="F1062" s="1" t="s">
        <v>9230</v>
      </c>
    </row>
    <row r="1063" spans="1:6" x14ac:dyDescent="0.3">
      <c r="A1063" s="1" t="s">
        <v>2293</v>
      </c>
      <c r="B1063" s="1" t="s">
        <v>698</v>
      </c>
      <c r="C1063" s="1" t="s">
        <v>1305</v>
      </c>
      <c r="D1063" s="1" t="s">
        <v>1306</v>
      </c>
      <c r="E1063" s="1" t="s">
        <v>8805</v>
      </c>
      <c r="F1063" s="1" t="s">
        <v>9231</v>
      </c>
    </row>
    <row r="1064" spans="1:6" x14ac:dyDescent="0.3">
      <c r="A1064" s="1" t="s">
        <v>2293</v>
      </c>
      <c r="B1064" s="1" t="s">
        <v>698</v>
      </c>
      <c r="C1064" s="1" t="s">
        <v>1305</v>
      </c>
      <c r="D1064" s="1" t="s">
        <v>1306</v>
      </c>
      <c r="E1064" s="1" t="s">
        <v>8806</v>
      </c>
      <c r="F1064" s="1" t="s">
        <v>9232</v>
      </c>
    </row>
    <row r="1065" spans="1:6" x14ac:dyDescent="0.3">
      <c r="A1065" s="1" t="s">
        <v>2293</v>
      </c>
      <c r="B1065" s="1" t="s">
        <v>698</v>
      </c>
      <c r="C1065" s="1" t="s">
        <v>1305</v>
      </c>
      <c r="D1065" s="1" t="s">
        <v>1306</v>
      </c>
      <c r="E1065" s="1" t="s">
        <v>8807</v>
      </c>
      <c r="F1065" s="1" t="s">
        <v>9233</v>
      </c>
    </row>
    <row r="1066" spans="1:6" x14ac:dyDescent="0.3">
      <c r="A1066" s="1" t="s">
        <v>2293</v>
      </c>
      <c r="B1066" s="1" t="s">
        <v>698</v>
      </c>
      <c r="C1066" s="1" t="s">
        <v>1305</v>
      </c>
      <c r="D1066" s="1" t="s">
        <v>1306</v>
      </c>
      <c r="E1066" s="1" t="s">
        <v>8808</v>
      </c>
      <c r="F1066" s="1" t="s">
        <v>9234</v>
      </c>
    </row>
    <row r="1067" spans="1:6" x14ac:dyDescent="0.3">
      <c r="A1067" s="1" t="s">
        <v>2293</v>
      </c>
      <c r="B1067" s="1" t="s">
        <v>698</v>
      </c>
      <c r="C1067" s="1" t="s">
        <v>1305</v>
      </c>
      <c r="D1067" s="1" t="s">
        <v>1306</v>
      </c>
      <c r="E1067" s="1" t="s">
        <v>8809</v>
      </c>
      <c r="F1067" s="1" t="s">
        <v>9235</v>
      </c>
    </row>
    <row r="1068" spans="1:6" x14ac:dyDescent="0.3">
      <c r="A1068" s="1" t="s">
        <v>2293</v>
      </c>
      <c r="B1068" s="1" t="s">
        <v>698</v>
      </c>
      <c r="C1068" s="1" t="s">
        <v>1305</v>
      </c>
      <c r="D1068" s="1" t="s">
        <v>1306</v>
      </c>
      <c r="E1068" s="1" t="s">
        <v>8810</v>
      </c>
      <c r="F1068" s="1" t="s">
        <v>9236</v>
      </c>
    </row>
    <row r="1069" spans="1:6" x14ac:dyDescent="0.3">
      <c r="A1069" s="1" t="s">
        <v>2293</v>
      </c>
      <c r="B1069" s="1" t="s">
        <v>698</v>
      </c>
      <c r="C1069" s="1" t="s">
        <v>1305</v>
      </c>
      <c r="D1069" s="1" t="s">
        <v>1306</v>
      </c>
      <c r="E1069" s="1" t="s">
        <v>8820</v>
      </c>
      <c r="F1069" s="1" t="s">
        <v>9246</v>
      </c>
    </row>
    <row r="1070" spans="1:6" x14ac:dyDescent="0.3">
      <c r="A1070" s="1" t="s">
        <v>2293</v>
      </c>
      <c r="B1070" s="1" t="s">
        <v>698</v>
      </c>
      <c r="C1070" s="1" t="s">
        <v>1305</v>
      </c>
      <c r="D1070" s="1" t="s">
        <v>1306</v>
      </c>
      <c r="E1070" s="1" t="s">
        <v>8821</v>
      </c>
      <c r="F1070" s="1" t="s">
        <v>9247</v>
      </c>
    </row>
    <row r="1071" spans="1:6" x14ac:dyDescent="0.3">
      <c r="A1071" s="1" t="s">
        <v>2293</v>
      </c>
      <c r="B1071" s="1" t="s">
        <v>698</v>
      </c>
      <c r="C1071" s="1" t="s">
        <v>1305</v>
      </c>
      <c r="D1071" s="1" t="s">
        <v>1306</v>
      </c>
      <c r="E1071" s="1" t="s">
        <v>8822</v>
      </c>
      <c r="F1071" s="1" t="s">
        <v>9248</v>
      </c>
    </row>
    <row r="1072" spans="1:6" x14ac:dyDescent="0.3">
      <c r="A1072" s="1" t="s">
        <v>2293</v>
      </c>
      <c r="B1072" s="1" t="s">
        <v>698</v>
      </c>
      <c r="C1072" s="1" t="s">
        <v>1305</v>
      </c>
      <c r="D1072" s="1" t="s">
        <v>1306</v>
      </c>
      <c r="E1072" s="1" t="s">
        <v>8823</v>
      </c>
      <c r="F1072" s="1" t="s">
        <v>9249</v>
      </c>
    </row>
    <row r="1073" spans="1:6" x14ac:dyDescent="0.3">
      <c r="A1073" s="1" t="s">
        <v>2293</v>
      </c>
      <c r="B1073" s="1" t="s">
        <v>698</v>
      </c>
      <c r="C1073" s="1" t="s">
        <v>1305</v>
      </c>
      <c r="D1073" s="1" t="s">
        <v>1306</v>
      </c>
      <c r="E1073" s="1" t="s">
        <v>8824</v>
      </c>
      <c r="F1073" s="1" t="s">
        <v>9250</v>
      </c>
    </row>
    <row r="1074" spans="1:6" x14ac:dyDescent="0.3">
      <c r="A1074" s="1" t="s">
        <v>2293</v>
      </c>
      <c r="B1074" s="1" t="s">
        <v>698</v>
      </c>
      <c r="C1074" s="1" t="s">
        <v>1305</v>
      </c>
      <c r="D1074" s="1" t="s">
        <v>1306</v>
      </c>
      <c r="E1074" s="1" t="s">
        <v>8825</v>
      </c>
      <c r="F1074" s="1" t="s">
        <v>9251</v>
      </c>
    </row>
    <row r="1075" spans="1:6" x14ac:dyDescent="0.3">
      <c r="A1075" s="1" t="s">
        <v>2293</v>
      </c>
      <c r="B1075" s="1" t="s">
        <v>698</v>
      </c>
      <c r="C1075" s="1" t="s">
        <v>1305</v>
      </c>
      <c r="D1075" s="1" t="s">
        <v>1306</v>
      </c>
      <c r="E1075" s="1" t="s">
        <v>8826</v>
      </c>
      <c r="F1075" s="1" t="s">
        <v>9252</v>
      </c>
    </row>
    <row r="1076" spans="1:6" x14ac:dyDescent="0.3">
      <c r="A1076" s="1" t="s">
        <v>2293</v>
      </c>
      <c r="B1076" s="1" t="s">
        <v>698</v>
      </c>
      <c r="C1076" s="1" t="s">
        <v>1305</v>
      </c>
      <c r="D1076" s="1" t="s">
        <v>1306</v>
      </c>
      <c r="E1076" s="1" t="s">
        <v>8827</v>
      </c>
      <c r="F1076" s="1" t="s">
        <v>9253</v>
      </c>
    </row>
    <row r="1077" spans="1:6" x14ac:dyDescent="0.3">
      <c r="A1077" s="1" t="s">
        <v>2293</v>
      </c>
      <c r="B1077" s="1" t="s">
        <v>698</v>
      </c>
      <c r="C1077" s="1" t="s">
        <v>1305</v>
      </c>
      <c r="D1077" s="1" t="s">
        <v>1306</v>
      </c>
      <c r="E1077" s="1" t="s">
        <v>8828</v>
      </c>
      <c r="F1077" s="1" t="s">
        <v>9254</v>
      </c>
    </row>
    <row r="1078" spans="1:6" x14ac:dyDescent="0.3">
      <c r="A1078" s="1" t="s">
        <v>2293</v>
      </c>
      <c r="B1078" s="1" t="s">
        <v>698</v>
      </c>
      <c r="C1078" s="1" t="s">
        <v>1305</v>
      </c>
      <c r="D1078" s="1" t="s">
        <v>1306</v>
      </c>
      <c r="E1078" s="1" t="s">
        <v>8784</v>
      </c>
      <c r="F1078" s="1" t="s">
        <v>9210</v>
      </c>
    </row>
    <row r="1079" spans="1:6" x14ac:dyDescent="0.3">
      <c r="A1079" s="1" t="s">
        <v>2293</v>
      </c>
      <c r="B1079" s="1" t="s">
        <v>698</v>
      </c>
      <c r="C1079" s="1" t="s">
        <v>1305</v>
      </c>
      <c r="D1079" s="1" t="s">
        <v>1306</v>
      </c>
      <c r="E1079" s="1" t="s">
        <v>8785</v>
      </c>
      <c r="F1079" s="1" t="s">
        <v>9211</v>
      </c>
    </row>
    <row r="1080" spans="1:6" x14ac:dyDescent="0.3">
      <c r="A1080" s="1" t="s">
        <v>2293</v>
      </c>
      <c r="B1080" s="1" t="s">
        <v>698</v>
      </c>
      <c r="C1080" s="1" t="s">
        <v>1305</v>
      </c>
      <c r="D1080" s="1" t="s">
        <v>1306</v>
      </c>
      <c r="E1080" s="1" t="s">
        <v>8786</v>
      </c>
      <c r="F1080" s="1" t="s">
        <v>9212</v>
      </c>
    </row>
    <row r="1081" spans="1:6" x14ac:dyDescent="0.3">
      <c r="A1081" s="1" t="s">
        <v>2293</v>
      </c>
      <c r="B1081" s="1" t="s">
        <v>698</v>
      </c>
      <c r="C1081" s="1" t="s">
        <v>1305</v>
      </c>
      <c r="D1081" s="1" t="s">
        <v>1306</v>
      </c>
      <c r="E1081" s="1" t="s">
        <v>8787</v>
      </c>
      <c r="F1081" s="1" t="s">
        <v>9213</v>
      </c>
    </row>
    <row r="1082" spans="1:6" x14ac:dyDescent="0.3">
      <c r="A1082" s="1" t="s">
        <v>2293</v>
      </c>
      <c r="B1082" s="1" t="s">
        <v>698</v>
      </c>
      <c r="C1082" s="1" t="s">
        <v>1305</v>
      </c>
      <c r="D1082" s="1" t="s">
        <v>1306</v>
      </c>
      <c r="E1082" s="1" t="s">
        <v>8788</v>
      </c>
      <c r="F1082" s="1" t="s">
        <v>9214</v>
      </c>
    </row>
    <row r="1083" spans="1:6" x14ac:dyDescent="0.3">
      <c r="A1083" s="1" t="s">
        <v>2293</v>
      </c>
      <c r="B1083" s="1" t="s">
        <v>698</v>
      </c>
      <c r="C1083" s="1" t="s">
        <v>1305</v>
      </c>
      <c r="D1083" s="1" t="s">
        <v>1306</v>
      </c>
      <c r="E1083" s="1" t="s">
        <v>8789</v>
      </c>
      <c r="F1083" s="1" t="s">
        <v>9215</v>
      </c>
    </row>
    <row r="1084" spans="1:6" x14ac:dyDescent="0.3">
      <c r="A1084" s="1" t="s">
        <v>2293</v>
      </c>
      <c r="B1084" s="1" t="s">
        <v>698</v>
      </c>
      <c r="C1084" s="1" t="s">
        <v>1305</v>
      </c>
      <c r="D1084" s="1" t="s">
        <v>1306</v>
      </c>
      <c r="E1084" s="1" t="s">
        <v>8790</v>
      </c>
      <c r="F1084" s="1" t="s">
        <v>9216</v>
      </c>
    </row>
    <row r="1085" spans="1:6" x14ac:dyDescent="0.3">
      <c r="A1085" s="1" t="s">
        <v>2293</v>
      </c>
      <c r="B1085" s="1" t="s">
        <v>698</v>
      </c>
      <c r="C1085" s="1" t="s">
        <v>1305</v>
      </c>
      <c r="D1085" s="1" t="s">
        <v>1306</v>
      </c>
      <c r="E1085" s="1" t="s">
        <v>8791</v>
      </c>
      <c r="F1085" s="1" t="s">
        <v>9217</v>
      </c>
    </row>
    <row r="1086" spans="1:6" x14ac:dyDescent="0.3">
      <c r="A1086" s="1" t="s">
        <v>2293</v>
      </c>
      <c r="B1086" s="1" t="s">
        <v>698</v>
      </c>
      <c r="C1086" s="1" t="s">
        <v>1305</v>
      </c>
      <c r="D1086" s="1" t="s">
        <v>1306</v>
      </c>
      <c r="E1086" s="1" t="s">
        <v>8792</v>
      </c>
      <c r="F1086" s="1" t="s">
        <v>9218</v>
      </c>
    </row>
    <row r="1087" spans="1:6" x14ac:dyDescent="0.3">
      <c r="A1087" s="1" t="s">
        <v>2293</v>
      </c>
      <c r="B1087" s="1" t="s">
        <v>698</v>
      </c>
      <c r="C1087" s="1" t="s">
        <v>1305</v>
      </c>
      <c r="D1087" s="1" t="s">
        <v>1306</v>
      </c>
      <c r="E1087" s="1" t="s">
        <v>8838</v>
      </c>
      <c r="F1087" s="1" t="s">
        <v>9264</v>
      </c>
    </row>
    <row r="1088" spans="1:6" x14ac:dyDescent="0.3">
      <c r="A1088" s="1" t="s">
        <v>2293</v>
      </c>
      <c r="B1088" s="1" t="s">
        <v>698</v>
      </c>
      <c r="C1088" s="1" t="s">
        <v>1305</v>
      </c>
      <c r="D1088" s="1" t="s">
        <v>1306</v>
      </c>
      <c r="E1088" s="1" t="s">
        <v>8839</v>
      </c>
      <c r="F1088" s="1" t="s">
        <v>9265</v>
      </c>
    </row>
    <row r="1089" spans="1:6" x14ac:dyDescent="0.3">
      <c r="A1089" s="1" t="s">
        <v>2293</v>
      </c>
      <c r="B1089" s="1" t="s">
        <v>698</v>
      </c>
      <c r="C1089" s="1" t="s">
        <v>1305</v>
      </c>
      <c r="D1089" s="1" t="s">
        <v>1306</v>
      </c>
      <c r="E1089" s="1" t="s">
        <v>8840</v>
      </c>
      <c r="F1089" s="1" t="s">
        <v>9266</v>
      </c>
    </row>
    <row r="1090" spans="1:6" x14ac:dyDescent="0.3">
      <c r="A1090" s="1" t="s">
        <v>2293</v>
      </c>
      <c r="B1090" s="1" t="s">
        <v>698</v>
      </c>
      <c r="C1090" s="1" t="s">
        <v>1305</v>
      </c>
      <c r="D1090" s="1" t="s">
        <v>1306</v>
      </c>
      <c r="E1090" s="1" t="s">
        <v>8841</v>
      </c>
      <c r="F1090" s="1" t="s">
        <v>9267</v>
      </c>
    </row>
    <row r="1091" spans="1:6" x14ac:dyDescent="0.3">
      <c r="A1091" s="1" t="s">
        <v>2293</v>
      </c>
      <c r="B1091" s="1" t="s">
        <v>698</v>
      </c>
      <c r="C1091" s="1" t="s">
        <v>1305</v>
      </c>
      <c r="D1091" s="1" t="s">
        <v>1306</v>
      </c>
      <c r="E1091" s="1" t="s">
        <v>8842</v>
      </c>
      <c r="F1091" s="1" t="s">
        <v>9268</v>
      </c>
    </row>
    <row r="1092" spans="1:6" x14ac:dyDescent="0.3">
      <c r="A1092" s="1" t="s">
        <v>2293</v>
      </c>
      <c r="B1092" s="1" t="s">
        <v>698</v>
      </c>
      <c r="C1092" s="1" t="s">
        <v>1305</v>
      </c>
      <c r="D1092" s="1" t="s">
        <v>1306</v>
      </c>
      <c r="E1092" s="1" t="s">
        <v>8843</v>
      </c>
      <c r="F1092" s="1" t="s">
        <v>9269</v>
      </c>
    </row>
    <row r="1093" spans="1:6" x14ac:dyDescent="0.3">
      <c r="A1093" s="1" t="s">
        <v>2293</v>
      </c>
      <c r="B1093" s="1" t="s">
        <v>698</v>
      </c>
      <c r="C1093" s="1" t="s">
        <v>1305</v>
      </c>
      <c r="D1093" s="1" t="s">
        <v>1306</v>
      </c>
      <c r="E1093" s="1" t="s">
        <v>8844</v>
      </c>
      <c r="F1093" s="1" t="s">
        <v>9270</v>
      </c>
    </row>
    <row r="1094" spans="1:6" x14ac:dyDescent="0.3">
      <c r="A1094" s="1" t="s">
        <v>2293</v>
      </c>
      <c r="B1094" s="1" t="s">
        <v>698</v>
      </c>
      <c r="C1094" s="1" t="s">
        <v>1305</v>
      </c>
      <c r="D1094" s="1" t="s">
        <v>1306</v>
      </c>
      <c r="E1094" s="1" t="s">
        <v>8845</v>
      </c>
      <c r="F1094" s="1" t="s">
        <v>9271</v>
      </c>
    </row>
    <row r="1095" spans="1:6" x14ac:dyDescent="0.3">
      <c r="A1095" s="1" t="s">
        <v>2293</v>
      </c>
      <c r="B1095" s="1" t="s">
        <v>698</v>
      </c>
      <c r="C1095" s="1" t="s">
        <v>1305</v>
      </c>
      <c r="D1095" s="1" t="s">
        <v>1306</v>
      </c>
      <c r="E1095" s="1" t="s">
        <v>8846</v>
      </c>
      <c r="F1095" s="1" t="s">
        <v>9272</v>
      </c>
    </row>
    <row r="1096" spans="1:6" x14ac:dyDescent="0.3">
      <c r="A1096" s="1" t="s">
        <v>2293</v>
      </c>
      <c r="B1096" s="1" t="s">
        <v>698</v>
      </c>
      <c r="C1096" s="1" t="s">
        <v>1305</v>
      </c>
      <c r="D1096" s="1" t="s">
        <v>1306</v>
      </c>
      <c r="E1096" s="1" t="s">
        <v>8829</v>
      </c>
      <c r="F1096" s="1" t="s">
        <v>9255</v>
      </c>
    </row>
    <row r="1097" spans="1:6" x14ac:dyDescent="0.3">
      <c r="A1097" s="1" t="s">
        <v>2293</v>
      </c>
      <c r="B1097" s="1" t="s">
        <v>698</v>
      </c>
      <c r="C1097" s="1" t="s">
        <v>1305</v>
      </c>
      <c r="D1097" s="1" t="s">
        <v>1306</v>
      </c>
      <c r="E1097" s="1" t="s">
        <v>8830</v>
      </c>
      <c r="F1097" s="1" t="s">
        <v>9256</v>
      </c>
    </row>
    <row r="1098" spans="1:6" x14ac:dyDescent="0.3">
      <c r="A1098" s="1" t="s">
        <v>2293</v>
      </c>
      <c r="B1098" s="1" t="s">
        <v>698</v>
      </c>
      <c r="C1098" s="1" t="s">
        <v>1305</v>
      </c>
      <c r="D1098" s="1" t="s">
        <v>1306</v>
      </c>
      <c r="E1098" s="1" t="s">
        <v>8831</v>
      </c>
      <c r="F1098" s="1" t="s">
        <v>9257</v>
      </c>
    </row>
    <row r="1099" spans="1:6" x14ac:dyDescent="0.3">
      <c r="A1099" s="1" t="s">
        <v>2293</v>
      </c>
      <c r="B1099" s="1" t="s">
        <v>698</v>
      </c>
      <c r="C1099" s="1" t="s">
        <v>1305</v>
      </c>
      <c r="D1099" s="1" t="s">
        <v>1306</v>
      </c>
      <c r="E1099" s="1" t="s">
        <v>8832</v>
      </c>
      <c r="F1099" s="1" t="s">
        <v>9258</v>
      </c>
    </row>
    <row r="1100" spans="1:6" x14ac:dyDescent="0.3">
      <c r="A1100" s="1" t="s">
        <v>2293</v>
      </c>
      <c r="B1100" s="1" t="s">
        <v>698</v>
      </c>
      <c r="C1100" s="1" t="s">
        <v>1305</v>
      </c>
      <c r="D1100" s="1" t="s">
        <v>1306</v>
      </c>
      <c r="E1100" s="1" t="s">
        <v>8833</v>
      </c>
      <c r="F1100" s="1" t="s">
        <v>9259</v>
      </c>
    </row>
    <row r="1101" spans="1:6" x14ac:dyDescent="0.3">
      <c r="A1101" s="1" t="s">
        <v>2293</v>
      </c>
      <c r="B1101" s="1" t="s">
        <v>698</v>
      </c>
      <c r="C1101" s="1" t="s">
        <v>1305</v>
      </c>
      <c r="D1101" s="1" t="s">
        <v>1306</v>
      </c>
      <c r="E1101" s="1" t="s">
        <v>8834</v>
      </c>
      <c r="F1101" s="1" t="s">
        <v>9260</v>
      </c>
    </row>
    <row r="1102" spans="1:6" x14ac:dyDescent="0.3">
      <c r="A1102" s="1" t="s">
        <v>2293</v>
      </c>
      <c r="B1102" s="1" t="s">
        <v>698</v>
      </c>
      <c r="C1102" s="1" t="s">
        <v>1305</v>
      </c>
      <c r="D1102" s="1" t="s">
        <v>1306</v>
      </c>
      <c r="E1102" s="1" t="s">
        <v>8835</v>
      </c>
      <c r="F1102" s="1" t="s">
        <v>9261</v>
      </c>
    </row>
    <row r="1103" spans="1:6" x14ac:dyDescent="0.3">
      <c r="A1103" s="1" t="s">
        <v>2293</v>
      </c>
      <c r="B1103" s="1" t="s">
        <v>698</v>
      </c>
      <c r="C1103" s="1" t="s">
        <v>1305</v>
      </c>
      <c r="D1103" s="1" t="s">
        <v>1306</v>
      </c>
      <c r="E1103" s="1" t="s">
        <v>8836</v>
      </c>
      <c r="F1103" s="1" t="s">
        <v>9262</v>
      </c>
    </row>
    <row r="1104" spans="1:6" x14ac:dyDescent="0.3">
      <c r="A1104" s="1" t="s">
        <v>2293</v>
      </c>
      <c r="B1104" s="1" t="s">
        <v>698</v>
      </c>
      <c r="C1104" s="1" t="s">
        <v>1305</v>
      </c>
      <c r="D1104" s="1" t="s">
        <v>1306</v>
      </c>
      <c r="E1104" s="1" t="s">
        <v>8837</v>
      </c>
      <c r="F1104" s="1" t="s">
        <v>9263</v>
      </c>
    </row>
    <row r="1105" spans="1:6" x14ac:dyDescent="0.3">
      <c r="A1105" s="1" t="s">
        <v>2293</v>
      </c>
      <c r="B1105" s="1" t="s">
        <v>698</v>
      </c>
      <c r="C1105" s="1" t="s">
        <v>1305</v>
      </c>
      <c r="D1105" s="1" t="s">
        <v>1306</v>
      </c>
      <c r="E1105" s="1" t="s">
        <v>8811</v>
      </c>
      <c r="F1105" s="1" t="s">
        <v>9237</v>
      </c>
    </row>
    <row r="1106" spans="1:6" x14ac:dyDescent="0.3">
      <c r="A1106" s="1" t="s">
        <v>2293</v>
      </c>
      <c r="B1106" s="1" t="s">
        <v>698</v>
      </c>
      <c r="C1106" s="1" t="s">
        <v>1305</v>
      </c>
      <c r="D1106" s="1" t="s">
        <v>1306</v>
      </c>
      <c r="E1106" s="1" t="s">
        <v>8812</v>
      </c>
      <c r="F1106" s="1" t="s">
        <v>9238</v>
      </c>
    </row>
    <row r="1107" spans="1:6" x14ac:dyDescent="0.3">
      <c r="A1107" s="1" t="s">
        <v>2293</v>
      </c>
      <c r="B1107" s="1" t="s">
        <v>698</v>
      </c>
      <c r="C1107" s="1" t="s">
        <v>1305</v>
      </c>
      <c r="D1107" s="1" t="s">
        <v>1306</v>
      </c>
      <c r="E1107" s="1" t="s">
        <v>8813</v>
      </c>
      <c r="F1107" s="1" t="s">
        <v>9239</v>
      </c>
    </row>
    <row r="1108" spans="1:6" x14ac:dyDescent="0.3">
      <c r="A1108" s="1" t="s">
        <v>2293</v>
      </c>
      <c r="B1108" s="1" t="s">
        <v>698</v>
      </c>
      <c r="C1108" s="1" t="s">
        <v>1305</v>
      </c>
      <c r="D1108" s="1" t="s">
        <v>1306</v>
      </c>
      <c r="E1108" s="1" t="s">
        <v>8814</v>
      </c>
      <c r="F1108" s="1" t="s">
        <v>9240</v>
      </c>
    </row>
    <row r="1109" spans="1:6" x14ac:dyDescent="0.3">
      <c r="A1109" s="1" t="s">
        <v>2293</v>
      </c>
      <c r="B1109" s="1" t="s">
        <v>698</v>
      </c>
      <c r="C1109" s="1" t="s">
        <v>1305</v>
      </c>
      <c r="D1109" s="1" t="s">
        <v>1306</v>
      </c>
      <c r="E1109" s="1" t="s">
        <v>8815</v>
      </c>
      <c r="F1109" s="1" t="s">
        <v>9241</v>
      </c>
    </row>
    <row r="1110" spans="1:6" x14ac:dyDescent="0.3">
      <c r="A1110" s="1" t="s">
        <v>2293</v>
      </c>
      <c r="B1110" s="1" t="s">
        <v>698</v>
      </c>
      <c r="C1110" s="1" t="s">
        <v>1305</v>
      </c>
      <c r="D1110" s="1" t="s">
        <v>1306</v>
      </c>
      <c r="E1110" s="1" t="s">
        <v>8816</v>
      </c>
      <c r="F1110" s="1" t="s">
        <v>9242</v>
      </c>
    </row>
    <row r="1111" spans="1:6" x14ac:dyDescent="0.3">
      <c r="A1111" s="1" t="s">
        <v>2293</v>
      </c>
      <c r="B1111" s="1" t="s">
        <v>698</v>
      </c>
      <c r="C1111" s="1" t="s">
        <v>1305</v>
      </c>
      <c r="D1111" s="1" t="s">
        <v>1306</v>
      </c>
      <c r="E1111" s="1" t="s">
        <v>8817</v>
      </c>
      <c r="F1111" s="1" t="s">
        <v>9243</v>
      </c>
    </row>
    <row r="1112" spans="1:6" x14ac:dyDescent="0.3">
      <c r="A1112" s="1" t="s">
        <v>2293</v>
      </c>
      <c r="B1112" s="1" t="s">
        <v>698</v>
      </c>
      <c r="C1112" s="1" t="s">
        <v>1305</v>
      </c>
      <c r="D1112" s="1" t="s">
        <v>1306</v>
      </c>
      <c r="E1112" s="1" t="s">
        <v>8818</v>
      </c>
      <c r="F1112" s="1" t="s">
        <v>9244</v>
      </c>
    </row>
    <row r="1113" spans="1:6" x14ac:dyDescent="0.3">
      <c r="A1113" s="1" t="s">
        <v>2293</v>
      </c>
      <c r="B1113" s="1" t="s">
        <v>698</v>
      </c>
      <c r="C1113" s="1" t="s">
        <v>1305</v>
      </c>
      <c r="D1113" s="1" t="s">
        <v>1306</v>
      </c>
      <c r="E1113" s="1" t="s">
        <v>8819</v>
      </c>
      <c r="F1113" s="1" t="s">
        <v>9245</v>
      </c>
    </row>
    <row r="1114" spans="1:6" x14ac:dyDescent="0.3">
      <c r="A1114" s="1" t="s">
        <v>2293</v>
      </c>
      <c r="B1114" s="1" t="s">
        <v>698</v>
      </c>
      <c r="C1114" s="1" t="s">
        <v>1305</v>
      </c>
      <c r="D1114" s="1" t="s">
        <v>1306</v>
      </c>
      <c r="E1114" s="1" t="s">
        <v>8784</v>
      </c>
      <c r="F1114" s="1" t="s">
        <v>9210</v>
      </c>
    </row>
    <row r="1115" spans="1:6" x14ac:dyDescent="0.3">
      <c r="A1115" s="1" t="s">
        <v>2293</v>
      </c>
      <c r="B1115" s="1" t="s">
        <v>698</v>
      </c>
      <c r="C1115" s="1" t="s">
        <v>1305</v>
      </c>
      <c r="D1115" s="1" t="s">
        <v>1306</v>
      </c>
      <c r="E1115" s="1" t="s">
        <v>8785</v>
      </c>
      <c r="F1115" s="1" t="s">
        <v>9211</v>
      </c>
    </row>
    <row r="1116" spans="1:6" x14ac:dyDescent="0.3">
      <c r="A1116" s="1" t="s">
        <v>2293</v>
      </c>
      <c r="B1116" s="1" t="s">
        <v>698</v>
      </c>
      <c r="C1116" s="1" t="s">
        <v>1305</v>
      </c>
      <c r="D1116" s="1" t="s">
        <v>1306</v>
      </c>
      <c r="E1116" s="1" t="s">
        <v>8786</v>
      </c>
      <c r="F1116" s="1" t="s">
        <v>9212</v>
      </c>
    </row>
    <row r="1117" spans="1:6" x14ac:dyDescent="0.3">
      <c r="A1117" s="1" t="s">
        <v>2293</v>
      </c>
      <c r="B1117" s="1" t="s">
        <v>698</v>
      </c>
      <c r="C1117" s="1" t="s">
        <v>1305</v>
      </c>
      <c r="D1117" s="1" t="s">
        <v>1306</v>
      </c>
      <c r="E1117" s="1" t="s">
        <v>8787</v>
      </c>
      <c r="F1117" s="1" t="s">
        <v>9213</v>
      </c>
    </row>
    <row r="1118" spans="1:6" x14ac:dyDescent="0.3">
      <c r="A1118" s="1" t="s">
        <v>2293</v>
      </c>
      <c r="B1118" s="1" t="s">
        <v>698</v>
      </c>
      <c r="C1118" s="1" t="s">
        <v>1305</v>
      </c>
      <c r="D1118" s="1" t="s">
        <v>1306</v>
      </c>
      <c r="E1118" s="1" t="s">
        <v>8788</v>
      </c>
      <c r="F1118" s="1" t="s">
        <v>9214</v>
      </c>
    </row>
    <row r="1119" spans="1:6" x14ac:dyDescent="0.3">
      <c r="A1119" s="1" t="s">
        <v>2293</v>
      </c>
      <c r="B1119" s="1" t="s">
        <v>698</v>
      </c>
      <c r="C1119" s="1" t="s">
        <v>1305</v>
      </c>
      <c r="D1119" s="1" t="s">
        <v>1306</v>
      </c>
      <c r="E1119" s="1" t="s">
        <v>8789</v>
      </c>
      <c r="F1119" s="1" t="s">
        <v>9215</v>
      </c>
    </row>
    <row r="1120" spans="1:6" x14ac:dyDescent="0.3">
      <c r="A1120" s="1" t="s">
        <v>2293</v>
      </c>
      <c r="B1120" s="1" t="s">
        <v>698</v>
      </c>
      <c r="C1120" s="1" t="s">
        <v>1305</v>
      </c>
      <c r="D1120" s="1" t="s">
        <v>1306</v>
      </c>
      <c r="E1120" s="1" t="s">
        <v>8790</v>
      </c>
      <c r="F1120" s="1" t="s">
        <v>9216</v>
      </c>
    </row>
    <row r="1121" spans="1:6" x14ac:dyDescent="0.3">
      <c r="A1121" s="1" t="s">
        <v>2293</v>
      </c>
      <c r="B1121" s="1" t="s">
        <v>698</v>
      </c>
      <c r="C1121" s="1" t="s">
        <v>1305</v>
      </c>
      <c r="D1121" s="1" t="s">
        <v>1306</v>
      </c>
      <c r="E1121" s="1" t="s">
        <v>8791</v>
      </c>
      <c r="F1121" s="1" t="s">
        <v>9217</v>
      </c>
    </row>
    <row r="1122" spans="1:6" x14ac:dyDescent="0.3">
      <c r="A1122" s="1" t="s">
        <v>2293</v>
      </c>
      <c r="B1122" s="1" t="s">
        <v>698</v>
      </c>
      <c r="C1122" s="1" t="s">
        <v>1305</v>
      </c>
      <c r="D1122" s="1" t="s">
        <v>1306</v>
      </c>
      <c r="E1122" s="1" t="s">
        <v>8792</v>
      </c>
      <c r="F1122" s="1" t="s">
        <v>9218</v>
      </c>
    </row>
    <row r="1123" spans="1:6" x14ac:dyDescent="0.3">
      <c r="A1123" s="1" t="s">
        <v>2293</v>
      </c>
      <c r="B1123" s="1" t="s">
        <v>698</v>
      </c>
      <c r="C1123" s="1" t="s">
        <v>1305</v>
      </c>
      <c r="D1123" s="1" t="s">
        <v>1306</v>
      </c>
      <c r="E1123" s="1" t="s">
        <v>8838</v>
      </c>
      <c r="F1123" s="1" t="s">
        <v>9264</v>
      </c>
    </row>
    <row r="1124" spans="1:6" x14ac:dyDescent="0.3">
      <c r="A1124" s="1" t="s">
        <v>2293</v>
      </c>
      <c r="B1124" s="1" t="s">
        <v>698</v>
      </c>
      <c r="C1124" s="1" t="s">
        <v>1305</v>
      </c>
      <c r="D1124" s="1" t="s">
        <v>1306</v>
      </c>
      <c r="E1124" s="1" t="s">
        <v>8839</v>
      </c>
      <c r="F1124" s="1" t="s">
        <v>9265</v>
      </c>
    </row>
    <row r="1125" spans="1:6" x14ac:dyDescent="0.3">
      <c r="A1125" s="1" t="s">
        <v>2293</v>
      </c>
      <c r="B1125" s="1" t="s">
        <v>698</v>
      </c>
      <c r="C1125" s="1" t="s">
        <v>1305</v>
      </c>
      <c r="D1125" s="1" t="s">
        <v>1306</v>
      </c>
      <c r="E1125" s="1" t="s">
        <v>8840</v>
      </c>
      <c r="F1125" s="1" t="s">
        <v>9266</v>
      </c>
    </row>
    <row r="1126" spans="1:6" x14ac:dyDescent="0.3">
      <c r="A1126" s="1" t="s">
        <v>2293</v>
      </c>
      <c r="B1126" s="1" t="s">
        <v>698</v>
      </c>
      <c r="C1126" s="1" t="s">
        <v>1305</v>
      </c>
      <c r="D1126" s="1" t="s">
        <v>1306</v>
      </c>
      <c r="E1126" s="1" t="s">
        <v>8841</v>
      </c>
      <c r="F1126" s="1" t="s">
        <v>9267</v>
      </c>
    </row>
    <row r="1127" spans="1:6" x14ac:dyDescent="0.3">
      <c r="A1127" s="1" t="s">
        <v>2293</v>
      </c>
      <c r="B1127" s="1" t="s">
        <v>698</v>
      </c>
      <c r="C1127" s="1" t="s">
        <v>1305</v>
      </c>
      <c r="D1127" s="1" t="s">
        <v>1306</v>
      </c>
      <c r="E1127" s="1" t="s">
        <v>8842</v>
      </c>
      <c r="F1127" s="1" t="s">
        <v>9268</v>
      </c>
    </row>
    <row r="1128" spans="1:6" x14ac:dyDescent="0.3">
      <c r="A1128" s="1" t="s">
        <v>2293</v>
      </c>
      <c r="B1128" s="1" t="s">
        <v>698</v>
      </c>
      <c r="C1128" s="1" t="s">
        <v>1305</v>
      </c>
      <c r="D1128" s="1" t="s">
        <v>1306</v>
      </c>
      <c r="E1128" s="1" t="s">
        <v>8843</v>
      </c>
      <c r="F1128" s="1" t="s">
        <v>9269</v>
      </c>
    </row>
    <row r="1129" spans="1:6" x14ac:dyDescent="0.3">
      <c r="A1129" s="1" t="s">
        <v>2293</v>
      </c>
      <c r="B1129" s="1" t="s">
        <v>698</v>
      </c>
      <c r="C1129" s="1" t="s">
        <v>1305</v>
      </c>
      <c r="D1129" s="1" t="s">
        <v>1306</v>
      </c>
      <c r="E1129" s="1" t="s">
        <v>8844</v>
      </c>
      <c r="F1129" s="1" t="s">
        <v>9270</v>
      </c>
    </row>
    <row r="1130" spans="1:6" x14ac:dyDescent="0.3">
      <c r="A1130" s="1" t="s">
        <v>2293</v>
      </c>
      <c r="B1130" s="1" t="s">
        <v>698</v>
      </c>
      <c r="C1130" s="1" t="s">
        <v>1305</v>
      </c>
      <c r="D1130" s="1" t="s">
        <v>1306</v>
      </c>
      <c r="E1130" s="1" t="s">
        <v>8845</v>
      </c>
      <c r="F1130" s="1" t="s">
        <v>9271</v>
      </c>
    </row>
    <row r="1131" spans="1:6" x14ac:dyDescent="0.3">
      <c r="A1131" s="1" t="s">
        <v>2293</v>
      </c>
      <c r="B1131" s="1" t="s">
        <v>698</v>
      </c>
      <c r="C1131" s="1" t="s">
        <v>1305</v>
      </c>
      <c r="D1131" s="1" t="s">
        <v>1306</v>
      </c>
      <c r="E1131" s="1" t="s">
        <v>8846</v>
      </c>
      <c r="F1131" s="1" t="s">
        <v>9272</v>
      </c>
    </row>
    <row r="1132" spans="1:6" x14ac:dyDescent="0.3">
      <c r="A1132" s="1" t="s">
        <v>2293</v>
      </c>
      <c r="B1132" s="1" t="s">
        <v>698</v>
      </c>
      <c r="C1132" s="1" t="s">
        <v>1305</v>
      </c>
      <c r="D1132" s="1" t="s">
        <v>1306</v>
      </c>
      <c r="E1132" s="1" t="s">
        <v>8829</v>
      </c>
      <c r="F1132" s="1" t="s">
        <v>9255</v>
      </c>
    </row>
    <row r="1133" spans="1:6" x14ac:dyDescent="0.3">
      <c r="A1133" s="1" t="s">
        <v>2293</v>
      </c>
      <c r="B1133" s="1" t="s">
        <v>698</v>
      </c>
      <c r="C1133" s="1" t="s">
        <v>1305</v>
      </c>
      <c r="D1133" s="1" t="s">
        <v>1306</v>
      </c>
      <c r="E1133" s="1" t="s">
        <v>8830</v>
      </c>
      <c r="F1133" s="1" t="s">
        <v>9256</v>
      </c>
    </row>
    <row r="1134" spans="1:6" x14ac:dyDescent="0.3">
      <c r="A1134" s="1" t="s">
        <v>2293</v>
      </c>
      <c r="B1134" s="1" t="s">
        <v>698</v>
      </c>
      <c r="C1134" s="1" t="s">
        <v>1305</v>
      </c>
      <c r="D1134" s="1" t="s">
        <v>1306</v>
      </c>
      <c r="E1134" s="1" t="s">
        <v>8831</v>
      </c>
      <c r="F1134" s="1" t="s">
        <v>9257</v>
      </c>
    </row>
    <row r="1135" spans="1:6" x14ac:dyDescent="0.3">
      <c r="A1135" s="1" t="s">
        <v>2293</v>
      </c>
      <c r="B1135" s="1" t="s">
        <v>698</v>
      </c>
      <c r="C1135" s="1" t="s">
        <v>1305</v>
      </c>
      <c r="D1135" s="1" t="s">
        <v>1306</v>
      </c>
      <c r="E1135" s="1" t="s">
        <v>8832</v>
      </c>
      <c r="F1135" s="1" t="s">
        <v>9258</v>
      </c>
    </row>
    <row r="1136" spans="1:6" x14ac:dyDescent="0.3">
      <c r="A1136" s="1" t="s">
        <v>2293</v>
      </c>
      <c r="B1136" s="1" t="s">
        <v>698</v>
      </c>
      <c r="C1136" s="1" t="s">
        <v>1305</v>
      </c>
      <c r="D1136" s="1" t="s">
        <v>1306</v>
      </c>
      <c r="E1136" s="1" t="s">
        <v>8833</v>
      </c>
      <c r="F1136" s="1" t="s">
        <v>9259</v>
      </c>
    </row>
    <row r="1137" spans="1:6" x14ac:dyDescent="0.3">
      <c r="A1137" s="1" t="s">
        <v>2293</v>
      </c>
      <c r="B1137" s="1" t="s">
        <v>698</v>
      </c>
      <c r="C1137" s="1" t="s">
        <v>1305</v>
      </c>
      <c r="D1137" s="1" t="s">
        <v>1306</v>
      </c>
      <c r="E1137" s="1" t="s">
        <v>8834</v>
      </c>
      <c r="F1137" s="1" t="s">
        <v>9260</v>
      </c>
    </row>
    <row r="1138" spans="1:6" x14ac:dyDescent="0.3">
      <c r="A1138" s="1" t="s">
        <v>2293</v>
      </c>
      <c r="B1138" s="1" t="s">
        <v>698</v>
      </c>
      <c r="C1138" s="1" t="s">
        <v>1305</v>
      </c>
      <c r="D1138" s="1" t="s">
        <v>1306</v>
      </c>
      <c r="E1138" s="1" t="s">
        <v>8835</v>
      </c>
      <c r="F1138" s="1" t="s">
        <v>9261</v>
      </c>
    </row>
    <row r="1139" spans="1:6" x14ac:dyDescent="0.3">
      <c r="A1139" s="1" t="s">
        <v>2293</v>
      </c>
      <c r="B1139" s="1" t="s">
        <v>698</v>
      </c>
      <c r="C1139" s="1" t="s">
        <v>1305</v>
      </c>
      <c r="D1139" s="1" t="s">
        <v>1306</v>
      </c>
      <c r="E1139" s="1" t="s">
        <v>8836</v>
      </c>
      <c r="F1139" s="1" t="s">
        <v>9262</v>
      </c>
    </row>
    <row r="1140" spans="1:6" x14ac:dyDescent="0.3">
      <c r="A1140" s="1" t="s">
        <v>2293</v>
      </c>
      <c r="B1140" s="1" t="s">
        <v>698</v>
      </c>
      <c r="C1140" s="1" t="s">
        <v>1305</v>
      </c>
      <c r="D1140" s="1" t="s">
        <v>1306</v>
      </c>
      <c r="E1140" s="1" t="s">
        <v>8837</v>
      </c>
      <c r="F1140" s="1" t="s">
        <v>9263</v>
      </c>
    </row>
    <row r="1141" spans="1:6" x14ac:dyDescent="0.3">
      <c r="A1141" s="1" t="s">
        <v>2293</v>
      </c>
      <c r="B1141" s="1" t="s">
        <v>698</v>
      </c>
      <c r="C1141" s="1" t="s">
        <v>1305</v>
      </c>
      <c r="D1141" s="1" t="s">
        <v>1306</v>
      </c>
      <c r="E1141" s="1" t="s">
        <v>8811</v>
      </c>
      <c r="F1141" s="1" t="s">
        <v>9237</v>
      </c>
    </row>
    <row r="1142" spans="1:6" x14ac:dyDescent="0.3">
      <c r="A1142" s="1" t="s">
        <v>2293</v>
      </c>
      <c r="B1142" s="1" t="s">
        <v>698</v>
      </c>
      <c r="C1142" s="1" t="s">
        <v>1305</v>
      </c>
      <c r="D1142" s="1" t="s">
        <v>1306</v>
      </c>
      <c r="E1142" s="1" t="s">
        <v>8812</v>
      </c>
      <c r="F1142" s="1" t="s">
        <v>9238</v>
      </c>
    </row>
    <row r="1143" spans="1:6" x14ac:dyDescent="0.3">
      <c r="A1143" s="1" t="s">
        <v>2293</v>
      </c>
      <c r="B1143" s="1" t="s">
        <v>698</v>
      </c>
      <c r="C1143" s="1" t="s">
        <v>1305</v>
      </c>
      <c r="D1143" s="1" t="s">
        <v>1306</v>
      </c>
      <c r="E1143" s="1" t="s">
        <v>8813</v>
      </c>
      <c r="F1143" s="1" t="s">
        <v>9239</v>
      </c>
    </row>
    <row r="1144" spans="1:6" x14ac:dyDescent="0.3">
      <c r="A1144" s="1" t="s">
        <v>2293</v>
      </c>
      <c r="B1144" s="1" t="s">
        <v>698</v>
      </c>
      <c r="C1144" s="1" t="s">
        <v>1305</v>
      </c>
      <c r="D1144" s="1" t="s">
        <v>1306</v>
      </c>
      <c r="E1144" s="1" t="s">
        <v>8814</v>
      </c>
      <c r="F1144" s="1" t="s">
        <v>9240</v>
      </c>
    </row>
    <row r="1145" spans="1:6" x14ac:dyDescent="0.3">
      <c r="A1145" s="1" t="s">
        <v>2293</v>
      </c>
      <c r="B1145" s="1" t="s">
        <v>698</v>
      </c>
      <c r="C1145" s="1" t="s">
        <v>1305</v>
      </c>
      <c r="D1145" s="1" t="s">
        <v>1306</v>
      </c>
      <c r="E1145" s="1" t="s">
        <v>8815</v>
      </c>
      <c r="F1145" s="1" t="s">
        <v>9241</v>
      </c>
    </row>
    <row r="1146" spans="1:6" x14ac:dyDescent="0.3">
      <c r="A1146" s="1" t="s">
        <v>2293</v>
      </c>
      <c r="B1146" s="1" t="s">
        <v>698</v>
      </c>
      <c r="C1146" s="1" t="s">
        <v>1305</v>
      </c>
      <c r="D1146" s="1" t="s">
        <v>1306</v>
      </c>
      <c r="E1146" s="1" t="s">
        <v>8816</v>
      </c>
      <c r="F1146" s="1" t="s">
        <v>9242</v>
      </c>
    </row>
    <row r="1147" spans="1:6" x14ac:dyDescent="0.3">
      <c r="A1147" s="1" t="s">
        <v>2293</v>
      </c>
      <c r="B1147" s="1" t="s">
        <v>698</v>
      </c>
      <c r="C1147" s="1" t="s">
        <v>1305</v>
      </c>
      <c r="D1147" s="1" t="s">
        <v>1306</v>
      </c>
      <c r="E1147" s="1" t="s">
        <v>8817</v>
      </c>
      <c r="F1147" s="1" t="s">
        <v>9243</v>
      </c>
    </row>
    <row r="1148" spans="1:6" x14ac:dyDescent="0.3">
      <c r="A1148" s="1" t="s">
        <v>2293</v>
      </c>
      <c r="B1148" s="1" t="s">
        <v>698</v>
      </c>
      <c r="C1148" s="1" t="s">
        <v>1305</v>
      </c>
      <c r="D1148" s="1" t="s">
        <v>1306</v>
      </c>
      <c r="E1148" s="1" t="s">
        <v>8818</v>
      </c>
      <c r="F1148" s="1" t="s">
        <v>9244</v>
      </c>
    </row>
    <row r="1149" spans="1:6" x14ac:dyDescent="0.3">
      <c r="A1149" s="1" t="s">
        <v>2293</v>
      </c>
      <c r="B1149" s="1" t="s">
        <v>698</v>
      </c>
      <c r="C1149" s="1" t="s">
        <v>1305</v>
      </c>
      <c r="D1149" s="1" t="s">
        <v>1306</v>
      </c>
      <c r="E1149" s="1" t="s">
        <v>8819</v>
      </c>
      <c r="F1149" s="1" t="s">
        <v>9245</v>
      </c>
    </row>
    <row r="1150" spans="1:6" x14ac:dyDescent="0.3">
      <c r="A1150" s="1" t="s">
        <v>2293</v>
      </c>
      <c r="B1150" s="1" t="s">
        <v>698</v>
      </c>
      <c r="C1150" s="1" t="s">
        <v>1305</v>
      </c>
      <c r="D1150" s="1" t="s">
        <v>1306</v>
      </c>
      <c r="E1150" s="1" t="s">
        <v>8784</v>
      </c>
      <c r="F1150" s="1" t="s">
        <v>9210</v>
      </c>
    </row>
    <row r="1151" spans="1:6" x14ac:dyDescent="0.3">
      <c r="A1151" s="1" t="s">
        <v>2293</v>
      </c>
      <c r="B1151" s="1" t="s">
        <v>698</v>
      </c>
      <c r="C1151" s="1" t="s">
        <v>1305</v>
      </c>
      <c r="D1151" s="1" t="s">
        <v>1306</v>
      </c>
      <c r="E1151" s="1" t="s">
        <v>8785</v>
      </c>
      <c r="F1151" s="1" t="s">
        <v>9211</v>
      </c>
    </row>
    <row r="1152" spans="1:6" x14ac:dyDescent="0.3">
      <c r="A1152" s="1" t="s">
        <v>2293</v>
      </c>
      <c r="B1152" s="1" t="s">
        <v>698</v>
      </c>
      <c r="C1152" s="1" t="s">
        <v>1305</v>
      </c>
      <c r="D1152" s="1" t="s">
        <v>1306</v>
      </c>
      <c r="E1152" s="1" t="s">
        <v>8786</v>
      </c>
      <c r="F1152" s="1" t="s">
        <v>9212</v>
      </c>
    </row>
    <row r="1153" spans="1:6" x14ac:dyDescent="0.3">
      <c r="A1153" s="1" t="s">
        <v>2293</v>
      </c>
      <c r="B1153" s="1" t="s">
        <v>698</v>
      </c>
      <c r="C1153" s="1" t="s">
        <v>1305</v>
      </c>
      <c r="D1153" s="1" t="s">
        <v>1306</v>
      </c>
      <c r="E1153" s="1" t="s">
        <v>8787</v>
      </c>
      <c r="F1153" s="1" t="s">
        <v>9213</v>
      </c>
    </row>
    <row r="1154" spans="1:6" x14ac:dyDescent="0.3">
      <c r="A1154" s="1" t="s">
        <v>2293</v>
      </c>
      <c r="B1154" s="1" t="s">
        <v>698</v>
      </c>
      <c r="C1154" s="1" t="s">
        <v>1305</v>
      </c>
      <c r="D1154" s="1" t="s">
        <v>1306</v>
      </c>
      <c r="E1154" s="1" t="s">
        <v>8788</v>
      </c>
      <c r="F1154" s="1" t="s">
        <v>9214</v>
      </c>
    </row>
    <row r="1155" spans="1:6" x14ac:dyDescent="0.3">
      <c r="A1155" s="1" t="s">
        <v>2293</v>
      </c>
      <c r="B1155" s="1" t="s">
        <v>698</v>
      </c>
      <c r="C1155" s="1" t="s">
        <v>1305</v>
      </c>
      <c r="D1155" s="1" t="s">
        <v>1306</v>
      </c>
      <c r="E1155" s="1" t="s">
        <v>8789</v>
      </c>
      <c r="F1155" s="1" t="s">
        <v>9215</v>
      </c>
    </row>
    <row r="1156" spans="1:6" x14ac:dyDescent="0.3">
      <c r="A1156" s="1" t="s">
        <v>2293</v>
      </c>
      <c r="B1156" s="1" t="s">
        <v>698</v>
      </c>
      <c r="C1156" s="1" t="s">
        <v>1305</v>
      </c>
      <c r="D1156" s="1" t="s">
        <v>1306</v>
      </c>
      <c r="E1156" s="1" t="s">
        <v>8790</v>
      </c>
      <c r="F1156" s="1" t="s">
        <v>9216</v>
      </c>
    </row>
    <row r="1157" spans="1:6" x14ac:dyDescent="0.3">
      <c r="A1157" s="1" t="s">
        <v>2293</v>
      </c>
      <c r="B1157" s="1" t="s">
        <v>698</v>
      </c>
      <c r="C1157" s="1" t="s">
        <v>1305</v>
      </c>
      <c r="D1157" s="1" t="s">
        <v>1306</v>
      </c>
      <c r="E1157" s="1" t="s">
        <v>8791</v>
      </c>
      <c r="F1157" s="1" t="s">
        <v>9217</v>
      </c>
    </row>
    <row r="1158" spans="1:6" x14ac:dyDescent="0.3">
      <c r="A1158" s="1" t="s">
        <v>2293</v>
      </c>
      <c r="B1158" s="1" t="s">
        <v>698</v>
      </c>
      <c r="C1158" s="1" t="s">
        <v>1305</v>
      </c>
      <c r="D1158" s="1" t="s">
        <v>1306</v>
      </c>
      <c r="E1158" s="1" t="s">
        <v>8792</v>
      </c>
      <c r="F1158" s="1" t="s">
        <v>9218</v>
      </c>
    </row>
    <row r="1159" spans="1:6" x14ac:dyDescent="0.3">
      <c r="A1159" s="1" t="s">
        <v>2293</v>
      </c>
      <c r="B1159" s="1" t="s">
        <v>698</v>
      </c>
      <c r="C1159" s="1" t="s">
        <v>1305</v>
      </c>
      <c r="D1159" s="1" t="s">
        <v>1306</v>
      </c>
      <c r="E1159" s="1" t="s">
        <v>8838</v>
      </c>
      <c r="F1159" s="1" t="s">
        <v>9264</v>
      </c>
    </row>
    <row r="1160" spans="1:6" x14ac:dyDescent="0.3">
      <c r="A1160" s="1" t="s">
        <v>2293</v>
      </c>
      <c r="B1160" s="1" t="s">
        <v>698</v>
      </c>
      <c r="C1160" s="1" t="s">
        <v>1305</v>
      </c>
      <c r="D1160" s="1" t="s">
        <v>1306</v>
      </c>
      <c r="E1160" s="1" t="s">
        <v>8839</v>
      </c>
      <c r="F1160" s="1" t="s">
        <v>9265</v>
      </c>
    </row>
    <row r="1161" spans="1:6" x14ac:dyDescent="0.3">
      <c r="A1161" s="1" t="s">
        <v>2293</v>
      </c>
      <c r="B1161" s="1" t="s">
        <v>698</v>
      </c>
      <c r="C1161" s="1" t="s">
        <v>1305</v>
      </c>
      <c r="D1161" s="1" t="s">
        <v>1306</v>
      </c>
      <c r="E1161" s="1" t="s">
        <v>8840</v>
      </c>
      <c r="F1161" s="1" t="s">
        <v>9266</v>
      </c>
    </row>
    <row r="1162" spans="1:6" x14ac:dyDescent="0.3">
      <c r="A1162" s="1" t="s">
        <v>2293</v>
      </c>
      <c r="B1162" s="1" t="s">
        <v>698</v>
      </c>
      <c r="C1162" s="1" t="s">
        <v>1305</v>
      </c>
      <c r="D1162" s="1" t="s">
        <v>1306</v>
      </c>
      <c r="E1162" s="1" t="s">
        <v>8841</v>
      </c>
      <c r="F1162" s="1" t="s">
        <v>9267</v>
      </c>
    </row>
    <row r="1163" spans="1:6" x14ac:dyDescent="0.3">
      <c r="A1163" s="1" t="s">
        <v>2293</v>
      </c>
      <c r="B1163" s="1" t="s">
        <v>698</v>
      </c>
      <c r="C1163" s="1" t="s">
        <v>1305</v>
      </c>
      <c r="D1163" s="1" t="s">
        <v>1306</v>
      </c>
      <c r="E1163" s="1" t="s">
        <v>8842</v>
      </c>
      <c r="F1163" s="1" t="s">
        <v>9268</v>
      </c>
    </row>
    <row r="1164" spans="1:6" x14ac:dyDescent="0.3">
      <c r="A1164" s="1" t="s">
        <v>2293</v>
      </c>
      <c r="B1164" s="1" t="s">
        <v>698</v>
      </c>
      <c r="C1164" s="1" t="s">
        <v>1305</v>
      </c>
      <c r="D1164" s="1" t="s">
        <v>1306</v>
      </c>
      <c r="E1164" s="1" t="s">
        <v>8843</v>
      </c>
      <c r="F1164" s="1" t="s">
        <v>9269</v>
      </c>
    </row>
    <row r="1165" spans="1:6" x14ac:dyDescent="0.3">
      <c r="A1165" s="1" t="s">
        <v>2293</v>
      </c>
      <c r="B1165" s="1" t="s">
        <v>698</v>
      </c>
      <c r="C1165" s="1" t="s">
        <v>1305</v>
      </c>
      <c r="D1165" s="1" t="s">
        <v>1306</v>
      </c>
      <c r="E1165" s="1" t="s">
        <v>8844</v>
      </c>
      <c r="F1165" s="1" t="s">
        <v>9270</v>
      </c>
    </row>
    <row r="1166" spans="1:6" x14ac:dyDescent="0.3">
      <c r="A1166" s="1" t="s">
        <v>2293</v>
      </c>
      <c r="B1166" s="1" t="s">
        <v>698</v>
      </c>
      <c r="C1166" s="1" t="s">
        <v>1305</v>
      </c>
      <c r="D1166" s="1" t="s">
        <v>1306</v>
      </c>
      <c r="E1166" s="1" t="s">
        <v>8845</v>
      </c>
      <c r="F1166" s="1" t="s">
        <v>9271</v>
      </c>
    </row>
    <row r="1167" spans="1:6" x14ac:dyDescent="0.3">
      <c r="A1167" s="1" t="s">
        <v>2293</v>
      </c>
      <c r="B1167" s="1" t="s">
        <v>698</v>
      </c>
      <c r="C1167" s="1" t="s">
        <v>1305</v>
      </c>
      <c r="D1167" s="1" t="s">
        <v>1306</v>
      </c>
      <c r="E1167" s="1" t="s">
        <v>8846</v>
      </c>
      <c r="F1167" s="1" t="s">
        <v>9272</v>
      </c>
    </row>
    <row r="1168" spans="1:6" x14ac:dyDescent="0.3">
      <c r="A1168" s="1" t="s">
        <v>2293</v>
      </c>
      <c r="B1168" s="1" t="s">
        <v>698</v>
      </c>
      <c r="C1168" s="1" t="s">
        <v>1305</v>
      </c>
      <c r="D1168" s="1" t="s">
        <v>1306</v>
      </c>
      <c r="E1168" s="1" t="s">
        <v>8829</v>
      </c>
      <c r="F1168" s="1" t="s">
        <v>9255</v>
      </c>
    </row>
    <row r="1169" spans="1:6" x14ac:dyDescent="0.3">
      <c r="A1169" s="1" t="s">
        <v>2293</v>
      </c>
      <c r="B1169" s="1" t="s">
        <v>698</v>
      </c>
      <c r="C1169" s="1" t="s">
        <v>1305</v>
      </c>
      <c r="D1169" s="1" t="s">
        <v>1306</v>
      </c>
      <c r="E1169" s="1" t="s">
        <v>8830</v>
      </c>
      <c r="F1169" s="1" t="s">
        <v>9256</v>
      </c>
    </row>
    <row r="1170" spans="1:6" x14ac:dyDescent="0.3">
      <c r="A1170" s="1" t="s">
        <v>2293</v>
      </c>
      <c r="B1170" s="1" t="s">
        <v>698</v>
      </c>
      <c r="C1170" s="1" t="s">
        <v>1305</v>
      </c>
      <c r="D1170" s="1" t="s">
        <v>1306</v>
      </c>
      <c r="E1170" s="1" t="s">
        <v>8831</v>
      </c>
      <c r="F1170" s="1" t="s">
        <v>9257</v>
      </c>
    </row>
    <row r="1171" spans="1:6" x14ac:dyDescent="0.3">
      <c r="A1171" s="1" t="s">
        <v>2293</v>
      </c>
      <c r="B1171" s="1" t="s">
        <v>698</v>
      </c>
      <c r="C1171" s="1" t="s">
        <v>1305</v>
      </c>
      <c r="D1171" s="1" t="s">
        <v>1306</v>
      </c>
      <c r="E1171" s="1" t="s">
        <v>8832</v>
      </c>
      <c r="F1171" s="1" t="s">
        <v>9258</v>
      </c>
    </row>
    <row r="1172" spans="1:6" x14ac:dyDescent="0.3">
      <c r="A1172" s="1" t="s">
        <v>2293</v>
      </c>
      <c r="B1172" s="1" t="s">
        <v>698</v>
      </c>
      <c r="C1172" s="1" t="s">
        <v>1305</v>
      </c>
      <c r="D1172" s="1" t="s">
        <v>1306</v>
      </c>
      <c r="E1172" s="1" t="s">
        <v>8833</v>
      </c>
      <c r="F1172" s="1" t="s">
        <v>9259</v>
      </c>
    </row>
    <row r="1173" spans="1:6" x14ac:dyDescent="0.3">
      <c r="A1173" s="1" t="s">
        <v>2293</v>
      </c>
      <c r="B1173" s="1" t="s">
        <v>698</v>
      </c>
      <c r="C1173" s="1" t="s">
        <v>1305</v>
      </c>
      <c r="D1173" s="1" t="s">
        <v>1306</v>
      </c>
      <c r="E1173" s="1" t="s">
        <v>8834</v>
      </c>
      <c r="F1173" s="1" t="s">
        <v>9260</v>
      </c>
    </row>
    <row r="1174" spans="1:6" x14ac:dyDescent="0.3">
      <c r="A1174" s="1" t="s">
        <v>2293</v>
      </c>
      <c r="B1174" s="1" t="s">
        <v>698</v>
      </c>
      <c r="C1174" s="1" t="s">
        <v>1305</v>
      </c>
      <c r="D1174" s="1" t="s">
        <v>1306</v>
      </c>
      <c r="E1174" s="1" t="s">
        <v>8835</v>
      </c>
      <c r="F1174" s="1" t="s">
        <v>9261</v>
      </c>
    </row>
    <row r="1175" spans="1:6" x14ac:dyDescent="0.3">
      <c r="A1175" s="1" t="s">
        <v>2293</v>
      </c>
      <c r="B1175" s="1" t="s">
        <v>698</v>
      </c>
      <c r="C1175" s="1" t="s">
        <v>1305</v>
      </c>
      <c r="D1175" s="1" t="s">
        <v>1306</v>
      </c>
      <c r="E1175" s="1" t="s">
        <v>8836</v>
      </c>
      <c r="F1175" s="1" t="s">
        <v>9262</v>
      </c>
    </row>
    <row r="1176" spans="1:6" x14ac:dyDescent="0.3">
      <c r="A1176" s="1" t="s">
        <v>2293</v>
      </c>
      <c r="B1176" s="1" t="s">
        <v>698</v>
      </c>
      <c r="C1176" s="1" t="s">
        <v>1305</v>
      </c>
      <c r="D1176" s="1" t="s">
        <v>1306</v>
      </c>
      <c r="E1176" s="1" t="s">
        <v>8837</v>
      </c>
      <c r="F1176" s="1" t="s">
        <v>9263</v>
      </c>
    </row>
    <row r="1177" spans="1:6" x14ac:dyDescent="0.3">
      <c r="A1177" s="1" t="s">
        <v>2293</v>
      </c>
      <c r="B1177" s="1" t="s">
        <v>698</v>
      </c>
      <c r="C1177" s="1" t="s">
        <v>1305</v>
      </c>
      <c r="D1177" s="1" t="s">
        <v>1306</v>
      </c>
      <c r="E1177" s="1" t="s">
        <v>8820</v>
      </c>
      <c r="F1177" s="1" t="s">
        <v>9246</v>
      </c>
    </row>
    <row r="1178" spans="1:6" x14ac:dyDescent="0.3">
      <c r="A1178" s="1" t="s">
        <v>2293</v>
      </c>
      <c r="B1178" s="1" t="s">
        <v>698</v>
      </c>
      <c r="C1178" s="1" t="s">
        <v>1305</v>
      </c>
      <c r="D1178" s="1" t="s">
        <v>1306</v>
      </c>
      <c r="E1178" s="1" t="s">
        <v>8821</v>
      </c>
      <c r="F1178" s="1" t="s">
        <v>9247</v>
      </c>
    </row>
    <row r="1179" spans="1:6" x14ac:dyDescent="0.3">
      <c r="A1179" s="1" t="s">
        <v>2293</v>
      </c>
      <c r="B1179" s="1" t="s">
        <v>698</v>
      </c>
      <c r="C1179" s="1" t="s">
        <v>1305</v>
      </c>
      <c r="D1179" s="1" t="s">
        <v>1306</v>
      </c>
      <c r="E1179" s="1" t="s">
        <v>8822</v>
      </c>
      <c r="F1179" s="1" t="s">
        <v>9248</v>
      </c>
    </row>
    <row r="1180" spans="1:6" x14ac:dyDescent="0.3">
      <c r="A1180" s="1" t="s">
        <v>2293</v>
      </c>
      <c r="B1180" s="1" t="s">
        <v>698</v>
      </c>
      <c r="C1180" s="1" t="s">
        <v>1305</v>
      </c>
      <c r="D1180" s="1" t="s">
        <v>1306</v>
      </c>
      <c r="E1180" s="1" t="s">
        <v>8823</v>
      </c>
      <c r="F1180" s="1" t="s">
        <v>9249</v>
      </c>
    </row>
    <row r="1181" spans="1:6" x14ac:dyDescent="0.3">
      <c r="A1181" s="1" t="s">
        <v>2293</v>
      </c>
      <c r="B1181" s="1" t="s">
        <v>698</v>
      </c>
      <c r="C1181" s="1" t="s">
        <v>1305</v>
      </c>
      <c r="D1181" s="1" t="s">
        <v>1306</v>
      </c>
      <c r="E1181" s="1" t="s">
        <v>8824</v>
      </c>
      <c r="F1181" s="1" t="s">
        <v>9250</v>
      </c>
    </row>
    <row r="1182" spans="1:6" x14ac:dyDescent="0.3">
      <c r="A1182" s="1" t="s">
        <v>2293</v>
      </c>
      <c r="B1182" s="1" t="s">
        <v>698</v>
      </c>
      <c r="C1182" s="1" t="s">
        <v>1305</v>
      </c>
      <c r="D1182" s="1" t="s">
        <v>1306</v>
      </c>
      <c r="E1182" s="1" t="s">
        <v>8825</v>
      </c>
      <c r="F1182" s="1" t="s">
        <v>9251</v>
      </c>
    </row>
    <row r="1183" spans="1:6" x14ac:dyDescent="0.3">
      <c r="A1183" s="1" t="s">
        <v>2293</v>
      </c>
      <c r="B1183" s="1" t="s">
        <v>698</v>
      </c>
      <c r="C1183" s="1" t="s">
        <v>1305</v>
      </c>
      <c r="D1183" s="1" t="s">
        <v>1306</v>
      </c>
      <c r="E1183" s="1" t="s">
        <v>8826</v>
      </c>
      <c r="F1183" s="1" t="s">
        <v>9252</v>
      </c>
    </row>
    <row r="1184" spans="1:6" x14ac:dyDescent="0.3">
      <c r="A1184" s="1" t="s">
        <v>2293</v>
      </c>
      <c r="B1184" s="1" t="s">
        <v>698</v>
      </c>
      <c r="C1184" s="1" t="s">
        <v>1305</v>
      </c>
      <c r="D1184" s="1" t="s">
        <v>1306</v>
      </c>
      <c r="E1184" s="1" t="s">
        <v>8827</v>
      </c>
      <c r="F1184" s="1" t="s">
        <v>9253</v>
      </c>
    </row>
    <row r="1185" spans="1:6" x14ac:dyDescent="0.3">
      <c r="A1185" s="1" t="s">
        <v>2293</v>
      </c>
      <c r="B1185" s="1" t="s">
        <v>698</v>
      </c>
      <c r="C1185" s="1" t="s">
        <v>1305</v>
      </c>
      <c r="D1185" s="1" t="s">
        <v>1306</v>
      </c>
      <c r="E1185" s="1" t="s">
        <v>8828</v>
      </c>
      <c r="F1185" s="1" t="s">
        <v>9254</v>
      </c>
    </row>
    <row r="1186" spans="1:6" x14ac:dyDescent="0.3">
      <c r="A1186" s="1" t="s">
        <v>2293</v>
      </c>
      <c r="B1186" s="1" t="s">
        <v>698</v>
      </c>
      <c r="C1186" s="1" t="s">
        <v>1305</v>
      </c>
      <c r="D1186" s="1" t="s">
        <v>1306</v>
      </c>
      <c r="E1186" s="1" t="s">
        <v>8784</v>
      </c>
      <c r="F1186" s="1" t="s">
        <v>9210</v>
      </c>
    </row>
    <row r="1187" spans="1:6" x14ac:dyDescent="0.3">
      <c r="A1187" s="1" t="s">
        <v>2293</v>
      </c>
      <c r="B1187" s="1" t="s">
        <v>698</v>
      </c>
      <c r="C1187" s="1" t="s">
        <v>1305</v>
      </c>
      <c r="D1187" s="1" t="s">
        <v>1306</v>
      </c>
      <c r="E1187" s="1" t="s">
        <v>8785</v>
      </c>
      <c r="F1187" s="1" t="s">
        <v>9211</v>
      </c>
    </row>
    <row r="1188" spans="1:6" x14ac:dyDescent="0.3">
      <c r="A1188" s="1" t="s">
        <v>2293</v>
      </c>
      <c r="B1188" s="1" t="s">
        <v>698</v>
      </c>
      <c r="C1188" s="1" t="s">
        <v>1305</v>
      </c>
      <c r="D1188" s="1" t="s">
        <v>1306</v>
      </c>
      <c r="E1188" s="1" t="s">
        <v>8786</v>
      </c>
      <c r="F1188" s="1" t="s">
        <v>9212</v>
      </c>
    </row>
    <row r="1189" spans="1:6" x14ac:dyDescent="0.3">
      <c r="A1189" s="1" t="s">
        <v>2293</v>
      </c>
      <c r="B1189" s="1" t="s">
        <v>698</v>
      </c>
      <c r="C1189" s="1" t="s">
        <v>1305</v>
      </c>
      <c r="D1189" s="1" t="s">
        <v>1306</v>
      </c>
      <c r="E1189" s="1" t="s">
        <v>8787</v>
      </c>
      <c r="F1189" s="1" t="s">
        <v>9213</v>
      </c>
    </row>
    <row r="1190" spans="1:6" x14ac:dyDescent="0.3">
      <c r="A1190" s="1" t="s">
        <v>2293</v>
      </c>
      <c r="B1190" s="1" t="s">
        <v>698</v>
      </c>
      <c r="C1190" s="1" t="s">
        <v>1305</v>
      </c>
      <c r="D1190" s="1" t="s">
        <v>1306</v>
      </c>
      <c r="E1190" s="1" t="s">
        <v>8788</v>
      </c>
      <c r="F1190" s="1" t="s">
        <v>9214</v>
      </c>
    </row>
    <row r="1191" spans="1:6" x14ac:dyDescent="0.3">
      <c r="A1191" s="1" t="s">
        <v>2293</v>
      </c>
      <c r="B1191" s="1" t="s">
        <v>698</v>
      </c>
      <c r="C1191" s="1" t="s">
        <v>1305</v>
      </c>
      <c r="D1191" s="1" t="s">
        <v>1306</v>
      </c>
      <c r="E1191" s="1" t="s">
        <v>8789</v>
      </c>
      <c r="F1191" s="1" t="s">
        <v>9215</v>
      </c>
    </row>
    <row r="1192" spans="1:6" x14ac:dyDescent="0.3">
      <c r="A1192" s="1" t="s">
        <v>2293</v>
      </c>
      <c r="B1192" s="1" t="s">
        <v>698</v>
      </c>
      <c r="C1192" s="1" t="s">
        <v>1305</v>
      </c>
      <c r="D1192" s="1" t="s">
        <v>1306</v>
      </c>
      <c r="E1192" s="1" t="s">
        <v>8790</v>
      </c>
      <c r="F1192" s="1" t="s">
        <v>9216</v>
      </c>
    </row>
    <row r="1193" spans="1:6" x14ac:dyDescent="0.3">
      <c r="A1193" s="1" t="s">
        <v>2293</v>
      </c>
      <c r="B1193" s="1" t="s">
        <v>698</v>
      </c>
      <c r="C1193" s="1" t="s">
        <v>1305</v>
      </c>
      <c r="D1193" s="1" t="s">
        <v>1306</v>
      </c>
      <c r="E1193" s="1" t="s">
        <v>8791</v>
      </c>
      <c r="F1193" s="1" t="s">
        <v>9217</v>
      </c>
    </row>
    <row r="1194" spans="1:6" x14ac:dyDescent="0.3">
      <c r="A1194" s="1" t="s">
        <v>2293</v>
      </c>
      <c r="B1194" s="1" t="s">
        <v>698</v>
      </c>
      <c r="C1194" s="1" t="s">
        <v>1305</v>
      </c>
      <c r="D1194" s="1" t="s">
        <v>1306</v>
      </c>
      <c r="E1194" s="1" t="s">
        <v>8792</v>
      </c>
      <c r="F1194" s="1" t="s">
        <v>9218</v>
      </c>
    </row>
    <row r="1195" spans="1:6" x14ac:dyDescent="0.3">
      <c r="A1195" s="1" t="s">
        <v>2293</v>
      </c>
      <c r="B1195" s="1" t="s">
        <v>698</v>
      </c>
      <c r="C1195" s="1" t="s">
        <v>1305</v>
      </c>
      <c r="D1195" s="1" t="s">
        <v>1306</v>
      </c>
      <c r="E1195" s="1" t="s">
        <v>8838</v>
      </c>
      <c r="F1195" s="1" t="s">
        <v>9264</v>
      </c>
    </row>
    <row r="1196" spans="1:6" x14ac:dyDescent="0.3">
      <c r="A1196" s="1" t="s">
        <v>2293</v>
      </c>
      <c r="B1196" s="1" t="s">
        <v>698</v>
      </c>
      <c r="C1196" s="1" t="s">
        <v>1305</v>
      </c>
      <c r="D1196" s="1" t="s">
        <v>1306</v>
      </c>
      <c r="E1196" s="1" t="s">
        <v>8839</v>
      </c>
      <c r="F1196" s="1" t="s">
        <v>9265</v>
      </c>
    </row>
    <row r="1197" spans="1:6" x14ac:dyDescent="0.3">
      <c r="A1197" s="1" t="s">
        <v>2293</v>
      </c>
      <c r="B1197" s="1" t="s">
        <v>698</v>
      </c>
      <c r="C1197" s="1" t="s">
        <v>1305</v>
      </c>
      <c r="D1197" s="1" t="s">
        <v>1306</v>
      </c>
      <c r="E1197" s="1" t="s">
        <v>8840</v>
      </c>
      <c r="F1197" s="1" t="s">
        <v>9266</v>
      </c>
    </row>
    <row r="1198" spans="1:6" x14ac:dyDescent="0.3">
      <c r="A1198" s="1" t="s">
        <v>2293</v>
      </c>
      <c r="B1198" s="1" t="s">
        <v>698</v>
      </c>
      <c r="C1198" s="1" t="s">
        <v>1305</v>
      </c>
      <c r="D1198" s="1" t="s">
        <v>1306</v>
      </c>
      <c r="E1198" s="1" t="s">
        <v>8841</v>
      </c>
      <c r="F1198" s="1" t="s">
        <v>9267</v>
      </c>
    </row>
    <row r="1199" spans="1:6" x14ac:dyDescent="0.3">
      <c r="A1199" s="1" t="s">
        <v>2293</v>
      </c>
      <c r="B1199" s="1" t="s">
        <v>698</v>
      </c>
      <c r="C1199" s="1" t="s">
        <v>1305</v>
      </c>
      <c r="D1199" s="1" t="s">
        <v>1306</v>
      </c>
      <c r="E1199" s="1" t="s">
        <v>8842</v>
      </c>
      <c r="F1199" s="1" t="s">
        <v>9268</v>
      </c>
    </row>
    <row r="1200" spans="1:6" x14ac:dyDescent="0.3">
      <c r="A1200" s="1" t="s">
        <v>2293</v>
      </c>
      <c r="B1200" s="1" t="s">
        <v>698</v>
      </c>
      <c r="C1200" s="1" t="s">
        <v>1305</v>
      </c>
      <c r="D1200" s="1" t="s">
        <v>1306</v>
      </c>
      <c r="E1200" s="1" t="s">
        <v>8843</v>
      </c>
      <c r="F1200" s="1" t="s">
        <v>9269</v>
      </c>
    </row>
    <row r="1201" spans="1:6" x14ac:dyDescent="0.3">
      <c r="A1201" s="1" t="s">
        <v>2293</v>
      </c>
      <c r="B1201" s="1" t="s">
        <v>698</v>
      </c>
      <c r="C1201" s="1" t="s">
        <v>1305</v>
      </c>
      <c r="D1201" s="1" t="s">
        <v>1306</v>
      </c>
      <c r="E1201" s="1" t="s">
        <v>8844</v>
      </c>
      <c r="F1201" s="1" t="s">
        <v>9270</v>
      </c>
    </row>
    <row r="1202" spans="1:6" x14ac:dyDescent="0.3">
      <c r="A1202" s="1" t="s">
        <v>2293</v>
      </c>
      <c r="B1202" s="1" t="s">
        <v>698</v>
      </c>
      <c r="C1202" s="1" t="s">
        <v>1305</v>
      </c>
      <c r="D1202" s="1" t="s">
        <v>1306</v>
      </c>
      <c r="E1202" s="1" t="s">
        <v>8845</v>
      </c>
      <c r="F1202" s="1" t="s">
        <v>9271</v>
      </c>
    </row>
    <row r="1203" spans="1:6" x14ac:dyDescent="0.3">
      <c r="A1203" s="1" t="s">
        <v>2293</v>
      </c>
      <c r="B1203" s="1" t="s">
        <v>698</v>
      </c>
      <c r="C1203" s="1" t="s">
        <v>1305</v>
      </c>
      <c r="D1203" s="1" t="s">
        <v>1306</v>
      </c>
      <c r="E1203" s="1" t="s">
        <v>8846</v>
      </c>
      <c r="F1203" s="1" t="s">
        <v>9272</v>
      </c>
    </row>
    <row r="1204" spans="1:6" x14ac:dyDescent="0.3">
      <c r="A1204" s="1" t="s">
        <v>2293</v>
      </c>
      <c r="B1204" s="1" t="s">
        <v>698</v>
      </c>
      <c r="C1204" s="1" t="s">
        <v>1305</v>
      </c>
      <c r="D1204" s="1" t="s">
        <v>1306</v>
      </c>
      <c r="E1204" s="1" t="s">
        <v>8829</v>
      </c>
      <c r="F1204" s="1" t="s">
        <v>9255</v>
      </c>
    </row>
    <row r="1205" spans="1:6" x14ac:dyDescent="0.3">
      <c r="A1205" s="1" t="s">
        <v>2293</v>
      </c>
      <c r="B1205" s="1" t="s">
        <v>698</v>
      </c>
      <c r="C1205" s="1" t="s">
        <v>1305</v>
      </c>
      <c r="D1205" s="1" t="s">
        <v>1306</v>
      </c>
      <c r="E1205" s="1" t="s">
        <v>8830</v>
      </c>
      <c r="F1205" s="1" t="s">
        <v>9256</v>
      </c>
    </row>
    <row r="1206" spans="1:6" x14ac:dyDescent="0.3">
      <c r="A1206" s="1" t="s">
        <v>2293</v>
      </c>
      <c r="B1206" s="1" t="s">
        <v>698</v>
      </c>
      <c r="C1206" s="1" t="s">
        <v>1305</v>
      </c>
      <c r="D1206" s="1" t="s">
        <v>1306</v>
      </c>
      <c r="E1206" s="1" t="s">
        <v>8831</v>
      </c>
      <c r="F1206" s="1" t="s">
        <v>9257</v>
      </c>
    </row>
    <row r="1207" spans="1:6" x14ac:dyDescent="0.3">
      <c r="A1207" s="1" t="s">
        <v>2293</v>
      </c>
      <c r="B1207" s="1" t="s">
        <v>698</v>
      </c>
      <c r="C1207" s="1" t="s">
        <v>1305</v>
      </c>
      <c r="D1207" s="1" t="s">
        <v>1306</v>
      </c>
      <c r="E1207" s="1" t="s">
        <v>8832</v>
      </c>
      <c r="F1207" s="1" t="s">
        <v>9258</v>
      </c>
    </row>
    <row r="1208" spans="1:6" x14ac:dyDescent="0.3">
      <c r="A1208" s="1" t="s">
        <v>2293</v>
      </c>
      <c r="B1208" s="1" t="s">
        <v>698</v>
      </c>
      <c r="C1208" s="1" t="s">
        <v>1305</v>
      </c>
      <c r="D1208" s="1" t="s">
        <v>1306</v>
      </c>
      <c r="E1208" s="1" t="s">
        <v>8833</v>
      </c>
      <c r="F1208" s="1" t="s">
        <v>9259</v>
      </c>
    </row>
    <row r="1209" spans="1:6" x14ac:dyDescent="0.3">
      <c r="A1209" s="1" t="s">
        <v>2293</v>
      </c>
      <c r="B1209" s="1" t="s">
        <v>698</v>
      </c>
      <c r="C1209" s="1" t="s">
        <v>1305</v>
      </c>
      <c r="D1209" s="1" t="s">
        <v>1306</v>
      </c>
      <c r="E1209" s="1" t="s">
        <v>8834</v>
      </c>
      <c r="F1209" s="1" t="s">
        <v>9260</v>
      </c>
    </row>
    <row r="1210" spans="1:6" x14ac:dyDescent="0.3">
      <c r="A1210" s="1" t="s">
        <v>2293</v>
      </c>
      <c r="B1210" s="1" t="s">
        <v>698</v>
      </c>
      <c r="C1210" s="1" t="s">
        <v>1305</v>
      </c>
      <c r="D1210" s="1" t="s">
        <v>1306</v>
      </c>
      <c r="E1210" s="1" t="s">
        <v>8835</v>
      </c>
      <c r="F1210" s="1" t="s">
        <v>9261</v>
      </c>
    </row>
    <row r="1211" spans="1:6" x14ac:dyDescent="0.3">
      <c r="A1211" s="1" t="s">
        <v>2293</v>
      </c>
      <c r="B1211" s="1" t="s">
        <v>698</v>
      </c>
      <c r="C1211" s="1" t="s">
        <v>1305</v>
      </c>
      <c r="D1211" s="1" t="s">
        <v>1306</v>
      </c>
      <c r="E1211" s="1" t="s">
        <v>8836</v>
      </c>
      <c r="F1211" s="1" t="s">
        <v>9262</v>
      </c>
    </row>
    <row r="1212" spans="1:6" x14ac:dyDescent="0.3">
      <c r="A1212" s="1" t="s">
        <v>2293</v>
      </c>
      <c r="B1212" s="1" t="s">
        <v>698</v>
      </c>
      <c r="C1212" s="1" t="s">
        <v>1305</v>
      </c>
      <c r="D1212" s="1" t="s">
        <v>1306</v>
      </c>
      <c r="E1212" s="1" t="s">
        <v>8837</v>
      </c>
      <c r="F1212" s="1" t="s">
        <v>9263</v>
      </c>
    </row>
    <row r="1213" spans="1:6" x14ac:dyDescent="0.3">
      <c r="A1213" s="1" t="s">
        <v>2293</v>
      </c>
      <c r="B1213" s="1" t="s">
        <v>698</v>
      </c>
      <c r="C1213" s="1" t="s">
        <v>1305</v>
      </c>
      <c r="D1213" s="1" t="s">
        <v>1306</v>
      </c>
      <c r="E1213" s="1" t="s">
        <v>8820</v>
      </c>
      <c r="F1213" s="1" t="s">
        <v>9246</v>
      </c>
    </row>
    <row r="1214" spans="1:6" x14ac:dyDescent="0.3">
      <c r="A1214" s="1" t="s">
        <v>2293</v>
      </c>
      <c r="B1214" s="1" t="s">
        <v>698</v>
      </c>
      <c r="C1214" s="1" t="s">
        <v>1305</v>
      </c>
      <c r="D1214" s="1" t="s">
        <v>1306</v>
      </c>
      <c r="E1214" s="1" t="s">
        <v>8821</v>
      </c>
      <c r="F1214" s="1" t="s">
        <v>9247</v>
      </c>
    </row>
    <row r="1215" spans="1:6" x14ac:dyDescent="0.3">
      <c r="A1215" s="1" t="s">
        <v>2293</v>
      </c>
      <c r="B1215" s="1" t="s">
        <v>698</v>
      </c>
      <c r="C1215" s="1" t="s">
        <v>1305</v>
      </c>
      <c r="D1215" s="1" t="s">
        <v>1306</v>
      </c>
      <c r="E1215" s="1" t="s">
        <v>8822</v>
      </c>
      <c r="F1215" s="1" t="s">
        <v>9248</v>
      </c>
    </row>
    <row r="1216" spans="1:6" x14ac:dyDescent="0.3">
      <c r="A1216" s="1" t="s">
        <v>2293</v>
      </c>
      <c r="B1216" s="1" t="s">
        <v>698</v>
      </c>
      <c r="C1216" s="1" t="s">
        <v>1305</v>
      </c>
      <c r="D1216" s="1" t="s">
        <v>1306</v>
      </c>
      <c r="E1216" s="1" t="s">
        <v>8823</v>
      </c>
      <c r="F1216" s="1" t="s">
        <v>9249</v>
      </c>
    </row>
    <row r="1217" spans="1:6" x14ac:dyDescent="0.3">
      <c r="A1217" s="1" t="s">
        <v>2293</v>
      </c>
      <c r="B1217" s="1" t="s">
        <v>698</v>
      </c>
      <c r="C1217" s="1" t="s">
        <v>1305</v>
      </c>
      <c r="D1217" s="1" t="s">
        <v>1306</v>
      </c>
      <c r="E1217" s="1" t="s">
        <v>8824</v>
      </c>
      <c r="F1217" s="1" t="s">
        <v>9250</v>
      </c>
    </row>
    <row r="1218" spans="1:6" x14ac:dyDescent="0.3">
      <c r="A1218" s="1" t="s">
        <v>2293</v>
      </c>
      <c r="B1218" s="1" t="s">
        <v>698</v>
      </c>
      <c r="C1218" s="1" t="s">
        <v>1305</v>
      </c>
      <c r="D1218" s="1" t="s">
        <v>1306</v>
      </c>
      <c r="E1218" s="1" t="s">
        <v>8825</v>
      </c>
      <c r="F1218" s="1" t="s">
        <v>9251</v>
      </c>
    </row>
    <row r="1219" spans="1:6" x14ac:dyDescent="0.3">
      <c r="A1219" s="1" t="s">
        <v>2293</v>
      </c>
      <c r="B1219" s="1" t="s">
        <v>698</v>
      </c>
      <c r="C1219" s="1" t="s">
        <v>1305</v>
      </c>
      <c r="D1219" s="1" t="s">
        <v>1306</v>
      </c>
      <c r="E1219" s="1" t="s">
        <v>8826</v>
      </c>
      <c r="F1219" s="1" t="s">
        <v>9252</v>
      </c>
    </row>
    <row r="1220" spans="1:6" x14ac:dyDescent="0.3">
      <c r="A1220" s="1" t="s">
        <v>2293</v>
      </c>
      <c r="B1220" s="1" t="s">
        <v>698</v>
      </c>
      <c r="C1220" s="1" t="s">
        <v>1305</v>
      </c>
      <c r="D1220" s="1" t="s">
        <v>1306</v>
      </c>
      <c r="E1220" s="1" t="s">
        <v>8827</v>
      </c>
      <c r="F1220" s="1" t="s">
        <v>9253</v>
      </c>
    </row>
    <row r="1221" spans="1:6" x14ac:dyDescent="0.3">
      <c r="A1221" s="1" t="s">
        <v>2293</v>
      </c>
      <c r="B1221" s="1" t="s">
        <v>698</v>
      </c>
      <c r="C1221" s="1" t="s">
        <v>1305</v>
      </c>
      <c r="D1221" s="1" t="s">
        <v>1306</v>
      </c>
      <c r="E1221" s="1" t="s">
        <v>8828</v>
      </c>
      <c r="F1221" s="1" t="s">
        <v>9254</v>
      </c>
    </row>
    <row r="1222" spans="1:6" x14ac:dyDescent="0.3">
      <c r="A1222" s="1" t="s">
        <v>2294</v>
      </c>
      <c r="B1222" s="1" t="s">
        <v>698</v>
      </c>
      <c r="C1222" s="1" t="s">
        <v>1305</v>
      </c>
      <c r="D1222" s="1" t="s">
        <v>1306</v>
      </c>
      <c r="E1222" s="1" t="s">
        <v>8784</v>
      </c>
      <c r="F1222" s="1" t="s">
        <v>9210</v>
      </c>
    </row>
    <row r="1223" spans="1:6" x14ac:dyDescent="0.3">
      <c r="A1223" s="1" t="s">
        <v>2294</v>
      </c>
      <c r="B1223" s="1" t="s">
        <v>698</v>
      </c>
      <c r="C1223" s="1" t="s">
        <v>1305</v>
      </c>
      <c r="D1223" s="1" t="s">
        <v>1306</v>
      </c>
      <c r="E1223" s="1" t="s">
        <v>8785</v>
      </c>
      <c r="F1223" s="1" t="s">
        <v>9211</v>
      </c>
    </row>
    <row r="1224" spans="1:6" x14ac:dyDescent="0.3">
      <c r="A1224" s="1" t="s">
        <v>2294</v>
      </c>
      <c r="B1224" s="1" t="s">
        <v>698</v>
      </c>
      <c r="C1224" s="1" t="s">
        <v>1305</v>
      </c>
      <c r="D1224" s="1" t="s">
        <v>1306</v>
      </c>
      <c r="E1224" s="1" t="s">
        <v>8786</v>
      </c>
      <c r="F1224" s="1" t="s">
        <v>9212</v>
      </c>
    </row>
    <row r="1225" spans="1:6" x14ac:dyDescent="0.3">
      <c r="A1225" s="1" t="s">
        <v>2294</v>
      </c>
      <c r="B1225" s="1" t="s">
        <v>698</v>
      </c>
      <c r="C1225" s="1" t="s">
        <v>1305</v>
      </c>
      <c r="D1225" s="1" t="s">
        <v>1306</v>
      </c>
      <c r="E1225" s="1" t="s">
        <v>8787</v>
      </c>
      <c r="F1225" s="1" t="s">
        <v>9213</v>
      </c>
    </row>
    <row r="1226" spans="1:6" x14ac:dyDescent="0.3">
      <c r="A1226" s="1" t="s">
        <v>2294</v>
      </c>
      <c r="B1226" s="1" t="s">
        <v>698</v>
      </c>
      <c r="C1226" s="1" t="s">
        <v>1305</v>
      </c>
      <c r="D1226" s="1" t="s">
        <v>1306</v>
      </c>
      <c r="E1226" s="1" t="s">
        <v>8788</v>
      </c>
      <c r="F1226" s="1" t="s">
        <v>9214</v>
      </c>
    </row>
    <row r="1227" spans="1:6" x14ac:dyDescent="0.3">
      <c r="A1227" s="1" t="s">
        <v>2294</v>
      </c>
      <c r="B1227" s="1" t="s">
        <v>698</v>
      </c>
      <c r="C1227" s="1" t="s">
        <v>1305</v>
      </c>
      <c r="D1227" s="1" t="s">
        <v>1306</v>
      </c>
      <c r="E1227" s="1" t="s">
        <v>8789</v>
      </c>
      <c r="F1227" s="1" t="s">
        <v>9215</v>
      </c>
    </row>
    <row r="1228" spans="1:6" x14ac:dyDescent="0.3">
      <c r="A1228" s="1" t="s">
        <v>2294</v>
      </c>
      <c r="B1228" s="1" t="s">
        <v>698</v>
      </c>
      <c r="C1228" s="1" t="s">
        <v>1305</v>
      </c>
      <c r="D1228" s="1" t="s">
        <v>1306</v>
      </c>
      <c r="E1228" s="1" t="s">
        <v>8790</v>
      </c>
      <c r="F1228" s="1" t="s">
        <v>9216</v>
      </c>
    </row>
    <row r="1229" spans="1:6" x14ac:dyDescent="0.3">
      <c r="A1229" s="1" t="s">
        <v>2294</v>
      </c>
      <c r="B1229" s="1" t="s">
        <v>698</v>
      </c>
      <c r="C1229" s="1" t="s">
        <v>1305</v>
      </c>
      <c r="D1229" s="1" t="s">
        <v>1306</v>
      </c>
      <c r="E1229" s="1" t="s">
        <v>8791</v>
      </c>
      <c r="F1229" s="1" t="s">
        <v>9217</v>
      </c>
    </row>
    <row r="1230" spans="1:6" x14ac:dyDescent="0.3">
      <c r="A1230" s="1" t="s">
        <v>2294</v>
      </c>
      <c r="B1230" s="1" t="s">
        <v>698</v>
      </c>
      <c r="C1230" s="1" t="s">
        <v>1305</v>
      </c>
      <c r="D1230" s="1" t="s">
        <v>1306</v>
      </c>
      <c r="E1230" s="1" t="s">
        <v>8792</v>
      </c>
      <c r="F1230" s="1" t="s">
        <v>9218</v>
      </c>
    </row>
    <row r="1231" spans="1:6" x14ac:dyDescent="0.3">
      <c r="A1231" s="1" t="s">
        <v>2294</v>
      </c>
      <c r="B1231" s="1" t="s">
        <v>698</v>
      </c>
      <c r="C1231" s="1" t="s">
        <v>1305</v>
      </c>
      <c r="D1231" s="1" t="s">
        <v>1306</v>
      </c>
      <c r="E1231" s="1" t="s">
        <v>8793</v>
      </c>
      <c r="F1231" s="1" t="s">
        <v>9219</v>
      </c>
    </row>
    <row r="1232" spans="1:6" x14ac:dyDescent="0.3">
      <c r="A1232" s="1" t="s">
        <v>2294</v>
      </c>
      <c r="B1232" s="1" t="s">
        <v>698</v>
      </c>
      <c r="C1232" s="1" t="s">
        <v>1305</v>
      </c>
      <c r="D1232" s="1" t="s">
        <v>1306</v>
      </c>
      <c r="E1232" s="1" t="s">
        <v>8794</v>
      </c>
      <c r="F1232" s="1" t="s">
        <v>9220</v>
      </c>
    </row>
    <row r="1233" spans="1:6" x14ac:dyDescent="0.3">
      <c r="A1233" s="1" t="s">
        <v>2294</v>
      </c>
      <c r="B1233" s="1" t="s">
        <v>698</v>
      </c>
      <c r="C1233" s="1" t="s">
        <v>1305</v>
      </c>
      <c r="D1233" s="1" t="s">
        <v>1306</v>
      </c>
      <c r="E1233" s="1" t="s">
        <v>8795</v>
      </c>
      <c r="F1233" s="1" t="s">
        <v>9221</v>
      </c>
    </row>
    <row r="1234" spans="1:6" x14ac:dyDescent="0.3">
      <c r="A1234" s="1" t="s">
        <v>2294</v>
      </c>
      <c r="B1234" s="1" t="s">
        <v>698</v>
      </c>
      <c r="C1234" s="1" t="s">
        <v>1305</v>
      </c>
      <c r="D1234" s="1" t="s">
        <v>1306</v>
      </c>
      <c r="E1234" s="1" t="s">
        <v>8796</v>
      </c>
      <c r="F1234" s="1" t="s">
        <v>9222</v>
      </c>
    </row>
    <row r="1235" spans="1:6" x14ac:dyDescent="0.3">
      <c r="A1235" s="1" t="s">
        <v>2294</v>
      </c>
      <c r="B1235" s="1" t="s">
        <v>698</v>
      </c>
      <c r="C1235" s="1" t="s">
        <v>1305</v>
      </c>
      <c r="D1235" s="1" t="s">
        <v>1306</v>
      </c>
      <c r="E1235" s="1" t="s">
        <v>8797</v>
      </c>
      <c r="F1235" s="1" t="s">
        <v>9223</v>
      </c>
    </row>
    <row r="1236" spans="1:6" x14ac:dyDescent="0.3">
      <c r="A1236" s="1" t="s">
        <v>2294</v>
      </c>
      <c r="B1236" s="1" t="s">
        <v>698</v>
      </c>
      <c r="C1236" s="1" t="s">
        <v>1305</v>
      </c>
      <c r="D1236" s="1" t="s">
        <v>1306</v>
      </c>
      <c r="E1236" s="1" t="s">
        <v>8798</v>
      </c>
      <c r="F1236" s="1" t="s">
        <v>9224</v>
      </c>
    </row>
    <row r="1237" spans="1:6" x14ac:dyDescent="0.3">
      <c r="A1237" s="1" t="s">
        <v>2294</v>
      </c>
      <c r="B1237" s="1" t="s">
        <v>698</v>
      </c>
      <c r="C1237" s="1" t="s">
        <v>1305</v>
      </c>
      <c r="D1237" s="1" t="s">
        <v>1306</v>
      </c>
      <c r="E1237" s="1" t="s">
        <v>8799</v>
      </c>
      <c r="F1237" s="1" t="s">
        <v>9225</v>
      </c>
    </row>
    <row r="1238" spans="1:6" x14ac:dyDescent="0.3">
      <c r="A1238" s="1" t="s">
        <v>2294</v>
      </c>
      <c r="B1238" s="1" t="s">
        <v>698</v>
      </c>
      <c r="C1238" s="1" t="s">
        <v>1305</v>
      </c>
      <c r="D1238" s="1" t="s">
        <v>1306</v>
      </c>
      <c r="E1238" s="1" t="s">
        <v>8800</v>
      </c>
      <c r="F1238" s="1" t="s">
        <v>9226</v>
      </c>
    </row>
    <row r="1239" spans="1:6" x14ac:dyDescent="0.3">
      <c r="A1239" s="1" t="s">
        <v>2294</v>
      </c>
      <c r="B1239" s="1" t="s">
        <v>698</v>
      </c>
      <c r="C1239" s="1" t="s">
        <v>1305</v>
      </c>
      <c r="D1239" s="1" t="s">
        <v>1306</v>
      </c>
      <c r="E1239" s="1" t="s">
        <v>8801</v>
      </c>
      <c r="F1239" s="1" t="s">
        <v>9227</v>
      </c>
    </row>
    <row r="1240" spans="1:6" x14ac:dyDescent="0.3">
      <c r="A1240" s="1" t="s">
        <v>2294</v>
      </c>
      <c r="B1240" s="1" t="s">
        <v>698</v>
      </c>
      <c r="C1240" s="1" t="s">
        <v>1305</v>
      </c>
      <c r="D1240" s="1" t="s">
        <v>1306</v>
      </c>
      <c r="E1240" s="1" t="s">
        <v>8802</v>
      </c>
      <c r="F1240" s="1" t="s">
        <v>9228</v>
      </c>
    </row>
    <row r="1241" spans="1:6" x14ac:dyDescent="0.3">
      <c r="A1241" s="1" t="s">
        <v>2294</v>
      </c>
      <c r="B1241" s="1" t="s">
        <v>698</v>
      </c>
      <c r="C1241" s="1" t="s">
        <v>1305</v>
      </c>
      <c r="D1241" s="1" t="s">
        <v>1306</v>
      </c>
      <c r="E1241" s="1" t="s">
        <v>8803</v>
      </c>
      <c r="F1241" s="1" t="s">
        <v>9229</v>
      </c>
    </row>
    <row r="1242" spans="1:6" x14ac:dyDescent="0.3">
      <c r="A1242" s="1" t="s">
        <v>2294</v>
      </c>
      <c r="B1242" s="1" t="s">
        <v>698</v>
      </c>
      <c r="C1242" s="1" t="s">
        <v>1305</v>
      </c>
      <c r="D1242" s="1" t="s">
        <v>1306</v>
      </c>
      <c r="E1242" s="1" t="s">
        <v>8804</v>
      </c>
      <c r="F1242" s="1" t="s">
        <v>9230</v>
      </c>
    </row>
    <row r="1243" spans="1:6" x14ac:dyDescent="0.3">
      <c r="A1243" s="1" t="s">
        <v>2294</v>
      </c>
      <c r="B1243" s="1" t="s">
        <v>698</v>
      </c>
      <c r="C1243" s="1" t="s">
        <v>1305</v>
      </c>
      <c r="D1243" s="1" t="s">
        <v>1306</v>
      </c>
      <c r="E1243" s="1" t="s">
        <v>8805</v>
      </c>
      <c r="F1243" s="1" t="s">
        <v>9231</v>
      </c>
    </row>
    <row r="1244" spans="1:6" x14ac:dyDescent="0.3">
      <c r="A1244" s="1" t="s">
        <v>2294</v>
      </c>
      <c r="B1244" s="1" t="s">
        <v>698</v>
      </c>
      <c r="C1244" s="1" t="s">
        <v>1305</v>
      </c>
      <c r="D1244" s="1" t="s">
        <v>1306</v>
      </c>
      <c r="E1244" s="1" t="s">
        <v>8806</v>
      </c>
      <c r="F1244" s="1" t="s">
        <v>9232</v>
      </c>
    </row>
    <row r="1245" spans="1:6" x14ac:dyDescent="0.3">
      <c r="A1245" s="1" t="s">
        <v>2294</v>
      </c>
      <c r="B1245" s="1" t="s">
        <v>698</v>
      </c>
      <c r="C1245" s="1" t="s">
        <v>1305</v>
      </c>
      <c r="D1245" s="1" t="s">
        <v>1306</v>
      </c>
      <c r="E1245" s="1" t="s">
        <v>8807</v>
      </c>
      <c r="F1245" s="1" t="s">
        <v>9233</v>
      </c>
    </row>
    <row r="1246" spans="1:6" x14ac:dyDescent="0.3">
      <c r="A1246" s="1" t="s">
        <v>2294</v>
      </c>
      <c r="B1246" s="1" t="s">
        <v>698</v>
      </c>
      <c r="C1246" s="1" t="s">
        <v>1305</v>
      </c>
      <c r="D1246" s="1" t="s">
        <v>1306</v>
      </c>
      <c r="E1246" s="1" t="s">
        <v>8808</v>
      </c>
      <c r="F1246" s="1" t="s">
        <v>9234</v>
      </c>
    </row>
    <row r="1247" spans="1:6" x14ac:dyDescent="0.3">
      <c r="A1247" s="1" t="s">
        <v>2294</v>
      </c>
      <c r="B1247" s="1" t="s">
        <v>698</v>
      </c>
      <c r="C1247" s="1" t="s">
        <v>1305</v>
      </c>
      <c r="D1247" s="1" t="s">
        <v>1306</v>
      </c>
      <c r="E1247" s="1" t="s">
        <v>8809</v>
      </c>
      <c r="F1247" s="1" t="s">
        <v>9235</v>
      </c>
    </row>
    <row r="1248" spans="1:6" x14ac:dyDescent="0.3">
      <c r="A1248" s="1" t="s">
        <v>2294</v>
      </c>
      <c r="B1248" s="1" t="s">
        <v>698</v>
      </c>
      <c r="C1248" s="1" t="s">
        <v>1305</v>
      </c>
      <c r="D1248" s="1" t="s">
        <v>1306</v>
      </c>
      <c r="E1248" s="1" t="s">
        <v>8810</v>
      </c>
      <c r="F1248" s="1" t="s">
        <v>9236</v>
      </c>
    </row>
    <row r="1249" spans="1:6" x14ac:dyDescent="0.3">
      <c r="A1249" s="1" t="s">
        <v>2294</v>
      </c>
      <c r="B1249" s="1" t="s">
        <v>698</v>
      </c>
      <c r="C1249" s="1" t="s">
        <v>1305</v>
      </c>
      <c r="D1249" s="1" t="s">
        <v>1306</v>
      </c>
      <c r="E1249" s="1" t="s">
        <v>8811</v>
      </c>
      <c r="F1249" s="1" t="s">
        <v>9237</v>
      </c>
    </row>
    <row r="1250" spans="1:6" x14ac:dyDescent="0.3">
      <c r="A1250" s="1" t="s">
        <v>2294</v>
      </c>
      <c r="B1250" s="1" t="s">
        <v>698</v>
      </c>
      <c r="C1250" s="1" t="s">
        <v>1305</v>
      </c>
      <c r="D1250" s="1" t="s">
        <v>1306</v>
      </c>
      <c r="E1250" s="1" t="s">
        <v>8812</v>
      </c>
      <c r="F1250" s="1" t="s">
        <v>9238</v>
      </c>
    </row>
    <row r="1251" spans="1:6" x14ac:dyDescent="0.3">
      <c r="A1251" s="1" t="s">
        <v>2294</v>
      </c>
      <c r="B1251" s="1" t="s">
        <v>698</v>
      </c>
      <c r="C1251" s="1" t="s">
        <v>1305</v>
      </c>
      <c r="D1251" s="1" t="s">
        <v>1306</v>
      </c>
      <c r="E1251" s="1" t="s">
        <v>8813</v>
      </c>
      <c r="F1251" s="1" t="s">
        <v>9239</v>
      </c>
    </row>
    <row r="1252" spans="1:6" x14ac:dyDescent="0.3">
      <c r="A1252" s="1" t="s">
        <v>2294</v>
      </c>
      <c r="B1252" s="1" t="s">
        <v>698</v>
      </c>
      <c r="C1252" s="1" t="s">
        <v>1305</v>
      </c>
      <c r="D1252" s="1" t="s">
        <v>1306</v>
      </c>
      <c r="E1252" s="1" t="s">
        <v>8814</v>
      </c>
      <c r="F1252" s="1" t="s">
        <v>9240</v>
      </c>
    </row>
    <row r="1253" spans="1:6" x14ac:dyDescent="0.3">
      <c r="A1253" s="1" t="s">
        <v>2294</v>
      </c>
      <c r="B1253" s="1" t="s">
        <v>698</v>
      </c>
      <c r="C1253" s="1" t="s">
        <v>1305</v>
      </c>
      <c r="D1253" s="1" t="s">
        <v>1306</v>
      </c>
      <c r="E1253" s="1" t="s">
        <v>8815</v>
      </c>
      <c r="F1253" s="1" t="s">
        <v>9241</v>
      </c>
    </row>
    <row r="1254" spans="1:6" x14ac:dyDescent="0.3">
      <c r="A1254" s="1" t="s">
        <v>2294</v>
      </c>
      <c r="B1254" s="1" t="s">
        <v>698</v>
      </c>
      <c r="C1254" s="1" t="s">
        <v>1305</v>
      </c>
      <c r="D1254" s="1" t="s">
        <v>1306</v>
      </c>
      <c r="E1254" s="1" t="s">
        <v>8816</v>
      </c>
      <c r="F1254" s="1" t="s">
        <v>9242</v>
      </c>
    </row>
    <row r="1255" spans="1:6" x14ac:dyDescent="0.3">
      <c r="A1255" s="1" t="s">
        <v>2294</v>
      </c>
      <c r="B1255" s="1" t="s">
        <v>698</v>
      </c>
      <c r="C1255" s="1" t="s">
        <v>1305</v>
      </c>
      <c r="D1255" s="1" t="s">
        <v>1306</v>
      </c>
      <c r="E1255" s="1" t="s">
        <v>8817</v>
      </c>
      <c r="F1255" s="1" t="s">
        <v>9243</v>
      </c>
    </row>
    <row r="1256" spans="1:6" x14ac:dyDescent="0.3">
      <c r="A1256" s="1" t="s">
        <v>2294</v>
      </c>
      <c r="B1256" s="1" t="s">
        <v>698</v>
      </c>
      <c r="C1256" s="1" t="s">
        <v>1305</v>
      </c>
      <c r="D1256" s="1" t="s">
        <v>1306</v>
      </c>
      <c r="E1256" s="1" t="s">
        <v>8818</v>
      </c>
      <c r="F1256" s="1" t="s">
        <v>9244</v>
      </c>
    </row>
    <row r="1257" spans="1:6" x14ac:dyDescent="0.3">
      <c r="A1257" s="1" t="s">
        <v>2294</v>
      </c>
      <c r="B1257" s="1" t="s">
        <v>698</v>
      </c>
      <c r="C1257" s="1" t="s">
        <v>1305</v>
      </c>
      <c r="D1257" s="1" t="s">
        <v>1306</v>
      </c>
      <c r="E1257" s="1" t="s">
        <v>8819</v>
      </c>
      <c r="F1257" s="1" t="s">
        <v>9245</v>
      </c>
    </row>
    <row r="1258" spans="1:6" x14ac:dyDescent="0.3">
      <c r="A1258" s="1" t="s">
        <v>2294</v>
      </c>
      <c r="B1258" s="1" t="s">
        <v>698</v>
      </c>
      <c r="C1258" s="1" t="s">
        <v>1305</v>
      </c>
      <c r="D1258" s="1" t="s">
        <v>1306</v>
      </c>
      <c r="E1258" s="1" t="s">
        <v>8784</v>
      </c>
      <c r="F1258" s="1" t="s">
        <v>9210</v>
      </c>
    </row>
    <row r="1259" spans="1:6" x14ac:dyDescent="0.3">
      <c r="A1259" s="1" t="s">
        <v>2294</v>
      </c>
      <c r="B1259" s="1" t="s">
        <v>698</v>
      </c>
      <c r="C1259" s="1" t="s">
        <v>1305</v>
      </c>
      <c r="D1259" s="1" t="s">
        <v>1306</v>
      </c>
      <c r="E1259" s="1" t="s">
        <v>8785</v>
      </c>
      <c r="F1259" s="1" t="s">
        <v>9211</v>
      </c>
    </row>
    <row r="1260" spans="1:6" x14ac:dyDescent="0.3">
      <c r="A1260" s="1" t="s">
        <v>2294</v>
      </c>
      <c r="B1260" s="1" t="s">
        <v>698</v>
      </c>
      <c r="C1260" s="1" t="s">
        <v>1305</v>
      </c>
      <c r="D1260" s="1" t="s">
        <v>1306</v>
      </c>
      <c r="E1260" s="1" t="s">
        <v>8786</v>
      </c>
      <c r="F1260" s="1" t="s">
        <v>9212</v>
      </c>
    </row>
    <row r="1261" spans="1:6" x14ac:dyDescent="0.3">
      <c r="A1261" s="1" t="s">
        <v>2294</v>
      </c>
      <c r="B1261" s="1" t="s">
        <v>698</v>
      </c>
      <c r="C1261" s="1" t="s">
        <v>1305</v>
      </c>
      <c r="D1261" s="1" t="s">
        <v>1306</v>
      </c>
      <c r="E1261" s="1" t="s">
        <v>8787</v>
      </c>
      <c r="F1261" s="1" t="s">
        <v>9213</v>
      </c>
    </row>
    <row r="1262" spans="1:6" x14ac:dyDescent="0.3">
      <c r="A1262" s="1" t="s">
        <v>2294</v>
      </c>
      <c r="B1262" s="1" t="s">
        <v>698</v>
      </c>
      <c r="C1262" s="1" t="s">
        <v>1305</v>
      </c>
      <c r="D1262" s="1" t="s">
        <v>1306</v>
      </c>
      <c r="E1262" s="1" t="s">
        <v>8788</v>
      </c>
      <c r="F1262" s="1" t="s">
        <v>9214</v>
      </c>
    </row>
    <row r="1263" spans="1:6" x14ac:dyDescent="0.3">
      <c r="A1263" s="1" t="s">
        <v>2294</v>
      </c>
      <c r="B1263" s="1" t="s">
        <v>698</v>
      </c>
      <c r="C1263" s="1" t="s">
        <v>1305</v>
      </c>
      <c r="D1263" s="1" t="s">
        <v>1306</v>
      </c>
      <c r="E1263" s="1" t="s">
        <v>8789</v>
      </c>
      <c r="F1263" s="1" t="s">
        <v>9215</v>
      </c>
    </row>
    <row r="1264" spans="1:6" x14ac:dyDescent="0.3">
      <c r="A1264" s="1" t="s">
        <v>2294</v>
      </c>
      <c r="B1264" s="1" t="s">
        <v>698</v>
      </c>
      <c r="C1264" s="1" t="s">
        <v>1305</v>
      </c>
      <c r="D1264" s="1" t="s">
        <v>1306</v>
      </c>
      <c r="E1264" s="1" t="s">
        <v>8790</v>
      </c>
      <c r="F1264" s="1" t="s">
        <v>9216</v>
      </c>
    </row>
    <row r="1265" spans="1:6" x14ac:dyDescent="0.3">
      <c r="A1265" s="1" t="s">
        <v>2294</v>
      </c>
      <c r="B1265" s="1" t="s">
        <v>698</v>
      </c>
      <c r="C1265" s="1" t="s">
        <v>1305</v>
      </c>
      <c r="D1265" s="1" t="s">
        <v>1306</v>
      </c>
      <c r="E1265" s="1" t="s">
        <v>8791</v>
      </c>
      <c r="F1265" s="1" t="s">
        <v>9217</v>
      </c>
    </row>
    <row r="1266" spans="1:6" x14ac:dyDescent="0.3">
      <c r="A1266" s="1" t="s">
        <v>2294</v>
      </c>
      <c r="B1266" s="1" t="s">
        <v>698</v>
      </c>
      <c r="C1266" s="1" t="s">
        <v>1305</v>
      </c>
      <c r="D1266" s="1" t="s">
        <v>1306</v>
      </c>
      <c r="E1266" s="1" t="s">
        <v>8792</v>
      </c>
      <c r="F1266" s="1" t="s">
        <v>9218</v>
      </c>
    </row>
    <row r="1267" spans="1:6" x14ac:dyDescent="0.3">
      <c r="A1267" s="1" t="s">
        <v>2294</v>
      </c>
      <c r="B1267" s="1" t="s">
        <v>698</v>
      </c>
      <c r="C1267" s="1" t="s">
        <v>1305</v>
      </c>
      <c r="D1267" s="1" t="s">
        <v>1306</v>
      </c>
      <c r="E1267" s="1" t="s">
        <v>8793</v>
      </c>
      <c r="F1267" s="1" t="s">
        <v>9219</v>
      </c>
    </row>
    <row r="1268" spans="1:6" x14ac:dyDescent="0.3">
      <c r="A1268" s="1" t="s">
        <v>2294</v>
      </c>
      <c r="B1268" s="1" t="s">
        <v>698</v>
      </c>
      <c r="C1268" s="1" t="s">
        <v>1305</v>
      </c>
      <c r="D1268" s="1" t="s">
        <v>1306</v>
      </c>
      <c r="E1268" s="1" t="s">
        <v>8794</v>
      </c>
      <c r="F1268" s="1" t="s">
        <v>9220</v>
      </c>
    </row>
    <row r="1269" spans="1:6" x14ac:dyDescent="0.3">
      <c r="A1269" s="1" t="s">
        <v>2294</v>
      </c>
      <c r="B1269" s="1" t="s">
        <v>698</v>
      </c>
      <c r="C1269" s="1" t="s">
        <v>1305</v>
      </c>
      <c r="D1269" s="1" t="s">
        <v>1306</v>
      </c>
      <c r="E1269" s="1" t="s">
        <v>8795</v>
      </c>
      <c r="F1269" s="1" t="s">
        <v>9221</v>
      </c>
    </row>
    <row r="1270" spans="1:6" x14ac:dyDescent="0.3">
      <c r="A1270" s="1" t="s">
        <v>2294</v>
      </c>
      <c r="B1270" s="1" t="s">
        <v>698</v>
      </c>
      <c r="C1270" s="1" t="s">
        <v>1305</v>
      </c>
      <c r="D1270" s="1" t="s">
        <v>1306</v>
      </c>
      <c r="E1270" s="1" t="s">
        <v>8796</v>
      </c>
      <c r="F1270" s="1" t="s">
        <v>9222</v>
      </c>
    </row>
    <row r="1271" spans="1:6" x14ac:dyDescent="0.3">
      <c r="A1271" s="1" t="s">
        <v>2294</v>
      </c>
      <c r="B1271" s="1" t="s">
        <v>698</v>
      </c>
      <c r="C1271" s="1" t="s">
        <v>1305</v>
      </c>
      <c r="D1271" s="1" t="s">
        <v>1306</v>
      </c>
      <c r="E1271" s="1" t="s">
        <v>8797</v>
      </c>
      <c r="F1271" s="1" t="s">
        <v>9223</v>
      </c>
    </row>
    <row r="1272" spans="1:6" x14ac:dyDescent="0.3">
      <c r="A1272" s="1" t="s">
        <v>2294</v>
      </c>
      <c r="B1272" s="1" t="s">
        <v>698</v>
      </c>
      <c r="C1272" s="1" t="s">
        <v>1305</v>
      </c>
      <c r="D1272" s="1" t="s">
        <v>1306</v>
      </c>
      <c r="E1272" s="1" t="s">
        <v>8798</v>
      </c>
      <c r="F1272" s="1" t="s">
        <v>9224</v>
      </c>
    </row>
    <row r="1273" spans="1:6" x14ac:dyDescent="0.3">
      <c r="A1273" s="1" t="s">
        <v>2294</v>
      </c>
      <c r="B1273" s="1" t="s">
        <v>698</v>
      </c>
      <c r="C1273" s="1" t="s">
        <v>1305</v>
      </c>
      <c r="D1273" s="1" t="s">
        <v>1306</v>
      </c>
      <c r="E1273" s="1" t="s">
        <v>8799</v>
      </c>
      <c r="F1273" s="1" t="s">
        <v>9225</v>
      </c>
    </row>
    <row r="1274" spans="1:6" x14ac:dyDescent="0.3">
      <c r="A1274" s="1" t="s">
        <v>2294</v>
      </c>
      <c r="B1274" s="1" t="s">
        <v>698</v>
      </c>
      <c r="C1274" s="1" t="s">
        <v>1305</v>
      </c>
      <c r="D1274" s="1" t="s">
        <v>1306</v>
      </c>
      <c r="E1274" s="1" t="s">
        <v>8800</v>
      </c>
      <c r="F1274" s="1" t="s">
        <v>9226</v>
      </c>
    </row>
    <row r="1275" spans="1:6" x14ac:dyDescent="0.3">
      <c r="A1275" s="1" t="s">
        <v>2294</v>
      </c>
      <c r="B1275" s="1" t="s">
        <v>698</v>
      </c>
      <c r="C1275" s="1" t="s">
        <v>1305</v>
      </c>
      <c r="D1275" s="1" t="s">
        <v>1306</v>
      </c>
      <c r="E1275" s="1" t="s">
        <v>8801</v>
      </c>
      <c r="F1275" s="1" t="s">
        <v>9227</v>
      </c>
    </row>
    <row r="1276" spans="1:6" x14ac:dyDescent="0.3">
      <c r="A1276" s="1" t="s">
        <v>2294</v>
      </c>
      <c r="B1276" s="1" t="s">
        <v>698</v>
      </c>
      <c r="C1276" s="1" t="s">
        <v>1305</v>
      </c>
      <c r="D1276" s="1" t="s">
        <v>1306</v>
      </c>
      <c r="E1276" s="1" t="s">
        <v>8802</v>
      </c>
      <c r="F1276" s="1" t="s">
        <v>9228</v>
      </c>
    </row>
    <row r="1277" spans="1:6" x14ac:dyDescent="0.3">
      <c r="A1277" s="1" t="s">
        <v>2294</v>
      </c>
      <c r="B1277" s="1" t="s">
        <v>698</v>
      </c>
      <c r="C1277" s="1" t="s">
        <v>1305</v>
      </c>
      <c r="D1277" s="1" t="s">
        <v>1306</v>
      </c>
      <c r="E1277" s="1" t="s">
        <v>8803</v>
      </c>
      <c r="F1277" s="1" t="s">
        <v>9229</v>
      </c>
    </row>
    <row r="1278" spans="1:6" x14ac:dyDescent="0.3">
      <c r="A1278" s="1" t="s">
        <v>2294</v>
      </c>
      <c r="B1278" s="1" t="s">
        <v>698</v>
      </c>
      <c r="C1278" s="1" t="s">
        <v>1305</v>
      </c>
      <c r="D1278" s="1" t="s">
        <v>1306</v>
      </c>
      <c r="E1278" s="1" t="s">
        <v>8804</v>
      </c>
      <c r="F1278" s="1" t="s">
        <v>9230</v>
      </c>
    </row>
    <row r="1279" spans="1:6" x14ac:dyDescent="0.3">
      <c r="A1279" s="1" t="s">
        <v>2294</v>
      </c>
      <c r="B1279" s="1" t="s">
        <v>698</v>
      </c>
      <c r="C1279" s="1" t="s">
        <v>1305</v>
      </c>
      <c r="D1279" s="1" t="s">
        <v>1306</v>
      </c>
      <c r="E1279" s="1" t="s">
        <v>8805</v>
      </c>
      <c r="F1279" s="1" t="s">
        <v>9231</v>
      </c>
    </row>
    <row r="1280" spans="1:6" x14ac:dyDescent="0.3">
      <c r="A1280" s="1" t="s">
        <v>2294</v>
      </c>
      <c r="B1280" s="1" t="s">
        <v>698</v>
      </c>
      <c r="C1280" s="1" t="s">
        <v>1305</v>
      </c>
      <c r="D1280" s="1" t="s">
        <v>1306</v>
      </c>
      <c r="E1280" s="1" t="s">
        <v>8806</v>
      </c>
      <c r="F1280" s="1" t="s">
        <v>9232</v>
      </c>
    </row>
    <row r="1281" spans="1:6" x14ac:dyDescent="0.3">
      <c r="A1281" s="1" t="s">
        <v>2294</v>
      </c>
      <c r="B1281" s="1" t="s">
        <v>698</v>
      </c>
      <c r="C1281" s="1" t="s">
        <v>1305</v>
      </c>
      <c r="D1281" s="1" t="s">
        <v>1306</v>
      </c>
      <c r="E1281" s="1" t="s">
        <v>8807</v>
      </c>
      <c r="F1281" s="1" t="s">
        <v>9233</v>
      </c>
    </row>
    <row r="1282" spans="1:6" x14ac:dyDescent="0.3">
      <c r="A1282" s="1" t="s">
        <v>2294</v>
      </c>
      <c r="B1282" s="1" t="s">
        <v>698</v>
      </c>
      <c r="C1282" s="1" t="s">
        <v>1305</v>
      </c>
      <c r="D1282" s="1" t="s">
        <v>1306</v>
      </c>
      <c r="E1282" s="1" t="s">
        <v>8808</v>
      </c>
      <c r="F1282" s="1" t="s">
        <v>9234</v>
      </c>
    </row>
    <row r="1283" spans="1:6" x14ac:dyDescent="0.3">
      <c r="A1283" s="1" t="s">
        <v>2294</v>
      </c>
      <c r="B1283" s="1" t="s">
        <v>698</v>
      </c>
      <c r="C1283" s="1" t="s">
        <v>1305</v>
      </c>
      <c r="D1283" s="1" t="s">
        <v>1306</v>
      </c>
      <c r="E1283" s="1" t="s">
        <v>8809</v>
      </c>
      <c r="F1283" s="1" t="s">
        <v>9235</v>
      </c>
    </row>
    <row r="1284" spans="1:6" x14ac:dyDescent="0.3">
      <c r="A1284" s="1" t="s">
        <v>2294</v>
      </c>
      <c r="B1284" s="1" t="s">
        <v>698</v>
      </c>
      <c r="C1284" s="1" t="s">
        <v>1305</v>
      </c>
      <c r="D1284" s="1" t="s">
        <v>1306</v>
      </c>
      <c r="E1284" s="1" t="s">
        <v>8810</v>
      </c>
      <c r="F1284" s="1" t="s">
        <v>9236</v>
      </c>
    </row>
    <row r="1285" spans="1:6" x14ac:dyDescent="0.3">
      <c r="A1285" s="1" t="s">
        <v>2294</v>
      </c>
      <c r="B1285" s="1" t="s">
        <v>698</v>
      </c>
      <c r="C1285" s="1" t="s">
        <v>1305</v>
      </c>
      <c r="D1285" s="1" t="s">
        <v>1306</v>
      </c>
      <c r="E1285" s="1" t="s">
        <v>8811</v>
      </c>
      <c r="F1285" s="1" t="s">
        <v>9237</v>
      </c>
    </row>
    <row r="1286" spans="1:6" x14ac:dyDescent="0.3">
      <c r="A1286" s="1" t="s">
        <v>2294</v>
      </c>
      <c r="B1286" s="1" t="s">
        <v>698</v>
      </c>
      <c r="C1286" s="1" t="s">
        <v>1305</v>
      </c>
      <c r="D1286" s="1" t="s">
        <v>1306</v>
      </c>
      <c r="E1286" s="1" t="s">
        <v>8812</v>
      </c>
      <c r="F1286" s="1" t="s">
        <v>9238</v>
      </c>
    </row>
    <row r="1287" spans="1:6" x14ac:dyDescent="0.3">
      <c r="A1287" s="1" t="s">
        <v>2294</v>
      </c>
      <c r="B1287" s="1" t="s">
        <v>698</v>
      </c>
      <c r="C1287" s="1" t="s">
        <v>1305</v>
      </c>
      <c r="D1287" s="1" t="s">
        <v>1306</v>
      </c>
      <c r="E1287" s="1" t="s">
        <v>8813</v>
      </c>
      <c r="F1287" s="1" t="s">
        <v>9239</v>
      </c>
    </row>
    <row r="1288" spans="1:6" x14ac:dyDescent="0.3">
      <c r="A1288" s="1" t="s">
        <v>2294</v>
      </c>
      <c r="B1288" s="1" t="s">
        <v>698</v>
      </c>
      <c r="C1288" s="1" t="s">
        <v>1305</v>
      </c>
      <c r="D1288" s="1" t="s">
        <v>1306</v>
      </c>
      <c r="E1288" s="1" t="s">
        <v>8814</v>
      </c>
      <c r="F1288" s="1" t="s">
        <v>9240</v>
      </c>
    </row>
    <row r="1289" spans="1:6" x14ac:dyDescent="0.3">
      <c r="A1289" s="1" t="s">
        <v>2294</v>
      </c>
      <c r="B1289" s="1" t="s">
        <v>698</v>
      </c>
      <c r="C1289" s="1" t="s">
        <v>1305</v>
      </c>
      <c r="D1289" s="1" t="s">
        <v>1306</v>
      </c>
      <c r="E1289" s="1" t="s">
        <v>8815</v>
      </c>
      <c r="F1289" s="1" t="s">
        <v>9241</v>
      </c>
    </row>
    <row r="1290" spans="1:6" x14ac:dyDescent="0.3">
      <c r="A1290" s="1" t="s">
        <v>2294</v>
      </c>
      <c r="B1290" s="1" t="s">
        <v>698</v>
      </c>
      <c r="C1290" s="1" t="s">
        <v>1305</v>
      </c>
      <c r="D1290" s="1" t="s">
        <v>1306</v>
      </c>
      <c r="E1290" s="1" t="s">
        <v>8816</v>
      </c>
      <c r="F1290" s="1" t="s">
        <v>9242</v>
      </c>
    </row>
    <row r="1291" spans="1:6" x14ac:dyDescent="0.3">
      <c r="A1291" s="1" t="s">
        <v>2294</v>
      </c>
      <c r="B1291" s="1" t="s">
        <v>698</v>
      </c>
      <c r="C1291" s="1" t="s">
        <v>1305</v>
      </c>
      <c r="D1291" s="1" t="s">
        <v>1306</v>
      </c>
      <c r="E1291" s="1" t="s">
        <v>8817</v>
      </c>
      <c r="F1291" s="1" t="s">
        <v>9243</v>
      </c>
    </row>
    <row r="1292" spans="1:6" x14ac:dyDescent="0.3">
      <c r="A1292" s="1" t="s">
        <v>2294</v>
      </c>
      <c r="B1292" s="1" t="s">
        <v>698</v>
      </c>
      <c r="C1292" s="1" t="s">
        <v>1305</v>
      </c>
      <c r="D1292" s="1" t="s">
        <v>1306</v>
      </c>
      <c r="E1292" s="1" t="s">
        <v>8818</v>
      </c>
      <c r="F1292" s="1" t="s">
        <v>9244</v>
      </c>
    </row>
    <row r="1293" spans="1:6" x14ac:dyDescent="0.3">
      <c r="A1293" s="1" t="s">
        <v>2294</v>
      </c>
      <c r="B1293" s="1" t="s">
        <v>698</v>
      </c>
      <c r="C1293" s="1" t="s">
        <v>1305</v>
      </c>
      <c r="D1293" s="1" t="s">
        <v>1306</v>
      </c>
      <c r="E1293" s="1" t="s">
        <v>8819</v>
      </c>
      <c r="F1293" s="1" t="s">
        <v>9245</v>
      </c>
    </row>
    <row r="1294" spans="1:6" x14ac:dyDescent="0.3">
      <c r="A1294" s="1" t="s">
        <v>2294</v>
      </c>
      <c r="B1294" s="1" t="s">
        <v>698</v>
      </c>
      <c r="C1294" s="1" t="s">
        <v>1305</v>
      </c>
      <c r="D1294" s="1" t="s">
        <v>1306</v>
      </c>
      <c r="E1294" s="1" t="s">
        <v>8784</v>
      </c>
      <c r="F1294" s="1" t="s">
        <v>9210</v>
      </c>
    </row>
    <row r="1295" spans="1:6" x14ac:dyDescent="0.3">
      <c r="A1295" s="1" t="s">
        <v>2294</v>
      </c>
      <c r="B1295" s="1" t="s">
        <v>698</v>
      </c>
      <c r="C1295" s="1" t="s">
        <v>1305</v>
      </c>
      <c r="D1295" s="1" t="s">
        <v>1306</v>
      </c>
      <c r="E1295" s="1" t="s">
        <v>8785</v>
      </c>
      <c r="F1295" s="1" t="s">
        <v>9211</v>
      </c>
    </row>
    <row r="1296" spans="1:6" x14ac:dyDescent="0.3">
      <c r="A1296" s="1" t="s">
        <v>2294</v>
      </c>
      <c r="B1296" s="1" t="s">
        <v>698</v>
      </c>
      <c r="C1296" s="1" t="s">
        <v>1305</v>
      </c>
      <c r="D1296" s="1" t="s">
        <v>1306</v>
      </c>
      <c r="E1296" s="1" t="s">
        <v>8786</v>
      </c>
      <c r="F1296" s="1" t="s">
        <v>9212</v>
      </c>
    </row>
    <row r="1297" spans="1:6" x14ac:dyDescent="0.3">
      <c r="A1297" s="1" t="s">
        <v>2294</v>
      </c>
      <c r="B1297" s="1" t="s">
        <v>698</v>
      </c>
      <c r="C1297" s="1" t="s">
        <v>1305</v>
      </c>
      <c r="D1297" s="1" t="s">
        <v>1306</v>
      </c>
      <c r="E1297" s="1" t="s">
        <v>8787</v>
      </c>
      <c r="F1297" s="1" t="s">
        <v>9213</v>
      </c>
    </row>
    <row r="1298" spans="1:6" x14ac:dyDescent="0.3">
      <c r="A1298" s="1" t="s">
        <v>2294</v>
      </c>
      <c r="B1298" s="1" t="s">
        <v>698</v>
      </c>
      <c r="C1298" s="1" t="s">
        <v>1305</v>
      </c>
      <c r="D1298" s="1" t="s">
        <v>1306</v>
      </c>
      <c r="E1298" s="1" t="s">
        <v>8788</v>
      </c>
      <c r="F1298" s="1" t="s">
        <v>9214</v>
      </c>
    </row>
    <row r="1299" spans="1:6" x14ac:dyDescent="0.3">
      <c r="A1299" s="1" t="s">
        <v>2294</v>
      </c>
      <c r="B1299" s="1" t="s">
        <v>698</v>
      </c>
      <c r="C1299" s="1" t="s">
        <v>1305</v>
      </c>
      <c r="D1299" s="1" t="s">
        <v>1306</v>
      </c>
      <c r="E1299" s="1" t="s">
        <v>8789</v>
      </c>
      <c r="F1299" s="1" t="s">
        <v>9215</v>
      </c>
    </row>
    <row r="1300" spans="1:6" x14ac:dyDescent="0.3">
      <c r="A1300" s="1" t="s">
        <v>2294</v>
      </c>
      <c r="B1300" s="1" t="s">
        <v>698</v>
      </c>
      <c r="C1300" s="1" t="s">
        <v>1305</v>
      </c>
      <c r="D1300" s="1" t="s">
        <v>1306</v>
      </c>
      <c r="E1300" s="1" t="s">
        <v>8790</v>
      </c>
      <c r="F1300" s="1" t="s">
        <v>9216</v>
      </c>
    </row>
    <row r="1301" spans="1:6" x14ac:dyDescent="0.3">
      <c r="A1301" s="1" t="s">
        <v>2294</v>
      </c>
      <c r="B1301" s="1" t="s">
        <v>698</v>
      </c>
      <c r="C1301" s="1" t="s">
        <v>1305</v>
      </c>
      <c r="D1301" s="1" t="s">
        <v>1306</v>
      </c>
      <c r="E1301" s="1" t="s">
        <v>8791</v>
      </c>
      <c r="F1301" s="1" t="s">
        <v>9217</v>
      </c>
    </row>
    <row r="1302" spans="1:6" x14ac:dyDescent="0.3">
      <c r="A1302" s="1" t="s">
        <v>2294</v>
      </c>
      <c r="B1302" s="1" t="s">
        <v>698</v>
      </c>
      <c r="C1302" s="1" t="s">
        <v>1305</v>
      </c>
      <c r="D1302" s="1" t="s">
        <v>1306</v>
      </c>
      <c r="E1302" s="1" t="s">
        <v>8792</v>
      </c>
      <c r="F1302" s="1" t="s">
        <v>9218</v>
      </c>
    </row>
    <row r="1303" spans="1:6" x14ac:dyDescent="0.3">
      <c r="A1303" s="1" t="s">
        <v>2294</v>
      </c>
      <c r="B1303" s="1" t="s">
        <v>698</v>
      </c>
      <c r="C1303" s="1" t="s">
        <v>1305</v>
      </c>
      <c r="D1303" s="1" t="s">
        <v>1306</v>
      </c>
      <c r="E1303" s="1" t="s">
        <v>8793</v>
      </c>
      <c r="F1303" s="1" t="s">
        <v>9219</v>
      </c>
    </row>
    <row r="1304" spans="1:6" x14ac:dyDescent="0.3">
      <c r="A1304" s="1" t="s">
        <v>2294</v>
      </c>
      <c r="B1304" s="1" t="s">
        <v>698</v>
      </c>
      <c r="C1304" s="1" t="s">
        <v>1305</v>
      </c>
      <c r="D1304" s="1" t="s">
        <v>1306</v>
      </c>
      <c r="E1304" s="1" t="s">
        <v>8794</v>
      </c>
      <c r="F1304" s="1" t="s">
        <v>9220</v>
      </c>
    </row>
    <row r="1305" spans="1:6" x14ac:dyDescent="0.3">
      <c r="A1305" s="1" t="s">
        <v>2294</v>
      </c>
      <c r="B1305" s="1" t="s">
        <v>698</v>
      </c>
      <c r="C1305" s="1" t="s">
        <v>1305</v>
      </c>
      <c r="D1305" s="1" t="s">
        <v>1306</v>
      </c>
      <c r="E1305" s="1" t="s">
        <v>8795</v>
      </c>
      <c r="F1305" s="1" t="s">
        <v>9221</v>
      </c>
    </row>
    <row r="1306" spans="1:6" x14ac:dyDescent="0.3">
      <c r="A1306" s="1" t="s">
        <v>2294</v>
      </c>
      <c r="B1306" s="1" t="s">
        <v>698</v>
      </c>
      <c r="C1306" s="1" t="s">
        <v>1305</v>
      </c>
      <c r="D1306" s="1" t="s">
        <v>1306</v>
      </c>
      <c r="E1306" s="1" t="s">
        <v>8796</v>
      </c>
      <c r="F1306" s="1" t="s">
        <v>9222</v>
      </c>
    </row>
    <row r="1307" spans="1:6" x14ac:dyDescent="0.3">
      <c r="A1307" s="1" t="s">
        <v>2294</v>
      </c>
      <c r="B1307" s="1" t="s">
        <v>698</v>
      </c>
      <c r="C1307" s="1" t="s">
        <v>1305</v>
      </c>
      <c r="D1307" s="1" t="s">
        <v>1306</v>
      </c>
      <c r="E1307" s="1" t="s">
        <v>8797</v>
      </c>
      <c r="F1307" s="1" t="s">
        <v>9223</v>
      </c>
    </row>
    <row r="1308" spans="1:6" x14ac:dyDescent="0.3">
      <c r="A1308" s="1" t="s">
        <v>2294</v>
      </c>
      <c r="B1308" s="1" t="s">
        <v>698</v>
      </c>
      <c r="C1308" s="1" t="s">
        <v>1305</v>
      </c>
      <c r="D1308" s="1" t="s">
        <v>1306</v>
      </c>
      <c r="E1308" s="1" t="s">
        <v>8798</v>
      </c>
      <c r="F1308" s="1" t="s">
        <v>9224</v>
      </c>
    </row>
    <row r="1309" spans="1:6" x14ac:dyDescent="0.3">
      <c r="A1309" s="1" t="s">
        <v>2294</v>
      </c>
      <c r="B1309" s="1" t="s">
        <v>698</v>
      </c>
      <c r="C1309" s="1" t="s">
        <v>1305</v>
      </c>
      <c r="D1309" s="1" t="s">
        <v>1306</v>
      </c>
      <c r="E1309" s="1" t="s">
        <v>8799</v>
      </c>
      <c r="F1309" s="1" t="s">
        <v>9225</v>
      </c>
    </row>
    <row r="1310" spans="1:6" x14ac:dyDescent="0.3">
      <c r="A1310" s="1" t="s">
        <v>2294</v>
      </c>
      <c r="B1310" s="1" t="s">
        <v>698</v>
      </c>
      <c r="C1310" s="1" t="s">
        <v>1305</v>
      </c>
      <c r="D1310" s="1" t="s">
        <v>1306</v>
      </c>
      <c r="E1310" s="1" t="s">
        <v>8800</v>
      </c>
      <c r="F1310" s="1" t="s">
        <v>9226</v>
      </c>
    </row>
    <row r="1311" spans="1:6" x14ac:dyDescent="0.3">
      <c r="A1311" s="1" t="s">
        <v>2294</v>
      </c>
      <c r="B1311" s="1" t="s">
        <v>698</v>
      </c>
      <c r="C1311" s="1" t="s">
        <v>1305</v>
      </c>
      <c r="D1311" s="1" t="s">
        <v>1306</v>
      </c>
      <c r="E1311" s="1" t="s">
        <v>8801</v>
      </c>
      <c r="F1311" s="1" t="s">
        <v>9227</v>
      </c>
    </row>
    <row r="1312" spans="1:6" x14ac:dyDescent="0.3">
      <c r="A1312" s="1" t="s">
        <v>2294</v>
      </c>
      <c r="B1312" s="1" t="s">
        <v>698</v>
      </c>
      <c r="C1312" s="1" t="s">
        <v>1305</v>
      </c>
      <c r="D1312" s="1" t="s">
        <v>1306</v>
      </c>
      <c r="E1312" s="1" t="s">
        <v>8802</v>
      </c>
      <c r="F1312" s="1" t="s">
        <v>9228</v>
      </c>
    </row>
    <row r="1313" spans="1:6" x14ac:dyDescent="0.3">
      <c r="A1313" s="1" t="s">
        <v>2294</v>
      </c>
      <c r="B1313" s="1" t="s">
        <v>698</v>
      </c>
      <c r="C1313" s="1" t="s">
        <v>1305</v>
      </c>
      <c r="D1313" s="1" t="s">
        <v>1306</v>
      </c>
      <c r="E1313" s="1" t="s">
        <v>8803</v>
      </c>
      <c r="F1313" s="1" t="s">
        <v>9229</v>
      </c>
    </row>
    <row r="1314" spans="1:6" x14ac:dyDescent="0.3">
      <c r="A1314" s="1" t="s">
        <v>2294</v>
      </c>
      <c r="B1314" s="1" t="s">
        <v>698</v>
      </c>
      <c r="C1314" s="1" t="s">
        <v>1305</v>
      </c>
      <c r="D1314" s="1" t="s">
        <v>1306</v>
      </c>
      <c r="E1314" s="1" t="s">
        <v>8804</v>
      </c>
      <c r="F1314" s="1" t="s">
        <v>9230</v>
      </c>
    </row>
    <row r="1315" spans="1:6" x14ac:dyDescent="0.3">
      <c r="A1315" s="1" t="s">
        <v>2294</v>
      </c>
      <c r="B1315" s="1" t="s">
        <v>698</v>
      </c>
      <c r="C1315" s="1" t="s">
        <v>1305</v>
      </c>
      <c r="D1315" s="1" t="s">
        <v>1306</v>
      </c>
      <c r="E1315" s="1" t="s">
        <v>8805</v>
      </c>
      <c r="F1315" s="1" t="s">
        <v>9231</v>
      </c>
    </row>
    <row r="1316" spans="1:6" x14ac:dyDescent="0.3">
      <c r="A1316" s="1" t="s">
        <v>2294</v>
      </c>
      <c r="B1316" s="1" t="s">
        <v>698</v>
      </c>
      <c r="C1316" s="1" t="s">
        <v>1305</v>
      </c>
      <c r="D1316" s="1" t="s">
        <v>1306</v>
      </c>
      <c r="E1316" s="1" t="s">
        <v>8806</v>
      </c>
      <c r="F1316" s="1" t="s">
        <v>9232</v>
      </c>
    </row>
    <row r="1317" spans="1:6" x14ac:dyDescent="0.3">
      <c r="A1317" s="1" t="s">
        <v>2294</v>
      </c>
      <c r="B1317" s="1" t="s">
        <v>698</v>
      </c>
      <c r="C1317" s="1" t="s">
        <v>1305</v>
      </c>
      <c r="D1317" s="1" t="s">
        <v>1306</v>
      </c>
      <c r="E1317" s="1" t="s">
        <v>8807</v>
      </c>
      <c r="F1317" s="1" t="s">
        <v>9233</v>
      </c>
    </row>
    <row r="1318" spans="1:6" x14ac:dyDescent="0.3">
      <c r="A1318" s="1" t="s">
        <v>2294</v>
      </c>
      <c r="B1318" s="1" t="s">
        <v>698</v>
      </c>
      <c r="C1318" s="1" t="s">
        <v>1305</v>
      </c>
      <c r="D1318" s="1" t="s">
        <v>1306</v>
      </c>
      <c r="E1318" s="1" t="s">
        <v>8808</v>
      </c>
      <c r="F1318" s="1" t="s">
        <v>9234</v>
      </c>
    </row>
    <row r="1319" spans="1:6" x14ac:dyDescent="0.3">
      <c r="A1319" s="1" t="s">
        <v>2294</v>
      </c>
      <c r="B1319" s="1" t="s">
        <v>698</v>
      </c>
      <c r="C1319" s="1" t="s">
        <v>1305</v>
      </c>
      <c r="D1319" s="1" t="s">
        <v>1306</v>
      </c>
      <c r="E1319" s="1" t="s">
        <v>8809</v>
      </c>
      <c r="F1319" s="1" t="s">
        <v>9235</v>
      </c>
    </row>
    <row r="1320" spans="1:6" x14ac:dyDescent="0.3">
      <c r="A1320" s="1" t="s">
        <v>2294</v>
      </c>
      <c r="B1320" s="1" t="s">
        <v>698</v>
      </c>
      <c r="C1320" s="1" t="s">
        <v>1305</v>
      </c>
      <c r="D1320" s="1" t="s">
        <v>1306</v>
      </c>
      <c r="E1320" s="1" t="s">
        <v>8810</v>
      </c>
      <c r="F1320" s="1" t="s">
        <v>9236</v>
      </c>
    </row>
    <row r="1321" spans="1:6" x14ac:dyDescent="0.3">
      <c r="A1321" s="1" t="s">
        <v>2294</v>
      </c>
      <c r="B1321" s="1" t="s">
        <v>698</v>
      </c>
      <c r="C1321" s="1" t="s">
        <v>1305</v>
      </c>
      <c r="D1321" s="1" t="s">
        <v>1306</v>
      </c>
      <c r="E1321" s="1" t="s">
        <v>8820</v>
      </c>
      <c r="F1321" s="1" t="s">
        <v>9246</v>
      </c>
    </row>
    <row r="1322" spans="1:6" x14ac:dyDescent="0.3">
      <c r="A1322" s="1" t="s">
        <v>2294</v>
      </c>
      <c r="B1322" s="1" t="s">
        <v>698</v>
      </c>
      <c r="C1322" s="1" t="s">
        <v>1305</v>
      </c>
      <c r="D1322" s="1" t="s">
        <v>1306</v>
      </c>
      <c r="E1322" s="1" t="s">
        <v>8821</v>
      </c>
      <c r="F1322" s="1" t="s">
        <v>9247</v>
      </c>
    </row>
    <row r="1323" spans="1:6" x14ac:dyDescent="0.3">
      <c r="A1323" s="1" t="s">
        <v>2294</v>
      </c>
      <c r="B1323" s="1" t="s">
        <v>698</v>
      </c>
      <c r="C1323" s="1" t="s">
        <v>1305</v>
      </c>
      <c r="D1323" s="1" t="s">
        <v>1306</v>
      </c>
      <c r="E1323" s="1" t="s">
        <v>8822</v>
      </c>
      <c r="F1323" s="1" t="s">
        <v>9248</v>
      </c>
    </row>
    <row r="1324" spans="1:6" x14ac:dyDescent="0.3">
      <c r="A1324" s="1" t="s">
        <v>2294</v>
      </c>
      <c r="B1324" s="1" t="s">
        <v>698</v>
      </c>
      <c r="C1324" s="1" t="s">
        <v>1305</v>
      </c>
      <c r="D1324" s="1" t="s">
        <v>1306</v>
      </c>
      <c r="E1324" s="1" t="s">
        <v>8823</v>
      </c>
      <c r="F1324" s="1" t="s">
        <v>9249</v>
      </c>
    </row>
    <row r="1325" spans="1:6" x14ac:dyDescent="0.3">
      <c r="A1325" s="1" t="s">
        <v>2294</v>
      </c>
      <c r="B1325" s="1" t="s">
        <v>698</v>
      </c>
      <c r="C1325" s="1" t="s">
        <v>1305</v>
      </c>
      <c r="D1325" s="1" t="s">
        <v>1306</v>
      </c>
      <c r="E1325" s="1" t="s">
        <v>8824</v>
      </c>
      <c r="F1325" s="1" t="s">
        <v>9250</v>
      </c>
    </row>
    <row r="1326" spans="1:6" x14ac:dyDescent="0.3">
      <c r="A1326" s="1" t="s">
        <v>2294</v>
      </c>
      <c r="B1326" s="1" t="s">
        <v>698</v>
      </c>
      <c r="C1326" s="1" t="s">
        <v>1305</v>
      </c>
      <c r="D1326" s="1" t="s">
        <v>1306</v>
      </c>
      <c r="E1326" s="1" t="s">
        <v>8825</v>
      </c>
      <c r="F1326" s="1" t="s">
        <v>9251</v>
      </c>
    </row>
    <row r="1327" spans="1:6" x14ac:dyDescent="0.3">
      <c r="A1327" s="1" t="s">
        <v>2294</v>
      </c>
      <c r="B1327" s="1" t="s">
        <v>698</v>
      </c>
      <c r="C1327" s="1" t="s">
        <v>1305</v>
      </c>
      <c r="D1327" s="1" t="s">
        <v>1306</v>
      </c>
      <c r="E1327" s="1" t="s">
        <v>8826</v>
      </c>
      <c r="F1327" s="1" t="s">
        <v>9252</v>
      </c>
    </row>
    <row r="1328" spans="1:6" x14ac:dyDescent="0.3">
      <c r="A1328" s="1" t="s">
        <v>2294</v>
      </c>
      <c r="B1328" s="1" t="s">
        <v>698</v>
      </c>
      <c r="C1328" s="1" t="s">
        <v>1305</v>
      </c>
      <c r="D1328" s="1" t="s">
        <v>1306</v>
      </c>
      <c r="E1328" s="1" t="s">
        <v>8827</v>
      </c>
      <c r="F1328" s="1" t="s">
        <v>9253</v>
      </c>
    </row>
    <row r="1329" spans="1:6" x14ac:dyDescent="0.3">
      <c r="A1329" s="1" t="s">
        <v>2294</v>
      </c>
      <c r="B1329" s="1" t="s">
        <v>698</v>
      </c>
      <c r="C1329" s="1" t="s">
        <v>1305</v>
      </c>
      <c r="D1329" s="1" t="s">
        <v>1306</v>
      </c>
      <c r="E1329" s="1" t="s">
        <v>8828</v>
      </c>
      <c r="F1329" s="1" t="s">
        <v>9254</v>
      </c>
    </row>
    <row r="1330" spans="1:6" x14ac:dyDescent="0.3">
      <c r="A1330" s="1" t="s">
        <v>2294</v>
      </c>
      <c r="B1330" s="1" t="s">
        <v>698</v>
      </c>
      <c r="C1330" s="1" t="s">
        <v>1305</v>
      </c>
      <c r="D1330" s="1" t="s">
        <v>1306</v>
      </c>
      <c r="E1330" s="1" t="s">
        <v>8784</v>
      </c>
      <c r="F1330" s="1" t="s">
        <v>9210</v>
      </c>
    </row>
    <row r="1331" spans="1:6" x14ac:dyDescent="0.3">
      <c r="A1331" s="1" t="s">
        <v>2294</v>
      </c>
      <c r="B1331" s="1" t="s">
        <v>698</v>
      </c>
      <c r="C1331" s="1" t="s">
        <v>1305</v>
      </c>
      <c r="D1331" s="1" t="s">
        <v>1306</v>
      </c>
      <c r="E1331" s="1" t="s">
        <v>8785</v>
      </c>
      <c r="F1331" s="1" t="s">
        <v>9211</v>
      </c>
    </row>
    <row r="1332" spans="1:6" x14ac:dyDescent="0.3">
      <c r="A1332" s="1" t="s">
        <v>2294</v>
      </c>
      <c r="B1332" s="1" t="s">
        <v>698</v>
      </c>
      <c r="C1332" s="1" t="s">
        <v>1305</v>
      </c>
      <c r="D1332" s="1" t="s">
        <v>1306</v>
      </c>
      <c r="E1332" s="1" t="s">
        <v>8786</v>
      </c>
      <c r="F1332" s="1" t="s">
        <v>9212</v>
      </c>
    </row>
    <row r="1333" spans="1:6" x14ac:dyDescent="0.3">
      <c r="A1333" s="1" t="s">
        <v>2294</v>
      </c>
      <c r="B1333" s="1" t="s">
        <v>698</v>
      </c>
      <c r="C1333" s="1" t="s">
        <v>1305</v>
      </c>
      <c r="D1333" s="1" t="s">
        <v>1306</v>
      </c>
      <c r="E1333" s="1" t="s">
        <v>8787</v>
      </c>
      <c r="F1333" s="1" t="s">
        <v>9213</v>
      </c>
    </row>
    <row r="1334" spans="1:6" x14ac:dyDescent="0.3">
      <c r="A1334" s="1" t="s">
        <v>2294</v>
      </c>
      <c r="B1334" s="1" t="s">
        <v>698</v>
      </c>
      <c r="C1334" s="1" t="s">
        <v>1305</v>
      </c>
      <c r="D1334" s="1" t="s">
        <v>1306</v>
      </c>
      <c r="E1334" s="1" t="s">
        <v>8788</v>
      </c>
      <c r="F1334" s="1" t="s">
        <v>9214</v>
      </c>
    </row>
    <row r="1335" spans="1:6" x14ac:dyDescent="0.3">
      <c r="A1335" s="1" t="s">
        <v>2294</v>
      </c>
      <c r="B1335" s="1" t="s">
        <v>698</v>
      </c>
      <c r="C1335" s="1" t="s">
        <v>1305</v>
      </c>
      <c r="D1335" s="1" t="s">
        <v>1306</v>
      </c>
      <c r="E1335" s="1" t="s">
        <v>8789</v>
      </c>
      <c r="F1335" s="1" t="s">
        <v>9215</v>
      </c>
    </row>
    <row r="1336" spans="1:6" x14ac:dyDescent="0.3">
      <c r="A1336" s="1" t="s">
        <v>2294</v>
      </c>
      <c r="B1336" s="1" t="s">
        <v>698</v>
      </c>
      <c r="C1336" s="1" t="s">
        <v>1305</v>
      </c>
      <c r="D1336" s="1" t="s">
        <v>1306</v>
      </c>
      <c r="E1336" s="1" t="s">
        <v>8790</v>
      </c>
      <c r="F1336" s="1" t="s">
        <v>9216</v>
      </c>
    </row>
    <row r="1337" spans="1:6" x14ac:dyDescent="0.3">
      <c r="A1337" s="1" t="s">
        <v>2294</v>
      </c>
      <c r="B1337" s="1" t="s">
        <v>698</v>
      </c>
      <c r="C1337" s="1" t="s">
        <v>1305</v>
      </c>
      <c r="D1337" s="1" t="s">
        <v>1306</v>
      </c>
      <c r="E1337" s="1" t="s">
        <v>8791</v>
      </c>
      <c r="F1337" s="1" t="s">
        <v>9217</v>
      </c>
    </row>
    <row r="1338" spans="1:6" x14ac:dyDescent="0.3">
      <c r="A1338" s="1" t="s">
        <v>2294</v>
      </c>
      <c r="B1338" s="1" t="s">
        <v>698</v>
      </c>
      <c r="C1338" s="1" t="s">
        <v>1305</v>
      </c>
      <c r="D1338" s="1" t="s">
        <v>1306</v>
      </c>
      <c r="E1338" s="1" t="s">
        <v>8792</v>
      </c>
      <c r="F1338" s="1" t="s">
        <v>9218</v>
      </c>
    </row>
    <row r="1339" spans="1:6" x14ac:dyDescent="0.3">
      <c r="A1339" s="1" t="s">
        <v>2294</v>
      </c>
      <c r="B1339" s="1" t="s">
        <v>698</v>
      </c>
      <c r="C1339" s="1" t="s">
        <v>1305</v>
      </c>
      <c r="D1339" s="1" t="s">
        <v>1306</v>
      </c>
      <c r="E1339" s="1" t="s">
        <v>8793</v>
      </c>
      <c r="F1339" s="1" t="s">
        <v>9219</v>
      </c>
    </row>
    <row r="1340" spans="1:6" x14ac:dyDescent="0.3">
      <c r="A1340" s="1" t="s">
        <v>2294</v>
      </c>
      <c r="B1340" s="1" t="s">
        <v>698</v>
      </c>
      <c r="C1340" s="1" t="s">
        <v>1305</v>
      </c>
      <c r="D1340" s="1" t="s">
        <v>1306</v>
      </c>
      <c r="E1340" s="1" t="s">
        <v>8794</v>
      </c>
      <c r="F1340" s="1" t="s">
        <v>9220</v>
      </c>
    </row>
    <row r="1341" spans="1:6" x14ac:dyDescent="0.3">
      <c r="A1341" s="1" t="s">
        <v>2294</v>
      </c>
      <c r="B1341" s="1" t="s">
        <v>698</v>
      </c>
      <c r="C1341" s="1" t="s">
        <v>1305</v>
      </c>
      <c r="D1341" s="1" t="s">
        <v>1306</v>
      </c>
      <c r="E1341" s="1" t="s">
        <v>8795</v>
      </c>
      <c r="F1341" s="1" t="s">
        <v>9221</v>
      </c>
    </row>
    <row r="1342" spans="1:6" x14ac:dyDescent="0.3">
      <c r="A1342" s="1" t="s">
        <v>2294</v>
      </c>
      <c r="B1342" s="1" t="s">
        <v>698</v>
      </c>
      <c r="C1342" s="1" t="s">
        <v>1305</v>
      </c>
      <c r="D1342" s="1" t="s">
        <v>1306</v>
      </c>
      <c r="E1342" s="1" t="s">
        <v>8796</v>
      </c>
      <c r="F1342" s="1" t="s">
        <v>9222</v>
      </c>
    </row>
    <row r="1343" spans="1:6" x14ac:dyDescent="0.3">
      <c r="A1343" s="1" t="s">
        <v>2294</v>
      </c>
      <c r="B1343" s="1" t="s">
        <v>698</v>
      </c>
      <c r="C1343" s="1" t="s">
        <v>1305</v>
      </c>
      <c r="D1343" s="1" t="s">
        <v>1306</v>
      </c>
      <c r="E1343" s="1" t="s">
        <v>8797</v>
      </c>
      <c r="F1343" s="1" t="s">
        <v>9223</v>
      </c>
    </row>
    <row r="1344" spans="1:6" x14ac:dyDescent="0.3">
      <c r="A1344" s="1" t="s">
        <v>2294</v>
      </c>
      <c r="B1344" s="1" t="s">
        <v>698</v>
      </c>
      <c r="C1344" s="1" t="s">
        <v>1305</v>
      </c>
      <c r="D1344" s="1" t="s">
        <v>1306</v>
      </c>
      <c r="E1344" s="1" t="s">
        <v>8798</v>
      </c>
      <c r="F1344" s="1" t="s">
        <v>9224</v>
      </c>
    </row>
    <row r="1345" spans="1:6" x14ac:dyDescent="0.3">
      <c r="A1345" s="1" t="s">
        <v>2294</v>
      </c>
      <c r="B1345" s="1" t="s">
        <v>698</v>
      </c>
      <c r="C1345" s="1" t="s">
        <v>1305</v>
      </c>
      <c r="D1345" s="1" t="s">
        <v>1306</v>
      </c>
      <c r="E1345" s="1" t="s">
        <v>8799</v>
      </c>
      <c r="F1345" s="1" t="s">
        <v>9225</v>
      </c>
    </row>
    <row r="1346" spans="1:6" x14ac:dyDescent="0.3">
      <c r="A1346" s="1" t="s">
        <v>2294</v>
      </c>
      <c r="B1346" s="1" t="s">
        <v>698</v>
      </c>
      <c r="C1346" s="1" t="s">
        <v>1305</v>
      </c>
      <c r="D1346" s="1" t="s">
        <v>1306</v>
      </c>
      <c r="E1346" s="1" t="s">
        <v>8800</v>
      </c>
      <c r="F1346" s="1" t="s">
        <v>9226</v>
      </c>
    </row>
    <row r="1347" spans="1:6" x14ac:dyDescent="0.3">
      <c r="A1347" s="1" t="s">
        <v>2294</v>
      </c>
      <c r="B1347" s="1" t="s">
        <v>698</v>
      </c>
      <c r="C1347" s="1" t="s">
        <v>1305</v>
      </c>
      <c r="D1347" s="1" t="s">
        <v>1306</v>
      </c>
      <c r="E1347" s="1" t="s">
        <v>8801</v>
      </c>
      <c r="F1347" s="1" t="s">
        <v>9227</v>
      </c>
    </row>
    <row r="1348" spans="1:6" x14ac:dyDescent="0.3">
      <c r="A1348" s="1" t="s">
        <v>2294</v>
      </c>
      <c r="B1348" s="1" t="s">
        <v>698</v>
      </c>
      <c r="C1348" s="1" t="s">
        <v>1305</v>
      </c>
      <c r="D1348" s="1" t="s">
        <v>1306</v>
      </c>
      <c r="E1348" s="1" t="s">
        <v>8802</v>
      </c>
      <c r="F1348" s="1" t="s">
        <v>9228</v>
      </c>
    </row>
    <row r="1349" spans="1:6" x14ac:dyDescent="0.3">
      <c r="A1349" s="1" t="s">
        <v>2294</v>
      </c>
      <c r="B1349" s="1" t="s">
        <v>698</v>
      </c>
      <c r="C1349" s="1" t="s">
        <v>1305</v>
      </c>
      <c r="D1349" s="1" t="s">
        <v>1306</v>
      </c>
      <c r="E1349" s="1" t="s">
        <v>8803</v>
      </c>
      <c r="F1349" s="1" t="s">
        <v>9229</v>
      </c>
    </row>
    <row r="1350" spans="1:6" x14ac:dyDescent="0.3">
      <c r="A1350" s="1" t="s">
        <v>2294</v>
      </c>
      <c r="B1350" s="1" t="s">
        <v>698</v>
      </c>
      <c r="C1350" s="1" t="s">
        <v>1305</v>
      </c>
      <c r="D1350" s="1" t="s">
        <v>1306</v>
      </c>
      <c r="E1350" s="1" t="s">
        <v>8804</v>
      </c>
      <c r="F1350" s="1" t="s">
        <v>9230</v>
      </c>
    </row>
    <row r="1351" spans="1:6" x14ac:dyDescent="0.3">
      <c r="A1351" s="1" t="s">
        <v>2294</v>
      </c>
      <c r="B1351" s="1" t="s">
        <v>698</v>
      </c>
      <c r="C1351" s="1" t="s">
        <v>1305</v>
      </c>
      <c r="D1351" s="1" t="s">
        <v>1306</v>
      </c>
      <c r="E1351" s="1" t="s">
        <v>8805</v>
      </c>
      <c r="F1351" s="1" t="s">
        <v>9231</v>
      </c>
    </row>
    <row r="1352" spans="1:6" x14ac:dyDescent="0.3">
      <c r="A1352" s="1" t="s">
        <v>2294</v>
      </c>
      <c r="B1352" s="1" t="s">
        <v>698</v>
      </c>
      <c r="C1352" s="1" t="s">
        <v>1305</v>
      </c>
      <c r="D1352" s="1" t="s">
        <v>1306</v>
      </c>
      <c r="E1352" s="1" t="s">
        <v>8806</v>
      </c>
      <c r="F1352" s="1" t="s">
        <v>9232</v>
      </c>
    </row>
    <row r="1353" spans="1:6" x14ac:dyDescent="0.3">
      <c r="A1353" s="1" t="s">
        <v>2294</v>
      </c>
      <c r="B1353" s="1" t="s">
        <v>698</v>
      </c>
      <c r="C1353" s="1" t="s">
        <v>1305</v>
      </c>
      <c r="D1353" s="1" t="s">
        <v>1306</v>
      </c>
      <c r="E1353" s="1" t="s">
        <v>8807</v>
      </c>
      <c r="F1353" s="1" t="s">
        <v>9233</v>
      </c>
    </row>
    <row r="1354" spans="1:6" x14ac:dyDescent="0.3">
      <c r="A1354" s="1" t="s">
        <v>2294</v>
      </c>
      <c r="B1354" s="1" t="s">
        <v>698</v>
      </c>
      <c r="C1354" s="1" t="s">
        <v>1305</v>
      </c>
      <c r="D1354" s="1" t="s">
        <v>1306</v>
      </c>
      <c r="E1354" s="1" t="s">
        <v>8808</v>
      </c>
      <c r="F1354" s="1" t="s">
        <v>9234</v>
      </c>
    </row>
    <row r="1355" spans="1:6" x14ac:dyDescent="0.3">
      <c r="A1355" s="1" t="s">
        <v>2294</v>
      </c>
      <c r="B1355" s="1" t="s">
        <v>698</v>
      </c>
      <c r="C1355" s="1" t="s">
        <v>1305</v>
      </c>
      <c r="D1355" s="1" t="s">
        <v>1306</v>
      </c>
      <c r="E1355" s="1" t="s">
        <v>8809</v>
      </c>
      <c r="F1355" s="1" t="s">
        <v>9235</v>
      </c>
    </row>
    <row r="1356" spans="1:6" x14ac:dyDescent="0.3">
      <c r="A1356" s="1" t="s">
        <v>2294</v>
      </c>
      <c r="B1356" s="1" t="s">
        <v>698</v>
      </c>
      <c r="C1356" s="1" t="s">
        <v>1305</v>
      </c>
      <c r="D1356" s="1" t="s">
        <v>1306</v>
      </c>
      <c r="E1356" s="1" t="s">
        <v>8810</v>
      </c>
      <c r="F1356" s="1" t="s">
        <v>9236</v>
      </c>
    </row>
    <row r="1357" spans="1:6" x14ac:dyDescent="0.3">
      <c r="A1357" s="1" t="s">
        <v>2294</v>
      </c>
      <c r="B1357" s="1" t="s">
        <v>698</v>
      </c>
      <c r="C1357" s="1" t="s">
        <v>1305</v>
      </c>
      <c r="D1357" s="1" t="s">
        <v>1306</v>
      </c>
      <c r="E1357" s="1" t="s">
        <v>8820</v>
      </c>
      <c r="F1357" s="1" t="s">
        <v>9246</v>
      </c>
    </row>
    <row r="1358" spans="1:6" x14ac:dyDescent="0.3">
      <c r="A1358" s="1" t="s">
        <v>2294</v>
      </c>
      <c r="B1358" s="1" t="s">
        <v>698</v>
      </c>
      <c r="C1358" s="1" t="s">
        <v>1305</v>
      </c>
      <c r="D1358" s="1" t="s">
        <v>1306</v>
      </c>
      <c r="E1358" s="1" t="s">
        <v>8821</v>
      </c>
      <c r="F1358" s="1" t="s">
        <v>9247</v>
      </c>
    </row>
    <row r="1359" spans="1:6" x14ac:dyDescent="0.3">
      <c r="A1359" s="1" t="s">
        <v>2294</v>
      </c>
      <c r="B1359" s="1" t="s">
        <v>698</v>
      </c>
      <c r="C1359" s="1" t="s">
        <v>1305</v>
      </c>
      <c r="D1359" s="1" t="s">
        <v>1306</v>
      </c>
      <c r="E1359" s="1" t="s">
        <v>8822</v>
      </c>
      <c r="F1359" s="1" t="s">
        <v>9248</v>
      </c>
    </row>
    <row r="1360" spans="1:6" x14ac:dyDescent="0.3">
      <c r="A1360" s="1" t="s">
        <v>2294</v>
      </c>
      <c r="B1360" s="1" t="s">
        <v>698</v>
      </c>
      <c r="C1360" s="1" t="s">
        <v>1305</v>
      </c>
      <c r="D1360" s="1" t="s">
        <v>1306</v>
      </c>
      <c r="E1360" s="1" t="s">
        <v>8823</v>
      </c>
      <c r="F1360" s="1" t="s">
        <v>9249</v>
      </c>
    </row>
    <row r="1361" spans="1:6" x14ac:dyDescent="0.3">
      <c r="A1361" s="1" t="s">
        <v>2294</v>
      </c>
      <c r="B1361" s="1" t="s">
        <v>698</v>
      </c>
      <c r="C1361" s="1" t="s">
        <v>1305</v>
      </c>
      <c r="D1361" s="1" t="s">
        <v>1306</v>
      </c>
      <c r="E1361" s="1" t="s">
        <v>8824</v>
      </c>
      <c r="F1361" s="1" t="s">
        <v>9250</v>
      </c>
    </row>
    <row r="1362" spans="1:6" x14ac:dyDescent="0.3">
      <c r="A1362" s="1" t="s">
        <v>2294</v>
      </c>
      <c r="B1362" s="1" t="s">
        <v>698</v>
      </c>
      <c r="C1362" s="1" t="s">
        <v>1305</v>
      </c>
      <c r="D1362" s="1" t="s">
        <v>1306</v>
      </c>
      <c r="E1362" s="1" t="s">
        <v>8825</v>
      </c>
      <c r="F1362" s="1" t="s">
        <v>9251</v>
      </c>
    </row>
    <row r="1363" spans="1:6" x14ac:dyDescent="0.3">
      <c r="A1363" s="1" t="s">
        <v>2294</v>
      </c>
      <c r="B1363" s="1" t="s">
        <v>698</v>
      </c>
      <c r="C1363" s="1" t="s">
        <v>1305</v>
      </c>
      <c r="D1363" s="1" t="s">
        <v>1306</v>
      </c>
      <c r="E1363" s="1" t="s">
        <v>8826</v>
      </c>
      <c r="F1363" s="1" t="s">
        <v>9252</v>
      </c>
    </row>
    <row r="1364" spans="1:6" x14ac:dyDescent="0.3">
      <c r="A1364" s="1" t="s">
        <v>2294</v>
      </c>
      <c r="B1364" s="1" t="s">
        <v>698</v>
      </c>
      <c r="C1364" s="1" t="s">
        <v>1305</v>
      </c>
      <c r="D1364" s="1" t="s">
        <v>1306</v>
      </c>
      <c r="E1364" s="1" t="s">
        <v>8827</v>
      </c>
      <c r="F1364" s="1" t="s">
        <v>9253</v>
      </c>
    </row>
    <row r="1365" spans="1:6" x14ac:dyDescent="0.3">
      <c r="A1365" s="1" t="s">
        <v>2294</v>
      </c>
      <c r="B1365" s="1" t="s">
        <v>698</v>
      </c>
      <c r="C1365" s="1" t="s">
        <v>1305</v>
      </c>
      <c r="D1365" s="1" t="s">
        <v>1306</v>
      </c>
      <c r="E1365" s="1" t="s">
        <v>8828</v>
      </c>
      <c r="F1365" s="1" t="s">
        <v>9254</v>
      </c>
    </row>
    <row r="1366" spans="1:6" x14ac:dyDescent="0.3">
      <c r="A1366" s="1" t="s">
        <v>2294</v>
      </c>
      <c r="B1366" s="1" t="s">
        <v>698</v>
      </c>
      <c r="C1366" s="1" t="s">
        <v>1305</v>
      </c>
      <c r="D1366" s="1" t="s">
        <v>1306</v>
      </c>
      <c r="E1366" s="1" t="s">
        <v>8784</v>
      </c>
      <c r="F1366" s="1" t="s">
        <v>9210</v>
      </c>
    </row>
    <row r="1367" spans="1:6" x14ac:dyDescent="0.3">
      <c r="A1367" s="1" t="s">
        <v>2294</v>
      </c>
      <c r="B1367" s="1" t="s">
        <v>698</v>
      </c>
      <c r="C1367" s="1" t="s">
        <v>1305</v>
      </c>
      <c r="D1367" s="1" t="s">
        <v>1306</v>
      </c>
      <c r="E1367" s="1" t="s">
        <v>8785</v>
      </c>
      <c r="F1367" s="1" t="s">
        <v>9211</v>
      </c>
    </row>
    <row r="1368" spans="1:6" x14ac:dyDescent="0.3">
      <c r="A1368" s="1" t="s">
        <v>2294</v>
      </c>
      <c r="B1368" s="1" t="s">
        <v>698</v>
      </c>
      <c r="C1368" s="1" t="s">
        <v>1305</v>
      </c>
      <c r="D1368" s="1" t="s">
        <v>1306</v>
      </c>
      <c r="E1368" s="1" t="s">
        <v>8786</v>
      </c>
      <c r="F1368" s="1" t="s">
        <v>9212</v>
      </c>
    </row>
    <row r="1369" spans="1:6" x14ac:dyDescent="0.3">
      <c r="A1369" s="1" t="s">
        <v>2294</v>
      </c>
      <c r="B1369" s="1" t="s">
        <v>698</v>
      </c>
      <c r="C1369" s="1" t="s">
        <v>1305</v>
      </c>
      <c r="D1369" s="1" t="s">
        <v>1306</v>
      </c>
      <c r="E1369" s="1" t="s">
        <v>8787</v>
      </c>
      <c r="F1369" s="1" t="s">
        <v>9213</v>
      </c>
    </row>
    <row r="1370" spans="1:6" x14ac:dyDescent="0.3">
      <c r="A1370" s="1" t="s">
        <v>2294</v>
      </c>
      <c r="B1370" s="1" t="s">
        <v>698</v>
      </c>
      <c r="C1370" s="1" t="s">
        <v>1305</v>
      </c>
      <c r="D1370" s="1" t="s">
        <v>1306</v>
      </c>
      <c r="E1370" s="1" t="s">
        <v>8788</v>
      </c>
      <c r="F1370" s="1" t="s">
        <v>9214</v>
      </c>
    </row>
    <row r="1371" spans="1:6" x14ac:dyDescent="0.3">
      <c r="A1371" s="1" t="s">
        <v>2294</v>
      </c>
      <c r="B1371" s="1" t="s">
        <v>698</v>
      </c>
      <c r="C1371" s="1" t="s">
        <v>1305</v>
      </c>
      <c r="D1371" s="1" t="s">
        <v>1306</v>
      </c>
      <c r="E1371" s="1" t="s">
        <v>8789</v>
      </c>
      <c r="F1371" s="1" t="s">
        <v>9215</v>
      </c>
    </row>
    <row r="1372" spans="1:6" x14ac:dyDescent="0.3">
      <c r="A1372" s="1" t="s">
        <v>2294</v>
      </c>
      <c r="B1372" s="1" t="s">
        <v>698</v>
      </c>
      <c r="C1372" s="1" t="s">
        <v>1305</v>
      </c>
      <c r="D1372" s="1" t="s">
        <v>1306</v>
      </c>
      <c r="E1372" s="1" t="s">
        <v>8790</v>
      </c>
      <c r="F1372" s="1" t="s">
        <v>9216</v>
      </c>
    </row>
    <row r="1373" spans="1:6" x14ac:dyDescent="0.3">
      <c r="A1373" s="1" t="s">
        <v>2294</v>
      </c>
      <c r="B1373" s="1" t="s">
        <v>698</v>
      </c>
      <c r="C1373" s="1" t="s">
        <v>1305</v>
      </c>
      <c r="D1373" s="1" t="s">
        <v>1306</v>
      </c>
      <c r="E1373" s="1" t="s">
        <v>8791</v>
      </c>
      <c r="F1373" s="1" t="s">
        <v>9217</v>
      </c>
    </row>
    <row r="1374" spans="1:6" x14ac:dyDescent="0.3">
      <c r="A1374" s="1" t="s">
        <v>2294</v>
      </c>
      <c r="B1374" s="1" t="s">
        <v>698</v>
      </c>
      <c r="C1374" s="1" t="s">
        <v>1305</v>
      </c>
      <c r="D1374" s="1" t="s">
        <v>1306</v>
      </c>
      <c r="E1374" s="1" t="s">
        <v>8792</v>
      </c>
      <c r="F1374" s="1" t="s">
        <v>9218</v>
      </c>
    </row>
    <row r="1375" spans="1:6" x14ac:dyDescent="0.3">
      <c r="A1375" s="1" t="s">
        <v>2294</v>
      </c>
      <c r="B1375" s="1" t="s">
        <v>698</v>
      </c>
      <c r="C1375" s="1" t="s">
        <v>1305</v>
      </c>
      <c r="D1375" s="1" t="s">
        <v>1306</v>
      </c>
      <c r="E1375" s="1" t="s">
        <v>8793</v>
      </c>
      <c r="F1375" s="1" t="s">
        <v>9219</v>
      </c>
    </row>
    <row r="1376" spans="1:6" x14ac:dyDescent="0.3">
      <c r="A1376" s="1" t="s">
        <v>2294</v>
      </c>
      <c r="B1376" s="1" t="s">
        <v>698</v>
      </c>
      <c r="C1376" s="1" t="s">
        <v>1305</v>
      </c>
      <c r="D1376" s="1" t="s">
        <v>1306</v>
      </c>
      <c r="E1376" s="1" t="s">
        <v>8794</v>
      </c>
      <c r="F1376" s="1" t="s">
        <v>9220</v>
      </c>
    </row>
    <row r="1377" spans="1:6" x14ac:dyDescent="0.3">
      <c r="A1377" s="1" t="s">
        <v>2294</v>
      </c>
      <c r="B1377" s="1" t="s">
        <v>698</v>
      </c>
      <c r="C1377" s="1" t="s">
        <v>1305</v>
      </c>
      <c r="D1377" s="1" t="s">
        <v>1306</v>
      </c>
      <c r="E1377" s="1" t="s">
        <v>8795</v>
      </c>
      <c r="F1377" s="1" t="s">
        <v>9221</v>
      </c>
    </row>
    <row r="1378" spans="1:6" x14ac:dyDescent="0.3">
      <c r="A1378" s="1" t="s">
        <v>2294</v>
      </c>
      <c r="B1378" s="1" t="s">
        <v>698</v>
      </c>
      <c r="C1378" s="1" t="s">
        <v>1305</v>
      </c>
      <c r="D1378" s="1" t="s">
        <v>1306</v>
      </c>
      <c r="E1378" s="1" t="s">
        <v>8796</v>
      </c>
      <c r="F1378" s="1" t="s">
        <v>9222</v>
      </c>
    </row>
    <row r="1379" spans="1:6" x14ac:dyDescent="0.3">
      <c r="A1379" s="1" t="s">
        <v>2294</v>
      </c>
      <c r="B1379" s="1" t="s">
        <v>698</v>
      </c>
      <c r="C1379" s="1" t="s">
        <v>1305</v>
      </c>
      <c r="D1379" s="1" t="s">
        <v>1306</v>
      </c>
      <c r="E1379" s="1" t="s">
        <v>8797</v>
      </c>
      <c r="F1379" s="1" t="s">
        <v>9223</v>
      </c>
    </row>
    <row r="1380" spans="1:6" x14ac:dyDescent="0.3">
      <c r="A1380" s="1" t="s">
        <v>2294</v>
      </c>
      <c r="B1380" s="1" t="s">
        <v>698</v>
      </c>
      <c r="C1380" s="1" t="s">
        <v>1305</v>
      </c>
      <c r="D1380" s="1" t="s">
        <v>1306</v>
      </c>
      <c r="E1380" s="1" t="s">
        <v>8798</v>
      </c>
      <c r="F1380" s="1" t="s">
        <v>9224</v>
      </c>
    </row>
    <row r="1381" spans="1:6" x14ac:dyDescent="0.3">
      <c r="A1381" s="1" t="s">
        <v>2294</v>
      </c>
      <c r="B1381" s="1" t="s">
        <v>698</v>
      </c>
      <c r="C1381" s="1" t="s">
        <v>1305</v>
      </c>
      <c r="D1381" s="1" t="s">
        <v>1306</v>
      </c>
      <c r="E1381" s="1" t="s">
        <v>8799</v>
      </c>
      <c r="F1381" s="1" t="s">
        <v>9225</v>
      </c>
    </row>
    <row r="1382" spans="1:6" x14ac:dyDescent="0.3">
      <c r="A1382" s="1" t="s">
        <v>2294</v>
      </c>
      <c r="B1382" s="1" t="s">
        <v>698</v>
      </c>
      <c r="C1382" s="1" t="s">
        <v>1305</v>
      </c>
      <c r="D1382" s="1" t="s">
        <v>1306</v>
      </c>
      <c r="E1382" s="1" t="s">
        <v>8800</v>
      </c>
      <c r="F1382" s="1" t="s">
        <v>9226</v>
      </c>
    </row>
    <row r="1383" spans="1:6" x14ac:dyDescent="0.3">
      <c r="A1383" s="1" t="s">
        <v>2294</v>
      </c>
      <c r="B1383" s="1" t="s">
        <v>698</v>
      </c>
      <c r="C1383" s="1" t="s">
        <v>1305</v>
      </c>
      <c r="D1383" s="1" t="s">
        <v>1306</v>
      </c>
      <c r="E1383" s="1" t="s">
        <v>8801</v>
      </c>
      <c r="F1383" s="1" t="s">
        <v>9227</v>
      </c>
    </row>
    <row r="1384" spans="1:6" x14ac:dyDescent="0.3">
      <c r="A1384" s="1" t="s">
        <v>2294</v>
      </c>
      <c r="B1384" s="1" t="s">
        <v>698</v>
      </c>
      <c r="C1384" s="1" t="s">
        <v>1305</v>
      </c>
      <c r="D1384" s="1" t="s">
        <v>1306</v>
      </c>
      <c r="E1384" s="1" t="s">
        <v>8829</v>
      </c>
      <c r="F1384" s="1" t="s">
        <v>9255</v>
      </c>
    </row>
    <row r="1385" spans="1:6" x14ac:dyDescent="0.3">
      <c r="A1385" s="1" t="s">
        <v>2294</v>
      </c>
      <c r="B1385" s="1" t="s">
        <v>698</v>
      </c>
      <c r="C1385" s="1" t="s">
        <v>1305</v>
      </c>
      <c r="D1385" s="1" t="s">
        <v>1306</v>
      </c>
      <c r="E1385" s="1" t="s">
        <v>8830</v>
      </c>
      <c r="F1385" s="1" t="s">
        <v>9256</v>
      </c>
    </row>
    <row r="1386" spans="1:6" x14ac:dyDescent="0.3">
      <c r="A1386" s="1" t="s">
        <v>2294</v>
      </c>
      <c r="B1386" s="1" t="s">
        <v>698</v>
      </c>
      <c r="C1386" s="1" t="s">
        <v>1305</v>
      </c>
      <c r="D1386" s="1" t="s">
        <v>1306</v>
      </c>
      <c r="E1386" s="1" t="s">
        <v>8831</v>
      </c>
      <c r="F1386" s="1" t="s">
        <v>9257</v>
      </c>
    </row>
    <row r="1387" spans="1:6" x14ac:dyDescent="0.3">
      <c r="A1387" s="1" t="s">
        <v>2294</v>
      </c>
      <c r="B1387" s="1" t="s">
        <v>698</v>
      </c>
      <c r="C1387" s="1" t="s">
        <v>1305</v>
      </c>
      <c r="D1387" s="1" t="s">
        <v>1306</v>
      </c>
      <c r="E1387" s="1" t="s">
        <v>8832</v>
      </c>
      <c r="F1387" s="1" t="s">
        <v>9258</v>
      </c>
    </row>
    <row r="1388" spans="1:6" x14ac:dyDescent="0.3">
      <c r="A1388" s="1" t="s">
        <v>2294</v>
      </c>
      <c r="B1388" s="1" t="s">
        <v>698</v>
      </c>
      <c r="C1388" s="1" t="s">
        <v>1305</v>
      </c>
      <c r="D1388" s="1" t="s">
        <v>1306</v>
      </c>
      <c r="E1388" s="1" t="s">
        <v>8833</v>
      </c>
      <c r="F1388" s="1" t="s">
        <v>9259</v>
      </c>
    </row>
    <row r="1389" spans="1:6" x14ac:dyDescent="0.3">
      <c r="A1389" s="1" t="s">
        <v>2294</v>
      </c>
      <c r="B1389" s="1" t="s">
        <v>698</v>
      </c>
      <c r="C1389" s="1" t="s">
        <v>1305</v>
      </c>
      <c r="D1389" s="1" t="s">
        <v>1306</v>
      </c>
      <c r="E1389" s="1" t="s">
        <v>8834</v>
      </c>
      <c r="F1389" s="1" t="s">
        <v>9260</v>
      </c>
    </row>
    <row r="1390" spans="1:6" x14ac:dyDescent="0.3">
      <c r="A1390" s="1" t="s">
        <v>2294</v>
      </c>
      <c r="B1390" s="1" t="s">
        <v>698</v>
      </c>
      <c r="C1390" s="1" t="s">
        <v>1305</v>
      </c>
      <c r="D1390" s="1" t="s">
        <v>1306</v>
      </c>
      <c r="E1390" s="1" t="s">
        <v>8835</v>
      </c>
      <c r="F1390" s="1" t="s">
        <v>9261</v>
      </c>
    </row>
    <row r="1391" spans="1:6" x14ac:dyDescent="0.3">
      <c r="A1391" s="1" t="s">
        <v>2294</v>
      </c>
      <c r="B1391" s="1" t="s">
        <v>698</v>
      </c>
      <c r="C1391" s="1" t="s">
        <v>1305</v>
      </c>
      <c r="D1391" s="1" t="s">
        <v>1306</v>
      </c>
      <c r="E1391" s="1" t="s">
        <v>8836</v>
      </c>
      <c r="F1391" s="1" t="s">
        <v>9262</v>
      </c>
    </row>
    <row r="1392" spans="1:6" x14ac:dyDescent="0.3">
      <c r="A1392" s="1" t="s">
        <v>2294</v>
      </c>
      <c r="B1392" s="1" t="s">
        <v>698</v>
      </c>
      <c r="C1392" s="1" t="s">
        <v>1305</v>
      </c>
      <c r="D1392" s="1" t="s">
        <v>1306</v>
      </c>
      <c r="E1392" s="1" t="s">
        <v>8837</v>
      </c>
      <c r="F1392" s="1" t="s">
        <v>9263</v>
      </c>
    </row>
    <row r="1393" spans="1:6" x14ac:dyDescent="0.3">
      <c r="A1393" s="1" t="s">
        <v>2294</v>
      </c>
      <c r="B1393" s="1" t="s">
        <v>698</v>
      </c>
      <c r="C1393" s="1" t="s">
        <v>1305</v>
      </c>
      <c r="D1393" s="1" t="s">
        <v>1306</v>
      </c>
      <c r="E1393" s="1" t="s">
        <v>8811</v>
      </c>
      <c r="F1393" s="1" t="s">
        <v>9237</v>
      </c>
    </row>
    <row r="1394" spans="1:6" x14ac:dyDescent="0.3">
      <c r="A1394" s="1" t="s">
        <v>2294</v>
      </c>
      <c r="B1394" s="1" t="s">
        <v>698</v>
      </c>
      <c r="C1394" s="1" t="s">
        <v>1305</v>
      </c>
      <c r="D1394" s="1" t="s">
        <v>1306</v>
      </c>
      <c r="E1394" s="1" t="s">
        <v>8812</v>
      </c>
      <c r="F1394" s="1" t="s">
        <v>9238</v>
      </c>
    </row>
    <row r="1395" spans="1:6" x14ac:dyDescent="0.3">
      <c r="A1395" s="1" t="s">
        <v>2294</v>
      </c>
      <c r="B1395" s="1" t="s">
        <v>698</v>
      </c>
      <c r="C1395" s="1" t="s">
        <v>1305</v>
      </c>
      <c r="D1395" s="1" t="s">
        <v>1306</v>
      </c>
      <c r="E1395" s="1" t="s">
        <v>8813</v>
      </c>
      <c r="F1395" s="1" t="s">
        <v>9239</v>
      </c>
    </row>
    <row r="1396" spans="1:6" x14ac:dyDescent="0.3">
      <c r="A1396" s="1" t="s">
        <v>2294</v>
      </c>
      <c r="B1396" s="1" t="s">
        <v>698</v>
      </c>
      <c r="C1396" s="1" t="s">
        <v>1305</v>
      </c>
      <c r="D1396" s="1" t="s">
        <v>1306</v>
      </c>
      <c r="E1396" s="1" t="s">
        <v>8814</v>
      </c>
      <c r="F1396" s="1" t="s">
        <v>9240</v>
      </c>
    </row>
    <row r="1397" spans="1:6" x14ac:dyDescent="0.3">
      <c r="A1397" s="1" t="s">
        <v>2294</v>
      </c>
      <c r="B1397" s="1" t="s">
        <v>698</v>
      </c>
      <c r="C1397" s="1" t="s">
        <v>1305</v>
      </c>
      <c r="D1397" s="1" t="s">
        <v>1306</v>
      </c>
      <c r="E1397" s="1" t="s">
        <v>8815</v>
      </c>
      <c r="F1397" s="1" t="s">
        <v>9241</v>
      </c>
    </row>
    <row r="1398" spans="1:6" x14ac:dyDescent="0.3">
      <c r="A1398" s="1" t="s">
        <v>2294</v>
      </c>
      <c r="B1398" s="1" t="s">
        <v>698</v>
      </c>
      <c r="C1398" s="1" t="s">
        <v>1305</v>
      </c>
      <c r="D1398" s="1" t="s">
        <v>1306</v>
      </c>
      <c r="E1398" s="1" t="s">
        <v>8816</v>
      </c>
      <c r="F1398" s="1" t="s">
        <v>9242</v>
      </c>
    </row>
    <row r="1399" spans="1:6" x14ac:dyDescent="0.3">
      <c r="A1399" s="1" t="s">
        <v>2294</v>
      </c>
      <c r="B1399" s="1" t="s">
        <v>698</v>
      </c>
      <c r="C1399" s="1" t="s">
        <v>1305</v>
      </c>
      <c r="D1399" s="1" t="s">
        <v>1306</v>
      </c>
      <c r="E1399" s="1" t="s">
        <v>8817</v>
      </c>
      <c r="F1399" s="1" t="s">
        <v>9243</v>
      </c>
    </row>
    <row r="1400" spans="1:6" x14ac:dyDescent="0.3">
      <c r="A1400" s="1" t="s">
        <v>2294</v>
      </c>
      <c r="B1400" s="1" t="s">
        <v>698</v>
      </c>
      <c r="C1400" s="1" t="s">
        <v>1305</v>
      </c>
      <c r="D1400" s="1" t="s">
        <v>1306</v>
      </c>
      <c r="E1400" s="1" t="s">
        <v>8818</v>
      </c>
      <c r="F1400" s="1" t="s">
        <v>9244</v>
      </c>
    </row>
    <row r="1401" spans="1:6" x14ac:dyDescent="0.3">
      <c r="A1401" s="1" t="s">
        <v>2294</v>
      </c>
      <c r="B1401" s="1" t="s">
        <v>698</v>
      </c>
      <c r="C1401" s="1" t="s">
        <v>1305</v>
      </c>
      <c r="D1401" s="1" t="s">
        <v>1306</v>
      </c>
      <c r="E1401" s="1" t="s">
        <v>8819</v>
      </c>
      <c r="F1401" s="1" t="s">
        <v>9245</v>
      </c>
    </row>
    <row r="1402" spans="1:6" x14ac:dyDescent="0.3">
      <c r="A1402" s="1" t="s">
        <v>2294</v>
      </c>
      <c r="B1402" s="1" t="s">
        <v>698</v>
      </c>
      <c r="C1402" s="1" t="s">
        <v>1305</v>
      </c>
      <c r="D1402" s="1" t="s">
        <v>1306</v>
      </c>
      <c r="E1402" s="1" t="s">
        <v>8784</v>
      </c>
      <c r="F1402" s="1" t="s">
        <v>9210</v>
      </c>
    </row>
    <row r="1403" spans="1:6" x14ac:dyDescent="0.3">
      <c r="A1403" s="1" t="s">
        <v>2294</v>
      </c>
      <c r="B1403" s="1" t="s">
        <v>698</v>
      </c>
      <c r="C1403" s="1" t="s">
        <v>1305</v>
      </c>
      <c r="D1403" s="1" t="s">
        <v>1306</v>
      </c>
      <c r="E1403" s="1" t="s">
        <v>8785</v>
      </c>
      <c r="F1403" s="1" t="s">
        <v>9211</v>
      </c>
    </row>
    <row r="1404" spans="1:6" x14ac:dyDescent="0.3">
      <c r="A1404" s="1" t="s">
        <v>2294</v>
      </c>
      <c r="B1404" s="1" t="s">
        <v>698</v>
      </c>
      <c r="C1404" s="1" t="s">
        <v>1305</v>
      </c>
      <c r="D1404" s="1" t="s">
        <v>1306</v>
      </c>
      <c r="E1404" s="1" t="s">
        <v>8786</v>
      </c>
      <c r="F1404" s="1" t="s">
        <v>9212</v>
      </c>
    </row>
    <row r="1405" spans="1:6" x14ac:dyDescent="0.3">
      <c r="A1405" s="1" t="s">
        <v>2294</v>
      </c>
      <c r="B1405" s="1" t="s">
        <v>698</v>
      </c>
      <c r="C1405" s="1" t="s">
        <v>1305</v>
      </c>
      <c r="D1405" s="1" t="s">
        <v>1306</v>
      </c>
      <c r="E1405" s="1" t="s">
        <v>8787</v>
      </c>
      <c r="F1405" s="1" t="s">
        <v>9213</v>
      </c>
    </row>
    <row r="1406" spans="1:6" x14ac:dyDescent="0.3">
      <c r="A1406" s="1" t="s">
        <v>2294</v>
      </c>
      <c r="B1406" s="1" t="s">
        <v>698</v>
      </c>
      <c r="C1406" s="1" t="s">
        <v>1305</v>
      </c>
      <c r="D1406" s="1" t="s">
        <v>1306</v>
      </c>
      <c r="E1406" s="1" t="s">
        <v>8788</v>
      </c>
      <c r="F1406" s="1" t="s">
        <v>9214</v>
      </c>
    </row>
    <row r="1407" spans="1:6" x14ac:dyDescent="0.3">
      <c r="A1407" s="1" t="s">
        <v>2294</v>
      </c>
      <c r="B1407" s="1" t="s">
        <v>698</v>
      </c>
      <c r="C1407" s="1" t="s">
        <v>1305</v>
      </c>
      <c r="D1407" s="1" t="s">
        <v>1306</v>
      </c>
      <c r="E1407" s="1" t="s">
        <v>8789</v>
      </c>
      <c r="F1407" s="1" t="s">
        <v>9215</v>
      </c>
    </row>
    <row r="1408" spans="1:6" x14ac:dyDescent="0.3">
      <c r="A1408" s="1" t="s">
        <v>2294</v>
      </c>
      <c r="B1408" s="1" t="s">
        <v>698</v>
      </c>
      <c r="C1408" s="1" t="s">
        <v>1305</v>
      </c>
      <c r="D1408" s="1" t="s">
        <v>1306</v>
      </c>
      <c r="E1408" s="1" t="s">
        <v>8790</v>
      </c>
      <c r="F1408" s="1" t="s">
        <v>9216</v>
      </c>
    </row>
    <row r="1409" spans="1:6" x14ac:dyDescent="0.3">
      <c r="A1409" s="1" t="s">
        <v>2294</v>
      </c>
      <c r="B1409" s="1" t="s">
        <v>698</v>
      </c>
      <c r="C1409" s="1" t="s">
        <v>1305</v>
      </c>
      <c r="D1409" s="1" t="s">
        <v>1306</v>
      </c>
      <c r="E1409" s="1" t="s">
        <v>8791</v>
      </c>
      <c r="F1409" s="1" t="s">
        <v>9217</v>
      </c>
    </row>
    <row r="1410" spans="1:6" x14ac:dyDescent="0.3">
      <c r="A1410" s="1" t="s">
        <v>2294</v>
      </c>
      <c r="B1410" s="1" t="s">
        <v>698</v>
      </c>
      <c r="C1410" s="1" t="s">
        <v>1305</v>
      </c>
      <c r="D1410" s="1" t="s">
        <v>1306</v>
      </c>
      <c r="E1410" s="1" t="s">
        <v>8792</v>
      </c>
      <c r="F1410" s="1" t="s">
        <v>9218</v>
      </c>
    </row>
    <row r="1411" spans="1:6" x14ac:dyDescent="0.3">
      <c r="A1411" s="1" t="s">
        <v>2294</v>
      </c>
      <c r="B1411" s="1" t="s">
        <v>698</v>
      </c>
      <c r="C1411" s="1" t="s">
        <v>1305</v>
      </c>
      <c r="D1411" s="1" t="s">
        <v>1306</v>
      </c>
      <c r="E1411" s="1" t="s">
        <v>8793</v>
      </c>
      <c r="F1411" s="1" t="s">
        <v>9219</v>
      </c>
    </row>
    <row r="1412" spans="1:6" x14ac:dyDescent="0.3">
      <c r="A1412" s="1" t="s">
        <v>2294</v>
      </c>
      <c r="B1412" s="1" t="s">
        <v>698</v>
      </c>
      <c r="C1412" s="1" t="s">
        <v>1305</v>
      </c>
      <c r="D1412" s="1" t="s">
        <v>1306</v>
      </c>
      <c r="E1412" s="1" t="s">
        <v>8794</v>
      </c>
      <c r="F1412" s="1" t="s">
        <v>9220</v>
      </c>
    </row>
    <row r="1413" spans="1:6" x14ac:dyDescent="0.3">
      <c r="A1413" s="1" t="s">
        <v>2294</v>
      </c>
      <c r="B1413" s="1" t="s">
        <v>698</v>
      </c>
      <c r="C1413" s="1" t="s">
        <v>1305</v>
      </c>
      <c r="D1413" s="1" t="s">
        <v>1306</v>
      </c>
      <c r="E1413" s="1" t="s">
        <v>8795</v>
      </c>
      <c r="F1413" s="1" t="s">
        <v>9221</v>
      </c>
    </row>
    <row r="1414" spans="1:6" x14ac:dyDescent="0.3">
      <c r="A1414" s="1" t="s">
        <v>2294</v>
      </c>
      <c r="B1414" s="1" t="s">
        <v>698</v>
      </c>
      <c r="C1414" s="1" t="s">
        <v>1305</v>
      </c>
      <c r="D1414" s="1" t="s">
        <v>1306</v>
      </c>
      <c r="E1414" s="1" t="s">
        <v>8796</v>
      </c>
      <c r="F1414" s="1" t="s">
        <v>9222</v>
      </c>
    </row>
    <row r="1415" spans="1:6" x14ac:dyDescent="0.3">
      <c r="A1415" s="1" t="s">
        <v>2294</v>
      </c>
      <c r="B1415" s="1" t="s">
        <v>698</v>
      </c>
      <c r="C1415" s="1" t="s">
        <v>1305</v>
      </c>
      <c r="D1415" s="1" t="s">
        <v>1306</v>
      </c>
      <c r="E1415" s="1" t="s">
        <v>8797</v>
      </c>
      <c r="F1415" s="1" t="s">
        <v>9223</v>
      </c>
    </row>
    <row r="1416" spans="1:6" x14ac:dyDescent="0.3">
      <c r="A1416" s="1" t="s">
        <v>2294</v>
      </c>
      <c r="B1416" s="1" t="s">
        <v>698</v>
      </c>
      <c r="C1416" s="1" t="s">
        <v>1305</v>
      </c>
      <c r="D1416" s="1" t="s">
        <v>1306</v>
      </c>
      <c r="E1416" s="1" t="s">
        <v>8798</v>
      </c>
      <c r="F1416" s="1" t="s">
        <v>9224</v>
      </c>
    </row>
    <row r="1417" spans="1:6" x14ac:dyDescent="0.3">
      <c r="A1417" s="1" t="s">
        <v>2294</v>
      </c>
      <c r="B1417" s="1" t="s">
        <v>698</v>
      </c>
      <c r="C1417" s="1" t="s">
        <v>1305</v>
      </c>
      <c r="D1417" s="1" t="s">
        <v>1306</v>
      </c>
      <c r="E1417" s="1" t="s">
        <v>8799</v>
      </c>
      <c r="F1417" s="1" t="s">
        <v>9225</v>
      </c>
    </row>
    <row r="1418" spans="1:6" x14ac:dyDescent="0.3">
      <c r="A1418" s="1" t="s">
        <v>2294</v>
      </c>
      <c r="B1418" s="1" t="s">
        <v>698</v>
      </c>
      <c r="C1418" s="1" t="s">
        <v>1305</v>
      </c>
      <c r="D1418" s="1" t="s">
        <v>1306</v>
      </c>
      <c r="E1418" s="1" t="s">
        <v>8800</v>
      </c>
      <c r="F1418" s="1" t="s">
        <v>9226</v>
      </c>
    </row>
    <row r="1419" spans="1:6" x14ac:dyDescent="0.3">
      <c r="A1419" s="1" t="s">
        <v>2294</v>
      </c>
      <c r="B1419" s="1" t="s">
        <v>698</v>
      </c>
      <c r="C1419" s="1" t="s">
        <v>1305</v>
      </c>
      <c r="D1419" s="1" t="s">
        <v>1306</v>
      </c>
      <c r="E1419" s="1" t="s">
        <v>8801</v>
      </c>
      <c r="F1419" s="1" t="s">
        <v>9227</v>
      </c>
    </row>
    <row r="1420" spans="1:6" x14ac:dyDescent="0.3">
      <c r="A1420" s="1" t="s">
        <v>2294</v>
      </c>
      <c r="B1420" s="1" t="s">
        <v>698</v>
      </c>
      <c r="C1420" s="1" t="s">
        <v>1305</v>
      </c>
      <c r="D1420" s="1" t="s">
        <v>1306</v>
      </c>
      <c r="E1420" s="1" t="s">
        <v>8829</v>
      </c>
      <c r="F1420" s="1" t="s">
        <v>9255</v>
      </c>
    </row>
    <row r="1421" spans="1:6" x14ac:dyDescent="0.3">
      <c r="A1421" s="1" t="s">
        <v>2294</v>
      </c>
      <c r="B1421" s="1" t="s">
        <v>698</v>
      </c>
      <c r="C1421" s="1" t="s">
        <v>1305</v>
      </c>
      <c r="D1421" s="1" t="s">
        <v>1306</v>
      </c>
      <c r="E1421" s="1" t="s">
        <v>8830</v>
      </c>
      <c r="F1421" s="1" t="s">
        <v>9256</v>
      </c>
    </row>
    <row r="1422" spans="1:6" x14ac:dyDescent="0.3">
      <c r="A1422" s="1" t="s">
        <v>2294</v>
      </c>
      <c r="B1422" s="1" t="s">
        <v>698</v>
      </c>
      <c r="C1422" s="1" t="s">
        <v>1305</v>
      </c>
      <c r="D1422" s="1" t="s">
        <v>1306</v>
      </c>
      <c r="E1422" s="1" t="s">
        <v>8831</v>
      </c>
      <c r="F1422" s="1" t="s">
        <v>9257</v>
      </c>
    </row>
    <row r="1423" spans="1:6" x14ac:dyDescent="0.3">
      <c r="A1423" s="1" t="s">
        <v>2294</v>
      </c>
      <c r="B1423" s="1" t="s">
        <v>698</v>
      </c>
      <c r="C1423" s="1" t="s">
        <v>1305</v>
      </c>
      <c r="D1423" s="1" t="s">
        <v>1306</v>
      </c>
      <c r="E1423" s="1" t="s">
        <v>8832</v>
      </c>
      <c r="F1423" s="1" t="s">
        <v>9258</v>
      </c>
    </row>
    <row r="1424" spans="1:6" x14ac:dyDescent="0.3">
      <c r="A1424" s="1" t="s">
        <v>2294</v>
      </c>
      <c r="B1424" s="1" t="s">
        <v>698</v>
      </c>
      <c r="C1424" s="1" t="s">
        <v>1305</v>
      </c>
      <c r="D1424" s="1" t="s">
        <v>1306</v>
      </c>
      <c r="E1424" s="1" t="s">
        <v>8833</v>
      </c>
      <c r="F1424" s="1" t="s">
        <v>9259</v>
      </c>
    </row>
    <row r="1425" spans="1:6" x14ac:dyDescent="0.3">
      <c r="A1425" s="1" t="s">
        <v>2294</v>
      </c>
      <c r="B1425" s="1" t="s">
        <v>698</v>
      </c>
      <c r="C1425" s="1" t="s">
        <v>1305</v>
      </c>
      <c r="D1425" s="1" t="s">
        <v>1306</v>
      </c>
      <c r="E1425" s="1" t="s">
        <v>8834</v>
      </c>
      <c r="F1425" s="1" t="s">
        <v>9260</v>
      </c>
    </row>
    <row r="1426" spans="1:6" x14ac:dyDescent="0.3">
      <c r="A1426" s="1" t="s">
        <v>2294</v>
      </c>
      <c r="B1426" s="1" t="s">
        <v>698</v>
      </c>
      <c r="C1426" s="1" t="s">
        <v>1305</v>
      </c>
      <c r="D1426" s="1" t="s">
        <v>1306</v>
      </c>
      <c r="E1426" s="1" t="s">
        <v>8835</v>
      </c>
      <c r="F1426" s="1" t="s">
        <v>9261</v>
      </c>
    </row>
    <row r="1427" spans="1:6" x14ac:dyDescent="0.3">
      <c r="A1427" s="1" t="s">
        <v>2294</v>
      </c>
      <c r="B1427" s="1" t="s">
        <v>698</v>
      </c>
      <c r="C1427" s="1" t="s">
        <v>1305</v>
      </c>
      <c r="D1427" s="1" t="s">
        <v>1306</v>
      </c>
      <c r="E1427" s="1" t="s">
        <v>8836</v>
      </c>
      <c r="F1427" s="1" t="s">
        <v>9262</v>
      </c>
    </row>
    <row r="1428" spans="1:6" x14ac:dyDescent="0.3">
      <c r="A1428" s="1" t="s">
        <v>2294</v>
      </c>
      <c r="B1428" s="1" t="s">
        <v>698</v>
      </c>
      <c r="C1428" s="1" t="s">
        <v>1305</v>
      </c>
      <c r="D1428" s="1" t="s">
        <v>1306</v>
      </c>
      <c r="E1428" s="1" t="s">
        <v>8837</v>
      </c>
      <c r="F1428" s="1" t="s">
        <v>9263</v>
      </c>
    </row>
    <row r="1429" spans="1:6" x14ac:dyDescent="0.3">
      <c r="A1429" s="1" t="s">
        <v>2294</v>
      </c>
      <c r="B1429" s="1" t="s">
        <v>698</v>
      </c>
      <c r="C1429" s="1" t="s">
        <v>1305</v>
      </c>
      <c r="D1429" s="1" t="s">
        <v>1306</v>
      </c>
      <c r="E1429" s="1" t="s">
        <v>8811</v>
      </c>
      <c r="F1429" s="1" t="s">
        <v>9237</v>
      </c>
    </row>
    <row r="1430" spans="1:6" x14ac:dyDescent="0.3">
      <c r="A1430" s="1" t="s">
        <v>2294</v>
      </c>
      <c r="B1430" s="1" t="s">
        <v>698</v>
      </c>
      <c r="C1430" s="1" t="s">
        <v>1305</v>
      </c>
      <c r="D1430" s="1" t="s">
        <v>1306</v>
      </c>
      <c r="E1430" s="1" t="s">
        <v>8812</v>
      </c>
      <c r="F1430" s="1" t="s">
        <v>9238</v>
      </c>
    </row>
    <row r="1431" spans="1:6" x14ac:dyDescent="0.3">
      <c r="A1431" s="1" t="s">
        <v>2294</v>
      </c>
      <c r="B1431" s="1" t="s">
        <v>698</v>
      </c>
      <c r="C1431" s="1" t="s">
        <v>1305</v>
      </c>
      <c r="D1431" s="1" t="s">
        <v>1306</v>
      </c>
      <c r="E1431" s="1" t="s">
        <v>8813</v>
      </c>
      <c r="F1431" s="1" t="s">
        <v>9239</v>
      </c>
    </row>
    <row r="1432" spans="1:6" x14ac:dyDescent="0.3">
      <c r="A1432" s="1" t="s">
        <v>2294</v>
      </c>
      <c r="B1432" s="1" t="s">
        <v>698</v>
      </c>
      <c r="C1432" s="1" t="s">
        <v>1305</v>
      </c>
      <c r="D1432" s="1" t="s">
        <v>1306</v>
      </c>
      <c r="E1432" s="1" t="s">
        <v>8814</v>
      </c>
      <c r="F1432" s="1" t="s">
        <v>9240</v>
      </c>
    </row>
    <row r="1433" spans="1:6" x14ac:dyDescent="0.3">
      <c r="A1433" s="1" t="s">
        <v>2294</v>
      </c>
      <c r="B1433" s="1" t="s">
        <v>698</v>
      </c>
      <c r="C1433" s="1" t="s">
        <v>1305</v>
      </c>
      <c r="D1433" s="1" t="s">
        <v>1306</v>
      </c>
      <c r="E1433" s="1" t="s">
        <v>8815</v>
      </c>
      <c r="F1433" s="1" t="s">
        <v>9241</v>
      </c>
    </row>
    <row r="1434" spans="1:6" x14ac:dyDescent="0.3">
      <c r="A1434" s="1" t="s">
        <v>2294</v>
      </c>
      <c r="B1434" s="1" t="s">
        <v>698</v>
      </c>
      <c r="C1434" s="1" t="s">
        <v>1305</v>
      </c>
      <c r="D1434" s="1" t="s">
        <v>1306</v>
      </c>
      <c r="E1434" s="1" t="s">
        <v>8816</v>
      </c>
      <c r="F1434" s="1" t="s">
        <v>9242</v>
      </c>
    </row>
    <row r="1435" spans="1:6" x14ac:dyDescent="0.3">
      <c r="A1435" s="1" t="s">
        <v>2294</v>
      </c>
      <c r="B1435" s="1" t="s">
        <v>698</v>
      </c>
      <c r="C1435" s="1" t="s">
        <v>1305</v>
      </c>
      <c r="D1435" s="1" t="s">
        <v>1306</v>
      </c>
      <c r="E1435" s="1" t="s">
        <v>8817</v>
      </c>
      <c r="F1435" s="1" t="s">
        <v>9243</v>
      </c>
    </row>
    <row r="1436" spans="1:6" x14ac:dyDescent="0.3">
      <c r="A1436" s="1" t="s">
        <v>2294</v>
      </c>
      <c r="B1436" s="1" t="s">
        <v>698</v>
      </c>
      <c r="C1436" s="1" t="s">
        <v>1305</v>
      </c>
      <c r="D1436" s="1" t="s">
        <v>1306</v>
      </c>
      <c r="E1436" s="1" t="s">
        <v>8818</v>
      </c>
      <c r="F1436" s="1" t="s">
        <v>9244</v>
      </c>
    </row>
    <row r="1437" spans="1:6" x14ac:dyDescent="0.3">
      <c r="A1437" s="1" t="s">
        <v>2294</v>
      </c>
      <c r="B1437" s="1" t="s">
        <v>698</v>
      </c>
      <c r="C1437" s="1" t="s">
        <v>1305</v>
      </c>
      <c r="D1437" s="1" t="s">
        <v>1306</v>
      </c>
      <c r="E1437" s="1" t="s">
        <v>8819</v>
      </c>
      <c r="F1437" s="1" t="s">
        <v>9245</v>
      </c>
    </row>
    <row r="1438" spans="1:6" x14ac:dyDescent="0.3">
      <c r="A1438" s="1" t="s">
        <v>2294</v>
      </c>
      <c r="B1438" s="1" t="s">
        <v>698</v>
      </c>
      <c r="C1438" s="1" t="s">
        <v>1305</v>
      </c>
      <c r="D1438" s="1" t="s">
        <v>1306</v>
      </c>
      <c r="E1438" s="1" t="s">
        <v>8784</v>
      </c>
      <c r="F1438" s="1" t="s">
        <v>9210</v>
      </c>
    </row>
    <row r="1439" spans="1:6" x14ac:dyDescent="0.3">
      <c r="A1439" s="1" t="s">
        <v>2294</v>
      </c>
      <c r="B1439" s="1" t="s">
        <v>698</v>
      </c>
      <c r="C1439" s="1" t="s">
        <v>1305</v>
      </c>
      <c r="D1439" s="1" t="s">
        <v>1306</v>
      </c>
      <c r="E1439" s="1" t="s">
        <v>8785</v>
      </c>
      <c r="F1439" s="1" t="s">
        <v>9211</v>
      </c>
    </row>
    <row r="1440" spans="1:6" x14ac:dyDescent="0.3">
      <c r="A1440" s="1" t="s">
        <v>2294</v>
      </c>
      <c r="B1440" s="1" t="s">
        <v>698</v>
      </c>
      <c r="C1440" s="1" t="s">
        <v>1305</v>
      </c>
      <c r="D1440" s="1" t="s">
        <v>1306</v>
      </c>
      <c r="E1440" s="1" t="s">
        <v>8786</v>
      </c>
      <c r="F1440" s="1" t="s">
        <v>9212</v>
      </c>
    </row>
    <row r="1441" spans="1:6" x14ac:dyDescent="0.3">
      <c r="A1441" s="1" t="s">
        <v>2294</v>
      </c>
      <c r="B1441" s="1" t="s">
        <v>698</v>
      </c>
      <c r="C1441" s="1" t="s">
        <v>1305</v>
      </c>
      <c r="D1441" s="1" t="s">
        <v>1306</v>
      </c>
      <c r="E1441" s="1" t="s">
        <v>8787</v>
      </c>
      <c r="F1441" s="1" t="s">
        <v>9213</v>
      </c>
    </row>
    <row r="1442" spans="1:6" x14ac:dyDescent="0.3">
      <c r="A1442" s="1" t="s">
        <v>2294</v>
      </c>
      <c r="B1442" s="1" t="s">
        <v>698</v>
      </c>
      <c r="C1442" s="1" t="s">
        <v>1305</v>
      </c>
      <c r="D1442" s="1" t="s">
        <v>1306</v>
      </c>
      <c r="E1442" s="1" t="s">
        <v>8788</v>
      </c>
      <c r="F1442" s="1" t="s">
        <v>9214</v>
      </c>
    </row>
    <row r="1443" spans="1:6" x14ac:dyDescent="0.3">
      <c r="A1443" s="1" t="s">
        <v>2294</v>
      </c>
      <c r="B1443" s="1" t="s">
        <v>698</v>
      </c>
      <c r="C1443" s="1" t="s">
        <v>1305</v>
      </c>
      <c r="D1443" s="1" t="s">
        <v>1306</v>
      </c>
      <c r="E1443" s="1" t="s">
        <v>8789</v>
      </c>
      <c r="F1443" s="1" t="s">
        <v>9215</v>
      </c>
    </row>
    <row r="1444" spans="1:6" x14ac:dyDescent="0.3">
      <c r="A1444" s="1" t="s">
        <v>2294</v>
      </c>
      <c r="B1444" s="1" t="s">
        <v>698</v>
      </c>
      <c r="C1444" s="1" t="s">
        <v>1305</v>
      </c>
      <c r="D1444" s="1" t="s">
        <v>1306</v>
      </c>
      <c r="E1444" s="1" t="s">
        <v>8790</v>
      </c>
      <c r="F1444" s="1" t="s">
        <v>9216</v>
      </c>
    </row>
    <row r="1445" spans="1:6" x14ac:dyDescent="0.3">
      <c r="A1445" s="1" t="s">
        <v>2294</v>
      </c>
      <c r="B1445" s="1" t="s">
        <v>698</v>
      </c>
      <c r="C1445" s="1" t="s">
        <v>1305</v>
      </c>
      <c r="D1445" s="1" t="s">
        <v>1306</v>
      </c>
      <c r="E1445" s="1" t="s">
        <v>8791</v>
      </c>
      <c r="F1445" s="1" t="s">
        <v>9217</v>
      </c>
    </row>
    <row r="1446" spans="1:6" x14ac:dyDescent="0.3">
      <c r="A1446" s="1" t="s">
        <v>2294</v>
      </c>
      <c r="B1446" s="1" t="s">
        <v>698</v>
      </c>
      <c r="C1446" s="1" t="s">
        <v>1305</v>
      </c>
      <c r="D1446" s="1" t="s">
        <v>1306</v>
      </c>
      <c r="E1446" s="1" t="s">
        <v>8792</v>
      </c>
      <c r="F1446" s="1" t="s">
        <v>9218</v>
      </c>
    </row>
    <row r="1447" spans="1:6" x14ac:dyDescent="0.3">
      <c r="A1447" s="1" t="s">
        <v>2294</v>
      </c>
      <c r="B1447" s="1" t="s">
        <v>698</v>
      </c>
      <c r="C1447" s="1" t="s">
        <v>1305</v>
      </c>
      <c r="D1447" s="1" t="s">
        <v>1306</v>
      </c>
      <c r="E1447" s="1" t="s">
        <v>8793</v>
      </c>
      <c r="F1447" s="1" t="s">
        <v>9219</v>
      </c>
    </row>
    <row r="1448" spans="1:6" x14ac:dyDescent="0.3">
      <c r="A1448" s="1" t="s">
        <v>2294</v>
      </c>
      <c r="B1448" s="1" t="s">
        <v>698</v>
      </c>
      <c r="C1448" s="1" t="s">
        <v>1305</v>
      </c>
      <c r="D1448" s="1" t="s">
        <v>1306</v>
      </c>
      <c r="E1448" s="1" t="s">
        <v>8794</v>
      </c>
      <c r="F1448" s="1" t="s">
        <v>9220</v>
      </c>
    </row>
    <row r="1449" spans="1:6" x14ac:dyDescent="0.3">
      <c r="A1449" s="1" t="s">
        <v>2294</v>
      </c>
      <c r="B1449" s="1" t="s">
        <v>698</v>
      </c>
      <c r="C1449" s="1" t="s">
        <v>1305</v>
      </c>
      <c r="D1449" s="1" t="s">
        <v>1306</v>
      </c>
      <c r="E1449" s="1" t="s">
        <v>8795</v>
      </c>
      <c r="F1449" s="1" t="s">
        <v>9221</v>
      </c>
    </row>
    <row r="1450" spans="1:6" x14ac:dyDescent="0.3">
      <c r="A1450" s="1" t="s">
        <v>2294</v>
      </c>
      <c r="B1450" s="1" t="s">
        <v>698</v>
      </c>
      <c r="C1450" s="1" t="s">
        <v>1305</v>
      </c>
      <c r="D1450" s="1" t="s">
        <v>1306</v>
      </c>
      <c r="E1450" s="1" t="s">
        <v>8796</v>
      </c>
      <c r="F1450" s="1" t="s">
        <v>9222</v>
      </c>
    </row>
    <row r="1451" spans="1:6" x14ac:dyDescent="0.3">
      <c r="A1451" s="1" t="s">
        <v>2294</v>
      </c>
      <c r="B1451" s="1" t="s">
        <v>698</v>
      </c>
      <c r="C1451" s="1" t="s">
        <v>1305</v>
      </c>
      <c r="D1451" s="1" t="s">
        <v>1306</v>
      </c>
      <c r="E1451" s="1" t="s">
        <v>8797</v>
      </c>
      <c r="F1451" s="1" t="s">
        <v>9223</v>
      </c>
    </row>
    <row r="1452" spans="1:6" x14ac:dyDescent="0.3">
      <c r="A1452" s="1" t="s">
        <v>2294</v>
      </c>
      <c r="B1452" s="1" t="s">
        <v>698</v>
      </c>
      <c r="C1452" s="1" t="s">
        <v>1305</v>
      </c>
      <c r="D1452" s="1" t="s">
        <v>1306</v>
      </c>
      <c r="E1452" s="1" t="s">
        <v>8798</v>
      </c>
      <c r="F1452" s="1" t="s">
        <v>9224</v>
      </c>
    </row>
    <row r="1453" spans="1:6" x14ac:dyDescent="0.3">
      <c r="A1453" s="1" t="s">
        <v>2294</v>
      </c>
      <c r="B1453" s="1" t="s">
        <v>698</v>
      </c>
      <c r="C1453" s="1" t="s">
        <v>1305</v>
      </c>
      <c r="D1453" s="1" t="s">
        <v>1306</v>
      </c>
      <c r="E1453" s="1" t="s">
        <v>8799</v>
      </c>
      <c r="F1453" s="1" t="s">
        <v>9225</v>
      </c>
    </row>
    <row r="1454" spans="1:6" x14ac:dyDescent="0.3">
      <c r="A1454" s="1" t="s">
        <v>2294</v>
      </c>
      <c r="B1454" s="1" t="s">
        <v>698</v>
      </c>
      <c r="C1454" s="1" t="s">
        <v>1305</v>
      </c>
      <c r="D1454" s="1" t="s">
        <v>1306</v>
      </c>
      <c r="E1454" s="1" t="s">
        <v>8800</v>
      </c>
      <c r="F1454" s="1" t="s">
        <v>9226</v>
      </c>
    </row>
    <row r="1455" spans="1:6" x14ac:dyDescent="0.3">
      <c r="A1455" s="1" t="s">
        <v>2294</v>
      </c>
      <c r="B1455" s="1" t="s">
        <v>698</v>
      </c>
      <c r="C1455" s="1" t="s">
        <v>1305</v>
      </c>
      <c r="D1455" s="1" t="s">
        <v>1306</v>
      </c>
      <c r="E1455" s="1" t="s">
        <v>8801</v>
      </c>
      <c r="F1455" s="1" t="s">
        <v>9227</v>
      </c>
    </row>
    <row r="1456" spans="1:6" x14ac:dyDescent="0.3">
      <c r="A1456" s="1" t="s">
        <v>2294</v>
      </c>
      <c r="B1456" s="1" t="s">
        <v>698</v>
      </c>
      <c r="C1456" s="1" t="s">
        <v>1305</v>
      </c>
      <c r="D1456" s="1" t="s">
        <v>1306</v>
      </c>
      <c r="E1456" s="1" t="s">
        <v>8829</v>
      </c>
      <c r="F1456" s="1" t="s">
        <v>9255</v>
      </c>
    </row>
    <row r="1457" spans="1:6" x14ac:dyDescent="0.3">
      <c r="A1457" s="1" t="s">
        <v>2294</v>
      </c>
      <c r="B1457" s="1" t="s">
        <v>698</v>
      </c>
      <c r="C1457" s="1" t="s">
        <v>1305</v>
      </c>
      <c r="D1457" s="1" t="s">
        <v>1306</v>
      </c>
      <c r="E1457" s="1" t="s">
        <v>8830</v>
      </c>
      <c r="F1457" s="1" t="s">
        <v>9256</v>
      </c>
    </row>
    <row r="1458" spans="1:6" x14ac:dyDescent="0.3">
      <c r="A1458" s="1" t="s">
        <v>2294</v>
      </c>
      <c r="B1458" s="1" t="s">
        <v>698</v>
      </c>
      <c r="C1458" s="1" t="s">
        <v>1305</v>
      </c>
      <c r="D1458" s="1" t="s">
        <v>1306</v>
      </c>
      <c r="E1458" s="1" t="s">
        <v>8831</v>
      </c>
      <c r="F1458" s="1" t="s">
        <v>9257</v>
      </c>
    </row>
    <row r="1459" spans="1:6" x14ac:dyDescent="0.3">
      <c r="A1459" s="1" t="s">
        <v>2294</v>
      </c>
      <c r="B1459" s="1" t="s">
        <v>698</v>
      </c>
      <c r="C1459" s="1" t="s">
        <v>1305</v>
      </c>
      <c r="D1459" s="1" t="s">
        <v>1306</v>
      </c>
      <c r="E1459" s="1" t="s">
        <v>8832</v>
      </c>
      <c r="F1459" s="1" t="s">
        <v>9258</v>
      </c>
    </row>
    <row r="1460" spans="1:6" x14ac:dyDescent="0.3">
      <c r="A1460" s="1" t="s">
        <v>2294</v>
      </c>
      <c r="B1460" s="1" t="s">
        <v>698</v>
      </c>
      <c r="C1460" s="1" t="s">
        <v>1305</v>
      </c>
      <c r="D1460" s="1" t="s">
        <v>1306</v>
      </c>
      <c r="E1460" s="1" t="s">
        <v>8833</v>
      </c>
      <c r="F1460" s="1" t="s">
        <v>9259</v>
      </c>
    </row>
    <row r="1461" spans="1:6" x14ac:dyDescent="0.3">
      <c r="A1461" s="1" t="s">
        <v>2294</v>
      </c>
      <c r="B1461" s="1" t="s">
        <v>698</v>
      </c>
      <c r="C1461" s="1" t="s">
        <v>1305</v>
      </c>
      <c r="D1461" s="1" t="s">
        <v>1306</v>
      </c>
      <c r="E1461" s="1" t="s">
        <v>8834</v>
      </c>
      <c r="F1461" s="1" t="s">
        <v>9260</v>
      </c>
    </row>
    <row r="1462" spans="1:6" x14ac:dyDescent="0.3">
      <c r="A1462" s="1" t="s">
        <v>2294</v>
      </c>
      <c r="B1462" s="1" t="s">
        <v>698</v>
      </c>
      <c r="C1462" s="1" t="s">
        <v>1305</v>
      </c>
      <c r="D1462" s="1" t="s">
        <v>1306</v>
      </c>
      <c r="E1462" s="1" t="s">
        <v>8835</v>
      </c>
      <c r="F1462" s="1" t="s">
        <v>9261</v>
      </c>
    </row>
    <row r="1463" spans="1:6" x14ac:dyDescent="0.3">
      <c r="A1463" s="1" t="s">
        <v>2294</v>
      </c>
      <c r="B1463" s="1" t="s">
        <v>698</v>
      </c>
      <c r="C1463" s="1" t="s">
        <v>1305</v>
      </c>
      <c r="D1463" s="1" t="s">
        <v>1306</v>
      </c>
      <c r="E1463" s="1" t="s">
        <v>8836</v>
      </c>
      <c r="F1463" s="1" t="s">
        <v>9262</v>
      </c>
    </row>
    <row r="1464" spans="1:6" x14ac:dyDescent="0.3">
      <c r="A1464" s="1" t="s">
        <v>2294</v>
      </c>
      <c r="B1464" s="1" t="s">
        <v>698</v>
      </c>
      <c r="C1464" s="1" t="s">
        <v>1305</v>
      </c>
      <c r="D1464" s="1" t="s">
        <v>1306</v>
      </c>
      <c r="E1464" s="1" t="s">
        <v>8837</v>
      </c>
      <c r="F1464" s="1" t="s">
        <v>9263</v>
      </c>
    </row>
    <row r="1465" spans="1:6" x14ac:dyDescent="0.3">
      <c r="A1465" s="1" t="s">
        <v>2294</v>
      </c>
      <c r="B1465" s="1" t="s">
        <v>698</v>
      </c>
      <c r="C1465" s="1" t="s">
        <v>1305</v>
      </c>
      <c r="D1465" s="1" t="s">
        <v>1306</v>
      </c>
      <c r="E1465" s="1" t="s">
        <v>8820</v>
      </c>
      <c r="F1465" s="1" t="s">
        <v>9246</v>
      </c>
    </row>
    <row r="1466" spans="1:6" x14ac:dyDescent="0.3">
      <c r="A1466" s="1" t="s">
        <v>2294</v>
      </c>
      <c r="B1466" s="1" t="s">
        <v>698</v>
      </c>
      <c r="C1466" s="1" t="s">
        <v>1305</v>
      </c>
      <c r="D1466" s="1" t="s">
        <v>1306</v>
      </c>
      <c r="E1466" s="1" t="s">
        <v>8821</v>
      </c>
      <c r="F1466" s="1" t="s">
        <v>9247</v>
      </c>
    </row>
    <row r="1467" spans="1:6" x14ac:dyDescent="0.3">
      <c r="A1467" s="1" t="s">
        <v>2294</v>
      </c>
      <c r="B1467" s="1" t="s">
        <v>698</v>
      </c>
      <c r="C1467" s="1" t="s">
        <v>1305</v>
      </c>
      <c r="D1467" s="1" t="s">
        <v>1306</v>
      </c>
      <c r="E1467" s="1" t="s">
        <v>8822</v>
      </c>
      <c r="F1467" s="1" t="s">
        <v>9248</v>
      </c>
    </row>
    <row r="1468" spans="1:6" x14ac:dyDescent="0.3">
      <c r="A1468" s="1" t="s">
        <v>2294</v>
      </c>
      <c r="B1468" s="1" t="s">
        <v>698</v>
      </c>
      <c r="C1468" s="1" t="s">
        <v>1305</v>
      </c>
      <c r="D1468" s="1" t="s">
        <v>1306</v>
      </c>
      <c r="E1468" s="1" t="s">
        <v>8823</v>
      </c>
      <c r="F1468" s="1" t="s">
        <v>9249</v>
      </c>
    </row>
    <row r="1469" spans="1:6" x14ac:dyDescent="0.3">
      <c r="A1469" s="1" t="s">
        <v>2294</v>
      </c>
      <c r="B1469" s="1" t="s">
        <v>698</v>
      </c>
      <c r="C1469" s="1" t="s">
        <v>1305</v>
      </c>
      <c r="D1469" s="1" t="s">
        <v>1306</v>
      </c>
      <c r="E1469" s="1" t="s">
        <v>8824</v>
      </c>
      <c r="F1469" s="1" t="s">
        <v>9250</v>
      </c>
    </row>
    <row r="1470" spans="1:6" x14ac:dyDescent="0.3">
      <c r="A1470" s="1" t="s">
        <v>2294</v>
      </c>
      <c r="B1470" s="1" t="s">
        <v>698</v>
      </c>
      <c r="C1470" s="1" t="s">
        <v>1305</v>
      </c>
      <c r="D1470" s="1" t="s">
        <v>1306</v>
      </c>
      <c r="E1470" s="1" t="s">
        <v>8825</v>
      </c>
      <c r="F1470" s="1" t="s">
        <v>9251</v>
      </c>
    </row>
    <row r="1471" spans="1:6" x14ac:dyDescent="0.3">
      <c r="A1471" s="1" t="s">
        <v>2294</v>
      </c>
      <c r="B1471" s="1" t="s">
        <v>698</v>
      </c>
      <c r="C1471" s="1" t="s">
        <v>1305</v>
      </c>
      <c r="D1471" s="1" t="s">
        <v>1306</v>
      </c>
      <c r="E1471" s="1" t="s">
        <v>8826</v>
      </c>
      <c r="F1471" s="1" t="s">
        <v>9252</v>
      </c>
    </row>
    <row r="1472" spans="1:6" x14ac:dyDescent="0.3">
      <c r="A1472" s="1" t="s">
        <v>2294</v>
      </c>
      <c r="B1472" s="1" t="s">
        <v>698</v>
      </c>
      <c r="C1472" s="1" t="s">
        <v>1305</v>
      </c>
      <c r="D1472" s="1" t="s">
        <v>1306</v>
      </c>
      <c r="E1472" s="1" t="s">
        <v>8827</v>
      </c>
      <c r="F1472" s="1" t="s">
        <v>9253</v>
      </c>
    </row>
    <row r="1473" spans="1:6" x14ac:dyDescent="0.3">
      <c r="A1473" s="1" t="s">
        <v>2294</v>
      </c>
      <c r="B1473" s="1" t="s">
        <v>698</v>
      </c>
      <c r="C1473" s="1" t="s">
        <v>1305</v>
      </c>
      <c r="D1473" s="1" t="s">
        <v>1306</v>
      </c>
      <c r="E1473" s="1" t="s">
        <v>8828</v>
      </c>
      <c r="F1473" s="1" t="s">
        <v>9254</v>
      </c>
    </row>
    <row r="1474" spans="1:6" x14ac:dyDescent="0.3">
      <c r="A1474" s="1" t="s">
        <v>2294</v>
      </c>
      <c r="B1474" s="1" t="s">
        <v>698</v>
      </c>
      <c r="C1474" s="1" t="s">
        <v>1305</v>
      </c>
      <c r="D1474" s="1" t="s">
        <v>1306</v>
      </c>
      <c r="E1474" s="1" t="s">
        <v>8784</v>
      </c>
      <c r="F1474" s="1" t="s">
        <v>9210</v>
      </c>
    </row>
    <row r="1475" spans="1:6" x14ac:dyDescent="0.3">
      <c r="A1475" s="1" t="s">
        <v>2294</v>
      </c>
      <c r="B1475" s="1" t="s">
        <v>698</v>
      </c>
      <c r="C1475" s="1" t="s">
        <v>1305</v>
      </c>
      <c r="D1475" s="1" t="s">
        <v>1306</v>
      </c>
      <c r="E1475" s="1" t="s">
        <v>8785</v>
      </c>
      <c r="F1475" s="1" t="s">
        <v>9211</v>
      </c>
    </row>
    <row r="1476" spans="1:6" x14ac:dyDescent="0.3">
      <c r="A1476" s="1" t="s">
        <v>2294</v>
      </c>
      <c r="B1476" s="1" t="s">
        <v>698</v>
      </c>
      <c r="C1476" s="1" t="s">
        <v>1305</v>
      </c>
      <c r="D1476" s="1" t="s">
        <v>1306</v>
      </c>
      <c r="E1476" s="1" t="s">
        <v>8786</v>
      </c>
      <c r="F1476" s="1" t="s">
        <v>9212</v>
      </c>
    </row>
    <row r="1477" spans="1:6" x14ac:dyDescent="0.3">
      <c r="A1477" s="1" t="s">
        <v>2294</v>
      </c>
      <c r="B1477" s="1" t="s">
        <v>698</v>
      </c>
      <c r="C1477" s="1" t="s">
        <v>1305</v>
      </c>
      <c r="D1477" s="1" t="s">
        <v>1306</v>
      </c>
      <c r="E1477" s="1" t="s">
        <v>8787</v>
      </c>
      <c r="F1477" s="1" t="s">
        <v>9213</v>
      </c>
    </row>
    <row r="1478" spans="1:6" x14ac:dyDescent="0.3">
      <c r="A1478" s="1" t="s">
        <v>2294</v>
      </c>
      <c r="B1478" s="1" t="s">
        <v>698</v>
      </c>
      <c r="C1478" s="1" t="s">
        <v>1305</v>
      </c>
      <c r="D1478" s="1" t="s">
        <v>1306</v>
      </c>
      <c r="E1478" s="1" t="s">
        <v>8788</v>
      </c>
      <c r="F1478" s="1" t="s">
        <v>9214</v>
      </c>
    </row>
    <row r="1479" spans="1:6" x14ac:dyDescent="0.3">
      <c r="A1479" s="1" t="s">
        <v>2294</v>
      </c>
      <c r="B1479" s="1" t="s">
        <v>698</v>
      </c>
      <c r="C1479" s="1" t="s">
        <v>1305</v>
      </c>
      <c r="D1479" s="1" t="s">
        <v>1306</v>
      </c>
      <c r="E1479" s="1" t="s">
        <v>8789</v>
      </c>
      <c r="F1479" s="1" t="s">
        <v>9215</v>
      </c>
    </row>
    <row r="1480" spans="1:6" x14ac:dyDescent="0.3">
      <c r="A1480" s="1" t="s">
        <v>2294</v>
      </c>
      <c r="B1480" s="1" t="s">
        <v>698</v>
      </c>
      <c r="C1480" s="1" t="s">
        <v>1305</v>
      </c>
      <c r="D1480" s="1" t="s">
        <v>1306</v>
      </c>
      <c r="E1480" s="1" t="s">
        <v>8790</v>
      </c>
      <c r="F1480" s="1" t="s">
        <v>9216</v>
      </c>
    </row>
    <row r="1481" spans="1:6" x14ac:dyDescent="0.3">
      <c r="A1481" s="1" t="s">
        <v>2294</v>
      </c>
      <c r="B1481" s="1" t="s">
        <v>698</v>
      </c>
      <c r="C1481" s="1" t="s">
        <v>1305</v>
      </c>
      <c r="D1481" s="1" t="s">
        <v>1306</v>
      </c>
      <c r="E1481" s="1" t="s">
        <v>8791</v>
      </c>
      <c r="F1481" s="1" t="s">
        <v>9217</v>
      </c>
    </row>
    <row r="1482" spans="1:6" x14ac:dyDescent="0.3">
      <c r="A1482" s="1" t="s">
        <v>2294</v>
      </c>
      <c r="B1482" s="1" t="s">
        <v>698</v>
      </c>
      <c r="C1482" s="1" t="s">
        <v>1305</v>
      </c>
      <c r="D1482" s="1" t="s">
        <v>1306</v>
      </c>
      <c r="E1482" s="1" t="s">
        <v>8792</v>
      </c>
      <c r="F1482" s="1" t="s">
        <v>9218</v>
      </c>
    </row>
    <row r="1483" spans="1:6" x14ac:dyDescent="0.3">
      <c r="A1483" s="1" t="s">
        <v>2294</v>
      </c>
      <c r="B1483" s="1" t="s">
        <v>698</v>
      </c>
      <c r="C1483" s="1" t="s">
        <v>1305</v>
      </c>
      <c r="D1483" s="1" t="s">
        <v>1306</v>
      </c>
      <c r="E1483" s="1" t="s">
        <v>8793</v>
      </c>
      <c r="F1483" s="1" t="s">
        <v>9219</v>
      </c>
    </row>
    <row r="1484" spans="1:6" x14ac:dyDescent="0.3">
      <c r="A1484" s="1" t="s">
        <v>2294</v>
      </c>
      <c r="B1484" s="1" t="s">
        <v>698</v>
      </c>
      <c r="C1484" s="1" t="s">
        <v>1305</v>
      </c>
      <c r="D1484" s="1" t="s">
        <v>1306</v>
      </c>
      <c r="E1484" s="1" t="s">
        <v>8794</v>
      </c>
      <c r="F1484" s="1" t="s">
        <v>9220</v>
      </c>
    </row>
    <row r="1485" spans="1:6" x14ac:dyDescent="0.3">
      <c r="A1485" s="1" t="s">
        <v>2294</v>
      </c>
      <c r="B1485" s="1" t="s">
        <v>698</v>
      </c>
      <c r="C1485" s="1" t="s">
        <v>1305</v>
      </c>
      <c r="D1485" s="1" t="s">
        <v>1306</v>
      </c>
      <c r="E1485" s="1" t="s">
        <v>8795</v>
      </c>
      <c r="F1485" s="1" t="s">
        <v>9221</v>
      </c>
    </row>
    <row r="1486" spans="1:6" x14ac:dyDescent="0.3">
      <c r="A1486" s="1" t="s">
        <v>2294</v>
      </c>
      <c r="B1486" s="1" t="s">
        <v>698</v>
      </c>
      <c r="C1486" s="1" t="s">
        <v>1305</v>
      </c>
      <c r="D1486" s="1" t="s">
        <v>1306</v>
      </c>
      <c r="E1486" s="1" t="s">
        <v>8796</v>
      </c>
      <c r="F1486" s="1" t="s">
        <v>9222</v>
      </c>
    </row>
    <row r="1487" spans="1:6" x14ac:dyDescent="0.3">
      <c r="A1487" s="1" t="s">
        <v>2294</v>
      </c>
      <c r="B1487" s="1" t="s">
        <v>698</v>
      </c>
      <c r="C1487" s="1" t="s">
        <v>1305</v>
      </c>
      <c r="D1487" s="1" t="s">
        <v>1306</v>
      </c>
      <c r="E1487" s="1" t="s">
        <v>8797</v>
      </c>
      <c r="F1487" s="1" t="s">
        <v>9223</v>
      </c>
    </row>
    <row r="1488" spans="1:6" x14ac:dyDescent="0.3">
      <c r="A1488" s="1" t="s">
        <v>2294</v>
      </c>
      <c r="B1488" s="1" t="s">
        <v>698</v>
      </c>
      <c r="C1488" s="1" t="s">
        <v>1305</v>
      </c>
      <c r="D1488" s="1" t="s">
        <v>1306</v>
      </c>
      <c r="E1488" s="1" t="s">
        <v>8798</v>
      </c>
      <c r="F1488" s="1" t="s">
        <v>9224</v>
      </c>
    </row>
    <row r="1489" spans="1:6" x14ac:dyDescent="0.3">
      <c r="A1489" s="1" t="s">
        <v>2294</v>
      </c>
      <c r="B1489" s="1" t="s">
        <v>698</v>
      </c>
      <c r="C1489" s="1" t="s">
        <v>1305</v>
      </c>
      <c r="D1489" s="1" t="s">
        <v>1306</v>
      </c>
      <c r="E1489" s="1" t="s">
        <v>8799</v>
      </c>
      <c r="F1489" s="1" t="s">
        <v>9225</v>
      </c>
    </row>
    <row r="1490" spans="1:6" x14ac:dyDescent="0.3">
      <c r="A1490" s="1" t="s">
        <v>2294</v>
      </c>
      <c r="B1490" s="1" t="s">
        <v>698</v>
      </c>
      <c r="C1490" s="1" t="s">
        <v>1305</v>
      </c>
      <c r="D1490" s="1" t="s">
        <v>1306</v>
      </c>
      <c r="E1490" s="1" t="s">
        <v>8800</v>
      </c>
      <c r="F1490" s="1" t="s">
        <v>9226</v>
      </c>
    </row>
    <row r="1491" spans="1:6" x14ac:dyDescent="0.3">
      <c r="A1491" s="1" t="s">
        <v>2294</v>
      </c>
      <c r="B1491" s="1" t="s">
        <v>698</v>
      </c>
      <c r="C1491" s="1" t="s">
        <v>1305</v>
      </c>
      <c r="D1491" s="1" t="s">
        <v>1306</v>
      </c>
      <c r="E1491" s="1" t="s">
        <v>8801</v>
      </c>
      <c r="F1491" s="1" t="s">
        <v>9227</v>
      </c>
    </row>
    <row r="1492" spans="1:6" x14ac:dyDescent="0.3">
      <c r="A1492" s="1" t="s">
        <v>2294</v>
      </c>
      <c r="B1492" s="1" t="s">
        <v>698</v>
      </c>
      <c r="C1492" s="1" t="s">
        <v>1305</v>
      </c>
      <c r="D1492" s="1" t="s">
        <v>1306</v>
      </c>
      <c r="E1492" s="1" t="s">
        <v>8829</v>
      </c>
      <c r="F1492" s="1" t="s">
        <v>9255</v>
      </c>
    </row>
    <row r="1493" spans="1:6" x14ac:dyDescent="0.3">
      <c r="A1493" s="1" t="s">
        <v>2294</v>
      </c>
      <c r="B1493" s="1" t="s">
        <v>698</v>
      </c>
      <c r="C1493" s="1" t="s">
        <v>1305</v>
      </c>
      <c r="D1493" s="1" t="s">
        <v>1306</v>
      </c>
      <c r="E1493" s="1" t="s">
        <v>8830</v>
      </c>
      <c r="F1493" s="1" t="s">
        <v>9256</v>
      </c>
    </row>
    <row r="1494" spans="1:6" x14ac:dyDescent="0.3">
      <c r="A1494" s="1" t="s">
        <v>2294</v>
      </c>
      <c r="B1494" s="1" t="s">
        <v>698</v>
      </c>
      <c r="C1494" s="1" t="s">
        <v>1305</v>
      </c>
      <c r="D1494" s="1" t="s">
        <v>1306</v>
      </c>
      <c r="E1494" s="1" t="s">
        <v>8831</v>
      </c>
      <c r="F1494" s="1" t="s">
        <v>9257</v>
      </c>
    </row>
    <row r="1495" spans="1:6" x14ac:dyDescent="0.3">
      <c r="A1495" s="1" t="s">
        <v>2294</v>
      </c>
      <c r="B1495" s="1" t="s">
        <v>698</v>
      </c>
      <c r="C1495" s="1" t="s">
        <v>1305</v>
      </c>
      <c r="D1495" s="1" t="s">
        <v>1306</v>
      </c>
      <c r="E1495" s="1" t="s">
        <v>8832</v>
      </c>
      <c r="F1495" s="1" t="s">
        <v>9258</v>
      </c>
    </row>
    <row r="1496" spans="1:6" x14ac:dyDescent="0.3">
      <c r="A1496" s="1" t="s">
        <v>2294</v>
      </c>
      <c r="B1496" s="1" t="s">
        <v>698</v>
      </c>
      <c r="C1496" s="1" t="s">
        <v>1305</v>
      </c>
      <c r="D1496" s="1" t="s">
        <v>1306</v>
      </c>
      <c r="E1496" s="1" t="s">
        <v>8833</v>
      </c>
      <c r="F1496" s="1" t="s">
        <v>9259</v>
      </c>
    </row>
    <row r="1497" spans="1:6" x14ac:dyDescent="0.3">
      <c r="A1497" s="1" t="s">
        <v>2294</v>
      </c>
      <c r="B1497" s="1" t="s">
        <v>698</v>
      </c>
      <c r="C1497" s="1" t="s">
        <v>1305</v>
      </c>
      <c r="D1497" s="1" t="s">
        <v>1306</v>
      </c>
      <c r="E1497" s="1" t="s">
        <v>8834</v>
      </c>
      <c r="F1497" s="1" t="s">
        <v>9260</v>
      </c>
    </row>
    <row r="1498" spans="1:6" x14ac:dyDescent="0.3">
      <c r="A1498" s="1" t="s">
        <v>2294</v>
      </c>
      <c r="B1498" s="1" t="s">
        <v>698</v>
      </c>
      <c r="C1498" s="1" t="s">
        <v>1305</v>
      </c>
      <c r="D1498" s="1" t="s">
        <v>1306</v>
      </c>
      <c r="E1498" s="1" t="s">
        <v>8835</v>
      </c>
      <c r="F1498" s="1" t="s">
        <v>9261</v>
      </c>
    </row>
    <row r="1499" spans="1:6" x14ac:dyDescent="0.3">
      <c r="A1499" s="1" t="s">
        <v>2294</v>
      </c>
      <c r="B1499" s="1" t="s">
        <v>698</v>
      </c>
      <c r="C1499" s="1" t="s">
        <v>1305</v>
      </c>
      <c r="D1499" s="1" t="s">
        <v>1306</v>
      </c>
      <c r="E1499" s="1" t="s">
        <v>8836</v>
      </c>
      <c r="F1499" s="1" t="s">
        <v>9262</v>
      </c>
    </row>
    <row r="1500" spans="1:6" x14ac:dyDescent="0.3">
      <c r="A1500" s="1" t="s">
        <v>2294</v>
      </c>
      <c r="B1500" s="1" t="s">
        <v>698</v>
      </c>
      <c r="C1500" s="1" t="s">
        <v>1305</v>
      </c>
      <c r="D1500" s="1" t="s">
        <v>1306</v>
      </c>
      <c r="E1500" s="1" t="s">
        <v>8837</v>
      </c>
      <c r="F1500" s="1" t="s">
        <v>9263</v>
      </c>
    </row>
    <row r="1501" spans="1:6" x14ac:dyDescent="0.3">
      <c r="A1501" s="1" t="s">
        <v>2294</v>
      </c>
      <c r="B1501" s="1" t="s">
        <v>698</v>
      </c>
      <c r="C1501" s="1" t="s">
        <v>1305</v>
      </c>
      <c r="D1501" s="1" t="s">
        <v>1306</v>
      </c>
      <c r="E1501" s="1" t="s">
        <v>8820</v>
      </c>
      <c r="F1501" s="1" t="s">
        <v>9246</v>
      </c>
    </row>
    <row r="1502" spans="1:6" x14ac:dyDescent="0.3">
      <c r="A1502" s="1" t="s">
        <v>2294</v>
      </c>
      <c r="B1502" s="1" t="s">
        <v>698</v>
      </c>
      <c r="C1502" s="1" t="s">
        <v>1305</v>
      </c>
      <c r="D1502" s="1" t="s">
        <v>1306</v>
      </c>
      <c r="E1502" s="1" t="s">
        <v>8821</v>
      </c>
      <c r="F1502" s="1" t="s">
        <v>9247</v>
      </c>
    </row>
    <row r="1503" spans="1:6" x14ac:dyDescent="0.3">
      <c r="A1503" s="1" t="s">
        <v>2294</v>
      </c>
      <c r="B1503" s="1" t="s">
        <v>698</v>
      </c>
      <c r="C1503" s="1" t="s">
        <v>1305</v>
      </c>
      <c r="D1503" s="1" t="s">
        <v>1306</v>
      </c>
      <c r="E1503" s="1" t="s">
        <v>8822</v>
      </c>
      <c r="F1503" s="1" t="s">
        <v>9248</v>
      </c>
    </row>
    <row r="1504" spans="1:6" x14ac:dyDescent="0.3">
      <c r="A1504" s="1" t="s">
        <v>2294</v>
      </c>
      <c r="B1504" s="1" t="s">
        <v>698</v>
      </c>
      <c r="C1504" s="1" t="s">
        <v>1305</v>
      </c>
      <c r="D1504" s="1" t="s">
        <v>1306</v>
      </c>
      <c r="E1504" s="1" t="s">
        <v>8823</v>
      </c>
      <c r="F1504" s="1" t="s">
        <v>9249</v>
      </c>
    </row>
    <row r="1505" spans="1:6" x14ac:dyDescent="0.3">
      <c r="A1505" s="1" t="s">
        <v>2294</v>
      </c>
      <c r="B1505" s="1" t="s">
        <v>698</v>
      </c>
      <c r="C1505" s="1" t="s">
        <v>1305</v>
      </c>
      <c r="D1505" s="1" t="s">
        <v>1306</v>
      </c>
      <c r="E1505" s="1" t="s">
        <v>8824</v>
      </c>
      <c r="F1505" s="1" t="s">
        <v>9250</v>
      </c>
    </row>
    <row r="1506" spans="1:6" x14ac:dyDescent="0.3">
      <c r="A1506" s="1" t="s">
        <v>2294</v>
      </c>
      <c r="B1506" s="1" t="s">
        <v>698</v>
      </c>
      <c r="C1506" s="1" t="s">
        <v>1305</v>
      </c>
      <c r="D1506" s="1" t="s">
        <v>1306</v>
      </c>
      <c r="E1506" s="1" t="s">
        <v>8825</v>
      </c>
      <c r="F1506" s="1" t="s">
        <v>9251</v>
      </c>
    </row>
    <row r="1507" spans="1:6" x14ac:dyDescent="0.3">
      <c r="A1507" s="1" t="s">
        <v>2294</v>
      </c>
      <c r="B1507" s="1" t="s">
        <v>698</v>
      </c>
      <c r="C1507" s="1" t="s">
        <v>1305</v>
      </c>
      <c r="D1507" s="1" t="s">
        <v>1306</v>
      </c>
      <c r="E1507" s="1" t="s">
        <v>8826</v>
      </c>
      <c r="F1507" s="1" t="s">
        <v>9252</v>
      </c>
    </row>
    <row r="1508" spans="1:6" x14ac:dyDescent="0.3">
      <c r="A1508" s="1" t="s">
        <v>2294</v>
      </c>
      <c r="B1508" s="1" t="s">
        <v>698</v>
      </c>
      <c r="C1508" s="1" t="s">
        <v>1305</v>
      </c>
      <c r="D1508" s="1" t="s">
        <v>1306</v>
      </c>
      <c r="E1508" s="1" t="s">
        <v>8827</v>
      </c>
      <c r="F1508" s="1" t="s">
        <v>9253</v>
      </c>
    </row>
    <row r="1509" spans="1:6" x14ac:dyDescent="0.3">
      <c r="A1509" s="1" t="s">
        <v>2294</v>
      </c>
      <c r="B1509" s="1" t="s">
        <v>698</v>
      </c>
      <c r="C1509" s="1" t="s">
        <v>1305</v>
      </c>
      <c r="D1509" s="1" t="s">
        <v>1306</v>
      </c>
      <c r="E1509" s="1" t="s">
        <v>8828</v>
      </c>
      <c r="F1509" s="1" t="s">
        <v>9254</v>
      </c>
    </row>
    <row r="1510" spans="1:6" x14ac:dyDescent="0.3">
      <c r="A1510" s="1" t="s">
        <v>2294</v>
      </c>
      <c r="B1510" s="1" t="s">
        <v>698</v>
      </c>
      <c r="C1510" s="1" t="s">
        <v>1305</v>
      </c>
      <c r="D1510" s="1" t="s">
        <v>1306</v>
      </c>
      <c r="E1510" s="1" t="s">
        <v>8784</v>
      </c>
      <c r="F1510" s="1" t="s">
        <v>9210</v>
      </c>
    </row>
    <row r="1511" spans="1:6" x14ac:dyDescent="0.3">
      <c r="A1511" s="1" t="s">
        <v>2294</v>
      </c>
      <c r="B1511" s="1" t="s">
        <v>698</v>
      </c>
      <c r="C1511" s="1" t="s">
        <v>1305</v>
      </c>
      <c r="D1511" s="1" t="s">
        <v>1306</v>
      </c>
      <c r="E1511" s="1" t="s">
        <v>8785</v>
      </c>
      <c r="F1511" s="1" t="s">
        <v>9211</v>
      </c>
    </row>
    <row r="1512" spans="1:6" x14ac:dyDescent="0.3">
      <c r="A1512" s="1" t="s">
        <v>2294</v>
      </c>
      <c r="B1512" s="1" t="s">
        <v>698</v>
      </c>
      <c r="C1512" s="1" t="s">
        <v>1305</v>
      </c>
      <c r="D1512" s="1" t="s">
        <v>1306</v>
      </c>
      <c r="E1512" s="1" t="s">
        <v>8786</v>
      </c>
      <c r="F1512" s="1" t="s">
        <v>9212</v>
      </c>
    </row>
    <row r="1513" spans="1:6" x14ac:dyDescent="0.3">
      <c r="A1513" s="1" t="s">
        <v>2294</v>
      </c>
      <c r="B1513" s="1" t="s">
        <v>698</v>
      </c>
      <c r="C1513" s="1" t="s">
        <v>1305</v>
      </c>
      <c r="D1513" s="1" t="s">
        <v>1306</v>
      </c>
      <c r="E1513" s="1" t="s">
        <v>8787</v>
      </c>
      <c r="F1513" s="1" t="s">
        <v>9213</v>
      </c>
    </row>
    <row r="1514" spans="1:6" x14ac:dyDescent="0.3">
      <c r="A1514" s="1" t="s">
        <v>2294</v>
      </c>
      <c r="B1514" s="1" t="s">
        <v>698</v>
      </c>
      <c r="C1514" s="1" t="s">
        <v>1305</v>
      </c>
      <c r="D1514" s="1" t="s">
        <v>1306</v>
      </c>
      <c r="E1514" s="1" t="s">
        <v>8788</v>
      </c>
      <c r="F1514" s="1" t="s">
        <v>9214</v>
      </c>
    </row>
    <row r="1515" spans="1:6" x14ac:dyDescent="0.3">
      <c r="A1515" s="1" t="s">
        <v>2294</v>
      </c>
      <c r="B1515" s="1" t="s">
        <v>698</v>
      </c>
      <c r="C1515" s="1" t="s">
        <v>1305</v>
      </c>
      <c r="D1515" s="1" t="s">
        <v>1306</v>
      </c>
      <c r="E1515" s="1" t="s">
        <v>8789</v>
      </c>
      <c r="F1515" s="1" t="s">
        <v>9215</v>
      </c>
    </row>
    <row r="1516" spans="1:6" x14ac:dyDescent="0.3">
      <c r="A1516" s="1" t="s">
        <v>2294</v>
      </c>
      <c r="B1516" s="1" t="s">
        <v>698</v>
      </c>
      <c r="C1516" s="1" t="s">
        <v>1305</v>
      </c>
      <c r="D1516" s="1" t="s">
        <v>1306</v>
      </c>
      <c r="E1516" s="1" t="s">
        <v>8790</v>
      </c>
      <c r="F1516" s="1" t="s">
        <v>9216</v>
      </c>
    </row>
    <row r="1517" spans="1:6" x14ac:dyDescent="0.3">
      <c r="A1517" s="1" t="s">
        <v>2294</v>
      </c>
      <c r="B1517" s="1" t="s">
        <v>698</v>
      </c>
      <c r="C1517" s="1" t="s">
        <v>1305</v>
      </c>
      <c r="D1517" s="1" t="s">
        <v>1306</v>
      </c>
      <c r="E1517" s="1" t="s">
        <v>8791</v>
      </c>
      <c r="F1517" s="1" t="s">
        <v>9217</v>
      </c>
    </row>
    <row r="1518" spans="1:6" x14ac:dyDescent="0.3">
      <c r="A1518" s="1" t="s">
        <v>2294</v>
      </c>
      <c r="B1518" s="1" t="s">
        <v>698</v>
      </c>
      <c r="C1518" s="1" t="s">
        <v>1305</v>
      </c>
      <c r="D1518" s="1" t="s">
        <v>1306</v>
      </c>
      <c r="E1518" s="1" t="s">
        <v>8792</v>
      </c>
      <c r="F1518" s="1" t="s">
        <v>9218</v>
      </c>
    </row>
    <row r="1519" spans="1:6" x14ac:dyDescent="0.3">
      <c r="A1519" s="1" t="s">
        <v>2294</v>
      </c>
      <c r="B1519" s="1" t="s">
        <v>698</v>
      </c>
      <c r="C1519" s="1" t="s">
        <v>1305</v>
      </c>
      <c r="D1519" s="1" t="s">
        <v>1306</v>
      </c>
      <c r="E1519" s="1" t="s">
        <v>8838</v>
      </c>
      <c r="F1519" s="1" t="s">
        <v>9264</v>
      </c>
    </row>
    <row r="1520" spans="1:6" x14ac:dyDescent="0.3">
      <c r="A1520" s="1" t="s">
        <v>2294</v>
      </c>
      <c r="B1520" s="1" t="s">
        <v>698</v>
      </c>
      <c r="C1520" s="1" t="s">
        <v>1305</v>
      </c>
      <c r="D1520" s="1" t="s">
        <v>1306</v>
      </c>
      <c r="E1520" s="1" t="s">
        <v>8839</v>
      </c>
      <c r="F1520" s="1" t="s">
        <v>9265</v>
      </c>
    </row>
    <row r="1521" spans="1:6" x14ac:dyDescent="0.3">
      <c r="A1521" s="1" t="s">
        <v>2294</v>
      </c>
      <c r="B1521" s="1" t="s">
        <v>698</v>
      </c>
      <c r="C1521" s="1" t="s">
        <v>1305</v>
      </c>
      <c r="D1521" s="1" t="s">
        <v>1306</v>
      </c>
      <c r="E1521" s="1" t="s">
        <v>8840</v>
      </c>
      <c r="F1521" s="1" t="s">
        <v>9266</v>
      </c>
    </row>
    <row r="1522" spans="1:6" x14ac:dyDescent="0.3">
      <c r="A1522" s="1" t="s">
        <v>2294</v>
      </c>
      <c r="B1522" s="1" t="s">
        <v>698</v>
      </c>
      <c r="C1522" s="1" t="s">
        <v>1305</v>
      </c>
      <c r="D1522" s="1" t="s">
        <v>1306</v>
      </c>
      <c r="E1522" s="1" t="s">
        <v>8841</v>
      </c>
      <c r="F1522" s="1" t="s">
        <v>9267</v>
      </c>
    </row>
    <row r="1523" spans="1:6" x14ac:dyDescent="0.3">
      <c r="A1523" s="1" t="s">
        <v>2294</v>
      </c>
      <c r="B1523" s="1" t="s">
        <v>698</v>
      </c>
      <c r="C1523" s="1" t="s">
        <v>1305</v>
      </c>
      <c r="D1523" s="1" t="s">
        <v>1306</v>
      </c>
      <c r="E1523" s="1" t="s">
        <v>8842</v>
      </c>
      <c r="F1523" s="1" t="s">
        <v>9268</v>
      </c>
    </row>
    <row r="1524" spans="1:6" x14ac:dyDescent="0.3">
      <c r="A1524" s="1" t="s">
        <v>2294</v>
      </c>
      <c r="B1524" s="1" t="s">
        <v>698</v>
      </c>
      <c r="C1524" s="1" t="s">
        <v>1305</v>
      </c>
      <c r="D1524" s="1" t="s">
        <v>1306</v>
      </c>
      <c r="E1524" s="1" t="s">
        <v>8843</v>
      </c>
      <c r="F1524" s="1" t="s">
        <v>9269</v>
      </c>
    </row>
    <row r="1525" spans="1:6" x14ac:dyDescent="0.3">
      <c r="A1525" s="1" t="s">
        <v>2294</v>
      </c>
      <c r="B1525" s="1" t="s">
        <v>698</v>
      </c>
      <c r="C1525" s="1" t="s">
        <v>1305</v>
      </c>
      <c r="D1525" s="1" t="s">
        <v>1306</v>
      </c>
      <c r="E1525" s="1" t="s">
        <v>8844</v>
      </c>
      <c r="F1525" s="1" t="s">
        <v>9270</v>
      </c>
    </row>
    <row r="1526" spans="1:6" x14ac:dyDescent="0.3">
      <c r="A1526" s="1" t="s">
        <v>2294</v>
      </c>
      <c r="B1526" s="1" t="s">
        <v>698</v>
      </c>
      <c r="C1526" s="1" t="s">
        <v>1305</v>
      </c>
      <c r="D1526" s="1" t="s">
        <v>1306</v>
      </c>
      <c r="E1526" s="1" t="s">
        <v>8845</v>
      </c>
      <c r="F1526" s="1" t="s">
        <v>9271</v>
      </c>
    </row>
    <row r="1527" spans="1:6" x14ac:dyDescent="0.3">
      <c r="A1527" s="1" t="s">
        <v>2294</v>
      </c>
      <c r="B1527" s="1" t="s">
        <v>698</v>
      </c>
      <c r="C1527" s="1" t="s">
        <v>1305</v>
      </c>
      <c r="D1527" s="1" t="s">
        <v>1306</v>
      </c>
      <c r="E1527" s="1" t="s">
        <v>8846</v>
      </c>
      <c r="F1527" s="1" t="s">
        <v>9272</v>
      </c>
    </row>
    <row r="1528" spans="1:6" x14ac:dyDescent="0.3">
      <c r="A1528" s="1" t="s">
        <v>2294</v>
      </c>
      <c r="B1528" s="1" t="s">
        <v>698</v>
      </c>
      <c r="C1528" s="1" t="s">
        <v>1305</v>
      </c>
      <c r="D1528" s="1" t="s">
        <v>1306</v>
      </c>
      <c r="E1528" s="1" t="s">
        <v>8802</v>
      </c>
      <c r="F1528" s="1" t="s">
        <v>9228</v>
      </c>
    </row>
    <row r="1529" spans="1:6" x14ac:dyDescent="0.3">
      <c r="A1529" s="1" t="s">
        <v>2294</v>
      </c>
      <c r="B1529" s="1" t="s">
        <v>698</v>
      </c>
      <c r="C1529" s="1" t="s">
        <v>1305</v>
      </c>
      <c r="D1529" s="1" t="s">
        <v>1306</v>
      </c>
      <c r="E1529" s="1" t="s">
        <v>8803</v>
      </c>
      <c r="F1529" s="1" t="s">
        <v>9229</v>
      </c>
    </row>
    <row r="1530" spans="1:6" x14ac:dyDescent="0.3">
      <c r="A1530" s="1" t="s">
        <v>2294</v>
      </c>
      <c r="B1530" s="1" t="s">
        <v>698</v>
      </c>
      <c r="C1530" s="1" t="s">
        <v>1305</v>
      </c>
      <c r="D1530" s="1" t="s">
        <v>1306</v>
      </c>
      <c r="E1530" s="1" t="s">
        <v>8804</v>
      </c>
      <c r="F1530" s="1" t="s">
        <v>9230</v>
      </c>
    </row>
    <row r="1531" spans="1:6" x14ac:dyDescent="0.3">
      <c r="A1531" s="1" t="s">
        <v>2294</v>
      </c>
      <c r="B1531" s="1" t="s">
        <v>698</v>
      </c>
      <c r="C1531" s="1" t="s">
        <v>1305</v>
      </c>
      <c r="D1531" s="1" t="s">
        <v>1306</v>
      </c>
      <c r="E1531" s="1" t="s">
        <v>8805</v>
      </c>
      <c r="F1531" s="1" t="s">
        <v>9231</v>
      </c>
    </row>
    <row r="1532" spans="1:6" x14ac:dyDescent="0.3">
      <c r="A1532" s="1" t="s">
        <v>2294</v>
      </c>
      <c r="B1532" s="1" t="s">
        <v>698</v>
      </c>
      <c r="C1532" s="1" t="s">
        <v>1305</v>
      </c>
      <c r="D1532" s="1" t="s">
        <v>1306</v>
      </c>
      <c r="E1532" s="1" t="s">
        <v>8806</v>
      </c>
      <c r="F1532" s="1" t="s">
        <v>9232</v>
      </c>
    </row>
    <row r="1533" spans="1:6" x14ac:dyDescent="0.3">
      <c r="A1533" s="1" t="s">
        <v>2294</v>
      </c>
      <c r="B1533" s="1" t="s">
        <v>698</v>
      </c>
      <c r="C1533" s="1" t="s">
        <v>1305</v>
      </c>
      <c r="D1533" s="1" t="s">
        <v>1306</v>
      </c>
      <c r="E1533" s="1" t="s">
        <v>8807</v>
      </c>
      <c r="F1533" s="1" t="s">
        <v>9233</v>
      </c>
    </row>
    <row r="1534" spans="1:6" x14ac:dyDescent="0.3">
      <c r="A1534" s="1" t="s">
        <v>2294</v>
      </c>
      <c r="B1534" s="1" t="s">
        <v>698</v>
      </c>
      <c r="C1534" s="1" t="s">
        <v>1305</v>
      </c>
      <c r="D1534" s="1" t="s">
        <v>1306</v>
      </c>
      <c r="E1534" s="1" t="s">
        <v>8808</v>
      </c>
      <c r="F1534" s="1" t="s">
        <v>9234</v>
      </c>
    </row>
    <row r="1535" spans="1:6" x14ac:dyDescent="0.3">
      <c r="A1535" s="1" t="s">
        <v>2294</v>
      </c>
      <c r="B1535" s="1" t="s">
        <v>698</v>
      </c>
      <c r="C1535" s="1" t="s">
        <v>1305</v>
      </c>
      <c r="D1535" s="1" t="s">
        <v>1306</v>
      </c>
      <c r="E1535" s="1" t="s">
        <v>8809</v>
      </c>
      <c r="F1535" s="1" t="s">
        <v>9235</v>
      </c>
    </row>
    <row r="1536" spans="1:6" x14ac:dyDescent="0.3">
      <c r="A1536" s="1" t="s">
        <v>2294</v>
      </c>
      <c r="B1536" s="1" t="s">
        <v>698</v>
      </c>
      <c r="C1536" s="1" t="s">
        <v>1305</v>
      </c>
      <c r="D1536" s="1" t="s">
        <v>1306</v>
      </c>
      <c r="E1536" s="1" t="s">
        <v>8810</v>
      </c>
      <c r="F1536" s="1" t="s">
        <v>9236</v>
      </c>
    </row>
    <row r="1537" spans="1:6" x14ac:dyDescent="0.3">
      <c r="A1537" s="1" t="s">
        <v>2294</v>
      </c>
      <c r="B1537" s="1" t="s">
        <v>698</v>
      </c>
      <c r="C1537" s="1" t="s">
        <v>1305</v>
      </c>
      <c r="D1537" s="1" t="s">
        <v>1306</v>
      </c>
      <c r="E1537" s="1" t="s">
        <v>8811</v>
      </c>
      <c r="F1537" s="1" t="s">
        <v>9237</v>
      </c>
    </row>
    <row r="1538" spans="1:6" x14ac:dyDescent="0.3">
      <c r="A1538" s="1" t="s">
        <v>2294</v>
      </c>
      <c r="B1538" s="1" t="s">
        <v>698</v>
      </c>
      <c r="C1538" s="1" t="s">
        <v>1305</v>
      </c>
      <c r="D1538" s="1" t="s">
        <v>1306</v>
      </c>
      <c r="E1538" s="1" t="s">
        <v>8812</v>
      </c>
      <c r="F1538" s="1" t="s">
        <v>9238</v>
      </c>
    </row>
    <row r="1539" spans="1:6" x14ac:dyDescent="0.3">
      <c r="A1539" s="1" t="s">
        <v>2294</v>
      </c>
      <c r="B1539" s="1" t="s">
        <v>698</v>
      </c>
      <c r="C1539" s="1" t="s">
        <v>1305</v>
      </c>
      <c r="D1539" s="1" t="s">
        <v>1306</v>
      </c>
      <c r="E1539" s="1" t="s">
        <v>8813</v>
      </c>
      <c r="F1539" s="1" t="s">
        <v>9239</v>
      </c>
    </row>
    <row r="1540" spans="1:6" x14ac:dyDescent="0.3">
      <c r="A1540" s="1" t="s">
        <v>2294</v>
      </c>
      <c r="B1540" s="1" t="s">
        <v>698</v>
      </c>
      <c r="C1540" s="1" t="s">
        <v>1305</v>
      </c>
      <c r="D1540" s="1" t="s">
        <v>1306</v>
      </c>
      <c r="E1540" s="1" t="s">
        <v>8814</v>
      </c>
      <c r="F1540" s="1" t="s">
        <v>9240</v>
      </c>
    </row>
    <row r="1541" spans="1:6" x14ac:dyDescent="0.3">
      <c r="A1541" s="1" t="s">
        <v>2294</v>
      </c>
      <c r="B1541" s="1" t="s">
        <v>698</v>
      </c>
      <c r="C1541" s="1" t="s">
        <v>1305</v>
      </c>
      <c r="D1541" s="1" t="s">
        <v>1306</v>
      </c>
      <c r="E1541" s="1" t="s">
        <v>8815</v>
      </c>
      <c r="F1541" s="1" t="s">
        <v>9241</v>
      </c>
    </row>
    <row r="1542" spans="1:6" x14ac:dyDescent="0.3">
      <c r="A1542" s="1" t="s">
        <v>2294</v>
      </c>
      <c r="B1542" s="1" t="s">
        <v>698</v>
      </c>
      <c r="C1542" s="1" t="s">
        <v>1305</v>
      </c>
      <c r="D1542" s="1" t="s">
        <v>1306</v>
      </c>
      <c r="E1542" s="1" t="s">
        <v>8816</v>
      </c>
      <c r="F1542" s="1" t="s">
        <v>9242</v>
      </c>
    </row>
    <row r="1543" spans="1:6" x14ac:dyDescent="0.3">
      <c r="A1543" s="1" t="s">
        <v>2294</v>
      </c>
      <c r="B1543" s="1" t="s">
        <v>698</v>
      </c>
      <c r="C1543" s="1" t="s">
        <v>1305</v>
      </c>
      <c r="D1543" s="1" t="s">
        <v>1306</v>
      </c>
      <c r="E1543" s="1" t="s">
        <v>8817</v>
      </c>
      <c r="F1543" s="1" t="s">
        <v>9243</v>
      </c>
    </row>
    <row r="1544" spans="1:6" x14ac:dyDescent="0.3">
      <c r="A1544" s="1" t="s">
        <v>2294</v>
      </c>
      <c r="B1544" s="1" t="s">
        <v>698</v>
      </c>
      <c r="C1544" s="1" t="s">
        <v>1305</v>
      </c>
      <c r="D1544" s="1" t="s">
        <v>1306</v>
      </c>
      <c r="E1544" s="1" t="s">
        <v>8818</v>
      </c>
      <c r="F1544" s="1" t="s">
        <v>9244</v>
      </c>
    </row>
    <row r="1545" spans="1:6" x14ac:dyDescent="0.3">
      <c r="A1545" s="1" t="s">
        <v>2294</v>
      </c>
      <c r="B1545" s="1" t="s">
        <v>698</v>
      </c>
      <c r="C1545" s="1" t="s">
        <v>1305</v>
      </c>
      <c r="D1545" s="1" t="s">
        <v>1306</v>
      </c>
      <c r="E1545" s="1" t="s">
        <v>8819</v>
      </c>
      <c r="F1545" s="1" t="s">
        <v>9245</v>
      </c>
    </row>
    <row r="1546" spans="1:6" x14ac:dyDescent="0.3">
      <c r="A1546" s="1" t="s">
        <v>2294</v>
      </c>
      <c r="B1546" s="1" t="s">
        <v>698</v>
      </c>
      <c r="C1546" s="1" t="s">
        <v>1305</v>
      </c>
      <c r="D1546" s="1" t="s">
        <v>1306</v>
      </c>
      <c r="E1546" s="1" t="s">
        <v>8784</v>
      </c>
      <c r="F1546" s="1" t="s">
        <v>9210</v>
      </c>
    </row>
    <row r="1547" spans="1:6" x14ac:dyDescent="0.3">
      <c r="A1547" s="1" t="s">
        <v>2294</v>
      </c>
      <c r="B1547" s="1" t="s">
        <v>698</v>
      </c>
      <c r="C1547" s="1" t="s">
        <v>1305</v>
      </c>
      <c r="D1547" s="1" t="s">
        <v>1306</v>
      </c>
      <c r="E1547" s="1" t="s">
        <v>8785</v>
      </c>
      <c r="F1547" s="1" t="s">
        <v>9211</v>
      </c>
    </row>
    <row r="1548" spans="1:6" x14ac:dyDescent="0.3">
      <c r="A1548" s="1" t="s">
        <v>2294</v>
      </c>
      <c r="B1548" s="1" t="s">
        <v>698</v>
      </c>
      <c r="C1548" s="1" t="s">
        <v>1305</v>
      </c>
      <c r="D1548" s="1" t="s">
        <v>1306</v>
      </c>
      <c r="E1548" s="1" t="s">
        <v>8786</v>
      </c>
      <c r="F1548" s="1" t="s">
        <v>9212</v>
      </c>
    </row>
    <row r="1549" spans="1:6" x14ac:dyDescent="0.3">
      <c r="A1549" s="1" t="s">
        <v>2294</v>
      </c>
      <c r="B1549" s="1" t="s">
        <v>698</v>
      </c>
      <c r="C1549" s="1" t="s">
        <v>1305</v>
      </c>
      <c r="D1549" s="1" t="s">
        <v>1306</v>
      </c>
      <c r="E1549" s="1" t="s">
        <v>8787</v>
      </c>
      <c r="F1549" s="1" t="s">
        <v>9213</v>
      </c>
    </row>
    <row r="1550" spans="1:6" x14ac:dyDescent="0.3">
      <c r="A1550" s="1" t="s">
        <v>2294</v>
      </c>
      <c r="B1550" s="1" t="s">
        <v>698</v>
      </c>
      <c r="C1550" s="1" t="s">
        <v>1305</v>
      </c>
      <c r="D1550" s="1" t="s">
        <v>1306</v>
      </c>
      <c r="E1550" s="1" t="s">
        <v>8788</v>
      </c>
      <c r="F1550" s="1" t="s">
        <v>9214</v>
      </c>
    </row>
    <row r="1551" spans="1:6" x14ac:dyDescent="0.3">
      <c r="A1551" s="1" t="s">
        <v>2294</v>
      </c>
      <c r="B1551" s="1" t="s">
        <v>698</v>
      </c>
      <c r="C1551" s="1" t="s">
        <v>1305</v>
      </c>
      <c r="D1551" s="1" t="s">
        <v>1306</v>
      </c>
      <c r="E1551" s="1" t="s">
        <v>8789</v>
      </c>
      <c r="F1551" s="1" t="s">
        <v>9215</v>
      </c>
    </row>
    <row r="1552" spans="1:6" x14ac:dyDescent="0.3">
      <c r="A1552" s="1" t="s">
        <v>2294</v>
      </c>
      <c r="B1552" s="1" t="s">
        <v>698</v>
      </c>
      <c r="C1552" s="1" t="s">
        <v>1305</v>
      </c>
      <c r="D1552" s="1" t="s">
        <v>1306</v>
      </c>
      <c r="E1552" s="1" t="s">
        <v>8790</v>
      </c>
      <c r="F1552" s="1" t="s">
        <v>9216</v>
      </c>
    </row>
    <row r="1553" spans="1:6" x14ac:dyDescent="0.3">
      <c r="A1553" s="1" t="s">
        <v>2294</v>
      </c>
      <c r="B1553" s="1" t="s">
        <v>698</v>
      </c>
      <c r="C1553" s="1" t="s">
        <v>1305</v>
      </c>
      <c r="D1553" s="1" t="s">
        <v>1306</v>
      </c>
      <c r="E1553" s="1" t="s">
        <v>8791</v>
      </c>
      <c r="F1553" s="1" t="s">
        <v>9217</v>
      </c>
    </row>
    <row r="1554" spans="1:6" x14ac:dyDescent="0.3">
      <c r="A1554" s="1" t="s">
        <v>2294</v>
      </c>
      <c r="B1554" s="1" t="s">
        <v>698</v>
      </c>
      <c r="C1554" s="1" t="s">
        <v>1305</v>
      </c>
      <c r="D1554" s="1" t="s">
        <v>1306</v>
      </c>
      <c r="E1554" s="1" t="s">
        <v>8792</v>
      </c>
      <c r="F1554" s="1" t="s">
        <v>9218</v>
      </c>
    </row>
    <row r="1555" spans="1:6" x14ac:dyDescent="0.3">
      <c r="A1555" s="1" t="s">
        <v>2294</v>
      </c>
      <c r="B1555" s="1" t="s">
        <v>698</v>
      </c>
      <c r="C1555" s="1" t="s">
        <v>1305</v>
      </c>
      <c r="D1555" s="1" t="s">
        <v>1306</v>
      </c>
      <c r="E1555" s="1" t="s">
        <v>8838</v>
      </c>
      <c r="F1555" s="1" t="s">
        <v>9264</v>
      </c>
    </row>
    <row r="1556" spans="1:6" x14ac:dyDescent="0.3">
      <c r="A1556" s="1" t="s">
        <v>2294</v>
      </c>
      <c r="B1556" s="1" t="s">
        <v>698</v>
      </c>
      <c r="C1556" s="1" t="s">
        <v>1305</v>
      </c>
      <c r="D1556" s="1" t="s">
        <v>1306</v>
      </c>
      <c r="E1556" s="1" t="s">
        <v>8839</v>
      </c>
      <c r="F1556" s="1" t="s">
        <v>9265</v>
      </c>
    </row>
    <row r="1557" spans="1:6" x14ac:dyDescent="0.3">
      <c r="A1557" s="1" t="s">
        <v>2294</v>
      </c>
      <c r="B1557" s="1" t="s">
        <v>698</v>
      </c>
      <c r="C1557" s="1" t="s">
        <v>1305</v>
      </c>
      <c r="D1557" s="1" t="s">
        <v>1306</v>
      </c>
      <c r="E1557" s="1" t="s">
        <v>8840</v>
      </c>
      <c r="F1557" s="1" t="s">
        <v>9266</v>
      </c>
    </row>
    <row r="1558" spans="1:6" x14ac:dyDescent="0.3">
      <c r="A1558" s="1" t="s">
        <v>2294</v>
      </c>
      <c r="B1558" s="1" t="s">
        <v>698</v>
      </c>
      <c r="C1558" s="1" t="s">
        <v>1305</v>
      </c>
      <c r="D1558" s="1" t="s">
        <v>1306</v>
      </c>
      <c r="E1558" s="1" t="s">
        <v>8841</v>
      </c>
      <c r="F1558" s="1" t="s">
        <v>9267</v>
      </c>
    </row>
    <row r="1559" spans="1:6" x14ac:dyDescent="0.3">
      <c r="A1559" s="1" t="s">
        <v>2294</v>
      </c>
      <c r="B1559" s="1" t="s">
        <v>698</v>
      </c>
      <c r="C1559" s="1" t="s">
        <v>1305</v>
      </c>
      <c r="D1559" s="1" t="s">
        <v>1306</v>
      </c>
      <c r="E1559" s="1" t="s">
        <v>8842</v>
      </c>
      <c r="F1559" s="1" t="s">
        <v>9268</v>
      </c>
    </row>
    <row r="1560" spans="1:6" x14ac:dyDescent="0.3">
      <c r="A1560" s="1" t="s">
        <v>2294</v>
      </c>
      <c r="B1560" s="1" t="s">
        <v>698</v>
      </c>
      <c r="C1560" s="1" t="s">
        <v>1305</v>
      </c>
      <c r="D1560" s="1" t="s">
        <v>1306</v>
      </c>
      <c r="E1560" s="1" t="s">
        <v>8843</v>
      </c>
      <c r="F1560" s="1" t="s">
        <v>9269</v>
      </c>
    </row>
    <row r="1561" spans="1:6" x14ac:dyDescent="0.3">
      <c r="A1561" s="1" t="s">
        <v>2294</v>
      </c>
      <c r="B1561" s="1" t="s">
        <v>698</v>
      </c>
      <c r="C1561" s="1" t="s">
        <v>1305</v>
      </c>
      <c r="D1561" s="1" t="s">
        <v>1306</v>
      </c>
      <c r="E1561" s="1" t="s">
        <v>8844</v>
      </c>
      <c r="F1561" s="1" t="s">
        <v>9270</v>
      </c>
    </row>
    <row r="1562" spans="1:6" x14ac:dyDescent="0.3">
      <c r="A1562" s="1" t="s">
        <v>2294</v>
      </c>
      <c r="B1562" s="1" t="s">
        <v>698</v>
      </c>
      <c r="C1562" s="1" t="s">
        <v>1305</v>
      </c>
      <c r="D1562" s="1" t="s">
        <v>1306</v>
      </c>
      <c r="E1562" s="1" t="s">
        <v>8845</v>
      </c>
      <c r="F1562" s="1" t="s">
        <v>9271</v>
      </c>
    </row>
    <row r="1563" spans="1:6" x14ac:dyDescent="0.3">
      <c r="A1563" s="1" t="s">
        <v>2294</v>
      </c>
      <c r="B1563" s="1" t="s">
        <v>698</v>
      </c>
      <c r="C1563" s="1" t="s">
        <v>1305</v>
      </c>
      <c r="D1563" s="1" t="s">
        <v>1306</v>
      </c>
      <c r="E1563" s="1" t="s">
        <v>8846</v>
      </c>
      <c r="F1563" s="1" t="s">
        <v>9272</v>
      </c>
    </row>
    <row r="1564" spans="1:6" x14ac:dyDescent="0.3">
      <c r="A1564" s="1" t="s">
        <v>2294</v>
      </c>
      <c r="B1564" s="1" t="s">
        <v>698</v>
      </c>
      <c r="C1564" s="1" t="s">
        <v>1305</v>
      </c>
      <c r="D1564" s="1" t="s">
        <v>1306</v>
      </c>
      <c r="E1564" s="1" t="s">
        <v>8802</v>
      </c>
      <c r="F1564" s="1" t="s">
        <v>9228</v>
      </c>
    </row>
    <row r="1565" spans="1:6" x14ac:dyDescent="0.3">
      <c r="A1565" s="1" t="s">
        <v>2294</v>
      </c>
      <c r="B1565" s="1" t="s">
        <v>698</v>
      </c>
      <c r="C1565" s="1" t="s">
        <v>1305</v>
      </c>
      <c r="D1565" s="1" t="s">
        <v>1306</v>
      </c>
      <c r="E1565" s="1" t="s">
        <v>8803</v>
      </c>
      <c r="F1565" s="1" t="s">
        <v>9229</v>
      </c>
    </row>
    <row r="1566" spans="1:6" x14ac:dyDescent="0.3">
      <c r="A1566" s="1" t="s">
        <v>2294</v>
      </c>
      <c r="B1566" s="1" t="s">
        <v>698</v>
      </c>
      <c r="C1566" s="1" t="s">
        <v>1305</v>
      </c>
      <c r="D1566" s="1" t="s">
        <v>1306</v>
      </c>
      <c r="E1566" s="1" t="s">
        <v>8804</v>
      </c>
      <c r="F1566" s="1" t="s">
        <v>9230</v>
      </c>
    </row>
    <row r="1567" spans="1:6" x14ac:dyDescent="0.3">
      <c r="A1567" s="1" t="s">
        <v>2294</v>
      </c>
      <c r="B1567" s="1" t="s">
        <v>698</v>
      </c>
      <c r="C1567" s="1" t="s">
        <v>1305</v>
      </c>
      <c r="D1567" s="1" t="s">
        <v>1306</v>
      </c>
      <c r="E1567" s="1" t="s">
        <v>8805</v>
      </c>
      <c r="F1567" s="1" t="s">
        <v>9231</v>
      </c>
    </row>
    <row r="1568" spans="1:6" x14ac:dyDescent="0.3">
      <c r="A1568" s="1" t="s">
        <v>2294</v>
      </c>
      <c r="B1568" s="1" t="s">
        <v>698</v>
      </c>
      <c r="C1568" s="1" t="s">
        <v>1305</v>
      </c>
      <c r="D1568" s="1" t="s">
        <v>1306</v>
      </c>
      <c r="E1568" s="1" t="s">
        <v>8806</v>
      </c>
      <c r="F1568" s="1" t="s">
        <v>9232</v>
      </c>
    </row>
    <row r="1569" spans="1:6" x14ac:dyDescent="0.3">
      <c r="A1569" s="1" t="s">
        <v>2294</v>
      </c>
      <c r="B1569" s="1" t="s">
        <v>698</v>
      </c>
      <c r="C1569" s="1" t="s">
        <v>1305</v>
      </c>
      <c r="D1569" s="1" t="s">
        <v>1306</v>
      </c>
      <c r="E1569" s="1" t="s">
        <v>8807</v>
      </c>
      <c r="F1569" s="1" t="s">
        <v>9233</v>
      </c>
    </row>
    <row r="1570" spans="1:6" x14ac:dyDescent="0.3">
      <c r="A1570" s="1" t="s">
        <v>2294</v>
      </c>
      <c r="B1570" s="1" t="s">
        <v>698</v>
      </c>
      <c r="C1570" s="1" t="s">
        <v>1305</v>
      </c>
      <c r="D1570" s="1" t="s">
        <v>1306</v>
      </c>
      <c r="E1570" s="1" t="s">
        <v>8808</v>
      </c>
      <c r="F1570" s="1" t="s">
        <v>9234</v>
      </c>
    </row>
    <row r="1571" spans="1:6" x14ac:dyDescent="0.3">
      <c r="A1571" s="1" t="s">
        <v>2294</v>
      </c>
      <c r="B1571" s="1" t="s">
        <v>698</v>
      </c>
      <c r="C1571" s="1" t="s">
        <v>1305</v>
      </c>
      <c r="D1571" s="1" t="s">
        <v>1306</v>
      </c>
      <c r="E1571" s="1" t="s">
        <v>8809</v>
      </c>
      <c r="F1571" s="1" t="s">
        <v>9235</v>
      </c>
    </row>
    <row r="1572" spans="1:6" x14ac:dyDescent="0.3">
      <c r="A1572" s="1" t="s">
        <v>2294</v>
      </c>
      <c r="B1572" s="1" t="s">
        <v>698</v>
      </c>
      <c r="C1572" s="1" t="s">
        <v>1305</v>
      </c>
      <c r="D1572" s="1" t="s">
        <v>1306</v>
      </c>
      <c r="E1572" s="1" t="s">
        <v>8810</v>
      </c>
      <c r="F1572" s="1" t="s">
        <v>9236</v>
      </c>
    </row>
    <row r="1573" spans="1:6" x14ac:dyDescent="0.3">
      <c r="A1573" s="1" t="s">
        <v>2294</v>
      </c>
      <c r="B1573" s="1" t="s">
        <v>698</v>
      </c>
      <c r="C1573" s="1" t="s">
        <v>1305</v>
      </c>
      <c r="D1573" s="1" t="s">
        <v>1306</v>
      </c>
      <c r="E1573" s="1" t="s">
        <v>8811</v>
      </c>
      <c r="F1573" s="1" t="s">
        <v>9237</v>
      </c>
    </row>
    <row r="1574" spans="1:6" x14ac:dyDescent="0.3">
      <c r="A1574" s="1" t="s">
        <v>2294</v>
      </c>
      <c r="B1574" s="1" t="s">
        <v>698</v>
      </c>
      <c r="C1574" s="1" t="s">
        <v>1305</v>
      </c>
      <c r="D1574" s="1" t="s">
        <v>1306</v>
      </c>
      <c r="E1574" s="1" t="s">
        <v>8812</v>
      </c>
      <c r="F1574" s="1" t="s">
        <v>9238</v>
      </c>
    </row>
    <row r="1575" spans="1:6" x14ac:dyDescent="0.3">
      <c r="A1575" s="1" t="s">
        <v>2294</v>
      </c>
      <c r="B1575" s="1" t="s">
        <v>698</v>
      </c>
      <c r="C1575" s="1" t="s">
        <v>1305</v>
      </c>
      <c r="D1575" s="1" t="s">
        <v>1306</v>
      </c>
      <c r="E1575" s="1" t="s">
        <v>8813</v>
      </c>
      <c r="F1575" s="1" t="s">
        <v>9239</v>
      </c>
    </row>
    <row r="1576" spans="1:6" x14ac:dyDescent="0.3">
      <c r="A1576" s="1" t="s">
        <v>2294</v>
      </c>
      <c r="B1576" s="1" t="s">
        <v>698</v>
      </c>
      <c r="C1576" s="1" t="s">
        <v>1305</v>
      </c>
      <c r="D1576" s="1" t="s">
        <v>1306</v>
      </c>
      <c r="E1576" s="1" t="s">
        <v>8814</v>
      </c>
      <c r="F1576" s="1" t="s">
        <v>9240</v>
      </c>
    </row>
    <row r="1577" spans="1:6" x14ac:dyDescent="0.3">
      <c r="A1577" s="1" t="s">
        <v>2294</v>
      </c>
      <c r="B1577" s="1" t="s">
        <v>698</v>
      </c>
      <c r="C1577" s="1" t="s">
        <v>1305</v>
      </c>
      <c r="D1577" s="1" t="s">
        <v>1306</v>
      </c>
      <c r="E1577" s="1" t="s">
        <v>8815</v>
      </c>
      <c r="F1577" s="1" t="s">
        <v>9241</v>
      </c>
    </row>
    <row r="1578" spans="1:6" x14ac:dyDescent="0.3">
      <c r="A1578" s="1" t="s">
        <v>2294</v>
      </c>
      <c r="B1578" s="1" t="s">
        <v>698</v>
      </c>
      <c r="C1578" s="1" t="s">
        <v>1305</v>
      </c>
      <c r="D1578" s="1" t="s">
        <v>1306</v>
      </c>
      <c r="E1578" s="1" t="s">
        <v>8816</v>
      </c>
      <c r="F1578" s="1" t="s">
        <v>9242</v>
      </c>
    </row>
    <row r="1579" spans="1:6" x14ac:dyDescent="0.3">
      <c r="A1579" s="1" t="s">
        <v>2294</v>
      </c>
      <c r="B1579" s="1" t="s">
        <v>698</v>
      </c>
      <c r="C1579" s="1" t="s">
        <v>1305</v>
      </c>
      <c r="D1579" s="1" t="s">
        <v>1306</v>
      </c>
      <c r="E1579" s="1" t="s">
        <v>8817</v>
      </c>
      <c r="F1579" s="1" t="s">
        <v>9243</v>
      </c>
    </row>
    <row r="1580" spans="1:6" x14ac:dyDescent="0.3">
      <c r="A1580" s="1" t="s">
        <v>2294</v>
      </c>
      <c r="B1580" s="1" t="s">
        <v>698</v>
      </c>
      <c r="C1580" s="1" t="s">
        <v>1305</v>
      </c>
      <c r="D1580" s="1" t="s">
        <v>1306</v>
      </c>
      <c r="E1580" s="1" t="s">
        <v>8818</v>
      </c>
      <c r="F1580" s="1" t="s">
        <v>9244</v>
      </c>
    </row>
    <row r="1581" spans="1:6" x14ac:dyDescent="0.3">
      <c r="A1581" s="1" t="s">
        <v>2294</v>
      </c>
      <c r="B1581" s="1" t="s">
        <v>698</v>
      </c>
      <c r="C1581" s="1" t="s">
        <v>1305</v>
      </c>
      <c r="D1581" s="1" t="s">
        <v>1306</v>
      </c>
      <c r="E1581" s="1" t="s">
        <v>8819</v>
      </c>
      <c r="F1581" s="1" t="s">
        <v>9245</v>
      </c>
    </row>
    <row r="1582" spans="1:6" x14ac:dyDescent="0.3">
      <c r="A1582" s="1" t="s">
        <v>2294</v>
      </c>
      <c r="B1582" s="1" t="s">
        <v>698</v>
      </c>
      <c r="C1582" s="1" t="s">
        <v>1305</v>
      </c>
      <c r="D1582" s="1" t="s">
        <v>1306</v>
      </c>
      <c r="E1582" s="1" t="s">
        <v>8784</v>
      </c>
      <c r="F1582" s="1" t="s">
        <v>9210</v>
      </c>
    </row>
    <row r="1583" spans="1:6" x14ac:dyDescent="0.3">
      <c r="A1583" s="1" t="s">
        <v>2294</v>
      </c>
      <c r="B1583" s="1" t="s">
        <v>698</v>
      </c>
      <c r="C1583" s="1" t="s">
        <v>1305</v>
      </c>
      <c r="D1583" s="1" t="s">
        <v>1306</v>
      </c>
      <c r="E1583" s="1" t="s">
        <v>8785</v>
      </c>
      <c r="F1583" s="1" t="s">
        <v>9211</v>
      </c>
    </row>
    <row r="1584" spans="1:6" x14ac:dyDescent="0.3">
      <c r="A1584" s="1" t="s">
        <v>2294</v>
      </c>
      <c r="B1584" s="1" t="s">
        <v>698</v>
      </c>
      <c r="C1584" s="1" t="s">
        <v>1305</v>
      </c>
      <c r="D1584" s="1" t="s">
        <v>1306</v>
      </c>
      <c r="E1584" s="1" t="s">
        <v>8786</v>
      </c>
      <c r="F1584" s="1" t="s">
        <v>9212</v>
      </c>
    </row>
    <row r="1585" spans="1:6" x14ac:dyDescent="0.3">
      <c r="A1585" s="1" t="s">
        <v>2294</v>
      </c>
      <c r="B1585" s="1" t="s">
        <v>698</v>
      </c>
      <c r="C1585" s="1" t="s">
        <v>1305</v>
      </c>
      <c r="D1585" s="1" t="s">
        <v>1306</v>
      </c>
      <c r="E1585" s="1" t="s">
        <v>8787</v>
      </c>
      <c r="F1585" s="1" t="s">
        <v>9213</v>
      </c>
    </row>
    <row r="1586" spans="1:6" x14ac:dyDescent="0.3">
      <c r="A1586" s="1" t="s">
        <v>2294</v>
      </c>
      <c r="B1586" s="1" t="s">
        <v>698</v>
      </c>
      <c r="C1586" s="1" t="s">
        <v>1305</v>
      </c>
      <c r="D1586" s="1" t="s">
        <v>1306</v>
      </c>
      <c r="E1586" s="1" t="s">
        <v>8788</v>
      </c>
      <c r="F1586" s="1" t="s">
        <v>9214</v>
      </c>
    </row>
    <row r="1587" spans="1:6" x14ac:dyDescent="0.3">
      <c r="A1587" s="1" t="s">
        <v>2294</v>
      </c>
      <c r="B1587" s="1" t="s">
        <v>698</v>
      </c>
      <c r="C1587" s="1" t="s">
        <v>1305</v>
      </c>
      <c r="D1587" s="1" t="s">
        <v>1306</v>
      </c>
      <c r="E1587" s="1" t="s">
        <v>8789</v>
      </c>
      <c r="F1587" s="1" t="s">
        <v>9215</v>
      </c>
    </row>
    <row r="1588" spans="1:6" x14ac:dyDescent="0.3">
      <c r="A1588" s="1" t="s">
        <v>2294</v>
      </c>
      <c r="B1588" s="1" t="s">
        <v>698</v>
      </c>
      <c r="C1588" s="1" t="s">
        <v>1305</v>
      </c>
      <c r="D1588" s="1" t="s">
        <v>1306</v>
      </c>
      <c r="E1588" s="1" t="s">
        <v>8790</v>
      </c>
      <c r="F1588" s="1" t="s">
        <v>9216</v>
      </c>
    </row>
    <row r="1589" spans="1:6" x14ac:dyDescent="0.3">
      <c r="A1589" s="1" t="s">
        <v>2294</v>
      </c>
      <c r="B1589" s="1" t="s">
        <v>698</v>
      </c>
      <c r="C1589" s="1" t="s">
        <v>1305</v>
      </c>
      <c r="D1589" s="1" t="s">
        <v>1306</v>
      </c>
      <c r="E1589" s="1" t="s">
        <v>8791</v>
      </c>
      <c r="F1589" s="1" t="s">
        <v>9217</v>
      </c>
    </row>
    <row r="1590" spans="1:6" x14ac:dyDescent="0.3">
      <c r="A1590" s="1" t="s">
        <v>2294</v>
      </c>
      <c r="B1590" s="1" t="s">
        <v>698</v>
      </c>
      <c r="C1590" s="1" t="s">
        <v>1305</v>
      </c>
      <c r="D1590" s="1" t="s">
        <v>1306</v>
      </c>
      <c r="E1590" s="1" t="s">
        <v>8792</v>
      </c>
      <c r="F1590" s="1" t="s">
        <v>9218</v>
      </c>
    </row>
    <row r="1591" spans="1:6" x14ac:dyDescent="0.3">
      <c r="A1591" s="1" t="s">
        <v>2294</v>
      </c>
      <c r="B1591" s="1" t="s">
        <v>698</v>
      </c>
      <c r="C1591" s="1" t="s">
        <v>1305</v>
      </c>
      <c r="D1591" s="1" t="s">
        <v>1306</v>
      </c>
      <c r="E1591" s="1" t="s">
        <v>8838</v>
      </c>
      <c r="F1591" s="1" t="s">
        <v>9264</v>
      </c>
    </row>
    <row r="1592" spans="1:6" x14ac:dyDescent="0.3">
      <c r="A1592" s="1" t="s">
        <v>2294</v>
      </c>
      <c r="B1592" s="1" t="s">
        <v>698</v>
      </c>
      <c r="C1592" s="1" t="s">
        <v>1305</v>
      </c>
      <c r="D1592" s="1" t="s">
        <v>1306</v>
      </c>
      <c r="E1592" s="1" t="s">
        <v>8839</v>
      </c>
      <c r="F1592" s="1" t="s">
        <v>9265</v>
      </c>
    </row>
    <row r="1593" spans="1:6" x14ac:dyDescent="0.3">
      <c r="A1593" s="1" t="s">
        <v>2294</v>
      </c>
      <c r="B1593" s="1" t="s">
        <v>698</v>
      </c>
      <c r="C1593" s="1" t="s">
        <v>1305</v>
      </c>
      <c r="D1593" s="1" t="s">
        <v>1306</v>
      </c>
      <c r="E1593" s="1" t="s">
        <v>8840</v>
      </c>
      <c r="F1593" s="1" t="s">
        <v>9266</v>
      </c>
    </row>
    <row r="1594" spans="1:6" x14ac:dyDescent="0.3">
      <c r="A1594" s="1" t="s">
        <v>2294</v>
      </c>
      <c r="B1594" s="1" t="s">
        <v>698</v>
      </c>
      <c r="C1594" s="1" t="s">
        <v>1305</v>
      </c>
      <c r="D1594" s="1" t="s">
        <v>1306</v>
      </c>
      <c r="E1594" s="1" t="s">
        <v>8841</v>
      </c>
      <c r="F1594" s="1" t="s">
        <v>9267</v>
      </c>
    </row>
    <row r="1595" spans="1:6" x14ac:dyDescent="0.3">
      <c r="A1595" s="1" t="s">
        <v>2294</v>
      </c>
      <c r="B1595" s="1" t="s">
        <v>698</v>
      </c>
      <c r="C1595" s="1" t="s">
        <v>1305</v>
      </c>
      <c r="D1595" s="1" t="s">
        <v>1306</v>
      </c>
      <c r="E1595" s="1" t="s">
        <v>8842</v>
      </c>
      <c r="F1595" s="1" t="s">
        <v>9268</v>
      </c>
    </row>
    <row r="1596" spans="1:6" x14ac:dyDescent="0.3">
      <c r="A1596" s="1" t="s">
        <v>2294</v>
      </c>
      <c r="B1596" s="1" t="s">
        <v>698</v>
      </c>
      <c r="C1596" s="1" t="s">
        <v>1305</v>
      </c>
      <c r="D1596" s="1" t="s">
        <v>1306</v>
      </c>
      <c r="E1596" s="1" t="s">
        <v>8843</v>
      </c>
      <c r="F1596" s="1" t="s">
        <v>9269</v>
      </c>
    </row>
    <row r="1597" spans="1:6" x14ac:dyDescent="0.3">
      <c r="A1597" s="1" t="s">
        <v>2294</v>
      </c>
      <c r="B1597" s="1" t="s">
        <v>698</v>
      </c>
      <c r="C1597" s="1" t="s">
        <v>1305</v>
      </c>
      <c r="D1597" s="1" t="s">
        <v>1306</v>
      </c>
      <c r="E1597" s="1" t="s">
        <v>8844</v>
      </c>
      <c r="F1597" s="1" t="s">
        <v>9270</v>
      </c>
    </row>
    <row r="1598" spans="1:6" x14ac:dyDescent="0.3">
      <c r="A1598" s="1" t="s">
        <v>2294</v>
      </c>
      <c r="B1598" s="1" t="s">
        <v>698</v>
      </c>
      <c r="C1598" s="1" t="s">
        <v>1305</v>
      </c>
      <c r="D1598" s="1" t="s">
        <v>1306</v>
      </c>
      <c r="E1598" s="1" t="s">
        <v>8845</v>
      </c>
      <c r="F1598" s="1" t="s">
        <v>9271</v>
      </c>
    </row>
    <row r="1599" spans="1:6" x14ac:dyDescent="0.3">
      <c r="A1599" s="1" t="s">
        <v>2294</v>
      </c>
      <c r="B1599" s="1" t="s">
        <v>698</v>
      </c>
      <c r="C1599" s="1" t="s">
        <v>1305</v>
      </c>
      <c r="D1599" s="1" t="s">
        <v>1306</v>
      </c>
      <c r="E1599" s="1" t="s">
        <v>8846</v>
      </c>
      <c r="F1599" s="1" t="s">
        <v>9272</v>
      </c>
    </row>
    <row r="1600" spans="1:6" x14ac:dyDescent="0.3">
      <c r="A1600" s="1" t="s">
        <v>2294</v>
      </c>
      <c r="B1600" s="1" t="s">
        <v>698</v>
      </c>
      <c r="C1600" s="1" t="s">
        <v>1305</v>
      </c>
      <c r="D1600" s="1" t="s">
        <v>1306</v>
      </c>
      <c r="E1600" s="1" t="s">
        <v>8802</v>
      </c>
      <c r="F1600" s="1" t="s">
        <v>9228</v>
      </c>
    </row>
    <row r="1601" spans="1:6" x14ac:dyDescent="0.3">
      <c r="A1601" s="1" t="s">
        <v>2294</v>
      </c>
      <c r="B1601" s="1" t="s">
        <v>698</v>
      </c>
      <c r="C1601" s="1" t="s">
        <v>1305</v>
      </c>
      <c r="D1601" s="1" t="s">
        <v>1306</v>
      </c>
      <c r="E1601" s="1" t="s">
        <v>8803</v>
      </c>
      <c r="F1601" s="1" t="s">
        <v>9229</v>
      </c>
    </row>
    <row r="1602" spans="1:6" x14ac:dyDescent="0.3">
      <c r="A1602" s="1" t="s">
        <v>2294</v>
      </c>
      <c r="B1602" s="1" t="s">
        <v>698</v>
      </c>
      <c r="C1602" s="1" t="s">
        <v>1305</v>
      </c>
      <c r="D1602" s="1" t="s">
        <v>1306</v>
      </c>
      <c r="E1602" s="1" t="s">
        <v>8804</v>
      </c>
      <c r="F1602" s="1" t="s">
        <v>9230</v>
      </c>
    </row>
    <row r="1603" spans="1:6" x14ac:dyDescent="0.3">
      <c r="A1603" s="1" t="s">
        <v>2294</v>
      </c>
      <c r="B1603" s="1" t="s">
        <v>698</v>
      </c>
      <c r="C1603" s="1" t="s">
        <v>1305</v>
      </c>
      <c r="D1603" s="1" t="s">
        <v>1306</v>
      </c>
      <c r="E1603" s="1" t="s">
        <v>8805</v>
      </c>
      <c r="F1603" s="1" t="s">
        <v>9231</v>
      </c>
    </row>
    <row r="1604" spans="1:6" x14ac:dyDescent="0.3">
      <c r="A1604" s="1" t="s">
        <v>2294</v>
      </c>
      <c r="B1604" s="1" t="s">
        <v>698</v>
      </c>
      <c r="C1604" s="1" t="s">
        <v>1305</v>
      </c>
      <c r="D1604" s="1" t="s">
        <v>1306</v>
      </c>
      <c r="E1604" s="1" t="s">
        <v>8806</v>
      </c>
      <c r="F1604" s="1" t="s">
        <v>9232</v>
      </c>
    </row>
    <row r="1605" spans="1:6" x14ac:dyDescent="0.3">
      <c r="A1605" s="1" t="s">
        <v>2294</v>
      </c>
      <c r="B1605" s="1" t="s">
        <v>698</v>
      </c>
      <c r="C1605" s="1" t="s">
        <v>1305</v>
      </c>
      <c r="D1605" s="1" t="s">
        <v>1306</v>
      </c>
      <c r="E1605" s="1" t="s">
        <v>8807</v>
      </c>
      <c r="F1605" s="1" t="s">
        <v>9233</v>
      </c>
    </row>
    <row r="1606" spans="1:6" x14ac:dyDescent="0.3">
      <c r="A1606" s="1" t="s">
        <v>2294</v>
      </c>
      <c r="B1606" s="1" t="s">
        <v>698</v>
      </c>
      <c r="C1606" s="1" t="s">
        <v>1305</v>
      </c>
      <c r="D1606" s="1" t="s">
        <v>1306</v>
      </c>
      <c r="E1606" s="1" t="s">
        <v>8808</v>
      </c>
      <c r="F1606" s="1" t="s">
        <v>9234</v>
      </c>
    </row>
    <row r="1607" spans="1:6" x14ac:dyDescent="0.3">
      <c r="A1607" s="1" t="s">
        <v>2294</v>
      </c>
      <c r="B1607" s="1" t="s">
        <v>698</v>
      </c>
      <c r="C1607" s="1" t="s">
        <v>1305</v>
      </c>
      <c r="D1607" s="1" t="s">
        <v>1306</v>
      </c>
      <c r="E1607" s="1" t="s">
        <v>8809</v>
      </c>
      <c r="F1607" s="1" t="s">
        <v>9235</v>
      </c>
    </row>
    <row r="1608" spans="1:6" x14ac:dyDescent="0.3">
      <c r="A1608" s="1" t="s">
        <v>2294</v>
      </c>
      <c r="B1608" s="1" t="s">
        <v>698</v>
      </c>
      <c r="C1608" s="1" t="s">
        <v>1305</v>
      </c>
      <c r="D1608" s="1" t="s">
        <v>1306</v>
      </c>
      <c r="E1608" s="1" t="s">
        <v>8810</v>
      </c>
      <c r="F1608" s="1" t="s">
        <v>9236</v>
      </c>
    </row>
    <row r="1609" spans="1:6" x14ac:dyDescent="0.3">
      <c r="A1609" s="1" t="s">
        <v>2294</v>
      </c>
      <c r="B1609" s="1" t="s">
        <v>698</v>
      </c>
      <c r="C1609" s="1" t="s">
        <v>1305</v>
      </c>
      <c r="D1609" s="1" t="s">
        <v>1306</v>
      </c>
      <c r="E1609" s="1" t="s">
        <v>8820</v>
      </c>
      <c r="F1609" s="1" t="s">
        <v>9246</v>
      </c>
    </row>
    <row r="1610" spans="1:6" x14ac:dyDescent="0.3">
      <c r="A1610" s="1" t="s">
        <v>2294</v>
      </c>
      <c r="B1610" s="1" t="s">
        <v>698</v>
      </c>
      <c r="C1610" s="1" t="s">
        <v>1305</v>
      </c>
      <c r="D1610" s="1" t="s">
        <v>1306</v>
      </c>
      <c r="E1610" s="1" t="s">
        <v>8821</v>
      </c>
      <c r="F1610" s="1" t="s">
        <v>9247</v>
      </c>
    </row>
    <row r="1611" spans="1:6" x14ac:dyDescent="0.3">
      <c r="A1611" s="1" t="s">
        <v>2294</v>
      </c>
      <c r="B1611" s="1" t="s">
        <v>698</v>
      </c>
      <c r="C1611" s="1" t="s">
        <v>1305</v>
      </c>
      <c r="D1611" s="1" t="s">
        <v>1306</v>
      </c>
      <c r="E1611" s="1" t="s">
        <v>8822</v>
      </c>
      <c r="F1611" s="1" t="s">
        <v>9248</v>
      </c>
    </row>
    <row r="1612" spans="1:6" x14ac:dyDescent="0.3">
      <c r="A1612" s="1" t="s">
        <v>2294</v>
      </c>
      <c r="B1612" s="1" t="s">
        <v>698</v>
      </c>
      <c r="C1612" s="1" t="s">
        <v>1305</v>
      </c>
      <c r="D1612" s="1" t="s">
        <v>1306</v>
      </c>
      <c r="E1612" s="1" t="s">
        <v>8823</v>
      </c>
      <c r="F1612" s="1" t="s">
        <v>9249</v>
      </c>
    </row>
    <row r="1613" spans="1:6" x14ac:dyDescent="0.3">
      <c r="A1613" s="1" t="s">
        <v>2294</v>
      </c>
      <c r="B1613" s="1" t="s">
        <v>698</v>
      </c>
      <c r="C1613" s="1" t="s">
        <v>1305</v>
      </c>
      <c r="D1613" s="1" t="s">
        <v>1306</v>
      </c>
      <c r="E1613" s="1" t="s">
        <v>8824</v>
      </c>
      <c r="F1613" s="1" t="s">
        <v>9250</v>
      </c>
    </row>
    <row r="1614" spans="1:6" x14ac:dyDescent="0.3">
      <c r="A1614" s="1" t="s">
        <v>2294</v>
      </c>
      <c r="B1614" s="1" t="s">
        <v>698</v>
      </c>
      <c r="C1614" s="1" t="s">
        <v>1305</v>
      </c>
      <c r="D1614" s="1" t="s">
        <v>1306</v>
      </c>
      <c r="E1614" s="1" t="s">
        <v>8825</v>
      </c>
      <c r="F1614" s="1" t="s">
        <v>9251</v>
      </c>
    </row>
    <row r="1615" spans="1:6" x14ac:dyDescent="0.3">
      <c r="A1615" s="1" t="s">
        <v>2294</v>
      </c>
      <c r="B1615" s="1" t="s">
        <v>698</v>
      </c>
      <c r="C1615" s="1" t="s">
        <v>1305</v>
      </c>
      <c r="D1615" s="1" t="s">
        <v>1306</v>
      </c>
      <c r="E1615" s="1" t="s">
        <v>8826</v>
      </c>
      <c r="F1615" s="1" t="s">
        <v>9252</v>
      </c>
    </row>
    <row r="1616" spans="1:6" x14ac:dyDescent="0.3">
      <c r="A1616" s="1" t="s">
        <v>2294</v>
      </c>
      <c r="B1616" s="1" t="s">
        <v>698</v>
      </c>
      <c r="C1616" s="1" t="s">
        <v>1305</v>
      </c>
      <c r="D1616" s="1" t="s">
        <v>1306</v>
      </c>
      <c r="E1616" s="1" t="s">
        <v>8827</v>
      </c>
      <c r="F1616" s="1" t="s">
        <v>9253</v>
      </c>
    </row>
    <row r="1617" spans="1:6" x14ac:dyDescent="0.3">
      <c r="A1617" s="1" t="s">
        <v>2294</v>
      </c>
      <c r="B1617" s="1" t="s">
        <v>698</v>
      </c>
      <c r="C1617" s="1" t="s">
        <v>1305</v>
      </c>
      <c r="D1617" s="1" t="s">
        <v>1306</v>
      </c>
      <c r="E1617" s="1" t="s">
        <v>8828</v>
      </c>
      <c r="F1617" s="1" t="s">
        <v>9254</v>
      </c>
    </row>
    <row r="1618" spans="1:6" x14ac:dyDescent="0.3">
      <c r="A1618" s="1" t="s">
        <v>2294</v>
      </c>
      <c r="B1618" s="1" t="s">
        <v>698</v>
      </c>
      <c r="C1618" s="1" t="s">
        <v>1305</v>
      </c>
      <c r="D1618" s="1" t="s">
        <v>1306</v>
      </c>
      <c r="E1618" s="1" t="s">
        <v>8784</v>
      </c>
      <c r="F1618" s="1" t="s">
        <v>9210</v>
      </c>
    </row>
    <row r="1619" spans="1:6" x14ac:dyDescent="0.3">
      <c r="A1619" s="1" t="s">
        <v>2294</v>
      </c>
      <c r="B1619" s="1" t="s">
        <v>698</v>
      </c>
      <c r="C1619" s="1" t="s">
        <v>1305</v>
      </c>
      <c r="D1619" s="1" t="s">
        <v>1306</v>
      </c>
      <c r="E1619" s="1" t="s">
        <v>8785</v>
      </c>
      <c r="F1619" s="1" t="s">
        <v>9211</v>
      </c>
    </row>
    <row r="1620" spans="1:6" x14ac:dyDescent="0.3">
      <c r="A1620" s="1" t="s">
        <v>2294</v>
      </c>
      <c r="B1620" s="1" t="s">
        <v>698</v>
      </c>
      <c r="C1620" s="1" t="s">
        <v>1305</v>
      </c>
      <c r="D1620" s="1" t="s">
        <v>1306</v>
      </c>
      <c r="E1620" s="1" t="s">
        <v>8786</v>
      </c>
      <c r="F1620" s="1" t="s">
        <v>9212</v>
      </c>
    </row>
    <row r="1621" spans="1:6" x14ac:dyDescent="0.3">
      <c r="A1621" s="1" t="s">
        <v>2294</v>
      </c>
      <c r="B1621" s="1" t="s">
        <v>698</v>
      </c>
      <c r="C1621" s="1" t="s">
        <v>1305</v>
      </c>
      <c r="D1621" s="1" t="s">
        <v>1306</v>
      </c>
      <c r="E1621" s="1" t="s">
        <v>8787</v>
      </c>
      <c r="F1621" s="1" t="s">
        <v>9213</v>
      </c>
    </row>
    <row r="1622" spans="1:6" x14ac:dyDescent="0.3">
      <c r="A1622" s="1" t="s">
        <v>2294</v>
      </c>
      <c r="B1622" s="1" t="s">
        <v>698</v>
      </c>
      <c r="C1622" s="1" t="s">
        <v>1305</v>
      </c>
      <c r="D1622" s="1" t="s">
        <v>1306</v>
      </c>
      <c r="E1622" s="1" t="s">
        <v>8788</v>
      </c>
      <c r="F1622" s="1" t="s">
        <v>9214</v>
      </c>
    </row>
    <row r="1623" spans="1:6" x14ac:dyDescent="0.3">
      <c r="A1623" s="1" t="s">
        <v>2294</v>
      </c>
      <c r="B1623" s="1" t="s">
        <v>698</v>
      </c>
      <c r="C1623" s="1" t="s">
        <v>1305</v>
      </c>
      <c r="D1623" s="1" t="s">
        <v>1306</v>
      </c>
      <c r="E1623" s="1" t="s">
        <v>8789</v>
      </c>
      <c r="F1623" s="1" t="s">
        <v>9215</v>
      </c>
    </row>
    <row r="1624" spans="1:6" x14ac:dyDescent="0.3">
      <c r="A1624" s="1" t="s">
        <v>2294</v>
      </c>
      <c r="B1624" s="1" t="s">
        <v>698</v>
      </c>
      <c r="C1624" s="1" t="s">
        <v>1305</v>
      </c>
      <c r="D1624" s="1" t="s">
        <v>1306</v>
      </c>
      <c r="E1624" s="1" t="s">
        <v>8790</v>
      </c>
      <c r="F1624" s="1" t="s">
        <v>9216</v>
      </c>
    </row>
    <row r="1625" spans="1:6" x14ac:dyDescent="0.3">
      <c r="A1625" s="1" t="s">
        <v>2294</v>
      </c>
      <c r="B1625" s="1" t="s">
        <v>698</v>
      </c>
      <c r="C1625" s="1" t="s">
        <v>1305</v>
      </c>
      <c r="D1625" s="1" t="s">
        <v>1306</v>
      </c>
      <c r="E1625" s="1" t="s">
        <v>8791</v>
      </c>
      <c r="F1625" s="1" t="s">
        <v>9217</v>
      </c>
    </row>
    <row r="1626" spans="1:6" x14ac:dyDescent="0.3">
      <c r="A1626" s="1" t="s">
        <v>2294</v>
      </c>
      <c r="B1626" s="1" t="s">
        <v>698</v>
      </c>
      <c r="C1626" s="1" t="s">
        <v>1305</v>
      </c>
      <c r="D1626" s="1" t="s">
        <v>1306</v>
      </c>
      <c r="E1626" s="1" t="s">
        <v>8792</v>
      </c>
      <c r="F1626" s="1" t="s">
        <v>9218</v>
      </c>
    </row>
    <row r="1627" spans="1:6" x14ac:dyDescent="0.3">
      <c r="A1627" s="1" t="s">
        <v>2294</v>
      </c>
      <c r="B1627" s="1" t="s">
        <v>698</v>
      </c>
      <c r="C1627" s="1" t="s">
        <v>1305</v>
      </c>
      <c r="D1627" s="1" t="s">
        <v>1306</v>
      </c>
      <c r="E1627" s="1" t="s">
        <v>8838</v>
      </c>
      <c r="F1627" s="1" t="s">
        <v>9264</v>
      </c>
    </row>
    <row r="1628" spans="1:6" x14ac:dyDescent="0.3">
      <c r="A1628" s="1" t="s">
        <v>2294</v>
      </c>
      <c r="B1628" s="1" t="s">
        <v>698</v>
      </c>
      <c r="C1628" s="1" t="s">
        <v>1305</v>
      </c>
      <c r="D1628" s="1" t="s">
        <v>1306</v>
      </c>
      <c r="E1628" s="1" t="s">
        <v>8839</v>
      </c>
      <c r="F1628" s="1" t="s">
        <v>9265</v>
      </c>
    </row>
    <row r="1629" spans="1:6" x14ac:dyDescent="0.3">
      <c r="A1629" s="1" t="s">
        <v>2294</v>
      </c>
      <c r="B1629" s="1" t="s">
        <v>698</v>
      </c>
      <c r="C1629" s="1" t="s">
        <v>1305</v>
      </c>
      <c r="D1629" s="1" t="s">
        <v>1306</v>
      </c>
      <c r="E1629" s="1" t="s">
        <v>8840</v>
      </c>
      <c r="F1629" s="1" t="s">
        <v>9266</v>
      </c>
    </row>
    <row r="1630" spans="1:6" x14ac:dyDescent="0.3">
      <c r="A1630" s="1" t="s">
        <v>2294</v>
      </c>
      <c r="B1630" s="1" t="s">
        <v>698</v>
      </c>
      <c r="C1630" s="1" t="s">
        <v>1305</v>
      </c>
      <c r="D1630" s="1" t="s">
        <v>1306</v>
      </c>
      <c r="E1630" s="1" t="s">
        <v>8841</v>
      </c>
      <c r="F1630" s="1" t="s">
        <v>9267</v>
      </c>
    </row>
    <row r="1631" spans="1:6" x14ac:dyDescent="0.3">
      <c r="A1631" s="1" t="s">
        <v>2294</v>
      </c>
      <c r="B1631" s="1" t="s">
        <v>698</v>
      </c>
      <c r="C1631" s="1" t="s">
        <v>1305</v>
      </c>
      <c r="D1631" s="1" t="s">
        <v>1306</v>
      </c>
      <c r="E1631" s="1" t="s">
        <v>8842</v>
      </c>
      <c r="F1631" s="1" t="s">
        <v>9268</v>
      </c>
    </row>
    <row r="1632" spans="1:6" x14ac:dyDescent="0.3">
      <c r="A1632" s="1" t="s">
        <v>2294</v>
      </c>
      <c r="B1632" s="1" t="s">
        <v>698</v>
      </c>
      <c r="C1632" s="1" t="s">
        <v>1305</v>
      </c>
      <c r="D1632" s="1" t="s">
        <v>1306</v>
      </c>
      <c r="E1632" s="1" t="s">
        <v>8843</v>
      </c>
      <c r="F1632" s="1" t="s">
        <v>9269</v>
      </c>
    </row>
    <row r="1633" spans="1:6" x14ac:dyDescent="0.3">
      <c r="A1633" s="1" t="s">
        <v>2294</v>
      </c>
      <c r="B1633" s="1" t="s">
        <v>698</v>
      </c>
      <c r="C1633" s="1" t="s">
        <v>1305</v>
      </c>
      <c r="D1633" s="1" t="s">
        <v>1306</v>
      </c>
      <c r="E1633" s="1" t="s">
        <v>8844</v>
      </c>
      <c r="F1633" s="1" t="s">
        <v>9270</v>
      </c>
    </row>
    <row r="1634" spans="1:6" x14ac:dyDescent="0.3">
      <c r="A1634" s="1" t="s">
        <v>2294</v>
      </c>
      <c r="B1634" s="1" t="s">
        <v>698</v>
      </c>
      <c r="C1634" s="1" t="s">
        <v>1305</v>
      </c>
      <c r="D1634" s="1" t="s">
        <v>1306</v>
      </c>
      <c r="E1634" s="1" t="s">
        <v>8845</v>
      </c>
      <c r="F1634" s="1" t="s">
        <v>9271</v>
      </c>
    </row>
    <row r="1635" spans="1:6" x14ac:dyDescent="0.3">
      <c r="A1635" s="1" t="s">
        <v>2294</v>
      </c>
      <c r="B1635" s="1" t="s">
        <v>698</v>
      </c>
      <c r="C1635" s="1" t="s">
        <v>1305</v>
      </c>
      <c r="D1635" s="1" t="s">
        <v>1306</v>
      </c>
      <c r="E1635" s="1" t="s">
        <v>8846</v>
      </c>
      <c r="F1635" s="1" t="s">
        <v>9272</v>
      </c>
    </row>
    <row r="1636" spans="1:6" x14ac:dyDescent="0.3">
      <c r="A1636" s="1" t="s">
        <v>2294</v>
      </c>
      <c r="B1636" s="1" t="s">
        <v>698</v>
      </c>
      <c r="C1636" s="1" t="s">
        <v>1305</v>
      </c>
      <c r="D1636" s="1" t="s">
        <v>1306</v>
      </c>
      <c r="E1636" s="1" t="s">
        <v>8802</v>
      </c>
      <c r="F1636" s="1" t="s">
        <v>9228</v>
      </c>
    </row>
    <row r="1637" spans="1:6" x14ac:dyDescent="0.3">
      <c r="A1637" s="1" t="s">
        <v>2294</v>
      </c>
      <c r="B1637" s="1" t="s">
        <v>698</v>
      </c>
      <c r="C1637" s="1" t="s">
        <v>1305</v>
      </c>
      <c r="D1637" s="1" t="s">
        <v>1306</v>
      </c>
      <c r="E1637" s="1" t="s">
        <v>8803</v>
      </c>
      <c r="F1637" s="1" t="s">
        <v>9229</v>
      </c>
    </row>
    <row r="1638" spans="1:6" x14ac:dyDescent="0.3">
      <c r="A1638" s="1" t="s">
        <v>2294</v>
      </c>
      <c r="B1638" s="1" t="s">
        <v>698</v>
      </c>
      <c r="C1638" s="1" t="s">
        <v>1305</v>
      </c>
      <c r="D1638" s="1" t="s">
        <v>1306</v>
      </c>
      <c r="E1638" s="1" t="s">
        <v>8804</v>
      </c>
      <c r="F1638" s="1" t="s">
        <v>9230</v>
      </c>
    </row>
    <row r="1639" spans="1:6" x14ac:dyDescent="0.3">
      <c r="A1639" s="1" t="s">
        <v>2294</v>
      </c>
      <c r="B1639" s="1" t="s">
        <v>698</v>
      </c>
      <c r="C1639" s="1" t="s">
        <v>1305</v>
      </c>
      <c r="D1639" s="1" t="s">
        <v>1306</v>
      </c>
      <c r="E1639" s="1" t="s">
        <v>8805</v>
      </c>
      <c r="F1639" s="1" t="s">
        <v>9231</v>
      </c>
    </row>
    <row r="1640" spans="1:6" x14ac:dyDescent="0.3">
      <c r="A1640" s="1" t="s">
        <v>2294</v>
      </c>
      <c r="B1640" s="1" t="s">
        <v>698</v>
      </c>
      <c r="C1640" s="1" t="s">
        <v>1305</v>
      </c>
      <c r="D1640" s="1" t="s">
        <v>1306</v>
      </c>
      <c r="E1640" s="1" t="s">
        <v>8806</v>
      </c>
      <c r="F1640" s="1" t="s">
        <v>9232</v>
      </c>
    </row>
    <row r="1641" spans="1:6" x14ac:dyDescent="0.3">
      <c r="A1641" s="1" t="s">
        <v>2294</v>
      </c>
      <c r="B1641" s="1" t="s">
        <v>698</v>
      </c>
      <c r="C1641" s="1" t="s">
        <v>1305</v>
      </c>
      <c r="D1641" s="1" t="s">
        <v>1306</v>
      </c>
      <c r="E1641" s="1" t="s">
        <v>8807</v>
      </c>
      <c r="F1641" s="1" t="s">
        <v>9233</v>
      </c>
    </row>
    <row r="1642" spans="1:6" x14ac:dyDescent="0.3">
      <c r="A1642" s="1" t="s">
        <v>2294</v>
      </c>
      <c r="B1642" s="1" t="s">
        <v>698</v>
      </c>
      <c r="C1642" s="1" t="s">
        <v>1305</v>
      </c>
      <c r="D1642" s="1" t="s">
        <v>1306</v>
      </c>
      <c r="E1642" s="1" t="s">
        <v>8808</v>
      </c>
      <c r="F1642" s="1" t="s">
        <v>9234</v>
      </c>
    </row>
    <row r="1643" spans="1:6" x14ac:dyDescent="0.3">
      <c r="A1643" s="1" t="s">
        <v>2294</v>
      </c>
      <c r="B1643" s="1" t="s">
        <v>698</v>
      </c>
      <c r="C1643" s="1" t="s">
        <v>1305</v>
      </c>
      <c r="D1643" s="1" t="s">
        <v>1306</v>
      </c>
      <c r="E1643" s="1" t="s">
        <v>8809</v>
      </c>
      <c r="F1643" s="1" t="s">
        <v>9235</v>
      </c>
    </row>
    <row r="1644" spans="1:6" x14ac:dyDescent="0.3">
      <c r="A1644" s="1" t="s">
        <v>2294</v>
      </c>
      <c r="B1644" s="1" t="s">
        <v>698</v>
      </c>
      <c r="C1644" s="1" t="s">
        <v>1305</v>
      </c>
      <c r="D1644" s="1" t="s">
        <v>1306</v>
      </c>
      <c r="E1644" s="1" t="s">
        <v>8810</v>
      </c>
      <c r="F1644" s="1" t="s">
        <v>9236</v>
      </c>
    </row>
    <row r="1645" spans="1:6" x14ac:dyDescent="0.3">
      <c r="A1645" s="1" t="s">
        <v>2294</v>
      </c>
      <c r="B1645" s="1" t="s">
        <v>698</v>
      </c>
      <c r="C1645" s="1" t="s">
        <v>1305</v>
      </c>
      <c r="D1645" s="1" t="s">
        <v>1306</v>
      </c>
      <c r="E1645" s="1" t="s">
        <v>8820</v>
      </c>
      <c r="F1645" s="1" t="s">
        <v>9246</v>
      </c>
    </row>
    <row r="1646" spans="1:6" x14ac:dyDescent="0.3">
      <c r="A1646" s="1" t="s">
        <v>2294</v>
      </c>
      <c r="B1646" s="1" t="s">
        <v>698</v>
      </c>
      <c r="C1646" s="1" t="s">
        <v>1305</v>
      </c>
      <c r="D1646" s="1" t="s">
        <v>1306</v>
      </c>
      <c r="E1646" s="1" t="s">
        <v>8821</v>
      </c>
      <c r="F1646" s="1" t="s">
        <v>9247</v>
      </c>
    </row>
    <row r="1647" spans="1:6" x14ac:dyDescent="0.3">
      <c r="A1647" s="1" t="s">
        <v>2294</v>
      </c>
      <c r="B1647" s="1" t="s">
        <v>698</v>
      </c>
      <c r="C1647" s="1" t="s">
        <v>1305</v>
      </c>
      <c r="D1647" s="1" t="s">
        <v>1306</v>
      </c>
      <c r="E1647" s="1" t="s">
        <v>8822</v>
      </c>
      <c r="F1647" s="1" t="s">
        <v>9248</v>
      </c>
    </row>
    <row r="1648" spans="1:6" x14ac:dyDescent="0.3">
      <c r="A1648" s="1" t="s">
        <v>2294</v>
      </c>
      <c r="B1648" s="1" t="s">
        <v>698</v>
      </c>
      <c r="C1648" s="1" t="s">
        <v>1305</v>
      </c>
      <c r="D1648" s="1" t="s">
        <v>1306</v>
      </c>
      <c r="E1648" s="1" t="s">
        <v>8823</v>
      </c>
      <c r="F1648" s="1" t="s">
        <v>9249</v>
      </c>
    </row>
    <row r="1649" spans="1:6" x14ac:dyDescent="0.3">
      <c r="A1649" s="1" t="s">
        <v>2294</v>
      </c>
      <c r="B1649" s="1" t="s">
        <v>698</v>
      </c>
      <c r="C1649" s="1" t="s">
        <v>1305</v>
      </c>
      <c r="D1649" s="1" t="s">
        <v>1306</v>
      </c>
      <c r="E1649" s="1" t="s">
        <v>8824</v>
      </c>
      <c r="F1649" s="1" t="s">
        <v>9250</v>
      </c>
    </row>
    <row r="1650" spans="1:6" x14ac:dyDescent="0.3">
      <c r="A1650" s="1" t="s">
        <v>2294</v>
      </c>
      <c r="B1650" s="1" t="s">
        <v>698</v>
      </c>
      <c r="C1650" s="1" t="s">
        <v>1305</v>
      </c>
      <c r="D1650" s="1" t="s">
        <v>1306</v>
      </c>
      <c r="E1650" s="1" t="s">
        <v>8825</v>
      </c>
      <c r="F1650" s="1" t="s">
        <v>9251</v>
      </c>
    </row>
    <row r="1651" spans="1:6" x14ac:dyDescent="0.3">
      <c r="A1651" s="1" t="s">
        <v>2294</v>
      </c>
      <c r="B1651" s="1" t="s">
        <v>698</v>
      </c>
      <c r="C1651" s="1" t="s">
        <v>1305</v>
      </c>
      <c r="D1651" s="1" t="s">
        <v>1306</v>
      </c>
      <c r="E1651" s="1" t="s">
        <v>8826</v>
      </c>
      <c r="F1651" s="1" t="s">
        <v>9252</v>
      </c>
    </row>
    <row r="1652" spans="1:6" x14ac:dyDescent="0.3">
      <c r="A1652" s="1" t="s">
        <v>2294</v>
      </c>
      <c r="B1652" s="1" t="s">
        <v>698</v>
      </c>
      <c r="C1652" s="1" t="s">
        <v>1305</v>
      </c>
      <c r="D1652" s="1" t="s">
        <v>1306</v>
      </c>
      <c r="E1652" s="1" t="s">
        <v>8827</v>
      </c>
      <c r="F1652" s="1" t="s">
        <v>9253</v>
      </c>
    </row>
    <row r="1653" spans="1:6" x14ac:dyDescent="0.3">
      <c r="A1653" s="1" t="s">
        <v>2294</v>
      </c>
      <c r="B1653" s="1" t="s">
        <v>698</v>
      </c>
      <c r="C1653" s="1" t="s">
        <v>1305</v>
      </c>
      <c r="D1653" s="1" t="s">
        <v>1306</v>
      </c>
      <c r="E1653" s="1" t="s">
        <v>8828</v>
      </c>
      <c r="F1653" s="1" t="s">
        <v>9254</v>
      </c>
    </row>
    <row r="1654" spans="1:6" x14ac:dyDescent="0.3">
      <c r="A1654" s="1" t="s">
        <v>2294</v>
      </c>
      <c r="B1654" s="1" t="s">
        <v>698</v>
      </c>
      <c r="C1654" s="1" t="s">
        <v>1305</v>
      </c>
      <c r="D1654" s="1" t="s">
        <v>1306</v>
      </c>
      <c r="E1654" s="1" t="s">
        <v>8784</v>
      </c>
      <c r="F1654" s="1" t="s">
        <v>9210</v>
      </c>
    </row>
    <row r="1655" spans="1:6" x14ac:dyDescent="0.3">
      <c r="A1655" s="1" t="s">
        <v>2294</v>
      </c>
      <c r="B1655" s="1" t="s">
        <v>698</v>
      </c>
      <c r="C1655" s="1" t="s">
        <v>1305</v>
      </c>
      <c r="D1655" s="1" t="s">
        <v>1306</v>
      </c>
      <c r="E1655" s="1" t="s">
        <v>8785</v>
      </c>
      <c r="F1655" s="1" t="s">
        <v>9211</v>
      </c>
    </row>
    <row r="1656" spans="1:6" x14ac:dyDescent="0.3">
      <c r="A1656" s="1" t="s">
        <v>2294</v>
      </c>
      <c r="B1656" s="1" t="s">
        <v>698</v>
      </c>
      <c r="C1656" s="1" t="s">
        <v>1305</v>
      </c>
      <c r="D1656" s="1" t="s">
        <v>1306</v>
      </c>
      <c r="E1656" s="1" t="s">
        <v>8786</v>
      </c>
      <c r="F1656" s="1" t="s">
        <v>9212</v>
      </c>
    </row>
    <row r="1657" spans="1:6" x14ac:dyDescent="0.3">
      <c r="A1657" s="1" t="s">
        <v>2294</v>
      </c>
      <c r="B1657" s="1" t="s">
        <v>698</v>
      </c>
      <c r="C1657" s="1" t="s">
        <v>1305</v>
      </c>
      <c r="D1657" s="1" t="s">
        <v>1306</v>
      </c>
      <c r="E1657" s="1" t="s">
        <v>8787</v>
      </c>
      <c r="F1657" s="1" t="s">
        <v>9213</v>
      </c>
    </row>
    <row r="1658" spans="1:6" x14ac:dyDescent="0.3">
      <c r="A1658" s="1" t="s">
        <v>2294</v>
      </c>
      <c r="B1658" s="1" t="s">
        <v>698</v>
      </c>
      <c r="C1658" s="1" t="s">
        <v>1305</v>
      </c>
      <c r="D1658" s="1" t="s">
        <v>1306</v>
      </c>
      <c r="E1658" s="1" t="s">
        <v>8788</v>
      </c>
      <c r="F1658" s="1" t="s">
        <v>9214</v>
      </c>
    </row>
    <row r="1659" spans="1:6" x14ac:dyDescent="0.3">
      <c r="A1659" s="1" t="s">
        <v>2294</v>
      </c>
      <c r="B1659" s="1" t="s">
        <v>698</v>
      </c>
      <c r="C1659" s="1" t="s">
        <v>1305</v>
      </c>
      <c r="D1659" s="1" t="s">
        <v>1306</v>
      </c>
      <c r="E1659" s="1" t="s">
        <v>8789</v>
      </c>
      <c r="F1659" s="1" t="s">
        <v>9215</v>
      </c>
    </row>
    <row r="1660" spans="1:6" x14ac:dyDescent="0.3">
      <c r="A1660" s="1" t="s">
        <v>2294</v>
      </c>
      <c r="B1660" s="1" t="s">
        <v>698</v>
      </c>
      <c r="C1660" s="1" t="s">
        <v>1305</v>
      </c>
      <c r="D1660" s="1" t="s">
        <v>1306</v>
      </c>
      <c r="E1660" s="1" t="s">
        <v>8790</v>
      </c>
      <c r="F1660" s="1" t="s">
        <v>9216</v>
      </c>
    </row>
    <row r="1661" spans="1:6" x14ac:dyDescent="0.3">
      <c r="A1661" s="1" t="s">
        <v>2294</v>
      </c>
      <c r="B1661" s="1" t="s">
        <v>698</v>
      </c>
      <c r="C1661" s="1" t="s">
        <v>1305</v>
      </c>
      <c r="D1661" s="1" t="s">
        <v>1306</v>
      </c>
      <c r="E1661" s="1" t="s">
        <v>8791</v>
      </c>
      <c r="F1661" s="1" t="s">
        <v>9217</v>
      </c>
    </row>
    <row r="1662" spans="1:6" x14ac:dyDescent="0.3">
      <c r="A1662" s="1" t="s">
        <v>2294</v>
      </c>
      <c r="B1662" s="1" t="s">
        <v>698</v>
      </c>
      <c r="C1662" s="1" t="s">
        <v>1305</v>
      </c>
      <c r="D1662" s="1" t="s">
        <v>1306</v>
      </c>
      <c r="E1662" s="1" t="s">
        <v>8792</v>
      </c>
      <c r="F1662" s="1" t="s">
        <v>9218</v>
      </c>
    </row>
    <row r="1663" spans="1:6" x14ac:dyDescent="0.3">
      <c r="A1663" s="1" t="s">
        <v>2294</v>
      </c>
      <c r="B1663" s="1" t="s">
        <v>698</v>
      </c>
      <c r="C1663" s="1" t="s">
        <v>1305</v>
      </c>
      <c r="D1663" s="1" t="s">
        <v>1306</v>
      </c>
      <c r="E1663" s="1" t="s">
        <v>8838</v>
      </c>
      <c r="F1663" s="1" t="s">
        <v>9264</v>
      </c>
    </row>
    <row r="1664" spans="1:6" x14ac:dyDescent="0.3">
      <c r="A1664" s="1" t="s">
        <v>2294</v>
      </c>
      <c r="B1664" s="1" t="s">
        <v>698</v>
      </c>
      <c r="C1664" s="1" t="s">
        <v>1305</v>
      </c>
      <c r="D1664" s="1" t="s">
        <v>1306</v>
      </c>
      <c r="E1664" s="1" t="s">
        <v>8839</v>
      </c>
      <c r="F1664" s="1" t="s">
        <v>9265</v>
      </c>
    </row>
    <row r="1665" spans="1:6" x14ac:dyDescent="0.3">
      <c r="A1665" s="1" t="s">
        <v>2294</v>
      </c>
      <c r="B1665" s="1" t="s">
        <v>698</v>
      </c>
      <c r="C1665" s="1" t="s">
        <v>1305</v>
      </c>
      <c r="D1665" s="1" t="s">
        <v>1306</v>
      </c>
      <c r="E1665" s="1" t="s">
        <v>8840</v>
      </c>
      <c r="F1665" s="1" t="s">
        <v>9266</v>
      </c>
    </row>
    <row r="1666" spans="1:6" x14ac:dyDescent="0.3">
      <c r="A1666" s="1" t="s">
        <v>2294</v>
      </c>
      <c r="B1666" s="1" t="s">
        <v>698</v>
      </c>
      <c r="C1666" s="1" t="s">
        <v>1305</v>
      </c>
      <c r="D1666" s="1" t="s">
        <v>1306</v>
      </c>
      <c r="E1666" s="1" t="s">
        <v>8841</v>
      </c>
      <c r="F1666" s="1" t="s">
        <v>9267</v>
      </c>
    </row>
    <row r="1667" spans="1:6" x14ac:dyDescent="0.3">
      <c r="A1667" s="1" t="s">
        <v>2294</v>
      </c>
      <c r="B1667" s="1" t="s">
        <v>698</v>
      </c>
      <c r="C1667" s="1" t="s">
        <v>1305</v>
      </c>
      <c r="D1667" s="1" t="s">
        <v>1306</v>
      </c>
      <c r="E1667" s="1" t="s">
        <v>8842</v>
      </c>
      <c r="F1667" s="1" t="s">
        <v>9268</v>
      </c>
    </row>
    <row r="1668" spans="1:6" x14ac:dyDescent="0.3">
      <c r="A1668" s="1" t="s">
        <v>2294</v>
      </c>
      <c r="B1668" s="1" t="s">
        <v>698</v>
      </c>
      <c r="C1668" s="1" t="s">
        <v>1305</v>
      </c>
      <c r="D1668" s="1" t="s">
        <v>1306</v>
      </c>
      <c r="E1668" s="1" t="s">
        <v>8843</v>
      </c>
      <c r="F1668" s="1" t="s">
        <v>9269</v>
      </c>
    </row>
    <row r="1669" spans="1:6" x14ac:dyDescent="0.3">
      <c r="A1669" s="1" t="s">
        <v>2294</v>
      </c>
      <c r="B1669" s="1" t="s">
        <v>698</v>
      </c>
      <c r="C1669" s="1" t="s">
        <v>1305</v>
      </c>
      <c r="D1669" s="1" t="s">
        <v>1306</v>
      </c>
      <c r="E1669" s="1" t="s">
        <v>8844</v>
      </c>
      <c r="F1669" s="1" t="s">
        <v>9270</v>
      </c>
    </row>
    <row r="1670" spans="1:6" x14ac:dyDescent="0.3">
      <c r="A1670" s="1" t="s">
        <v>2294</v>
      </c>
      <c r="B1670" s="1" t="s">
        <v>698</v>
      </c>
      <c r="C1670" s="1" t="s">
        <v>1305</v>
      </c>
      <c r="D1670" s="1" t="s">
        <v>1306</v>
      </c>
      <c r="E1670" s="1" t="s">
        <v>8845</v>
      </c>
      <c r="F1670" s="1" t="s">
        <v>9271</v>
      </c>
    </row>
    <row r="1671" spans="1:6" x14ac:dyDescent="0.3">
      <c r="A1671" s="1" t="s">
        <v>2294</v>
      </c>
      <c r="B1671" s="1" t="s">
        <v>698</v>
      </c>
      <c r="C1671" s="1" t="s">
        <v>1305</v>
      </c>
      <c r="D1671" s="1" t="s">
        <v>1306</v>
      </c>
      <c r="E1671" s="1" t="s">
        <v>8846</v>
      </c>
      <c r="F1671" s="1" t="s">
        <v>9272</v>
      </c>
    </row>
    <row r="1672" spans="1:6" x14ac:dyDescent="0.3">
      <c r="A1672" s="1" t="s">
        <v>2294</v>
      </c>
      <c r="B1672" s="1" t="s">
        <v>698</v>
      </c>
      <c r="C1672" s="1" t="s">
        <v>1305</v>
      </c>
      <c r="D1672" s="1" t="s">
        <v>1306</v>
      </c>
      <c r="E1672" s="1" t="s">
        <v>8829</v>
      </c>
      <c r="F1672" s="1" t="s">
        <v>9255</v>
      </c>
    </row>
    <row r="1673" spans="1:6" x14ac:dyDescent="0.3">
      <c r="A1673" s="1" t="s">
        <v>2294</v>
      </c>
      <c r="B1673" s="1" t="s">
        <v>698</v>
      </c>
      <c r="C1673" s="1" t="s">
        <v>1305</v>
      </c>
      <c r="D1673" s="1" t="s">
        <v>1306</v>
      </c>
      <c r="E1673" s="1" t="s">
        <v>8830</v>
      </c>
      <c r="F1673" s="1" t="s">
        <v>9256</v>
      </c>
    </row>
    <row r="1674" spans="1:6" x14ac:dyDescent="0.3">
      <c r="A1674" s="1" t="s">
        <v>2294</v>
      </c>
      <c r="B1674" s="1" t="s">
        <v>698</v>
      </c>
      <c r="C1674" s="1" t="s">
        <v>1305</v>
      </c>
      <c r="D1674" s="1" t="s">
        <v>1306</v>
      </c>
      <c r="E1674" s="1" t="s">
        <v>8831</v>
      </c>
      <c r="F1674" s="1" t="s">
        <v>9257</v>
      </c>
    </row>
    <row r="1675" spans="1:6" x14ac:dyDescent="0.3">
      <c r="A1675" s="1" t="s">
        <v>2294</v>
      </c>
      <c r="B1675" s="1" t="s">
        <v>698</v>
      </c>
      <c r="C1675" s="1" t="s">
        <v>1305</v>
      </c>
      <c r="D1675" s="1" t="s">
        <v>1306</v>
      </c>
      <c r="E1675" s="1" t="s">
        <v>8832</v>
      </c>
      <c r="F1675" s="1" t="s">
        <v>9258</v>
      </c>
    </row>
    <row r="1676" spans="1:6" x14ac:dyDescent="0.3">
      <c r="A1676" s="1" t="s">
        <v>2294</v>
      </c>
      <c r="B1676" s="1" t="s">
        <v>698</v>
      </c>
      <c r="C1676" s="1" t="s">
        <v>1305</v>
      </c>
      <c r="D1676" s="1" t="s">
        <v>1306</v>
      </c>
      <c r="E1676" s="1" t="s">
        <v>8833</v>
      </c>
      <c r="F1676" s="1" t="s">
        <v>9259</v>
      </c>
    </row>
    <row r="1677" spans="1:6" x14ac:dyDescent="0.3">
      <c r="A1677" s="1" t="s">
        <v>2294</v>
      </c>
      <c r="B1677" s="1" t="s">
        <v>698</v>
      </c>
      <c r="C1677" s="1" t="s">
        <v>1305</v>
      </c>
      <c r="D1677" s="1" t="s">
        <v>1306</v>
      </c>
      <c r="E1677" s="1" t="s">
        <v>8834</v>
      </c>
      <c r="F1677" s="1" t="s">
        <v>9260</v>
      </c>
    </row>
    <row r="1678" spans="1:6" x14ac:dyDescent="0.3">
      <c r="A1678" s="1" t="s">
        <v>2294</v>
      </c>
      <c r="B1678" s="1" t="s">
        <v>698</v>
      </c>
      <c r="C1678" s="1" t="s">
        <v>1305</v>
      </c>
      <c r="D1678" s="1" t="s">
        <v>1306</v>
      </c>
      <c r="E1678" s="1" t="s">
        <v>8835</v>
      </c>
      <c r="F1678" s="1" t="s">
        <v>9261</v>
      </c>
    </row>
    <row r="1679" spans="1:6" x14ac:dyDescent="0.3">
      <c r="A1679" s="1" t="s">
        <v>2294</v>
      </c>
      <c r="B1679" s="1" t="s">
        <v>698</v>
      </c>
      <c r="C1679" s="1" t="s">
        <v>1305</v>
      </c>
      <c r="D1679" s="1" t="s">
        <v>1306</v>
      </c>
      <c r="E1679" s="1" t="s">
        <v>8836</v>
      </c>
      <c r="F1679" s="1" t="s">
        <v>9262</v>
      </c>
    </row>
    <row r="1680" spans="1:6" x14ac:dyDescent="0.3">
      <c r="A1680" s="1" t="s">
        <v>2294</v>
      </c>
      <c r="B1680" s="1" t="s">
        <v>698</v>
      </c>
      <c r="C1680" s="1" t="s">
        <v>1305</v>
      </c>
      <c r="D1680" s="1" t="s">
        <v>1306</v>
      </c>
      <c r="E1680" s="1" t="s">
        <v>8837</v>
      </c>
      <c r="F1680" s="1" t="s">
        <v>9263</v>
      </c>
    </row>
    <row r="1681" spans="1:6" x14ac:dyDescent="0.3">
      <c r="A1681" s="1" t="s">
        <v>2294</v>
      </c>
      <c r="B1681" s="1" t="s">
        <v>698</v>
      </c>
      <c r="C1681" s="1" t="s">
        <v>1305</v>
      </c>
      <c r="D1681" s="1" t="s">
        <v>1306</v>
      </c>
      <c r="E1681" s="1" t="s">
        <v>8811</v>
      </c>
      <c r="F1681" s="1" t="s">
        <v>9237</v>
      </c>
    </row>
    <row r="1682" spans="1:6" x14ac:dyDescent="0.3">
      <c r="A1682" s="1" t="s">
        <v>2294</v>
      </c>
      <c r="B1682" s="1" t="s">
        <v>698</v>
      </c>
      <c r="C1682" s="1" t="s">
        <v>1305</v>
      </c>
      <c r="D1682" s="1" t="s">
        <v>1306</v>
      </c>
      <c r="E1682" s="1" t="s">
        <v>8812</v>
      </c>
      <c r="F1682" s="1" t="s">
        <v>9238</v>
      </c>
    </row>
    <row r="1683" spans="1:6" x14ac:dyDescent="0.3">
      <c r="A1683" s="1" t="s">
        <v>2294</v>
      </c>
      <c r="B1683" s="1" t="s">
        <v>698</v>
      </c>
      <c r="C1683" s="1" t="s">
        <v>1305</v>
      </c>
      <c r="D1683" s="1" t="s">
        <v>1306</v>
      </c>
      <c r="E1683" s="1" t="s">
        <v>8813</v>
      </c>
      <c r="F1683" s="1" t="s">
        <v>9239</v>
      </c>
    </row>
    <row r="1684" spans="1:6" x14ac:dyDescent="0.3">
      <c r="A1684" s="1" t="s">
        <v>2294</v>
      </c>
      <c r="B1684" s="1" t="s">
        <v>698</v>
      </c>
      <c r="C1684" s="1" t="s">
        <v>1305</v>
      </c>
      <c r="D1684" s="1" t="s">
        <v>1306</v>
      </c>
      <c r="E1684" s="1" t="s">
        <v>8814</v>
      </c>
      <c r="F1684" s="1" t="s">
        <v>9240</v>
      </c>
    </row>
    <row r="1685" spans="1:6" x14ac:dyDescent="0.3">
      <c r="A1685" s="1" t="s">
        <v>2294</v>
      </c>
      <c r="B1685" s="1" t="s">
        <v>698</v>
      </c>
      <c r="C1685" s="1" t="s">
        <v>1305</v>
      </c>
      <c r="D1685" s="1" t="s">
        <v>1306</v>
      </c>
      <c r="E1685" s="1" t="s">
        <v>8815</v>
      </c>
      <c r="F1685" s="1" t="s">
        <v>9241</v>
      </c>
    </row>
    <row r="1686" spans="1:6" x14ac:dyDescent="0.3">
      <c r="A1686" s="1" t="s">
        <v>2294</v>
      </c>
      <c r="B1686" s="1" t="s">
        <v>698</v>
      </c>
      <c r="C1686" s="1" t="s">
        <v>1305</v>
      </c>
      <c r="D1686" s="1" t="s">
        <v>1306</v>
      </c>
      <c r="E1686" s="1" t="s">
        <v>8816</v>
      </c>
      <c r="F1686" s="1" t="s">
        <v>9242</v>
      </c>
    </row>
    <row r="1687" spans="1:6" x14ac:dyDescent="0.3">
      <c r="A1687" s="1" t="s">
        <v>2294</v>
      </c>
      <c r="B1687" s="1" t="s">
        <v>698</v>
      </c>
      <c r="C1687" s="1" t="s">
        <v>1305</v>
      </c>
      <c r="D1687" s="1" t="s">
        <v>1306</v>
      </c>
      <c r="E1687" s="1" t="s">
        <v>8817</v>
      </c>
      <c r="F1687" s="1" t="s">
        <v>9243</v>
      </c>
    </row>
    <row r="1688" spans="1:6" x14ac:dyDescent="0.3">
      <c r="A1688" s="1" t="s">
        <v>2294</v>
      </c>
      <c r="B1688" s="1" t="s">
        <v>698</v>
      </c>
      <c r="C1688" s="1" t="s">
        <v>1305</v>
      </c>
      <c r="D1688" s="1" t="s">
        <v>1306</v>
      </c>
      <c r="E1688" s="1" t="s">
        <v>8818</v>
      </c>
      <c r="F1688" s="1" t="s">
        <v>9244</v>
      </c>
    </row>
    <row r="1689" spans="1:6" x14ac:dyDescent="0.3">
      <c r="A1689" s="1" t="s">
        <v>2294</v>
      </c>
      <c r="B1689" s="1" t="s">
        <v>698</v>
      </c>
      <c r="C1689" s="1" t="s">
        <v>1305</v>
      </c>
      <c r="D1689" s="1" t="s">
        <v>1306</v>
      </c>
      <c r="E1689" s="1" t="s">
        <v>8819</v>
      </c>
      <c r="F1689" s="1" t="s">
        <v>9245</v>
      </c>
    </row>
    <row r="1690" spans="1:6" x14ac:dyDescent="0.3">
      <c r="A1690" s="1" t="s">
        <v>2294</v>
      </c>
      <c r="B1690" s="1" t="s">
        <v>698</v>
      </c>
      <c r="C1690" s="1" t="s">
        <v>1305</v>
      </c>
      <c r="D1690" s="1" t="s">
        <v>1306</v>
      </c>
      <c r="E1690" s="1" t="s">
        <v>8784</v>
      </c>
      <c r="F1690" s="1" t="s">
        <v>9210</v>
      </c>
    </row>
    <row r="1691" spans="1:6" x14ac:dyDescent="0.3">
      <c r="A1691" s="1" t="s">
        <v>2294</v>
      </c>
      <c r="B1691" s="1" t="s">
        <v>698</v>
      </c>
      <c r="C1691" s="1" t="s">
        <v>1305</v>
      </c>
      <c r="D1691" s="1" t="s">
        <v>1306</v>
      </c>
      <c r="E1691" s="1" t="s">
        <v>8785</v>
      </c>
      <c r="F1691" s="1" t="s">
        <v>9211</v>
      </c>
    </row>
    <row r="1692" spans="1:6" x14ac:dyDescent="0.3">
      <c r="A1692" s="1" t="s">
        <v>2294</v>
      </c>
      <c r="B1692" s="1" t="s">
        <v>698</v>
      </c>
      <c r="C1692" s="1" t="s">
        <v>1305</v>
      </c>
      <c r="D1692" s="1" t="s">
        <v>1306</v>
      </c>
      <c r="E1692" s="1" t="s">
        <v>8786</v>
      </c>
      <c r="F1692" s="1" t="s">
        <v>9212</v>
      </c>
    </row>
    <row r="1693" spans="1:6" x14ac:dyDescent="0.3">
      <c r="A1693" s="1" t="s">
        <v>2294</v>
      </c>
      <c r="B1693" s="1" t="s">
        <v>698</v>
      </c>
      <c r="C1693" s="1" t="s">
        <v>1305</v>
      </c>
      <c r="D1693" s="1" t="s">
        <v>1306</v>
      </c>
      <c r="E1693" s="1" t="s">
        <v>8787</v>
      </c>
      <c r="F1693" s="1" t="s">
        <v>9213</v>
      </c>
    </row>
    <row r="1694" spans="1:6" x14ac:dyDescent="0.3">
      <c r="A1694" s="1" t="s">
        <v>2294</v>
      </c>
      <c r="B1694" s="1" t="s">
        <v>698</v>
      </c>
      <c r="C1694" s="1" t="s">
        <v>1305</v>
      </c>
      <c r="D1694" s="1" t="s">
        <v>1306</v>
      </c>
      <c r="E1694" s="1" t="s">
        <v>8788</v>
      </c>
      <c r="F1694" s="1" t="s">
        <v>9214</v>
      </c>
    </row>
    <row r="1695" spans="1:6" x14ac:dyDescent="0.3">
      <c r="A1695" s="1" t="s">
        <v>2294</v>
      </c>
      <c r="B1695" s="1" t="s">
        <v>698</v>
      </c>
      <c r="C1695" s="1" t="s">
        <v>1305</v>
      </c>
      <c r="D1695" s="1" t="s">
        <v>1306</v>
      </c>
      <c r="E1695" s="1" t="s">
        <v>8789</v>
      </c>
      <c r="F1695" s="1" t="s">
        <v>9215</v>
      </c>
    </row>
    <row r="1696" spans="1:6" x14ac:dyDescent="0.3">
      <c r="A1696" s="1" t="s">
        <v>2294</v>
      </c>
      <c r="B1696" s="1" t="s">
        <v>698</v>
      </c>
      <c r="C1696" s="1" t="s">
        <v>1305</v>
      </c>
      <c r="D1696" s="1" t="s">
        <v>1306</v>
      </c>
      <c r="E1696" s="1" t="s">
        <v>8790</v>
      </c>
      <c r="F1696" s="1" t="s">
        <v>9216</v>
      </c>
    </row>
    <row r="1697" spans="1:6" x14ac:dyDescent="0.3">
      <c r="A1697" s="1" t="s">
        <v>2294</v>
      </c>
      <c r="B1697" s="1" t="s">
        <v>698</v>
      </c>
      <c r="C1697" s="1" t="s">
        <v>1305</v>
      </c>
      <c r="D1697" s="1" t="s">
        <v>1306</v>
      </c>
      <c r="E1697" s="1" t="s">
        <v>8791</v>
      </c>
      <c r="F1697" s="1" t="s">
        <v>9217</v>
      </c>
    </row>
    <row r="1698" spans="1:6" x14ac:dyDescent="0.3">
      <c r="A1698" s="1" t="s">
        <v>2294</v>
      </c>
      <c r="B1698" s="1" t="s">
        <v>698</v>
      </c>
      <c r="C1698" s="1" t="s">
        <v>1305</v>
      </c>
      <c r="D1698" s="1" t="s">
        <v>1306</v>
      </c>
      <c r="E1698" s="1" t="s">
        <v>8792</v>
      </c>
      <c r="F1698" s="1" t="s">
        <v>9218</v>
      </c>
    </row>
    <row r="1699" spans="1:6" x14ac:dyDescent="0.3">
      <c r="A1699" s="1" t="s">
        <v>2294</v>
      </c>
      <c r="B1699" s="1" t="s">
        <v>698</v>
      </c>
      <c r="C1699" s="1" t="s">
        <v>1305</v>
      </c>
      <c r="D1699" s="1" t="s">
        <v>1306</v>
      </c>
      <c r="E1699" s="1" t="s">
        <v>8838</v>
      </c>
      <c r="F1699" s="1" t="s">
        <v>9264</v>
      </c>
    </row>
    <row r="1700" spans="1:6" x14ac:dyDescent="0.3">
      <c r="A1700" s="1" t="s">
        <v>2294</v>
      </c>
      <c r="B1700" s="1" t="s">
        <v>698</v>
      </c>
      <c r="C1700" s="1" t="s">
        <v>1305</v>
      </c>
      <c r="D1700" s="1" t="s">
        <v>1306</v>
      </c>
      <c r="E1700" s="1" t="s">
        <v>8839</v>
      </c>
      <c r="F1700" s="1" t="s">
        <v>9265</v>
      </c>
    </row>
    <row r="1701" spans="1:6" x14ac:dyDescent="0.3">
      <c r="A1701" s="1" t="s">
        <v>2294</v>
      </c>
      <c r="B1701" s="1" t="s">
        <v>698</v>
      </c>
      <c r="C1701" s="1" t="s">
        <v>1305</v>
      </c>
      <c r="D1701" s="1" t="s">
        <v>1306</v>
      </c>
      <c r="E1701" s="1" t="s">
        <v>8840</v>
      </c>
      <c r="F1701" s="1" t="s">
        <v>9266</v>
      </c>
    </row>
    <row r="1702" spans="1:6" x14ac:dyDescent="0.3">
      <c r="A1702" s="1" t="s">
        <v>2294</v>
      </c>
      <c r="B1702" s="1" t="s">
        <v>698</v>
      </c>
      <c r="C1702" s="1" t="s">
        <v>1305</v>
      </c>
      <c r="D1702" s="1" t="s">
        <v>1306</v>
      </c>
      <c r="E1702" s="1" t="s">
        <v>8841</v>
      </c>
      <c r="F1702" s="1" t="s">
        <v>9267</v>
      </c>
    </row>
    <row r="1703" spans="1:6" x14ac:dyDescent="0.3">
      <c r="A1703" s="1" t="s">
        <v>2294</v>
      </c>
      <c r="B1703" s="1" t="s">
        <v>698</v>
      </c>
      <c r="C1703" s="1" t="s">
        <v>1305</v>
      </c>
      <c r="D1703" s="1" t="s">
        <v>1306</v>
      </c>
      <c r="E1703" s="1" t="s">
        <v>8842</v>
      </c>
      <c r="F1703" s="1" t="s">
        <v>9268</v>
      </c>
    </row>
    <row r="1704" spans="1:6" x14ac:dyDescent="0.3">
      <c r="A1704" s="1" t="s">
        <v>2294</v>
      </c>
      <c r="B1704" s="1" t="s">
        <v>698</v>
      </c>
      <c r="C1704" s="1" t="s">
        <v>1305</v>
      </c>
      <c r="D1704" s="1" t="s">
        <v>1306</v>
      </c>
      <c r="E1704" s="1" t="s">
        <v>8843</v>
      </c>
      <c r="F1704" s="1" t="s">
        <v>9269</v>
      </c>
    </row>
    <row r="1705" spans="1:6" x14ac:dyDescent="0.3">
      <c r="A1705" s="1" t="s">
        <v>2294</v>
      </c>
      <c r="B1705" s="1" t="s">
        <v>698</v>
      </c>
      <c r="C1705" s="1" t="s">
        <v>1305</v>
      </c>
      <c r="D1705" s="1" t="s">
        <v>1306</v>
      </c>
      <c r="E1705" s="1" t="s">
        <v>8844</v>
      </c>
      <c r="F1705" s="1" t="s">
        <v>9270</v>
      </c>
    </row>
    <row r="1706" spans="1:6" x14ac:dyDescent="0.3">
      <c r="A1706" s="1" t="s">
        <v>2294</v>
      </c>
      <c r="B1706" s="1" t="s">
        <v>698</v>
      </c>
      <c r="C1706" s="1" t="s">
        <v>1305</v>
      </c>
      <c r="D1706" s="1" t="s">
        <v>1306</v>
      </c>
      <c r="E1706" s="1" t="s">
        <v>8845</v>
      </c>
      <c r="F1706" s="1" t="s">
        <v>9271</v>
      </c>
    </row>
    <row r="1707" spans="1:6" x14ac:dyDescent="0.3">
      <c r="A1707" s="1" t="s">
        <v>2294</v>
      </c>
      <c r="B1707" s="1" t="s">
        <v>698</v>
      </c>
      <c r="C1707" s="1" t="s">
        <v>1305</v>
      </c>
      <c r="D1707" s="1" t="s">
        <v>1306</v>
      </c>
      <c r="E1707" s="1" t="s">
        <v>8846</v>
      </c>
      <c r="F1707" s="1" t="s">
        <v>9272</v>
      </c>
    </row>
    <row r="1708" spans="1:6" x14ac:dyDescent="0.3">
      <c r="A1708" s="1" t="s">
        <v>2294</v>
      </c>
      <c r="B1708" s="1" t="s">
        <v>698</v>
      </c>
      <c r="C1708" s="1" t="s">
        <v>1305</v>
      </c>
      <c r="D1708" s="1" t="s">
        <v>1306</v>
      </c>
      <c r="E1708" s="1" t="s">
        <v>8829</v>
      </c>
      <c r="F1708" s="1" t="s">
        <v>9255</v>
      </c>
    </row>
    <row r="1709" spans="1:6" x14ac:dyDescent="0.3">
      <c r="A1709" s="1" t="s">
        <v>2294</v>
      </c>
      <c r="B1709" s="1" t="s">
        <v>698</v>
      </c>
      <c r="C1709" s="1" t="s">
        <v>1305</v>
      </c>
      <c r="D1709" s="1" t="s">
        <v>1306</v>
      </c>
      <c r="E1709" s="1" t="s">
        <v>8830</v>
      </c>
      <c r="F1709" s="1" t="s">
        <v>9256</v>
      </c>
    </row>
    <row r="1710" spans="1:6" x14ac:dyDescent="0.3">
      <c r="A1710" s="1" t="s">
        <v>2294</v>
      </c>
      <c r="B1710" s="1" t="s">
        <v>698</v>
      </c>
      <c r="C1710" s="1" t="s">
        <v>1305</v>
      </c>
      <c r="D1710" s="1" t="s">
        <v>1306</v>
      </c>
      <c r="E1710" s="1" t="s">
        <v>8831</v>
      </c>
      <c r="F1710" s="1" t="s">
        <v>9257</v>
      </c>
    </row>
    <row r="1711" spans="1:6" x14ac:dyDescent="0.3">
      <c r="A1711" s="1" t="s">
        <v>2294</v>
      </c>
      <c r="B1711" s="1" t="s">
        <v>698</v>
      </c>
      <c r="C1711" s="1" t="s">
        <v>1305</v>
      </c>
      <c r="D1711" s="1" t="s">
        <v>1306</v>
      </c>
      <c r="E1711" s="1" t="s">
        <v>8832</v>
      </c>
      <c r="F1711" s="1" t="s">
        <v>9258</v>
      </c>
    </row>
    <row r="1712" spans="1:6" x14ac:dyDescent="0.3">
      <c r="A1712" s="1" t="s">
        <v>2294</v>
      </c>
      <c r="B1712" s="1" t="s">
        <v>698</v>
      </c>
      <c r="C1712" s="1" t="s">
        <v>1305</v>
      </c>
      <c r="D1712" s="1" t="s">
        <v>1306</v>
      </c>
      <c r="E1712" s="1" t="s">
        <v>8833</v>
      </c>
      <c r="F1712" s="1" t="s">
        <v>9259</v>
      </c>
    </row>
    <row r="1713" spans="1:6" x14ac:dyDescent="0.3">
      <c r="A1713" s="1" t="s">
        <v>2294</v>
      </c>
      <c r="B1713" s="1" t="s">
        <v>698</v>
      </c>
      <c r="C1713" s="1" t="s">
        <v>1305</v>
      </c>
      <c r="D1713" s="1" t="s">
        <v>1306</v>
      </c>
      <c r="E1713" s="1" t="s">
        <v>8834</v>
      </c>
      <c r="F1713" s="1" t="s">
        <v>9260</v>
      </c>
    </row>
    <row r="1714" spans="1:6" x14ac:dyDescent="0.3">
      <c r="A1714" s="1" t="s">
        <v>2294</v>
      </c>
      <c r="B1714" s="1" t="s">
        <v>698</v>
      </c>
      <c r="C1714" s="1" t="s">
        <v>1305</v>
      </c>
      <c r="D1714" s="1" t="s">
        <v>1306</v>
      </c>
      <c r="E1714" s="1" t="s">
        <v>8835</v>
      </c>
      <c r="F1714" s="1" t="s">
        <v>9261</v>
      </c>
    </row>
    <row r="1715" spans="1:6" x14ac:dyDescent="0.3">
      <c r="A1715" s="1" t="s">
        <v>2294</v>
      </c>
      <c r="B1715" s="1" t="s">
        <v>698</v>
      </c>
      <c r="C1715" s="1" t="s">
        <v>1305</v>
      </c>
      <c r="D1715" s="1" t="s">
        <v>1306</v>
      </c>
      <c r="E1715" s="1" t="s">
        <v>8836</v>
      </c>
      <c r="F1715" s="1" t="s">
        <v>9262</v>
      </c>
    </row>
    <row r="1716" spans="1:6" x14ac:dyDescent="0.3">
      <c r="A1716" s="1" t="s">
        <v>2294</v>
      </c>
      <c r="B1716" s="1" t="s">
        <v>698</v>
      </c>
      <c r="C1716" s="1" t="s">
        <v>1305</v>
      </c>
      <c r="D1716" s="1" t="s">
        <v>1306</v>
      </c>
      <c r="E1716" s="1" t="s">
        <v>8837</v>
      </c>
      <c r="F1716" s="1" t="s">
        <v>9263</v>
      </c>
    </row>
    <row r="1717" spans="1:6" x14ac:dyDescent="0.3">
      <c r="A1717" s="1" t="s">
        <v>2294</v>
      </c>
      <c r="B1717" s="1" t="s">
        <v>698</v>
      </c>
      <c r="C1717" s="1" t="s">
        <v>1305</v>
      </c>
      <c r="D1717" s="1" t="s">
        <v>1306</v>
      </c>
      <c r="E1717" s="1" t="s">
        <v>8811</v>
      </c>
      <c r="F1717" s="1" t="s">
        <v>9237</v>
      </c>
    </row>
    <row r="1718" spans="1:6" x14ac:dyDescent="0.3">
      <c r="A1718" s="1" t="s">
        <v>2294</v>
      </c>
      <c r="B1718" s="1" t="s">
        <v>698</v>
      </c>
      <c r="C1718" s="1" t="s">
        <v>1305</v>
      </c>
      <c r="D1718" s="1" t="s">
        <v>1306</v>
      </c>
      <c r="E1718" s="1" t="s">
        <v>8812</v>
      </c>
      <c r="F1718" s="1" t="s">
        <v>9238</v>
      </c>
    </row>
    <row r="1719" spans="1:6" x14ac:dyDescent="0.3">
      <c r="A1719" s="1" t="s">
        <v>2294</v>
      </c>
      <c r="B1719" s="1" t="s">
        <v>698</v>
      </c>
      <c r="C1719" s="1" t="s">
        <v>1305</v>
      </c>
      <c r="D1719" s="1" t="s">
        <v>1306</v>
      </c>
      <c r="E1719" s="1" t="s">
        <v>8813</v>
      </c>
      <c r="F1719" s="1" t="s">
        <v>9239</v>
      </c>
    </row>
    <row r="1720" spans="1:6" x14ac:dyDescent="0.3">
      <c r="A1720" s="1" t="s">
        <v>2294</v>
      </c>
      <c r="B1720" s="1" t="s">
        <v>698</v>
      </c>
      <c r="C1720" s="1" t="s">
        <v>1305</v>
      </c>
      <c r="D1720" s="1" t="s">
        <v>1306</v>
      </c>
      <c r="E1720" s="1" t="s">
        <v>8814</v>
      </c>
      <c r="F1720" s="1" t="s">
        <v>9240</v>
      </c>
    </row>
    <row r="1721" spans="1:6" x14ac:dyDescent="0.3">
      <c r="A1721" s="1" t="s">
        <v>2294</v>
      </c>
      <c r="B1721" s="1" t="s">
        <v>698</v>
      </c>
      <c r="C1721" s="1" t="s">
        <v>1305</v>
      </c>
      <c r="D1721" s="1" t="s">
        <v>1306</v>
      </c>
      <c r="E1721" s="1" t="s">
        <v>8815</v>
      </c>
      <c r="F1721" s="1" t="s">
        <v>9241</v>
      </c>
    </row>
    <row r="1722" spans="1:6" x14ac:dyDescent="0.3">
      <c r="A1722" s="1" t="s">
        <v>2294</v>
      </c>
      <c r="B1722" s="1" t="s">
        <v>698</v>
      </c>
      <c r="C1722" s="1" t="s">
        <v>1305</v>
      </c>
      <c r="D1722" s="1" t="s">
        <v>1306</v>
      </c>
      <c r="E1722" s="1" t="s">
        <v>8816</v>
      </c>
      <c r="F1722" s="1" t="s">
        <v>9242</v>
      </c>
    </row>
    <row r="1723" spans="1:6" x14ac:dyDescent="0.3">
      <c r="A1723" s="1" t="s">
        <v>2294</v>
      </c>
      <c r="B1723" s="1" t="s">
        <v>698</v>
      </c>
      <c r="C1723" s="1" t="s">
        <v>1305</v>
      </c>
      <c r="D1723" s="1" t="s">
        <v>1306</v>
      </c>
      <c r="E1723" s="1" t="s">
        <v>8817</v>
      </c>
      <c r="F1723" s="1" t="s">
        <v>9243</v>
      </c>
    </row>
    <row r="1724" spans="1:6" x14ac:dyDescent="0.3">
      <c r="A1724" s="1" t="s">
        <v>2294</v>
      </c>
      <c r="B1724" s="1" t="s">
        <v>698</v>
      </c>
      <c r="C1724" s="1" t="s">
        <v>1305</v>
      </c>
      <c r="D1724" s="1" t="s">
        <v>1306</v>
      </c>
      <c r="E1724" s="1" t="s">
        <v>8818</v>
      </c>
      <c r="F1724" s="1" t="s">
        <v>9244</v>
      </c>
    </row>
    <row r="1725" spans="1:6" x14ac:dyDescent="0.3">
      <c r="A1725" s="1" t="s">
        <v>2294</v>
      </c>
      <c r="B1725" s="1" t="s">
        <v>698</v>
      </c>
      <c r="C1725" s="1" t="s">
        <v>1305</v>
      </c>
      <c r="D1725" s="1" t="s">
        <v>1306</v>
      </c>
      <c r="E1725" s="1" t="s">
        <v>8819</v>
      </c>
      <c r="F1725" s="1" t="s">
        <v>9245</v>
      </c>
    </row>
    <row r="1726" spans="1:6" x14ac:dyDescent="0.3">
      <c r="A1726" s="1" t="s">
        <v>2294</v>
      </c>
      <c r="B1726" s="1" t="s">
        <v>698</v>
      </c>
      <c r="C1726" s="1" t="s">
        <v>1305</v>
      </c>
      <c r="D1726" s="1" t="s">
        <v>1306</v>
      </c>
      <c r="E1726" s="1" t="s">
        <v>8784</v>
      </c>
      <c r="F1726" s="1" t="s">
        <v>9210</v>
      </c>
    </row>
    <row r="1727" spans="1:6" x14ac:dyDescent="0.3">
      <c r="A1727" s="1" t="s">
        <v>2294</v>
      </c>
      <c r="B1727" s="1" t="s">
        <v>698</v>
      </c>
      <c r="C1727" s="1" t="s">
        <v>1305</v>
      </c>
      <c r="D1727" s="1" t="s">
        <v>1306</v>
      </c>
      <c r="E1727" s="1" t="s">
        <v>8785</v>
      </c>
      <c r="F1727" s="1" t="s">
        <v>9211</v>
      </c>
    </row>
    <row r="1728" spans="1:6" x14ac:dyDescent="0.3">
      <c r="A1728" s="1" t="s">
        <v>2294</v>
      </c>
      <c r="B1728" s="1" t="s">
        <v>698</v>
      </c>
      <c r="C1728" s="1" t="s">
        <v>1305</v>
      </c>
      <c r="D1728" s="1" t="s">
        <v>1306</v>
      </c>
      <c r="E1728" s="1" t="s">
        <v>8786</v>
      </c>
      <c r="F1728" s="1" t="s">
        <v>9212</v>
      </c>
    </row>
    <row r="1729" spans="1:6" x14ac:dyDescent="0.3">
      <c r="A1729" s="1" t="s">
        <v>2294</v>
      </c>
      <c r="B1729" s="1" t="s">
        <v>698</v>
      </c>
      <c r="C1729" s="1" t="s">
        <v>1305</v>
      </c>
      <c r="D1729" s="1" t="s">
        <v>1306</v>
      </c>
      <c r="E1729" s="1" t="s">
        <v>8787</v>
      </c>
      <c r="F1729" s="1" t="s">
        <v>9213</v>
      </c>
    </row>
    <row r="1730" spans="1:6" x14ac:dyDescent="0.3">
      <c r="A1730" s="1" t="s">
        <v>2294</v>
      </c>
      <c r="B1730" s="1" t="s">
        <v>698</v>
      </c>
      <c r="C1730" s="1" t="s">
        <v>1305</v>
      </c>
      <c r="D1730" s="1" t="s">
        <v>1306</v>
      </c>
      <c r="E1730" s="1" t="s">
        <v>8788</v>
      </c>
      <c r="F1730" s="1" t="s">
        <v>9214</v>
      </c>
    </row>
    <row r="1731" spans="1:6" x14ac:dyDescent="0.3">
      <c r="A1731" s="1" t="s">
        <v>2294</v>
      </c>
      <c r="B1731" s="1" t="s">
        <v>698</v>
      </c>
      <c r="C1731" s="1" t="s">
        <v>1305</v>
      </c>
      <c r="D1731" s="1" t="s">
        <v>1306</v>
      </c>
      <c r="E1731" s="1" t="s">
        <v>8789</v>
      </c>
      <c r="F1731" s="1" t="s">
        <v>9215</v>
      </c>
    </row>
    <row r="1732" spans="1:6" x14ac:dyDescent="0.3">
      <c r="A1732" s="1" t="s">
        <v>2294</v>
      </c>
      <c r="B1732" s="1" t="s">
        <v>698</v>
      </c>
      <c r="C1732" s="1" t="s">
        <v>1305</v>
      </c>
      <c r="D1732" s="1" t="s">
        <v>1306</v>
      </c>
      <c r="E1732" s="1" t="s">
        <v>8790</v>
      </c>
      <c r="F1732" s="1" t="s">
        <v>9216</v>
      </c>
    </row>
    <row r="1733" spans="1:6" x14ac:dyDescent="0.3">
      <c r="A1733" s="1" t="s">
        <v>2294</v>
      </c>
      <c r="B1733" s="1" t="s">
        <v>698</v>
      </c>
      <c r="C1733" s="1" t="s">
        <v>1305</v>
      </c>
      <c r="D1733" s="1" t="s">
        <v>1306</v>
      </c>
      <c r="E1733" s="1" t="s">
        <v>8791</v>
      </c>
      <c r="F1733" s="1" t="s">
        <v>9217</v>
      </c>
    </row>
    <row r="1734" spans="1:6" x14ac:dyDescent="0.3">
      <c r="A1734" s="1" t="s">
        <v>2294</v>
      </c>
      <c r="B1734" s="1" t="s">
        <v>698</v>
      </c>
      <c r="C1734" s="1" t="s">
        <v>1305</v>
      </c>
      <c r="D1734" s="1" t="s">
        <v>1306</v>
      </c>
      <c r="E1734" s="1" t="s">
        <v>8792</v>
      </c>
      <c r="F1734" s="1" t="s">
        <v>9218</v>
      </c>
    </row>
    <row r="1735" spans="1:6" x14ac:dyDescent="0.3">
      <c r="A1735" s="1" t="s">
        <v>2294</v>
      </c>
      <c r="B1735" s="1" t="s">
        <v>698</v>
      </c>
      <c r="C1735" s="1" t="s">
        <v>1305</v>
      </c>
      <c r="D1735" s="1" t="s">
        <v>1306</v>
      </c>
      <c r="E1735" s="1" t="s">
        <v>8838</v>
      </c>
      <c r="F1735" s="1" t="s">
        <v>9264</v>
      </c>
    </row>
    <row r="1736" spans="1:6" x14ac:dyDescent="0.3">
      <c r="A1736" s="1" t="s">
        <v>2294</v>
      </c>
      <c r="B1736" s="1" t="s">
        <v>698</v>
      </c>
      <c r="C1736" s="1" t="s">
        <v>1305</v>
      </c>
      <c r="D1736" s="1" t="s">
        <v>1306</v>
      </c>
      <c r="E1736" s="1" t="s">
        <v>8839</v>
      </c>
      <c r="F1736" s="1" t="s">
        <v>9265</v>
      </c>
    </row>
    <row r="1737" spans="1:6" x14ac:dyDescent="0.3">
      <c r="A1737" s="1" t="s">
        <v>2294</v>
      </c>
      <c r="B1737" s="1" t="s">
        <v>698</v>
      </c>
      <c r="C1737" s="1" t="s">
        <v>1305</v>
      </c>
      <c r="D1737" s="1" t="s">
        <v>1306</v>
      </c>
      <c r="E1737" s="1" t="s">
        <v>8840</v>
      </c>
      <c r="F1737" s="1" t="s">
        <v>9266</v>
      </c>
    </row>
    <row r="1738" spans="1:6" x14ac:dyDescent="0.3">
      <c r="A1738" s="1" t="s">
        <v>2294</v>
      </c>
      <c r="B1738" s="1" t="s">
        <v>698</v>
      </c>
      <c r="C1738" s="1" t="s">
        <v>1305</v>
      </c>
      <c r="D1738" s="1" t="s">
        <v>1306</v>
      </c>
      <c r="E1738" s="1" t="s">
        <v>8841</v>
      </c>
      <c r="F1738" s="1" t="s">
        <v>9267</v>
      </c>
    </row>
    <row r="1739" spans="1:6" x14ac:dyDescent="0.3">
      <c r="A1739" s="1" t="s">
        <v>2294</v>
      </c>
      <c r="B1739" s="1" t="s">
        <v>698</v>
      </c>
      <c r="C1739" s="1" t="s">
        <v>1305</v>
      </c>
      <c r="D1739" s="1" t="s">
        <v>1306</v>
      </c>
      <c r="E1739" s="1" t="s">
        <v>8842</v>
      </c>
      <c r="F1739" s="1" t="s">
        <v>9268</v>
      </c>
    </row>
    <row r="1740" spans="1:6" x14ac:dyDescent="0.3">
      <c r="A1740" s="1" t="s">
        <v>2294</v>
      </c>
      <c r="B1740" s="1" t="s">
        <v>698</v>
      </c>
      <c r="C1740" s="1" t="s">
        <v>1305</v>
      </c>
      <c r="D1740" s="1" t="s">
        <v>1306</v>
      </c>
      <c r="E1740" s="1" t="s">
        <v>8843</v>
      </c>
      <c r="F1740" s="1" t="s">
        <v>9269</v>
      </c>
    </row>
    <row r="1741" spans="1:6" x14ac:dyDescent="0.3">
      <c r="A1741" s="1" t="s">
        <v>2294</v>
      </c>
      <c r="B1741" s="1" t="s">
        <v>698</v>
      </c>
      <c r="C1741" s="1" t="s">
        <v>1305</v>
      </c>
      <c r="D1741" s="1" t="s">
        <v>1306</v>
      </c>
      <c r="E1741" s="1" t="s">
        <v>8844</v>
      </c>
      <c r="F1741" s="1" t="s">
        <v>9270</v>
      </c>
    </row>
    <row r="1742" spans="1:6" x14ac:dyDescent="0.3">
      <c r="A1742" s="1" t="s">
        <v>2294</v>
      </c>
      <c r="B1742" s="1" t="s">
        <v>698</v>
      </c>
      <c r="C1742" s="1" t="s">
        <v>1305</v>
      </c>
      <c r="D1742" s="1" t="s">
        <v>1306</v>
      </c>
      <c r="E1742" s="1" t="s">
        <v>8845</v>
      </c>
      <c r="F1742" s="1" t="s">
        <v>9271</v>
      </c>
    </row>
    <row r="1743" spans="1:6" x14ac:dyDescent="0.3">
      <c r="A1743" s="1" t="s">
        <v>2294</v>
      </c>
      <c r="B1743" s="1" t="s">
        <v>698</v>
      </c>
      <c r="C1743" s="1" t="s">
        <v>1305</v>
      </c>
      <c r="D1743" s="1" t="s">
        <v>1306</v>
      </c>
      <c r="E1743" s="1" t="s">
        <v>8846</v>
      </c>
      <c r="F1743" s="1" t="s">
        <v>9272</v>
      </c>
    </row>
    <row r="1744" spans="1:6" x14ac:dyDescent="0.3">
      <c r="A1744" s="1" t="s">
        <v>2294</v>
      </c>
      <c r="B1744" s="1" t="s">
        <v>698</v>
      </c>
      <c r="C1744" s="1" t="s">
        <v>1305</v>
      </c>
      <c r="D1744" s="1" t="s">
        <v>1306</v>
      </c>
      <c r="E1744" s="1" t="s">
        <v>8829</v>
      </c>
      <c r="F1744" s="1" t="s">
        <v>9255</v>
      </c>
    </row>
    <row r="1745" spans="1:6" x14ac:dyDescent="0.3">
      <c r="A1745" s="1" t="s">
        <v>2294</v>
      </c>
      <c r="B1745" s="1" t="s">
        <v>698</v>
      </c>
      <c r="C1745" s="1" t="s">
        <v>1305</v>
      </c>
      <c r="D1745" s="1" t="s">
        <v>1306</v>
      </c>
      <c r="E1745" s="1" t="s">
        <v>8830</v>
      </c>
      <c r="F1745" s="1" t="s">
        <v>9256</v>
      </c>
    </row>
    <row r="1746" spans="1:6" x14ac:dyDescent="0.3">
      <c r="A1746" s="1" t="s">
        <v>2294</v>
      </c>
      <c r="B1746" s="1" t="s">
        <v>698</v>
      </c>
      <c r="C1746" s="1" t="s">
        <v>1305</v>
      </c>
      <c r="D1746" s="1" t="s">
        <v>1306</v>
      </c>
      <c r="E1746" s="1" t="s">
        <v>8831</v>
      </c>
      <c r="F1746" s="1" t="s">
        <v>9257</v>
      </c>
    </row>
    <row r="1747" spans="1:6" x14ac:dyDescent="0.3">
      <c r="A1747" s="1" t="s">
        <v>2294</v>
      </c>
      <c r="B1747" s="1" t="s">
        <v>698</v>
      </c>
      <c r="C1747" s="1" t="s">
        <v>1305</v>
      </c>
      <c r="D1747" s="1" t="s">
        <v>1306</v>
      </c>
      <c r="E1747" s="1" t="s">
        <v>8832</v>
      </c>
      <c r="F1747" s="1" t="s">
        <v>9258</v>
      </c>
    </row>
    <row r="1748" spans="1:6" x14ac:dyDescent="0.3">
      <c r="A1748" s="1" t="s">
        <v>2294</v>
      </c>
      <c r="B1748" s="1" t="s">
        <v>698</v>
      </c>
      <c r="C1748" s="1" t="s">
        <v>1305</v>
      </c>
      <c r="D1748" s="1" t="s">
        <v>1306</v>
      </c>
      <c r="E1748" s="1" t="s">
        <v>8833</v>
      </c>
      <c r="F1748" s="1" t="s">
        <v>9259</v>
      </c>
    </row>
    <row r="1749" spans="1:6" x14ac:dyDescent="0.3">
      <c r="A1749" s="1" t="s">
        <v>2294</v>
      </c>
      <c r="B1749" s="1" t="s">
        <v>698</v>
      </c>
      <c r="C1749" s="1" t="s">
        <v>1305</v>
      </c>
      <c r="D1749" s="1" t="s">
        <v>1306</v>
      </c>
      <c r="E1749" s="1" t="s">
        <v>8834</v>
      </c>
      <c r="F1749" s="1" t="s">
        <v>9260</v>
      </c>
    </row>
    <row r="1750" spans="1:6" x14ac:dyDescent="0.3">
      <c r="A1750" s="1" t="s">
        <v>2294</v>
      </c>
      <c r="B1750" s="1" t="s">
        <v>698</v>
      </c>
      <c r="C1750" s="1" t="s">
        <v>1305</v>
      </c>
      <c r="D1750" s="1" t="s">
        <v>1306</v>
      </c>
      <c r="E1750" s="1" t="s">
        <v>8835</v>
      </c>
      <c r="F1750" s="1" t="s">
        <v>9261</v>
      </c>
    </row>
    <row r="1751" spans="1:6" x14ac:dyDescent="0.3">
      <c r="A1751" s="1" t="s">
        <v>2294</v>
      </c>
      <c r="B1751" s="1" t="s">
        <v>698</v>
      </c>
      <c r="C1751" s="1" t="s">
        <v>1305</v>
      </c>
      <c r="D1751" s="1" t="s">
        <v>1306</v>
      </c>
      <c r="E1751" s="1" t="s">
        <v>8836</v>
      </c>
      <c r="F1751" s="1" t="s">
        <v>9262</v>
      </c>
    </row>
    <row r="1752" spans="1:6" x14ac:dyDescent="0.3">
      <c r="A1752" s="1" t="s">
        <v>2294</v>
      </c>
      <c r="B1752" s="1" t="s">
        <v>698</v>
      </c>
      <c r="C1752" s="1" t="s">
        <v>1305</v>
      </c>
      <c r="D1752" s="1" t="s">
        <v>1306</v>
      </c>
      <c r="E1752" s="1" t="s">
        <v>8837</v>
      </c>
      <c r="F1752" s="1" t="s">
        <v>9263</v>
      </c>
    </row>
    <row r="1753" spans="1:6" x14ac:dyDescent="0.3">
      <c r="A1753" s="1" t="s">
        <v>2294</v>
      </c>
      <c r="B1753" s="1" t="s">
        <v>698</v>
      </c>
      <c r="C1753" s="1" t="s">
        <v>1305</v>
      </c>
      <c r="D1753" s="1" t="s">
        <v>1306</v>
      </c>
      <c r="E1753" s="1" t="s">
        <v>8820</v>
      </c>
      <c r="F1753" s="1" t="s">
        <v>9246</v>
      </c>
    </row>
    <row r="1754" spans="1:6" x14ac:dyDescent="0.3">
      <c r="A1754" s="1" t="s">
        <v>2294</v>
      </c>
      <c r="B1754" s="1" t="s">
        <v>698</v>
      </c>
      <c r="C1754" s="1" t="s">
        <v>1305</v>
      </c>
      <c r="D1754" s="1" t="s">
        <v>1306</v>
      </c>
      <c r="E1754" s="1" t="s">
        <v>8821</v>
      </c>
      <c r="F1754" s="1" t="s">
        <v>9247</v>
      </c>
    </row>
    <row r="1755" spans="1:6" x14ac:dyDescent="0.3">
      <c r="A1755" s="1" t="s">
        <v>2294</v>
      </c>
      <c r="B1755" s="1" t="s">
        <v>698</v>
      </c>
      <c r="C1755" s="1" t="s">
        <v>1305</v>
      </c>
      <c r="D1755" s="1" t="s">
        <v>1306</v>
      </c>
      <c r="E1755" s="1" t="s">
        <v>8822</v>
      </c>
      <c r="F1755" s="1" t="s">
        <v>9248</v>
      </c>
    </row>
    <row r="1756" spans="1:6" x14ac:dyDescent="0.3">
      <c r="A1756" s="1" t="s">
        <v>2294</v>
      </c>
      <c r="B1756" s="1" t="s">
        <v>698</v>
      </c>
      <c r="C1756" s="1" t="s">
        <v>1305</v>
      </c>
      <c r="D1756" s="1" t="s">
        <v>1306</v>
      </c>
      <c r="E1756" s="1" t="s">
        <v>8823</v>
      </c>
      <c r="F1756" s="1" t="s">
        <v>9249</v>
      </c>
    </row>
    <row r="1757" spans="1:6" x14ac:dyDescent="0.3">
      <c r="A1757" s="1" t="s">
        <v>2294</v>
      </c>
      <c r="B1757" s="1" t="s">
        <v>698</v>
      </c>
      <c r="C1757" s="1" t="s">
        <v>1305</v>
      </c>
      <c r="D1757" s="1" t="s">
        <v>1306</v>
      </c>
      <c r="E1757" s="1" t="s">
        <v>8824</v>
      </c>
      <c r="F1757" s="1" t="s">
        <v>9250</v>
      </c>
    </row>
    <row r="1758" spans="1:6" x14ac:dyDescent="0.3">
      <c r="A1758" s="1" t="s">
        <v>2294</v>
      </c>
      <c r="B1758" s="1" t="s">
        <v>698</v>
      </c>
      <c r="C1758" s="1" t="s">
        <v>1305</v>
      </c>
      <c r="D1758" s="1" t="s">
        <v>1306</v>
      </c>
      <c r="E1758" s="1" t="s">
        <v>8825</v>
      </c>
      <c r="F1758" s="1" t="s">
        <v>9251</v>
      </c>
    </row>
    <row r="1759" spans="1:6" x14ac:dyDescent="0.3">
      <c r="A1759" s="1" t="s">
        <v>2294</v>
      </c>
      <c r="B1759" s="1" t="s">
        <v>698</v>
      </c>
      <c r="C1759" s="1" t="s">
        <v>1305</v>
      </c>
      <c r="D1759" s="1" t="s">
        <v>1306</v>
      </c>
      <c r="E1759" s="1" t="s">
        <v>8826</v>
      </c>
      <c r="F1759" s="1" t="s">
        <v>9252</v>
      </c>
    </row>
    <row r="1760" spans="1:6" x14ac:dyDescent="0.3">
      <c r="A1760" s="1" t="s">
        <v>2294</v>
      </c>
      <c r="B1760" s="1" t="s">
        <v>698</v>
      </c>
      <c r="C1760" s="1" t="s">
        <v>1305</v>
      </c>
      <c r="D1760" s="1" t="s">
        <v>1306</v>
      </c>
      <c r="E1760" s="1" t="s">
        <v>8827</v>
      </c>
      <c r="F1760" s="1" t="s">
        <v>9253</v>
      </c>
    </row>
    <row r="1761" spans="1:6" x14ac:dyDescent="0.3">
      <c r="A1761" s="1" t="s">
        <v>2294</v>
      </c>
      <c r="B1761" s="1" t="s">
        <v>698</v>
      </c>
      <c r="C1761" s="1" t="s">
        <v>1305</v>
      </c>
      <c r="D1761" s="1" t="s">
        <v>1306</v>
      </c>
      <c r="E1761" s="1" t="s">
        <v>8828</v>
      </c>
      <c r="F1761" s="1" t="s">
        <v>9254</v>
      </c>
    </row>
    <row r="1762" spans="1:6" x14ac:dyDescent="0.3">
      <c r="A1762" s="1" t="s">
        <v>2294</v>
      </c>
      <c r="B1762" s="1" t="s">
        <v>698</v>
      </c>
      <c r="C1762" s="1" t="s">
        <v>1305</v>
      </c>
      <c r="D1762" s="1" t="s">
        <v>1306</v>
      </c>
      <c r="E1762" s="1" t="s">
        <v>8784</v>
      </c>
      <c r="F1762" s="1" t="s">
        <v>9210</v>
      </c>
    </row>
    <row r="1763" spans="1:6" x14ac:dyDescent="0.3">
      <c r="A1763" s="1" t="s">
        <v>2294</v>
      </c>
      <c r="B1763" s="1" t="s">
        <v>698</v>
      </c>
      <c r="C1763" s="1" t="s">
        <v>1305</v>
      </c>
      <c r="D1763" s="1" t="s">
        <v>1306</v>
      </c>
      <c r="E1763" s="1" t="s">
        <v>8785</v>
      </c>
      <c r="F1763" s="1" t="s">
        <v>9211</v>
      </c>
    </row>
    <row r="1764" spans="1:6" x14ac:dyDescent="0.3">
      <c r="A1764" s="1" t="s">
        <v>2294</v>
      </c>
      <c r="B1764" s="1" t="s">
        <v>698</v>
      </c>
      <c r="C1764" s="1" t="s">
        <v>1305</v>
      </c>
      <c r="D1764" s="1" t="s">
        <v>1306</v>
      </c>
      <c r="E1764" s="1" t="s">
        <v>8786</v>
      </c>
      <c r="F1764" s="1" t="s">
        <v>9212</v>
      </c>
    </row>
    <row r="1765" spans="1:6" x14ac:dyDescent="0.3">
      <c r="A1765" s="1" t="s">
        <v>2294</v>
      </c>
      <c r="B1765" s="1" t="s">
        <v>698</v>
      </c>
      <c r="C1765" s="1" t="s">
        <v>1305</v>
      </c>
      <c r="D1765" s="1" t="s">
        <v>1306</v>
      </c>
      <c r="E1765" s="1" t="s">
        <v>8787</v>
      </c>
      <c r="F1765" s="1" t="s">
        <v>9213</v>
      </c>
    </row>
    <row r="1766" spans="1:6" x14ac:dyDescent="0.3">
      <c r="A1766" s="1" t="s">
        <v>2294</v>
      </c>
      <c r="B1766" s="1" t="s">
        <v>698</v>
      </c>
      <c r="C1766" s="1" t="s">
        <v>1305</v>
      </c>
      <c r="D1766" s="1" t="s">
        <v>1306</v>
      </c>
      <c r="E1766" s="1" t="s">
        <v>8788</v>
      </c>
      <c r="F1766" s="1" t="s">
        <v>9214</v>
      </c>
    </row>
    <row r="1767" spans="1:6" x14ac:dyDescent="0.3">
      <c r="A1767" s="1" t="s">
        <v>2294</v>
      </c>
      <c r="B1767" s="1" t="s">
        <v>698</v>
      </c>
      <c r="C1767" s="1" t="s">
        <v>1305</v>
      </c>
      <c r="D1767" s="1" t="s">
        <v>1306</v>
      </c>
      <c r="E1767" s="1" t="s">
        <v>8789</v>
      </c>
      <c r="F1767" s="1" t="s">
        <v>9215</v>
      </c>
    </row>
    <row r="1768" spans="1:6" x14ac:dyDescent="0.3">
      <c r="A1768" s="1" t="s">
        <v>2294</v>
      </c>
      <c r="B1768" s="1" t="s">
        <v>698</v>
      </c>
      <c r="C1768" s="1" t="s">
        <v>1305</v>
      </c>
      <c r="D1768" s="1" t="s">
        <v>1306</v>
      </c>
      <c r="E1768" s="1" t="s">
        <v>8790</v>
      </c>
      <c r="F1768" s="1" t="s">
        <v>9216</v>
      </c>
    </row>
    <row r="1769" spans="1:6" x14ac:dyDescent="0.3">
      <c r="A1769" s="1" t="s">
        <v>2294</v>
      </c>
      <c r="B1769" s="1" t="s">
        <v>698</v>
      </c>
      <c r="C1769" s="1" t="s">
        <v>1305</v>
      </c>
      <c r="D1769" s="1" t="s">
        <v>1306</v>
      </c>
      <c r="E1769" s="1" t="s">
        <v>8791</v>
      </c>
      <c r="F1769" s="1" t="s">
        <v>9217</v>
      </c>
    </row>
    <row r="1770" spans="1:6" x14ac:dyDescent="0.3">
      <c r="A1770" s="1" t="s">
        <v>2294</v>
      </c>
      <c r="B1770" s="1" t="s">
        <v>698</v>
      </c>
      <c r="C1770" s="1" t="s">
        <v>1305</v>
      </c>
      <c r="D1770" s="1" t="s">
        <v>1306</v>
      </c>
      <c r="E1770" s="1" t="s">
        <v>8792</v>
      </c>
      <c r="F1770" s="1" t="s">
        <v>9218</v>
      </c>
    </row>
    <row r="1771" spans="1:6" x14ac:dyDescent="0.3">
      <c r="A1771" s="1" t="s">
        <v>2294</v>
      </c>
      <c r="B1771" s="1" t="s">
        <v>698</v>
      </c>
      <c r="C1771" s="1" t="s">
        <v>1305</v>
      </c>
      <c r="D1771" s="1" t="s">
        <v>1306</v>
      </c>
      <c r="E1771" s="1" t="s">
        <v>8838</v>
      </c>
      <c r="F1771" s="1" t="s">
        <v>9264</v>
      </c>
    </row>
    <row r="1772" spans="1:6" x14ac:dyDescent="0.3">
      <c r="A1772" s="1" t="s">
        <v>2294</v>
      </c>
      <c r="B1772" s="1" t="s">
        <v>698</v>
      </c>
      <c r="C1772" s="1" t="s">
        <v>1305</v>
      </c>
      <c r="D1772" s="1" t="s">
        <v>1306</v>
      </c>
      <c r="E1772" s="1" t="s">
        <v>8839</v>
      </c>
      <c r="F1772" s="1" t="s">
        <v>9265</v>
      </c>
    </row>
    <row r="1773" spans="1:6" x14ac:dyDescent="0.3">
      <c r="A1773" s="1" t="s">
        <v>2294</v>
      </c>
      <c r="B1773" s="1" t="s">
        <v>698</v>
      </c>
      <c r="C1773" s="1" t="s">
        <v>1305</v>
      </c>
      <c r="D1773" s="1" t="s">
        <v>1306</v>
      </c>
      <c r="E1773" s="1" t="s">
        <v>8840</v>
      </c>
      <c r="F1773" s="1" t="s">
        <v>9266</v>
      </c>
    </row>
    <row r="1774" spans="1:6" x14ac:dyDescent="0.3">
      <c r="A1774" s="1" t="s">
        <v>2294</v>
      </c>
      <c r="B1774" s="1" t="s">
        <v>698</v>
      </c>
      <c r="C1774" s="1" t="s">
        <v>1305</v>
      </c>
      <c r="D1774" s="1" t="s">
        <v>1306</v>
      </c>
      <c r="E1774" s="1" t="s">
        <v>8841</v>
      </c>
      <c r="F1774" s="1" t="s">
        <v>9267</v>
      </c>
    </row>
    <row r="1775" spans="1:6" x14ac:dyDescent="0.3">
      <c r="A1775" s="1" t="s">
        <v>2294</v>
      </c>
      <c r="B1775" s="1" t="s">
        <v>698</v>
      </c>
      <c r="C1775" s="1" t="s">
        <v>1305</v>
      </c>
      <c r="D1775" s="1" t="s">
        <v>1306</v>
      </c>
      <c r="E1775" s="1" t="s">
        <v>8842</v>
      </c>
      <c r="F1775" s="1" t="s">
        <v>9268</v>
      </c>
    </row>
    <row r="1776" spans="1:6" x14ac:dyDescent="0.3">
      <c r="A1776" s="1" t="s">
        <v>2294</v>
      </c>
      <c r="B1776" s="1" t="s">
        <v>698</v>
      </c>
      <c r="C1776" s="1" t="s">
        <v>1305</v>
      </c>
      <c r="D1776" s="1" t="s">
        <v>1306</v>
      </c>
      <c r="E1776" s="1" t="s">
        <v>8843</v>
      </c>
      <c r="F1776" s="1" t="s">
        <v>9269</v>
      </c>
    </row>
    <row r="1777" spans="1:6" x14ac:dyDescent="0.3">
      <c r="A1777" s="1" t="s">
        <v>2294</v>
      </c>
      <c r="B1777" s="1" t="s">
        <v>698</v>
      </c>
      <c r="C1777" s="1" t="s">
        <v>1305</v>
      </c>
      <c r="D1777" s="1" t="s">
        <v>1306</v>
      </c>
      <c r="E1777" s="1" t="s">
        <v>8844</v>
      </c>
      <c r="F1777" s="1" t="s">
        <v>9270</v>
      </c>
    </row>
    <row r="1778" spans="1:6" x14ac:dyDescent="0.3">
      <c r="A1778" s="1" t="s">
        <v>2294</v>
      </c>
      <c r="B1778" s="1" t="s">
        <v>698</v>
      </c>
      <c r="C1778" s="1" t="s">
        <v>1305</v>
      </c>
      <c r="D1778" s="1" t="s">
        <v>1306</v>
      </c>
      <c r="E1778" s="1" t="s">
        <v>8845</v>
      </c>
      <c r="F1778" s="1" t="s">
        <v>9271</v>
      </c>
    </row>
    <row r="1779" spans="1:6" x14ac:dyDescent="0.3">
      <c r="A1779" s="1" t="s">
        <v>2294</v>
      </c>
      <c r="B1779" s="1" t="s">
        <v>698</v>
      </c>
      <c r="C1779" s="1" t="s">
        <v>1305</v>
      </c>
      <c r="D1779" s="1" t="s">
        <v>1306</v>
      </c>
      <c r="E1779" s="1" t="s">
        <v>8846</v>
      </c>
      <c r="F1779" s="1" t="s">
        <v>9272</v>
      </c>
    </row>
    <row r="1780" spans="1:6" x14ac:dyDescent="0.3">
      <c r="A1780" s="1" t="s">
        <v>2294</v>
      </c>
      <c r="B1780" s="1" t="s">
        <v>698</v>
      </c>
      <c r="C1780" s="1" t="s">
        <v>1305</v>
      </c>
      <c r="D1780" s="1" t="s">
        <v>1306</v>
      </c>
      <c r="E1780" s="1" t="s">
        <v>8829</v>
      </c>
      <c r="F1780" s="1" t="s">
        <v>9255</v>
      </c>
    </row>
    <row r="1781" spans="1:6" x14ac:dyDescent="0.3">
      <c r="A1781" s="1" t="s">
        <v>2294</v>
      </c>
      <c r="B1781" s="1" t="s">
        <v>698</v>
      </c>
      <c r="C1781" s="1" t="s">
        <v>1305</v>
      </c>
      <c r="D1781" s="1" t="s">
        <v>1306</v>
      </c>
      <c r="E1781" s="1" t="s">
        <v>8830</v>
      </c>
      <c r="F1781" s="1" t="s">
        <v>9256</v>
      </c>
    </row>
    <row r="1782" spans="1:6" x14ac:dyDescent="0.3">
      <c r="A1782" s="1" t="s">
        <v>2294</v>
      </c>
      <c r="B1782" s="1" t="s">
        <v>698</v>
      </c>
      <c r="C1782" s="1" t="s">
        <v>1305</v>
      </c>
      <c r="D1782" s="1" t="s">
        <v>1306</v>
      </c>
      <c r="E1782" s="1" t="s">
        <v>8831</v>
      </c>
      <c r="F1782" s="1" t="s">
        <v>9257</v>
      </c>
    </row>
    <row r="1783" spans="1:6" x14ac:dyDescent="0.3">
      <c r="A1783" s="1" t="s">
        <v>2294</v>
      </c>
      <c r="B1783" s="1" t="s">
        <v>698</v>
      </c>
      <c r="C1783" s="1" t="s">
        <v>1305</v>
      </c>
      <c r="D1783" s="1" t="s">
        <v>1306</v>
      </c>
      <c r="E1783" s="1" t="s">
        <v>8832</v>
      </c>
      <c r="F1783" s="1" t="s">
        <v>9258</v>
      </c>
    </row>
    <row r="1784" spans="1:6" x14ac:dyDescent="0.3">
      <c r="A1784" s="1" t="s">
        <v>2294</v>
      </c>
      <c r="B1784" s="1" t="s">
        <v>698</v>
      </c>
      <c r="C1784" s="1" t="s">
        <v>1305</v>
      </c>
      <c r="D1784" s="1" t="s">
        <v>1306</v>
      </c>
      <c r="E1784" s="1" t="s">
        <v>8833</v>
      </c>
      <c r="F1784" s="1" t="s">
        <v>9259</v>
      </c>
    </row>
    <row r="1785" spans="1:6" x14ac:dyDescent="0.3">
      <c r="A1785" s="1" t="s">
        <v>2294</v>
      </c>
      <c r="B1785" s="1" t="s">
        <v>698</v>
      </c>
      <c r="C1785" s="1" t="s">
        <v>1305</v>
      </c>
      <c r="D1785" s="1" t="s">
        <v>1306</v>
      </c>
      <c r="E1785" s="1" t="s">
        <v>8834</v>
      </c>
      <c r="F1785" s="1" t="s">
        <v>9260</v>
      </c>
    </row>
    <row r="1786" spans="1:6" x14ac:dyDescent="0.3">
      <c r="A1786" s="1" t="s">
        <v>2294</v>
      </c>
      <c r="B1786" s="1" t="s">
        <v>698</v>
      </c>
      <c r="C1786" s="1" t="s">
        <v>1305</v>
      </c>
      <c r="D1786" s="1" t="s">
        <v>1306</v>
      </c>
      <c r="E1786" s="1" t="s">
        <v>8835</v>
      </c>
      <c r="F1786" s="1" t="s">
        <v>9261</v>
      </c>
    </row>
    <row r="1787" spans="1:6" x14ac:dyDescent="0.3">
      <c r="A1787" s="1" t="s">
        <v>2294</v>
      </c>
      <c r="B1787" s="1" t="s">
        <v>698</v>
      </c>
      <c r="C1787" s="1" t="s">
        <v>1305</v>
      </c>
      <c r="D1787" s="1" t="s">
        <v>1306</v>
      </c>
      <c r="E1787" s="1" t="s">
        <v>8836</v>
      </c>
      <c r="F1787" s="1" t="s">
        <v>9262</v>
      </c>
    </row>
    <row r="1788" spans="1:6" x14ac:dyDescent="0.3">
      <c r="A1788" s="1" t="s">
        <v>2294</v>
      </c>
      <c r="B1788" s="1" t="s">
        <v>698</v>
      </c>
      <c r="C1788" s="1" t="s">
        <v>1305</v>
      </c>
      <c r="D1788" s="1" t="s">
        <v>1306</v>
      </c>
      <c r="E1788" s="1" t="s">
        <v>8837</v>
      </c>
      <c r="F1788" s="1" t="s">
        <v>9263</v>
      </c>
    </row>
    <row r="1789" spans="1:6" x14ac:dyDescent="0.3">
      <c r="A1789" s="1" t="s">
        <v>2294</v>
      </c>
      <c r="B1789" s="1" t="s">
        <v>698</v>
      </c>
      <c r="C1789" s="1" t="s">
        <v>1305</v>
      </c>
      <c r="D1789" s="1" t="s">
        <v>1306</v>
      </c>
      <c r="E1789" s="1" t="s">
        <v>8820</v>
      </c>
      <c r="F1789" s="1" t="s">
        <v>9246</v>
      </c>
    </row>
    <row r="1790" spans="1:6" x14ac:dyDescent="0.3">
      <c r="A1790" s="1" t="s">
        <v>2294</v>
      </c>
      <c r="B1790" s="1" t="s">
        <v>698</v>
      </c>
      <c r="C1790" s="1" t="s">
        <v>1305</v>
      </c>
      <c r="D1790" s="1" t="s">
        <v>1306</v>
      </c>
      <c r="E1790" s="1" t="s">
        <v>8821</v>
      </c>
      <c r="F1790" s="1" t="s">
        <v>9247</v>
      </c>
    </row>
    <row r="1791" spans="1:6" x14ac:dyDescent="0.3">
      <c r="A1791" s="1" t="s">
        <v>2294</v>
      </c>
      <c r="B1791" s="1" t="s">
        <v>698</v>
      </c>
      <c r="C1791" s="1" t="s">
        <v>1305</v>
      </c>
      <c r="D1791" s="1" t="s">
        <v>1306</v>
      </c>
      <c r="E1791" s="1" t="s">
        <v>8822</v>
      </c>
      <c r="F1791" s="1" t="s">
        <v>9248</v>
      </c>
    </row>
    <row r="1792" spans="1:6" x14ac:dyDescent="0.3">
      <c r="A1792" s="1" t="s">
        <v>2294</v>
      </c>
      <c r="B1792" s="1" t="s">
        <v>698</v>
      </c>
      <c r="C1792" s="1" t="s">
        <v>1305</v>
      </c>
      <c r="D1792" s="1" t="s">
        <v>1306</v>
      </c>
      <c r="E1792" s="1" t="s">
        <v>8823</v>
      </c>
      <c r="F1792" s="1" t="s">
        <v>9249</v>
      </c>
    </row>
    <row r="1793" spans="1:6" x14ac:dyDescent="0.3">
      <c r="A1793" s="1" t="s">
        <v>2294</v>
      </c>
      <c r="B1793" s="1" t="s">
        <v>698</v>
      </c>
      <c r="C1793" s="1" t="s">
        <v>1305</v>
      </c>
      <c r="D1793" s="1" t="s">
        <v>1306</v>
      </c>
      <c r="E1793" s="1" t="s">
        <v>8824</v>
      </c>
      <c r="F1793" s="1" t="s">
        <v>9250</v>
      </c>
    </row>
    <row r="1794" spans="1:6" x14ac:dyDescent="0.3">
      <c r="A1794" s="1" t="s">
        <v>2294</v>
      </c>
      <c r="B1794" s="1" t="s">
        <v>698</v>
      </c>
      <c r="C1794" s="1" t="s">
        <v>1305</v>
      </c>
      <c r="D1794" s="1" t="s">
        <v>1306</v>
      </c>
      <c r="E1794" s="1" t="s">
        <v>8825</v>
      </c>
      <c r="F1794" s="1" t="s">
        <v>9251</v>
      </c>
    </row>
    <row r="1795" spans="1:6" x14ac:dyDescent="0.3">
      <c r="A1795" s="1" t="s">
        <v>2294</v>
      </c>
      <c r="B1795" s="1" t="s">
        <v>698</v>
      </c>
      <c r="C1795" s="1" t="s">
        <v>1305</v>
      </c>
      <c r="D1795" s="1" t="s">
        <v>1306</v>
      </c>
      <c r="E1795" s="1" t="s">
        <v>8826</v>
      </c>
      <c r="F1795" s="1" t="s">
        <v>9252</v>
      </c>
    </row>
    <row r="1796" spans="1:6" x14ac:dyDescent="0.3">
      <c r="A1796" s="1" t="s">
        <v>2294</v>
      </c>
      <c r="B1796" s="1" t="s">
        <v>698</v>
      </c>
      <c r="C1796" s="1" t="s">
        <v>1305</v>
      </c>
      <c r="D1796" s="1" t="s">
        <v>1306</v>
      </c>
      <c r="E1796" s="1" t="s">
        <v>8827</v>
      </c>
      <c r="F1796" s="1" t="s">
        <v>9253</v>
      </c>
    </row>
    <row r="1797" spans="1:6" x14ac:dyDescent="0.3">
      <c r="A1797" s="1" t="s">
        <v>2294</v>
      </c>
      <c r="B1797" s="1" t="s">
        <v>698</v>
      </c>
      <c r="C1797" s="1" t="s">
        <v>1305</v>
      </c>
      <c r="D1797" s="1" t="s">
        <v>1306</v>
      </c>
      <c r="E1797" s="1" t="s">
        <v>8828</v>
      </c>
      <c r="F1797" s="1" t="s">
        <v>9254</v>
      </c>
    </row>
    <row r="1798" spans="1:6" x14ac:dyDescent="0.3">
      <c r="A1798" s="1" t="s">
        <v>2295</v>
      </c>
      <c r="B1798" s="1" t="s">
        <v>698</v>
      </c>
      <c r="C1798" s="1" t="s">
        <v>1305</v>
      </c>
      <c r="D1798" s="1" t="s">
        <v>1306</v>
      </c>
      <c r="E1798" s="1" t="s">
        <v>8784</v>
      </c>
      <c r="F1798" s="1" t="s">
        <v>9210</v>
      </c>
    </row>
    <row r="1799" spans="1:6" x14ac:dyDescent="0.3">
      <c r="A1799" s="1" t="s">
        <v>2295</v>
      </c>
      <c r="B1799" s="1" t="s">
        <v>698</v>
      </c>
      <c r="C1799" s="1" t="s">
        <v>1305</v>
      </c>
      <c r="D1799" s="1" t="s">
        <v>1306</v>
      </c>
      <c r="E1799" s="1" t="s">
        <v>8785</v>
      </c>
      <c r="F1799" s="1" t="s">
        <v>9211</v>
      </c>
    </row>
    <row r="1800" spans="1:6" x14ac:dyDescent="0.3">
      <c r="A1800" s="1" t="s">
        <v>2295</v>
      </c>
      <c r="B1800" s="1" t="s">
        <v>698</v>
      </c>
      <c r="C1800" s="1" t="s">
        <v>1305</v>
      </c>
      <c r="D1800" s="1" t="s">
        <v>1306</v>
      </c>
      <c r="E1800" s="1" t="s">
        <v>8786</v>
      </c>
      <c r="F1800" s="1" t="s">
        <v>9212</v>
      </c>
    </row>
    <row r="1801" spans="1:6" x14ac:dyDescent="0.3">
      <c r="A1801" s="1" t="s">
        <v>2295</v>
      </c>
      <c r="B1801" s="1" t="s">
        <v>698</v>
      </c>
      <c r="C1801" s="1" t="s">
        <v>1305</v>
      </c>
      <c r="D1801" s="1" t="s">
        <v>1306</v>
      </c>
      <c r="E1801" s="1" t="s">
        <v>8787</v>
      </c>
      <c r="F1801" s="1" t="s">
        <v>9213</v>
      </c>
    </row>
    <row r="1802" spans="1:6" x14ac:dyDescent="0.3">
      <c r="A1802" s="1" t="s">
        <v>2295</v>
      </c>
      <c r="B1802" s="1" t="s">
        <v>698</v>
      </c>
      <c r="C1802" s="1" t="s">
        <v>1305</v>
      </c>
      <c r="D1802" s="1" t="s">
        <v>1306</v>
      </c>
      <c r="E1802" s="1" t="s">
        <v>8788</v>
      </c>
      <c r="F1802" s="1" t="s">
        <v>9214</v>
      </c>
    </row>
    <row r="1803" spans="1:6" x14ac:dyDescent="0.3">
      <c r="A1803" s="1" t="s">
        <v>2295</v>
      </c>
      <c r="B1803" s="1" t="s">
        <v>698</v>
      </c>
      <c r="C1803" s="1" t="s">
        <v>1305</v>
      </c>
      <c r="D1803" s="1" t="s">
        <v>1306</v>
      </c>
      <c r="E1803" s="1" t="s">
        <v>8789</v>
      </c>
      <c r="F1803" s="1" t="s">
        <v>9215</v>
      </c>
    </row>
    <row r="1804" spans="1:6" x14ac:dyDescent="0.3">
      <c r="A1804" s="1" t="s">
        <v>2295</v>
      </c>
      <c r="B1804" s="1" t="s">
        <v>698</v>
      </c>
      <c r="C1804" s="1" t="s">
        <v>1305</v>
      </c>
      <c r="D1804" s="1" t="s">
        <v>1306</v>
      </c>
      <c r="E1804" s="1" t="s">
        <v>8790</v>
      </c>
      <c r="F1804" s="1" t="s">
        <v>9216</v>
      </c>
    </row>
    <row r="1805" spans="1:6" x14ac:dyDescent="0.3">
      <c r="A1805" s="1" t="s">
        <v>2295</v>
      </c>
      <c r="B1805" s="1" t="s">
        <v>698</v>
      </c>
      <c r="C1805" s="1" t="s">
        <v>1305</v>
      </c>
      <c r="D1805" s="1" t="s">
        <v>1306</v>
      </c>
      <c r="E1805" s="1" t="s">
        <v>8791</v>
      </c>
      <c r="F1805" s="1" t="s">
        <v>9217</v>
      </c>
    </row>
    <row r="1806" spans="1:6" x14ac:dyDescent="0.3">
      <c r="A1806" s="1" t="s">
        <v>2295</v>
      </c>
      <c r="B1806" s="1" t="s">
        <v>698</v>
      </c>
      <c r="C1806" s="1" t="s">
        <v>1305</v>
      </c>
      <c r="D1806" s="1" t="s">
        <v>1306</v>
      </c>
      <c r="E1806" s="1" t="s">
        <v>8792</v>
      </c>
      <c r="F1806" s="1" t="s">
        <v>9218</v>
      </c>
    </row>
    <row r="1807" spans="1:6" x14ac:dyDescent="0.3">
      <c r="A1807" s="1" t="s">
        <v>2295</v>
      </c>
      <c r="B1807" s="1" t="s">
        <v>698</v>
      </c>
      <c r="C1807" s="1" t="s">
        <v>1305</v>
      </c>
      <c r="D1807" s="1" t="s">
        <v>1306</v>
      </c>
      <c r="E1807" s="1" t="s">
        <v>8793</v>
      </c>
      <c r="F1807" s="1" t="s">
        <v>9219</v>
      </c>
    </row>
    <row r="1808" spans="1:6" x14ac:dyDescent="0.3">
      <c r="A1808" s="1" t="s">
        <v>2295</v>
      </c>
      <c r="B1808" s="1" t="s">
        <v>698</v>
      </c>
      <c r="C1808" s="1" t="s">
        <v>1305</v>
      </c>
      <c r="D1808" s="1" t="s">
        <v>1306</v>
      </c>
      <c r="E1808" s="1" t="s">
        <v>8794</v>
      </c>
      <c r="F1808" s="1" t="s">
        <v>9220</v>
      </c>
    </row>
    <row r="1809" spans="1:6" x14ac:dyDescent="0.3">
      <c r="A1809" s="1" t="s">
        <v>2295</v>
      </c>
      <c r="B1809" s="1" t="s">
        <v>698</v>
      </c>
      <c r="C1809" s="1" t="s">
        <v>1305</v>
      </c>
      <c r="D1809" s="1" t="s">
        <v>1306</v>
      </c>
      <c r="E1809" s="1" t="s">
        <v>8795</v>
      </c>
      <c r="F1809" s="1" t="s">
        <v>9221</v>
      </c>
    </row>
    <row r="1810" spans="1:6" x14ac:dyDescent="0.3">
      <c r="A1810" s="1" t="s">
        <v>2295</v>
      </c>
      <c r="B1810" s="1" t="s">
        <v>698</v>
      </c>
      <c r="C1810" s="1" t="s">
        <v>1305</v>
      </c>
      <c r="D1810" s="1" t="s">
        <v>1306</v>
      </c>
      <c r="E1810" s="1" t="s">
        <v>8796</v>
      </c>
      <c r="F1810" s="1" t="s">
        <v>9222</v>
      </c>
    </row>
    <row r="1811" spans="1:6" x14ac:dyDescent="0.3">
      <c r="A1811" s="1" t="s">
        <v>2295</v>
      </c>
      <c r="B1811" s="1" t="s">
        <v>698</v>
      </c>
      <c r="C1811" s="1" t="s">
        <v>1305</v>
      </c>
      <c r="D1811" s="1" t="s">
        <v>1306</v>
      </c>
      <c r="E1811" s="1" t="s">
        <v>8797</v>
      </c>
      <c r="F1811" s="1" t="s">
        <v>9223</v>
      </c>
    </row>
    <row r="1812" spans="1:6" x14ac:dyDescent="0.3">
      <c r="A1812" s="1" t="s">
        <v>2295</v>
      </c>
      <c r="B1812" s="1" t="s">
        <v>698</v>
      </c>
      <c r="C1812" s="1" t="s">
        <v>1305</v>
      </c>
      <c r="D1812" s="1" t="s">
        <v>1306</v>
      </c>
      <c r="E1812" s="1" t="s">
        <v>8798</v>
      </c>
      <c r="F1812" s="1" t="s">
        <v>9224</v>
      </c>
    </row>
    <row r="1813" spans="1:6" x14ac:dyDescent="0.3">
      <c r="A1813" s="1" t="s">
        <v>2295</v>
      </c>
      <c r="B1813" s="1" t="s">
        <v>698</v>
      </c>
      <c r="C1813" s="1" t="s">
        <v>1305</v>
      </c>
      <c r="D1813" s="1" t="s">
        <v>1306</v>
      </c>
      <c r="E1813" s="1" t="s">
        <v>8799</v>
      </c>
      <c r="F1813" s="1" t="s">
        <v>9225</v>
      </c>
    </row>
    <row r="1814" spans="1:6" x14ac:dyDescent="0.3">
      <c r="A1814" s="1" t="s">
        <v>2295</v>
      </c>
      <c r="B1814" s="1" t="s">
        <v>698</v>
      </c>
      <c r="C1814" s="1" t="s">
        <v>1305</v>
      </c>
      <c r="D1814" s="1" t="s">
        <v>1306</v>
      </c>
      <c r="E1814" s="1" t="s">
        <v>8800</v>
      </c>
      <c r="F1814" s="1" t="s">
        <v>9226</v>
      </c>
    </row>
    <row r="1815" spans="1:6" x14ac:dyDescent="0.3">
      <c r="A1815" s="1" t="s">
        <v>2295</v>
      </c>
      <c r="B1815" s="1" t="s">
        <v>698</v>
      </c>
      <c r="C1815" s="1" t="s">
        <v>1305</v>
      </c>
      <c r="D1815" s="1" t="s">
        <v>1306</v>
      </c>
      <c r="E1815" s="1" t="s">
        <v>8801</v>
      </c>
      <c r="F1815" s="1" t="s">
        <v>9227</v>
      </c>
    </row>
    <row r="1816" spans="1:6" x14ac:dyDescent="0.3">
      <c r="A1816" s="1" t="s">
        <v>2295</v>
      </c>
      <c r="B1816" s="1" t="s">
        <v>698</v>
      </c>
      <c r="C1816" s="1" t="s">
        <v>1305</v>
      </c>
      <c r="D1816" s="1" t="s">
        <v>1306</v>
      </c>
      <c r="E1816" s="1" t="s">
        <v>8802</v>
      </c>
      <c r="F1816" s="1" t="s">
        <v>9228</v>
      </c>
    </row>
    <row r="1817" spans="1:6" x14ac:dyDescent="0.3">
      <c r="A1817" s="1" t="s">
        <v>2295</v>
      </c>
      <c r="B1817" s="1" t="s">
        <v>698</v>
      </c>
      <c r="C1817" s="1" t="s">
        <v>1305</v>
      </c>
      <c r="D1817" s="1" t="s">
        <v>1306</v>
      </c>
      <c r="E1817" s="1" t="s">
        <v>8803</v>
      </c>
      <c r="F1817" s="1" t="s">
        <v>9229</v>
      </c>
    </row>
    <row r="1818" spans="1:6" x14ac:dyDescent="0.3">
      <c r="A1818" s="1" t="s">
        <v>2295</v>
      </c>
      <c r="B1818" s="1" t="s">
        <v>698</v>
      </c>
      <c r="C1818" s="1" t="s">
        <v>1305</v>
      </c>
      <c r="D1818" s="1" t="s">
        <v>1306</v>
      </c>
      <c r="E1818" s="1" t="s">
        <v>8804</v>
      </c>
      <c r="F1818" s="1" t="s">
        <v>9230</v>
      </c>
    </row>
    <row r="1819" spans="1:6" x14ac:dyDescent="0.3">
      <c r="A1819" s="1" t="s">
        <v>2295</v>
      </c>
      <c r="B1819" s="1" t="s">
        <v>698</v>
      </c>
      <c r="C1819" s="1" t="s">
        <v>1305</v>
      </c>
      <c r="D1819" s="1" t="s">
        <v>1306</v>
      </c>
      <c r="E1819" s="1" t="s">
        <v>8805</v>
      </c>
      <c r="F1819" s="1" t="s">
        <v>9231</v>
      </c>
    </row>
    <row r="1820" spans="1:6" x14ac:dyDescent="0.3">
      <c r="A1820" s="1" t="s">
        <v>2295</v>
      </c>
      <c r="B1820" s="1" t="s">
        <v>698</v>
      </c>
      <c r="C1820" s="1" t="s">
        <v>1305</v>
      </c>
      <c r="D1820" s="1" t="s">
        <v>1306</v>
      </c>
      <c r="E1820" s="1" t="s">
        <v>8806</v>
      </c>
      <c r="F1820" s="1" t="s">
        <v>9232</v>
      </c>
    </row>
    <row r="1821" spans="1:6" x14ac:dyDescent="0.3">
      <c r="A1821" s="1" t="s">
        <v>2295</v>
      </c>
      <c r="B1821" s="1" t="s">
        <v>698</v>
      </c>
      <c r="C1821" s="1" t="s">
        <v>1305</v>
      </c>
      <c r="D1821" s="1" t="s">
        <v>1306</v>
      </c>
      <c r="E1821" s="1" t="s">
        <v>8807</v>
      </c>
      <c r="F1821" s="1" t="s">
        <v>9233</v>
      </c>
    </row>
    <row r="1822" spans="1:6" x14ac:dyDescent="0.3">
      <c r="A1822" s="1" t="s">
        <v>2295</v>
      </c>
      <c r="B1822" s="1" t="s">
        <v>698</v>
      </c>
      <c r="C1822" s="1" t="s">
        <v>1305</v>
      </c>
      <c r="D1822" s="1" t="s">
        <v>1306</v>
      </c>
      <c r="E1822" s="1" t="s">
        <v>8808</v>
      </c>
      <c r="F1822" s="1" t="s">
        <v>9234</v>
      </c>
    </row>
    <row r="1823" spans="1:6" x14ac:dyDescent="0.3">
      <c r="A1823" s="1" t="s">
        <v>2295</v>
      </c>
      <c r="B1823" s="1" t="s">
        <v>698</v>
      </c>
      <c r="C1823" s="1" t="s">
        <v>1305</v>
      </c>
      <c r="D1823" s="1" t="s">
        <v>1306</v>
      </c>
      <c r="E1823" s="1" t="s">
        <v>8809</v>
      </c>
      <c r="F1823" s="1" t="s">
        <v>9235</v>
      </c>
    </row>
    <row r="1824" spans="1:6" x14ac:dyDescent="0.3">
      <c r="A1824" s="1" t="s">
        <v>2295</v>
      </c>
      <c r="B1824" s="1" t="s">
        <v>698</v>
      </c>
      <c r="C1824" s="1" t="s">
        <v>1305</v>
      </c>
      <c r="D1824" s="1" t="s">
        <v>1306</v>
      </c>
      <c r="E1824" s="1" t="s">
        <v>8810</v>
      </c>
      <c r="F1824" s="1" t="s">
        <v>9236</v>
      </c>
    </row>
    <row r="1825" spans="1:6" x14ac:dyDescent="0.3">
      <c r="A1825" s="1" t="s">
        <v>2295</v>
      </c>
      <c r="B1825" s="1" t="s">
        <v>698</v>
      </c>
      <c r="C1825" s="1" t="s">
        <v>1305</v>
      </c>
      <c r="D1825" s="1" t="s">
        <v>1306</v>
      </c>
      <c r="E1825" s="1" t="s">
        <v>8811</v>
      </c>
      <c r="F1825" s="1" t="s">
        <v>9237</v>
      </c>
    </row>
    <row r="1826" spans="1:6" x14ac:dyDescent="0.3">
      <c r="A1826" s="1" t="s">
        <v>2295</v>
      </c>
      <c r="B1826" s="1" t="s">
        <v>698</v>
      </c>
      <c r="C1826" s="1" t="s">
        <v>1305</v>
      </c>
      <c r="D1826" s="1" t="s">
        <v>1306</v>
      </c>
      <c r="E1826" s="1" t="s">
        <v>8812</v>
      </c>
      <c r="F1826" s="1" t="s">
        <v>9238</v>
      </c>
    </row>
    <row r="1827" spans="1:6" x14ac:dyDescent="0.3">
      <c r="A1827" s="1" t="s">
        <v>2295</v>
      </c>
      <c r="B1827" s="1" t="s">
        <v>698</v>
      </c>
      <c r="C1827" s="1" t="s">
        <v>1305</v>
      </c>
      <c r="D1827" s="1" t="s">
        <v>1306</v>
      </c>
      <c r="E1827" s="1" t="s">
        <v>8813</v>
      </c>
      <c r="F1827" s="1" t="s">
        <v>9239</v>
      </c>
    </row>
    <row r="1828" spans="1:6" x14ac:dyDescent="0.3">
      <c r="A1828" s="1" t="s">
        <v>2295</v>
      </c>
      <c r="B1828" s="1" t="s">
        <v>698</v>
      </c>
      <c r="C1828" s="1" t="s">
        <v>1305</v>
      </c>
      <c r="D1828" s="1" t="s">
        <v>1306</v>
      </c>
      <c r="E1828" s="1" t="s">
        <v>8814</v>
      </c>
      <c r="F1828" s="1" t="s">
        <v>9240</v>
      </c>
    </row>
    <row r="1829" spans="1:6" x14ac:dyDescent="0.3">
      <c r="A1829" s="1" t="s">
        <v>2295</v>
      </c>
      <c r="B1829" s="1" t="s">
        <v>698</v>
      </c>
      <c r="C1829" s="1" t="s">
        <v>1305</v>
      </c>
      <c r="D1829" s="1" t="s">
        <v>1306</v>
      </c>
      <c r="E1829" s="1" t="s">
        <v>8815</v>
      </c>
      <c r="F1829" s="1" t="s">
        <v>9241</v>
      </c>
    </row>
    <row r="1830" spans="1:6" x14ac:dyDescent="0.3">
      <c r="A1830" s="1" t="s">
        <v>2295</v>
      </c>
      <c r="B1830" s="1" t="s">
        <v>698</v>
      </c>
      <c r="C1830" s="1" t="s">
        <v>1305</v>
      </c>
      <c r="D1830" s="1" t="s">
        <v>1306</v>
      </c>
      <c r="E1830" s="1" t="s">
        <v>8816</v>
      </c>
      <c r="F1830" s="1" t="s">
        <v>9242</v>
      </c>
    </row>
    <row r="1831" spans="1:6" x14ac:dyDescent="0.3">
      <c r="A1831" s="1" t="s">
        <v>2295</v>
      </c>
      <c r="B1831" s="1" t="s">
        <v>698</v>
      </c>
      <c r="C1831" s="1" t="s">
        <v>1305</v>
      </c>
      <c r="D1831" s="1" t="s">
        <v>1306</v>
      </c>
      <c r="E1831" s="1" t="s">
        <v>8817</v>
      </c>
      <c r="F1831" s="1" t="s">
        <v>9243</v>
      </c>
    </row>
    <row r="1832" spans="1:6" x14ac:dyDescent="0.3">
      <c r="A1832" s="1" t="s">
        <v>2295</v>
      </c>
      <c r="B1832" s="1" t="s">
        <v>698</v>
      </c>
      <c r="C1832" s="1" t="s">
        <v>1305</v>
      </c>
      <c r="D1832" s="1" t="s">
        <v>1306</v>
      </c>
      <c r="E1832" s="1" t="s">
        <v>8818</v>
      </c>
      <c r="F1832" s="1" t="s">
        <v>9244</v>
      </c>
    </row>
    <row r="1833" spans="1:6" x14ac:dyDescent="0.3">
      <c r="A1833" s="1" t="s">
        <v>2295</v>
      </c>
      <c r="B1833" s="1" t="s">
        <v>698</v>
      </c>
      <c r="C1833" s="1" t="s">
        <v>1305</v>
      </c>
      <c r="D1833" s="1" t="s">
        <v>1306</v>
      </c>
      <c r="E1833" s="1" t="s">
        <v>8819</v>
      </c>
      <c r="F1833" s="1" t="s">
        <v>9245</v>
      </c>
    </row>
    <row r="1834" spans="1:6" x14ac:dyDescent="0.3">
      <c r="A1834" s="1" t="s">
        <v>2295</v>
      </c>
      <c r="B1834" s="1" t="s">
        <v>698</v>
      </c>
      <c r="C1834" s="1" t="s">
        <v>1305</v>
      </c>
      <c r="D1834" s="1" t="s">
        <v>1306</v>
      </c>
      <c r="E1834" s="1" t="s">
        <v>8784</v>
      </c>
      <c r="F1834" s="1" t="s">
        <v>9210</v>
      </c>
    </row>
    <row r="1835" spans="1:6" x14ac:dyDescent="0.3">
      <c r="A1835" s="1" t="s">
        <v>2295</v>
      </c>
      <c r="B1835" s="1" t="s">
        <v>698</v>
      </c>
      <c r="C1835" s="1" t="s">
        <v>1305</v>
      </c>
      <c r="D1835" s="1" t="s">
        <v>1306</v>
      </c>
      <c r="E1835" s="1" t="s">
        <v>8785</v>
      </c>
      <c r="F1835" s="1" t="s">
        <v>9211</v>
      </c>
    </row>
    <row r="1836" spans="1:6" x14ac:dyDescent="0.3">
      <c r="A1836" s="1" t="s">
        <v>2295</v>
      </c>
      <c r="B1836" s="1" t="s">
        <v>698</v>
      </c>
      <c r="C1836" s="1" t="s">
        <v>1305</v>
      </c>
      <c r="D1836" s="1" t="s">
        <v>1306</v>
      </c>
      <c r="E1836" s="1" t="s">
        <v>8786</v>
      </c>
      <c r="F1836" s="1" t="s">
        <v>9212</v>
      </c>
    </row>
    <row r="1837" spans="1:6" x14ac:dyDescent="0.3">
      <c r="A1837" s="1" t="s">
        <v>2295</v>
      </c>
      <c r="B1837" s="1" t="s">
        <v>698</v>
      </c>
      <c r="C1837" s="1" t="s">
        <v>1305</v>
      </c>
      <c r="D1837" s="1" t="s">
        <v>1306</v>
      </c>
      <c r="E1837" s="1" t="s">
        <v>8787</v>
      </c>
      <c r="F1837" s="1" t="s">
        <v>9213</v>
      </c>
    </row>
    <row r="1838" spans="1:6" x14ac:dyDescent="0.3">
      <c r="A1838" s="1" t="s">
        <v>2295</v>
      </c>
      <c r="B1838" s="1" t="s">
        <v>698</v>
      </c>
      <c r="C1838" s="1" t="s">
        <v>1305</v>
      </c>
      <c r="D1838" s="1" t="s">
        <v>1306</v>
      </c>
      <c r="E1838" s="1" t="s">
        <v>8788</v>
      </c>
      <c r="F1838" s="1" t="s">
        <v>9214</v>
      </c>
    </row>
    <row r="1839" spans="1:6" x14ac:dyDescent="0.3">
      <c r="A1839" s="1" t="s">
        <v>2295</v>
      </c>
      <c r="B1839" s="1" t="s">
        <v>698</v>
      </c>
      <c r="C1839" s="1" t="s">
        <v>1305</v>
      </c>
      <c r="D1839" s="1" t="s">
        <v>1306</v>
      </c>
      <c r="E1839" s="1" t="s">
        <v>8789</v>
      </c>
      <c r="F1839" s="1" t="s">
        <v>9215</v>
      </c>
    </row>
    <row r="1840" spans="1:6" x14ac:dyDescent="0.3">
      <c r="A1840" s="1" t="s">
        <v>2295</v>
      </c>
      <c r="B1840" s="1" t="s">
        <v>698</v>
      </c>
      <c r="C1840" s="1" t="s">
        <v>1305</v>
      </c>
      <c r="D1840" s="1" t="s">
        <v>1306</v>
      </c>
      <c r="E1840" s="1" t="s">
        <v>8790</v>
      </c>
      <c r="F1840" s="1" t="s">
        <v>9216</v>
      </c>
    </row>
    <row r="1841" spans="1:6" x14ac:dyDescent="0.3">
      <c r="A1841" s="1" t="s">
        <v>2295</v>
      </c>
      <c r="B1841" s="1" t="s">
        <v>698</v>
      </c>
      <c r="C1841" s="1" t="s">
        <v>1305</v>
      </c>
      <c r="D1841" s="1" t="s">
        <v>1306</v>
      </c>
      <c r="E1841" s="1" t="s">
        <v>8791</v>
      </c>
      <c r="F1841" s="1" t="s">
        <v>9217</v>
      </c>
    </row>
    <row r="1842" spans="1:6" x14ac:dyDescent="0.3">
      <c r="A1842" s="1" t="s">
        <v>2295</v>
      </c>
      <c r="B1842" s="1" t="s">
        <v>698</v>
      </c>
      <c r="C1842" s="1" t="s">
        <v>1305</v>
      </c>
      <c r="D1842" s="1" t="s">
        <v>1306</v>
      </c>
      <c r="E1842" s="1" t="s">
        <v>8792</v>
      </c>
      <c r="F1842" s="1" t="s">
        <v>9218</v>
      </c>
    </row>
    <row r="1843" spans="1:6" x14ac:dyDescent="0.3">
      <c r="A1843" s="1" t="s">
        <v>2295</v>
      </c>
      <c r="B1843" s="1" t="s">
        <v>698</v>
      </c>
      <c r="C1843" s="1" t="s">
        <v>1305</v>
      </c>
      <c r="D1843" s="1" t="s">
        <v>1306</v>
      </c>
      <c r="E1843" s="1" t="s">
        <v>8793</v>
      </c>
      <c r="F1843" s="1" t="s">
        <v>9219</v>
      </c>
    </row>
    <row r="1844" spans="1:6" x14ac:dyDescent="0.3">
      <c r="A1844" s="1" t="s">
        <v>2295</v>
      </c>
      <c r="B1844" s="1" t="s">
        <v>698</v>
      </c>
      <c r="C1844" s="1" t="s">
        <v>1305</v>
      </c>
      <c r="D1844" s="1" t="s">
        <v>1306</v>
      </c>
      <c r="E1844" s="1" t="s">
        <v>8794</v>
      </c>
      <c r="F1844" s="1" t="s">
        <v>9220</v>
      </c>
    </row>
    <row r="1845" spans="1:6" x14ac:dyDescent="0.3">
      <c r="A1845" s="1" t="s">
        <v>2295</v>
      </c>
      <c r="B1845" s="1" t="s">
        <v>698</v>
      </c>
      <c r="C1845" s="1" t="s">
        <v>1305</v>
      </c>
      <c r="D1845" s="1" t="s">
        <v>1306</v>
      </c>
      <c r="E1845" s="1" t="s">
        <v>8795</v>
      </c>
      <c r="F1845" s="1" t="s">
        <v>9221</v>
      </c>
    </row>
    <row r="1846" spans="1:6" x14ac:dyDescent="0.3">
      <c r="A1846" s="1" t="s">
        <v>2295</v>
      </c>
      <c r="B1846" s="1" t="s">
        <v>698</v>
      </c>
      <c r="C1846" s="1" t="s">
        <v>1305</v>
      </c>
      <c r="D1846" s="1" t="s">
        <v>1306</v>
      </c>
      <c r="E1846" s="1" t="s">
        <v>8796</v>
      </c>
      <c r="F1846" s="1" t="s">
        <v>9222</v>
      </c>
    </row>
    <row r="1847" spans="1:6" x14ac:dyDescent="0.3">
      <c r="A1847" s="1" t="s">
        <v>2295</v>
      </c>
      <c r="B1847" s="1" t="s">
        <v>698</v>
      </c>
      <c r="C1847" s="1" t="s">
        <v>1305</v>
      </c>
      <c r="D1847" s="1" t="s">
        <v>1306</v>
      </c>
      <c r="E1847" s="1" t="s">
        <v>8797</v>
      </c>
      <c r="F1847" s="1" t="s">
        <v>9223</v>
      </c>
    </row>
    <row r="1848" spans="1:6" x14ac:dyDescent="0.3">
      <c r="A1848" s="1" t="s">
        <v>2295</v>
      </c>
      <c r="B1848" s="1" t="s">
        <v>698</v>
      </c>
      <c r="C1848" s="1" t="s">
        <v>1305</v>
      </c>
      <c r="D1848" s="1" t="s">
        <v>1306</v>
      </c>
      <c r="E1848" s="1" t="s">
        <v>8798</v>
      </c>
      <c r="F1848" s="1" t="s">
        <v>9224</v>
      </c>
    </row>
    <row r="1849" spans="1:6" x14ac:dyDescent="0.3">
      <c r="A1849" s="1" t="s">
        <v>2295</v>
      </c>
      <c r="B1849" s="1" t="s">
        <v>698</v>
      </c>
      <c r="C1849" s="1" t="s">
        <v>1305</v>
      </c>
      <c r="D1849" s="1" t="s">
        <v>1306</v>
      </c>
      <c r="E1849" s="1" t="s">
        <v>8799</v>
      </c>
      <c r="F1849" s="1" t="s">
        <v>9225</v>
      </c>
    </row>
    <row r="1850" spans="1:6" x14ac:dyDescent="0.3">
      <c r="A1850" s="1" t="s">
        <v>2295</v>
      </c>
      <c r="B1850" s="1" t="s">
        <v>698</v>
      </c>
      <c r="C1850" s="1" t="s">
        <v>1305</v>
      </c>
      <c r="D1850" s="1" t="s">
        <v>1306</v>
      </c>
      <c r="E1850" s="1" t="s">
        <v>8800</v>
      </c>
      <c r="F1850" s="1" t="s">
        <v>9226</v>
      </c>
    </row>
    <row r="1851" spans="1:6" x14ac:dyDescent="0.3">
      <c r="A1851" s="1" t="s">
        <v>2295</v>
      </c>
      <c r="B1851" s="1" t="s">
        <v>698</v>
      </c>
      <c r="C1851" s="1" t="s">
        <v>1305</v>
      </c>
      <c r="D1851" s="1" t="s">
        <v>1306</v>
      </c>
      <c r="E1851" s="1" t="s">
        <v>8801</v>
      </c>
      <c r="F1851" s="1" t="s">
        <v>9227</v>
      </c>
    </row>
    <row r="1852" spans="1:6" x14ac:dyDescent="0.3">
      <c r="A1852" s="1" t="s">
        <v>2295</v>
      </c>
      <c r="B1852" s="1" t="s">
        <v>698</v>
      </c>
      <c r="C1852" s="1" t="s">
        <v>1305</v>
      </c>
      <c r="D1852" s="1" t="s">
        <v>1306</v>
      </c>
      <c r="E1852" s="1" t="s">
        <v>8802</v>
      </c>
      <c r="F1852" s="1" t="s">
        <v>9228</v>
      </c>
    </row>
    <row r="1853" spans="1:6" x14ac:dyDescent="0.3">
      <c r="A1853" s="1" t="s">
        <v>2295</v>
      </c>
      <c r="B1853" s="1" t="s">
        <v>698</v>
      </c>
      <c r="C1853" s="1" t="s">
        <v>1305</v>
      </c>
      <c r="D1853" s="1" t="s">
        <v>1306</v>
      </c>
      <c r="E1853" s="1" t="s">
        <v>8803</v>
      </c>
      <c r="F1853" s="1" t="s">
        <v>9229</v>
      </c>
    </row>
    <row r="1854" spans="1:6" x14ac:dyDescent="0.3">
      <c r="A1854" s="1" t="s">
        <v>2295</v>
      </c>
      <c r="B1854" s="1" t="s">
        <v>698</v>
      </c>
      <c r="C1854" s="1" t="s">
        <v>1305</v>
      </c>
      <c r="D1854" s="1" t="s">
        <v>1306</v>
      </c>
      <c r="E1854" s="1" t="s">
        <v>8804</v>
      </c>
      <c r="F1854" s="1" t="s">
        <v>9230</v>
      </c>
    </row>
    <row r="1855" spans="1:6" x14ac:dyDescent="0.3">
      <c r="A1855" s="1" t="s">
        <v>2295</v>
      </c>
      <c r="B1855" s="1" t="s">
        <v>698</v>
      </c>
      <c r="C1855" s="1" t="s">
        <v>1305</v>
      </c>
      <c r="D1855" s="1" t="s">
        <v>1306</v>
      </c>
      <c r="E1855" s="1" t="s">
        <v>8805</v>
      </c>
      <c r="F1855" s="1" t="s">
        <v>9231</v>
      </c>
    </row>
    <row r="1856" spans="1:6" x14ac:dyDescent="0.3">
      <c r="A1856" s="1" t="s">
        <v>2295</v>
      </c>
      <c r="B1856" s="1" t="s">
        <v>698</v>
      </c>
      <c r="C1856" s="1" t="s">
        <v>1305</v>
      </c>
      <c r="D1856" s="1" t="s">
        <v>1306</v>
      </c>
      <c r="E1856" s="1" t="s">
        <v>8806</v>
      </c>
      <c r="F1856" s="1" t="s">
        <v>9232</v>
      </c>
    </row>
    <row r="1857" spans="1:6" x14ac:dyDescent="0.3">
      <c r="A1857" s="1" t="s">
        <v>2295</v>
      </c>
      <c r="B1857" s="1" t="s">
        <v>698</v>
      </c>
      <c r="C1857" s="1" t="s">
        <v>1305</v>
      </c>
      <c r="D1857" s="1" t="s">
        <v>1306</v>
      </c>
      <c r="E1857" s="1" t="s">
        <v>8807</v>
      </c>
      <c r="F1857" s="1" t="s">
        <v>9233</v>
      </c>
    </row>
    <row r="1858" spans="1:6" x14ac:dyDescent="0.3">
      <c r="A1858" s="1" t="s">
        <v>2295</v>
      </c>
      <c r="B1858" s="1" t="s">
        <v>698</v>
      </c>
      <c r="C1858" s="1" t="s">
        <v>1305</v>
      </c>
      <c r="D1858" s="1" t="s">
        <v>1306</v>
      </c>
      <c r="E1858" s="1" t="s">
        <v>8808</v>
      </c>
      <c r="F1858" s="1" t="s">
        <v>9234</v>
      </c>
    </row>
    <row r="1859" spans="1:6" x14ac:dyDescent="0.3">
      <c r="A1859" s="1" t="s">
        <v>2295</v>
      </c>
      <c r="B1859" s="1" t="s">
        <v>698</v>
      </c>
      <c r="C1859" s="1" t="s">
        <v>1305</v>
      </c>
      <c r="D1859" s="1" t="s">
        <v>1306</v>
      </c>
      <c r="E1859" s="1" t="s">
        <v>8809</v>
      </c>
      <c r="F1859" s="1" t="s">
        <v>9235</v>
      </c>
    </row>
    <row r="1860" spans="1:6" x14ac:dyDescent="0.3">
      <c r="A1860" s="1" t="s">
        <v>2295</v>
      </c>
      <c r="B1860" s="1" t="s">
        <v>698</v>
      </c>
      <c r="C1860" s="1" t="s">
        <v>1305</v>
      </c>
      <c r="D1860" s="1" t="s">
        <v>1306</v>
      </c>
      <c r="E1860" s="1" t="s">
        <v>8810</v>
      </c>
      <c r="F1860" s="1" t="s">
        <v>9236</v>
      </c>
    </row>
    <row r="1861" spans="1:6" x14ac:dyDescent="0.3">
      <c r="A1861" s="1" t="s">
        <v>2295</v>
      </c>
      <c r="B1861" s="1" t="s">
        <v>698</v>
      </c>
      <c r="C1861" s="1" t="s">
        <v>1305</v>
      </c>
      <c r="D1861" s="1" t="s">
        <v>1306</v>
      </c>
      <c r="E1861" s="1" t="s">
        <v>8811</v>
      </c>
      <c r="F1861" s="1" t="s">
        <v>9237</v>
      </c>
    </row>
    <row r="1862" spans="1:6" x14ac:dyDescent="0.3">
      <c r="A1862" s="1" t="s">
        <v>2295</v>
      </c>
      <c r="B1862" s="1" t="s">
        <v>698</v>
      </c>
      <c r="C1862" s="1" t="s">
        <v>1305</v>
      </c>
      <c r="D1862" s="1" t="s">
        <v>1306</v>
      </c>
      <c r="E1862" s="1" t="s">
        <v>8812</v>
      </c>
      <c r="F1862" s="1" t="s">
        <v>9238</v>
      </c>
    </row>
    <row r="1863" spans="1:6" x14ac:dyDescent="0.3">
      <c r="A1863" s="1" t="s">
        <v>2295</v>
      </c>
      <c r="B1863" s="1" t="s">
        <v>698</v>
      </c>
      <c r="C1863" s="1" t="s">
        <v>1305</v>
      </c>
      <c r="D1863" s="1" t="s">
        <v>1306</v>
      </c>
      <c r="E1863" s="1" t="s">
        <v>8813</v>
      </c>
      <c r="F1863" s="1" t="s">
        <v>9239</v>
      </c>
    </row>
    <row r="1864" spans="1:6" x14ac:dyDescent="0.3">
      <c r="A1864" s="1" t="s">
        <v>2295</v>
      </c>
      <c r="B1864" s="1" t="s">
        <v>698</v>
      </c>
      <c r="C1864" s="1" t="s">
        <v>1305</v>
      </c>
      <c r="D1864" s="1" t="s">
        <v>1306</v>
      </c>
      <c r="E1864" s="1" t="s">
        <v>8814</v>
      </c>
      <c r="F1864" s="1" t="s">
        <v>9240</v>
      </c>
    </row>
    <row r="1865" spans="1:6" x14ac:dyDescent="0.3">
      <c r="A1865" s="1" t="s">
        <v>2295</v>
      </c>
      <c r="B1865" s="1" t="s">
        <v>698</v>
      </c>
      <c r="C1865" s="1" t="s">
        <v>1305</v>
      </c>
      <c r="D1865" s="1" t="s">
        <v>1306</v>
      </c>
      <c r="E1865" s="1" t="s">
        <v>8815</v>
      </c>
      <c r="F1865" s="1" t="s">
        <v>9241</v>
      </c>
    </row>
    <row r="1866" spans="1:6" x14ac:dyDescent="0.3">
      <c r="A1866" s="1" t="s">
        <v>2295</v>
      </c>
      <c r="B1866" s="1" t="s">
        <v>698</v>
      </c>
      <c r="C1866" s="1" t="s">
        <v>1305</v>
      </c>
      <c r="D1866" s="1" t="s">
        <v>1306</v>
      </c>
      <c r="E1866" s="1" t="s">
        <v>8816</v>
      </c>
      <c r="F1866" s="1" t="s">
        <v>9242</v>
      </c>
    </row>
    <row r="1867" spans="1:6" x14ac:dyDescent="0.3">
      <c r="A1867" s="1" t="s">
        <v>2295</v>
      </c>
      <c r="B1867" s="1" t="s">
        <v>698</v>
      </c>
      <c r="C1867" s="1" t="s">
        <v>1305</v>
      </c>
      <c r="D1867" s="1" t="s">
        <v>1306</v>
      </c>
      <c r="E1867" s="1" t="s">
        <v>8817</v>
      </c>
      <c r="F1867" s="1" t="s">
        <v>9243</v>
      </c>
    </row>
    <row r="1868" spans="1:6" x14ac:dyDescent="0.3">
      <c r="A1868" s="1" t="s">
        <v>2295</v>
      </c>
      <c r="B1868" s="1" t="s">
        <v>698</v>
      </c>
      <c r="C1868" s="1" t="s">
        <v>1305</v>
      </c>
      <c r="D1868" s="1" t="s">
        <v>1306</v>
      </c>
      <c r="E1868" s="1" t="s">
        <v>8818</v>
      </c>
      <c r="F1868" s="1" t="s">
        <v>9244</v>
      </c>
    </row>
    <row r="1869" spans="1:6" x14ac:dyDescent="0.3">
      <c r="A1869" s="1" t="s">
        <v>2295</v>
      </c>
      <c r="B1869" s="1" t="s">
        <v>698</v>
      </c>
      <c r="C1869" s="1" t="s">
        <v>1305</v>
      </c>
      <c r="D1869" s="1" t="s">
        <v>1306</v>
      </c>
      <c r="E1869" s="1" t="s">
        <v>8819</v>
      </c>
      <c r="F1869" s="1" t="s">
        <v>9245</v>
      </c>
    </row>
    <row r="1870" spans="1:6" x14ac:dyDescent="0.3">
      <c r="A1870" s="1" t="s">
        <v>2295</v>
      </c>
      <c r="B1870" s="1" t="s">
        <v>698</v>
      </c>
      <c r="C1870" s="1" t="s">
        <v>1305</v>
      </c>
      <c r="D1870" s="1" t="s">
        <v>1306</v>
      </c>
      <c r="E1870" s="1" t="s">
        <v>8784</v>
      </c>
      <c r="F1870" s="1" t="s">
        <v>9210</v>
      </c>
    </row>
    <row r="1871" spans="1:6" x14ac:dyDescent="0.3">
      <c r="A1871" s="1" t="s">
        <v>2295</v>
      </c>
      <c r="B1871" s="1" t="s">
        <v>698</v>
      </c>
      <c r="C1871" s="1" t="s">
        <v>1305</v>
      </c>
      <c r="D1871" s="1" t="s">
        <v>1306</v>
      </c>
      <c r="E1871" s="1" t="s">
        <v>8785</v>
      </c>
      <c r="F1871" s="1" t="s">
        <v>9211</v>
      </c>
    </row>
    <row r="1872" spans="1:6" x14ac:dyDescent="0.3">
      <c r="A1872" s="1" t="s">
        <v>2295</v>
      </c>
      <c r="B1872" s="1" t="s">
        <v>698</v>
      </c>
      <c r="C1872" s="1" t="s">
        <v>1305</v>
      </c>
      <c r="D1872" s="1" t="s">
        <v>1306</v>
      </c>
      <c r="E1872" s="1" t="s">
        <v>8786</v>
      </c>
      <c r="F1872" s="1" t="s">
        <v>9212</v>
      </c>
    </row>
    <row r="1873" spans="1:6" x14ac:dyDescent="0.3">
      <c r="A1873" s="1" t="s">
        <v>2295</v>
      </c>
      <c r="B1873" s="1" t="s">
        <v>698</v>
      </c>
      <c r="C1873" s="1" t="s">
        <v>1305</v>
      </c>
      <c r="D1873" s="1" t="s">
        <v>1306</v>
      </c>
      <c r="E1873" s="1" t="s">
        <v>8787</v>
      </c>
      <c r="F1873" s="1" t="s">
        <v>9213</v>
      </c>
    </row>
    <row r="1874" spans="1:6" x14ac:dyDescent="0.3">
      <c r="A1874" s="1" t="s">
        <v>2295</v>
      </c>
      <c r="B1874" s="1" t="s">
        <v>698</v>
      </c>
      <c r="C1874" s="1" t="s">
        <v>1305</v>
      </c>
      <c r="D1874" s="1" t="s">
        <v>1306</v>
      </c>
      <c r="E1874" s="1" t="s">
        <v>8788</v>
      </c>
      <c r="F1874" s="1" t="s">
        <v>9214</v>
      </c>
    </row>
    <row r="1875" spans="1:6" x14ac:dyDescent="0.3">
      <c r="A1875" s="1" t="s">
        <v>2295</v>
      </c>
      <c r="B1875" s="1" t="s">
        <v>698</v>
      </c>
      <c r="C1875" s="1" t="s">
        <v>1305</v>
      </c>
      <c r="D1875" s="1" t="s">
        <v>1306</v>
      </c>
      <c r="E1875" s="1" t="s">
        <v>8789</v>
      </c>
      <c r="F1875" s="1" t="s">
        <v>9215</v>
      </c>
    </row>
    <row r="1876" spans="1:6" x14ac:dyDescent="0.3">
      <c r="A1876" s="1" t="s">
        <v>2295</v>
      </c>
      <c r="B1876" s="1" t="s">
        <v>698</v>
      </c>
      <c r="C1876" s="1" t="s">
        <v>1305</v>
      </c>
      <c r="D1876" s="1" t="s">
        <v>1306</v>
      </c>
      <c r="E1876" s="1" t="s">
        <v>8790</v>
      </c>
      <c r="F1876" s="1" t="s">
        <v>9216</v>
      </c>
    </row>
    <row r="1877" spans="1:6" x14ac:dyDescent="0.3">
      <c r="A1877" s="1" t="s">
        <v>2295</v>
      </c>
      <c r="B1877" s="1" t="s">
        <v>698</v>
      </c>
      <c r="C1877" s="1" t="s">
        <v>1305</v>
      </c>
      <c r="D1877" s="1" t="s">
        <v>1306</v>
      </c>
      <c r="E1877" s="1" t="s">
        <v>8791</v>
      </c>
      <c r="F1877" s="1" t="s">
        <v>9217</v>
      </c>
    </row>
    <row r="1878" spans="1:6" x14ac:dyDescent="0.3">
      <c r="A1878" s="1" t="s">
        <v>2295</v>
      </c>
      <c r="B1878" s="1" t="s">
        <v>698</v>
      </c>
      <c r="C1878" s="1" t="s">
        <v>1305</v>
      </c>
      <c r="D1878" s="1" t="s">
        <v>1306</v>
      </c>
      <c r="E1878" s="1" t="s">
        <v>8792</v>
      </c>
      <c r="F1878" s="1" t="s">
        <v>9218</v>
      </c>
    </row>
    <row r="1879" spans="1:6" x14ac:dyDescent="0.3">
      <c r="A1879" s="1" t="s">
        <v>2295</v>
      </c>
      <c r="B1879" s="1" t="s">
        <v>698</v>
      </c>
      <c r="C1879" s="1" t="s">
        <v>1305</v>
      </c>
      <c r="D1879" s="1" t="s">
        <v>1306</v>
      </c>
      <c r="E1879" s="1" t="s">
        <v>8793</v>
      </c>
      <c r="F1879" s="1" t="s">
        <v>9219</v>
      </c>
    </row>
    <row r="1880" spans="1:6" x14ac:dyDescent="0.3">
      <c r="A1880" s="1" t="s">
        <v>2295</v>
      </c>
      <c r="B1880" s="1" t="s">
        <v>698</v>
      </c>
      <c r="C1880" s="1" t="s">
        <v>1305</v>
      </c>
      <c r="D1880" s="1" t="s">
        <v>1306</v>
      </c>
      <c r="E1880" s="1" t="s">
        <v>8794</v>
      </c>
      <c r="F1880" s="1" t="s">
        <v>9220</v>
      </c>
    </row>
    <row r="1881" spans="1:6" x14ac:dyDescent="0.3">
      <c r="A1881" s="1" t="s">
        <v>2295</v>
      </c>
      <c r="B1881" s="1" t="s">
        <v>698</v>
      </c>
      <c r="C1881" s="1" t="s">
        <v>1305</v>
      </c>
      <c r="D1881" s="1" t="s">
        <v>1306</v>
      </c>
      <c r="E1881" s="1" t="s">
        <v>8795</v>
      </c>
      <c r="F1881" s="1" t="s">
        <v>9221</v>
      </c>
    </row>
    <row r="1882" spans="1:6" x14ac:dyDescent="0.3">
      <c r="A1882" s="1" t="s">
        <v>2295</v>
      </c>
      <c r="B1882" s="1" t="s">
        <v>698</v>
      </c>
      <c r="C1882" s="1" t="s">
        <v>1305</v>
      </c>
      <c r="D1882" s="1" t="s">
        <v>1306</v>
      </c>
      <c r="E1882" s="1" t="s">
        <v>8796</v>
      </c>
      <c r="F1882" s="1" t="s">
        <v>9222</v>
      </c>
    </row>
    <row r="1883" spans="1:6" x14ac:dyDescent="0.3">
      <c r="A1883" s="1" t="s">
        <v>2295</v>
      </c>
      <c r="B1883" s="1" t="s">
        <v>698</v>
      </c>
      <c r="C1883" s="1" t="s">
        <v>1305</v>
      </c>
      <c r="D1883" s="1" t="s">
        <v>1306</v>
      </c>
      <c r="E1883" s="1" t="s">
        <v>8797</v>
      </c>
      <c r="F1883" s="1" t="s">
        <v>9223</v>
      </c>
    </row>
    <row r="1884" spans="1:6" x14ac:dyDescent="0.3">
      <c r="A1884" s="1" t="s">
        <v>2295</v>
      </c>
      <c r="B1884" s="1" t="s">
        <v>698</v>
      </c>
      <c r="C1884" s="1" t="s">
        <v>1305</v>
      </c>
      <c r="D1884" s="1" t="s">
        <v>1306</v>
      </c>
      <c r="E1884" s="1" t="s">
        <v>8798</v>
      </c>
      <c r="F1884" s="1" t="s">
        <v>9224</v>
      </c>
    </row>
    <row r="1885" spans="1:6" x14ac:dyDescent="0.3">
      <c r="A1885" s="1" t="s">
        <v>2295</v>
      </c>
      <c r="B1885" s="1" t="s">
        <v>698</v>
      </c>
      <c r="C1885" s="1" t="s">
        <v>1305</v>
      </c>
      <c r="D1885" s="1" t="s">
        <v>1306</v>
      </c>
      <c r="E1885" s="1" t="s">
        <v>8799</v>
      </c>
      <c r="F1885" s="1" t="s">
        <v>9225</v>
      </c>
    </row>
    <row r="1886" spans="1:6" x14ac:dyDescent="0.3">
      <c r="A1886" s="1" t="s">
        <v>2295</v>
      </c>
      <c r="B1886" s="1" t="s">
        <v>698</v>
      </c>
      <c r="C1886" s="1" t="s">
        <v>1305</v>
      </c>
      <c r="D1886" s="1" t="s">
        <v>1306</v>
      </c>
      <c r="E1886" s="1" t="s">
        <v>8800</v>
      </c>
      <c r="F1886" s="1" t="s">
        <v>9226</v>
      </c>
    </row>
    <row r="1887" spans="1:6" x14ac:dyDescent="0.3">
      <c r="A1887" s="1" t="s">
        <v>2295</v>
      </c>
      <c r="B1887" s="1" t="s">
        <v>698</v>
      </c>
      <c r="C1887" s="1" t="s">
        <v>1305</v>
      </c>
      <c r="D1887" s="1" t="s">
        <v>1306</v>
      </c>
      <c r="E1887" s="1" t="s">
        <v>8801</v>
      </c>
      <c r="F1887" s="1" t="s">
        <v>9227</v>
      </c>
    </row>
    <row r="1888" spans="1:6" x14ac:dyDescent="0.3">
      <c r="A1888" s="1" t="s">
        <v>2295</v>
      </c>
      <c r="B1888" s="1" t="s">
        <v>698</v>
      </c>
      <c r="C1888" s="1" t="s">
        <v>1305</v>
      </c>
      <c r="D1888" s="1" t="s">
        <v>1306</v>
      </c>
      <c r="E1888" s="1" t="s">
        <v>8802</v>
      </c>
      <c r="F1888" s="1" t="s">
        <v>9228</v>
      </c>
    </row>
    <row r="1889" spans="1:6" x14ac:dyDescent="0.3">
      <c r="A1889" s="1" t="s">
        <v>2295</v>
      </c>
      <c r="B1889" s="1" t="s">
        <v>698</v>
      </c>
      <c r="C1889" s="1" t="s">
        <v>1305</v>
      </c>
      <c r="D1889" s="1" t="s">
        <v>1306</v>
      </c>
      <c r="E1889" s="1" t="s">
        <v>8803</v>
      </c>
      <c r="F1889" s="1" t="s">
        <v>9229</v>
      </c>
    </row>
    <row r="1890" spans="1:6" x14ac:dyDescent="0.3">
      <c r="A1890" s="1" t="s">
        <v>2295</v>
      </c>
      <c r="B1890" s="1" t="s">
        <v>698</v>
      </c>
      <c r="C1890" s="1" t="s">
        <v>1305</v>
      </c>
      <c r="D1890" s="1" t="s">
        <v>1306</v>
      </c>
      <c r="E1890" s="1" t="s">
        <v>8804</v>
      </c>
      <c r="F1890" s="1" t="s">
        <v>9230</v>
      </c>
    </row>
    <row r="1891" spans="1:6" x14ac:dyDescent="0.3">
      <c r="A1891" s="1" t="s">
        <v>2295</v>
      </c>
      <c r="B1891" s="1" t="s">
        <v>698</v>
      </c>
      <c r="C1891" s="1" t="s">
        <v>1305</v>
      </c>
      <c r="D1891" s="1" t="s">
        <v>1306</v>
      </c>
      <c r="E1891" s="1" t="s">
        <v>8805</v>
      </c>
      <c r="F1891" s="1" t="s">
        <v>9231</v>
      </c>
    </row>
    <row r="1892" spans="1:6" x14ac:dyDescent="0.3">
      <c r="A1892" s="1" t="s">
        <v>2295</v>
      </c>
      <c r="B1892" s="1" t="s">
        <v>698</v>
      </c>
      <c r="C1892" s="1" t="s">
        <v>1305</v>
      </c>
      <c r="D1892" s="1" t="s">
        <v>1306</v>
      </c>
      <c r="E1892" s="1" t="s">
        <v>8806</v>
      </c>
      <c r="F1892" s="1" t="s">
        <v>9232</v>
      </c>
    </row>
    <row r="1893" spans="1:6" x14ac:dyDescent="0.3">
      <c r="A1893" s="1" t="s">
        <v>2295</v>
      </c>
      <c r="B1893" s="1" t="s">
        <v>698</v>
      </c>
      <c r="C1893" s="1" t="s">
        <v>1305</v>
      </c>
      <c r="D1893" s="1" t="s">
        <v>1306</v>
      </c>
      <c r="E1893" s="1" t="s">
        <v>8807</v>
      </c>
      <c r="F1893" s="1" t="s">
        <v>9233</v>
      </c>
    </row>
    <row r="1894" spans="1:6" x14ac:dyDescent="0.3">
      <c r="A1894" s="1" t="s">
        <v>2295</v>
      </c>
      <c r="B1894" s="1" t="s">
        <v>698</v>
      </c>
      <c r="C1894" s="1" t="s">
        <v>1305</v>
      </c>
      <c r="D1894" s="1" t="s">
        <v>1306</v>
      </c>
      <c r="E1894" s="1" t="s">
        <v>8808</v>
      </c>
      <c r="F1894" s="1" t="s">
        <v>9234</v>
      </c>
    </row>
    <row r="1895" spans="1:6" x14ac:dyDescent="0.3">
      <c r="A1895" s="1" t="s">
        <v>2295</v>
      </c>
      <c r="B1895" s="1" t="s">
        <v>698</v>
      </c>
      <c r="C1895" s="1" t="s">
        <v>1305</v>
      </c>
      <c r="D1895" s="1" t="s">
        <v>1306</v>
      </c>
      <c r="E1895" s="1" t="s">
        <v>8809</v>
      </c>
      <c r="F1895" s="1" t="s">
        <v>9235</v>
      </c>
    </row>
    <row r="1896" spans="1:6" x14ac:dyDescent="0.3">
      <c r="A1896" s="1" t="s">
        <v>2295</v>
      </c>
      <c r="B1896" s="1" t="s">
        <v>698</v>
      </c>
      <c r="C1896" s="1" t="s">
        <v>1305</v>
      </c>
      <c r="D1896" s="1" t="s">
        <v>1306</v>
      </c>
      <c r="E1896" s="1" t="s">
        <v>8810</v>
      </c>
      <c r="F1896" s="1" t="s">
        <v>9236</v>
      </c>
    </row>
    <row r="1897" spans="1:6" x14ac:dyDescent="0.3">
      <c r="A1897" s="1" t="s">
        <v>2295</v>
      </c>
      <c r="B1897" s="1" t="s">
        <v>698</v>
      </c>
      <c r="C1897" s="1" t="s">
        <v>1305</v>
      </c>
      <c r="D1897" s="1" t="s">
        <v>1306</v>
      </c>
      <c r="E1897" s="1" t="s">
        <v>8820</v>
      </c>
      <c r="F1897" s="1" t="s">
        <v>9246</v>
      </c>
    </row>
    <row r="1898" spans="1:6" x14ac:dyDescent="0.3">
      <c r="A1898" s="1" t="s">
        <v>2295</v>
      </c>
      <c r="B1898" s="1" t="s">
        <v>698</v>
      </c>
      <c r="C1898" s="1" t="s">
        <v>1305</v>
      </c>
      <c r="D1898" s="1" t="s">
        <v>1306</v>
      </c>
      <c r="E1898" s="1" t="s">
        <v>8821</v>
      </c>
      <c r="F1898" s="1" t="s">
        <v>9247</v>
      </c>
    </row>
    <row r="1899" spans="1:6" x14ac:dyDescent="0.3">
      <c r="A1899" s="1" t="s">
        <v>2295</v>
      </c>
      <c r="B1899" s="1" t="s">
        <v>698</v>
      </c>
      <c r="C1899" s="1" t="s">
        <v>1305</v>
      </c>
      <c r="D1899" s="1" t="s">
        <v>1306</v>
      </c>
      <c r="E1899" s="1" t="s">
        <v>8822</v>
      </c>
      <c r="F1899" s="1" t="s">
        <v>9248</v>
      </c>
    </row>
    <row r="1900" spans="1:6" x14ac:dyDescent="0.3">
      <c r="A1900" s="1" t="s">
        <v>2295</v>
      </c>
      <c r="B1900" s="1" t="s">
        <v>698</v>
      </c>
      <c r="C1900" s="1" t="s">
        <v>1305</v>
      </c>
      <c r="D1900" s="1" t="s">
        <v>1306</v>
      </c>
      <c r="E1900" s="1" t="s">
        <v>8823</v>
      </c>
      <c r="F1900" s="1" t="s">
        <v>9249</v>
      </c>
    </row>
    <row r="1901" spans="1:6" x14ac:dyDescent="0.3">
      <c r="A1901" s="1" t="s">
        <v>2295</v>
      </c>
      <c r="B1901" s="1" t="s">
        <v>698</v>
      </c>
      <c r="C1901" s="1" t="s">
        <v>1305</v>
      </c>
      <c r="D1901" s="1" t="s">
        <v>1306</v>
      </c>
      <c r="E1901" s="1" t="s">
        <v>8824</v>
      </c>
      <c r="F1901" s="1" t="s">
        <v>9250</v>
      </c>
    </row>
    <row r="1902" spans="1:6" x14ac:dyDescent="0.3">
      <c r="A1902" s="1" t="s">
        <v>2295</v>
      </c>
      <c r="B1902" s="1" t="s">
        <v>698</v>
      </c>
      <c r="C1902" s="1" t="s">
        <v>1305</v>
      </c>
      <c r="D1902" s="1" t="s">
        <v>1306</v>
      </c>
      <c r="E1902" s="1" t="s">
        <v>8825</v>
      </c>
      <c r="F1902" s="1" t="s">
        <v>9251</v>
      </c>
    </row>
    <row r="1903" spans="1:6" x14ac:dyDescent="0.3">
      <c r="A1903" s="1" t="s">
        <v>2295</v>
      </c>
      <c r="B1903" s="1" t="s">
        <v>698</v>
      </c>
      <c r="C1903" s="1" t="s">
        <v>1305</v>
      </c>
      <c r="D1903" s="1" t="s">
        <v>1306</v>
      </c>
      <c r="E1903" s="1" t="s">
        <v>8826</v>
      </c>
      <c r="F1903" s="1" t="s">
        <v>9252</v>
      </c>
    </row>
    <row r="1904" spans="1:6" x14ac:dyDescent="0.3">
      <c r="A1904" s="1" t="s">
        <v>2295</v>
      </c>
      <c r="B1904" s="1" t="s">
        <v>698</v>
      </c>
      <c r="C1904" s="1" t="s">
        <v>1305</v>
      </c>
      <c r="D1904" s="1" t="s">
        <v>1306</v>
      </c>
      <c r="E1904" s="1" t="s">
        <v>8827</v>
      </c>
      <c r="F1904" s="1" t="s">
        <v>9253</v>
      </c>
    </row>
    <row r="1905" spans="1:6" x14ac:dyDescent="0.3">
      <c r="A1905" s="1" t="s">
        <v>2295</v>
      </c>
      <c r="B1905" s="1" t="s">
        <v>698</v>
      </c>
      <c r="C1905" s="1" t="s">
        <v>1305</v>
      </c>
      <c r="D1905" s="1" t="s">
        <v>1306</v>
      </c>
      <c r="E1905" s="1" t="s">
        <v>8828</v>
      </c>
      <c r="F1905" s="1" t="s">
        <v>9254</v>
      </c>
    </row>
    <row r="1906" spans="1:6" x14ac:dyDescent="0.3">
      <c r="A1906" s="1" t="s">
        <v>2295</v>
      </c>
      <c r="B1906" s="1" t="s">
        <v>698</v>
      </c>
      <c r="C1906" s="1" t="s">
        <v>1305</v>
      </c>
      <c r="D1906" s="1" t="s">
        <v>1306</v>
      </c>
      <c r="E1906" s="1" t="s">
        <v>8784</v>
      </c>
      <c r="F1906" s="1" t="s">
        <v>9210</v>
      </c>
    </row>
    <row r="1907" spans="1:6" x14ac:dyDescent="0.3">
      <c r="A1907" s="1" t="s">
        <v>2295</v>
      </c>
      <c r="B1907" s="1" t="s">
        <v>698</v>
      </c>
      <c r="C1907" s="1" t="s">
        <v>1305</v>
      </c>
      <c r="D1907" s="1" t="s">
        <v>1306</v>
      </c>
      <c r="E1907" s="1" t="s">
        <v>8785</v>
      </c>
      <c r="F1907" s="1" t="s">
        <v>9211</v>
      </c>
    </row>
    <row r="1908" spans="1:6" x14ac:dyDescent="0.3">
      <c r="A1908" s="1" t="s">
        <v>2295</v>
      </c>
      <c r="B1908" s="1" t="s">
        <v>698</v>
      </c>
      <c r="C1908" s="1" t="s">
        <v>1305</v>
      </c>
      <c r="D1908" s="1" t="s">
        <v>1306</v>
      </c>
      <c r="E1908" s="1" t="s">
        <v>8786</v>
      </c>
      <c r="F1908" s="1" t="s">
        <v>9212</v>
      </c>
    </row>
    <row r="1909" spans="1:6" x14ac:dyDescent="0.3">
      <c r="A1909" s="1" t="s">
        <v>2295</v>
      </c>
      <c r="B1909" s="1" t="s">
        <v>698</v>
      </c>
      <c r="C1909" s="1" t="s">
        <v>1305</v>
      </c>
      <c r="D1909" s="1" t="s">
        <v>1306</v>
      </c>
      <c r="E1909" s="1" t="s">
        <v>8787</v>
      </c>
      <c r="F1909" s="1" t="s">
        <v>9213</v>
      </c>
    </row>
    <row r="1910" spans="1:6" x14ac:dyDescent="0.3">
      <c r="A1910" s="1" t="s">
        <v>2295</v>
      </c>
      <c r="B1910" s="1" t="s">
        <v>698</v>
      </c>
      <c r="C1910" s="1" t="s">
        <v>1305</v>
      </c>
      <c r="D1910" s="1" t="s">
        <v>1306</v>
      </c>
      <c r="E1910" s="1" t="s">
        <v>8788</v>
      </c>
      <c r="F1910" s="1" t="s">
        <v>9214</v>
      </c>
    </row>
    <row r="1911" spans="1:6" x14ac:dyDescent="0.3">
      <c r="A1911" s="1" t="s">
        <v>2295</v>
      </c>
      <c r="B1911" s="1" t="s">
        <v>698</v>
      </c>
      <c r="C1911" s="1" t="s">
        <v>1305</v>
      </c>
      <c r="D1911" s="1" t="s">
        <v>1306</v>
      </c>
      <c r="E1911" s="1" t="s">
        <v>8789</v>
      </c>
      <c r="F1911" s="1" t="s">
        <v>9215</v>
      </c>
    </row>
    <row r="1912" spans="1:6" x14ac:dyDescent="0.3">
      <c r="A1912" s="1" t="s">
        <v>2295</v>
      </c>
      <c r="B1912" s="1" t="s">
        <v>698</v>
      </c>
      <c r="C1912" s="1" t="s">
        <v>1305</v>
      </c>
      <c r="D1912" s="1" t="s">
        <v>1306</v>
      </c>
      <c r="E1912" s="1" t="s">
        <v>8790</v>
      </c>
      <c r="F1912" s="1" t="s">
        <v>9216</v>
      </c>
    </row>
    <row r="1913" spans="1:6" x14ac:dyDescent="0.3">
      <c r="A1913" s="1" t="s">
        <v>2295</v>
      </c>
      <c r="B1913" s="1" t="s">
        <v>698</v>
      </c>
      <c r="C1913" s="1" t="s">
        <v>1305</v>
      </c>
      <c r="D1913" s="1" t="s">
        <v>1306</v>
      </c>
      <c r="E1913" s="1" t="s">
        <v>8791</v>
      </c>
      <c r="F1913" s="1" t="s">
        <v>9217</v>
      </c>
    </row>
    <row r="1914" spans="1:6" x14ac:dyDescent="0.3">
      <c r="A1914" s="1" t="s">
        <v>2295</v>
      </c>
      <c r="B1914" s="1" t="s">
        <v>698</v>
      </c>
      <c r="C1914" s="1" t="s">
        <v>1305</v>
      </c>
      <c r="D1914" s="1" t="s">
        <v>1306</v>
      </c>
      <c r="E1914" s="1" t="s">
        <v>8792</v>
      </c>
      <c r="F1914" s="1" t="s">
        <v>9218</v>
      </c>
    </row>
    <row r="1915" spans="1:6" x14ac:dyDescent="0.3">
      <c r="A1915" s="1" t="s">
        <v>2295</v>
      </c>
      <c r="B1915" s="1" t="s">
        <v>698</v>
      </c>
      <c r="C1915" s="1" t="s">
        <v>1305</v>
      </c>
      <c r="D1915" s="1" t="s">
        <v>1306</v>
      </c>
      <c r="E1915" s="1" t="s">
        <v>8793</v>
      </c>
      <c r="F1915" s="1" t="s">
        <v>9219</v>
      </c>
    </row>
    <row r="1916" spans="1:6" x14ac:dyDescent="0.3">
      <c r="A1916" s="1" t="s">
        <v>2295</v>
      </c>
      <c r="B1916" s="1" t="s">
        <v>698</v>
      </c>
      <c r="C1916" s="1" t="s">
        <v>1305</v>
      </c>
      <c r="D1916" s="1" t="s">
        <v>1306</v>
      </c>
      <c r="E1916" s="1" t="s">
        <v>8794</v>
      </c>
      <c r="F1916" s="1" t="s">
        <v>9220</v>
      </c>
    </row>
    <row r="1917" spans="1:6" x14ac:dyDescent="0.3">
      <c r="A1917" s="1" t="s">
        <v>2295</v>
      </c>
      <c r="B1917" s="1" t="s">
        <v>698</v>
      </c>
      <c r="C1917" s="1" t="s">
        <v>1305</v>
      </c>
      <c r="D1917" s="1" t="s">
        <v>1306</v>
      </c>
      <c r="E1917" s="1" t="s">
        <v>8795</v>
      </c>
      <c r="F1917" s="1" t="s">
        <v>9221</v>
      </c>
    </row>
    <row r="1918" spans="1:6" x14ac:dyDescent="0.3">
      <c r="A1918" s="1" t="s">
        <v>2295</v>
      </c>
      <c r="B1918" s="1" t="s">
        <v>698</v>
      </c>
      <c r="C1918" s="1" t="s">
        <v>1305</v>
      </c>
      <c r="D1918" s="1" t="s">
        <v>1306</v>
      </c>
      <c r="E1918" s="1" t="s">
        <v>8796</v>
      </c>
      <c r="F1918" s="1" t="s">
        <v>9222</v>
      </c>
    </row>
    <row r="1919" spans="1:6" x14ac:dyDescent="0.3">
      <c r="A1919" s="1" t="s">
        <v>2295</v>
      </c>
      <c r="B1919" s="1" t="s">
        <v>698</v>
      </c>
      <c r="C1919" s="1" t="s">
        <v>1305</v>
      </c>
      <c r="D1919" s="1" t="s">
        <v>1306</v>
      </c>
      <c r="E1919" s="1" t="s">
        <v>8797</v>
      </c>
      <c r="F1919" s="1" t="s">
        <v>9223</v>
      </c>
    </row>
    <row r="1920" spans="1:6" x14ac:dyDescent="0.3">
      <c r="A1920" s="1" t="s">
        <v>2295</v>
      </c>
      <c r="B1920" s="1" t="s">
        <v>698</v>
      </c>
      <c r="C1920" s="1" t="s">
        <v>1305</v>
      </c>
      <c r="D1920" s="1" t="s">
        <v>1306</v>
      </c>
      <c r="E1920" s="1" t="s">
        <v>8798</v>
      </c>
      <c r="F1920" s="1" t="s">
        <v>9224</v>
      </c>
    </row>
    <row r="1921" spans="1:6" x14ac:dyDescent="0.3">
      <c r="A1921" s="1" t="s">
        <v>2295</v>
      </c>
      <c r="B1921" s="1" t="s">
        <v>698</v>
      </c>
      <c r="C1921" s="1" t="s">
        <v>1305</v>
      </c>
      <c r="D1921" s="1" t="s">
        <v>1306</v>
      </c>
      <c r="E1921" s="1" t="s">
        <v>8799</v>
      </c>
      <c r="F1921" s="1" t="s">
        <v>9225</v>
      </c>
    </row>
    <row r="1922" spans="1:6" x14ac:dyDescent="0.3">
      <c r="A1922" s="1" t="s">
        <v>2295</v>
      </c>
      <c r="B1922" s="1" t="s">
        <v>698</v>
      </c>
      <c r="C1922" s="1" t="s">
        <v>1305</v>
      </c>
      <c r="D1922" s="1" t="s">
        <v>1306</v>
      </c>
      <c r="E1922" s="1" t="s">
        <v>8800</v>
      </c>
      <c r="F1922" s="1" t="s">
        <v>9226</v>
      </c>
    </row>
    <row r="1923" spans="1:6" x14ac:dyDescent="0.3">
      <c r="A1923" s="1" t="s">
        <v>2295</v>
      </c>
      <c r="B1923" s="1" t="s">
        <v>698</v>
      </c>
      <c r="C1923" s="1" t="s">
        <v>1305</v>
      </c>
      <c r="D1923" s="1" t="s">
        <v>1306</v>
      </c>
      <c r="E1923" s="1" t="s">
        <v>8801</v>
      </c>
      <c r="F1923" s="1" t="s">
        <v>9227</v>
      </c>
    </row>
    <row r="1924" spans="1:6" x14ac:dyDescent="0.3">
      <c r="A1924" s="1" t="s">
        <v>2295</v>
      </c>
      <c r="B1924" s="1" t="s">
        <v>698</v>
      </c>
      <c r="C1924" s="1" t="s">
        <v>1305</v>
      </c>
      <c r="D1924" s="1" t="s">
        <v>1306</v>
      </c>
      <c r="E1924" s="1" t="s">
        <v>8802</v>
      </c>
      <c r="F1924" s="1" t="s">
        <v>9228</v>
      </c>
    </row>
    <row r="1925" spans="1:6" x14ac:dyDescent="0.3">
      <c r="A1925" s="1" t="s">
        <v>2295</v>
      </c>
      <c r="B1925" s="1" t="s">
        <v>698</v>
      </c>
      <c r="C1925" s="1" t="s">
        <v>1305</v>
      </c>
      <c r="D1925" s="1" t="s">
        <v>1306</v>
      </c>
      <c r="E1925" s="1" t="s">
        <v>8803</v>
      </c>
      <c r="F1925" s="1" t="s">
        <v>9229</v>
      </c>
    </row>
    <row r="1926" spans="1:6" x14ac:dyDescent="0.3">
      <c r="A1926" s="1" t="s">
        <v>2295</v>
      </c>
      <c r="B1926" s="1" t="s">
        <v>698</v>
      </c>
      <c r="C1926" s="1" t="s">
        <v>1305</v>
      </c>
      <c r="D1926" s="1" t="s">
        <v>1306</v>
      </c>
      <c r="E1926" s="1" t="s">
        <v>8804</v>
      </c>
      <c r="F1926" s="1" t="s">
        <v>9230</v>
      </c>
    </row>
    <row r="1927" spans="1:6" x14ac:dyDescent="0.3">
      <c r="A1927" s="1" t="s">
        <v>2295</v>
      </c>
      <c r="B1927" s="1" t="s">
        <v>698</v>
      </c>
      <c r="C1927" s="1" t="s">
        <v>1305</v>
      </c>
      <c r="D1927" s="1" t="s">
        <v>1306</v>
      </c>
      <c r="E1927" s="1" t="s">
        <v>8805</v>
      </c>
      <c r="F1927" s="1" t="s">
        <v>9231</v>
      </c>
    </row>
    <row r="1928" spans="1:6" x14ac:dyDescent="0.3">
      <c r="A1928" s="1" t="s">
        <v>2295</v>
      </c>
      <c r="B1928" s="1" t="s">
        <v>698</v>
      </c>
      <c r="C1928" s="1" t="s">
        <v>1305</v>
      </c>
      <c r="D1928" s="1" t="s">
        <v>1306</v>
      </c>
      <c r="E1928" s="1" t="s">
        <v>8806</v>
      </c>
      <c r="F1928" s="1" t="s">
        <v>9232</v>
      </c>
    </row>
    <row r="1929" spans="1:6" x14ac:dyDescent="0.3">
      <c r="A1929" s="1" t="s">
        <v>2295</v>
      </c>
      <c r="B1929" s="1" t="s">
        <v>698</v>
      </c>
      <c r="C1929" s="1" t="s">
        <v>1305</v>
      </c>
      <c r="D1929" s="1" t="s">
        <v>1306</v>
      </c>
      <c r="E1929" s="1" t="s">
        <v>8807</v>
      </c>
      <c r="F1929" s="1" t="s">
        <v>9233</v>
      </c>
    </row>
    <row r="1930" spans="1:6" x14ac:dyDescent="0.3">
      <c r="A1930" s="1" t="s">
        <v>2295</v>
      </c>
      <c r="B1930" s="1" t="s">
        <v>698</v>
      </c>
      <c r="C1930" s="1" t="s">
        <v>1305</v>
      </c>
      <c r="D1930" s="1" t="s">
        <v>1306</v>
      </c>
      <c r="E1930" s="1" t="s">
        <v>8808</v>
      </c>
      <c r="F1930" s="1" t="s">
        <v>9234</v>
      </c>
    </row>
    <row r="1931" spans="1:6" x14ac:dyDescent="0.3">
      <c r="A1931" s="1" t="s">
        <v>2295</v>
      </c>
      <c r="B1931" s="1" t="s">
        <v>698</v>
      </c>
      <c r="C1931" s="1" t="s">
        <v>1305</v>
      </c>
      <c r="D1931" s="1" t="s">
        <v>1306</v>
      </c>
      <c r="E1931" s="1" t="s">
        <v>8809</v>
      </c>
      <c r="F1931" s="1" t="s">
        <v>9235</v>
      </c>
    </row>
    <row r="1932" spans="1:6" x14ac:dyDescent="0.3">
      <c r="A1932" s="1" t="s">
        <v>2295</v>
      </c>
      <c r="B1932" s="1" t="s">
        <v>698</v>
      </c>
      <c r="C1932" s="1" t="s">
        <v>1305</v>
      </c>
      <c r="D1932" s="1" t="s">
        <v>1306</v>
      </c>
      <c r="E1932" s="1" t="s">
        <v>8810</v>
      </c>
      <c r="F1932" s="1" t="s">
        <v>9236</v>
      </c>
    </row>
    <row r="1933" spans="1:6" x14ac:dyDescent="0.3">
      <c r="A1933" s="1" t="s">
        <v>2295</v>
      </c>
      <c r="B1933" s="1" t="s">
        <v>698</v>
      </c>
      <c r="C1933" s="1" t="s">
        <v>1305</v>
      </c>
      <c r="D1933" s="1" t="s">
        <v>1306</v>
      </c>
      <c r="E1933" s="1" t="s">
        <v>8820</v>
      </c>
      <c r="F1933" s="1" t="s">
        <v>9246</v>
      </c>
    </row>
    <row r="1934" spans="1:6" x14ac:dyDescent="0.3">
      <c r="A1934" s="1" t="s">
        <v>2295</v>
      </c>
      <c r="B1934" s="1" t="s">
        <v>698</v>
      </c>
      <c r="C1934" s="1" t="s">
        <v>1305</v>
      </c>
      <c r="D1934" s="1" t="s">
        <v>1306</v>
      </c>
      <c r="E1934" s="1" t="s">
        <v>8821</v>
      </c>
      <c r="F1934" s="1" t="s">
        <v>9247</v>
      </c>
    </row>
    <row r="1935" spans="1:6" x14ac:dyDescent="0.3">
      <c r="A1935" s="1" t="s">
        <v>2295</v>
      </c>
      <c r="B1935" s="1" t="s">
        <v>698</v>
      </c>
      <c r="C1935" s="1" t="s">
        <v>1305</v>
      </c>
      <c r="D1935" s="1" t="s">
        <v>1306</v>
      </c>
      <c r="E1935" s="1" t="s">
        <v>8822</v>
      </c>
      <c r="F1935" s="1" t="s">
        <v>9248</v>
      </c>
    </row>
    <row r="1936" spans="1:6" x14ac:dyDescent="0.3">
      <c r="A1936" s="1" t="s">
        <v>2295</v>
      </c>
      <c r="B1936" s="1" t="s">
        <v>698</v>
      </c>
      <c r="C1936" s="1" t="s">
        <v>1305</v>
      </c>
      <c r="D1936" s="1" t="s">
        <v>1306</v>
      </c>
      <c r="E1936" s="1" t="s">
        <v>8823</v>
      </c>
      <c r="F1936" s="1" t="s">
        <v>9249</v>
      </c>
    </row>
    <row r="1937" spans="1:6" x14ac:dyDescent="0.3">
      <c r="A1937" s="1" t="s">
        <v>2295</v>
      </c>
      <c r="B1937" s="1" t="s">
        <v>698</v>
      </c>
      <c r="C1937" s="1" t="s">
        <v>1305</v>
      </c>
      <c r="D1937" s="1" t="s">
        <v>1306</v>
      </c>
      <c r="E1937" s="1" t="s">
        <v>8824</v>
      </c>
      <c r="F1937" s="1" t="s">
        <v>9250</v>
      </c>
    </row>
    <row r="1938" spans="1:6" x14ac:dyDescent="0.3">
      <c r="A1938" s="1" t="s">
        <v>2295</v>
      </c>
      <c r="B1938" s="1" t="s">
        <v>698</v>
      </c>
      <c r="C1938" s="1" t="s">
        <v>1305</v>
      </c>
      <c r="D1938" s="1" t="s">
        <v>1306</v>
      </c>
      <c r="E1938" s="1" t="s">
        <v>8825</v>
      </c>
      <c r="F1938" s="1" t="s">
        <v>9251</v>
      </c>
    </row>
    <row r="1939" spans="1:6" x14ac:dyDescent="0.3">
      <c r="A1939" s="1" t="s">
        <v>2295</v>
      </c>
      <c r="B1939" s="1" t="s">
        <v>698</v>
      </c>
      <c r="C1939" s="1" t="s">
        <v>1305</v>
      </c>
      <c r="D1939" s="1" t="s">
        <v>1306</v>
      </c>
      <c r="E1939" s="1" t="s">
        <v>8826</v>
      </c>
      <c r="F1939" s="1" t="s">
        <v>9252</v>
      </c>
    </row>
    <row r="1940" spans="1:6" x14ac:dyDescent="0.3">
      <c r="A1940" s="1" t="s">
        <v>2295</v>
      </c>
      <c r="B1940" s="1" t="s">
        <v>698</v>
      </c>
      <c r="C1940" s="1" t="s">
        <v>1305</v>
      </c>
      <c r="D1940" s="1" t="s">
        <v>1306</v>
      </c>
      <c r="E1940" s="1" t="s">
        <v>8827</v>
      </c>
      <c r="F1940" s="1" t="s">
        <v>9253</v>
      </c>
    </row>
    <row r="1941" spans="1:6" x14ac:dyDescent="0.3">
      <c r="A1941" s="1" t="s">
        <v>2295</v>
      </c>
      <c r="B1941" s="1" t="s">
        <v>698</v>
      </c>
      <c r="C1941" s="1" t="s">
        <v>1305</v>
      </c>
      <c r="D1941" s="1" t="s">
        <v>1306</v>
      </c>
      <c r="E1941" s="1" t="s">
        <v>8828</v>
      </c>
      <c r="F1941" s="1" t="s">
        <v>9254</v>
      </c>
    </row>
    <row r="1942" spans="1:6" x14ac:dyDescent="0.3">
      <c r="A1942" s="1" t="s">
        <v>2295</v>
      </c>
      <c r="B1942" s="1" t="s">
        <v>698</v>
      </c>
      <c r="C1942" s="1" t="s">
        <v>1305</v>
      </c>
      <c r="D1942" s="1" t="s">
        <v>1306</v>
      </c>
      <c r="E1942" s="1" t="s">
        <v>8784</v>
      </c>
      <c r="F1942" s="1" t="s">
        <v>9210</v>
      </c>
    </row>
    <row r="1943" spans="1:6" x14ac:dyDescent="0.3">
      <c r="A1943" s="1" t="s">
        <v>2295</v>
      </c>
      <c r="B1943" s="1" t="s">
        <v>698</v>
      </c>
      <c r="C1943" s="1" t="s">
        <v>1305</v>
      </c>
      <c r="D1943" s="1" t="s">
        <v>1306</v>
      </c>
      <c r="E1943" s="1" t="s">
        <v>8785</v>
      </c>
      <c r="F1943" s="1" t="s">
        <v>9211</v>
      </c>
    </row>
    <row r="1944" spans="1:6" x14ac:dyDescent="0.3">
      <c r="A1944" s="1" t="s">
        <v>2295</v>
      </c>
      <c r="B1944" s="1" t="s">
        <v>698</v>
      </c>
      <c r="C1944" s="1" t="s">
        <v>1305</v>
      </c>
      <c r="D1944" s="1" t="s">
        <v>1306</v>
      </c>
      <c r="E1944" s="1" t="s">
        <v>8786</v>
      </c>
      <c r="F1944" s="1" t="s">
        <v>9212</v>
      </c>
    </row>
    <row r="1945" spans="1:6" x14ac:dyDescent="0.3">
      <c r="A1945" s="1" t="s">
        <v>2295</v>
      </c>
      <c r="B1945" s="1" t="s">
        <v>698</v>
      </c>
      <c r="C1945" s="1" t="s">
        <v>1305</v>
      </c>
      <c r="D1945" s="1" t="s">
        <v>1306</v>
      </c>
      <c r="E1945" s="1" t="s">
        <v>8787</v>
      </c>
      <c r="F1945" s="1" t="s">
        <v>9213</v>
      </c>
    </row>
    <row r="1946" spans="1:6" x14ac:dyDescent="0.3">
      <c r="A1946" s="1" t="s">
        <v>2295</v>
      </c>
      <c r="B1946" s="1" t="s">
        <v>698</v>
      </c>
      <c r="C1946" s="1" t="s">
        <v>1305</v>
      </c>
      <c r="D1946" s="1" t="s">
        <v>1306</v>
      </c>
      <c r="E1946" s="1" t="s">
        <v>8788</v>
      </c>
      <c r="F1946" s="1" t="s">
        <v>9214</v>
      </c>
    </row>
    <row r="1947" spans="1:6" x14ac:dyDescent="0.3">
      <c r="A1947" s="1" t="s">
        <v>2295</v>
      </c>
      <c r="B1947" s="1" t="s">
        <v>698</v>
      </c>
      <c r="C1947" s="1" t="s">
        <v>1305</v>
      </c>
      <c r="D1947" s="1" t="s">
        <v>1306</v>
      </c>
      <c r="E1947" s="1" t="s">
        <v>8789</v>
      </c>
      <c r="F1947" s="1" t="s">
        <v>9215</v>
      </c>
    </row>
    <row r="1948" spans="1:6" x14ac:dyDescent="0.3">
      <c r="A1948" s="1" t="s">
        <v>2295</v>
      </c>
      <c r="B1948" s="1" t="s">
        <v>698</v>
      </c>
      <c r="C1948" s="1" t="s">
        <v>1305</v>
      </c>
      <c r="D1948" s="1" t="s">
        <v>1306</v>
      </c>
      <c r="E1948" s="1" t="s">
        <v>8790</v>
      </c>
      <c r="F1948" s="1" t="s">
        <v>9216</v>
      </c>
    </row>
    <row r="1949" spans="1:6" x14ac:dyDescent="0.3">
      <c r="A1949" s="1" t="s">
        <v>2295</v>
      </c>
      <c r="B1949" s="1" t="s">
        <v>698</v>
      </c>
      <c r="C1949" s="1" t="s">
        <v>1305</v>
      </c>
      <c r="D1949" s="1" t="s">
        <v>1306</v>
      </c>
      <c r="E1949" s="1" t="s">
        <v>8791</v>
      </c>
      <c r="F1949" s="1" t="s">
        <v>9217</v>
      </c>
    </row>
    <row r="1950" spans="1:6" x14ac:dyDescent="0.3">
      <c r="A1950" s="1" t="s">
        <v>2295</v>
      </c>
      <c r="B1950" s="1" t="s">
        <v>698</v>
      </c>
      <c r="C1950" s="1" t="s">
        <v>1305</v>
      </c>
      <c r="D1950" s="1" t="s">
        <v>1306</v>
      </c>
      <c r="E1950" s="1" t="s">
        <v>8792</v>
      </c>
      <c r="F1950" s="1" t="s">
        <v>9218</v>
      </c>
    </row>
    <row r="1951" spans="1:6" x14ac:dyDescent="0.3">
      <c r="A1951" s="1" t="s">
        <v>2295</v>
      </c>
      <c r="B1951" s="1" t="s">
        <v>698</v>
      </c>
      <c r="C1951" s="1" t="s">
        <v>1305</v>
      </c>
      <c r="D1951" s="1" t="s">
        <v>1306</v>
      </c>
      <c r="E1951" s="1" t="s">
        <v>8793</v>
      </c>
      <c r="F1951" s="1" t="s">
        <v>9219</v>
      </c>
    </row>
    <row r="1952" spans="1:6" x14ac:dyDescent="0.3">
      <c r="A1952" s="1" t="s">
        <v>2295</v>
      </c>
      <c r="B1952" s="1" t="s">
        <v>698</v>
      </c>
      <c r="C1952" s="1" t="s">
        <v>1305</v>
      </c>
      <c r="D1952" s="1" t="s">
        <v>1306</v>
      </c>
      <c r="E1952" s="1" t="s">
        <v>8794</v>
      </c>
      <c r="F1952" s="1" t="s">
        <v>9220</v>
      </c>
    </row>
    <row r="1953" spans="1:6" x14ac:dyDescent="0.3">
      <c r="A1953" s="1" t="s">
        <v>2295</v>
      </c>
      <c r="B1953" s="1" t="s">
        <v>698</v>
      </c>
      <c r="C1953" s="1" t="s">
        <v>1305</v>
      </c>
      <c r="D1953" s="1" t="s">
        <v>1306</v>
      </c>
      <c r="E1953" s="1" t="s">
        <v>8795</v>
      </c>
      <c r="F1953" s="1" t="s">
        <v>9221</v>
      </c>
    </row>
    <row r="1954" spans="1:6" x14ac:dyDescent="0.3">
      <c r="A1954" s="1" t="s">
        <v>2295</v>
      </c>
      <c r="B1954" s="1" t="s">
        <v>698</v>
      </c>
      <c r="C1954" s="1" t="s">
        <v>1305</v>
      </c>
      <c r="D1954" s="1" t="s">
        <v>1306</v>
      </c>
      <c r="E1954" s="1" t="s">
        <v>8796</v>
      </c>
      <c r="F1954" s="1" t="s">
        <v>9222</v>
      </c>
    </row>
    <row r="1955" spans="1:6" x14ac:dyDescent="0.3">
      <c r="A1955" s="1" t="s">
        <v>2295</v>
      </c>
      <c r="B1955" s="1" t="s">
        <v>698</v>
      </c>
      <c r="C1955" s="1" t="s">
        <v>1305</v>
      </c>
      <c r="D1955" s="1" t="s">
        <v>1306</v>
      </c>
      <c r="E1955" s="1" t="s">
        <v>8797</v>
      </c>
      <c r="F1955" s="1" t="s">
        <v>9223</v>
      </c>
    </row>
    <row r="1956" spans="1:6" x14ac:dyDescent="0.3">
      <c r="A1956" s="1" t="s">
        <v>2295</v>
      </c>
      <c r="B1956" s="1" t="s">
        <v>698</v>
      </c>
      <c r="C1956" s="1" t="s">
        <v>1305</v>
      </c>
      <c r="D1956" s="1" t="s">
        <v>1306</v>
      </c>
      <c r="E1956" s="1" t="s">
        <v>8798</v>
      </c>
      <c r="F1956" s="1" t="s">
        <v>9224</v>
      </c>
    </row>
    <row r="1957" spans="1:6" x14ac:dyDescent="0.3">
      <c r="A1957" s="1" t="s">
        <v>2295</v>
      </c>
      <c r="B1957" s="1" t="s">
        <v>698</v>
      </c>
      <c r="C1957" s="1" t="s">
        <v>1305</v>
      </c>
      <c r="D1957" s="1" t="s">
        <v>1306</v>
      </c>
      <c r="E1957" s="1" t="s">
        <v>8799</v>
      </c>
      <c r="F1957" s="1" t="s">
        <v>9225</v>
      </c>
    </row>
    <row r="1958" spans="1:6" x14ac:dyDescent="0.3">
      <c r="A1958" s="1" t="s">
        <v>2295</v>
      </c>
      <c r="B1958" s="1" t="s">
        <v>698</v>
      </c>
      <c r="C1958" s="1" t="s">
        <v>1305</v>
      </c>
      <c r="D1958" s="1" t="s">
        <v>1306</v>
      </c>
      <c r="E1958" s="1" t="s">
        <v>8800</v>
      </c>
      <c r="F1958" s="1" t="s">
        <v>9226</v>
      </c>
    </row>
    <row r="1959" spans="1:6" x14ac:dyDescent="0.3">
      <c r="A1959" s="1" t="s">
        <v>2295</v>
      </c>
      <c r="B1959" s="1" t="s">
        <v>698</v>
      </c>
      <c r="C1959" s="1" t="s">
        <v>1305</v>
      </c>
      <c r="D1959" s="1" t="s">
        <v>1306</v>
      </c>
      <c r="E1959" s="1" t="s">
        <v>8801</v>
      </c>
      <c r="F1959" s="1" t="s">
        <v>9227</v>
      </c>
    </row>
    <row r="1960" spans="1:6" x14ac:dyDescent="0.3">
      <c r="A1960" s="1" t="s">
        <v>2295</v>
      </c>
      <c r="B1960" s="1" t="s">
        <v>698</v>
      </c>
      <c r="C1960" s="1" t="s">
        <v>1305</v>
      </c>
      <c r="D1960" s="1" t="s">
        <v>1306</v>
      </c>
      <c r="E1960" s="1" t="s">
        <v>8829</v>
      </c>
      <c r="F1960" s="1" t="s">
        <v>9255</v>
      </c>
    </row>
    <row r="1961" spans="1:6" x14ac:dyDescent="0.3">
      <c r="A1961" s="1" t="s">
        <v>2295</v>
      </c>
      <c r="B1961" s="1" t="s">
        <v>698</v>
      </c>
      <c r="C1961" s="1" t="s">
        <v>1305</v>
      </c>
      <c r="D1961" s="1" t="s">
        <v>1306</v>
      </c>
      <c r="E1961" s="1" t="s">
        <v>8830</v>
      </c>
      <c r="F1961" s="1" t="s">
        <v>9256</v>
      </c>
    </row>
    <row r="1962" spans="1:6" x14ac:dyDescent="0.3">
      <c r="A1962" s="1" t="s">
        <v>2295</v>
      </c>
      <c r="B1962" s="1" t="s">
        <v>698</v>
      </c>
      <c r="C1962" s="1" t="s">
        <v>1305</v>
      </c>
      <c r="D1962" s="1" t="s">
        <v>1306</v>
      </c>
      <c r="E1962" s="1" t="s">
        <v>8831</v>
      </c>
      <c r="F1962" s="1" t="s">
        <v>9257</v>
      </c>
    </row>
    <row r="1963" spans="1:6" x14ac:dyDescent="0.3">
      <c r="A1963" s="1" t="s">
        <v>2295</v>
      </c>
      <c r="B1963" s="1" t="s">
        <v>698</v>
      </c>
      <c r="C1963" s="1" t="s">
        <v>1305</v>
      </c>
      <c r="D1963" s="1" t="s">
        <v>1306</v>
      </c>
      <c r="E1963" s="1" t="s">
        <v>8832</v>
      </c>
      <c r="F1963" s="1" t="s">
        <v>9258</v>
      </c>
    </row>
    <row r="1964" spans="1:6" x14ac:dyDescent="0.3">
      <c r="A1964" s="1" t="s">
        <v>2295</v>
      </c>
      <c r="B1964" s="1" t="s">
        <v>698</v>
      </c>
      <c r="C1964" s="1" t="s">
        <v>1305</v>
      </c>
      <c r="D1964" s="1" t="s">
        <v>1306</v>
      </c>
      <c r="E1964" s="1" t="s">
        <v>8833</v>
      </c>
      <c r="F1964" s="1" t="s">
        <v>9259</v>
      </c>
    </row>
    <row r="1965" spans="1:6" x14ac:dyDescent="0.3">
      <c r="A1965" s="1" t="s">
        <v>2295</v>
      </c>
      <c r="B1965" s="1" t="s">
        <v>698</v>
      </c>
      <c r="C1965" s="1" t="s">
        <v>1305</v>
      </c>
      <c r="D1965" s="1" t="s">
        <v>1306</v>
      </c>
      <c r="E1965" s="1" t="s">
        <v>8834</v>
      </c>
      <c r="F1965" s="1" t="s">
        <v>9260</v>
      </c>
    </row>
    <row r="1966" spans="1:6" x14ac:dyDescent="0.3">
      <c r="A1966" s="1" t="s">
        <v>2295</v>
      </c>
      <c r="B1966" s="1" t="s">
        <v>698</v>
      </c>
      <c r="C1966" s="1" t="s">
        <v>1305</v>
      </c>
      <c r="D1966" s="1" t="s">
        <v>1306</v>
      </c>
      <c r="E1966" s="1" t="s">
        <v>8835</v>
      </c>
      <c r="F1966" s="1" t="s">
        <v>9261</v>
      </c>
    </row>
    <row r="1967" spans="1:6" x14ac:dyDescent="0.3">
      <c r="A1967" s="1" t="s">
        <v>2295</v>
      </c>
      <c r="B1967" s="1" t="s">
        <v>698</v>
      </c>
      <c r="C1967" s="1" t="s">
        <v>1305</v>
      </c>
      <c r="D1967" s="1" t="s">
        <v>1306</v>
      </c>
      <c r="E1967" s="1" t="s">
        <v>8836</v>
      </c>
      <c r="F1967" s="1" t="s">
        <v>9262</v>
      </c>
    </row>
    <row r="1968" spans="1:6" x14ac:dyDescent="0.3">
      <c r="A1968" s="1" t="s">
        <v>2295</v>
      </c>
      <c r="B1968" s="1" t="s">
        <v>698</v>
      </c>
      <c r="C1968" s="1" t="s">
        <v>1305</v>
      </c>
      <c r="D1968" s="1" t="s">
        <v>1306</v>
      </c>
      <c r="E1968" s="1" t="s">
        <v>8837</v>
      </c>
      <c r="F1968" s="1" t="s">
        <v>9263</v>
      </c>
    </row>
    <row r="1969" spans="1:6" x14ac:dyDescent="0.3">
      <c r="A1969" s="1" t="s">
        <v>2295</v>
      </c>
      <c r="B1969" s="1" t="s">
        <v>698</v>
      </c>
      <c r="C1969" s="1" t="s">
        <v>1305</v>
      </c>
      <c r="D1969" s="1" t="s">
        <v>1306</v>
      </c>
      <c r="E1969" s="1" t="s">
        <v>8811</v>
      </c>
      <c r="F1969" s="1" t="s">
        <v>9237</v>
      </c>
    </row>
    <row r="1970" spans="1:6" x14ac:dyDescent="0.3">
      <c r="A1970" s="1" t="s">
        <v>2295</v>
      </c>
      <c r="B1970" s="1" t="s">
        <v>698</v>
      </c>
      <c r="C1970" s="1" t="s">
        <v>1305</v>
      </c>
      <c r="D1970" s="1" t="s">
        <v>1306</v>
      </c>
      <c r="E1970" s="1" t="s">
        <v>8812</v>
      </c>
      <c r="F1970" s="1" t="s">
        <v>9238</v>
      </c>
    </row>
    <row r="1971" spans="1:6" x14ac:dyDescent="0.3">
      <c r="A1971" s="1" t="s">
        <v>2295</v>
      </c>
      <c r="B1971" s="1" t="s">
        <v>698</v>
      </c>
      <c r="C1971" s="1" t="s">
        <v>1305</v>
      </c>
      <c r="D1971" s="1" t="s">
        <v>1306</v>
      </c>
      <c r="E1971" s="1" t="s">
        <v>8813</v>
      </c>
      <c r="F1971" s="1" t="s">
        <v>9239</v>
      </c>
    </row>
    <row r="1972" spans="1:6" x14ac:dyDescent="0.3">
      <c r="A1972" s="1" t="s">
        <v>2295</v>
      </c>
      <c r="B1972" s="1" t="s">
        <v>698</v>
      </c>
      <c r="C1972" s="1" t="s">
        <v>1305</v>
      </c>
      <c r="D1972" s="1" t="s">
        <v>1306</v>
      </c>
      <c r="E1972" s="1" t="s">
        <v>8814</v>
      </c>
      <c r="F1972" s="1" t="s">
        <v>9240</v>
      </c>
    </row>
    <row r="1973" spans="1:6" x14ac:dyDescent="0.3">
      <c r="A1973" s="1" t="s">
        <v>2295</v>
      </c>
      <c r="B1973" s="1" t="s">
        <v>698</v>
      </c>
      <c r="C1973" s="1" t="s">
        <v>1305</v>
      </c>
      <c r="D1973" s="1" t="s">
        <v>1306</v>
      </c>
      <c r="E1973" s="1" t="s">
        <v>8815</v>
      </c>
      <c r="F1973" s="1" t="s">
        <v>9241</v>
      </c>
    </row>
    <row r="1974" spans="1:6" x14ac:dyDescent="0.3">
      <c r="A1974" s="1" t="s">
        <v>2295</v>
      </c>
      <c r="B1974" s="1" t="s">
        <v>698</v>
      </c>
      <c r="C1974" s="1" t="s">
        <v>1305</v>
      </c>
      <c r="D1974" s="1" t="s">
        <v>1306</v>
      </c>
      <c r="E1974" s="1" t="s">
        <v>8816</v>
      </c>
      <c r="F1974" s="1" t="s">
        <v>9242</v>
      </c>
    </row>
    <row r="1975" spans="1:6" x14ac:dyDescent="0.3">
      <c r="A1975" s="1" t="s">
        <v>2295</v>
      </c>
      <c r="B1975" s="1" t="s">
        <v>698</v>
      </c>
      <c r="C1975" s="1" t="s">
        <v>1305</v>
      </c>
      <c r="D1975" s="1" t="s">
        <v>1306</v>
      </c>
      <c r="E1975" s="1" t="s">
        <v>8817</v>
      </c>
      <c r="F1975" s="1" t="s">
        <v>9243</v>
      </c>
    </row>
    <row r="1976" spans="1:6" x14ac:dyDescent="0.3">
      <c r="A1976" s="1" t="s">
        <v>2295</v>
      </c>
      <c r="B1976" s="1" t="s">
        <v>698</v>
      </c>
      <c r="C1976" s="1" t="s">
        <v>1305</v>
      </c>
      <c r="D1976" s="1" t="s">
        <v>1306</v>
      </c>
      <c r="E1976" s="1" t="s">
        <v>8818</v>
      </c>
      <c r="F1976" s="1" t="s">
        <v>9244</v>
      </c>
    </row>
    <row r="1977" spans="1:6" x14ac:dyDescent="0.3">
      <c r="A1977" s="1" t="s">
        <v>2295</v>
      </c>
      <c r="B1977" s="1" t="s">
        <v>698</v>
      </c>
      <c r="C1977" s="1" t="s">
        <v>1305</v>
      </c>
      <c r="D1977" s="1" t="s">
        <v>1306</v>
      </c>
      <c r="E1977" s="1" t="s">
        <v>8819</v>
      </c>
      <c r="F1977" s="1" t="s">
        <v>9245</v>
      </c>
    </row>
    <row r="1978" spans="1:6" x14ac:dyDescent="0.3">
      <c r="A1978" s="1" t="s">
        <v>2295</v>
      </c>
      <c r="B1978" s="1" t="s">
        <v>698</v>
      </c>
      <c r="C1978" s="1" t="s">
        <v>1305</v>
      </c>
      <c r="D1978" s="1" t="s">
        <v>1306</v>
      </c>
      <c r="E1978" s="1" t="s">
        <v>8784</v>
      </c>
      <c r="F1978" s="1" t="s">
        <v>9210</v>
      </c>
    </row>
    <row r="1979" spans="1:6" x14ac:dyDescent="0.3">
      <c r="A1979" s="1" t="s">
        <v>2295</v>
      </c>
      <c r="B1979" s="1" t="s">
        <v>698</v>
      </c>
      <c r="C1979" s="1" t="s">
        <v>1305</v>
      </c>
      <c r="D1979" s="1" t="s">
        <v>1306</v>
      </c>
      <c r="E1979" s="1" t="s">
        <v>8785</v>
      </c>
      <c r="F1979" s="1" t="s">
        <v>9211</v>
      </c>
    </row>
    <row r="1980" spans="1:6" x14ac:dyDescent="0.3">
      <c r="A1980" s="1" t="s">
        <v>2295</v>
      </c>
      <c r="B1980" s="1" t="s">
        <v>698</v>
      </c>
      <c r="C1980" s="1" t="s">
        <v>1305</v>
      </c>
      <c r="D1980" s="1" t="s">
        <v>1306</v>
      </c>
      <c r="E1980" s="1" t="s">
        <v>8786</v>
      </c>
      <c r="F1980" s="1" t="s">
        <v>9212</v>
      </c>
    </row>
    <row r="1981" spans="1:6" x14ac:dyDescent="0.3">
      <c r="A1981" s="1" t="s">
        <v>2295</v>
      </c>
      <c r="B1981" s="1" t="s">
        <v>698</v>
      </c>
      <c r="C1981" s="1" t="s">
        <v>1305</v>
      </c>
      <c r="D1981" s="1" t="s">
        <v>1306</v>
      </c>
      <c r="E1981" s="1" t="s">
        <v>8787</v>
      </c>
      <c r="F1981" s="1" t="s">
        <v>9213</v>
      </c>
    </row>
    <row r="1982" spans="1:6" x14ac:dyDescent="0.3">
      <c r="A1982" s="1" t="s">
        <v>2295</v>
      </c>
      <c r="B1982" s="1" t="s">
        <v>698</v>
      </c>
      <c r="C1982" s="1" t="s">
        <v>1305</v>
      </c>
      <c r="D1982" s="1" t="s">
        <v>1306</v>
      </c>
      <c r="E1982" s="1" t="s">
        <v>8788</v>
      </c>
      <c r="F1982" s="1" t="s">
        <v>9214</v>
      </c>
    </row>
    <row r="1983" spans="1:6" x14ac:dyDescent="0.3">
      <c r="A1983" s="1" t="s">
        <v>2295</v>
      </c>
      <c r="B1983" s="1" t="s">
        <v>698</v>
      </c>
      <c r="C1983" s="1" t="s">
        <v>1305</v>
      </c>
      <c r="D1983" s="1" t="s">
        <v>1306</v>
      </c>
      <c r="E1983" s="1" t="s">
        <v>8789</v>
      </c>
      <c r="F1983" s="1" t="s">
        <v>9215</v>
      </c>
    </row>
    <row r="1984" spans="1:6" x14ac:dyDescent="0.3">
      <c r="A1984" s="1" t="s">
        <v>2295</v>
      </c>
      <c r="B1984" s="1" t="s">
        <v>698</v>
      </c>
      <c r="C1984" s="1" t="s">
        <v>1305</v>
      </c>
      <c r="D1984" s="1" t="s">
        <v>1306</v>
      </c>
      <c r="E1984" s="1" t="s">
        <v>8790</v>
      </c>
      <c r="F1984" s="1" t="s">
        <v>9216</v>
      </c>
    </row>
    <row r="1985" spans="1:6" x14ac:dyDescent="0.3">
      <c r="A1985" s="1" t="s">
        <v>2295</v>
      </c>
      <c r="B1985" s="1" t="s">
        <v>698</v>
      </c>
      <c r="C1985" s="1" t="s">
        <v>1305</v>
      </c>
      <c r="D1985" s="1" t="s">
        <v>1306</v>
      </c>
      <c r="E1985" s="1" t="s">
        <v>8791</v>
      </c>
      <c r="F1985" s="1" t="s">
        <v>9217</v>
      </c>
    </row>
    <row r="1986" spans="1:6" x14ac:dyDescent="0.3">
      <c r="A1986" s="1" t="s">
        <v>2295</v>
      </c>
      <c r="B1986" s="1" t="s">
        <v>698</v>
      </c>
      <c r="C1986" s="1" t="s">
        <v>1305</v>
      </c>
      <c r="D1986" s="1" t="s">
        <v>1306</v>
      </c>
      <c r="E1986" s="1" t="s">
        <v>8792</v>
      </c>
      <c r="F1986" s="1" t="s">
        <v>9218</v>
      </c>
    </row>
    <row r="1987" spans="1:6" x14ac:dyDescent="0.3">
      <c r="A1987" s="1" t="s">
        <v>2295</v>
      </c>
      <c r="B1987" s="1" t="s">
        <v>698</v>
      </c>
      <c r="C1987" s="1" t="s">
        <v>1305</v>
      </c>
      <c r="D1987" s="1" t="s">
        <v>1306</v>
      </c>
      <c r="E1987" s="1" t="s">
        <v>8793</v>
      </c>
      <c r="F1987" s="1" t="s">
        <v>9219</v>
      </c>
    </row>
    <row r="1988" spans="1:6" x14ac:dyDescent="0.3">
      <c r="A1988" s="1" t="s">
        <v>2295</v>
      </c>
      <c r="B1988" s="1" t="s">
        <v>698</v>
      </c>
      <c r="C1988" s="1" t="s">
        <v>1305</v>
      </c>
      <c r="D1988" s="1" t="s">
        <v>1306</v>
      </c>
      <c r="E1988" s="1" t="s">
        <v>8794</v>
      </c>
      <c r="F1988" s="1" t="s">
        <v>9220</v>
      </c>
    </row>
    <row r="1989" spans="1:6" x14ac:dyDescent="0.3">
      <c r="A1989" s="1" t="s">
        <v>2295</v>
      </c>
      <c r="B1989" s="1" t="s">
        <v>698</v>
      </c>
      <c r="C1989" s="1" t="s">
        <v>1305</v>
      </c>
      <c r="D1989" s="1" t="s">
        <v>1306</v>
      </c>
      <c r="E1989" s="1" t="s">
        <v>8795</v>
      </c>
      <c r="F1989" s="1" t="s">
        <v>9221</v>
      </c>
    </row>
    <row r="1990" spans="1:6" x14ac:dyDescent="0.3">
      <c r="A1990" s="1" t="s">
        <v>2295</v>
      </c>
      <c r="B1990" s="1" t="s">
        <v>698</v>
      </c>
      <c r="C1990" s="1" t="s">
        <v>1305</v>
      </c>
      <c r="D1990" s="1" t="s">
        <v>1306</v>
      </c>
      <c r="E1990" s="1" t="s">
        <v>8796</v>
      </c>
      <c r="F1990" s="1" t="s">
        <v>9222</v>
      </c>
    </row>
    <row r="1991" spans="1:6" x14ac:dyDescent="0.3">
      <c r="A1991" s="1" t="s">
        <v>2295</v>
      </c>
      <c r="B1991" s="1" t="s">
        <v>698</v>
      </c>
      <c r="C1991" s="1" t="s">
        <v>1305</v>
      </c>
      <c r="D1991" s="1" t="s">
        <v>1306</v>
      </c>
      <c r="E1991" s="1" t="s">
        <v>8797</v>
      </c>
      <c r="F1991" s="1" t="s">
        <v>9223</v>
      </c>
    </row>
    <row r="1992" spans="1:6" x14ac:dyDescent="0.3">
      <c r="A1992" s="1" t="s">
        <v>2295</v>
      </c>
      <c r="B1992" s="1" t="s">
        <v>698</v>
      </c>
      <c r="C1992" s="1" t="s">
        <v>1305</v>
      </c>
      <c r="D1992" s="1" t="s">
        <v>1306</v>
      </c>
      <c r="E1992" s="1" t="s">
        <v>8798</v>
      </c>
      <c r="F1992" s="1" t="s">
        <v>9224</v>
      </c>
    </row>
    <row r="1993" spans="1:6" x14ac:dyDescent="0.3">
      <c r="A1993" s="1" t="s">
        <v>2295</v>
      </c>
      <c r="B1993" s="1" t="s">
        <v>698</v>
      </c>
      <c r="C1993" s="1" t="s">
        <v>1305</v>
      </c>
      <c r="D1993" s="1" t="s">
        <v>1306</v>
      </c>
      <c r="E1993" s="1" t="s">
        <v>8799</v>
      </c>
      <c r="F1993" s="1" t="s">
        <v>9225</v>
      </c>
    </row>
    <row r="1994" spans="1:6" x14ac:dyDescent="0.3">
      <c r="A1994" s="1" t="s">
        <v>2295</v>
      </c>
      <c r="B1994" s="1" t="s">
        <v>698</v>
      </c>
      <c r="C1994" s="1" t="s">
        <v>1305</v>
      </c>
      <c r="D1994" s="1" t="s">
        <v>1306</v>
      </c>
      <c r="E1994" s="1" t="s">
        <v>8800</v>
      </c>
      <c r="F1994" s="1" t="s">
        <v>9226</v>
      </c>
    </row>
    <row r="1995" spans="1:6" x14ac:dyDescent="0.3">
      <c r="A1995" s="1" t="s">
        <v>2295</v>
      </c>
      <c r="B1995" s="1" t="s">
        <v>698</v>
      </c>
      <c r="C1995" s="1" t="s">
        <v>1305</v>
      </c>
      <c r="D1995" s="1" t="s">
        <v>1306</v>
      </c>
      <c r="E1995" s="1" t="s">
        <v>8801</v>
      </c>
      <c r="F1995" s="1" t="s">
        <v>9227</v>
      </c>
    </row>
    <row r="1996" spans="1:6" x14ac:dyDescent="0.3">
      <c r="A1996" s="1" t="s">
        <v>2295</v>
      </c>
      <c r="B1996" s="1" t="s">
        <v>698</v>
      </c>
      <c r="C1996" s="1" t="s">
        <v>1305</v>
      </c>
      <c r="D1996" s="1" t="s">
        <v>1306</v>
      </c>
      <c r="E1996" s="1" t="s">
        <v>8829</v>
      </c>
      <c r="F1996" s="1" t="s">
        <v>9255</v>
      </c>
    </row>
    <row r="1997" spans="1:6" x14ac:dyDescent="0.3">
      <c r="A1997" s="1" t="s">
        <v>2295</v>
      </c>
      <c r="B1997" s="1" t="s">
        <v>698</v>
      </c>
      <c r="C1997" s="1" t="s">
        <v>1305</v>
      </c>
      <c r="D1997" s="1" t="s">
        <v>1306</v>
      </c>
      <c r="E1997" s="1" t="s">
        <v>8830</v>
      </c>
      <c r="F1997" s="1" t="s">
        <v>9256</v>
      </c>
    </row>
    <row r="1998" spans="1:6" x14ac:dyDescent="0.3">
      <c r="A1998" s="1" t="s">
        <v>2295</v>
      </c>
      <c r="B1998" s="1" t="s">
        <v>698</v>
      </c>
      <c r="C1998" s="1" t="s">
        <v>1305</v>
      </c>
      <c r="D1998" s="1" t="s">
        <v>1306</v>
      </c>
      <c r="E1998" s="1" t="s">
        <v>8831</v>
      </c>
      <c r="F1998" s="1" t="s">
        <v>9257</v>
      </c>
    </row>
    <row r="1999" spans="1:6" x14ac:dyDescent="0.3">
      <c r="A1999" s="1" t="s">
        <v>2295</v>
      </c>
      <c r="B1999" s="1" t="s">
        <v>698</v>
      </c>
      <c r="C1999" s="1" t="s">
        <v>1305</v>
      </c>
      <c r="D1999" s="1" t="s">
        <v>1306</v>
      </c>
      <c r="E1999" s="1" t="s">
        <v>8832</v>
      </c>
      <c r="F1999" s="1" t="s">
        <v>9258</v>
      </c>
    </row>
    <row r="2000" spans="1:6" x14ac:dyDescent="0.3">
      <c r="A2000" s="1" t="s">
        <v>2295</v>
      </c>
      <c r="B2000" s="1" t="s">
        <v>698</v>
      </c>
      <c r="C2000" s="1" t="s">
        <v>1305</v>
      </c>
      <c r="D2000" s="1" t="s">
        <v>1306</v>
      </c>
      <c r="E2000" s="1" t="s">
        <v>8833</v>
      </c>
      <c r="F2000" s="1" t="s">
        <v>9259</v>
      </c>
    </row>
    <row r="2001" spans="1:6" x14ac:dyDescent="0.3">
      <c r="A2001" s="1" t="s">
        <v>2295</v>
      </c>
      <c r="B2001" s="1" t="s">
        <v>698</v>
      </c>
      <c r="C2001" s="1" t="s">
        <v>1305</v>
      </c>
      <c r="D2001" s="1" t="s">
        <v>1306</v>
      </c>
      <c r="E2001" s="1" t="s">
        <v>8834</v>
      </c>
      <c r="F2001" s="1" t="s">
        <v>9260</v>
      </c>
    </row>
    <row r="2002" spans="1:6" x14ac:dyDescent="0.3">
      <c r="A2002" s="1" t="s">
        <v>2295</v>
      </c>
      <c r="B2002" s="1" t="s">
        <v>698</v>
      </c>
      <c r="C2002" s="1" t="s">
        <v>1305</v>
      </c>
      <c r="D2002" s="1" t="s">
        <v>1306</v>
      </c>
      <c r="E2002" s="1" t="s">
        <v>8835</v>
      </c>
      <c r="F2002" s="1" t="s">
        <v>9261</v>
      </c>
    </row>
    <row r="2003" spans="1:6" x14ac:dyDescent="0.3">
      <c r="A2003" s="1" t="s">
        <v>2295</v>
      </c>
      <c r="B2003" s="1" t="s">
        <v>698</v>
      </c>
      <c r="C2003" s="1" t="s">
        <v>1305</v>
      </c>
      <c r="D2003" s="1" t="s">
        <v>1306</v>
      </c>
      <c r="E2003" s="1" t="s">
        <v>8836</v>
      </c>
      <c r="F2003" s="1" t="s">
        <v>9262</v>
      </c>
    </row>
    <row r="2004" spans="1:6" x14ac:dyDescent="0.3">
      <c r="A2004" s="1" t="s">
        <v>2295</v>
      </c>
      <c r="B2004" s="1" t="s">
        <v>698</v>
      </c>
      <c r="C2004" s="1" t="s">
        <v>1305</v>
      </c>
      <c r="D2004" s="1" t="s">
        <v>1306</v>
      </c>
      <c r="E2004" s="1" t="s">
        <v>8837</v>
      </c>
      <c r="F2004" s="1" t="s">
        <v>9263</v>
      </c>
    </row>
    <row r="2005" spans="1:6" x14ac:dyDescent="0.3">
      <c r="A2005" s="1" t="s">
        <v>2295</v>
      </c>
      <c r="B2005" s="1" t="s">
        <v>698</v>
      </c>
      <c r="C2005" s="1" t="s">
        <v>1305</v>
      </c>
      <c r="D2005" s="1" t="s">
        <v>1306</v>
      </c>
      <c r="E2005" s="1" t="s">
        <v>8811</v>
      </c>
      <c r="F2005" s="1" t="s">
        <v>9237</v>
      </c>
    </row>
    <row r="2006" spans="1:6" x14ac:dyDescent="0.3">
      <c r="A2006" s="1" t="s">
        <v>2295</v>
      </c>
      <c r="B2006" s="1" t="s">
        <v>698</v>
      </c>
      <c r="C2006" s="1" t="s">
        <v>1305</v>
      </c>
      <c r="D2006" s="1" t="s">
        <v>1306</v>
      </c>
      <c r="E2006" s="1" t="s">
        <v>8812</v>
      </c>
      <c r="F2006" s="1" t="s">
        <v>9238</v>
      </c>
    </row>
    <row r="2007" spans="1:6" x14ac:dyDescent="0.3">
      <c r="A2007" s="1" t="s">
        <v>2295</v>
      </c>
      <c r="B2007" s="1" t="s">
        <v>698</v>
      </c>
      <c r="C2007" s="1" t="s">
        <v>1305</v>
      </c>
      <c r="D2007" s="1" t="s">
        <v>1306</v>
      </c>
      <c r="E2007" s="1" t="s">
        <v>8813</v>
      </c>
      <c r="F2007" s="1" t="s">
        <v>9239</v>
      </c>
    </row>
    <row r="2008" spans="1:6" x14ac:dyDescent="0.3">
      <c r="A2008" s="1" t="s">
        <v>2295</v>
      </c>
      <c r="B2008" s="1" t="s">
        <v>698</v>
      </c>
      <c r="C2008" s="1" t="s">
        <v>1305</v>
      </c>
      <c r="D2008" s="1" t="s">
        <v>1306</v>
      </c>
      <c r="E2008" s="1" t="s">
        <v>8814</v>
      </c>
      <c r="F2008" s="1" t="s">
        <v>9240</v>
      </c>
    </row>
    <row r="2009" spans="1:6" x14ac:dyDescent="0.3">
      <c r="A2009" s="1" t="s">
        <v>2295</v>
      </c>
      <c r="B2009" s="1" t="s">
        <v>698</v>
      </c>
      <c r="C2009" s="1" t="s">
        <v>1305</v>
      </c>
      <c r="D2009" s="1" t="s">
        <v>1306</v>
      </c>
      <c r="E2009" s="1" t="s">
        <v>8815</v>
      </c>
      <c r="F2009" s="1" t="s">
        <v>9241</v>
      </c>
    </row>
    <row r="2010" spans="1:6" x14ac:dyDescent="0.3">
      <c r="A2010" s="1" t="s">
        <v>2295</v>
      </c>
      <c r="B2010" s="1" t="s">
        <v>698</v>
      </c>
      <c r="C2010" s="1" t="s">
        <v>1305</v>
      </c>
      <c r="D2010" s="1" t="s">
        <v>1306</v>
      </c>
      <c r="E2010" s="1" t="s">
        <v>8816</v>
      </c>
      <c r="F2010" s="1" t="s">
        <v>9242</v>
      </c>
    </row>
    <row r="2011" spans="1:6" x14ac:dyDescent="0.3">
      <c r="A2011" s="1" t="s">
        <v>2295</v>
      </c>
      <c r="B2011" s="1" t="s">
        <v>698</v>
      </c>
      <c r="C2011" s="1" t="s">
        <v>1305</v>
      </c>
      <c r="D2011" s="1" t="s">
        <v>1306</v>
      </c>
      <c r="E2011" s="1" t="s">
        <v>8817</v>
      </c>
      <c r="F2011" s="1" t="s">
        <v>9243</v>
      </c>
    </row>
    <row r="2012" spans="1:6" x14ac:dyDescent="0.3">
      <c r="A2012" s="1" t="s">
        <v>2295</v>
      </c>
      <c r="B2012" s="1" t="s">
        <v>698</v>
      </c>
      <c r="C2012" s="1" t="s">
        <v>1305</v>
      </c>
      <c r="D2012" s="1" t="s">
        <v>1306</v>
      </c>
      <c r="E2012" s="1" t="s">
        <v>8818</v>
      </c>
      <c r="F2012" s="1" t="s">
        <v>9244</v>
      </c>
    </row>
    <row r="2013" spans="1:6" x14ac:dyDescent="0.3">
      <c r="A2013" s="1" t="s">
        <v>2295</v>
      </c>
      <c r="B2013" s="1" t="s">
        <v>698</v>
      </c>
      <c r="C2013" s="1" t="s">
        <v>1305</v>
      </c>
      <c r="D2013" s="1" t="s">
        <v>1306</v>
      </c>
      <c r="E2013" s="1" t="s">
        <v>8819</v>
      </c>
      <c r="F2013" s="1" t="s">
        <v>9245</v>
      </c>
    </row>
    <row r="2014" spans="1:6" x14ac:dyDescent="0.3">
      <c r="A2014" s="1" t="s">
        <v>2295</v>
      </c>
      <c r="B2014" s="1" t="s">
        <v>698</v>
      </c>
      <c r="C2014" s="1" t="s">
        <v>1305</v>
      </c>
      <c r="D2014" s="1" t="s">
        <v>1306</v>
      </c>
      <c r="E2014" s="1" t="s">
        <v>8784</v>
      </c>
      <c r="F2014" s="1" t="s">
        <v>9210</v>
      </c>
    </row>
    <row r="2015" spans="1:6" x14ac:dyDescent="0.3">
      <c r="A2015" s="1" t="s">
        <v>2295</v>
      </c>
      <c r="B2015" s="1" t="s">
        <v>698</v>
      </c>
      <c r="C2015" s="1" t="s">
        <v>1305</v>
      </c>
      <c r="D2015" s="1" t="s">
        <v>1306</v>
      </c>
      <c r="E2015" s="1" t="s">
        <v>8785</v>
      </c>
      <c r="F2015" s="1" t="s">
        <v>9211</v>
      </c>
    </row>
    <row r="2016" spans="1:6" x14ac:dyDescent="0.3">
      <c r="A2016" s="1" t="s">
        <v>2295</v>
      </c>
      <c r="B2016" s="1" t="s">
        <v>698</v>
      </c>
      <c r="C2016" s="1" t="s">
        <v>1305</v>
      </c>
      <c r="D2016" s="1" t="s">
        <v>1306</v>
      </c>
      <c r="E2016" s="1" t="s">
        <v>8786</v>
      </c>
      <c r="F2016" s="1" t="s">
        <v>9212</v>
      </c>
    </row>
    <row r="2017" spans="1:6" x14ac:dyDescent="0.3">
      <c r="A2017" s="1" t="s">
        <v>2295</v>
      </c>
      <c r="B2017" s="1" t="s">
        <v>698</v>
      </c>
      <c r="C2017" s="1" t="s">
        <v>1305</v>
      </c>
      <c r="D2017" s="1" t="s">
        <v>1306</v>
      </c>
      <c r="E2017" s="1" t="s">
        <v>8787</v>
      </c>
      <c r="F2017" s="1" t="s">
        <v>9213</v>
      </c>
    </row>
    <row r="2018" spans="1:6" x14ac:dyDescent="0.3">
      <c r="A2018" s="1" t="s">
        <v>2295</v>
      </c>
      <c r="B2018" s="1" t="s">
        <v>698</v>
      </c>
      <c r="C2018" s="1" t="s">
        <v>1305</v>
      </c>
      <c r="D2018" s="1" t="s">
        <v>1306</v>
      </c>
      <c r="E2018" s="1" t="s">
        <v>8788</v>
      </c>
      <c r="F2018" s="1" t="s">
        <v>9214</v>
      </c>
    </row>
    <row r="2019" spans="1:6" x14ac:dyDescent="0.3">
      <c r="A2019" s="1" t="s">
        <v>2295</v>
      </c>
      <c r="B2019" s="1" t="s">
        <v>698</v>
      </c>
      <c r="C2019" s="1" t="s">
        <v>1305</v>
      </c>
      <c r="D2019" s="1" t="s">
        <v>1306</v>
      </c>
      <c r="E2019" s="1" t="s">
        <v>8789</v>
      </c>
      <c r="F2019" s="1" t="s">
        <v>9215</v>
      </c>
    </row>
    <row r="2020" spans="1:6" x14ac:dyDescent="0.3">
      <c r="A2020" s="1" t="s">
        <v>2295</v>
      </c>
      <c r="B2020" s="1" t="s">
        <v>698</v>
      </c>
      <c r="C2020" s="1" t="s">
        <v>1305</v>
      </c>
      <c r="D2020" s="1" t="s">
        <v>1306</v>
      </c>
      <c r="E2020" s="1" t="s">
        <v>8790</v>
      </c>
      <c r="F2020" s="1" t="s">
        <v>9216</v>
      </c>
    </row>
    <row r="2021" spans="1:6" x14ac:dyDescent="0.3">
      <c r="A2021" s="1" t="s">
        <v>2295</v>
      </c>
      <c r="B2021" s="1" t="s">
        <v>698</v>
      </c>
      <c r="C2021" s="1" t="s">
        <v>1305</v>
      </c>
      <c r="D2021" s="1" t="s">
        <v>1306</v>
      </c>
      <c r="E2021" s="1" t="s">
        <v>8791</v>
      </c>
      <c r="F2021" s="1" t="s">
        <v>9217</v>
      </c>
    </row>
    <row r="2022" spans="1:6" x14ac:dyDescent="0.3">
      <c r="A2022" s="1" t="s">
        <v>2295</v>
      </c>
      <c r="B2022" s="1" t="s">
        <v>698</v>
      </c>
      <c r="C2022" s="1" t="s">
        <v>1305</v>
      </c>
      <c r="D2022" s="1" t="s">
        <v>1306</v>
      </c>
      <c r="E2022" s="1" t="s">
        <v>8792</v>
      </c>
      <c r="F2022" s="1" t="s">
        <v>9218</v>
      </c>
    </row>
    <row r="2023" spans="1:6" x14ac:dyDescent="0.3">
      <c r="A2023" s="1" t="s">
        <v>2295</v>
      </c>
      <c r="B2023" s="1" t="s">
        <v>698</v>
      </c>
      <c r="C2023" s="1" t="s">
        <v>1305</v>
      </c>
      <c r="D2023" s="1" t="s">
        <v>1306</v>
      </c>
      <c r="E2023" s="1" t="s">
        <v>8793</v>
      </c>
      <c r="F2023" s="1" t="s">
        <v>9219</v>
      </c>
    </row>
    <row r="2024" spans="1:6" x14ac:dyDescent="0.3">
      <c r="A2024" s="1" t="s">
        <v>2295</v>
      </c>
      <c r="B2024" s="1" t="s">
        <v>698</v>
      </c>
      <c r="C2024" s="1" t="s">
        <v>1305</v>
      </c>
      <c r="D2024" s="1" t="s">
        <v>1306</v>
      </c>
      <c r="E2024" s="1" t="s">
        <v>8794</v>
      </c>
      <c r="F2024" s="1" t="s">
        <v>9220</v>
      </c>
    </row>
    <row r="2025" spans="1:6" x14ac:dyDescent="0.3">
      <c r="A2025" s="1" t="s">
        <v>2295</v>
      </c>
      <c r="B2025" s="1" t="s">
        <v>698</v>
      </c>
      <c r="C2025" s="1" t="s">
        <v>1305</v>
      </c>
      <c r="D2025" s="1" t="s">
        <v>1306</v>
      </c>
      <c r="E2025" s="1" t="s">
        <v>8795</v>
      </c>
      <c r="F2025" s="1" t="s">
        <v>9221</v>
      </c>
    </row>
    <row r="2026" spans="1:6" x14ac:dyDescent="0.3">
      <c r="A2026" s="1" t="s">
        <v>2295</v>
      </c>
      <c r="B2026" s="1" t="s">
        <v>698</v>
      </c>
      <c r="C2026" s="1" t="s">
        <v>1305</v>
      </c>
      <c r="D2026" s="1" t="s">
        <v>1306</v>
      </c>
      <c r="E2026" s="1" t="s">
        <v>8796</v>
      </c>
      <c r="F2026" s="1" t="s">
        <v>9222</v>
      </c>
    </row>
    <row r="2027" spans="1:6" x14ac:dyDescent="0.3">
      <c r="A2027" s="1" t="s">
        <v>2295</v>
      </c>
      <c r="B2027" s="1" t="s">
        <v>698</v>
      </c>
      <c r="C2027" s="1" t="s">
        <v>1305</v>
      </c>
      <c r="D2027" s="1" t="s">
        <v>1306</v>
      </c>
      <c r="E2027" s="1" t="s">
        <v>8797</v>
      </c>
      <c r="F2027" s="1" t="s">
        <v>9223</v>
      </c>
    </row>
    <row r="2028" spans="1:6" x14ac:dyDescent="0.3">
      <c r="A2028" s="1" t="s">
        <v>2295</v>
      </c>
      <c r="B2028" s="1" t="s">
        <v>698</v>
      </c>
      <c r="C2028" s="1" t="s">
        <v>1305</v>
      </c>
      <c r="D2028" s="1" t="s">
        <v>1306</v>
      </c>
      <c r="E2028" s="1" t="s">
        <v>8798</v>
      </c>
      <c r="F2028" s="1" t="s">
        <v>9224</v>
      </c>
    </row>
    <row r="2029" spans="1:6" x14ac:dyDescent="0.3">
      <c r="A2029" s="1" t="s">
        <v>2295</v>
      </c>
      <c r="B2029" s="1" t="s">
        <v>698</v>
      </c>
      <c r="C2029" s="1" t="s">
        <v>1305</v>
      </c>
      <c r="D2029" s="1" t="s">
        <v>1306</v>
      </c>
      <c r="E2029" s="1" t="s">
        <v>8799</v>
      </c>
      <c r="F2029" s="1" t="s">
        <v>9225</v>
      </c>
    </row>
    <row r="2030" spans="1:6" x14ac:dyDescent="0.3">
      <c r="A2030" s="1" t="s">
        <v>2295</v>
      </c>
      <c r="B2030" s="1" t="s">
        <v>698</v>
      </c>
      <c r="C2030" s="1" t="s">
        <v>1305</v>
      </c>
      <c r="D2030" s="1" t="s">
        <v>1306</v>
      </c>
      <c r="E2030" s="1" t="s">
        <v>8800</v>
      </c>
      <c r="F2030" s="1" t="s">
        <v>9226</v>
      </c>
    </row>
    <row r="2031" spans="1:6" x14ac:dyDescent="0.3">
      <c r="A2031" s="1" t="s">
        <v>2295</v>
      </c>
      <c r="B2031" s="1" t="s">
        <v>698</v>
      </c>
      <c r="C2031" s="1" t="s">
        <v>1305</v>
      </c>
      <c r="D2031" s="1" t="s">
        <v>1306</v>
      </c>
      <c r="E2031" s="1" t="s">
        <v>8801</v>
      </c>
      <c r="F2031" s="1" t="s">
        <v>9227</v>
      </c>
    </row>
    <row r="2032" spans="1:6" x14ac:dyDescent="0.3">
      <c r="A2032" s="1" t="s">
        <v>2295</v>
      </c>
      <c r="B2032" s="1" t="s">
        <v>698</v>
      </c>
      <c r="C2032" s="1" t="s">
        <v>1305</v>
      </c>
      <c r="D2032" s="1" t="s">
        <v>1306</v>
      </c>
      <c r="E2032" s="1" t="s">
        <v>8829</v>
      </c>
      <c r="F2032" s="1" t="s">
        <v>9255</v>
      </c>
    </row>
    <row r="2033" spans="1:6" x14ac:dyDescent="0.3">
      <c r="A2033" s="1" t="s">
        <v>2295</v>
      </c>
      <c r="B2033" s="1" t="s">
        <v>698</v>
      </c>
      <c r="C2033" s="1" t="s">
        <v>1305</v>
      </c>
      <c r="D2033" s="1" t="s">
        <v>1306</v>
      </c>
      <c r="E2033" s="1" t="s">
        <v>8830</v>
      </c>
      <c r="F2033" s="1" t="s">
        <v>9256</v>
      </c>
    </row>
    <row r="2034" spans="1:6" x14ac:dyDescent="0.3">
      <c r="A2034" s="1" t="s">
        <v>2295</v>
      </c>
      <c r="B2034" s="1" t="s">
        <v>698</v>
      </c>
      <c r="C2034" s="1" t="s">
        <v>1305</v>
      </c>
      <c r="D2034" s="1" t="s">
        <v>1306</v>
      </c>
      <c r="E2034" s="1" t="s">
        <v>8831</v>
      </c>
      <c r="F2034" s="1" t="s">
        <v>9257</v>
      </c>
    </row>
    <row r="2035" spans="1:6" x14ac:dyDescent="0.3">
      <c r="A2035" s="1" t="s">
        <v>2295</v>
      </c>
      <c r="B2035" s="1" t="s">
        <v>698</v>
      </c>
      <c r="C2035" s="1" t="s">
        <v>1305</v>
      </c>
      <c r="D2035" s="1" t="s">
        <v>1306</v>
      </c>
      <c r="E2035" s="1" t="s">
        <v>8832</v>
      </c>
      <c r="F2035" s="1" t="s">
        <v>9258</v>
      </c>
    </row>
    <row r="2036" spans="1:6" x14ac:dyDescent="0.3">
      <c r="A2036" s="1" t="s">
        <v>2295</v>
      </c>
      <c r="B2036" s="1" t="s">
        <v>698</v>
      </c>
      <c r="C2036" s="1" t="s">
        <v>1305</v>
      </c>
      <c r="D2036" s="1" t="s">
        <v>1306</v>
      </c>
      <c r="E2036" s="1" t="s">
        <v>8833</v>
      </c>
      <c r="F2036" s="1" t="s">
        <v>9259</v>
      </c>
    </row>
    <row r="2037" spans="1:6" x14ac:dyDescent="0.3">
      <c r="A2037" s="1" t="s">
        <v>2295</v>
      </c>
      <c r="B2037" s="1" t="s">
        <v>698</v>
      </c>
      <c r="C2037" s="1" t="s">
        <v>1305</v>
      </c>
      <c r="D2037" s="1" t="s">
        <v>1306</v>
      </c>
      <c r="E2037" s="1" t="s">
        <v>8834</v>
      </c>
      <c r="F2037" s="1" t="s">
        <v>9260</v>
      </c>
    </row>
    <row r="2038" spans="1:6" x14ac:dyDescent="0.3">
      <c r="A2038" s="1" t="s">
        <v>2295</v>
      </c>
      <c r="B2038" s="1" t="s">
        <v>698</v>
      </c>
      <c r="C2038" s="1" t="s">
        <v>1305</v>
      </c>
      <c r="D2038" s="1" t="s">
        <v>1306</v>
      </c>
      <c r="E2038" s="1" t="s">
        <v>8835</v>
      </c>
      <c r="F2038" s="1" t="s">
        <v>9261</v>
      </c>
    </row>
    <row r="2039" spans="1:6" x14ac:dyDescent="0.3">
      <c r="A2039" s="1" t="s">
        <v>2295</v>
      </c>
      <c r="B2039" s="1" t="s">
        <v>698</v>
      </c>
      <c r="C2039" s="1" t="s">
        <v>1305</v>
      </c>
      <c r="D2039" s="1" t="s">
        <v>1306</v>
      </c>
      <c r="E2039" s="1" t="s">
        <v>8836</v>
      </c>
      <c r="F2039" s="1" t="s">
        <v>9262</v>
      </c>
    </row>
    <row r="2040" spans="1:6" x14ac:dyDescent="0.3">
      <c r="A2040" s="1" t="s">
        <v>2295</v>
      </c>
      <c r="B2040" s="1" t="s">
        <v>698</v>
      </c>
      <c r="C2040" s="1" t="s">
        <v>1305</v>
      </c>
      <c r="D2040" s="1" t="s">
        <v>1306</v>
      </c>
      <c r="E2040" s="1" t="s">
        <v>8837</v>
      </c>
      <c r="F2040" s="1" t="s">
        <v>9263</v>
      </c>
    </row>
    <row r="2041" spans="1:6" x14ac:dyDescent="0.3">
      <c r="A2041" s="1" t="s">
        <v>2295</v>
      </c>
      <c r="B2041" s="1" t="s">
        <v>698</v>
      </c>
      <c r="C2041" s="1" t="s">
        <v>1305</v>
      </c>
      <c r="D2041" s="1" t="s">
        <v>1306</v>
      </c>
      <c r="E2041" s="1" t="s">
        <v>8820</v>
      </c>
      <c r="F2041" s="1" t="s">
        <v>9246</v>
      </c>
    </row>
    <row r="2042" spans="1:6" x14ac:dyDescent="0.3">
      <c r="A2042" s="1" t="s">
        <v>2295</v>
      </c>
      <c r="B2042" s="1" t="s">
        <v>698</v>
      </c>
      <c r="C2042" s="1" t="s">
        <v>1305</v>
      </c>
      <c r="D2042" s="1" t="s">
        <v>1306</v>
      </c>
      <c r="E2042" s="1" t="s">
        <v>8821</v>
      </c>
      <c r="F2042" s="1" t="s">
        <v>9247</v>
      </c>
    </row>
    <row r="2043" spans="1:6" x14ac:dyDescent="0.3">
      <c r="A2043" s="1" t="s">
        <v>2295</v>
      </c>
      <c r="B2043" s="1" t="s">
        <v>698</v>
      </c>
      <c r="C2043" s="1" t="s">
        <v>1305</v>
      </c>
      <c r="D2043" s="1" t="s">
        <v>1306</v>
      </c>
      <c r="E2043" s="1" t="s">
        <v>8822</v>
      </c>
      <c r="F2043" s="1" t="s">
        <v>9248</v>
      </c>
    </row>
    <row r="2044" spans="1:6" x14ac:dyDescent="0.3">
      <c r="A2044" s="1" t="s">
        <v>2295</v>
      </c>
      <c r="B2044" s="1" t="s">
        <v>698</v>
      </c>
      <c r="C2044" s="1" t="s">
        <v>1305</v>
      </c>
      <c r="D2044" s="1" t="s">
        <v>1306</v>
      </c>
      <c r="E2044" s="1" t="s">
        <v>8823</v>
      </c>
      <c r="F2044" s="1" t="s">
        <v>9249</v>
      </c>
    </row>
    <row r="2045" spans="1:6" x14ac:dyDescent="0.3">
      <c r="A2045" s="1" t="s">
        <v>2295</v>
      </c>
      <c r="B2045" s="1" t="s">
        <v>698</v>
      </c>
      <c r="C2045" s="1" t="s">
        <v>1305</v>
      </c>
      <c r="D2045" s="1" t="s">
        <v>1306</v>
      </c>
      <c r="E2045" s="1" t="s">
        <v>8824</v>
      </c>
      <c r="F2045" s="1" t="s">
        <v>9250</v>
      </c>
    </row>
    <row r="2046" spans="1:6" x14ac:dyDescent="0.3">
      <c r="A2046" s="1" t="s">
        <v>2295</v>
      </c>
      <c r="B2046" s="1" t="s">
        <v>698</v>
      </c>
      <c r="C2046" s="1" t="s">
        <v>1305</v>
      </c>
      <c r="D2046" s="1" t="s">
        <v>1306</v>
      </c>
      <c r="E2046" s="1" t="s">
        <v>8825</v>
      </c>
      <c r="F2046" s="1" t="s">
        <v>9251</v>
      </c>
    </row>
    <row r="2047" spans="1:6" x14ac:dyDescent="0.3">
      <c r="A2047" s="1" t="s">
        <v>2295</v>
      </c>
      <c r="B2047" s="1" t="s">
        <v>698</v>
      </c>
      <c r="C2047" s="1" t="s">
        <v>1305</v>
      </c>
      <c r="D2047" s="1" t="s">
        <v>1306</v>
      </c>
      <c r="E2047" s="1" t="s">
        <v>8826</v>
      </c>
      <c r="F2047" s="1" t="s">
        <v>9252</v>
      </c>
    </row>
    <row r="2048" spans="1:6" x14ac:dyDescent="0.3">
      <c r="A2048" s="1" t="s">
        <v>2295</v>
      </c>
      <c r="B2048" s="1" t="s">
        <v>698</v>
      </c>
      <c r="C2048" s="1" t="s">
        <v>1305</v>
      </c>
      <c r="D2048" s="1" t="s">
        <v>1306</v>
      </c>
      <c r="E2048" s="1" t="s">
        <v>8827</v>
      </c>
      <c r="F2048" s="1" t="s">
        <v>9253</v>
      </c>
    </row>
    <row r="2049" spans="1:6" x14ac:dyDescent="0.3">
      <c r="A2049" s="1" t="s">
        <v>2295</v>
      </c>
      <c r="B2049" s="1" t="s">
        <v>698</v>
      </c>
      <c r="C2049" s="1" t="s">
        <v>1305</v>
      </c>
      <c r="D2049" s="1" t="s">
        <v>1306</v>
      </c>
      <c r="E2049" s="1" t="s">
        <v>8828</v>
      </c>
      <c r="F2049" s="1" t="s">
        <v>9254</v>
      </c>
    </row>
    <row r="2050" spans="1:6" x14ac:dyDescent="0.3">
      <c r="A2050" s="1" t="s">
        <v>2295</v>
      </c>
      <c r="B2050" s="1" t="s">
        <v>698</v>
      </c>
      <c r="C2050" s="1" t="s">
        <v>1305</v>
      </c>
      <c r="D2050" s="1" t="s">
        <v>1306</v>
      </c>
      <c r="E2050" s="1" t="s">
        <v>8784</v>
      </c>
      <c r="F2050" s="1" t="s">
        <v>9210</v>
      </c>
    </row>
    <row r="2051" spans="1:6" x14ac:dyDescent="0.3">
      <c r="A2051" s="1" t="s">
        <v>2295</v>
      </c>
      <c r="B2051" s="1" t="s">
        <v>698</v>
      </c>
      <c r="C2051" s="1" t="s">
        <v>1305</v>
      </c>
      <c r="D2051" s="1" t="s">
        <v>1306</v>
      </c>
      <c r="E2051" s="1" t="s">
        <v>8785</v>
      </c>
      <c r="F2051" s="1" t="s">
        <v>9211</v>
      </c>
    </row>
    <row r="2052" spans="1:6" x14ac:dyDescent="0.3">
      <c r="A2052" s="1" t="s">
        <v>2295</v>
      </c>
      <c r="B2052" s="1" t="s">
        <v>698</v>
      </c>
      <c r="C2052" s="1" t="s">
        <v>1305</v>
      </c>
      <c r="D2052" s="1" t="s">
        <v>1306</v>
      </c>
      <c r="E2052" s="1" t="s">
        <v>8786</v>
      </c>
      <c r="F2052" s="1" t="s">
        <v>9212</v>
      </c>
    </row>
    <row r="2053" spans="1:6" x14ac:dyDescent="0.3">
      <c r="A2053" s="1" t="s">
        <v>2295</v>
      </c>
      <c r="B2053" s="1" t="s">
        <v>698</v>
      </c>
      <c r="C2053" s="1" t="s">
        <v>1305</v>
      </c>
      <c r="D2053" s="1" t="s">
        <v>1306</v>
      </c>
      <c r="E2053" s="1" t="s">
        <v>8787</v>
      </c>
      <c r="F2053" s="1" t="s">
        <v>9213</v>
      </c>
    </row>
    <row r="2054" spans="1:6" x14ac:dyDescent="0.3">
      <c r="A2054" s="1" t="s">
        <v>2295</v>
      </c>
      <c r="B2054" s="1" t="s">
        <v>698</v>
      </c>
      <c r="C2054" s="1" t="s">
        <v>1305</v>
      </c>
      <c r="D2054" s="1" t="s">
        <v>1306</v>
      </c>
      <c r="E2054" s="1" t="s">
        <v>8788</v>
      </c>
      <c r="F2054" s="1" t="s">
        <v>9214</v>
      </c>
    </row>
    <row r="2055" spans="1:6" x14ac:dyDescent="0.3">
      <c r="A2055" s="1" t="s">
        <v>2295</v>
      </c>
      <c r="B2055" s="1" t="s">
        <v>698</v>
      </c>
      <c r="C2055" s="1" t="s">
        <v>1305</v>
      </c>
      <c r="D2055" s="1" t="s">
        <v>1306</v>
      </c>
      <c r="E2055" s="1" t="s">
        <v>8789</v>
      </c>
      <c r="F2055" s="1" t="s">
        <v>9215</v>
      </c>
    </row>
    <row r="2056" spans="1:6" x14ac:dyDescent="0.3">
      <c r="A2056" s="1" t="s">
        <v>2295</v>
      </c>
      <c r="B2056" s="1" t="s">
        <v>698</v>
      </c>
      <c r="C2056" s="1" t="s">
        <v>1305</v>
      </c>
      <c r="D2056" s="1" t="s">
        <v>1306</v>
      </c>
      <c r="E2056" s="1" t="s">
        <v>8790</v>
      </c>
      <c r="F2056" s="1" t="s">
        <v>9216</v>
      </c>
    </row>
    <row r="2057" spans="1:6" x14ac:dyDescent="0.3">
      <c r="A2057" s="1" t="s">
        <v>2295</v>
      </c>
      <c r="B2057" s="1" t="s">
        <v>698</v>
      </c>
      <c r="C2057" s="1" t="s">
        <v>1305</v>
      </c>
      <c r="D2057" s="1" t="s">
        <v>1306</v>
      </c>
      <c r="E2057" s="1" t="s">
        <v>8791</v>
      </c>
      <c r="F2057" s="1" t="s">
        <v>9217</v>
      </c>
    </row>
    <row r="2058" spans="1:6" x14ac:dyDescent="0.3">
      <c r="A2058" s="1" t="s">
        <v>2295</v>
      </c>
      <c r="B2058" s="1" t="s">
        <v>698</v>
      </c>
      <c r="C2058" s="1" t="s">
        <v>1305</v>
      </c>
      <c r="D2058" s="1" t="s">
        <v>1306</v>
      </c>
      <c r="E2058" s="1" t="s">
        <v>8792</v>
      </c>
      <c r="F2058" s="1" t="s">
        <v>9218</v>
      </c>
    </row>
    <row r="2059" spans="1:6" x14ac:dyDescent="0.3">
      <c r="A2059" s="1" t="s">
        <v>2295</v>
      </c>
      <c r="B2059" s="1" t="s">
        <v>698</v>
      </c>
      <c r="C2059" s="1" t="s">
        <v>1305</v>
      </c>
      <c r="D2059" s="1" t="s">
        <v>1306</v>
      </c>
      <c r="E2059" s="1" t="s">
        <v>8793</v>
      </c>
      <c r="F2059" s="1" t="s">
        <v>9219</v>
      </c>
    </row>
    <row r="2060" spans="1:6" x14ac:dyDescent="0.3">
      <c r="A2060" s="1" t="s">
        <v>2295</v>
      </c>
      <c r="B2060" s="1" t="s">
        <v>698</v>
      </c>
      <c r="C2060" s="1" t="s">
        <v>1305</v>
      </c>
      <c r="D2060" s="1" t="s">
        <v>1306</v>
      </c>
      <c r="E2060" s="1" t="s">
        <v>8794</v>
      </c>
      <c r="F2060" s="1" t="s">
        <v>9220</v>
      </c>
    </row>
    <row r="2061" spans="1:6" x14ac:dyDescent="0.3">
      <c r="A2061" s="1" t="s">
        <v>2295</v>
      </c>
      <c r="B2061" s="1" t="s">
        <v>698</v>
      </c>
      <c r="C2061" s="1" t="s">
        <v>1305</v>
      </c>
      <c r="D2061" s="1" t="s">
        <v>1306</v>
      </c>
      <c r="E2061" s="1" t="s">
        <v>8795</v>
      </c>
      <c r="F2061" s="1" t="s">
        <v>9221</v>
      </c>
    </row>
    <row r="2062" spans="1:6" x14ac:dyDescent="0.3">
      <c r="A2062" s="1" t="s">
        <v>2295</v>
      </c>
      <c r="B2062" s="1" t="s">
        <v>698</v>
      </c>
      <c r="C2062" s="1" t="s">
        <v>1305</v>
      </c>
      <c r="D2062" s="1" t="s">
        <v>1306</v>
      </c>
      <c r="E2062" s="1" t="s">
        <v>8796</v>
      </c>
      <c r="F2062" s="1" t="s">
        <v>9222</v>
      </c>
    </row>
    <row r="2063" spans="1:6" x14ac:dyDescent="0.3">
      <c r="A2063" s="1" t="s">
        <v>2295</v>
      </c>
      <c r="B2063" s="1" t="s">
        <v>698</v>
      </c>
      <c r="C2063" s="1" t="s">
        <v>1305</v>
      </c>
      <c r="D2063" s="1" t="s">
        <v>1306</v>
      </c>
      <c r="E2063" s="1" t="s">
        <v>8797</v>
      </c>
      <c r="F2063" s="1" t="s">
        <v>9223</v>
      </c>
    </row>
    <row r="2064" spans="1:6" x14ac:dyDescent="0.3">
      <c r="A2064" s="1" t="s">
        <v>2295</v>
      </c>
      <c r="B2064" s="1" t="s">
        <v>698</v>
      </c>
      <c r="C2064" s="1" t="s">
        <v>1305</v>
      </c>
      <c r="D2064" s="1" t="s">
        <v>1306</v>
      </c>
      <c r="E2064" s="1" t="s">
        <v>8798</v>
      </c>
      <c r="F2064" s="1" t="s">
        <v>9224</v>
      </c>
    </row>
    <row r="2065" spans="1:6" x14ac:dyDescent="0.3">
      <c r="A2065" s="1" t="s">
        <v>2295</v>
      </c>
      <c r="B2065" s="1" t="s">
        <v>698</v>
      </c>
      <c r="C2065" s="1" t="s">
        <v>1305</v>
      </c>
      <c r="D2065" s="1" t="s">
        <v>1306</v>
      </c>
      <c r="E2065" s="1" t="s">
        <v>8799</v>
      </c>
      <c r="F2065" s="1" t="s">
        <v>9225</v>
      </c>
    </row>
    <row r="2066" spans="1:6" x14ac:dyDescent="0.3">
      <c r="A2066" s="1" t="s">
        <v>2295</v>
      </c>
      <c r="B2066" s="1" t="s">
        <v>698</v>
      </c>
      <c r="C2066" s="1" t="s">
        <v>1305</v>
      </c>
      <c r="D2066" s="1" t="s">
        <v>1306</v>
      </c>
      <c r="E2066" s="1" t="s">
        <v>8800</v>
      </c>
      <c r="F2066" s="1" t="s">
        <v>9226</v>
      </c>
    </row>
    <row r="2067" spans="1:6" x14ac:dyDescent="0.3">
      <c r="A2067" s="1" t="s">
        <v>2295</v>
      </c>
      <c r="B2067" s="1" t="s">
        <v>698</v>
      </c>
      <c r="C2067" s="1" t="s">
        <v>1305</v>
      </c>
      <c r="D2067" s="1" t="s">
        <v>1306</v>
      </c>
      <c r="E2067" s="1" t="s">
        <v>8801</v>
      </c>
      <c r="F2067" s="1" t="s">
        <v>9227</v>
      </c>
    </row>
    <row r="2068" spans="1:6" x14ac:dyDescent="0.3">
      <c r="A2068" s="1" t="s">
        <v>2295</v>
      </c>
      <c r="B2068" s="1" t="s">
        <v>698</v>
      </c>
      <c r="C2068" s="1" t="s">
        <v>1305</v>
      </c>
      <c r="D2068" s="1" t="s">
        <v>1306</v>
      </c>
      <c r="E2068" s="1" t="s">
        <v>8829</v>
      </c>
      <c r="F2068" s="1" t="s">
        <v>9255</v>
      </c>
    </row>
    <row r="2069" spans="1:6" x14ac:dyDescent="0.3">
      <c r="A2069" s="1" t="s">
        <v>2295</v>
      </c>
      <c r="B2069" s="1" t="s">
        <v>698</v>
      </c>
      <c r="C2069" s="1" t="s">
        <v>1305</v>
      </c>
      <c r="D2069" s="1" t="s">
        <v>1306</v>
      </c>
      <c r="E2069" s="1" t="s">
        <v>8830</v>
      </c>
      <c r="F2069" s="1" t="s">
        <v>9256</v>
      </c>
    </row>
    <row r="2070" spans="1:6" x14ac:dyDescent="0.3">
      <c r="A2070" s="1" t="s">
        <v>2295</v>
      </c>
      <c r="B2070" s="1" t="s">
        <v>698</v>
      </c>
      <c r="C2070" s="1" t="s">
        <v>1305</v>
      </c>
      <c r="D2070" s="1" t="s">
        <v>1306</v>
      </c>
      <c r="E2070" s="1" t="s">
        <v>8831</v>
      </c>
      <c r="F2070" s="1" t="s">
        <v>9257</v>
      </c>
    </row>
    <row r="2071" spans="1:6" x14ac:dyDescent="0.3">
      <c r="A2071" s="1" t="s">
        <v>2295</v>
      </c>
      <c r="B2071" s="1" t="s">
        <v>698</v>
      </c>
      <c r="C2071" s="1" t="s">
        <v>1305</v>
      </c>
      <c r="D2071" s="1" t="s">
        <v>1306</v>
      </c>
      <c r="E2071" s="1" t="s">
        <v>8832</v>
      </c>
      <c r="F2071" s="1" t="s">
        <v>9258</v>
      </c>
    </row>
    <row r="2072" spans="1:6" x14ac:dyDescent="0.3">
      <c r="A2072" s="1" t="s">
        <v>2295</v>
      </c>
      <c r="B2072" s="1" t="s">
        <v>698</v>
      </c>
      <c r="C2072" s="1" t="s">
        <v>1305</v>
      </c>
      <c r="D2072" s="1" t="s">
        <v>1306</v>
      </c>
      <c r="E2072" s="1" t="s">
        <v>8833</v>
      </c>
      <c r="F2072" s="1" t="s">
        <v>9259</v>
      </c>
    </row>
    <row r="2073" spans="1:6" x14ac:dyDescent="0.3">
      <c r="A2073" s="1" t="s">
        <v>2295</v>
      </c>
      <c r="B2073" s="1" t="s">
        <v>698</v>
      </c>
      <c r="C2073" s="1" t="s">
        <v>1305</v>
      </c>
      <c r="D2073" s="1" t="s">
        <v>1306</v>
      </c>
      <c r="E2073" s="1" t="s">
        <v>8834</v>
      </c>
      <c r="F2073" s="1" t="s">
        <v>9260</v>
      </c>
    </row>
    <row r="2074" spans="1:6" x14ac:dyDescent="0.3">
      <c r="A2074" s="1" t="s">
        <v>2295</v>
      </c>
      <c r="B2074" s="1" t="s">
        <v>698</v>
      </c>
      <c r="C2074" s="1" t="s">
        <v>1305</v>
      </c>
      <c r="D2074" s="1" t="s">
        <v>1306</v>
      </c>
      <c r="E2074" s="1" t="s">
        <v>8835</v>
      </c>
      <c r="F2074" s="1" t="s">
        <v>9261</v>
      </c>
    </row>
    <row r="2075" spans="1:6" x14ac:dyDescent="0.3">
      <c r="A2075" s="1" t="s">
        <v>2295</v>
      </c>
      <c r="B2075" s="1" t="s">
        <v>698</v>
      </c>
      <c r="C2075" s="1" t="s">
        <v>1305</v>
      </c>
      <c r="D2075" s="1" t="s">
        <v>1306</v>
      </c>
      <c r="E2075" s="1" t="s">
        <v>8836</v>
      </c>
      <c r="F2075" s="1" t="s">
        <v>9262</v>
      </c>
    </row>
    <row r="2076" spans="1:6" x14ac:dyDescent="0.3">
      <c r="A2076" s="1" t="s">
        <v>2295</v>
      </c>
      <c r="B2076" s="1" t="s">
        <v>698</v>
      </c>
      <c r="C2076" s="1" t="s">
        <v>1305</v>
      </c>
      <c r="D2076" s="1" t="s">
        <v>1306</v>
      </c>
      <c r="E2076" s="1" t="s">
        <v>8837</v>
      </c>
      <c r="F2076" s="1" t="s">
        <v>9263</v>
      </c>
    </row>
    <row r="2077" spans="1:6" x14ac:dyDescent="0.3">
      <c r="A2077" s="1" t="s">
        <v>2295</v>
      </c>
      <c r="B2077" s="1" t="s">
        <v>698</v>
      </c>
      <c r="C2077" s="1" t="s">
        <v>1305</v>
      </c>
      <c r="D2077" s="1" t="s">
        <v>1306</v>
      </c>
      <c r="E2077" s="1" t="s">
        <v>8820</v>
      </c>
      <c r="F2077" s="1" t="s">
        <v>9246</v>
      </c>
    </row>
    <row r="2078" spans="1:6" x14ac:dyDescent="0.3">
      <c r="A2078" s="1" t="s">
        <v>2295</v>
      </c>
      <c r="B2078" s="1" t="s">
        <v>698</v>
      </c>
      <c r="C2078" s="1" t="s">
        <v>1305</v>
      </c>
      <c r="D2078" s="1" t="s">
        <v>1306</v>
      </c>
      <c r="E2078" s="1" t="s">
        <v>8821</v>
      </c>
      <c r="F2078" s="1" t="s">
        <v>9247</v>
      </c>
    </row>
    <row r="2079" spans="1:6" x14ac:dyDescent="0.3">
      <c r="A2079" s="1" t="s">
        <v>2295</v>
      </c>
      <c r="B2079" s="1" t="s">
        <v>698</v>
      </c>
      <c r="C2079" s="1" t="s">
        <v>1305</v>
      </c>
      <c r="D2079" s="1" t="s">
        <v>1306</v>
      </c>
      <c r="E2079" s="1" t="s">
        <v>8822</v>
      </c>
      <c r="F2079" s="1" t="s">
        <v>9248</v>
      </c>
    </row>
    <row r="2080" spans="1:6" x14ac:dyDescent="0.3">
      <c r="A2080" s="1" t="s">
        <v>2295</v>
      </c>
      <c r="B2080" s="1" t="s">
        <v>698</v>
      </c>
      <c r="C2080" s="1" t="s">
        <v>1305</v>
      </c>
      <c r="D2080" s="1" t="s">
        <v>1306</v>
      </c>
      <c r="E2080" s="1" t="s">
        <v>8823</v>
      </c>
      <c r="F2080" s="1" t="s">
        <v>9249</v>
      </c>
    </row>
    <row r="2081" spans="1:6" x14ac:dyDescent="0.3">
      <c r="A2081" s="1" t="s">
        <v>2295</v>
      </c>
      <c r="B2081" s="1" t="s">
        <v>698</v>
      </c>
      <c r="C2081" s="1" t="s">
        <v>1305</v>
      </c>
      <c r="D2081" s="1" t="s">
        <v>1306</v>
      </c>
      <c r="E2081" s="1" t="s">
        <v>8824</v>
      </c>
      <c r="F2081" s="1" t="s">
        <v>9250</v>
      </c>
    </row>
    <row r="2082" spans="1:6" x14ac:dyDescent="0.3">
      <c r="A2082" s="1" t="s">
        <v>2295</v>
      </c>
      <c r="B2082" s="1" t="s">
        <v>698</v>
      </c>
      <c r="C2082" s="1" t="s">
        <v>1305</v>
      </c>
      <c r="D2082" s="1" t="s">
        <v>1306</v>
      </c>
      <c r="E2082" s="1" t="s">
        <v>8825</v>
      </c>
      <c r="F2082" s="1" t="s">
        <v>9251</v>
      </c>
    </row>
    <row r="2083" spans="1:6" x14ac:dyDescent="0.3">
      <c r="A2083" s="1" t="s">
        <v>2295</v>
      </c>
      <c r="B2083" s="1" t="s">
        <v>698</v>
      </c>
      <c r="C2083" s="1" t="s">
        <v>1305</v>
      </c>
      <c r="D2083" s="1" t="s">
        <v>1306</v>
      </c>
      <c r="E2083" s="1" t="s">
        <v>8826</v>
      </c>
      <c r="F2083" s="1" t="s">
        <v>9252</v>
      </c>
    </row>
    <row r="2084" spans="1:6" x14ac:dyDescent="0.3">
      <c r="A2084" s="1" t="s">
        <v>2295</v>
      </c>
      <c r="B2084" s="1" t="s">
        <v>698</v>
      </c>
      <c r="C2084" s="1" t="s">
        <v>1305</v>
      </c>
      <c r="D2084" s="1" t="s">
        <v>1306</v>
      </c>
      <c r="E2084" s="1" t="s">
        <v>8827</v>
      </c>
      <c r="F2084" s="1" t="s">
        <v>9253</v>
      </c>
    </row>
    <row r="2085" spans="1:6" x14ac:dyDescent="0.3">
      <c r="A2085" s="1" t="s">
        <v>2295</v>
      </c>
      <c r="B2085" s="1" t="s">
        <v>698</v>
      </c>
      <c r="C2085" s="1" t="s">
        <v>1305</v>
      </c>
      <c r="D2085" s="1" t="s">
        <v>1306</v>
      </c>
      <c r="E2085" s="1" t="s">
        <v>8828</v>
      </c>
      <c r="F2085" s="1" t="s">
        <v>9254</v>
      </c>
    </row>
    <row r="2086" spans="1:6" x14ac:dyDescent="0.3">
      <c r="A2086" s="1" t="s">
        <v>2295</v>
      </c>
      <c r="B2086" s="1" t="s">
        <v>698</v>
      </c>
      <c r="C2086" s="1" t="s">
        <v>1305</v>
      </c>
      <c r="D2086" s="1" t="s">
        <v>1306</v>
      </c>
      <c r="E2086" s="1" t="s">
        <v>8784</v>
      </c>
      <c r="F2086" s="1" t="s">
        <v>9210</v>
      </c>
    </row>
    <row r="2087" spans="1:6" x14ac:dyDescent="0.3">
      <c r="A2087" s="1" t="s">
        <v>2295</v>
      </c>
      <c r="B2087" s="1" t="s">
        <v>698</v>
      </c>
      <c r="C2087" s="1" t="s">
        <v>1305</v>
      </c>
      <c r="D2087" s="1" t="s">
        <v>1306</v>
      </c>
      <c r="E2087" s="1" t="s">
        <v>8785</v>
      </c>
      <c r="F2087" s="1" t="s">
        <v>9211</v>
      </c>
    </row>
    <row r="2088" spans="1:6" x14ac:dyDescent="0.3">
      <c r="A2088" s="1" t="s">
        <v>2295</v>
      </c>
      <c r="B2088" s="1" t="s">
        <v>698</v>
      </c>
      <c r="C2088" s="1" t="s">
        <v>1305</v>
      </c>
      <c r="D2088" s="1" t="s">
        <v>1306</v>
      </c>
      <c r="E2088" s="1" t="s">
        <v>8786</v>
      </c>
      <c r="F2088" s="1" t="s">
        <v>9212</v>
      </c>
    </row>
    <row r="2089" spans="1:6" x14ac:dyDescent="0.3">
      <c r="A2089" s="1" t="s">
        <v>2295</v>
      </c>
      <c r="B2089" s="1" t="s">
        <v>698</v>
      </c>
      <c r="C2089" s="1" t="s">
        <v>1305</v>
      </c>
      <c r="D2089" s="1" t="s">
        <v>1306</v>
      </c>
      <c r="E2089" s="1" t="s">
        <v>8787</v>
      </c>
      <c r="F2089" s="1" t="s">
        <v>9213</v>
      </c>
    </row>
    <row r="2090" spans="1:6" x14ac:dyDescent="0.3">
      <c r="A2090" s="1" t="s">
        <v>2295</v>
      </c>
      <c r="B2090" s="1" t="s">
        <v>698</v>
      </c>
      <c r="C2090" s="1" t="s">
        <v>1305</v>
      </c>
      <c r="D2090" s="1" t="s">
        <v>1306</v>
      </c>
      <c r="E2090" s="1" t="s">
        <v>8788</v>
      </c>
      <c r="F2090" s="1" t="s">
        <v>9214</v>
      </c>
    </row>
    <row r="2091" spans="1:6" x14ac:dyDescent="0.3">
      <c r="A2091" s="1" t="s">
        <v>2295</v>
      </c>
      <c r="B2091" s="1" t="s">
        <v>698</v>
      </c>
      <c r="C2091" s="1" t="s">
        <v>1305</v>
      </c>
      <c r="D2091" s="1" t="s">
        <v>1306</v>
      </c>
      <c r="E2091" s="1" t="s">
        <v>8789</v>
      </c>
      <c r="F2091" s="1" t="s">
        <v>9215</v>
      </c>
    </row>
    <row r="2092" spans="1:6" x14ac:dyDescent="0.3">
      <c r="A2092" s="1" t="s">
        <v>2295</v>
      </c>
      <c r="B2092" s="1" t="s">
        <v>698</v>
      </c>
      <c r="C2092" s="1" t="s">
        <v>1305</v>
      </c>
      <c r="D2092" s="1" t="s">
        <v>1306</v>
      </c>
      <c r="E2092" s="1" t="s">
        <v>8790</v>
      </c>
      <c r="F2092" s="1" t="s">
        <v>9216</v>
      </c>
    </row>
    <row r="2093" spans="1:6" x14ac:dyDescent="0.3">
      <c r="A2093" s="1" t="s">
        <v>2295</v>
      </c>
      <c r="B2093" s="1" t="s">
        <v>698</v>
      </c>
      <c r="C2093" s="1" t="s">
        <v>1305</v>
      </c>
      <c r="D2093" s="1" t="s">
        <v>1306</v>
      </c>
      <c r="E2093" s="1" t="s">
        <v>8791</v>
      </c>
      <c r="F2093" s="1" t="s">
        <v>9217</v>
      </c>
    </row>
    <row r="2094" spans="1:6" x14ac:dyDescent="0.3">
      <c r="A2094" s="1" t="s">
        <v>2295</v>
      </c>
      <c r="B2094" s="1" t="s">
        <v>698</v>
      </c>
      <c r="C2094" s="1" t="s">
        <v>1305</v>
      </c>
      <c r="D2094" s="1" t="s">
        <v>1306</v>
      </c>
      <c r="E2094" s="1" t="s">
        <v>8792</v>
      </c>
      <c r="F2094" s="1" t="s">
        <v>9218</v>
      </c>
    </row>
    <row r="2095" spans="1:6" x14ac:dyDescent="0.3">
      <c r="A2095" s="1" t="s">
        <v>2295</v>
      </c>
      <c r="B2095" s="1" t="s">
        <v>698</v>
      </c>
      <c r="C2095" s="1" t="s">
        <v>1305</v>
      </c>
      <c r="D2095" s="1" t="s">
        <v>1306</v>
      </c>
      <c r="E2095" s="1" t="s">
        <v>8838</v>
      </c>
      <c r="F2095" s="1" t="s">
        <v>9264</v>
      </c>
    </row>
    <row r="2096" spans="1:6" x14ac:dyDescent="0.3">
      <c r="A2096" s="1" t="s">
        <v>2295</v>
      </c>
      <c r="B2096" s="1" t="s">
        <v>698</v>
      </c>
      <c r="C2096" s="1" t="s">
        <v>1305</v>
      </c>
      <c r="D2096" s="1" t="s">
        <v>1306</v>
      </c>
      <c r="E2096" s="1" t="s">
        <v>8839</v>
      </c>
      <c r="F2096" s="1" t="s">
        <v>9265</v>
      </c>
    </row>
    <row r="2097" spans="1:6" x14ac:dyDescent="0.3">
      <c r="A2097" s="1" t="s">
        <v>2295</v>
      </c>
      <c r="B2097" s="1" t="s">
        <v>698</v>
      </c>
      <c r="C2097" s="1" t="s">
        <v>1305</v>
      </c>
      <c r="D2097" s="1" t="s">
        <v>1306</v>
      </c>
      <c r="E2097" s="1" t="s">
        <v>8840</v>
      </c>
      <c r="F2097" s="1" t="s">
        <v>9266</v>
      </c>
    </row>
    <row r="2098" spans="1:6" x14ac:dyDescent="0.3">
      <c r="A2098" s="1" t="s">
        <v>2295</v>
      </c>
      <c r="B2098" s="1" t="s">
        <v>698</v>
      </c>
      <c r="C2098" s="1" t="s">
        <v>1305</v>
      </c>
      <c r="D2098" s="1" t="s">
        <v>1306</v>
      </c>
      <c r="E2098" s="1" t="s">
        <v>8841</v>
      </c>
      <c r="F2098" s="1" t="s">
        <v>9267</v>
      </c>
    </row>
    <row r="2099" spans="1:6" x14ac:dyDescent="0.3">
      <c r="A2099" s="1" t="s">
        <v>2295</v>
      </c>
      <c r="B2099" s="1" t="s">
        <v>698</v>
      </c>
      <c r="C2099" s="1" t="s">
        <v>1305</v>
      </c>
      <c r="D2099" s="1" t="s">
        <v>1306</v>
      </c>
      <c r="E2099" s="1" t="s">
        <v>8842</v>
      </c>
      <c r="F2099" s="1" t="s">
        <v>9268</v>
      </c>
    </row>
    <row r="2100" spans="1:6" x14ac:dyDescent="0.3">
      <c r="A2100" s="1" t="s">
        <v>2295</v>
      </c>
      <c r="B2100" s="1" t="s">
        <v>698</v>
      </c>
      <c r="C2100" s="1" t="s">
        <v>1305</v>
      </c>
      <c r="D2100" s="1" t="s">
        <v>1306</v>
      </c>
      <c r="E2100" s="1" t="s">
        <v>8843</v>
      </c>
      <c r="F2100" s="1" t="s">
        <v>9269</v>
      </c>
    </row>
    <row r="2101" spans="1:6" x14ac:dyDescent="0.3">
      <c r="A2101" s="1" t="s">
        <v>2295</v>
      </c>
      <c r="B2101" s="1" t="s">
        <v>698</v>
      </c>
      <c r="C2101" s="1" t="s">
        <v>1305</v>
      </c>
      <c r="D2101" s="1" t="s">
        <v>1306</v>
      </c>
      <c r="E2101" s="1" t="s">
        <v>8844</v>
      </c>
      <c r="F2101" s="1" t="s">
        <v>9270</v>
      </c>
    </row>
    <row r="2102" spans="1:6" x14ac:dyDescent="0.3">
      <c r="A2102" s="1" t="s">
        <v>2295</v>
      </c>
      <c r="B2102" s="1" t="s">
        <v>698</v>
      </c>
      <c r="C2102" s="1" t="s">
        <v>1305</v>
      </c>
      <c r="D2102" s="1" t="s">
        <v>1306</v>
      </c>
      <c r="E2102" s="1" t="s">
        <v>8845</v>
      </c>
      <c r="F2102" s="1" t="s">
        <v>9271</v>
      </c>
    </row>
    <row r="2103" spans="1:6" x14ac:dyDescent="0.3">
      <c r="A2103" s="1" t="s">
        <v>2295</v>
      </c>
      <c r="B2103" s="1" t="s">
        <v>698</v>
      </c>
      <c r="C2103" s="1" t="s">
        <v>1305</v>
      </c>
      <c r="D2103" s="1" t="s">
        <v>1306</v>
      </c>
      <c r="E2103" s="1" t="s">
        <v>8846</v>
      </c>
      <c r="F2103" s="1" t="s">
        <v>9272</v>
      </c>
    </row>
    <row r="2104" spans="1:6" x14ac:dyDescent="0.3">
      <c r="A2104" s="1" t="s">
        <v>2295</v>
      </c>
      <c r="B2104" s="1" t="s">
        <v>698</v>
      </c>
      <c r="C2104" s="1" t="s">
        <v>1305</v>
      </c>
      <c r="D2104" s="1" t="s">
        <v>1306</v>
      </c>
      <c r="E2104" s="1" t="s">
        <v>8802</v>
      </c>
      <c r="F2104" s="1" t="s">
        <v>9228</v>
      </c>
    </row>
    <row r="2105" spans="1:6" x14ac:dyDescent="0.3">
      <c r="A2105" s="1" t="s">
        <v>2295</v>
      </c>
      <c r="B2105" s="1" t="s">
        <v>698</v>
      </c>
      <c r="C2105" s="1" t="s">
        <v>1305</v>
      </c>
      <c r="D2105" s="1" t="s">
        <v>1306</v>
      </c>
      <c r="E2105" s="1" t="s">
        <v>8803</v>
      </c>
      <c r="F2105" s="1" t="s">
        <v>9229</v>
      </c>
    </row>
    <row r="2106" spans="1:6" x14ac:dyDescent="0.3">
      <c r="A2106" s="1" t="s">
        <v>2295</v>
      </c>
      <c r="B2106" s="1" t="s">
        <v>698</v>
      </c>
      <c r="C2106" s="1" t="s">
        <v>1305</v>
      </c>
      <c r="D2106" s="1" t="s">
        <v>1306</v>
      </c>
      <c r="E2106" s="1" t="s">
        <v>8804</v>
      </c>
      <c r="F2106" s="1" t="s">
        <v>9230</v>
      </c>
    </row>
    <row r="2107" spans="1:6" x14ac:dyDescent="0.3">
      <c r="A2107" s="1" t="s">
        <v>2295</v>
      </c>
      <c r="B2107" s="1" t="s">
        <v>698</v>
      </c>
      <c r="C2107" s="1" t="s">
        <v>1305</v>
      </c>
      <c r="D2107" s="1" t="s">
        <v>1306</v>
      </c>
      <c r="E2107" s="1" t="s">
        <v>8805</v>
      </c>
      <c r="F2107" s="1" t="s">
        <v>9231</v>
      </c>
    </row>
    <row r="2108" spans="1:6" x14ac:dyDescent="0.3">
      <c r="A2108" s="1" t="s">
        <v>2295</v>
      </c>
      <c r="B2108" s="1" t="s">
        <v>698</v>
      </c>
      <c r="C2108" s="1" t="s">
        <v>1305</v>
      </c>
      <c r="D2108" s="1" t="s">
        <v>1306</v>
      </c>
      <c r="E2108" s="1" t="s">
        <v>8806</v>
      </c>
      <c r="F2108" s="1" t="s">
        <v>9232</v>
      </c>
    </row>
    <row r="2109" spans="1:6" x14ac:dyDescent="0.3">
      <c r="A2109" s="1" t="s">
        <v>2295</v>
      </c>
      <c r="B2109" s="1" t="s">
        <v>698</v>
      </c>
      <c r="C2109" s="1" t="s">
        <v>1305</v>
      </c>
      <c r="D2109" s="1" t="s">
        <v>1306</v>
      </c>
      <c r="E2109" s="1" t="s">
        <v>8807</v>
      </c>
      <c r="F2109" s="1" t="s">
        <v>9233</v>
      </c>
    </row>
    <row r="2110" spans="1:6" x14ac:dyDescent="0.3">
      <c r="A2110" s="1" t="s">
        <v>2295</v>
      </c>
      <c r="B2110" s="1" t="s">
        <v>698</v>
      </c>
      <c r="C2110" s="1" t="s">
        <v>1305</v>
      </c>
      <c r="D2110" s="1" t="s">
        <v>1306</v>
      </c>
      <c r="E2110" s="1" t="s">
        <v>8808</v>
      </c>
      <c r="F2110" s="1" t="s">
        <v>9234</v>
      </c>
    </row>
    <row r="2111" spans="1:6" x14ac:dyDescent="0.3">
      <c r="A2111" s="1" t="s">
        <v>2295</v>
      </c>
      <c r="B2111" s="1" t="s">
        <v>698</v>
      </c>
      <c r="C2111" s="1" t="s">
        <v>1305</v>
      </c>
      <c r="D2111" s="1" t="s">
        <v>1306</v>
      </c>
      <c r="E2111" s="1" t="s">
        <v>8809</v>
      </c>
      <c r="F2111" s="1" t="s">
        <v>9235</v>
      </c>
    </row>
    <row r="2112" spans="1:6" x14ac:dyDescent="0.3">
      <c r="A2112" s="1" t="s">
        <v>2295</v>
      </c>
      <c r="B2112" s="1" t="s">
        <v>698</v>
      </c>
      <c r="C2112" s="1" t="s">
        <v>1305</v>
      </c>
      <c r="D2112" s="1" t="s">
        <v>1306</v>
      </c>
      <c r="E2112" s="1" t="s">
        <v>8810</v>
      </c>
      <c r="F2112" s="1" t="s">
        <v>9236</v>
      </c>
    </row>
    <row r="2113" spans="1:6" x14ac:dyDescent="0.3">
      <c r="A2113" s="1" t="s">
        <v>2295</v>
      </c>
      <c r="B2113" s="1" t="s">
        <v>698</v>
      </c>
      <c r="C2113" s="1" t="s">
        <v>1305</v>
      </c>
      <c r="D2113" s="1" t="s">
        <v>1306</v>
      </c>
      <c r="E2113" s="1" t="s">
        <v>8811</v>
      </c>
      <c r="F2113" s="1" t="s">
        <v>9237</v>
      </c>
    </row>
    <row r="2114" spans="1:6" x14ac:dyDescent="0.3">
      <c r="A2114" s="1" t="s">
        <v>2295</v>
      </c>
      <c r="B2114" s="1" t="s">
        <v>698</v>
      </c>
      <c r="C2114" s="1" t="s">
        <v>1305</v>
      </c>
      <c r="D2114" s="1" t="s">
        <v>1306</v>
      </c>
      <c r="E2114" s="1" t="s">
        <v>8812</v>
      </c>
      <c r="F2114" s="1" t="s">
        <v>9238</v>
      </c>
    </row>
    <row r="2115" spans="1:6" x14ac:dyDescent="0.3">
      <c r="A2115" s="1" t="s">
        <v>2295</v>
      </c>
      <c r="B2115" s="1" t="s">
        <v>698</v>
      </c>
      <c r="C2115" s="1" t="s">
        <v>1305</v>
      </c>
      <c r="D2115" s="1" t="s">
        <v>1306</v>
      </c>
      <c r="E2115" s="1" t="s">
        <v>8813</v>
      </c>
      <c r="F2115" s="1" t="s">
        <v>9239</v>
      </c>
    </row>
    <row r="2116" spans="1:6" x14ac:dyDescent="0.3">
      <c r="A2116" s="1" t="s">
        <v>2295</v>
      </c>
      <c r="B2116" s="1" t="s">
        <v>698</v>
      </c>
      <c r="C2116" s="1" t="s">
        <v>1305</v>
      </c>
      <c r="D2116" s="1" t="s">
        <v>1306</v>
      </c>
      <c r="E2116" s="1" t="s">
        <v>8814</v>
      </c>
      <c r="F2116" s="1" t="s">
        <v>9240</v>
      </c>
    </row>
    <row r="2117" spans="1:6" x14ac:dyDescent="0.3">
      <c r="A2117" s="1" t="s">
        <v>2295</v>
      </c>
      <c r="B2117" s="1" t="s">
        <v>698</v>
      </c>
      <c r="C2117" s="1" t="s">
        <v>1305</v>
      </c>
      <c r="D2117" s="1" t="s">
        <v>1306</v>
      </c>
      <c r="E2117" s="1" t="s">
        <v>8815</v>
      </c>
      <c r="F2117" s="1" t="s">
        <v>9241</v>
      </c>
    </row>
    <row r="2118" spans="1:6" x14ac:dyDescent="0.3">
      <c r="A2118" s="1" t="s">
        <v>2295</v>
      </c>
      <c r="B2118" s="1" t="s">
        <v>698</v>
      </c>
      <c r="C2118" s="1" t="s">
        <v>1305</v>
      </c>
      <c r="D2118" s="1" t="s">
        <v>1306</v>
      </c>
      <c r="E2118" s="1" t="s">
        <v>8816</v>
      </c>
      <c r="F2118" s="1" t="s">
        <v>9242</v>
      </c>
    </row>
    <row r="2119" spans="1:6" x14ac:dyDescent="0.3">
      <c r="A2119" s="1" t="s">
        <v>2295</v>
      </c>
      <c r="B2119" s="1" t="s">
        <v>698</v>
      </c>
      <c r="C2119" s="1" t="s">
        <v>1305</v>
      </c>
      <c r="D2119" s="1" t="s">
        <v>1306</v>
      </c>
      <c r="E2119" s="1" t="s">
        <v>8817</v>
      </c>
      <c r="F2119" s="1" t="s">
        <v>9243</v>
      </c>
    </row>
    <row r="2120" spans="1:6" x14ac:dyDescent="0.3">
      <c r="A2120" s="1" t="s">
        <v>2295</v>
      </c>
      <c r="B2120" s="1" t="s">
        <v>698</v>
      </c>
      <c r="C2120" s="1" t="s">
        <v>1305</v>
      </c>
      <c r="D2120" s="1" t="s">
        <v>1306</v>
      </c>
      <c r="E2120" s="1" t="s">
        <v>8818</v>
      </c>
      <c r="F2120" s="1" t="s">
        <v>9244</v>
      </c>
    </row>
    <row r="2121" spans="1:6" x14ac:dyDescent="0.3">
      <c r="A2121" s="1" t="s">
        <v>2295</v>
      </c>
      <c r="B2121" s="1" t="s">
        <v>698</v>
      </c>
      <c r="C2121" s="1" t="s">
        <v>1305</v>
      </c>
      <c r="D2121" s="1" t="s">
        <v>1306</v>
      </c>
      <c r="E2121" s="1" t="s">
        <v>8819</v>
      </c>
      <c r="F2121" s="1" t="s">
        <v>9245</v>
      </c>
    </row>
    <row r="2122" spans="1:6" x14ac:dyDescent="0.3">
      <c r="A2122" s="1" t="s">
        <v>2295</v>
      </c>
      <c r="B2122" s="1" t="s">
        <v>698</v>
      </c>
      <c r="C2122" s="1" t="s">
        <v>1305</v>
      </c>
      <c r="D2122" s="1" t="s">
        <v>1306</v>
      </c>
      <c r="E2122" s="1" t="s">
        <v>8784</v>
      </c>
      <c r="F2122" s="1" t="s">
        <v>9210</v>
      </c>
    </row>
    <row r="2123" spans="1:6" x14ac:dyDescent="0.3">
      <c r="A2123" s="1" t="s">
        <v>2295</v>
      </c>
      <c r="B2123" s="1" t="s">
        <v>698</v>
      </c>
      <c r="C2123" s="1" t="s">
        <v>1305</v>
      </c>
      <c r="D2123" s="1" t="s">
        <v>1306</v>
      </c>
      <c r="E2123" s="1" t="s">
        <v>8785</v>
      </c>
      <c r="F2123" s="1" t="s">
        <v>9211</v>
      </c>
    </row>
    <row r="2124" spans="1:6" x14ac:dyDescent="0.3">
      <c r="A2124" s="1" t="s">
        <v>2295</v>
      </c>
      <c r="B2124" s="1" t="s">
        <v>698</v>
      </c>
      <c r="C2124" s="1" t="s">
        <v>1305</v>
      </c>
      <c r="D2124" s="1" t="s">
        <v>1306</v>
      </c>
      <c r="E2124" s="1" t="s">
        <v>8786</v>
      </c>
      <c r="F2124" s="1" t="s">
        <v>9212</v>
      </c>
    </row>
    <row r="2125" spans="1:6" x14ac:dyDescent="0.3">
      <c r="A2125" s="1" t="s">
        <v>2295</v>
      </c>
      <c r="B2125" s="1" t="s">
        <v>698</v>
      </c>
      <c r="C2125" s="1" t="s">
        <v>1305</v>
      </c>
      <c r="D2125" s="1" t="s">
        <v>1306</v>
      </c>
      <c r="E2125" s="1" t="s">
        <v>8787</v>
      </c>
      <c r="F2125" s="1" t="s">
        <v>9213</v>
      </c>
    </row>
    <row r="2126" spans="1:6" x14ac:dyDescent="0.3">
      <c r="A2126" s="1" t="s">
        <v>2295</v>
      </c>
      <c r="B2126" s="1" t="s">
        <v>698</v>
      </c>
      <c r="C2126" s="1" t="s">
        <v>1305</v>
      </c>
      <c r="D2126" s="1" t="s">
        <v>1306</v>
      </c>
      <c r="E2126" s="1" t="s">
        <v>8788</v>
      </c>
      <c r="F2126" s="1" t="s">
        <v>9214</v>
      </c>
    </row>
    <row r="2127" spans="1:6" x14ac:dyDescent="0.3">
      <c r="A2127" s="1" t="s">
        <v>2295</v>
      </c>
      <c r="B2127" s="1" t="s">
        <v>698</v>
      </c>
      <c r="C2127" s="1" t="s">
        <v>1305</v>
      </c>
      <c r="D2127" s="1" t="s">
        <v>1306</v>
      </c>
      <c r="E2127" s="1" t="s">
        <v>8789</v>
      </c>
      <c r="F2127" s="1" t="s">
        <v>9215</v>
      </c>
    </row>
    <row r="2128" spans="1:6" x14ac:dyDescent="0.3">
      <c r="A2128" s="1" t="s">
        <v>2295</v>
      </c>
      <c r="B2128" s="1" t="s">
        <v>698</v>
      </c>
      <c r="C2128" s="1" t="s">
        <v>1305</v>
      </c>
      <c r="D2128" s="1" t="s">
        <v>1306</v>
      </c>
      <c r="E2128" s="1" t="s">
        <v>8790</v>
      </c>
      <c r="F2128" s="1" t="s">
        <v>9216</v>
      </c>
    </row>
    <row r="2129" spans="1:6" x14ac:dyDescent="0.3">
      <c r="A2129" s="1" t="s">
        <v>2295</v>
      </c>
      <c r="B2129" s="1" t="s">
        <v>698</v>
      </c>
      <c r="C2129" s="1" t="s">
        <v>1305</v>
      </c>
      <c r="D2129" s="1" t="s">
        <v>1306</v>
      </c>
      <c r="E2129" s="1" t="s">
        <v>8791</v>
      </c>
      <c r="F2129" s="1" t="s">
        <v>9217</v>
      </c>
    </row>
    <row r="2130" spans="1:6" x14ac:dyDescent="0.3">
      <c r="A2130" s="1" t="s">
        <v>2295</v>
      </c>
      <c r="B2130" s="1" t="s">
        <v>698</v>
      </c>
      <c r="C2130" s="1" t="s">
        <v>1305</v>
      </c>
      <c r="D2130" s="1" t="s">
        <v>1306</v>
      </c>
      <c r="E2130" s="1" t="s">
        <v>8792</v>
      </c>
      <c r="F2130" s="1" t="s">
        <v>9218</v>
      </c>
    </row>
    <row r="2131" spans="1:6" x14ac:dyDescent="0.3">
      <c r="A2131" s="1" t="s">
        <v>2295</v>
      </c>
      <c r="B2131" s="1" t="s">
        <v>698</v>
      </c>
      <c r="C2131" s="1" t="s">
        <v>1305</v>
      </c>
      <c r="D2131" s="1" t="s">
        <v>1306</v>
      </c>
      <c r="E2131" s="1" t="s">
        <v>8838</v>
      </c>
      <c r="F2131" s="1" t="s">
        <v>9264</v>
      </c>
    </row>
    <row r="2132" spans="1:6" x14ac:dyDescent="0.3">
      <c r="A2132" s="1" t="s">
        <v>2295</v>
      </c>
      <c r="B2132" s="1" t="s">
        <v>698</v>
      </c>
      <c r="C2132" s="1" t="s">
        <v>1305</v>
      </c>
      <c r="D2132" s="1" t="s">
        <v>1306</v>
      </c>
      <c r="E2132" s="1" t="s">
        <v>8839</v>
      </c>
      <c r="F2132" s="1" t="s">
        <v>9265</v>
      </c>
    </row>
    <row r="2133" spans="1:6" x14ac:dyDescent="0.3">
      <c r="A2133" s="1" t="s">
        <v>2295</v>
      </c>
      <c r="B2133" s="1" t="s">
        <v>698</v>
      </c>
      <c r="C2133" s="1" t="s">
        <v>1305</v>
      </c>
      <c r="D2133" s="1" t="s">
        <v>1306</v>
      </c>
      <c r="E2133" s="1" t="s">
        <v>8840</v>
      </c>
      <c r="F2133" s="1" t="s">
        <v>9266</v>
      </c>
    </row>
    <row r="2134" spans="1:6" x14ac:dyDescent="0.3">
      <c r="A2134" s="1" t="s">
        <v>2295</v>
      </c>
      <c r="B2134" s="1" t="s">
        <v>698</v>
      </c>
      <c r="C2134" s="1" t="s">
        <v>1305</v>
      </c>
      <c r="D2134" s="1" t="s">
        <v>1306</v>
      </c>
      <c r="E2134" s="1" t="s">
        <v>8841</v>
      </c>
      <c r="F2134" s="1" t="s">
        <v>9267</v>
      </c>
    </row>
    <row r="2135" spans="1:6" x14ac:dyDescent="0.3">
      <c r="A2135" s="1" t="s">
        <v>2295</v>
      </c>
      <c r="B2135" s="1" t="s">
        <v>698</v>
      </c>
      <c r="C2135" s="1" t="s">
        <v>1305</v>
      </c>
      <c r="D2135" s="1" t="s">
        <v>1306</v>
      </c>
      <c r="E2135" s="1" t="s">
        <v>8842</v>
      </c>
      <c r="F2135" s="1" t="s">
        <v>9268</v>
      </c>
    </row>
    <row r="2136" spans="1:6" x14ac:dyDescent="0.3">
      <c r="A2136" s="1" t="s">
        <v>2295</v>
      </c>
      <c r="B2136" s="1" t="s">
        <v>698</v>
      </c>
      <c r="C2136" s="1" t="s">
        <v>1305</v>
      </c>
      <c r="D2136" s="1" t="s">
        <v>1306</v>
      </c>
      <c r="E2136" s="1" t="s">
        <v>8843</v>
      </c>
      <c r="F2136" s="1" t="s">
        <v>9269</v>
      </c>
    </row>
    <row r="2137" spans="1:6" x14ac:dyDescent="0.3">
      <c r="A2137" s="1" t="s">
        <v>2295</v>
      </c>
      <c r="B2137" s="1" t="s">
        <v>698</v>
      </c>
      <c r="C2137" s="1" t="s">
        <v>1305</v>
      </c>
      <c r="D2137" s="1" t="s">
        <v>1306</v>
      </c>
      <c r="E2137" s="1" t="s">
        <v>8844</v>
      </c>
      <c r="F2137" s="1" t="s">
        <v>9270</v>
      </c>
    </row>
    <row r="2138" spans="1:6" x14ac:dyDescent="0.3">
      <c r="A2138" s="1" t="s">
        <v>2295</v>
      </c>
      <c r="B2138" s="1" t="s">
        <v>698</v>
      </c>
      <c r="C2138" s="1" t="s">
        <v>1305</v>
      </c>
      <c r="D2138" s="1" t="s">
        <v>1306</v>
      </c>
      <c r="E2138" s="1" t="s">
        <v>8845</v>
      </c>
      <c r="F2138" s="1" t="s">
        <v>9271</v>
      </c>
    </row>
    <row r="2139" spans="1:6" x14ac:dyDescent="0.3">
      <c r="A2139" s="1" t="s">
        <v>2295</v>
      </c>
      <c r="B2139" s="1" t="s">
        <v>698</v>
      </c>
      <c r="C2139" s="1" t="s">
        <v>1305</v>
      </c>
      <c r="D2139" s="1" t="s">
        <v>1306</v>
      </c>
      <c r="E2139" s="1" t="s">
        <v>8846</v>
      </c>
      <c r="F2139" s="1" t="s">
        <v>9272</v>
      </c>
    </row>
    <row r="2140" spans="1:6" x14ac:dyDescent="0.3">
      <c r="A2140" s="1" t="s">
        <v>2295</v>
      </c>
      <c r="B2140" s="1" t="s">
        <v>698</v>
      </c>
      <c r="C2140" s="1" t="s">
        <v>1305</v>
      </c>
      <c r="D2140" s="1" t="s">
        <v>1306</v>
      </c>
      <c r="E2140" s="1" t="s">
        <v>8802</v>
      </c>
      <c r="F2140" s="1" t="s">
        <v>9228</v>
      </c>
    </row>
    <row r="2141" spans="1:6" x14ac:dyDescent="0.3">
      <c r="A2141" s="1" t="s">
        <v>2295</v>
      </c>
      <c r="B2141" s="1" t="s">
        <v>698</v>
      </c>
      <c r="C2141" s="1" t="s">
        <v>1305</v>
      </c>
      <c r="D2141" s="1" t="s">
        <v>1306</v>
      </c>
      <c r="E2141" s="1" t="s">
        <v>8803</v>
      </c>
      <c r="F2141" s="1" t="s">
        <v>9229</v>
      </c>
    </row>
    <row r="2142" spans="1:6" x14ac:dyDescent="0.3">
      <c r="A2142" s="1" t="s">
        <v>2295</v>
      </c>
      <c r="B2142" s="1" t="s">
        <v>698</v>
      </c>
      <c r="C2142" s="1" t="s">
        <v>1305</v>
      </c>
      <c r="D2142" s="1" t="s">
        <v>1306</v>
      </c>
      <c r="E2142" s="1" t="s">
        <v>8804</v>
      </c>
      <c r="F2142" s="1" t="s">
        <v>9230</v>
      </c>
    </row>
    <row r="2143" spans="1:6" x14ac:dyDescent="0.3">
      <c r="A2143" s="1" t="s">
        <v>2295</v>
      </c>
      <c r="B2143" s="1" t="s">
        <v>698</v>
      </c>
      <c r="C2143" s="1" t="s">
        <v>1305</v>
      </c>
      <c r="D2143" s="1" t="s">
        <v>1306</v>
      </c>
      <c r="E2143" s="1" t="s">
        <v>8805</v>
      </c>
      <c r="F2143" s="1" t="s">
        <v>9231</v>
      </c>
    </row>
    <row r="2144" spans="1:6" x14ac:dyDescent="0.3">
      <c r="A2144" s="1" t="s">
        <v>2295</v>
      </c>
      <c r="B2144" s="1" t="s">
        <v>698</v>
      </c>
      <c r="C2144" s="1" t="s">
        <v>1305</v>
      </c>
      <c r="D2144" s="1" t="s">
        <v>1306</v>
      </c>
      <c r="E2144" s="1" t="s">
        <v>8806</v>
      </c>
      <c r="F2144" s="1" t="s">
        <v>9232</v>
      </c>
    </row>
    <row r="2145" spans="1:6" x14ac:dyDescent="0.3">
      <c r="A2145" s="1" t="s">
        <v>2295</v>
      </c>
      <c r="B2145" s="1" t="s">
        <v>698</v>
      </c>
      <c r="C2145" s="1" t="s">
        <v>1305</v>
      </c>
      <c r="D2145" s="1" t="s">
        <v>1306</v>
      </c>
      <c r="E2145" s="1" t="s">
        <v>8807</v>
      </c>
      <c r="F2145" s="1" t="s">
        <v>9233</v>
      </c>
    </row>
    <row r="2146" spans="1:6" x14ac:dyDescent="0.3">
      <c r="A2146" s="1" t="s">
        <v>2295</v>
      </c>
      <c r="B2146" s="1" t="s">
        <v>698</v>
      </c>
      <c r="C2146" s="1" t="s">
        <v>1305</v>
      </c>
      <c r="D2146" s="1" t="s">
        <v>1306</v>
      </c>
      <c r="E2146" s="1" t="s">
        <v>8808</v>
      </c>
      <c r="F2146" s="1" t="s">
        <v>9234</v>
      </c>
    </row>
    <row r="2147" spans="1:6" x14ac:dyDescent="0.3">
      <c r="A2147" s="1" t="s">
        <v>2295</v>
      </c>
      <c r="B2147" s="1" t="s">
        <v>698</v>
      </c>
      <c r="C2147" s="1" t="s">
        <v>1305</v>
      </c>
      <c r="D2147" s="1" t="s">
        <v>1306</v>
      </c>
      <c r="E2147" s="1" t="s">
        <v>8809</v>
      </c>
      <c r="F2147" s="1" t="s">
        <v>9235</v>
      </c>
    </row>
    <row r="2148" spans="1:6" x14ac:dyDescent="0.3">
      <c r="A2148" s="1" t="s">
        <v>2295</v>
      </c>
      <c r="B2148" s="1" t="s">
        <v>698</v>
      </c>
      <c r="C2148" s="1" t="s">
        <v>1305</v>
      </c>
      <c r="D2148" s="1" t="s">
        <v>1306</v>
      </c>
      <c r="E2148" s="1" t="s">
        <v>8810</v>
      </c>
      <c r="F2148" s="1" t="s">
        <v>9236</v>
      </c>
    </row>
    <row r="2149" spans="1:6" x14ac:dyDescent="0.3">
      <c r="A2149" s="1" t="s">
        <v>2295</v>
      </c>
      <c r="B2149" s="1" t="s">
        <v>698</v>
      </c>
      <c r="C2149" s="1" t="s">
        <v>1305</v>
      </c>
      <c r="D2149" s="1" t="s">
        <v>1306</v>
      </c>
      <c r="E2149" s="1" t="s">
        <v>8811</v>
      </c>
      <c r="F2149" s="1" t="s">
        <v>9237</v>
      </c>
    </row>
    <row r="2150" spans="1:6" x14ac:dyDescent="0.3">
      <c r="A2150" s="1" t="s">
        <v>2295</v>
      </c>
      <c r="B2150" s="1" t="s">
        <v>698</v>
      </c>
      <c r="C2150" s="1" t="s">
        <v>1305</v>
      </c>
      <c r="D2150" s="1" t="s">
        <v>1306</v>
      </c>
      <c r="E2150" s="1" t="s">
        <v>8812</v>
      </c>
      <c r="F2150" s="1" t="s">
        <v>9238</v>
      </c>
    </row>
    <row r="2151" spans="1:6" x14ac:dyDescent="0.3">
      <c r="A2151" s="1" t="s">
        <v>2295</v>
      </c>
      <c r="B2151" s="1" t="s">
        <v>698</v>
      </c>
      <c r="C2151" s="1" t="s">
        <v>1305</v>
      </c>
      <c r="D2151" s="1" t="s">
        <v>1306</v>
      </c>
      <c r="E2151" s="1" t="s">
        <v>8813</v>
      </c>
      <c r="F2151" s="1" t="s">
        <v>9239</v>
      </c>
    </row>
    <row r="2152" spans="1:6" x14ac:dyDescent="0.3">
      <c r="A2152" s="1" t="s">
        <v>2295</v>
      </c>
      <c r="B2152" s="1" t="s">
        <v>698</v>
      </c>
      <c r="C2152" s="1" t="s">
        <v>1305</v>
      </c>
      <c r="D2152" s="1" t="s">
        <v>1306</v>
      </c>
      <c r="E2152" s="1" t="s">
        <v>8814</v>
      </c>
      <c r="F2152" s="1" t="s">
        <v>9240</v>
      </c>
    </row>
    <row r="2153" spans="1:6" x14ac:dyDescent="0.3">
      <c r="A2153" s="1" t="s">
        <v>2295</v>
      </c>
      <c r="B2153" s="1" t="s">
        <v>698</v>
      </c>
      <c r="C2153" s="1" t="s">
        <v>1305</v>
      </c>
      <c r="D2153" s="1" t="s">
        <v>1306</v>
      </c>
      <c r="E2153" s="1" t="s">
        <v>8815</v>
      </c>
      <c r="F2153" s="1" t="s">
        <v>9241</v>
      </c>
    </row>
    <row r="2154" spans="1:6" x14ac:dyDescent="0.3">
      <c r="A2154" s="1" t="s">
        <v>2295</v>
      </c>
      <c r="B2154" s="1" t="s">
        <v>698</v>
      </c>
      <c r="C2154" s="1" t="s">
        <v>1305</v>
      </c>
      <c r="D2154" s="1" t="s">
        <v>1306</v>
      </c>
      <c r="E2154" s="1" t="s">
        <v>8816</v>
      </c>
      <c r="F2154" s="1" t="s">
        <v>9242</v>
      </c>
    </row>
    <row r="2155" spans="1:6" x14ac:dyDescent="0.3">
      <c r="A2155" s="1" t="s">
        <v>2295</v>
      </c>
      <c r="B2155" s="1" t="s">
        <v>698</v>
      </c>
      <c r="C2155" s="1" t="s">
        <v>1305</v>
      </c>
      <c r="D2155" s="1" t="s">
        <v>1306</v>
      </c>
      <c r="E2155" s="1" t="s">
        <v>8817</v>
      </c>
      <c r="F2155" s="1" t="s">
        <v>9243</v>
      </c>
    </row>
    <row r="2156" spans="1:6" x14ac:dyDescent="0.3">
      <c r="A2156" s="1" t="s">
        <v>2295</v>
      </c>
      <c r="B2156" s="1" t="s">
        <v>698</v>
      </c>
      <c r="C2156" s="1" t="s">
        <v>1305</v>
      </c>
      <c r="D2156" s="1" t="s">
        <v>1306</v>
      </c>
      <c r="E2156" s="1" t="s">
        <v>8818</v>
      </c>
      <c r="F2156" s="1" t="s">
        <v>9244</v>
      </c>
    </row>
    <row r="2157" spans="1:6" x14ac:dyDescent="0.3">
      <c r="A2157" s="1" t="s">
        <v>2295</v>
      </c>
      <c r="B2157" s="1" t="s">
        <v>698</v>
      </c>
      <c r="C2157" s="1" t="s">
        <v>1305</v>
      </c>
      <c r="D2157" s="1" t="s">
        <v>1306</v>
      </c>
      <c r="E2157" s="1" t="s">
        <v>8819</v>
      </c>
      <c r="F2157" s="1" t="s">
        <v>9245</v>
      </c>
    </row>
    <row r="2158" spans="1:6" x14ac:dyDescent="0.3">
      <c r="A2158" s="1" t="s">
        <v>2295</v>
      </c>
      <c r="B2158" s="1" t="s">
        <v>698</v>
      </c>
      <c r="C2158" s="1" t="s">
        <v>1305</v>
      </c>
      <c r="D2158" s="1" t="s">
        <v>1306</v>
      </c>
      <c r="E2158" s="1" t="s">
        <v>8784</v>
      </c>
      <c r="F2158" s="1" t="s">
        <v>9210</v>
      </c>
    </row>
    <row r="2159" spans="1:6" x14ac:dyDescent="0.3">
      <c r="A2159" s="1" t="s">
        <v>2295</v>
      </c>
      <c r="B2159" s="1" t="s">
        <v>698</v>
      </c>
      <c r="C2159" s="1" t="s">
        <v>1305</v>
      </c>
      <c r="D2159" s="1" t="s">
        <v>1306</v>
      </c>
      <c r="E2159" s="1" t="s">
        <v>8785</v>
      </c>
      <c r="F2159" s="1" t="s">
        <v>9211</v>
      </c>
    </row>
    <row r="2160" spans="1:6" x14ac:dyDescent="0.3">
      <c r="A2160" s="1" t="s">
        <v>2295</v>
      </c>
      <c r="B2160" s="1" t="s">
        <v>698</v>
      </c>
      <c r="C2160" s="1" t="s">
        <v>1305</v>
      </c>
      <c r="D2160" s="1" t="s">
        <v>1306</v>
      </c>
      <c r="E2160" s="1" t="s">
        <v>8786</v>
      </c>
      <c r="F2160" s="1" t="s">
        <v>9212</v>
      </c>
    </row>
    <row r="2161" spans="1:6" x14ac:dyDescent="0.3">
      <c r="A2161" s="1" t="s">
        <v>2295</v>
      </c>
      <c r="B2161" s="1" t="s">
        <v>698</v>
      </c>
      <c r="C2161" s="1" t="s">
        <v>1305</v>
      </c>
      <c r="D2161" s="1" t="s">
        <v>1306</v>
      </c>
      <c r="E2161" s="1" t="s">
        <v>8787</v>
      </c>
      <c r="F2161" s="1" t="s">
        <v>9213</v>
      </c>
    </row>
    <row r="2162" spans="1:6" x14ac:dyDescent="0.3">
      <c r="A2162" s="1" t="s">
        <v>2295</v>
      </c>
      <c r="B2162" s="1" t="s">
        <v>698</v>
      </c>
      <c r="C2162" s="1" t="s">
        <v>1305</v>
      </c>
      <c r="D2162" s="1" t="s">
        <v>1306</v>
      </c>
      <c r="E2162" s="1" t="s">
        <v>8788</v>
      </c>
      <c r="F2162" s="1" t="s">
        <v>9214</v>
      </c>
    </row>
    <row r="2163" spans="1:6" x14ac:dyDescent="0.3">
      <c r="A2163" s="1" t="s">
        <v>2295</v>
      </c>
      <c r="B2163" s="1" t="s">
        <v>698</v>
      </c>
      <c r="C2163" s="1" t="s">
        <v>1305</v>
      </c>
      <c r="D2163" s="1" t="s">
        <v>1306</v>
      </c>
      <c r="E2163" s="1" t="s">
        <v>8789</v>
      </c>
      <c r="F2163" s="1" t="s">
        <v>9215</v>
      </c>
    </row>
    <row r="2164" spans="1:6" x14ac:dyDescent="0.3">
      <c r="A2164" s="1" t="s">
        <v>2295</v>
      </c>
      <c r="B2164" s="1" t="s">
        <v>698</v>
      </c>
      <c r="C2164" s="1" t="s">
        <v>1305</v>
      </c>
      <c r="D2164" s="1" t="s">
        <v>1306</v>
      </c>
      <c r="E2164" s="1" t="s">
        <v>8790</v>
      </c>
      <c r="F2164" s="1" t="s">
        <v>9216</v>
      </c>
    </row>
    <row r="2165" spans="1:6" x14ac:dyDescent="0.3">
      <c r="A2165" s="1" t="s">
        <v>2295</v>
      </c>
      <c r="B2165" s="1" t="s">
        <v>698</v>
      </c>
      <c r="C2165" s="1" t="s">
        <v>1305</v>
      </c>
      <c r="D2165" s="1" t="s">
        <v>1306</v>
      </c>
      <c r="E2165" s="1" t="s">
        <v>8791</v>
      </c>
      <c r="F2165" s="1" t="s">
        <v>9217</v>
      </c>
    </row>
    <row r="2166" spans="1:6" x14ac:dyDescent="0.3">
      <c r="A2166" s="1" t="s">
        <v>2295</v>
      </c>
      <c r="B2166" s="1" t="s">
        <v>698</v>
      </c>
      <c r="C2166" s="1" t="s">
        <v>1305</v>
      </c>
      <c r="D2166" s="1" t="s">
        <v>1306</v>
      </c>
      <c r="E2166" s="1" t="s">
        <v>8792</v>
      </c>
      <c r="F2166" s="1" t="s">
        <v>9218</v>
      </c>
    </row>
    <row r="2167" spans="1:6" x14ac:dyDescent="0.3">
      <c r="A2167" s="1" t="s">
        <v>2295</v>
      </c>
      <c r="B2167" s="1" t="s">
        <v>698</v>
      </c>
      <c r="C2167" s="1" t="s">
        <v>1305</v>
      </c>
      <c r="D2167" s="1" t="s">
        <v>1306</v>
      </c>
      <c r="E2167" s="1" t="s">
        <v>8838</v>
      </c>
      <c r="F2167" s="1" t="s">
        <v>9264</v>
      </c>
    </row>
    <row r="2168" spans="1:6" x14ac:dyDescent="0.3">
      <c r="A2168" s="1" t="s">
        <v>2295</v>
      </c>
      <c r="B2168" s="1" t="s">
        <v>698</v>
      </c>
      <c r="C2168" s="1" t="s">
        <v>1305</v>
      </c>
      <c r="D2168" s="1" t="s">
        <v>1306</v>
      </c>
      <c r="E2168" s="1" t="s">
        <v>8839</v>
      </c>
      <c r="F2168" s="1" t="s">
        <v>9265</v>
      </c>
    </row>
    <row r="2169" spans="1:6" x14ac:dyDescent="0.3">
      <c r="A2169" s="1" t="s">
        <v>2295</v>
      </c>
      <c r="B2169" s="1" t="s">
        <v>698</v>
      </c>
      <c r="C2169" s="1" t="s">
        <v>1305</v>
      </c>
      <c r="D2169" s="1" t="s">
        <v>1306</v>
      </c>
      <c r="E2169" s="1" t="s">
        <v>8840</v>
      </c>
      <c r="F2169" s="1" t="s">
        <v>9266</v>
      </c>
    </row>
    <row r="2170" spans="1:6" x14ac:dyDescent="0.3">
      <c r="A2170" s="1" t="s">
        <v>2295</v>
      </c>
      <c r="B2170" s="1" t="s">
        <v>698</v>
      </c>
      <c r="C2170" s="1" t="s">
        <v>1305</v>
      </c>
      <c r="D2170" s="1" t="s">
        <v>1306</v>
      </c>
      <c r="E2170" s="1" t="s">
        <v>8841</v>
      </c>
      <c r="F2170" s="1" t="s">
        <v>9267</v>
      </c>
    </row>
    <row r="2171" spans="1:6" x14ac:dyDescent="0.3">
      <c r="A2171" s="1" t="s">
        <v>2295</v>
      </c>
      <c r="B2171" s="1" t="s">
        <v>698</v>
      </c>
      <c r="C2171" s="1" t="s">
        <v>1305</v>
      </c>
      <c r="D2171" s="1" t="s">
        <v>1306</v>
      </c>
      <c r="E2171" s="1" t="s">
        <v>8842</v>
      </c>
      <c r="F2171" s="1" t="s">
        <v>9268</v>
      </c>
    </row>
    <row r="2172" spans="1:6" x14ac:dyDescent="0.3">
      <c r="A2172" s="1" t="s">
        <v>2295</v>
      </c>
      <c r="B2172" s="1" t="s">
        <v>698</v>
      </c>
      <c r="C2172" s="1" t="s">
        <v>1305</v>
      </c>
      <c r="D2172" s="1" t="s">
        <v>1306</v>
      </c>
      <c r="E2172" s="1" t="s">
        <v>8843</v>
      </c>
      <c r="F2172" s="1" t="s">
        <v>9269</v>
      </c>
    </row>
    <row r="2173" spans="1:6" x14ac:dyDescent="0.3">
      <c r="A2173" s="1" t="s">
        <v>2295</v>
      </c>
      <c r="B2173" s="1" t="s">
        <v>698</v>
      </c>
      <c r="C2173" s="1" t="s">
        <v>1305</v>
      </c>
      <c r="D2173" s="1" t="s">
        <v>1306</v>
      </c>
      <c r="E2173" s="1" t="s">
        <v>8844</v>
      </c>
      <c r="F2173" s="1" t="s">
        <v>9270</v>
      </c>
    </row>
    <row r="2174" spans="1:6" x14ac:dyDescent="0.3">
      <c r="A2174" s="1" t="s">
        <v>2295</v>
      </c>
      <c r="B2174" s="1" t="s">
        <v>698</v>
      </c>
      <c r="C2174" s="1" t="s">
        <v>1305</v>
      </c>
      <c r="D2174" s="1" t="s">
        <v>1306</v>
      </c>
      <c r="E2174" s="1" t="s">
        <v>8845</v>
      </c>
      <c r="F2174" s="1" t="s">
        <v>9271</v>
      </c>
    </row>
    <row r="2175" spans="1:6" x14ac:dyDescent="0.3">
      <c r="A2175" s="1" t="s">
        <v>2295</v>
      </c>
      <c r="B2175" s="1" t="s">
        <v>698</v>
      </c>
      <c r="C2175" s="1" t="s">
        <v>1305</v>
      </c>
      <c r="D2175" s="1" t="s">
        <v>1306</v>
      </c>
      <c r="E2175" s="1" t="s">
        <v>8846</v>
      </c>
      <c r="F2175" s="1" t="s">
        <v>9272</v>
      </c>
    </row>
    <row r="2176" spans="1:6" x14ac:dyDescent="0.3">
      <c r="A2176" s="1" t="s">
        <v>2295</v>
      </c>
      <c r="B2176" s="1" t="s">
        <v>698</v>
      </c>
      <c r="C2176" s="1" t="s">
        <v>1305</v>
      </c>
      <c r="D2176" s="1" t="s">
        <v>1306</v>
      </c>
      <c r="E2176" s="1" t="s">
        <v>8802</v>
      </c>
      <c r="F2176" s="1" t="s">
        <v>9228</v>
      </c>
    </row>
    <row r="2177" spans="1:6" x14ac:dyDescent="0.3">
      <c r="A2177" s="1" t="s">
        <v>2295</v>
      </c>
      <c r="B2177" s="1" t="s">
        <v>698</v>
      </c>
      <c r="C2177" s="1" t="s">
        <v>1305</v>
      </c>
      <c r="D2177" s="1" t="s">
        <v>1306</v>
      </c>
      <c r="E2177" s="1" t="s">
        <v>8803</v>
      </c>
      <c r="F2177" s="1" t="s">
        <v>9229</v>
      </c>
    </row>
    <row r="2178" spans="1:6" x14ac:dyDescent="0.3">
      <c r="A2178" s="1" t="s">
        <v>2295</v>
      </c>
      <c r="B2178" s="1" t="s">
        <v>698</v>
      </c>
      <c r="C2178" s="1" t="s">
        <v>1305</v>
      </c>
      <c r="D2178" s="1" t="s">
        <v>1306</v>
      </c>
      <c r="E2178" s="1" t="s">
        <v>8804</v>
      </c>
      <c r="F2178" s="1" t="s">
        <v>9230</v>
      </c>
    </row>
    <row r="2179" spans="1:6" x14ac:dyDescent="0.3">
      <c r="A2179" s="1" t="s">
        <v>2295</v>
      </c>
      <c r="B2179" s="1" t="s">
        <v>698</v>
      </c>
      <c r="C2179" s="1" t="s">
        <v>1305</v>
      </c>
      <c r="D2179" s="1" t="s">
        <v>1306</v>
      </c>
      <c r="E2179" s="1" t="s">
        <v>8805</v>
      </c>
      <c r="F2179" s="1" t="s">
        <v>9231</v>
      </c>
    </row>
    <row r="2180" spans="1:6" x14ac:dyDescent="0.3">
      <c r="A2180" s="1" t="s">
        <v>2295</v>
      </c>
      <c r="B2180" s="1" t="s">
        <v>698</v>
      </c>
      <c r="C2180" s="1" t="s">
        <v>1305</v>
      </c>
      <c r="D2180" s="1" t="s">
        <v>1306</v>
      </c>
      <c r="E2180" s="1" t="s">
        <v>8806</v>
      </c>
      <c r="F2180" s="1" t="s">
        <v>9232</v>
      </c>
    </row>
    <row r="2181" spans="1:6" x14ac:dyDescent="0.3">
      <c r="A2181" s="1" t="s">
        <v>2295</v>
      </c>
      <c r="B2181" s="1" t="s">
        <v>698</v>
      </c>
      <c r="C2181" s="1" t="s">
        <v>1305</v>
      </c>
      <c r="D2181" s="1" t="s">
        <v>1306</v>
      </c>
      <c r="E2181" s="1" t="s">
        <v>8807</v>
      </c>
      <c r="F2181" s="1" t="s">
        <v>9233</v>
      </c>
    </row>
    <row r="2182" spans="1:6" x14ac:dyDescent="0.3">
      <c r="A2182" s="1" t="s">
        <v>2295</v>
      </c>
      <c r="B2182" s="1" t="s">
        <v>698</v>
      </c>
      <c r="C2182" s="1" t="s">
        <v>1305</v>
      </c>
      <c r="D2182" s="1" t="s">
        <v>1306</v>
      </c>
      <c r="E2182" s="1" t="s">
        <v>8808</v>
      </c>
      <c r="F2182" s="1" t="s">
        <v>9234</v>
      </c>
    </row>
    <row r="2183" spans="1:6" x14ac:dyDescent="0.3">
      <c r="A2183" s="1" t="s">
        <v>2295</v>
      </c>
      <c r="B2183" s="1" t="s">
        <v>698</v>
      </c>
      <c r="C2183" s="1" t="s">
        <v>1305</v>
      </c>
      <c r="D2183" s="1" t="s">
        <v>1306</v>
      </c>
      <c r="E2183" s="1" t="s">
        <v>8809</v>
      </c>
      <c r="F2183" s="1" t="s">
        <v>9235</v>
      </c>
    </row>
    <row r="2184" spans="1:6" x14ac:dyDescent="0.3">
      <c r="A2184" s="1" t="s">
        <v>2295</v>
      </c>
      <c r="B2184" s="1" t="s">
        <v>698</v>
      </c>
      <c r="C2184" s="1" t="s">
        <v>1305</v>
      </c>
      <c r="D2184" s="1" t="s">
        <v>1306</v>
      </c>
      <c r="E2184" s="1" t="s">
        <v>8810</v>
      </c>
      <c r="F2184" s="1" t="s">
        <v>9236</v>
      </c>
    </row>
    <row r="2185" spans="1:6" x14ac:dyDescent="0.3">
      <c r="A2185" s="1" t="s">
        <v>2295</v>
      </c>
      <c r="B2185" s="1" t="s">
        <v>698</v>
      </c>
      <c r="C2185" s="1" t="s">
        <v>1305</v>
      </c>
      <c r="D2185" s="1" t="s">
        <v>1306</v>
      </c>
      <c r="E2185" s="1" t="s">
        <v>8820</v>
      </c>
      <c r="F2185" s="1" t="s">
        <v>9246</v>
      </c>
    </row>
    <row r="2186" spans="1:6" x14ac:dyDescent="0.3">
      <c r="A2186" s="1" t="s">
        <v>2295</v>
      </c>
      <c r="B2186" s="1" t="s">
        <v>698</v>
      </c>
      <c r="C2186" s="1" t="s">
        <v>1305</v>
      </c>
      <c r="D2186" s="1" t="s">
        <v>1306</v>
      </c>
      <c r="E2186" s="1" t="s">
        <v>8821</v>
      </c>
      <c r="F2186" s="1" t="s">
        <v>9247</v>
      </c>
    </row>
    <row r="2187" spans="1:6" x14ac:dyDescent="0.3">
      <c r="A2187" s="1" t="s">
        <v>2295</v>
      </c>
      <c r="B2187" s="1" t="s">
        <v>698</v>
      </c>
      <c r="C2187" s="1" t="s">
        <v>1305</v>
      </c>
      <c r="D2187" s="1" t="s">
        <v>1306</v>
      </c>
      <c r="E2187" s="1" t="s">
        <v>8822</v>
      </c>
      <c r="F2187" s="1" t="s">
        <v>9248</v>
      </c>
    </row>
    <row r="2188" spans="1:6" x14ac:dyDescent="0.3">
      <c r="A2188" s="1" t="s">
        <v>2295</v>
      </c>
      <c r="B2188" s="1" t="s">
        <v>698</v>
      </c>
      <c r="C2188" s="1" t="s">
        <v>1305</v>
      </c>
      <c r="D2188" s="1" t="s">
        <v>1306</v>
      </c>
      <c r="E2188" s="1" t="s">
        <v>8823</v>
      </c>
      <c r="F2188" s="1" t="s">
        <v>9249</v>
      </c>
    </row>
    <row r="2189" spans="1:6" x14ac:dyDescent="0.3">
      <c r="A2189" s="1" t="s">
        <v>2295</v>
      </c>
      <c r="B2189" s="1" t="s">
        <v>698</v>
      </c>
      <c r="C2189" s="1" t="s">
        <v>1305</v>
      </c>
      <c r="D2189" s="1" t="s">
        <v>1306</v>
      </c>
      <c r="E2189" s="1" t="s">
        <v>8824</v>
      </c>
      <c r="F2189" s="1" t="s">
        <v>9250</v>
      </c>
    </row>
    <row r="2190" spans="1:6" x14ac:dyDescent="0.3">
      <c r="A2190" s="1" t="s">
        <v>2295</v>
      </c>
      <c r="B2190" s="1" t="s">
        <v>698</v>
      </c>
      <c r="C2190" s="1" t="s">
        <v>1305</v>
      </c>
      <c r="D2190" s="1" t="s">
        <v>1306</v>
      </c>
      <c r="E2190" s="1" t="s">
        <v>8825</v>
      </c>
      <c r="F2190" s="1" t="s">
        <v>9251</v>
      </c>
    </row>
    <row r="2191" spans="1:6" x14ac:dyDescent="0.3">
      <c r="A2191" s="1" t="s">
        <v>2295</v>
      </c>
      <c r="B2191" s="1" t="s">
        <v>698</v>
      </c>
      <c r="C2191" s="1" t="s">
        <v>1305</v>
      </c>
      <c r="D2191" s="1" t="s">
        <v>1306</v>
      </c>
      <c r="E2191" s="1" t="s">
        <v>8826</v>
      </c>
      <c r="F2191" s="1" t="s">
        <v>9252</v>
      </c>
    </row>
    <row r="2192" spans="1:6" x14ac:dyDescent="0.3">
      <c r="A2192" s="1" t="s">
        <v>2295</v>
      </c>
      <c r="B2192" s="1" t="s">
        <v>698</v>
      </c>
      <c r="C2192" s="1" t="s">
        <v>1305</v>
      </c>
      <c r="D2192" s="1" t="s">
        <v>1306</v>
      </c>
      <c r="E2192" s="1" t="s">
        <v>8827</v>
      </c>
      <c r="F2192" s="1" t="s">
        <v>9253</v>
      </c>
    </row>
    <row r="2193" spans="1:6" x14ac:dyDescent="0.3">
      <c r="A2193" s="1" t="s">
        <v>2295</v>
      </c>
      <c r="B2193" s="1" t="s">
        <v>698</v>
      </c>
      <c r="C2193" s="1" t="s">
        <v>1305</v>
      </c>
      <c r="D2193" s="1" t="s">
        <v>1306</v>
      </c>
      <c r="E2193" s="1" t="s">
        <v>8828</v>
      </c>
      <c r="F2193" s="1" t="s">
        <v>9254</v>
      </c>
    </row>
    <row r="2194" spans="1:6" x14ac:dyDescent="0.3">
      <c r="A2194" s="1" t="s">
        <v>2295</v>
      </c>
      <c r="B2194" s="1" t="s">
        <v>698</v>
      </c>
      <c r="C2194" s="1" t="s">
        <v>1305</v>
      </c>
      <c r="D2194" s="1" t="s">
        <v>1306</v>
      </c>
      <c r="E2194" s="1" t="s">
        <v>8784</v>
      </c>
      <c r="F2194" s="1" t="s">
        <v>9210</v>
      </c>
    </row>
    <row r="2195" spans="1:6" x14ac:dyDescent="0.3">
      <c r="A2195" s="1" t="s">
        <v>2295</v>
      </c>
      <c r="B2195" s="1" t="s">
        <v>698</v>
      </c>
      <c r="C2195" s="1" t="s">
        <v>1305</v>
      </c>
      <c r="D2195" s="1" t="s">
        <v>1306</v>
      </c>
      <c r="E2195" s="1" t="s">
        <v>8785</v>
      </c>
      <c r="F2195" s="1" t="s">
        <v>9211</v>
      </c>
    </row>
    <row r="2196" spans="1:6" x14ac:dyDescent="0.3">
      <c r="A2196" s="1" t="s">
        <v>2295</v>
      </c>
      <c r="B2196" s="1" t="s">
        <v>698</v>
      </c>
      <c r="C2196" s="1" t="s">
        <v>1305</v>
      </c>
      <c r="D2196" s="1" t="s">
        <v>1306</v>
      </c>
      <c r="E2196" s="1" t="s">
        <v>8786</v>
      </c>
      <c r="F2196" s="1" t="s">
        <v>9212</v>
      </c>
    </row>
    <row r="2197" spans="1:6" x14ac:dyDescent="0.3">
      <c r="A2197" s="1" t="s">
        <v>2295</v>
      </c>
      <c r="B2197" s="1" t="s">
        <v>698</v>
      </c>
      <c r="C2197" s="1" t="s">
        <v>1305</v>
      </c>
      <c r="D2197" s="1" t="s">
        <v>1306</v>
      </c>
      <c r="E2197" s="1" t="s">
        <v>8787</v>
      </c>
      <c r="F2197" s="1" t="s">
        <v>9213</v>
      </c>
    </row>
    <row r="2198" spans="1:6" x14ac:dyDescent="0.3">
      <c r="A2198" s="1" t="s">
        <v>2295</v>
      </c>
      <c r="B2198" s="1" t="s">
        <v>698</v>
      </c>
      <c r="C2198" s="1" t="s">
        <v>1305</v>
      </c>
      <c r="D2198" s="1" t="s">
        <v>1306</v>
      </c>
      <c r="E2198" s="1" t="s">
        <v>8788</v>
      </c>
      <c r="F2198" s="1" t="s">
        <v>9214</v>
      </c>
    </row>
    <row r="2199" spans="1:6" x14ac:dyDescent="0.3">
      <c r="A2199" s="1" t="s">
        <v>2295</v>
      </c>
      <c r="B2199" s="1" t="s">
        <v>698</v>
      </c>
      <c r="C2199" s="1" t="s">
        <v>1305</v>
      </c>
      <c r="D2199" s="1" t="s">
        <v>1306</v>
      </c>
      <c r="E2199" s="1" t="s">
        <v>8789</v>
      </c>
      <c r="F2199" s="1" t="s">
        <v>9215</v>
      </c>
    </row>
    <row r="2200" spans="1:6" x14ac:dyDescent="0.3">
      <c r="A2200" s="1" t="s">
        <v>2295</v>
      </c>
      <c r="B2200" s="1" t="s">
        <v>698</v>
      </c>
      <c r="C2200" s="1" t="s">
        <v>1305</v>
      </c>
      <c r="D2200" s="1" t="s">
        <v>1306</v>
      </c>
      <c r="E2200" s="1" t="s">
        <v>8790</v>
      </c>
      <c r="F2200" s="1" t="s">
        <v>9216</v>
      </c>
    </row>
    <row r="2201" spans="1:6" x14ac:dyDescent="0.3">
      <c r="A2201" s="1" t="s">
        <v>2295</v>
      </c>
      <c r="B2201" s="1" t="s">
        <v>698</v>
      </c>
      <c r="C2201" s="1" t="s">
        <v>1305</v>
      </c>
      <c r="D2201" s="1" t="s">
        <v>1306</v>
      </c>
      <c r="E2201" s="1" t="s">
        <v>8791</v>
      </c>
      <c r="F2201" s="1" t="s">
        <v>9217</v>
      </c>
    </row>
    <row r="2202" spans="1:6" x14ac:dyDescent="0.3">
      <c r="A2202" s="1" t="s">
        <v>2295</v>
      </c>
      <c r="B2202" s="1" t="s">
        <v>698</v>
      </c>
      <c r="C2202" s="1" t="s">
        <v>1305</v>
      </c>
      <c r="D2202" s="1" t="s">
        <v>1306</v>
      </c>
      <c r="E2202" s="1" t="s">
        <v>8792</v>
      </c>
      <c r="F2202" s="1" t="s">
        <v>9218</v>
      </c>
    </row>
    <row r="2203" spans="1:6" x14ac:dyDescent="0.3">
      <c r="A2203" s="1" t="s">
        <v>2295</v>
      </c>
      <c r="B2203" s="1" t="s">
        <v>698</v>
      </c>
      <c r="C2203" s="1" t="s">
        <v>1305</v>
      </c>
      <c r="D2203" s="1" t="s">
        <v>1306</v>
      </c>
      <c r="E2203" s="1" t="s">
        <v>8838</v>
      </c>
      <c r="F2203" s="1" t="s">
        <v>9264</v>
      </c>
    </row>
    <row r="2204" spans="1:6" x14ac:dyDescent="0.3">
      <c r="A2204" s="1" t="s">
        <v>2295</v>
      </c>
      <c r="B2204" s="1" t="s">
        <v>698</v>
      </c>
      <c r="C2204" s="1" t="s">
        <v>1305</v>
      </c>
      <c r="D2204" s="1" t="s">
        <v>1306</v>
      </c>
      <c r="E2204" s="1" t="s">
        <v>8839</v>
      </c>
      <c r="F2204" s="1" t="s">
        <v>9265</v>
      </c>
    </row>
    <row r="2205" spans="1:6" x14ac:dyDescent="0.3">
      <c r="A2205" s="1" t="s">
        <v>2295</v>
      </c>
      <c r="B2205" s="1" t="s">
        <v>698</v>
      </c>
      <c r="C2205" s="1" t="s">
        <v>1305</v>
      </c>
      <c r="D2205" s="1" t="s">
        <v>1306</v>
      </c>
      <c r="E2205" s="1" t="s">
        <v>8840</v>
      </c>
      <c r="F2205" s="1" t="s">
        <v>9266</v>
      </c>
    </row>
    <row r="2206" spans="1:6" x14ac:dyDescent="0.3">
      <c r="A2206" s="1" t="s">
        <v>2295</v>
      </c>
      <c r="B2206" s="1" t="s">
        <v>698</v>
      </c>
      <c r="C2206" s="1" t="s">
        <v>1305</v>
      </c>
      <c r="D2206" s="1" t="s">
        <v>1306</v>
      </c>
      <c r="E2206" s="1" t="s">
        <v>8841</v>
      </c>
      <c r="F2206" s="1" t="s">
        <v>9267</v>
      </c>
    </row>
    <row r="2207" spans="1:6" x14ac:dyDescent="0.3">
      <c r="A2207" s="1" t="s">
        <v>2295</v>
      </c>
      <c r="B2207" s="1" t="s">
        <v>698</v>
      </c>
      <c r="C2207" s="1" t="s">
        <v>1305</v>
      </c>
      <c r="D2207" s="1" t="s">
        <v>1306</v>
      </c>
      <c r="E2207" s="1" t="s">
        <v>8842</v>
      </c>
      <c r="F2207" s="1" t="s">
        <v>9268</v>
      </c>
    </row>
    <row r="2208" spans="1:6" x14ac:dyDescent="0.3">
      <c r="A2208" s="1" t="s">
        <v>2295</v>
      </c>
      <c r="B2208" s="1" t="s">
        <v>698</v>
      </c>
      <c r="C2208" s="1" t="s">
        <v>1305</v>
      </c>
      <c r="D2208" s="1" t="s">
        <v>1306</v>
      </c>
      <c r="E2208" s="1" t="s">
        <v>8843</v>
      </c>
      <c r="F2208" s="1" t="s">
        <v>9269</v>
      </c>
    </row>
    <row r="2209" spans="1:6" x14ac:dyDescent="0.3">
      <c r="A2209" s="1" t="s">
        <v>2295</v>
      </c>
      <c r="B2209" s="1" t="s">
        <v>698</v>
      </c>
      <c r="C2209" s="1" t="s">
        <v>1305</v>
      </c>
      <c r="D2209" s="1" t="s">
        <v>1306</v>
      </c>
      <c r="E2209" s="1" t="s">
        <v>8844</v>
      </c>
      <c r="F2209" s="1" t="s">
        <v>9270</v>
      </c>
    </row>
    <row r="2210" spans="1:6" x14ac:dyDescent="0.3">
      <c r="A2210" s="1" t="s">
        <v>2295</v>
      </c>
      <c r="B2210" s="1" t="s">
        <v>698</v>
      </c>
      <c r="C2210" s="1" t="s">
        <v>1305</v>
      </c>
      <c r="D2210" s="1" t="s">
        <v>1306</v>
      </c>
      <c r="E2210" s="1" t="s">
        <v>8845</v>
      </c>
      <c r="F2210" s="1" t="s">
        <v>9271</v>
      </c>
    </row>
    <row r="2211" spans="1:6" x14ac:dyDescent="0.3">
      <c r="A2211" s="1" t="s">
        <v>2295</v>
      </c>
      <c r="B2211" s="1" t="s">
        <v>698</v>
      </c>
      <c r="C2211" s="1" t="s">
        <v>1305</v>
      </c>
      <c r="D2211" s="1" t="s">
        <v>1306</v>
      </c>
      <c r="E2211" s="1" t="s">
        <v>8846</v>
      </c>
      <c r="F2211" s="1" t="s">
        <v>9272</v>
      </c>
    </row>
    <row r="2212" spans="1:6" x14ac:dyDescent="0.3">
      <c r="A2212" s="1" t="s">
        <v>2295</v>
      </c>
      <c r="B2212" s="1" t="s">
        <v>698</v>
      </c>
      <c r="C2212" s="1" t="s">
        <v>1305</v>
      </c>
      <c r="D2212" s="1" t="s">
        <v>1306</v>
      </c>
      <c r="E2212" s="1" t="s">
        <v>8802</v>
      </c>
      <c r="F2212" s="1" t="s">
        <v>9228</v>
      </c>
    </row>
    <row r="2213" spans="1:6" x14ac:dyDescent="0.3">
      <c r="A2213" s="1" t="s">
        <v>2295</v>
      </c>
      <c r="B2213" s="1" t="s">
        <v>698</v>
      </c>
      <c r="C2213" s="1" t="s">
        <v>1305</v>
      </c>
      <c r="D2213" s="1" t="s">
        <v>1306</v>
      </c>
      <c r="E2213" s="1" t="s">
        <v>8803</v>
      </c>
      <c r="F2213" s="1" t="s">
        <v>9229</v>
      </c>
    </row>
    <row r="2214" spans="1:6" x14ac:dyDescent="0.3">
      <c r="A2214" s="1" t="s">
        <v>2295</v>
      </c>
      <c r="B2214" s="1" t="s">
        <v>698</v>
      </c>
      <c r="C2214" s="1" t="s">
        <v>1305</v>
      </c>
      <c r="D2214" s="1" t="s">
        <v>1306</v>
      </c>
      <c r="E2214" s="1" t="s">
        <v>8804</v>
      </c>
      <c r="F2214" s="1" t="s">
        <v>9230</v>
      </c>
    </row>
    <row r="2215" spans="1:6" x14ac:dyDescent="0.3">
      <c r="A2215" s="1" t="s">
        <v>2295</v>
      </c>
      <c r="B2215" s="1" t="s">
        <v>698</v>
      </c>
      <c r="C2215" s="1" t="s">
        <v>1305</v>
      </c>
      <c r="D2215" s="1" t="s">
        <v>1306</v>
      </c>
      <c r="E2215" s="1" t="s">
        <v>8805</v>
      </c>
      <c r="F2215" s="1" t="s">
        <v>9231</v>
      </c>
    </row>
    <row r="2216" spans="1:6" x14ac:dyDescent="0.3">
      <c r="A2216" s="1" t="s">
        <v>2295</v>
      </c>
      <c r="B2216" s="1" t="s">
        <v>698</v>
      </c>
      <c r="C2216" s="1" t="s">
        <v>1305</v>
      </c>
      <c r="D2216" s="1" t="s">
        <v>1306</v>
      </c>
      <c r="E2216" s="1" t="s">
        <v>8806</v>
      </c>
      <c r="F2216" s="1" t="s">
        <v>9232</v>
      </c>
    </row>
    <row r="2217" spans="1:6" x14ac:dyDescent="0.3">
      <c r="A2217" s="1" t="s">
        <v>2295</v>
      </c>
      <c r="B2217" s="1" t="s">
        <v>698</v>
      </c>
      <c r="C2217" s="1" t="s">
        <v>1305</v>
      </c>
      <c r="D2217" s="1" t="s">
        <v>1306</v>
      </c>
      <c r="E2217" s="1" t="s">
        <v>8807</v>
      </c>
      <c r="F2217" s="1" t="s">
        <v>9233</v>
      </c>
    </row>
    <row r="2218" spans="1:6" x14ac:dyDescent="0.3">
      <c r="A2218" s="1" t="s">
        <v>2295</v>
      </c>
      <c r="B2218" s="1" t="s">
        <v>698</v>
      </c>
      <c r="C2218" s="1" t="s">
        <v>1305</v>
      </c>
      <c r="D2218" s="1" t="s">
        <v>1306</v>
      </c>
      <c r="E2218" s="1" t="s">
        <v>8808</v>
      </c>
      <c r="F2218" s="1" t="s">
        <v>9234</v>
      </c>
    </row>
    <row r="2219" spans="1:6" x14ac:dyDescent="0.3">
      <c r="A2219" s="1" t="s">
        <v>2295</v>
      </c>
      <c r="B2219" s="1" t="s">
        <v>698</v>
      </c>
      <c r="C2219" s="1" t="s">
        <v>1305</v>
      </c>
      <c r="D2219" s="1" t="s">
        <v>1306</v>
      </c>
      <c r="E2219" s="1" t="s">
        <v>8809</v>
      </c>
      <c r="F2219" s="1" t="s">
        <v>9235</v>
      </c>
    </row>
    <row r="2220" spans="1:6" x14ac:dyDescent="0.3">
      <c r="A2220" s="1" t="s">
        <v>2295</v>
      </c>
      <c r="B2220" s="1" t="s">
        <v>698</v>
      </c>
      <c r="C2220" s="1" t="s">
        <v>1305</v>
      </c>
      <c r="D2220" s="1" t="s">
        <v>1306</v>
      </c>
      <c r="E2220" s="1" t="s">
        <v>8810</v>
      </c>
      <c r="F2220" s="1" t="s">
        <v>9236</v>
      </c>
    </row>
    <row r="2221" spans="1:6" x14ac:dyDescent="0.3">
      <c r="A2221" s="1" t="s">
        <v>2295</v>
      </c>
      <c r="B2221" s="1" t="s">
        <v>698</v>
      </c>
      <c r="C2221" s="1" t="s">
        <v>1305</v>
      </c>
      <c r="D2221" s="1" t="s">
        <v>1306</v>
      </c>
      <c r="E2221" s="1" t="s">
        <v>8820</v>
      </c>
      <c r="F2221" s="1" t="s">
        <v>9246</v>
      </c>
    </row>
    <row r="2222" spans="1:6" x14ac:dyDescent="0.3">
      <c r="A2222" s="1" t="s">
        <v>2295</v>
      </c>
      <c r="B2222" s="1" t="s">
        <v>698</v>
      </c>
      <c r="C2222" s="1" t="s">
        <v>1305</v>
      </c>
      <c r="D2222" s="1" t="s">
        <v>1306</v>
      </c>
      <c r="E2222" s="1" t="s">
        <v>8821</v>
      </c>
      <c r="F2222" s="1" t="s">
        <v>9247</v>
      </c>
    </row>
    <row r="2223" spans="1:6" x14ac:dyDescent="0.3">
      <c r="A2223" s="1" t="s">
        <v>2295</v>
      </c>
      <c r="B2223" s="1" t="s">
        <v>698</v>
      </c>
      <c r="C2223" s="1" t="s">
        <v>1305</v>
      </c>
      <c r="D2223" s="1" t="s">
        <v>1306</v>
      </c>
      <c r="E2223" s="1" t="s">
        <v>8822</v>
      </c>
      <c r="F2223" s="1" t="s">
        <v>9248</v>
      </c>
    </row>
    <row r="2224" spans="1:6" x14ac:dyDescent="0.3">
      <c r="A2224" s="1" t="s">
        <v>2295</v>
      </c>
      <c r="B2224" s="1" t="s">
        <v>698</v>
      </c>
      <c r="C2224" s="1" t="s">
        <v>1305</v>
      </c>
      <c r="D2224" s="1" t="s">
        <v>1306</v>
      </c>
      <c r="E2224" s="1" t="s">
        <v>8823</v>
      </c>
      <c r="F2224" s="1" t="s">
        <v>9249</v>
      </c>
    </row>
    <row r="2225" spans="1:6" x14ac:dyDescent="0.3">
      <c r="A2225" s="1" t="s">
        <v>2295</v>
      </c>
      <c r="B2225" s="1" t="s">
        <v>698</v>
      </c>
      <c r="C2225" s="1" t="s">
        <v>1305</v>
      </c>
      <c r="D2225" s="1" t="s">
        <v>1306</v>
      </c>
      <c r="E2225" s="1" t="s">
        <v>8824</v>
      </c>
      <c r="F2225" s="1" t="s">
        <v>9250</v>
      </c>
    </row>
    <row r="2226" spans="1:6" x14ac:dyDescent="0.3">
      <c r="A2226" s="1" t="s">
        <v>2295</v>
      </c>
      <c r="B2226" s="1" t="s">
        <v>698</v>
      </c>
      <c r="C2226" s="1" t="s">
        <v>1305</v>
      </c>
      <c r="D2226" s="1" t="s">
        <v>1306</v>
      </c>
      <c r="E2226" s="1" t="s">
        <v>8825</v>
      </c>
      <c r="F2226" s="1" t="s">
        <v>9251</v>
      </c>
    </row>
    <row r="2227" spans="1:6" x14ac:dyDescent="0.3">
      <c r="A2227" s="1" t="s">
        <v>2295</v>
      </c>
      <c r="B2227" s="1" t="s">
        <v>698</v>
      </c>
      <c r="C2227" s="1" t="s">
        <v>1305</v>
      </c>
      <c r="D2227" s="1" t="s">
        <v>1306</v>
      </c>
      <c r="E2227" s="1" t="s">
        <v>8826</v>
      </c>
      <c r="F2227" s="1" t="s">
        <v>9252</v>
      </c>
    </row>
    <row r="2228" spans="1:6" x14ac:dyDescent="0.3">
      <c r="A2228" s="1" t="s">
        <v>2295</v>
      </c>
      <c r="B2228" s="1" t="s">
        <v>698</v>
      </c>
      <c r="C2228" s="1" t="s">
        <v>1305</v>
      </c>
      <c r="D2228" s="1" t="s">
        <v>1306</v>
      </c>
      <c r="E2228" s="1" t="s">
        <v>8827</v>
      </c>
      <c r="F2228" s="1" t="s">
        <v>9253</v>
      </c>
    </row>
    <row r="2229" spans="1:6" x14ac:dyDescent="0.3">
      <c r="A2229" s="1" t="s">
        <v>2295</v>
      </c>
      <c r="B2229" s="1" t="s">
        <v>698</v>
      </c>
      <c r="C2229" s="1" t="s">
        <v>1305</v>
      </c>
      <c r="D2229" s="1" t="s">
        <v>1306</v>
      </c>
      <c r="E2229" s="1" t="s">
        <v>8828</v>
      </c>
      <c r="F2229" s="1" t="s">
        <v>9254</v>
      </c>
    </row>
    <row r="2230" spans="1:6" x14ac:dyDescent="0.3">
      <c r="A2230" s="1" t="s">
        <v>2295</v>
      </c>
      <c r="B2230" s="1" t="s">
        <v>698</v>
      </c>
      <c r="C2230" s="1" t="s">
        <v>1305</v>
      </c>
      <c r="D2230" s="1" t="s">
        <v>1306</v>
      </c>
      <c r="E2230" s="1" t="s">
        <v>8784</v>
      </c>
      <c r="F2230" s="1" t="s">
        <v>9210</v>
      </c>
    </row>
    <row r="2231" spans="1:6" x14ac:dyDescent="0.3">
      <c r="A2231" s="1" t="s">
        <v>2295</v>
      </c>
      <c r="B2231" s="1" t="s">
        <v>698</v>
      </c>
      <c r="C2231" s="1" t="s">
        <v>1305</v>
      </c>
      <c r="D2231" s="1" t="s">
        <v>1306</v>
      </c>
      <c r="E2231" s="1" t="s">
        <v>8785</v>
      </c>
      <c r="F2231" s="1" t="s">
        <v>9211</v>
      </c>
    </row>
    <row r="2232" spans="1:6" x14ac:dyDescent="0.3">
      <c r="A2232" s="1" t="s">
        <v>2295</v>
      </c>
      <c r="B2232" s="1" t="s">
        <v>698</v>
      </c>
      <c r="C2232" s="1" t="s">
        <v>1305</v>
      </c>
      <c r="D2232" s="1" t="s">
        <v>1306</v>
      </c>
      <c r="E2232" s="1" t="s">
        <v>8786</v>
      </c>
      <c r="F2232" s="1" t="s">
        <v>9212</v>
      </c>
    </row>
    <row r="2233" spans="1:6" x14ac:dyDescent="0.3">
      <c r="A2233" s="1" t="s">
        <v>2295</v>
      </c>
      <c r="B2233" s="1" t="s">
        <v>698</v>
      </c>
      <c r="C2233" s="1" t="s">
        <v>1305</v>
      </c>
      <c r="D2233" s="1" t="s">
        <v>1306</v>
      </c>
      <c r="E2233" s="1" t="s">
        <v>8787</v>
      </c>
      <c r="F2233" s="1" t="s">
        <v>9213</v>
      </c>
    </row>
    <row r="2234" spans="1:6" x14ac:dyDescent="0.3">
      <c r="A2234" s="1" t="s">
        <v>2295</v>
      </c>
      <c r="B2234" s="1" t="s">
        <v>698</v>
      </c>
      <c r="C2234" s="1" t="s">
        <v>1305</v>
      </c>
      <c r="D2234" s="1" t="s">
        <v>1306</v>
      </c>
      <c r="E2234" s="1" t="s">
        <v>8788</v>
      </c>
      <c r="F2234" s="1" t="s">
        <v>9214</v>
      </c>
    </row>
    <row r="2235" spans="1:6" x14ac:dyDescent="0.3">
      <c r="A2235" s="1" t="s">
        <v>2295</v>
      </c>
      <c r="B2235" s="1" t="s">
        <v>698</v>
      </c>
      <c r="C2235" s="1" t="s">
        <v>1305</v>
      </c>
      <c r="D2235" s="1" t="s">
        <v>1306</v>
      </c>
      <c r="E2235" s="1" t="s">
        <v>8789</v>
      </c>
      <c r="F2235" s="1" t="s">
        <v>9215</v>
      </c>
    </row>
    <row r="2236" spans="1:6" x14ac:dyDescent="0.3">
      <c r="A2236" s="1" t="s">
        <v>2295</v>
      </c>
      <c r="B2236" s="1" t="s">
        <v>698</v>
      </c>
      <c r="C2236" s="1" t="s">
        <v>1305</v>
      </c>
      <c r="D2236" s="1" t="s">
        <v>1306</v>
      </c>
      <c r="E2236" s="1" t="s">
        <v>8790</v>
      </c>
      <c r="F2236" s="1" t="s">
        <v>9216</v>
      </c>
    </row>
    <row r="2237" spans="1:6" x14ac:dyDescent="0.3">
      <c r="A2237" s="1" t="s">
        <v>2295</v>
      </c>
      <c r="B2237" s="1" t="s">
        <v>698</v>
      </c>
      <c r="C2237" s="1" t="s">
        <v>1305</v>
      </c>
      <c r="D2237" s="1" t="s">
        <v>1306</v>
      </c>
      <c r="E2237" s="1" t="s">
        <v>8791</v>
      </c>
      <c r="F2237" s="1" t="s">
        <v>9217</v>
      </c>
    </row>
    <row r="2238" spans="1:6" x14ac:dyDescent="0.3">
      <c r="A2238" s="1" t="s">
        <v>2295</v>
      </c>
      <c r="B2238" s="1" t="s">
        <v>698</v>
      </c>
      <c r="C2238" s="1" t="s">
        <v>1305</v>
      </c>
      <c r="D2238" s="1" t="s">
        <v>1306</v>
      </c>
      <c r="E2238" s="1" t="s">
        <v>8792</v>
      </c>
      <c r="F2238" s="1" t="s">
        <v>9218</v>
      </c>
    </row>
    <row r="2239" spans="1:6" x14ac:dyDescent="0.3">
      <c r="A2239" s="1" t="s">
        <v>2295</v>
      </c>
      <c r="B2239" s="1" t="s">
        <v>698</v>
      </c>
      <c r="C2239" s="1" t="s">
        <v>1305</v>
      </c>
      <c r="D2239" s="1" t="s">
        <v>1306</v>
      </c>
      <c r="E2239" s="1" t="s">
        <v>8838</v>
      </c>
      <c r="F2239" s="1" t="s">
        <v>9264</v>
      </c>
    </row>
    <row r="2240" spans="1:6" x14ac:dyDescent="0.3">
      <c r="A2240" s="1" t="s">
        <v>2295</v>
      </c>
      <c r="B2240" s="1" t="s">
        <v>698</v>
      </c>
      <c r="C2240" s="1" t="s">
        <v>1305</v>
      </c>
      <c r="D2240" s="1" t="s">
        <v>1306</v>
      </c>
      <c r="E2240" s="1" t="s">
        <v>8839</v>
      </c>
      <c r="F2240" s="1" t="s">
        <v>9265</v>
      </c>
    </row>
    <row r="2241" spans="1:6" x14ac:dyDescent="0.3">
      <c r="A2241" s="1" t="s">
        <v>2295</v>
      </c>
      <c r="B2241" s="1" t="s">
        <v>698</v>
      </c>
      <c r="C2241" s="1" t="s">
        <v>1305</v>
      </c>
      <c r="D2241" s="1" t="s">
        <v>1306</v>
      </c>
      <c r="E2241" s="1" t="s">
        <v>8840</v>
      </c>
      <c r="F2241" s="1" t="s">
        <v>9266</v>
      </c>
    </row>
    <row r="2242" spans="1:6" x14ac:dyDescent="0.3">
      <c r="A2242" s="1" t="s">
        <v>2295</v>
      </c>
      <c r="B2242" s="1" t="s">
        <v>698</v>
      </c>
      <c r="C2242" s="1" t="s">
        <v>1305</v>
      </c>
      <c r="D2242" s="1" t="s">
        <v>1306</v>
      </c>
      <c r="E2242" s="1" t="s">
        <v>8841</v>
      </c>
      <c r="F2242" s="1" t="s">
        <v>9267</v>
      </c>
    </row>
    <row r="2243" spans="1:6" x14ac:dyDescent="0.3">
      <c r="A2243" s="1" t="s">
        <v>2295</v>
      </c>
      <c r="B2243" s="1" t="s">
        <v>698</v>
      </c>
      <c r="C2243" s="1" t="s">
        <v>1305</v>
      </c>
      <c r="D2243" s="1" t="s">
        <v>1306</v>
      </c>
      <c r="E2243" s="1" t="s">
        <v>8842</v>
      </c>
      <c r="F2243" s="1" t="s">
        <v>9268</v>
      </c>
    </row>
    <row r="2244" spans="1:6" x14ac:dyDescent="0.3">
      <c r="A2244" s="1" t="s">
        <v>2295</v>
      </c>
      <c r="B2244" s="1" t="s">
        <v>698</v>
      </c>
      <c r="C2244" s="1" t="s">
        <v>1305</v>
      </c>
      <c r="D2244" s="1" t="s">
        <v>1306</v>
      </c>
      <c r="E2244" s="1" t="s">
        <v>8843</v>
      </c>
      <c r="F2244" s="1" t="s">
        <v>9269</v>
      </c>
    </row>
    <row r="2245" spans="1:6" x14ac:dyDescent="0.3">
      <c r="A2245" s="1" t="s">
        <v>2295</v>
      </c>
      <c r="B2245" s="1" t="s">
        <v>698</v>
      </c>
      <c r="C2245" s="1" t="s">
        <v>1305</v>
      </c>
      <c r="D2245" s="1" t="s">
        <v>1306</v>
      </c>
      <c r="E2245" s="1" t="s">
        <v>8844</v>
      </c>
      <c r="F2245" s="1" t="s">
        <v>9270</v>
      </c>
    </row>
    <row r="2246" spans="1:6" x14ac:dyDescent="0.3">
      <c r="A2246" s="1" t="s">
        <v>2295</v>
      </c>
      <c r="B2246" s="1" t="s">
        <v>698</v>
      </c>
      <c r="C2246" s="1" t="s">
        <v>1305</v>
      </c>
      <c r="D2246" s="1" t="s">
        <v>1306</v>
      </c>
      <c r="E2246" s="1" t="s">
        <v>8845</v>
      </c>
      <c r="F2246" s="1" t="s">
        <v>9271</v>
      </c>
    </row>
    <row r="2247" spans="1:6" x14ac:dyDescent="0.3">
      <c r="A2247" s="1" t="s">
        <v>2295</v>
      </c>
      <c r="B2247" s="1" t="s">
        <v>698</v>
      </c>
      <c r="C2247" s="1" t="s">
        <v>1305</v>
      </c>
      <c r="D2247" s="1" t="s">
        <v>1306</v>
      </c>
      <c r="E2247" s="1" t="s">
        <v>8846</v>
      </c>
      <c r="F2247" s="1" t="s">
        <v>9272</v>
      </c>
    </row>
    <row r="2248" spans="1:6" x14ac:dyDescent="0.3">
      <c r="A2248" s="1" t="s">
        <v>2295</v>
      </c>
      <c r="B2248" s="1" t="s">
        <v>698</v>
      </c>
      <c r="C2248" s="1" t="s">
        <v>1305</v>
      </c>
      <c r="D2248" s="1" t="s">
        <v>1306</v>
      </c>
      <c r="E2248" s="1" t="s">
        <v>8829</v>
      </c>
      <c r="F2248" s="1" t="s">
        <v>9255</v>
      </c>
    </row>
    <row r="2249" spans="1:6" x14ac:dyDescent="0.3">
      <c r="A2249" s="1" t="s">
        <v>2295</v>
      </c>
      <c r="B2249" s="1" t="s">
        <v>698</v>
      </c>
      <c r="C2249" s="1" t="s">
        <v>1305</v>
      </c>
      <c r="D2249" s="1" t="s">
        <v>1306</v>
      </c>
      <c r="E2249" s="1" t="s">
        <v>8830</v>
      </c>
      <c r="F2249" s="1" t="s">
        <v>9256</v>
      </c>
    </row>
    <row r="2250" spans="1:6" x14ac:dyDescent="0.3">
      <c r="A2250" s="1" t="s">
        <v>2295</v>
      </c>
      <c r="B2250" s="1" t="s">
        <v>698</v>
      </c>
      <c r="C2250" s="1" t="s">
        <v>1305</v>
      </c>
      <c r="D2250" s="1" t="s">
        <v>1306</v>
      </c>
      <c r="E2250" s="1" t="s">
        <v>8831</v>
      </c>
      <c r="F2250" s="1" t="s">
        <v>9257</v>
      </c>
    </row>
    <row r="2251" spans="1:6" x14ac:dyDescent="0.3">
      <c r="A2251" s="1" t="s">
        <v>2295</v>
      </c>
      <c r="B2251" s="1" t="s">
        <v>698</v>
      </c>
      <c r="C2251" s="1" t="s">
        <v>1305</v>
      </c>
      <c r="D2251" s="1" t="s">
        <v>1306</v>
      </c>
      <c r="E2251" s="1" t="s">
        <v>8832</v>
      </c>
      <c r="F2251" s="1" t="s">
        <v>9258</v>
      </c>
    </row>
    <row r="2252" spans="1:6" x14ac:dyDescent="0.3">
      <c r="A2252" s="1" t="s">
        <v>2295</v>
      </c>
      <c r="B2252" s="1" t="s">
        <v>698</v>
      </c>
      <c r="C2252" s="1" t="s">
        <v>1305</v>
      </c>
      <c r="D2252" s="1" t="s">
        <v>1306</v>
      </c>
      <c r="E2252" s="1" t="s">
        <v>8833</v>
      </c>
      <c r="F2252" s="1" t="s">
        <v>9259</v>
      </c>
    </row>
    <row r="2253" spans="1:6" x14ac:dyDescent="0.3">
      <c r="A2253" s="1" t="s">
        <v>2295</v>
      </c>
      <c r="B2253" s="1" t="s">
        <v>698</v>
      </c>
      <c r="C2253" s="1" t="s">
        <v>1305</v>
      </c>
      <c r="D2253" s="1" t="s">
        <v>1306</v>
      </c>
      <c r="E2253" s="1" t="s">
        <v>8834</v>
      </c>
      <c r="F2253" s="1" t="s">
        <v>9260</v>
      </c>
    </row>
    <row r="2254" spans="1:6" x14ac:dyDescent="0.3">
      <c r="A2254" s="1" t="s">
        <v>2295</v>
      </c>
      <c r="B2254" s="1" t="s">
        <v>698</v>
      </c>
      <c r="C2254" s="1" t="s">
        <v>1305</v>
      </c>
      <c r="D2254" s="1" t="s">
        <v>1306</v>
      </c>
      <c r="E2254" s="1" t="s">
        <v>8835</v>
      </c>
      <c r="F2254" s="1" t="s">
        <v>9261</v>
      </c>
    </row>
    <row r="2255" spans="1:6" x14ac:dyDescent="0.3">
      <c r="A2255" s="1" t="s">
        <v>2295</v>
      </c>
      <c r="B2255" s="1" t="s">
        <v>698</v>
      </c>
      <c r="C2255" s="1" t="s">
        <v>1305</v>
      </c>
      <c r="D2255" s="1" t="s">
        <v>1306</v>
      </c>
      <c r="E2255" s="1" t="s">
        <v>8836</v>
      </c>
      <c r="F2255" s="1" t="s">
        <v>9262</v>
      </c>
    </row>
    <row r="2256" spans="1:6" x14ac:dyDescent="0.3">
      <c r="A2256" s="1" t="s">
        <v>2295</v>
      </c>
      <c r="B2256" s="1" t="s">
        <v>698</v>
      </c>
      <c r="C2256" s="1" t="s">
        <v>1305</v>
      </c>
      <c r="D2256" s="1" t="s">
        <v>1306</v>
      </c>
      <c r="E2256" s="1" t="s">
        <v>8837</v>
      </c>
      <c r="F2256" s="1" t="s">
        <v>9263</v>
      </c>
    </row>
    <row r="2257" spans="1:6" x14ac:dyDescent="0.3">
      <c r="A2257" s="1" t="s">
        <v>2295</v>
      </c>
      <c r="B2257" s="1" t="s">
        <v>698</v>
      </c>
      <c r="C2257" s="1" t="s">
        <v>1305</v>
      </c>
      <c r="D2257" s="1" t="s">
        <v>1306</v>
      </c>
      <c r="E2257" s="1" t="s">
        <v>8811</v>
      </c>
      <c r="F2257" s="1" t="s">
        <v>9237</v>
      </c>
    </row>
    <row r="2258" spans="1:6" x14ac:dyDescent="0.3">
      <c r="A2258" s="1" t="s">
        <v>2295</v>
      </c>
      <c r="B2258" s="1" t="s">
        <v>698</v>
      </c>
      <c r="C2258" s="1" t="s">
        <v>1305</v>
      </c>
      <c r="D2258" s="1" t="s">
        <v>1306</v>
      </c>
      <c r="E2258" s="1" t="s">
        <v>8812</v>
      </c>
      <c r="F2258" s="1" t="s">
        <v>9238</v>
      </c>
    </row>
    <row r="2259" spans="1:6" x14ac:dyDescent="0.3">
      <c r="A2259" s="1" t="s">
        <v>2295</v>
      </c>
      <c r="B2259" s="1" t="s">
        <v>698</v>
      </c>
      <c r="C2259" s="1" t="s">
        <v>1305</v>
      </c>
      <c r="D2259" s="1" t="s">
        <v>1306</v>
      </c>
      <c r="E2259" s="1" t="s">
        <v>8813</v>
      </c>
      <c r="F2259" s="1" t="s">
        <v>9239</v>
      </c>
    </row>
    <row r="2260" spans="1:6" x14ac:dyDescent="0.3">
      <c r="A2260" s="1" t="s">
        <v>2295</v>
      </c>
      <c r="B2260" s="1" t="s">
        <v>698</v>
      </c>
      <c r="C2260" s="1" t="s">
        <v>1305</v>
      </c>
      <c r="D2260" s="1" t="s">
        <v>1306</v>
      </c>
      <c r="E2260" s="1" t="s">
        <v>8814</v>
      </c>
      <c r="F2260" s="1" t="s">
        <v>9240</v>
      </c>
    </row>
    <row r="2261" spans="1:6" x14ac:dyDescent="0.3">
      <c r="A2261" s="1" t="s">
        <v>2295</v>
      </c>
      <c r="B2261" s="1" t="s">
        <v>698</v>
      </c>
      <c r="C2261" s="1" t="s">
        <v>1305</v>
      </c>
      <c r="D2261" s="1" t="s">
        <v>1306</v>
      </c>
      <c r="E2261" s="1" t="s">
        <v>8815</v>
      </c>
      <c r="F2261" s="1" t="s">
        <v>9241</v>
      </c>
    </row>
    <row r="2262" spans="1:6" x14ac:dyDescent="0.3">
      <c r="A2262" s="1" t="s">
        <v>2295</v>
      </c>
      <c r="B2262" s="1" t="s">
        <v>698</v>
      </c>
      <c r="C2262" s="1" t="s">
        <v>1305</v>
      </c>
      <c r="D2262" s="1" t="s">
        <v>1306</v>
      </c>
      <c r="E2262" s="1" t="s">
        <v>8816</v>
      </c>
      <c r="F2262" s="1" t="s">
        <v>9242</v>
      </c>
    </row>
    <row r="2263" spans="1:6" x14ac:dyDescent="0.3">
      <c r="A2263" s="1" t="s">
        <v>2295</v>
      </c>
      <c r="B2263" s="1" t="s">
        <v>698</v>
      </c>
      <c r="C2263" s="1" t="s">
        <v>1305</v>
      </c>
      <c r="D2263" s="1" t="s">
        <v>1306</v>
      </c>
      <c r="E2263" s="1" t="s">
        <v>8817</v>
      </c>
      <c r="F2263" s="1" t="s">
        <v>9243</v>
      </c>
    </row>
    <row r="2264" spans="1:6" x14ac:dyDescent="0.3">
      <c r="A2264" s="1" t="s">
        <v>2295</v>
      </c>
      <c r="B2264" s="1" t="s">
        <v>698</v>
      </c>
      <c r="C2264" s="1" t="s">
        <v>1305</v>
      </c>
      <c r="D2264" s="1" t="s">
        <v>1306</v>
      </c>
      <c r="E2264" s="1" t="s">
        <v>8818</v>
      </c>
      <c r="F2264" s="1" t="s">
        <v>9244</v>
      </c>
    </row>
    <row r="2265" spans="1:6" x14ac:dyDescent="0.3">
      <c r="A2265" s="1" t="s">
        <v>2295</v>
      </c>
      <c r="B2265" s="1" t="s">
        <v>698</v>
      </c>
      <c r="C2265" s="1" t="s">
        <v>1305</v>
      </c>
      <c r="D2265" s="1" t="s">
        <v>1306</v>
      </c>
      <c r="E2265" s="1" t="s">
        <v>8819</v>
      </c>
      <c r="F2265" s="1" t="s">
        <v>9245</v>
      </c>
    </row>
    <row r="2266" spans="1:6" x14ac:dyDescent="0.3">
      <c r="A2266" s="1" t="s">
        <v>2295</v>
      </c>
      <c r="B2266" s="1" t="s">
        <v>698</v>
      </c>
      <c r="C2266" s="1" t="s">
        <v>1305</v>
      </c>
      <c r="D2266" s="1" t="s">
        <v>1306</v>
      </c>
      <c r="E2266" s="1" t="s">
        <v>8784</v>
      </c>
      <c r="F2266" s="1" t="s">
        <v>9210</v>
      </c>
    </row>
    <row r="2267" spans="1:6" x14ac:dyDescent="0.3">
      <c r="A2267" s="1" t="s">
        <v>2295</v>
      </c>
      <c r="B2267" s="1" t="s">
        <v>698</v>
      </c>
      <c r="C2267" s="1" t="s">
        <v>1305</v>
      </c>
      <c r="D2267" s="1" t="s">
        <v>1306</v>
      </c>
      <c r="E2267" s="1" t="s">
        <v>8785</v>
      </c>
      <c r="F2267" s="1" t="s">
        <v>9211</v>
      </c>
    </row>
    <row r="2268" spans="1:6" x14ac:dyDescent="0.3">
      <c r="A2268" s="1" t="s">
        <v>2295</v>
      </c>
      <c r="B2268" s="1" t="s">
        <v>698</v>
      </c>
      <c r="C2268" s="1" t="s">
        <v>1305</v>
      </c>
      <c r="D2268" s="1" t="s">
        <v>1306</v>
      </c>
      <c r="E2268" s="1" t="s">
        <v>8786</v>
      </c>
      <c r="F2268" s="1" t="s">
        <v>9212</v>
      </c>
    </row>
    <row r="2269" spans="1:6" x14ac:dyDescent="0.3">
      <c r="A2269" s="1" t="s">
        <v>2295</v>
      </c>
      <c r="B2269" s="1" t="s">
        <v>698</v>
      </c>
      <c r="C2269" s="1" t="s">
        <v>1305</v>
      </c>
      <c r="D2269" s="1" t="s">
        <v>1306</v>
      </c>
      <c r="E2269" s="1" t="s">
        <v>8787</v>
      </c>
      <c r="F2269" s="1" t="s">
        <v>9213</v>
      </c>
    </row>
    <row r="2270" spans="1:6" x14ac:dyDescent="0.3">
      <c r="A2270" s="1" t="s">
        <v>2295</v>
      </c>
      <c r="B2270" s="1" t="s">
        <v>698</v>
      </c>
      <c r="C2270" s="1" t="s">
        <v>1305</v>
      </c>
      <c r="D2270" s="1" t="s">
        <v>1306</v>
      </c>
      <c r="E2270" s="1" t="s">
        <v>8788</v>
      </c>
      <c r="F2270" s="1" t="s">
        <v>9214</v>
      </c>
    </row>
    <row r="2271" spans="1:6" x14ac:dyDescent="0.3">
      <c r="A2271" s="1" t="s">
        <v>2295</v>
      </c>
      <c r="B2271" s="1" t="s">
        <v>698</v>
      </c>
      <c r="C2271" s="1" t="s">
        <v>1305</v>
      </c>
      <c r="D2271" s="1" t="s">
        <v>1306</v>
      </c>
      <c r="E2271" s="1" t="s">
        <v>8789</v>
      </c>
      <c r="F2271" s="1" t="s">
        <v>9215</v>
      </c>
    </row>
    <row r="2272" spans="1:6" x14ac:dyDescent="0.3">
      <c r="A2272" s="1" t="s">
        <v>2295</v>
      </c>
      <c r="B2272" s="1" t="s">
        <v>698</v>
      </c>
      <c r="C2272" s="1" t="s">
        <v>1305</v>
      </c>
      <c r="D2272" s="1" t="s">
        <v>1306</v>
      </c>
      <c r="E2272" s="1" t="s">
        <v>8790</v>
      </c>
      <c r="F2272" s="1" t="s">
        <v>9216</v>
      </c>
    </row>
    <row r="2273" spans="1:6" x14ac:dyDescent="0.3">
      <c r="A2273" s="1" t="s">
        <v>2295</v>
      </c>
      <c r="B2273" s="1" t="s">
        <v>698</v>
      </c>
      <c r="C2273" s="1" t="s">
        <v>1305</v>
      </c>
      <c r="D2273" s="1" t="s">
        <v>1306</v>
      </c>
      <c r="E2273" s="1" t="s">
        <v>8791</v>
      </c>
      <c r="F2273" s="1" t="s">
        <v>9217</v>
      </c>
    </row>
    <row r="2274" spans="1:6" x14ac:dyDescent="0.3">
      <c r="A2274" s="1" t="s">
        <v>2295</v>
      </c>
      <c r="B2274" s="1" t="s">
        <v>698</v>
      </c>
      <c r="C2274" s="1" t="s">
        <v>1305</v>
      </c>
      <c r="D2274" s="1" t="s">
        <v>1306</v>
      </c>
      <c r="E2274" s="1" t="s">
        <v>8792</v>
      </c>
      <c r="F2274" s="1" t="s">
        <v>9218</v>
      </c>
    </row>
    <row r="2275" spans="1:6" x14ac:dyDescent="0.3">
      <c r="A2275" s="1" t="s">
        <v>2295</v>
      </c>
      <c r="B2275" s="1" t="s">
        <v>698</v>
      </c>
      <c r="C2275" s="1" t="s">
        <v>1305</v>
      </c>
      <c r="D2275" s="1" t="s">
        <v>1306</v>
      </c>
      <c r="E2275" s="1" t="s">
        <v>8838</v>
      </c>
      <c r="F2275" s="1" t="s">
        <v>9264</v>
      </c>
    </row>
    <row r="2276" spans="1:6" x14ac:dyDescent="0.3">
      <c r="A2276" s="1" t="s">
        <v>2295</v>
      </c>
      <c r="B2276" s="1" t="s">
        <v>698</v>
      </c>
      <c r="C2276" s="1" t="s">
        <v>1305</v>
      </c>
      <c r="D2276" s="1" t="s">
        <v>1306</v>
      </c>
      <c r="E2276" s="1" t="s">
        <v>8839</v>
      </c>
      <c r="F2276" s="1" t="s">
        <v>9265</v>
      </c>
    </row>
    <row r="2277" spans="1:6" x14ac:dyDescent="0.3">
      <c r="A2277" s="1" t="s">
        <v>2295</v>
      </c>
      <c r="B2277" s="1" t="s">
        <v>698</v>
      </c>
      <c r="C2277" s="1" t="s">
        <v>1305</v>
      </c>
      <c r="D2277" s="1" t="s">
        <v>1306</v>
      </c>
      <c r="E2277" s="1" t="s">
        <v>8840</v>
      </c>
      <c r="F2277" s="1" t="s">
        <v>9266</v>
      </c>
    </row>
    <row r="2278" spans="1:6" x14ac:dyDescent="0.3">
      <c r="A2278" s="1" t="s">
        <v>2295</v>
      </c>
      <c r="B2278" s="1" t="s">
        <v>698</v>
      </c>
      <c r="C2278" s="1" t="s">
        <v>1305</v>
      </c>
      <c r="D2278" s="1" t="s">
        <v>1306</v>
      </c>
      <c r="E2278" s="1" t="s">
        <v>8841</v>
      </c>
      <c r="F2278" s="1" t="s">
        <v>9267</v>
      </c>
    </row>
    <row r="2279" spans="1:6" x14ac:dyDescent="0.3">
      <c r="A2279" s="1" t="s">
        <v>2295</v>
      </c>
      <c r="B2279" s="1" t="s">
        <v>698</v>
      </c>
      <c r="C2279" s="1" t="s">
        <v>1305</v>
      </c>
      <c r="D2279" s="1" t="s">
        <v>1306</v>
      </c>
      <c r="E2279" s="1" t="s">
        <v>8842</v>
      </c>
      <c r="F2279" s="1" t="s">
        <v>9268</v>
      </c>
    </row>
    <row r="2280" spans="1:6" x14ac:dyDescent="0.3">
      <c r="A2280" s="1" t="s">
        <v>2295</v>
      </c>
      <c r="B2280" s="1" t="s">
        <v>698</v>
      </c>
      <c r="C2280" s="1" t="s">
        <v>1305</v>
      </c>
      <c r="D2280" s="1" t="s">
        <v>1306</v>
      </c>
      <c r="E2280" s="1" t="s">
        <v>8843</v>
      </c>
      <c r="F2280" s="1" t="s">
        <v>9269</v>
      </c>
    </row>
    <row r="2281" spans="1:6" x14ac:dyDescent="0.3">
      <c r="A2281" s="1" t="s">
        <v>2295</v>
      </c>
      <c r="B2281" s="1" t="s">
        <v>698</v>
      </c>
      <c r="C2281" s="1" t="s">
        <v>1305</v>
      </c>
      <c r="D2281" s="1" t="s">
        <v>1306</v>
      </c>
      <c r="E2281" s="1" t="s">
        <v>8844</v>
      </c>
      <c r="F2281" s="1" t="s">
        <v>9270</v>
      </c>
    </row>
    <row r="2282" spans="1:6" x14ac:dyDescent="0.3">
      <c r="A2282" s="1" t="s">
        <v>2295</v>
      </c>
      <c r="B2282" s="1" t="s">
        <v>698</v>
      </c>
      <c r="C2282" s="1" t="s">
        <v>1305</v>
      </c>
      <c r="D2282" s="1" t="s">
        <v>1306</v>
      </c>
      <c r="E2282" s="1" t="s">
        <v>8845</v>
      </c>
      <c r="F2282" s="1" t="s">
        <v>9271</v>
      </c>
    </row>
    <row r="2283" spans="1:6" x14ac:dyDescent="0.3">
      <c r="A2283" s="1" t="s">
        <v>2295</v>
      </c>
      <c r="B2283" s="1" t="s">
        <v>698</v>
      </c>
      <c r="C2283" s="1" t="s">
        <v>1305</v>
      </c>
      <c r="D2283" s="1" t="s">
        <v>1306</v>
      </c>
      <c r="E2283" s="1" t="s">
        <v>8846</v>
      </c>
      <c r="F2283" s="1" t="s">
        <v>9272</v>
      </c>
    </row>
    <row r="2284" spans="1:6" x14ac:dyDescent="0.3">
      <c r="A2284" s="1" t="s">
        <v>2295</v>
      </c>
      <c r="B2284" s="1" t="s">
        <v>698</v>
      </c>
      <c r="C2284" s="1" t="s">
        <v>1305</v>
      </c>
      <c r="D2284" s="1" t="s">
        <v>1306</v>
      </c>
      <c r="E2284" s="1" t="s">
        <v>8829</v>
      </c>
      <c r="F2284" s="1" t="s">
        <v>9255</v>
      </c>
    </row>
    <row r="2285" spans="1:6" x14ac:dyDescent="0.3">
      <c r="A2285" s="1" t="s">
        <v>2295</v>
      </c>
      <c r="B2285" s="1" t="s">
        <v>698</v>
      </c>
      <c r="C2285" s="1" t="s">
        <v>1305</v>
      </c>
      <c r="D2285" s="1" t="s">
        <v>1306</v>
      </c>
      <c r="E2285" s="1" t="s">
        <v>8830</v>
      </c>
      <c r="F2285" s="1" t="s">
        <v>9256</v>
      </c>
    </row>
    <row r="2286" spans="1:6" x14ac:dyDescent="0.3">
      <c r="A2286" s="1" t="s">
        <v>2295</v>
      </c>
      <c r="B2286" s="1" t="s">
        <v>698</v>
      </c>
      <c r="C2286" s="1" t="s">
        <v>1305</v>
      </c>
      <c r="D2286" s="1" t="s">
        <v>1306</v>
      </c>
      <c r="E2286" s="1" t="s">
        <v>8831</v>
      </c>
      <c r="F2286" s="1" t="s">
        <v>9257</v>
      </c>
    </row>
    <row r="2287" spans="1:6" x14ac:dyDescent="0.3">
      <c r="A2287" s="1" t="s">
        <v>2295</v>
      </c>
      <c r="B2287" s="1" t="s">
        <v>698</v>
      </c>
      <c r="C2287" s="1" t="s">
        <v>1305</v>
      </c>
      <c r="D2287" s="1" t="s">
        <v>1306</v>
      </c>
      <c r="E2287" s="1" t="s">
        <v>8832</v>
      </c>
      <c r="F2287" s="1" t="s">
        <v>9258</v>
      </c>
    </row>
    <row r="2288" spans="1:6" x14ac:dyDescent="0.3">
      <c r="A2288" s="1" t="s">
        <v>2295</v>
      </c>
      <c r="B2288" s="1" t="s">
        <v>698</v>
      </c>
      <c r="C2288" s="1" t="s">
        <v>1305</v>
      </c>
      <c r="D2288" s="1" t="s">
        <v>1306</v>
      </c>
      <c r="E2288" s="1" t="s">
        <v>8833</v>
      </c>
      <c r="F2288" s="1" t="s">
        <v>9259</v>
      </c>
    </row>
    <row r="2289" spans="1:6" x14ac:dyDescent="0.3">
      <c r="A2289" s="1" t="s">
        <v>2295</v>
      </c>
      <c r="B2289" s="1" t="s">
        <v>698</v>
      </c>
      <c r="C2289" s="1" t="s">
        <v>1305</v>
      </c>
      <c r="D2289" s="1" t="s">
        <v>1306</v>
      </c>
      <c r="E2289" s="1" t="s">
        <v>8834</v>
      </c>
      <c r="F2289" s="1" t="s">
        <v>9260</v>
      </c>
    </row>
    <row r="2290" spans="1:6" x14ac:dyDescent="0.3">
      <c r="A2290" s="1" t="s">
        <v>2295</v>
      </c>
      <c r="B2290" s="1" t="s">
        <v>698</v>
      </c>
      <c r="C2290" s="1" t="s">
        <v>1305</v>
      </c>
      <c r="D2290" s="1" t="s">
        <v>1306</v>
      </c>
      <c r="E2290" s="1" t="s">
        <v>8835</v>
      </c>
      <c r="F2290" s="1" t="s">
        <v>9261</v>
      </c>
    </row>
    <row r="2291" spans="1:6" x14ac:dyDescent="0.3">
      <c r="A2291" s="1" t="s">
        <v>2295</v>
      </c>
      <c r="B2291" s="1" t="s">
        <v>698</v>
      </c>
      <c r="C2291" s="1" t="s">
        <v>1305</v>
      </c>
      <c r="D2291" s="1" t="s">
        <v>1306</v>
      </c>
      <c r="E2291" s="1" t="s">
        <v>8836</v>
      </c>
      <c r="F2291" s="1" t="s">
        <v>9262</v>
      </c>
    </row>
    <row r="2292" spans="1:6" x14ac:dyDescent="0.3">
      <c r="A2292" s="1" t="s">
        <v>2295</v>
      </c>
      <c r="B2292" s="1" t="s">
        <v>698</v>
      </c>
      <c r="C2292" s="1" t="s">
        <v>1305</v>
      </c>
      <c r="D2292" s="1" t="s">
        <v>1306</v>
      </c>
      <c r="E2292" s="1" t="s">
        <v>8837</v>
      </c>
      <c r="F2292" s="1" t="s">
        <v>9263</v>
      </c>
    </row>
    <row r="2293" spans="1:6" x14ac:dyDescent="0.3">
      <c r="A2293" s="1" t="s">
        <v>2295</v>
      </c>
      <c r="B2293" s="1" t="s">
        <v>698</v>
      </c>
      <c r="C2293" s="1" t="s">
        <v>1305</v>
      </c>
      <c r="D2293" s="1" t="s">
        <v>1306</v>
      </c>
      <c r="E2293" s="1" t="s">
        <v>8811</v>
      </c>
      <c r="F2293" s="1" t="s">
        <v>9237</v>
      </c>
    </row>
    <row r="2294" spans="1:6" x14ac:dyDescent="0.3">
      <c r="A2294" s="1" t="s">
        <v>2295</v>
      </c>
      <c r="B2294" s="1" t="s">
        <v>698</v>
      </c>
      <c r="C2294" s="1" t="s">
        <v>1305</v>
      </c>
      <c r="D2294" s="1" t="s">
        <v>1306</v>
      </c>
      <c r="E2294" s="1" t="s">
        <v>8812</v>
      </c>
      <c r="F2294" s="1" t="s">
        <v>9238</v>
      </c>
    </row>
    <row r="2295" spans="1:6" x14ac:dyDescent="0.3">
      <c r="A2295" s="1" t="s">
        <v>2295</v>
      </c>
      <c r="B2295" s="1" t="s">
        <v>698</v>
      </c>
      <c r="C2295" s="1" t="s">
        <v>1305</v>
      </c>
      <c r="D2295" s="1" t="s">
        <v>1306</v>
      </c>
      <c r="E2295" s="1" t="s">
        <v>8813</v>
      </c>
      <c r="F2295" s="1" t="s">
        <v>9239</v>
      </c>
    </row>
    <row r="2296" spans="1:6" x14ac:dyDescent="0.3">
      <c r="A2296" s="1" t="s">
        <v>2295</v>
      </c>
      <c r="B2296" s="1" t="s">
        <v>698</v>
      </c>
      <c r="C2296" s="1" t="s">
        <v>1305</v>
      </c>
      <c r="D2296" s="1" t="s">
        <v>1306</v>
      </c>
      <c r="E2296" s="1" t="s">
        <v>8814</v>
      </c>
      <c r="F2296" s="1" t="s">
        <v>9240</v>
      </c>
    </row>
    <row r="2297" spans="1:6" x14ac:dyDescent="0.3">
      <c r="A2297" s="1" t="s">
        <v>2295</v>
      </c>
      <c r="B2297" s="1" t="s">
        <v>698</v>
      </c>
      <c r="C2297" s="1" t="s">
        <v>1305</v>
      </c>
      <c r="D2297" s="1" t="s">
        <v>1306</v>
      </c>
      <c r="E2297" s="1" t="s">
        <v>8815</v>
      </c>
      <c r="F2297" s="1" t="s">
        <v>9241</v>
      </c>
    </row>
    <row r="2298" spans="1:6" x14ac:dyDescent="0.3">
      <c r="A2298" s="1" t="s">
        <v>2295</v>
      </c>
      <c r="B2298" s="1" t="s">
        <v>698</v>
      </c>
      <c r="C2298" s="1" t="s">
        <v>1305</v>
      </c>
      <c r="D2298" s="1" t="s">
        <v>1306</v>
      </c>
      <c r="E2298" s="1" t="s">
        <v>8816</v>
      </c>
      <c r="F2298" s="1" t="s">
        <v>9242</v>
      </c>
    </row>
    <row r="2299" spans="1:6" x14ac:dyDescent="0.3">
      <c r="A2299" s="1" t="s">
        <v>2295</v>
      </c>
      <c r="B2299" s="1" t="s">
        <v>698</v>
      </c>
      <c r="C2299" s="1" t="s">
        <v>1305</v>
      </c>
      <c r="D2299" s="1" t="s">
        <v>1306</v>
      </c>
      <c r="E2299" s="1" t="s">
        <v>8817</v>
      </c>
      <c r="F2299" s="1" t="s">
        <v>9243</v>
      </c>
    </row>
    <row r="2300" spans="1:6" x14ac:dyDescent="0.3">
      <c r="A2300" s="1" t="s">
        <v>2295</v>
      </c>
      <c r="B2300" s="1" t="s">
        <v>698</v>
      </c>
      <c r="C2300" s="1" t="s">
        <v>1305</v>
      </c>
      <c r="D2300" s="1" t="s">
        <v>1306</v>
      </c>
      <c r="E2300" s="1" t="s">
        <v>8818</v>
      </c>
      <c r="F2300" s="1" t="s">
        <v>9244</v>
      </c>
    </row>
    <row r="2301" spans="1:6" x14ac:dyDescent="0.3">
      <c r="A2301" s="1" t="s">
        <v>2295</v>
      </c>
      <c r="B2301" s="1" t="s">
        <v>698</v>
      </c>
      <c r="C2301" s="1" t="s">
        <v>1305</v>
      </c>
      <c r="D2301" s="1" t="s">
        <v>1306</v>
      </c>
      <c r="E2301" s="1" t="s">
        <v>8819</v>
      </c>
      <c r="F2301" s="1" t="s">
        <v>9245</v>
      </c>
    </row>
    <row r="2302" spans="1:6" x14ac:dyDescent="0.3">
      <c r="A2302" s="1" t="s">
        <v>2295</v>
      </c>
      <c r="B2302" s="1" t="s">
        <v>698</v>
      </c>
      <c r="C2302" s="1" t="s">
        <v>1305</v>
      </c>
      <c r="D2302" s="1" t="s">
        <v>1306</v>
      </c>
      <c r="E2302" s="1" t="s">
        <v>8784</v>
      </c>
      <c r="F2302" s="1" t="s">
        <v>9210</v>
      </c>
    </row>
    <row r="2303" spans="1:6" x14ac:dyDescent="0.3">
      <c r="A2303" s="1" t="s">
        <v>2295</v>
      </c>
      <c r="B2303" s="1" t="s">
        <v>698</v>
      </c>
      <c r="C2303" s="1" t="s">
        <v>1305</v>
      </c>
      <c r="D2303" s="1" t="s">
        <v>1306</v>
      </c>
      <c r="E2303" s="1" t="s">
        <v>8785</v>
      </c>
      <c r="F2303" s="1" t="s">
        <v>9211</v>
      </c>
    </row>
    <row r="2304" spans="1:6" x14ac:dyDescent="0.3">
      <c r="A2304" s="1" t="s">
        <v>2295</v>
      </c>
      <c r="B2304" s="1" t="s">
        <v>698</v>
      </c>
      <c r="C2304" s="1" t="s">
        <v>1305</v>
      </c>
      <c r="D2304" s="1" t="s">
        <v>1306</v>
      </c>
      <c r="E2304" s="1" t="s">
        <v>8786</v>
      </c>
      <c r="F2304" s="1" t="s">
        <v>9212</v>
      </c>
    </row>
    <row r="2305" spans="1:6" x14ac:dyDescent="0.3">
      <c r="A2305" s="1" t="s">
        <v>2295</v>
      </c>
      <c r="B2305" s="1" t="s">
        <v>698</v>
      </c>
      <c r="C2305" s="1" t="s">
        <v>1305</v>
      </c>
      <c r="D2305" s="1" t="s">
        <v>1306</v>
      </c>
      <c r="E2305" s="1" t="s">
        <v>8787</v>
      </c>
      <c r="F2305" s="1" t="s">
        <v>9213</v>
      </c>
    </row>
    <row r="2306" spans="1:6" x14ac:dyDescent="0.3">
      <c r="A2306" s="1" t="s">
        <v>2295</v>
      </c>
      <c r="B2306" s="1" t="s">
        <v>698</v>
      </c>
      <c r="C2306" s="1" t="s">
        <v>1305</v>
      </c>
      <c r="D2306" s="1" t="s">
        <v>1306</v>
      </c>
      <c r="E2306" s="1" t="s">
        <v>8788</v>
      </c>
      <c r="F2306" s="1" t="s">
        <v>9214</v>
      </c>
    </row>
    <row r="2307" spans="1:6" x14ac:dyDescent="0.3">
      <c r="A2307" s="1" t="s">
        <v>2295</v>
      </c>
      <c r="B2307" s="1" t="s">
        <v>698</v>
      </c>
      <c r="C2307" s="1" t="s">
        <v>1305</v>
      </c>
      <c r="D2307" s="1" t="s">
        <v>1306</v>
      </c>
      <c r="E2307" s="1" t="s">
        <v>8789</v>
      </c>
      <c r="F2307" s="1" t="s">
        <v>9215</v>
      </c>
    </row>
    <row r="2308" spans="1:6" x14ac:dyDescent="0.3">
      <c r="A2308" s="1" t="s">
        <v>2295</v>
      </c>
      <c r="B2308" s="1" t="s">
        <v>698</v>
      </c>
      <c r="C2308" s="1" t="s">
        <v>1305</v>
      </c>
      <c r="D2308" s="1" t="s">
        <v>1306</v>
      </c>
      <c r="E2308" s="1" t="s">
        <v>8790</v>
      </c>
      <c r="F2308" s="1" t="s">
        <v>9216</v>
      </c>
    </row>
    <row r="2309" spans="1:6" x14ac:dyDescent="0.3">
      <c r="A2309" s="1" t="s">
        <v>2295</v>
      </c>
      <c r="B2309" s="1" t="s">
        <v>698</v>
      </c>
      <c r="C2309" s="1" t="s">
        <v>1305</v>
      </c>
      <c r="D2309" s="1" t="s">
        <v>1306</v>
      </c>
      <c r="E2309" s="1" t="s">
        <v>8791</v>
      </c>
      <c r="F2309" s="1" t="s">
        <v>9217</v>
      </c>
    </row>
    <row r="2310" spans="1:6" x14ac:dyDescent="0.3">
      <c r="A2310" s="1" t="s">
        <v>2295</v>
      </c>
      <c r="B2310" s="1" t="s">
        <v>698</v>
      </c>
      <c r="C2310" s="1" t="s">
        <v>1305</v>
      </c>
      <c r="D2310" s="1" t="s">
        <v>1306</v>
      </c>
      <c r="E2310" s="1" t="s">
        <v>8792</v>
      </c>
      <c r="F2310" s="1" t="s">
        <v>9218</v>
      </c>
    </row>
    <row r="2311" spans="1:6" x14ac:dyDescent="0.3">
      <c r="A2311" s="1" t="s">
        <v>2295</v>
      </c>
      <c r="B2311" s="1" t="s">
        <v>698</v>
      </c>
      <c r="C2311" s="1" t="s">
        <v>1305</v>
      </c>
      <c r="D2311" s="1" t="s">
        <v>1306</v>
      </c>
      <c r="E2311" s="1" t="s">
        <v>8838</v>
      </c>
      <c r="F2311" s="1" t="s">
        <v>9264</v>
      </c>
    </row>
    <row r="2312" spans="1:6" x14ac:dyDescent="0.3">
      <c r="A2312" s="1" t="s">
        <v>2295</v>
      </c>
      <c r="B2312" s="1" t="s">
        <v>698</v>
      </c>
      <c r="C2312" s="1" t="s">
        <v>1305</v>
      </c>
      <c r="D2312" s="1" t="s">
        <v>1306</v>
      </c>
      <c r="E2312" s="1" t="s">
        <v>8839</v>
      </c>
      <c r="F2312" s="1" t="s">
        <v>9265</v>
      </c>
    </row>
    <row r="2313" spans="1:6" x14ac:dyDescent="0.3">
      <c r="A2313" s="1" t="s">
        <v>2295</v>
      </c>
      <c r="B2313" s="1" t="s">
        <v>698</v>
      </c>
      <c r="C2313" s="1" t="s">
        <v>1305</v>
      </c>
      <c r="D2313" s="1" t="s">
        <v>1306</v>
      </c>
      <c r="E2313" s="1" t="s">
        <v>8840</v>
      </c>
      <c r="F2313" s="1" t="s">
        <v>9266</v>
      </c>
    </row>
    <row r="2314" spans="1:6" x14ac:dyDescent="0.3">
      <c r="A2314" s="1" t="s">
        <v>2295</v>
      </c>
      <c r="B2314" s="1" t="s">
        <v>698</v>
      </c>
      <c r="C2314" s="1" t="s">
        <v>1305</v>
      </c>
      <c r="D2314" s="1" t="s">
        <v>1306</v>
      </c>
      <c r="E2314" s="1" t="s">
        <v>8841</v>
      </c>
      <c r="F2314" s="1" t="s">
        <v>9267</v>
      </c>
    </row>
    <row r="2315" spans="1:6" x14ac:dyDescent="0.3">
      <c r="A2315" s="1" t="s">
        <v>2295</v>
      </c>
      <c r="B2315" s="1" t="s">
        <v>698</v>
      </c>
      <c r="C2315" s="1" t="s">
        <v>1305</v>
      </c>
      <c r="D2315" s="1" t="s">
        <v>1306</v>
      </c>
      <c r="E2315" s="1" t="s">
        <v>8842</v>
      </c>
      <c r="F2315" s="1" t="s">
        <v>9268</v>
      </c>
    </row>
    <row r="2316" spans="1:6" x14ac:dyDescent="0.3">
      <c r="A2316" s="1" t="s">
        <v>2295</v>
      </c>
      <c r="B2316" s="1" t="s">
        <v>698</v>
      </c>
      <c r="C2316" s="1" t="s">
        <v>1305</v>
      </c>
      <c r="D2316" s="1" t="s">
        <v>1306</v>
      </c>
      <c r="E2316" s="1" t="s">
        <v>8843</v>
      </c>
      <c r="F2316" s="1" t="s">
        <v>9269</v>
      </c>
    </row>
    <row r="2317" spans="1:6" x14ac:dyDescent="0.3">
      <c r="A2317" s="1" t="s">
        <v>2295</v>
      </c>
      <c r="B2317" s="1" t="s">
        <v>698</v>
      </c>
      <c r="C2317" s="1" t="s">
        <v>1305</v>
      </c>
      <c r="D2317" s="1" t="s">
        <v>1306</v>
      </c>
      <c r="E2317" s="1" t="s">
        <v>8844</v>
      </c>
      <c r="F2317" s="1" t="s">
        <v>9270</v>
      </c>
    </row>
    <row r="2318" spans="1:6" x14ac:dyDescent="0.3">
      <c r="A2318" s="1" t="s">
        <v>2295</v>
      </c>
      <c r="B2318" s="1" t="s">
        <v>698</v>
      </c>
      <c r="C2318" s="1" t="s">
        <v>1305</v>
      </c>
      <c r="D2318" s="1" t="s">
        <v>1306</v>
      </c>
      <c r="E2318" s="1" t="s">
        <v>8845</v>
      </c>
      <c r="F2318" s="1" t="s">
        <v>9271</v>
      </c>
    </row>
    <row r="2319" spans="1:6" x14ac:dyDescent="0.3">
      <c r="A2319" s="1" t="s">
        <v>2295</v>
      </c>
      <c r="B2319" s="1" t="s">
        <v>698</v>
      </c>
      <c r="C2319" s="1" t="s">
        <v>1305</v>
      </c>
      <c r="D2319" s="1" t="s">
        <v>1306</v>
      </c>
      <c r="E2319" s="1" t="s">
        <v>8846</v>
      </c>
      <c r="F2319" s="1" t="s">
        <v>9272</v>
      </c>
    </row>
    <row r="2320" spans="1:6" x14ac:dyDescent="0.3">
      <c r="A2320" s="1" t="s">
        <v>2295</v>
      </c>
      <c r="B2320" s="1" t="s">
        <v>698</v>
      </c>
      <c r="C2320" s="1" t="s">
        <v>1305</v>
      </c>
      <c r="D2320" s="1" t="s">
        <v>1306</v>
      </c>
      <c r="E2320" s="1" t="s">
        <v>8829</v>
      </c>
      <c r="F2320" s="1" t="s">
        <v>9255</v>
      </c>
    </row>
    <row r="2321" spans="1:6" x14ac:dyDescent="0.3">
      <c r="A2321" s="1" t="s">
        <v>2295</v>
      </c>
      <c r="B2321" s="1" t="s">
        <v>698</v>
      </c>
      <c r="C2321" s="1" t="s">
        <v>1305</v>
      </c>
      <c r="D2321" s="1" t="s">
        <v>1306</v>
      </c>
      <c r="E2321" s="1" t="s">
        <v>8830</v>
      </c>
      <c r="F2321" s="1" t="s">
        <v>9256</v>
      </c>
    </row>
    <row r="2322" spans="1:6" x14ac:dyDescent="0.3">
      <c r="A2322" s="1" t="s">
        <v>2295</v>
      </c>
      <c r="B2322" s="1" t="s">
        <v>698</v>
      </c>
      <c r="C2322" s="1" t="s">
        <v>1305</v>
      </c>
      <c r="D2322" s="1" t="s">
        <v>1306</v>
      </c>
      <c r="E2322" s="1" t="s">
        <v>8831</v>
      </c>
      <c r="F2322" s="1" t="s">
        <v>9257</v>
      </c>
    </row>
    <row r="2323" spans="1:6" x14ac:dyDescent="0.3">
      <c r="A2323" s="1" t="s">
        <v>2295</v>
      </c>
      <c r="B2323" s="1" t="s">
        <v>698</v>
      </c>
      <c r="C2323" s="1" t="s">
        <v>1305</v>
      </c>
      <c r="D2323" s="1" t="s">
        <v>1306</v>
      </c>
      <c r="E2323" s="1" t="s">
        <v>8832</v>
      </c>
      <c r="F2323" s="1" t="s">
        <v>9258</v>
      </c>
    </row>
    <row r="2324" spans="1:6" x14ac:dyDescent="0.3">
      <c r="A2324" s="1" t="s">
        <v>2295</v>
      </c>
      <c r="B2324" s="1" t="s">
        <v>698</v>
      </c>
      <c r="C2324" s="1" t="s">
        <v>1305</v>
      </c>
      <c r="D2324" s="1" t="s">
        <v>1306</v>
      </c>
      <c r="E2324" s="1" t="s">
        <v>8833</v>
      </c>
      <c r="F2324" s="1" t="s">
        <v>9259</v>
      </c>
    </row>
    <row r="2325" spans="1:6" x14ac:dyDescent="0.3">
      <c r="A2325" s="1" t="s">
        <v>2295</v>
      </c>
      <c r="B2325" s="1" t="s">
        <v>698</v>
      </c>
      <c r="C2325" s="1" t="s">
        <v>1305</v>
      </c>
      <c r="D2325" s="1" t="s">
        <v>1306</v>
      </c>
      <c r="E2325" s="1" t="s">
        <v>8834</v>
      </c>
      <c r="F2325" s="1" t="s">
        <v>9260</v>
      </c>
    </row>
    <row r="2326" spans="1:6" x14ac:dyDescent="0.3">
      <c r="A2326" s="1" t="s">
        <v>2295</v>
      </c>
      <c r="B2326" s="1" t="s">
        <v>698</v>
      </c>
      <c r="C2326" s="1" t="s">
        <v>1305</v>
      </c>
      <c r="D2326" s="1" t="s">
        <v>1306</v>
      </c>
      <c r="E2326" s="1" t="s">
        <v>8835</v>
      </c>
      <c r="F2326" s="1" t="s">
        <v>9261</v>
      </c>
    </row>
    <row r="2327" spans="1:6" x14ac:dyDescent="0.3">
      <c r="A2327" s="1" t="s">
        <v>2295</v>
      </c>
      <c r="B2327" s="1" t="s">
        <v>698</v>
      </c>
      <c r="C2327" s="1" t="s">
        <v>1305</v>
      </c>
      <c r="D2327" s="1" t="s">
        <v>1306</v>
      </c>
      <c r="E2327" s="1" t="s">
        <v>8836</v>
      </c>
      <c r="F2327" s="1" t="s">
        <v>9262</v>
      </c>
    </row>
    <row r="2328" spans="1:6" x14ac:dyDescent="0.3">
      <c r="A2328" s="1" t="s">
        <v>2295</v>
      </c>
      <c r="B2328" s="1" t="s">
        <v>698</v>
      </c>
      <c r="C2328" s="1" t="s">
        <v>1305</v>
      </c>
      <c r="D2328" s="1" t="s">
        <v>1306</v>
      </c>
      <c r="E2328" s="1" t="s">
        <v>8837</v>
      </c>
      <c r="F2328" s="1" t="s">
        <v>9263</v>
      </c>
    </row>
    <row r="2329" spans="1:6" x14ac:dyDescent="0.3">
      <c r="A2329" s="1" t="s">
        <v>2295</v>
      </c>
      <c r="B2329" s="1" t="s">
        <v>698</v>
      </c>
      <c r="C2329" s="1" t="s">
        <v>1305</v>
      </c>
      <c r="D2329" s="1" t="s">
        <v>1306</v>
      </c>
      <c r="E2329" s="1" t="s">
        <v>8820</v>
      </c>
      <c r="F2329" s="1" t="s">
        <v>9246</v>
      </c>
    </row>
    <row r="2330" spans="1:6" x14ac:dyDescent="0.3">
      <c r="A2330" s="1" t="s">
        <v>2295</v>
      </c>
      <c r="B2330" s="1" t="s">
        <v>698</v>
      </c>
      <c r="C2330" s="1" t="s">
        <v>1305</v>
      </c>
      <c r="D2330" s="1" t="s">
        <v>1306</v>
      </c>
      <c r="E2330" s="1" t="s">
        <v>8821</v>
      </c>
      <c r="F2330" s="1" t="s">
        <v>9247</v>
      </c>
    </row>
    <row r="2331" spans="1:6" x14ac:dyDescent="0.3">
      <c r="A2331" s="1" t="s">
        <v>2295</v>
      </c>
      <c r="B2331" s="1" t="s">
        <v>698</v>
      </c>
      <c r="C2331" s="1" t="s">
        <v>1305</v>
      </c>
      <c r="D2331" s="1" t="s">
        <v>1306</v>
      </c>
      <c r="E2331" s="1" t="s">
        <v>8822</v>
      </c>
      <c r="F2331" s="1" t="s">
        <v>9248</v>
      </c>
    </row>
    <row r="2332" spans="1:6" x14ac:dyDescent="0.3">
      <c r="A2332" s="1" t="s">
        <v>2295</v>
      </c>
      <c r="B2332" s="1" t="s">
        <v>698</v>
      </c>
      <c r="C2332" s="1" t="s">
        <v>1305</v>
      </c>
      <c r="D2332" s="1" t="s">
        <v>1306</v>
      </c>
      <c r="E2332" s="1" t="s">
        <v>8823</v>
      </c>
      <c r="F2332" s="1" t="s">
        <v>9249</v>
      </c>
    </row>
    <row r="2333" spans="1:6" x14ac:dyDescent="0.3">
      <c r="A2333" s="1" t="s">
        <v>2295</v>
      </c>
      <c r="B2333" s="1" t="s">
        <v>698</v>
      </c>
      <c r="C2333" s="1" t="s">
        <v>1305</v>
      </c>
      <c r="D2333" s="1" t="s">
        <v>1306</v>
      </c>
      <c r="E2333" s="1" t="s">
        <v>8824</v>
      </c>
      <c r="F2333" s="1" t="s">
        <v>9250</v>
      </c>
    </row>
    <row r="2334" spans="1:6" x14ac:dyDescent="0.3">
      <c r="A2334" s="1" t="s">
        <v>2295</v>
      </c>
      <c r="B2334" s="1" t="s">
        <v>698</v>
      </c>
      <c r="C2334" s="1" t="s">
        <v>1305</v>
      </c>
      <c r="D2334" s="1" t="s">
        <v>1306</v>
      </c>
      <c r="E2334" s="1" t="s">
        <v>8825</v>
      </c>
      <c r="F2334" s="1" t="s">
        <v>9251</v>
      </c>
    </row>
    <row r="2335" spans="1:6" x14ac:dyDescent="0.3">
      <c r="A2335" s="1" t="s">
        <v>2295</v>
      </c>
      <c r="B2335" s="1" t="s">
        <v>698</v>
      </c>
      <c r="C2335" s="1" t="s">
        <v>1305</v>
      </c>
      <c r="D2335" s="1" t="s">
        <v>1306</v>
      </c>
      <c r="E2335" s="1" t="s">
        <v>8826</v>
      </c>
      <c r="F2335" s="1" t="s">
        <v>9252</v>
      </c>
    </row>
    <row r="2336" spans="1:6" x14ac:dyDescent="0.3">
      <c r="A2336" s="1" t="s">
        <v>2295</v>
      </c>
      <c r="B2336" s="1" t="s">
        <v>698</v>
      </c>
      <c r="C2336" s="1" t="s">
        <v>1305</v>
      </c>
      <c r="D2336" s="1" t="s">
        <v>1306</v>
      </c>
      <c r="E2336" s="1" t="s">
        <v>8827</v>
      </c>
      <c r="F2336" s="1" t="s">
        <v>9253</v>
      </c>
    </row>
    <row r="2337" spans="1:6" x14ac:dyDescent="0.3">
      <c r="A2337" s="1" t="s">
        <v>2295</v>
      </c>
      <c r="B2337" s="1" t="s">
        <v>698</v>
      </c>
      <c r="C2337" s="1" t="s">
        <v>1305</v>
      </c>
      <c r="D2337" s="1" t="s">
        <v>1306</v>
      </c>
      <c r="E2337" s="1" t="s">
        <v>8828</v>
      </c>
      <c r="F2337" s="1" t="s">
        <v>9254</v>
      </c>
    </row>
    <row r="2338" spans="1:6" x14ac:dyDescent="0.3">
      <c r="A2338" s="1" t="s">
        <v>2295</v>
      </c>
      <c r="B2338" s="1" t="s">
        <v>698</v>
      </c>
      <c r="C2338" s="1" t="s">
        <v>1305</v>
      </c>
      <c r="D2338" s="1" t="s">
        <v>1306</v>
      </c>
      <c r="E2338" s="1" t="s">
        <v>8784</v>
      </c>
      <c r="F2338" s="1" t="s">
        <v>9210</v>
      </c>
    </row>
    <row r="2339" spans="1:6" x14ac:dyDescent="0.3">
      <c r="A2339" s="1" t="s">
        <v>2295</v>
      </c>
      <c r="B2339" s="1" t="s">
        <v>698</v>
      </c>
      <c r="C2339" s="1" t="s">
        <v>1305</v>
      </c>
      <c r="D2339" s="1" t="s">
        <v>1306</v>
      </c>
      <c r="E2339" s="1" t="s">
        <v>8785</v>
      </c>
      <c r="F2339" s="1" t="s">
        <v>9211</v>
      </c>
    </row>
    <row r="2340" spans="1:6" x14ac:dyDescent="0.3">
      <c r="A2340" s="1" t="s">
        <v>2295</v>
      </c>
      <c r="B2340" s="1" t="s">
        <v>698</v>
      </c>
      <c r="C2340" s="1" t="s">
        <v>1305</v>
      </c>
      <c r="D2340" s="1" t="s">
        <v>1306</v>
      </c>
      <c r="E2340" s="1" t="s">
        <v>8786</v>
      </c>
      <c r="F2340" s="1" t="s">
        <v>9212</v>
      </c>
    </row>
    <row r="2341" spans="1:6" x14ac:dyDescent="0.3">
      <c r="A2341" s="1" t="s">
        <v>2295</v>
      </c>
      <c r="B2341" s="1" t="s">
        <v>698</v>
      </c>
      <c r="C2341" s="1" t="s">
        <v>1305</v>
      </c>
      <c r="D2341" s="1" t="s">
        <v>1306</v>
      </c>
      <c r="E2341" s="1" t="s">
        <v>8787</v>
      </c>
      <c r="F2341" s="1" t="s">
        <v>9213</v>
      </c>
    </row>
    <row r="2342" spans="1:6" x14ac:dyDescent="0.3">
      <c r="A2342" s="1" t="s">
        <v>2295</v>
      </c>
      <c r="B2342" s="1" t="s">
        <v>698</v>
      </c>
      <c r="C2342" s="1" t="s">
        <v>1305</v>
      </c>
      <c r="D2342" s="1" t="s">
        <v>1306</v>
      </c>
      <c r="E2342" s="1" t="s">
        <v>8788</v>
      </c>
      <c r="F2342" s="1" t="s">
        <v>9214</v>
      </c>
    </row>
    <row r="2343" spans="1:6" x14ac:dyDescent="0.3">
      <c r="A2343" s="1" t="s">
        <v>2295</v>
      </c>
      <c r="B2343" s="1" t="s">
        <v>698</v>
      </c>
      <c r="C2343" s="1" t="s">
        <v>1305</v>
      </c>
      <c r="D2343" s="1" t="s">
        <v>1306</v>
      </c>
      <c r="E2343" s="1" t="s">
        <v>8789</v>
      </c>
      <c r="F2343" s="1" t="s">
        <v>9215</v>
      </c>
    </row>
    <row r="2344" spans="1:6" x14ac:dyDescent="0.3">
      <c r="A2344" s="1" t="s">
        <v>2295</v>
      </c>
      <c r="B2344" s="1" t="s">
        <v>698</v>
      </c>
      <c r="C2344" s="1" t="s">
        <v>1305</v>
      </c>
      <c r="D2344" s="1" t="s">
        <v>1306</v>
      </c>
      <c r="E2344" s="1" t="s">
        <v>8790</v>
      </c>
      <c r="F2344" s="1" t="s">
        <v>9216</v>
      </c>
    </row>
    <row r="2345" spans="1:6" x14ac:dyDescent="0.3">
      <c r="A2345" s="1" t="s">
        <v>2295</v>
      </c>
      <c r="B2345" s="1" t="s">
        <v>698</v>
      </c>
      <c r="C2345" s="1" t="s">
        <v>1305</v>
      </c>
      <c r="D2345" s="1" t="s">
        <v>1306</v>
      </c>
      <c r="E2345" s="1" t="s">
        <v>8791</v>
      </c>
      <c r="F2345" s="1" t="s">
        <v>9217</v>
      </c>
    </row>
    <row r="2346" spans="1:6" x14ac:dyDescent="0.3">
      <c r="A2346" s="1" t="s">
        <v>2295</v>
      </c>
      <c r="B2346" s="1" t="s">
        <v>698</v>
      </c>
      <c r="C2346" s="1" t="s">
        <v>1305</v>
      </c>
      <c r="D2346" s="1" t="s">
        <v>1306</v>
      </c>
      <c r="E2346" s="1" t="s">
        <v>8792</v>
      </c>
      <c r="F2346" s="1" t="s">
        <v>9218</v>
      </c>
    </row>
    <row r="2347" spans="1:6" x14ac:dyDescent="0.3">
      <c r="A2347" s="1" t="s">
        <v>2295</v>
      </c>
      <c r="B2347" s="1" t="s">
        <v>698</v>
      </c>
      <c r="C2347" s="1" t="s">
        <v>1305</v>
      </c>
      <c r="D2347" s="1" t="s">
        <v>1306</v>
      </c>
      <c r="E2347" s="1" t="s">
        <v>8838</v>
      </c>
      <c r="F2347" s="1" t="s">
        <v>9264</v>
      </c>
    </row>
    <row r="2348" spans="1:6" x14ac:dyDescent="0.3">
      <c r="A2348" s="1" t="s">
        <v>2295</v>
      </c>
      <c r="B2348" s="1" t="s">
        <v>698</v>
      </c>
      <c r="C2348" s="1" t="s">
        <v>1305</v>
      </c>
      <c r="D2348" s="1" t="s">
        <v>1306</v>
      </c>
      <c r="E2348" s="1" t="s">
        <v>8839</v>
      </c>
      <c r="F2348" s="1" t="s">
        <v>9265</v>
      </c>
    </row>
    <row r="2349" spans="1:6" x14ac:dyDescent="0.3">
      <c r="A2349" s="1" t="s">
        <v>2295</v>
      </c>
      <c r="B2349" s="1" t="s">
        <v>698</v>
      </c>
      <c r="C2349" s="1" t="s">
        <v>1305</v>
      </c>
      <c r="D2349" s="1" t="s">
        <v>1306</v>
      </c>
      <c r="E2349" s="1" t="s">
        <v>8840</v>
      </c>
      <c r="F2349" s="1" t="s">
        <v>9266</v>
      </c>
    </row>
    <row r="2350" spans="1:6" x14ac:dyDescent="0.3">
      <c r="A2350" s="1" t="s">
        <v>2295</v>
      </c>
      <c r="B2350" s="1" t="s">
        <v>698</v>
      </c>
      <c r="C2350" s="1" t="s">
        <v>1305</v>
      </c>
      <c r="D2350" s="1" t="s">
        <v>1306</v>
      </c>
      <c r="E2350" s="1" t="s">
        <v>8841</v>
      </c>
      <c r="F2350" s="1" t="s">
        <v>9267</v>
      </c>
    </row>
    <row r="2351" spans="1:6" x14ac:dyDescent="0.3">
      <c r="A2351" s="1" t="s">
        <v>2295</v>
      </c>
      <c r="B2351" s="1" t="s">
        <v>698</v>
      </c>
      <c r="C2351" s="1" t="s">
        <v>1305</v>
      </c>
      <c r="D2351" s="1" t="s">
        <v>1306</v>
      </c>
      <c r="E2351" s="1" t="s">
        <v>8842</v>
      </c>
      <c r="F2351" s="1" t="s">
        <v>9268</v>
      </c>
    </row>
    <row r="2352" spans="1:6" x14ac:dyDescent="0.3">
      <c r="A2352" s="1" t="s">
        <v>2295</v>
      </c>
      <c r="B2352" s="1" t="s">
        <v>698</v>
      </c>
      <c r="C2352" s="1" t="s">
        <v>1305</v>
      </c>
      <c r="D2352" s="1" t="s">
        <v>1306</v>
      </c>
      <c r="E2352" s="1" t="s">
        <v>8843</v>
      </c>
      <c r="F2352" s="1" t="s">
        <v>9269</v>
      </c>
    </row>
    <row r="2353" spans="1:6" x14ac:dyDescent="0.3">
      <c r="A2353" s="1" t="s">
        <v>2295</v>
      </c>
      <c r="B2353" s="1" t="s">
        <v>698</v>
      </c>
      <c r="C2353" s="1" t="s">
        <v>1305</v>
      </c>
      <c r="D2353" s="1" t="s">
        <v>1306</v>
      </c>
      <c r="E2353" s="1" t="s">
        <v>8844</v>
      </c>
      <c r="F2353" s="1" t="s">
        <v>9270</v>
      </c>
    </row>
    <row r="2354" spans="1:6" x14ac:dyDescent="0.3">
      <c r="A2354" s="1" t="s">
        <v>2295</v>
      </c>
      <c r="B2354" s="1" t="s">
        <v>698</v>
      </c>
      <c r="C2354" s="1" t="s">
        <v>1305</v>
      </c>
      <c r="D2354" s="1" t="s">
        <v>1306</v>
      </c>
      <c r="E2354" s="1" t="s">
        <v>8845</v>
      </c>
      <c r="F2354" s="1" t="s">
        <v>9271</v>
      </c>
    </row>
    <row r="2355" spans="1:6" x14ac:dyDescent="0.3">
      <c r="A2355" s="1" t="s">
        <v>2295</v>
      </c>
      <c r="B2355" s="1" t="s">
        <v>698</v>
      </c>
      <c r="C2355" s="1" t="s">
        <v>1305</v>
      </c>
      <c r="D2355" s="1" t="s">
        <v>1306</v>
      </c>
      <c r="E2355" s="1" t="s">
        <v>8846</v>
      </c>
      <c r="F2355" s="1" t="s">
        <v>9272</v>
      </c>
    </row>
    <row r="2356" spans="1:6" x14ac:dyDescent="0.3">
      <c r="A2356" s="1" t="s">
        <v>2295</v>
      </c>
      <c r="B2356" s="1" t="s">
        <v>698</v>
      </c>
      <c r="C2356" s="1" t="s">
        <v>1305</v>
      </c>
      <c r="D2356" s="1" t="s">
        <v>1306</v>
      </c>
      <c r="E2356" s="1" t="s">
        <v>8829</v>
      </c>
      <c r="F2356" s="1" t="s">
        <v>9255</v>
      </c>
    </row>
    <row r="2357" spans="1:6" x14ac:dyDescent="0.3">
      <c r="A2357" s="1" t="s">
        <v>2295</v>
      </c>
      <c r="B2357" s="1" t="s">
        <v>698</v>
      </c>
      <c r="C2357" s="1" t="s">
        <v>1305</v>
      </c>
      <c r="D2357" s="1" t="s">
        <v>1306</v>
      </c>
      <c r="E2357" s="1" t="s">
        <v>8830</v>
      </c>
      <c r="F2357" s="1" t="s">
        <v>9256</v>
      </c>
    </row>
    <row r="2358" spans="1:6" x14ac:dyDescent="0.3">
      <c r="A2358" s="1" t="s">
        <v>2295</v>
      </c>
      <c r="B2358" s="1" t="s">
        <v>698</v>
      </c>
      <c r="C2358" s="1" t="s">
        <v>1305</v>
      </c>
      <c r="D2358" s="1" t="s">
        <v>1306</v>
      </c>
      <c r="E2358" s="1" t="s">
        <v>8831</v>
      </c>
      <c r="F2358" s="1" t="s">
        <v>9257</v>
      </c>
    </row>
    <row r="2359" spans="1:6" x14ac:dyDescent="0.3">
      <c r="A2359" s="1" t="s">
        <v>2295</v>
      </c>
      <c r="B2359" s="1" t="s">
        <v>698</v>
      </c>
      <c r="C2359" s="1" t="s">
        <v>1305</v>
      </c>
      <c r="D2359" s="1" t="s">
        <v>1306</v>
      </c>
      <c r="E2359" s="1" t="s">
        <v>8832</v>
      </c>
      <c r="F2359" s="1" t="s">
        <v>9258</v>
      </c>
    </row>
    <row r="2360" spans="1:6" x14ac:dyDescent="0.3">
      <c r="A2360" s="1" t="s">
        <v>2295</v>
      </c>
      <c r="B2360" s="1" t="s">
        <v>698</v>
      </c>
      <c r="C2360" s="1" t="s">
        <v>1305</v>
      </c>
      <c r="D2360" s="1" t="s">
        <v>1306</v>
      </c>
      <c r="E2360" s="1" t="s">
        <v>8833</v>
      </c>
      <c r="F2360" s="1" t="s">
        <v>9259</v>
      </c>
    </row>
    <row r="2361" spans="1:6" x14ac:dyDescent="0.3">
      <c r="A2361" s="1" t="s">
        <v>2295</v>
      </c>
      <c r="B2361" s="1" t="s">
        <v>698</v>
      </c>
      <c r="C2361" s="1" t="s">
        <v>1305</v>
      </c>
      <c r="D2361" s="1" t="s">
        <v>1306</v>
      </c>
      <c r="E2361" s="1" t="s">
        <v>8834</v>
      </c>
      <c r="F2361" s="1" t="s">
        <v>9260</v>
      </c>
    </row>
    <row r="2362" spans="1:6" x14ac:dyDescent="0.3">
      <c r="A2362" s="1" t="s">
        <v>2295</v>
      </c>
      <c r="B2362" s="1" t="s">
        <v>698</v>
      </c>
      <c r="C2362" s="1" t="s">
        <v>1305</v>
      </c>
      <c r="D2362" s="1" t="s">
        <v>1306</v>
      </c>
      <c r="E2362" s="1" t="s">
        <v>8835</v>
      </c>
      <c r="F2362" s="1" t="s">
        <v>9261</v>
      </c>
    </row>
    <row r="2363" spans="1:6" x14ac:dyDescent="0.3">
      <c r="A2363" s="1" t="s">
        <v>2295</v>
      </c>
      <c r="B2363" s="1" t="s">
        <v>698</v>
      </c>
      <c r="C2363" s="1" t="s">
        <v>1305</v>
      </c>
      <c r="D2363" s="1" t="s">
        <v>1306</v>
      </c>
      <c r="E2363" s="1" t="s">
        <v>8836</v>
      </c>
      <c r="F2363" s="1" t="s">
        <v>9262</v>
      </c>
    </row>
    <row r="2364" spans="1:6" x14ac:dyDescent="0.3">
      <c r="A2364" s="1" t="s">
        <v>2295</v>
      </c>
      <c r="B2364" s="1" t="s">
        <v>698</v>
      </c>
      <c r="C2364" s="1" t="s">
        <v>1305</v>
      </c>
      <c r="D2364" s="1" t="s">
        <v>1306</v>
      </c>
      <c r="E2364" s="1" t="s">
        <v>8837</v>
      </c>
      <c r="F2364" s="1" t="s">
        <v>9263</v>
      </c>
    </row>
    <row r="2365" spans="1:6" x14ac:dyDescent="0.3">
      <c r="A2365" s="1" t="s">
        <v>2295</v>
      </c>
      <c r="B2365" s="1" t="s">
        <v>698</v>
      </c>
      <c r="C2365" s="1" t="s">
        <v>1305</v>
      </c>
      <c r="D2365" s="1" t="s">
        <v>1306</v>
      </c>
      <c r="E2365" s="1" t="s">
        <v>8820</v>
      </c>
      <c r="F2365" s="1" t="s">
        <v>9246</v>
      </c>
    </row>
    <row r="2366" spans="1:6" x14ac:dyDescent="0.3">
      <c r="A2366" s="1" t="s">
        <v>2295</v>
      </c>
      <c r="B2366" s="1" t="s">
        <v>698</v>
      </c>
      <c r="C2366" s="1" t="s">
        <v>1305</v>
      </c>
      <c r="D2366" s="1" t="s">
        <v>1306</v>
      </c>
      <c r="E2366" s="1" t="s">
        <v>8821</v>
      </c>
      <c r="F2366" s="1" t="s">
        <v>9247</v>
      </c>
    </row>
    <row r="2367" spans="1:6" x14ac:dyDescent="0.3">
      <c r="A2367" s="1" t="s">
        <v>2295</v>
      </c>
      <c r="B2367" s="1" t="s">
        <v>698</v>
      </c>
      <c r="C2367" s="1" t="s">
        <v>1305</v>
      </c>
      <c r="D2367" s="1" t="s">
        <v>1306</v>
      </c>
      <c r="E2367" s="1" t="s">
        <v>8822</v>
      </c>
      <c r="F2367" s="1" t="s">
        <v>9248</v>
      </c>
    </row>
    <row r="2368" spans="1:6" x14ac:dyDescent="0.3">
      <c r="A2368" s="1" t="s">
        <v>2295</v>
      </c>
      <c r="B2368" s="1" t="s">
        <v>698</v>
      </c>
      <c r="C2368" s="1" t="s">
        <v>1305</v>
      </c>
      <c r="D2368" s="1" t="s">
        <v>1306</v>
      </c>
      <c r="E2368" s="1" t="s">
        <v>8823</v>
      </c>
      <c r="F2368" s="1" t="s">
        <v>9249</v>
      </c>
    </row>
    <row r="2369" spans="1:6" x14ac:dyDescent="0.3">
      <c r="A2369" s="1" t="s">
        <v>2295</v>
      </c>
      <c r="B2369" s="1" t="s">
        <v>698</v>
      </c>
      <c r="C2369" s="1" t="s">
        <v>1305</v>
      </c>
      <c r="D2369" s="1" t="s">
        <v>1306</v>
      </c>
      <c r="E2369" s="1" t="s">
        <v>8824</v>
      </c>
      <c r="F2369" s="1" t="s">
        <v>9250</v>
      </c>
    </row>
    <row r="2370" spans="1:6" x14ac:dyDescent="0.3">
      <c r="A2370" s="1" t="s">
        <v>2295</v>
      </c>
      <c r="B2370" s="1" t="s">
        <v>698</v>
      </c>
      <c r="C2370" s="1" t="s">
        <v>1305</v>
      </c>
      <c r="D2370" s="1" t="s">
        <v>1306</v>
      </c>
      <c r="E2370" s="1" t="s">
        <v>8825</v>
      </c>
      <c r="F2370" s="1" t="s">
        <v>9251</v>
      </c>
    </row>
    <row r="2371" spans="1:6" x14ac:dyDescent="0.3">
      <c r="A2371" s="1" t="s">
        <v>2295</v>
      </c>
      <c r="B2371" s="1" t="s">
        <v>698</v>
      </c>
      <c r="C2371" s="1" t="s">
        <v>1305</v>
      </c>
      <c r="D2371" s="1" t="s">
        <v>1306</v>
      </c>
      <c r="E2371" s="1" t="s">
        <v>8826</v>
      </c>
      <c r="F2371" s="1" t="s">
        <v>9252</v>
      </c>
    </row>
    <row r="2372" spans="1:6" x14ac:dyDescent="0.3">
      <c r="A2372" s="1" t="s">
        <v>2295</v>
      </c>
      <c r="B2372" s="1" t="s">
        <v>698</v>
      </c>
      <c r="C2372" s="1" t="s">
        <v>1305</v>
      </c>
      <c r="D2372" s="1" t="s">
        <v>1306</v>
      </c>
      <c r="E2372" s="1" t="s">
        <v>8827</v>
      </c>
      <c r="F2372" s="1" t="s">
        <v>9253</v>
      </c>
    </row>
    <row r="2373" spans="1:6" x14ac:dyDescent="0.3">
      <c r="A2373" s="1" t="s">
        <v>2295</v>
      </c>
      <c r="B2373" s="1" t="s">
        <v>698</v>
      </c>
      <c r="C2373" s="1" t="s">
        <v>1305</v>
      </c>
      <c r="D2373" s="1" t="s">
        <v>1306</v>
      </c>
      <c r="E2373" s="1" t="s">
        <v>8828</v>
      </c>
      <c r="F2373" s="1" t="s">
        <v>9254</v>
      </c>
    </row>
    <row r="2374" spans="1:6" x14ac:dyDescent="0.3">
      <c r="A2374" s="1" t="s">
        <v>2296</v>
      </c>
      <c r="B2374" s="1" t="s">
        <v>698</v>
      </c>
      <c r="C2374" s="1" t="s">
        <v>1305</v>
      </c>
      <c r="D2374" s="1" t="s">
        <v>1306</v>
      </c>
      <c r="E2374" s="1" t="s">
        <v>8784</v>
      </c>
      <c r="F2374" s="1" t="s">
        <v>9210</v>
      </c>
    </row>
    <row r="2375" spans="1:6" x14ac:dyDescent="0.3">
      <c r="A2375" s="1" t="s">
        <v>2296</v>
      </c>
      <c r="B2375" s="1" t="s">
        <v>698</v>
      </c>
      <c r="C2375" s="1" t="s">
        <v>1305</v>
      </c>
      <c r="D2375" s="1" t="s">
        <v>1306</v>
      </c>
      <c r="E2375" s="1" t="s">
        <v>8785</v>
      </c>
      <c r="F2375" s="1" t="s">
        <v>9211</v>
      </c>
    </row>
    <row r="2376" spans="1:6" x14ac:dyDescent="0.3">
      <c r="A2376" s="1" t="s">
        <v>2296</v>
      </c>
      <c r="B2376" s="1" t="s">
        <v>698</v>
      </c>
      <c r="C2376" s="1" t="s">
        <v>1305</v>
      </c>
      <c r="D2376" s="1" t="s">
        <v>1306</v>
      </c>
      <c r="E2376" s="1" t="s">
        <v>8786</v>
      </c>
      <c r="F2376" s="1" t="s">
        <v>9212</v>
      </c>
    </row>
    <row r="2377" spans="1:6" x14ac:dyDescent="0.3">
      <c r="A2377" s="1" t="s">
        <v>2296</v>
      </c>
      <c r="B2377" s="1" t="s">
        <v>698</v>
      </c>
      <c r="C2377" s="1" t="s">
        <v>1305</v>
      </c>
      <c r="D2377" s="1" t="s">
        <v>1306</v>
      </c>
      <c r="E2377" s="1" t="s">
        <v>8787</v>
      </c>
      <c r="F2377" s="1" t="s">
        <v>9213</v>
      </c>
    </row>
    <row r="2378" spans="1:6" x14ac:dyDescent="0.3">
      <c r="A2378" s="1" t="s">
        <v>2296</v>
      </c>
      <c r="B2378" s="1" t="s">
        <v>698</v>
      </c>
      <c r="C2378" s="1" t="s">
        <v>1305</v>
      </c>
      <c r="D2378" s="1" t="s">
        <v>1306</v>
      </c>
      <c r="E2378" s="1" t="s">
        <v>8788</v>
      </c>
      <c r="F2378" s="1" t="s">
        <v>9214</v>
      </c>
    </row>
    <row r="2379" spans="1:6" x14ac:dyDescent="0.3">
      <c r="A2379" s="1" t="s">
        <v>2296</v>
      </c>
      <c r="B2379" s="1" t="s">
        <v>698</v>
      </c>
      <c r="C2379" s="1" t="s">
        <v>1305</v>
      </c>
      <c r="D2379" s="1" t="s">
        <v>1306</v>
      </c>
      <c r="E2379" s="1" t="s">
        <v>8789</v>
      </c>
      <c r="F2379" s="1" t="s">
        <v>9215</v>
      </c>
    </row>
    <row r="2380" spans="1:6" x14ac:dyDescent="0.3">
      <c r="A2380" s="1" t="s">
        <v>2296</v>
      </c>
      <c r="B2380" s="1" t="s">
        <v>698</v>
      </c>
      <c r="C2380" s="1" t="s">
        <v>1305</v>
      </c>
      <c r="D2380" s="1" t="s">
        <v>1306</v>
      </c>
      <c r="E2380" s="1" t="s">
        <v>8790</v>
      </c>
      <c r="F2380" s="1" t="s">
        <v>9216</v>
      </c>
    </row>
    <row r="2381" spans="1:6" x14ac:dyDescent="0.3">
      <c r="A2381" s="1" t="s">
        <v>2296</v>
      </c>
      <c r="B2381" s="1" t="s">
        <v>698</v>
      </c>
      <c r="C2381" s="1" t="s">
        <v>1305</v>
      </c>
      <c r="D2381" s="1" t="s">
        <v>1306</v>
      </c>
      <c r="E2381" s="1" t="s">
        <v>8791</v>
      </c>
      <c r="F2381" s="1" t="s">
        <v>9217</v>
      </c>
    </row>
    <row r="2382" spans="1:6" x14ac:dyDescent="0.3">
      <c r="A2382" s="1" t="s">
        <v>2296</v>
      </c>
      <c r="B2382" s="1" t="s">
        <v>698</v>
      </c>
      <c r="C2382" s="1" t="s">
        <v>1305</v>
      </c>
      <c r="D2382" s="1" t="s">
        <v>1306</v>
      </c>
      <c r="E2382" s="1" t="s">
        <v>8792</v>
      </c>
      <c r="F2382" s="1" t="s">
        <v>9218</v>
      </c>
    </row>
    <row r="2383" spans="1:6" x14ac:dyDescent="0.3">
      <c r="A2383" s="1" t="s">
        <v>2296</v>
      </c>
      <c r="B2383" s="1" t="s">
        <v>698</v>
      </c>
      <c r="C2383" s="1" t="s">
        <v>1305</v>
      </c>
      <c r="D2383" s="1" t="s">
        <v>1306</v>
      </c>
      <c r="E2383" s="1" t="s">
        <v>8802</v>
      </c>
      <c r="F2383" s="1" t="s">
        <v>9228</v>
      </c>
    </row>
    <row r="2384" spans="1:6" x14ac:dyDescent="0.3">
      <c r="A2384" s="1" t="s">
        <v>2296</v>
      </c>
      <c r="B2384" s="1" t="s">
        <v>698</v>
      </c>
      <c r="C2384" s="1" t="s">
        <v>1305</v>
      </c>
      <c r="D2384" s="1" t="s">
        <v>1306</v>
      </c>
      <c r="E2384" s="1" t="s">
        <v>8803</v>
      </c>
      <c r="F2384" s="1" t="s">
        <v>9229</v>
      </c>
    </row>
    <row r="2385" spans="1:6" x14ac:dyDescent="0.3">
      <c r="A2385" s="1" t="s">
        <v>2296</v>
      </c>
      <c r="B2385" s="1" t="s">
        <v>698</v>
      </c>
      <c r="C2385" s="1" t="s">
        <v>1305</v>
      </c>
      <c r="D2385" s="1" t="s">
        <v>1306</v>
      </c>
      <c r="E2385" s="1" t="s">
        <v>8804</v>
      </c>
      <c r="F2385" s="1" t="s">
        <v>9230</v>
      </c>
    </row>
    <row r="2386" spans="1:6" x14ac:dyDescent="0.3">
      <c r="A2386" s="1" t="s">
        <v>2296</v>
      </c>
      <c r="B2386" s="1" t="s">
        <v>698</v>
      </c>
      <c r="C2386" s="1" t="s">
        <v>1305</v>
      </c>
      <c r="D2386" s="1" t="s">
        <v>1306</v>
      </c>
      <c r="E2386" s="1" t="s">
        <v>8805</v>
      </c>
      <c r="F2386" s="1" t="s">
        <v>9231</v>
      </c>
    </row>
    <row r="2387" spans="1:6" x14ac:dyDescent="0.3">
      <c r="A2387" s="1" t="s">
        <v>2296</v>
      </c>
      <c r="B2387" s="1" t="s">
        <v>698</v>
      </c>
      <c r="C2387" s="1" t="s">
        <v>1305</v>
      </c>
      <c r="D2387" s="1" t="s">
        <v>1306</v>
      </c>
      <c r="E2387" s="1" t="s">
        <v>8806</v>
      </c>
      <c r="F2387" s="1" t="s">
        <v>9232</v>
      </c>
    </row>
    <row r="2388" spans="1:6" x14ac:dyDescent="0.3">
      <c r="A2388" s="1" t="s">
        <v>2296</v>
      </c>
      <c r="B2388" s="1" t="s">
        <v>698</v>
      </c>
      <c r="C2388" s="1" t="s">
        <v>1305</v>
      </c>
      <c r="D2388" s="1" t="s">
        <v>1306</v>
      </c>
      <c r="E2388" s="1" t="s">
        <v>8807</v>
      </c>
      <c r="F2388" s="1" t="s">
        <v>9233</v>
      </c>
    </row>
    <row r="2389" spans="1:6" x14ac:dyDescent="0.3">
      <c r="A2389" s="1" t="s">
        <v>2296</v>
      </c>
      <c r="B2389" s="1" t="s">
        <v>698</v>
      </c>
      <c r="C2389" s="1" t="s">
        <v>1305</v>
      </c>
      <c r="D2389" s="1" t="s">
        <v>1306</v>
      </c>
      <c r="E2389" s="1" t="s">
        <v>8808</v>
      </c>
      <c r="F2389" s="1" t="s">
        <v>9234</v>
      </c>
    </row>
    <row r="2390" spans="1:6" x14ac:dyDescent="0.3">
      <c r="A2390" s="1" t="s">
        <v>2296</v>
      </c>
      <c r="B2390" s="1" t="s">
        <v>698</v>
      </c>
      <c r="C2390" s="1" t="s">
        <v>1305</v>
      </c>
      <c r="D2390" s="1" t="s">
        <v>1306</v>
      </c>
      <c r="E2390" s="1" t="s">
        <v>8809</v>
      </c>
      <c r="F2390" s="1" t="s">
        <v>9235</v>
      </c>
    </row>
    <row r="2391" spans="1:6" x14ac:dyDescent="0.3">
      <c r="A2391" s="1" t="s">
        <v>2296</v>
      </c>
      <c r="B2391" s="1" t="s">
        <v>698</v>
      </c>
      <c r="C2391" s="1" t="s">
        <v>1305</v>
      </c>
      <c r="D2391" s="1" t="s">
        <v>1306</v>
      </c>
      <c r="E2391" s="1" t="s">
        <v>8810</v>
      </c>
      <c r="F2391" s="1" t="s">
        <v>9236</v>
      </c>
    </row>
    <row r="2392" spans="1:6" x14ac:dyDescent="0.3">
      <c r="A2392" s="1" t="s">
        <v>2296</v>
      </c>
      <c r="B2392" s="1" t="s">
        <v>698</v>
      </c>
      <c r="C2392" s="1" t="s">
        <v>1305</v>
      </c>
      <c r="D2392" s="1" t="s">
        <v>1306</v>
      </c>
      <c r="E2392" s="1" t="s">
        <v>8811</v>
      </c>
      <c r="F2392" s="1" t="s">
        <v>9237</v>
      </c>
    </row>
    <row r="2393" spans="1:6" x14ac:dyDescent="0.3">
      <c r="A2393" s="1" t="s">
        <v>2296</v>
      </c>
      <c r="B2393" s="1" t="s">
        <v>698</v>
      </c>
      <c r="C2393" s="1" t="s">
        <v>1305</v>
      </c>
      <c r="D2393" s="1" t="s">
        <v>1306</v>
      </c>
      <c r="E2393" s="1" t="s">
        <v>8812</v>
      </c>
      <c r="F2393" s="1" t="s">
        <v>9238</v>
      </c>
    </row>
    <row r="2394" spans="1:6" x14ac:dyDescent="0.3">
      <c r="A2394" s="1" t="s">
        <v>2296</v>
      </c>
      <c r="B2394" s="1" t="s">
        <v>698</v>
      </c>
      <c r="C2394" s="1" t="s">
        <v>1305</v>
      </c>
      <c r="D2394" s="1" t="s">
        <v>1306</v>
      </c>
      <c r="E2394" s="1" t="s">
        <v>8813</v>
      </c>
      <c r="F2394" s="1" t="s">
        <v>9239</v>
      </c>
    </row>
    <row r="2395" spans="1:6" x14ac:dyDescent="0.3">
      <c r="A2395" s="1" t="s">
        <v>2296</v>
      </c>
      <c r="B2395" s="1" t="s">
        <v>698</v>
      </c>
      <c r="C2395" s="1" t="s">
        <v>1305</v>
      </c>
      <c r="D2395" s="1" t="s">
        <v>1306</v>
      </c>
      <c r="E2395" s="1" t="s">
        <v>8814</v>
      </c>
      <c r="F2395" s="1" t="s">
        <v>9240</v>
      </c>
    </row>
    <row r="2396" spans="1:6" x14ac:dyDescent="0.3">
      <c r="A2396" s="1" t="s">
        <v>2296</v>
      </c>
      <c r="B2396" s="1" t="s">
        <v>698</v>
      </c>
      <c r="C2396" s="1" t="s">
        <v>1305</v>
      </c>
      <c r="D2396" s="1" t="s">
        <v>1306</v>
      </c>
      <c r="E2396" s="1" t="s">
        <v>8815</v>
      </c>
      <c r="F2396" s="1" t="s">
        <v>9241</v>
      </c>
    </row>
    <row r="2397" spans="1:6" x14ac:dyDescent="0.3">
      <c r="A2397" s="1" t="s">
        <v>2296</v>
      </c>
      <c r="B2397" s="1" t="s">
        <v>698</v>
      </c>
      <c r="C2397" s="1" t="s">
        <v>1305</v>
      </c>
      <c r="D2397" s="1" t="s">
        <v>1306</v>
      </c>
      <c r="E2397" s="1" t="s">
        <v>8816</v>
      </c>
      <c r="F2397" s="1" t="s">
        <v>9242</v>
      </c>
    </row>
    <row r="2398" spans="1:6" x14ac:dyDescent="0.3">
      <c r="A2398" s="1" t="s">
        <v>2296</v>
      </c>
      <c r="B2398" s="1" t="s">
        <v>698</v>
      </c>
      <c r="C2398" s="1" t="s">
        <v>1305</v>
      </c>
      <c r="D2398" s="1" t="s">
        <v>1306</v>
      </c>
      <c r="E2398" s="1" t="s">
        <v>8817</v>
      </c>
      <c r="F2398" s="1" t="s">
        <v>9243</v>
      </c>
    </row>
    <row r="2399" spans="1:6" x14ac:dyDescent="0.3">
      <c r="A2399" s="1" t="s">
        <v>2296</v>
      </c>
      <c r="B2399" s="1" t="s">
        <v>698</v>
      </c>
      <c r="C2399" s="1" t="s">
        <v>1305</v>
      </c>
      <c r="D2399" s="1" t="s">
        <v>1306</v>
      </c>
      <c r="E2399" s="1" t="s">
        <v>8818</v>
      </c>
      <c r="F2399" s="1" t="s">
        <v>9244</v>
      </c>
    </row>
    <row r="2400" spans="1:6" x14ac:dyDescent="0.3">
      <c r="A2400" s="1" t="s">
        <v>2296</v>
      </c>
      <c r="B2400" s="1" t="s">
        <v>698</v>
      </c>
      <c r="C2400" s="1" t="s">
        <v>1305</v>
      </c>
      <c r="D2400" s="1" t="s">
        <v>1306</v>
      </c>
      <c r="E2400" s="1" t="s">
        <v>8819</v>
      </c>
      <c r="F2400" s="1" t="s">
        <v>9245</v>
      </c>
    </row>
    <row r="2401" spans="1:6" x14ac:dyDescent="0.3">
      <c r="A2401" s="1" t="s">
        <v>2296</v>
      </c>
      <c r="B2401" s="1" t="s">
        <v>698</v>
      </c>
      <c r="C2401" s="1" t="s">
        <v>1305</v>
      </c>
      <c r="D2401" s="1" t="s">
        <v>1306</v>
      </c>
      <c r="E2401" s="1" t="s">
        <v>8784</v>
      </c>
      <c r="F2401" s="1" t="s">
        <v>9210</v>
      </c>
    </row>
    <row r="2402" spans="1:6" x14ac:dyDescent="0.3">
      <c r="A2402" s="1" t="s">
        <v>2296</v>
      </c>
      <c r="B2402" s="1" t="s">
        <v>698</v>
      </c>
      <c r="C2402" s="1" t="s">
        <v>1305</v>
      </c>
      <c r="D2402" s="1" t="s">
        <v>1306</v>
      </c>
      <c r="E2402" s="1" t="s">
        <v>8785</v>
      </c>
      <c r="F2402" s="1" t="s">
        <v>9211</v>
      </c>
    </row>
    <row r="2403" spans="1:6" x14ac:dyDescent="0.3">
      <c r="A2403" s="1" t="s">
        <v>2296</v>
      </c>
      <c r="B2403" s="1" t="s">
        <v>698</v>
      </c>
      <c r="C2403" s="1" t="s">
        <v>1305</v>
      </c>
      <c r="D2403" s="1" t="s">
        <v>1306</v>
      </c>
      <c r="E2403" s="1" t="s">
        <v>8786</v>
      </c>
      <c r="F2403" s="1" t="s">
        <v>9212</v>
      </c>
    </row>
    <row r="2404" spans="1:6" x14ac:dyDescent="0.3">
      <c r="A2404" s="1" t="s">
        <v>2296</v>
      </c>
      <c r="B2404" s="1" t="s">
        <v>698</v>
      </c>
      <c r="C2404" s="1" t="s">
        <v>1305</v>
      </c>
      <c r="D2404" s="1" t="s">
        <v>1306</v>
      </c>
      <c r="E2404" s="1" t="s">
        <v>8787</v>
      </c>
      <c r="F2404" s="1" t="s">
        <v>9213</v>
      </c>
    </row>
    <row r="2405" spans="1:6" x14ac:dyDescent="0.3">
      <c r="A2405" s="1" t="s">
        <v>2296</v>
      </c>
      <c r="B2405" s="1" t="s">
        <v>698</v>
      </c>
      <c r="C2405" s="1" t="s">
        <v>1305</v>
      </c>
      <c r="D2405" s="1" t="s">
        <v>1306</v>
      </c>
      <c r="E2405" s="1" t="s">
        <v>8788</v>
      </c>
      <c r="F2405" s="1" t="s">
        <v>9214</v>
      </c>
    </row>
    <row r="2406" spans="1:6" x14ac:dyDescent="0.3">
      <c r="A2406" s="1" t="s">
        <v>2296</v>
      </c>
      <c r="B2406" s="1" t="s">
        <v>698</v>
      </c>
      <c r="C2406" s="1" t="s">
        <v>1305</v>
      </c>
      <c r="D2406" s="1" t="s">
        <v>1306</v>
      </c>
      <c r="E2406" s="1" t="s">
        <v>8789</v>
      </c>
      <c r="F2406" s="1" t="s">
        <v>9215</v>
      </c>
    </row>
    <row r="2407" spans="1:6" x14ac:dyDescent="0.3">
      <c r="A2407" s="1" t="s">
        <v>2296</v>
      </c>
      <c r="B2407" s="1" t="s">
        <v>698</v>
      </c>
      <c r="C2407" s="1" t="s">
        <v>1305</v>
      </c>
      <c r="D2407" s="1" t="s">
        <v>1306</v>
      </c>
      <c r="E2407" s="1" t="s">
        <v>8790</v>
      </c>
      <c r="F2407" s="1" t="s">
        <v>9216</v>
      </c>
    </row>
    <row r="2408" spans="1:6" x14ac:dyDescent="0.3">
      <c r="A2408" s="1" t="s">
        <v>2296</v>
      </c>
      <c r="B2408" s="1" t="s">
        <v>698</v>
      </c>
      <c r="C2408" s="1" t="s">
        <v>1305</v>
      </c>
      <c r="D2408" s="1" t="s">
        <v>1306</v>
      </c>
      <c r="E2408" s="1" t="s">
        <v>8791</v>
      </c>
      <c r="F2408" s="1" t="s">
        <v>9217</v>
      </c>
    </row>
    <row r="2409" spans="1:6" x14ac:dyDescent="0.3">
      <c r="A2409" s="1" t="s">
        <v>2296</v>
      </c>
      <c r="B2409" s="1" t="s">
        <v>698</v>
      </c>
      <c r="C2409" s="1" t="s">
        <v>1305</v>
      </c>
      <c r="D2409" s="1" t="s">
        <v>1306</v>
      </c>
      <c r="E2409" s="1" t="s">
        <v>8792</v>
      </c>
      <c r="F2409" s="1" t="s">
        <v>9218</v>
      </c>
    </row>
    <row r="2410" spans="1:6" x14ac:dyDescent="0.3">
      <c r="A2410" s="1" t="s">
        <v>2296</v>
      </c>
      <c r="B2410" s="1" t="s">
        <v>698</v>
      </c>
      <c r="C2410" s="1" t="s">
        <v>1305</v>
      </c>
      <c r="D2410" s="1" t="s">
        <v>1306</v>
      </c>
      <c r="E2410" s="1" t="s">
        <v>8802</v>
      </c>
      <c r="F2410" s="1" t="s">
        <v>9228</v>
      </c>
    </row>
    <row r="2411" spans="1:6" x14ac:dyDescent="0.3">
      <c r="A2411" s="1" t="s">
        <v>2296</v>
      </c>
      <c r="B2411" s="1" t="s">
        <v>698</v>
      </c>
      <c r="C2411" s="1" t="s">
        <v>1305</v>
      </c>
      <c r="D2411" s="1" t="s">
        <v>1306</v>
      </c>
      <c r="E2411" s="1" t="s">
        <v>8803</v>
      </c>
      <c r="F2411" s="1" t="s">
        <v>9229</v>
      </c>
    </row>
    <row r="2412" spans="1:6" x14ac:dyDescent="0.3">
      <c r="A2412" s="1" t="s">
        <v>2296</v>
      </c>
      <c r="B2412" s="1" t="s">
        <v>698</v>
      </c>
      <c r="C2412" s="1" t="s">
        <v>1305</v>
      </c>
      <c r="D2412" s="1" t="s">
        <v>1306</v>
      </c>
      <c r="E2412" s="1" t="s">
        <v>8804</v>
      </c>
      <c r="F2412" s="1" t="s">
        <v>9230</v>
      </c>
    </row>
    <row r="2413" spans="1:6" x14ac:dyDescent="0.3">
      <c r="A2413" s="1" t="s">
        <v>2296</v>
      </c>
      <c r="B2413" s="1" t="s">
        <v>698</v>
      </c>
      <c r="C2413" s="1" t="s">
        <v>1305</v>
      </c>
      <c r="D2413" s="1" t="s">
        <v>1306</v>
      </c>
      <c r="E2413" s="1" t="s">
        <v>8805</v>
      </c>
      <c r="F2413" s="1" t="s">
        <v>9231</v>
      </c>
    </row>
    <row r="2414" spans="1:6" x14ac:dyDescent="0.3">
      <c r="A2414" s="1" t="s">
        <v>2296</v>
      </c>
      <c r="B2414" s="1" t="s">
        <v>698</v>
      </c>
      <c r="C2414" s="1" t="s">
        <v>1305</v>
      </c>
      <c r="D2414" s="1" t="s">
        <v>1306</v>
      </c>
      <c r="E2414" s="1" t="s">
        <v>8806</v>
      </c>
      <c r="F2414" s="1" t="s">
        <v>9232</v>
      </c>
    </row>
    <row r="2415" spans="1:6" x14ac:dyDescent="0.3">
      <c r="A2415" s="1" t="s">
        <v>2296</v>
      </c>
      <c r="B2415" s="1" t="s">
        <v>698</v>
      </c>
      <c r="C2415" s="1" t="s">
        <v>1305</v>
      </c>
      <c r="D2415" s="1" t="s">
        <v>1306</v>
      </c>
      <c r="E2415" s="1" t="s">
        <v>8807</v>
      </c>
      <c r="F2415" s="1" t="s">
        <v>9233</v>
      </c>
    </row>
    <row r="2416" spans="1:6" x14ac:dyDescent="0.3">
      <c r="A2416" s="1" t="s">
        <v>2296</v>
      </c>
      <c r="B2416" s="1" t="s">
        <v>698</v>
      </c>
      <c r="C2416" s="1" t="s">
        <v>1305</v>
      </c>
      <c r="D2416" s="1" t="s">
        <v>1306</v>
      </c>
      <c r="E2416" s="1" t="s">
        <v>8808</v>
      </c>
      <c r="F2416" s="1" t="s">
        <v>9234</v>
      </c>
    </row>
    <row r="2417" spans="1:6" x14ac:dyDescent="0.3">
      <c r="A2417" s="1" t="s">
        <v>2296</v>
      </c>
      <c r="B2417" s="1" t="s">
        <v>698</v>
      </c>
      <c r="C2417" s="1" t="s">
        <v>1305</v>
      </c>
      <c r="D2417" s="1" t="s">
        <v>1306</v>
      </c>
      <c r="E2417" s="1" t="s">
        <v>8809</v>
      </c>
      <c r="F2417" s="1" t="s">
        <v>9235</v>
      </c>
    </row>
    <row r="2418" spans="1:6" x14ac:dyDescent="0.3">
      <c r="A2418" s="1" t="s">
        <v>2296</v>
      </c>
      <c r="B2418" s="1" t="s">
        <v>698</v>
      </c>
      <c r="C2418" s="1" t="s">
        <v>1305</v>
      </c>
      <c r="D2418" s="1" t="s">
        <v>1306</v>
      </c>
      <c r="E2418" s="1" t="s">
        <v>8810</v>
      </c>
      <c r="F2418" s="1" t="s">
        <v>9236</v>
      </c>
    </row>
    <row r="2419" spans="1:6" x14ac:dyDescent="0.3">
      <c r="A2419" s="1" t="s">
        <v>2296</v>
      </c>
      <c r="B2419" s="1" t="s">
        <v>698</v>
      </c>
      <c r="C2419" s="1" t="s">
        <v>1305</v>
      </c>
      <c r="D2419" s="1" t="s">
        <v>1306</v>
      </c>
      <c r="E2419" s="1" t="s">
        <v>8811</v>
      </c>
      <c r="F2419" s="1" t="s">
        <v>9237</v>
      </c>
    </row>
    <row r="2420" spans="1:6" x14ac:dyDescent="0.3">
      <c r="A2420" s="1" t="s">
        <v>2296</v>
      </c>
      <c r="B2420" s="1" t="s">
        <v>698</v>
      </c>
      <c r="C2420" s="1" t="s">
        <v>1305</v>
      </c>
      <c r="D2420" s="1" t="s">
        <v>1306</v>
      </c>
      <c r="E2420" s="1" t="s">
        <v>8812</v>
      </c>
      <c r="F2420" s="1" t="s">
        <v>9238</v>
      </c>
    </row>
    <row r="2421" spans="1:6" x14ac:dyDescent="0.3">
      <c r="A2421" s="1" t="s">
        <v>2296</v>
      </c>
      <c r="B2421" s="1" t="s">
        <v>698</v>
      </c>
      <c r="C2421" s="1" t="s">
        <v>1305</v>
      </c>
      <c r="D2421" s="1" t="s">
        <v>1306</v>
      </c>
      <c r="E2421" s="1" t="s">
        <v>8813</v>
      </c>
      <c r="F2421" s="1" t="s">
        <v>9239</v>
      </c>
    </row>
    <row r="2422" spans="1:6" x14ac:dyDescent="0.3">
      <c r="A2422" s="1" t="s">
        <v>2296</v>
      </c>
      <c r="B2422" s="1" t="s">
        <v>698</v>
      </c>
      <c r="C2422" s="1" t="s">
        <v>1305</v>
      </c>
      <c r="D2422" s="1" t="s">
        <v>1306</v>
      </c>
      <c r="E2422" s="1" t="s">
        <v>8814</v>
      </c>
      <c r="F2422" s="1" t="s">
        <v>9240</v>
      </c>
    </row>
    <row r="2423" spans="1:6" x14ac:dyDescent="0.3">
      <c r="A2423" s="1" t="s">
        <v>2296</v>
      </c>
      <c r="B2423" s="1" t="s">
        <v>698</v>
      </c>
      <c r="C2423" s="1" t="s">
        <v>1305</v>
      </c>
      <c r="D2423" s="1" t="s">
        <v>1306</v>
      </c>
      <c r="E2423" s="1" t="s">
        <v>8815</v>
      </c>
      <c r="F2423" s="1" t="s">
        <v>9241</v>
      </c>
    </row>
    <row r="2424" spans="1:6" x14ac:dyDescent="0.3">
      <c r="A2424" s="1" t="s">
        <v>2296</v>
      </c>
      <c r="B2424" s="1" t="s">
        <v>698</v>
      </c>
      <c r="C2424" s="1" t="s">
        <v>1305</v>
      </c>
      <c r="D2424" s="1" t="s">
        <v>1306</v>
      </c>
      <c r="E2424" s="1" t="s">
        <v>8816</v>
      </c>
      <c r="F2424" s="1" t="s">
        <v>9242</v>
      </c>
    </row>
    <row r="2425" spans="1:6" x14ac:dyDescent="0.3">
      <c r="A2425" s="1" t="s">
        <v>2296</v>
      </c>
      <c r="B2425" s="1" t="s">
        <v>698</v>
      </c>
      <c r="C2425" s="1" t="s">
        <v>1305</v>
      </c>
      <c r="D2425" s="1" t="s">
        <v>1306</v>
      </c>
      <c r="E2425" s="1" t="s">
        <v>8817</v>
      </c>
      <c r="F2425" s="1" t="s">
        <v>9243</v>
      </c>
    </row>
    <row r="2426" spans="1:6" x14ac:dyDescent="0.3">
      <c r="A2426" s="1" t="s">
        <v>2296</v>
      </c>
      <c r="B2426" s="1" t="s">
        <v>698</v>
      </c>
      <c r="C2426" s="1" t="s">
        <v>1305</v>
      </c>
      <c r="D2426" s="1" t="s">
        <v>1306</v>
      </c>
      <c r="E2426" s="1" t="s">
        <v>8818</v>
      </c>
      <c r="F2426" s="1" t="s">
        <v>9244</v>
      </c>
    </row>
    <row r="2427" spans="1:6" x14ac:dyDescent="0.3">
      <c r="A2427" s="1" t="s">
        <v>2296</v>
      </c>
      <c r="B2427" s="1" t="s">
        <v>698</v>
      </c>
      <c r="C2427" s="1" t="s">
        <v>1305</v>
      </c>
      <c r="D2427" s="1" t="s">
        <v>1306</v>
      </c>
      <c r="E2427" s="1" t="s">
        <v>8819</v>
      </c>
      <c r="F2427" s="1" t="s">
        <v>9245</v>
      </c>
    </row>
    <row r="2428" spans="1:6" x14ac:dyDescent="0.3">
      <c r="A2428" s="1" t="s">
        <v>2296</v>
      </c>
      <c r="B2428" s="1" t="s">
        <v>698</v>
      </c>
      <c r="C2428" s="1" t="s">
        <v>1305</v>
      </c>
      <c r="D2428" s="1" t="s">
        <v>1306</v>
      </c>
      <c r="E2428" s="1" t="s">
        <v>8784</v>
      </c>
      <c r="F2428" s="1" t="s">
        <v>9210</v>
      </c>
    </row>
    <row r="2429" spans="1:6" x14ac:dyDescent="0.3">
      <c r="A2429" s="1" t="s">
        <v>2296</v>
      </c>
      <c r="B2429" s="1" t="s">
        <v>698</v>
      </c>
      <c r="C2429" s="1" t="s">
        <v>1305</v>
      </c>
      <c r="D2429" s="1" t="s">
        <v>1306</v>
      </c>
      <c r="E2429" s="1" t="s">
        <v>8785</v>
      </c>
      <c r="F2429" s="1" t="s">
        <v>9211</v>
      </c>
    </row>
    <row r="2430" spans="1:6" x14ac:dyDescent="0.3">
      <c r="A2430" s="1" t="s">
        <v>2296</v>
      </c>
      <c r="B2430" s="1" t="s">
        <v>698</v>
      </c>
      <c r="C2430" s="1" t="s">
        <v>1305</v>
      </c>
      <c r="D2430" s="1" t="s">
        <v>1306</v>
      </c>
      <c r="E2430" s="1" t="s">
        <v>8786</v>
      </c>
      <c r="F2430" s="1" t="s">
        <v>9212</v>
      </c>
    </row>
    <row r="2431" spans="1:6" x14ac:dyDescent="0.3">
      <c r="A2431" s="1" t="s">
        <v>2296</v>
      </c>
      <c r="B2431" s="1" t="s">
        <v>698</v>
      </c>
      <c r="C2431" s="1" t="s">
        <v>1305</v>
      </c>
      <c r="D2431" s="1" t="s">
        <v>1306</v>
      </c>
      <c r="E2431" s="1" t="s">
        <v>8787</v>
      </c>
      <c r="F2431" s="1" t="s">
        <v>9213</v>
      </c>
    </row>
    <row r="2432" spans="1:6" x14ac:dyDescent="0.3">
      <c r="A2432" s="1" t="s">
        <v>2296</v>
      </c>
      <c r="B2432" s="1" t="s">
        <v>698</v>
      </c>
      <c r="C2432" s="1" t="s">
        <v>1305</v>
      </c>
      <c r="D2432" s="1" t="s">
        <v>1306</v>
      </c>
      <c r="E2432" s="1" t="s">
        <v>8788</v>
      </c>
      <c r="F2432" s="1" t="s">
        <v>9214</v>
      </c>
    </row>
    <row r="2433" spans="1:6" x14ac:dyDescent="0.3">
      <c r="A2433" s="1" t="s">
        <v>2296</v>
      </c>
      <c r="B2433" s="1" t="s">
        <v>698</v>
      </c>
      <c r="C2433" s="1" t="s">
        <v>1305</v>
      </c>
      <c r="D2433" s="1" t="s">
        <v>1306</v>
      </c>
      <c r="E2433" s="1" t="s">
        <v>8789</v>
      </c>
      <c r="F2433" s="1" t="s">
        <v>9215</v>
      </c>
    </row>
    <row r="2434" spans="1:6" x14ac:dyDescent="0.3">
      <c r="A2434" s="1" t="s">
        <v>2296</v>
      </c>
      <c r="B2434" s="1" t="s">
        <v>698</v>
      </c>
      <c r="C2434" s="1" t="s">
        <v>1305</v>
      </c>
      <c r="D2434" s="1" t="s">
        <v>1306</v>
      </c>
      <c r="E2434" s="1" t="s">
        <v>8790</v>
      </c>
      <c r="F2434" s="1" t="s">
        <v>9216</v>
      </c>
    </row>
    <row r="2435" spans="1:6" x14ac:dyDescent="0.3">
      <c r="A2435" s="1" t="s">
        <v>2296</v>
      </c>
      <c r="B2435" s="1" t="s">
        <v>698</v>
      </c>
      <c r="C2435" s="1" t="s">
        <v>1305</v>
      </c>
      <c r="D2435" s="1" t="s">
        <v>1306</v>
      </c>
      <c r="E2435" s="1" t="s">
        <v>8791</v>
      </c>
      <c r="F2435" s="1" t="s">
        <v>9217</v>
      </c>
    </row>
    <row r="2436" spans="1:6" x14ac:dyDescent="0.3">
      <c r="A2436" s="1" t="s">
        <v>2296</v>
      </c>
      <c r="B2436" s="1" t="s">
        <v>698</v>
      </c>
      <c r="C2436" s="1" t="s">
        <v>1305</v>
      </c>
      <c r="D2436" s="1" t="s">
        <v>1306</v>
      </c>
      <c r="E2436" s="1" t="s">
        <v>8792</v>
      </c>
      <c r="F2436" s="1" t="s">
        <v>9218</v>
      </c>
    </row>
    <row r="2437" spans="1:6" x14ac:dyDescent="0.3">
      <c r="A2437" s="1" t="s">
        <v>2296</v>
      </c>
      <c r="B2437" s="1" t="s">
        <v>698</v>
      </c>
      <c r="C2437" s="1" t="s">
        <v>1305</v>
      </c>
      <c r="D2437" s="1" t="s">
        <v>1306</v>
      </c>
      <c r="E2437" s="1" t="s">
        <v>8802</v>
      </c>
      <c r="F2437" s="1" t="s">
        <v>9228</v>
      </c>
    </row>
    <row r="2438" spans="1:6" x14ac:dyDescent="0.3">
      <c r="A2438" s="1" t="s">
        <v>2296</v>
      </c>
      <c r="B2438" s="1" t="s">
        <v>698</v>
      </c>
      <c r="C2438" s="1" t="s">
        <v>1305</v>
      </c>
      <c r="D2438" s="1" t="s">
        <v>1306</v>
      </c>
      <c r="E2438" s="1" t="s">
        <v>8803</v>
      </c>
      <c r="F2438" s="1" t="s">
        <v>9229</v>
      </c>
    </row>
    <row r="2439" spans="1:6" x14ac:dyDescent="0.3">
      <c r="A2439" s="1" t="s">
        <v>2296</v>
      </c>
      <c r="B2439" s="1" t="s">
        <v>698</v>
      </c>
      <c r="C2439" s="1" t="s">
        <v>1305</v>
      </c>
      <c r="D2439" s="1" t="s">
        <v>1306</v>
      </c>
      <c r="E2439" s="1" t="s">
        <v>8804</v>
      </c>
      <c r="F2439" s="1" t="s">
        <v>9230</v>
      </c>
    </row>
    <row r="2440" spans="1:6" x14ac:dyDescent="0.3">
      <c r="A2440" s="1" t="s">
        <v>2296</v>
      </c>
      <c r="B2440" s="1" t="s">
        <v>698</v>
      </c>
      <c r="C2440" s="1" t="s">
        <v>1305</v>
      </c>
      <c r="D2440" s="1" t="s">
        <v>1306</v>
      </c>
      <c r="E2440" s="1" t="s">
        <v>8805</v>
      </c>
      <c r="F2440" s="1" t="s">
        <v>9231</v>
      </c>
    </row>
    <row r="2441" spans="1:6" x14ac:dyDescent="0.3">
      <c r="A2441" s="1" t="s">
        <v>2296</v>
      </c>
      <c r="B2441" s="1" t="s">
        <v>698</v>
      </c>
      <c r="C2441" s="1" t="s">
        <v>1305</v>
      </c>
      <c r="D2441" s="1" t="s">
        <v>1306</v>
      </c>
      <c r="E2441" s="1" t="s">
        <v>8806</v>
      </c>
      <c r="F2441" s="1" t="s">
        <v>9232</v>
      </c>
    </row>
    <row r="2442" spans="1:6" x14ac:dyDescent="0.3">
      <c r="A2442" s="1" t="s">
        <v>2296</v>
      </c>
      <c r="B2442" s="1" t="s">
        <v>698</v>
      </c>
      <c r="C2442" s="1" t="s">
        <v>1305</v>
      </c>
      <c r="D2442" s="1" t="s">
        <v>1306</v>
      </c>
      <c r="E2442" s="1" t="s">
        <v>8807</v>
      </c>
      <c r="F2442" s="1" t="s">
        <v>9233</v>
      </c>
    </row>
    <row r="2443" spans="1:6" x14ac:dyDescent="0.3">
      <c r="A2443" s="1" t="s">
        <v>2296</v>
      </c>
      <c r="B2443" s="1" t="s">
        <v>698</v>
      </c>
      <c r="C2443" s="1" t="s">
        <v>1305</v>
      </c>
      <c r="D2443" s="1" t="s">
        <v>1306</v>
      </c>
      <c r="E2443" s="1" t="s">
        <v>8808</v>
      </c>
      <c r="F2443" s="1" t="s">
        <v>9234</v>
      </c>
    </row>
    <row r="2444" spans="1:6" x14ac:dyDescent="0.3">
      <c r="A2444" s="1" t="s">
        <v>2296</v>
      </c>
      <c r="B2444" s="1" t="s">
        <v>698</v>
      </c>
      <c r="C2444" s="1" t="s">
        <v>1305</v>
      </c>
      <c r="D2444" s="1" t="s">
        <v>1306</v>
      </c>
      <c r="E2444" s="1" t="s">
        <v>8809</v>
      </c>
      <c r="F2444" s="1" t="s">
        <v>9235</v>
      </c>
    </row>
    <row r="2445" spans="1:6" x14ac:dyDescent="0.3">
      <c r="A2445" s="1" t="s">
        <v>2296</v>
      </c>
      <c r="B2445" s="1" t="s">
        <v>698</v>
      </c>
      <c r="C2445" s="1" t="s">
        <v>1305</v>
      </c>
      <c r="D2445" s="1" t="s">
        <v>1306</v>
      </c>
      <c r="E2445" s="1" t="s">
        <v>8810</v>
      </c>
      <c r="F2445" s="1" t="s">
        <v>9236</v>
      </c>
    </row>
    <row r="2446" spans="1:6" x14ac:dyDescent="0.3">
      <c r="A2446" s="1" t="s">
        <v>2296</v>
      </c>
      <c r="B2446" s="1" t="s">
        <v>698</v>
      </c>
      <c r="C2446" s="1" t="s">
        <v>1305</v>
      </c>
      <c r="D2446" s="1" t="s">
        <v>1306</v>
      </c>
      <c r="E2446" s="1" t="s">
        <v>8820</v>
      </c>
      <c r="F2446" s="1" t="s">
        <v>9246</v>
      </c>
    </row>
    <row r="2447" spans="1:6" x14ac:dyDescent="0.3">
      <c r="A2447" s="1" t="s">
        <v>2296</v>
      </c>
      <c r="B2447" s="1" t="s">
        <v>698</v>
      </c>
      <c r="C2447" s="1" t="s">
        <v>1305</v>
      </c>
      <c r="D2447" s="1" t="s">
        <v>1306</v>
      </c>
      <c r="E2447" s="1" t="s">
        <v>8821</v>
      </c>
      <c r="F2447" s="1" t="s">
        <v>9247</v>
      </c>
    </row>
    <row r="2448" spans="1:6" x14ac:dyDescent="0.3">
      <c r="A2448" s="1" t="s">
        <v>2296</v>
      </c>
      <c r="B2448" s="1" t="s">
        <v>698</v>
      </c>
      <c r="C2448" s="1" t="s">
        <v>1305</v>
      </c>
      <c r="D2448" s="1" t="s">
        <v>1306</v>
      </c>
      <c r="E2448" s="1" t="s">
        <v>8822</v>
      </c>
      <c r="F2448" s="1" t="s">
        <v>9248</v>
      </c>
    </row>
    <row r="2449" spans="1:6" x14ac:dyDescent="0.3">
      <c r="A2449" s="1" t="s">
        <v>2296</v>
      </c>
      <c r="B2449" s="1" t="s">
        <v>698</v>
      </c>
      <c r="C2449" s="1" t="s">
        <v>1305</v>
      </c>
      <c r="D2449" s="1" t="s">
        <v>1306</v>
      </c>
      <c r="E2449" s="1" t="s">
        <v>8823</v>
      </c>
      <c r="F2449" s="1" t="s">
        <v>9249</v>
      </c>
    </row>
    <row r="2450" spans="1:6" x14ac:dyDescent="0.3">
      <c r="A2450" s="1" t="s">
        <v>2296</v>
      </c>
      <c r="B2450" s="1" t="s">
        <v>698</v>
      </c>
      <c r="C2450" s="1" t="s">
        <v>1305</v>
      </c>
      <c r="D2450" s="1" t="s">
        <v>1306</v>
      </c>
      <c r="E2450" s="1" t="s">
        <v>8824</v>
      </c>
      <c r="F2450" s="1" t="s">
        <v>9250</v>
      </c>
    </row>
    <row r="2451" spans="1:6" x14ac:dyDescent="0.3">
      <c r="A2451" s="1" t="s">
        <v>2296</v>
      </c>
      <c r="B2451" s="1" t="s">
        <v>698</v>
      </c>
      <c r="C2451" s="1" t="s">
        <v>1305</v>
      </c>
      <c r="D2451" s="1" t="s">
        <v>1306</v>
      </c>
      <c r="E2451" s="1" t="s">
        <v>8825</v>
      </c>
      <c r="F2451" s="1" t="s">
        <v>9251</v>
      </c>
    </row>
    <row r="2452" spans="1:6" x14ac:dyDescent="0.3">
      <c r="A2452" s="1" t="s">
        <v>2296</v>
      </c>
      <c r="B2452" s="1" t="s">
        <v>698</v>
      </c>
      <c r="C2452" s="1" t="s">
        <v>1305</v>
      </c>
      <c r="D2452" s="1" t="s">
        <v>1306</v>
      </c>
      <c r="E2452" s="1" t="s">
        <v>8826</v>
      </c>
      <c r="F2452" s="1" t="s">
        <v>9252</v>
      </c>
    </row>
    <row r="2453" spans="1:6" x14ac:dyDescent="0.3">
      <c r="A2453" s="1" t="s">
        <v>2296</v>
      </c>
      <c r="B2453" s="1" t="s">
        <v>698</v>
      </c>
      <c r="C2453" s="1" t="s">
        <v>1305</v>
      </c>
      <c r="D2453" s="1" t="s">
        <v>1306</v>
      </c>
      <c r="E2453" s="1" t="s">
        <v>8827</v>
      </c>
      <c r="F2453" s="1" t="s">
        <v>9253</v>
      </c>
    </row>
    <row r="2454" spans="1:6" x14ac:dyDescent="0.3">
      <c r="A2454" s="1" t="s">
        <v>2296</v>
      </c>
      <c r="B2454" s="1" t="s">
        <v>698</v>
      </c>
      <c r="C2454" s="1" t="s">
        <v>1305</v>
      </c>
      <c r="D2454" s="1" t="s">
        <v>1306</v>
      </c>
      <c r="E2454" s="1" t="s">
        <v>8828</v>
      </c>
      <c r="F2454" s="1" t="s">
        <v>9254</v>
      </c>
    </row>
    <row r="2455" spans="1:6" x14ac:dyDescent="0.3">
      <c r="A2455" s="1" t="s">
        <v>2296</v>
      </c>
      <c r="B2455" s="1" t="s">
        <v>698</v>
      </c>
      <c r="C2455" s="1" t="s">
        <v>1305</v>
      </c>
      <c r="D2455" s="1" t="s">
        <v>1306</v>
      </c>
      <c r="E2455" s="1" t="s">
        <v>8784</v>
      </c>
      <c r="F2455" s="1" t="s">
        <v>9210</v>
      </c>
    </row>
    <row r="2456" spans="1:6" x14ac:dyDescent="0.3">
      <c r="A2456" s="1" t="s">
        <v>2296</v>
      </c>
      <c r="B2456" s="1" t="s">
        <v>698</v>
      </c>
      <c r="C2456" s="1" t="s">
        <v>1305</v>
      </c>
      <c r="D2456" s="1" t="s">
        <v>1306</v>
      </c>
      <c r="E2456" s="1" t="s">
        <v>8785</v>
      </c>
      <c r="F2456" s="1" t="s">
        <v>9211</v>
      </c>
    </row>
    <row r="2457" spans="1:6" x14ac:dyDescent="0.3">
      <c r="A2457" s="1" t="s">
        <v>2296</v>
      </c>
      <c r="B2457" s="1" t="s">
        <v>698</v>
      </c>
      <c r="C2457" s="1" t="s">
        <v>1305</v>
      </c>
      <c r="D2457" s="1" t="s">
        <v>1306</v>
      </c>
      <c r="E2457" s="1" t="s">
        <v>8786</v>
      </c>
      <c r="F2457" s="1" t="s">
        <v>9212</v>
      </c>
    </row>
    <row r="2458" spans="1:6" x14ac:dyDescent="0.3">
      <c r="A2458" s="1" t="s">
        <v>2296</v>
      </c>
      <c r="B2458" s="1" t="s">
        <v>698</v>
      </c>
      <c r="C2458" s="1" t="s">
        <v>1305</v>
      </c>
      <c r="D2458" s="1" t="s">
        <v>1306</v>
      </c>
      <c r="E2458" s="1" t="s">
        <v>8787</v>
      </c>
      <c r="F2458" s="1" t="s">
        <v>9213</v>
      </c>
    </row>
    <row r="2459" spans="1:6" x14ac:dyDescent="0.3">
      <c r="A2459" s="1" t="s">
        <v>2296</v>
      </c>
      <c r="B2459" s="1" t="s">
        <v>698</v>
      </c>
      <c r="C2459" s="1" t="s">
        <v>1305</v>
      </c>
      <c r="D2459" s="1" t="s">
        <v>1306</v>
      </c>
      <c r="E2459" s="1" t="s">
        <v>8788</v>
      </c>
      <c r="F2459" s="1" t="s">
        <v>9214</v>
      </c>
    </row>
    <row r="2460" spans="1:6" x14ac:dyDescent="0.3">
      <c r="A2460" s="1" t="s">
        <v>2296</v>
      </c>
      <c r="B2460" s="1" t="s">
        <v>698</v>
      </c>
      <c r="C2460" s="1" t="s">
        <v>1305</v>
      </c>
      <c r="D2460" s="1" t="s">
        <v>1306</v>
      </c>
      <c r="E2460" s="1" t="s">
        <v>8789</v>
      </c>
      <c r="F2460" s="1" t="s">
        <v>9215</v>
      </c>
    </row>
    <row r="2461" spans="1:6" x14ac:dyDescent="0.3">
      <c r="A2461" s="1" t="s">
        <v>2296</v>
      </c>
      <c r="B2461" s="1" t="s">
        <v>698</v>
      </c>
      <c r="C2461" s="1" t="s">
        <v>1305</v>
      </c>
      <c r="D2461" s="1" t="s">
        <v>1306</v>
      </c>
      <c r="E2461" s="1" t="s">
        <v>8790</v>
      </c>
      <c r="F2461" s="1" t="s">
        <v>9216</v>
      </c>
    </row>
    <row r="2462" spans="1:6" x14ac:dyDescent="0.3">
      <c r="A2462" s="1" t="s">
        <v>2296</v>
      </c>
      <c r="B2462" s="1" t="s">
        <v>698</v>
      </c>
      <c r="C2462" s="1" t="s">
        <v>1305</v>
      </c>
      <c r="D2462" s="1" t="s">
        <v>1306</v>
      </c>
      <c r="E2462" s="1" t="s">
        <v>8791</v>
      </c>
      <c r="F2462" s="1" t="s">
        <v>9217</v>
      </c>
    </row>
    <row r="2463" spans="1:6" x14ac:dyDescent="0.3">
      <c r="A2463" s="1" t="s">
        <v>2296</v>
      </c>
      <c r="B2463" s="1" t="s">
        <v>698</v>
      </c>
      <c r="C2463" s="1" t="s">
        <v>1305</v>
      </c>
      <c r="D2463" s="1" t="s">
        <v>1306</v>
      </c>
      <c r="E2463" s="1" t="s">
        <v>8792</v>
      </c>
      <c r="F2463" s="1" t="s">
        <v>9218</v>
      </c>
    </row>
    <row r="2464" spans="1:6" x14ac:dyDescent="0.3">
      <c r="A2464" s="1" t="s">
        <v>2296</v>
      </c>
      <c r="B2464" s="1" t="s">
        <v>698</v>
      </c>
      <c r="C2464" s="1" t="s">
        <v>1305</v>
      </c>
      <c r="D2464" s="1" t="s">
        <v>1306</v>
      </c>
      <c r="E2464" s="1" t="s">
        <v>8802</v>
      </c>
      <c r="F2464" s="1" t="s">
        <v>9228</v>
      </c>
    </row>
    <row r="2465" spans="1:6" x14ac:dyDescent="0.3">
      <c r="A2465" s="1" t="s">
        <v>2296</v>
      </c>
      <c r="B2465" s="1" t="s">
        <v>698</v>
      </c>
      <c r="C2465" s="1" t="s">
        <v>1305</v>
      </c>
      <c r="D2465" s="1" t="s">
        <v>1306</v>
      </c>
      <c r="E2465" s="1" t="s">
        <v>8803</v>
      </c>
      <c r="F2465" s="1" t="s">
        <v>9229</v>
      </c>
    </row>
    <row r="2466" spans="1:6" x14ac:dyDescent="0.3">
      <c r="A2466" s="1" t="s">
        <v>2296</v>
      </c>
      <c r="B2466" s="1" t="s">
        <v>698</v>
      </c>
      <c r="C2466" s="1" t="s">
        <v>1305</v>
      </c>
      <c r="D2466" s="1" t="s">
        <v>1306</v>
      </c>
      <c r="E2466" s="1" t="s">
        <v>8804</v>
      </c>
      <c r="F2466" s="1" t="s">
        <v>9230</v>
      </c>
    </row>
    <row r="2467" spans="1:6" x14ac:dyDescent="0.3">
      <c r="A2467" s="1" t="s">
        <v>2296</v>
      </c>
      <c r="B2467" s="1" t="s">
        <v>698</v>
      </c>
      <c r="C2467" s="1" t="s">
        <v>1305</v>
      </c>
      <c r="D2467" s="1" t="s">
        <v>1306</v>
      </c>
      <c r="E2467" s="1" t="s">
        <v>8805</v>
      </c>
      <c r="F2467" s="1" t="s">
        <v>9231</v>
      </c>
    </row>
    <row r="2468" spans="1:6" x14ac:dyDescent="0.3">
      <c r="A2468" s="1" t="s">
        <v>2296</v>
      </c>
      <c r="B2468" s="1" t="s">
        <v>698</v>
      </c>
      <c r="C2468" s="1" t="s">
        <v>1305</v>
      </c>
      <c r="D2468" s="1" t="s">
        <v>1306</v>
      </c>
      <c r="E2468" s="1" t="s">
        <v>8806</v>
      </c>
      <c r="F2468" s="1" t="s">
        <v>9232</v>
      </c>
    </row>
    <row r="2469" spans="1:6" x14ac:dyDescent="0.3">
      <c r="A2469" s="1" t="s">
        <v>2296</v>
      </c>
      <c r="B2469" s="1" t="s">
        <v>698</v>
      </c>
      <c r="C2469" s="1" t="s">
        <v>1305</v>
      </c>
      <c r="D2469" s="1" t="s">
        <v>1306</v>
      </c>
      <c r="E2469" s="1" t="s">
        <v>8807</v>
      </c>
      <c r="F2469" s="1" t="s">
        <v>9233</v>
      </c>
    </row>
    <row r="2470" spans="1:6" x14ac:dyDescent="0.3">
      <c r="A2470" s="1" t="s">
        <v>2296</v>
      </c>
      <c r="B2470" s="1" t="s">
        <v>698</v>
      </c>
      <c r="C2470" s="1" t="s">
        <v>1305</v>
      </c>
      <c r="D2470" s="1" t="s">
        <v>1306</v>
      </c>
      <c r="E2470" s="1" t="s">
        <v>8808</v>
      </c>
      <c r="F2470" s="1" t="s">
        <v>9234</v>
      </c>
    </row>
    <row r="2471" spans="1:6" x14ac:dyDescent="0.3">
      <c r="A2471" s="1" t="s">
        <v>2296</v>
      </c>
      <c r="B2471" s="1" t="s">
        <v>698</v>
      </c>
      <c r="C2471" s="1" t="s">
        <v>1305</v>
      </c>
      <c r="D2471" s="1" t="s">
        <v>1306</v>
      </c>
      <c r="E2471" s="1" t="s">
        <v>8809</v>
      </c>
      <c r="F2471" s="1" t="s">
        <v>9235</v>
      </c>
    </row>
    <row r="2472" spans="1:6" x14ac:dyDescent="0.3">
      <c r="A2472" s="1" t="s">
        <v>2296</v>
      </c>
      <c r="B2472" s="1" t="s">
        <v>698</v>
      </c>
      <c r="C2472" s="1" t="s">
        <v>1305</v>
      </c>
      <c r="D2472" s="1" t="s">
        <v>1306</v>
      </c>
      <c r="E2472" s="1" t="s">
        <v>8810</v>
      </c>
      <c r="F2472" s="1" t="s">
        <v>9236</v>
      </c>
    </row>
    <row r="2473" spans="1:6" x14ac:dyDescent="0.3">
      <c r="A2473" s="1" t="s">
        <v>2296</v>
      </c>
      <c r="B2473" s="1" t="s">
        <v>698</v>
      </c>
      <c r="C2473" s="1" t="s">
        <v>1305</v>
      </c>
      <c r="D2473" s="1" t="s">
        <v>1306</v>
      </c>
      <c r="E2473" s="1" t="s">
        <v>8820</v>
      </c>
      <c r="F2473" s="1" t="s">
        <v>9246</v>
      </c>
    </row>
    <row r="2474" spans="1:6" x14ac:dyDescent="0.3">
      <c r="A2474" s="1" t="s">
        <v>2296</v>
      </c>
      <c r="B2474" s="1" t="s">
        <v>698</v>
      </c>
      <c r="C2474" s="1" t="s">
        <v>1305</v>
      </c>
      <c r="D2474" s="1" t="s">
        <v>1306</v>
      </c>
      <c r="E2474" s="1" t="s">
        <v>8821</v>
      </c>
      <c r="F2474" s="1" t="s">
        <v>9247</v>
      </c>
    </row>
    <row r="2475" spans="1:6" x14ac:dyDescent="0.3">
      <c r="A2475" s="1" t="s">
        <v>2296</v>
      </c>
      <c r="B2475" s="1" t="s">
        <v>698</v>
      </c>
      <c r="C2475" s="1" t="s">
        <v>1305</v>
      </c>
      <c r="D2475" s="1" t="s">
        <v>1306</v>
      </c>
      <c r="E2475" s="1" t="s">
        <v>8822</v>
      </c>
      <c r="F2475" s="1" t="s">
        <v>9248</v>
      </c>
    </row>
    <row r="2476" spans="1:6" x14ac:dyDescent="0.3">
      <c r="A2476" s="1" t="s">
        <v>2296</v>
      </c>
      <c r="B2476" s="1" t="s">
        <v>698</v>
      </c>
      <c r="C2476" s="1" t="s">
        <v>1305</v>
      </c>
      <c r="D2476" s="1" t="s">
        <v>1306</v>
      </c>
      <c r="E2476" s="1" t="s">
        <v>8823</v>
      </c>
      <c r="F2476" s="1" t="s">
        <v>9249</v>
      </c>
    </row>
    <row r="2477" spans="1:6" x14ac:dyDescent="0.3">
      <c r="A2477" s="1" t="s">
        <v>2296</v>
      </c>
      <c r="B2477" s="1" t="s">
        <v>698</v>
      </c>
      <c r="C2477" s="1" t="s">
        <v>1305</v>
      </c>
      <c r="D2477" s="1" t="s">
        <v>1306</v>
      </c>
      <c r="E2477" s="1" t="s">
        <v>8824</v>
      </c>
      <c r="F2477" s="1" t="s">
        <v>9250</v>
      </c>
    </row>
    <row r="2478" spans="1:6" x14ac:dyDescent="0.3">
      <c r="A2478" s="1" t="s">
        <v>2296</v>
      </c>
      <c r="B2478" s="1" t="s">
        <v>698</v>
      </c>
      <c r="C2478" s="1" t="s">
        <v>1305</v>
      </c>
      <c r="D2478" s="1" t="s">
        <v>1306</v>
      </c>
      <c r="E2478" s="1" t="s">
        <v>8825</v>
      </c>
      <c r="F2478" s="1" t="s">
        <v>9251</v>
      </c>
    </row>
    <row r="2479" spans="1:6" x14ac:dyDescent="0.3">
      <c r="A2479" s="1" t="s">
        <v>2296</v>
      </c>
      <c r="B2479" s="1" t="s">
        <v>698</v>
      </c>
      <c r="C2479" s="1" t="s">
        <v>1305</v>
      </c>
      <c r="D2479" s="1" t="s">
        <v>1306</v>
      </c>
      <c r="E2479" s="1" t="s">
        <v>8826</v>
      </c>
      <c r="F2479" s="1" t="s">
        <v>9252</v>
      </c>
    </row>
    <row r="2480" spans="1:6" x14ac:dyDescent="0.3">
      <c r="A2480" s="1" t="s">
        <v>2296</v>
      </c>
      <c r="B2480" s="1" t="s">
        <v>698</v>
      </c>
      <c r="C2480" s="1" t="s">
        <v>1305</v>
      </c>
      <c r="D2480" s="1" t="s">
        <v>1306</v>
      </c>
      <c r="E2480" s="1" t="s">
        <v>8827</v>
      </c>
      <c r="F2480" s="1" t="s">
        <v>9253</v>
      </c>
    </row>
    <row r="2481" spans="1:6" x14ac:dyDescent="0.3">
      <c r="A2481" s="1" t="s">
        <v>2296</v>
      </c>
      <c r="B2481" s="1" t="s">
        <v>698</v>
      </c>
      <c r="C2481" s="1" t="s">
        <v>1305</v>
      </c>
      <c r="D2481" s="1" t="s">
        <v>1306</v>
      </c>
      <c r="E2481" s="1" t="s">
        <v>8828</v>
      </c>
      <c r="F2481" s="1" t="s">
        <v>9254</v>
      </c>
    </row>
    <row r="2482" spans="1:6" x14ac:dyDescent="0.3">
      <c r="A2482" s="1" t="s">
        <v>2296</v>
      </c>
      <c r="B2482" s="1" t="s">
        <v>698</v>
      </c>
      <c r="C2482" s="1" t="s">
        <v>1305</v>
      </c>
      <c r="D2482" s="1" t="s">
        <v>1306</v>
      </c>
      <c r="E2482" s="1" t="s">
        <v>8784</v>
      </c>
      <c r="F2482" s="1" t="s">
        <v>9210</v>
      </c>
    </row>
    <row r="2483" spans="1:6" x14ac:dyDescent="0.3">
      <c r="A2483" s="1" t="s">
        <v>2296</v>
      </c>
      <c r="B2483" s="1" t="s">
        <v>698</v>
      </c>
      <c r="C2483" s="1" t="s">
        <v>1305</v>
      </c>
      <c r="D2483" s="1" t="s">
        <v>1306</v>
      </c>
      <c r="E2483" s="1" t="s">
        <v>8785</v>
      </c>
      <c r="F2483" s="1" t="s">
        <v>9211</v>
      </c>
    </row>
    <row r="2484" spans="1:6" x14ac:dyDescent="0.3">
      <c r="A2484" s="1" t="s">
        <v>2296</v>
      </c>
      <c r="B2484" s="1" t="s">
        <v>698</v>
      </c>
      <c r="C2484" s="1" t="s">
        <v>1305</v>
      </c>
      <c r="D2484" s="1" t="s">
        <v>1306</v>
      </c>
      <c r="E2484" s="1" t="s">
        <v>8786</v>
      </c>
      <c r="F2484" s="1" t="s">
        <v>9212</v>
      </c>
    </row>
    <row r="2485" spans="1:6" x14ac:dyDescent="0.3">
      <c r="A2485" s="1" t="s">
        <v>2296</v>
      </c>
      <c r="B2485" s="1" t="s">
        <v>698</v>
      </c>
      <c r="C2485" s="1" t="s">
        <v>1305</v>
      </c>
      <c r="D2485" s="1" t="s">
        <v>1306</v>
      </c>
      <c r="E2485" s="1" t="s">
        <v>8787</v>
      </c>
      <c r="F2485" s="1" t="s">
        <v>9213</v>
      </c>
    </row>
    <row r="2486" spans="1:6" x14ac:dyDescent="0.3">
      <c r="A2486" s="1" t="s">
        <v>2296</v>
      </c>
      <c r="B2486" s="1" t="s">
        <v>698</v>
      </c>
      <c r="C2486" s="1" t="s">
        <v>1305</v>
      </c>
      <c r="D2486" s="1" t="s">
        <v>1306</v>
      </c>
      <c r="E2486" s="1" t="s">
        <v>8788</v>
      </c>
      <c r="F2486" s="1" t="s">
        <v>9214</v>
      </c>
    </row>
    <row r="2487" spans="1:6" x14ac:dyDescent="0.3">
      <c r="A2487" s="1" t="s">
        <v>2296</v>
      </c>
      <c r="B2487" s="1" t="s">
        <v>698</v>
      </c>
      <c r="C2487" s="1" t="s">
        <v>1305</v>
      </c>
      <c r="D2487" s="1" t="s">
        <v>1306</v>
      </c>
      <c r="E2487" s="1" t="s">
        <v>8789</v>
      </c>
      <c r="F2487" s="1" t="s">
        <v>9215</v>
      </c>
    </row>
    <row r="2488" spans="1:6" x14ac:dyDescent="0.3">
      <c r="A2488" s="1" t="s">
        <v>2296</v>
      </c>
      <c r="B2488" s="1" t="s">
        <v>698</v>
      </c>
      <c r="C2488" s="1" t="s">
        <v>1305</v>
      </c>
      <c r="D2488" s="1" t="s">
        <v>1306</v>
      </c>
      <c r="E2488" s="1" t="s">
        <v>8790</v>
      </c>
      <c r="F2488" s="1" t="s">
        <v>9216</v>
      </c>
    </row>
    <row r="2489" spans="1:6" x14ac:dyDescent="0.3">
      <c r="A2489" s="1" t="s">
        <v>2296</v>
      </c>
      <c r="B2489" s="1" t="s">
        <v>698</v>
      </c>
      <c r="C2489" s="1" t="s">
        <v>1305</v>
      </c>
      <c r="D2489" s="1" t="s">
        <v>1306</v>
      </c>
      <c r="E2489" s="1" t="s">
        <v>8791</v>
      </c>
      <c r="F2489" s="1" t="s">
        <v>9217</v>
      </c>
    </row>
    <row r="2490" spans="1:6" x14ac:dyDescent="0.3">
      <c r="A2490" s="1" t="s">
        <v>2296</v>
      </c>
      <c r="B2490" s="1" t="s">
        <v>698</v>
      </c>
      <c r="C2490" s="1" t="s">
        <v>1305</v>
      </c>
      <c r="D2490" s="1" t="s">
        <v>1306</v>
      </c>
      <c r="E2490" s="1" t="s">
        <v>8792</v>
      </c>
      <c r="F2490" s="1" t="s">
        <v>9218</v>
      </c>
    </row>
    <row r="2491" spans="1:6" x14ac:dyDescent="0.3">
      <c r="A2491" s="1" t="s">
        <v>2296</v>
      </c>
      <c r="B2491" s="1" t="s">
        <v>698</v>
      </c>
      <c r="C2491" s="1" t="s">
        <v>1305</v>
      </c>
      <c r="D2491" s="1" t="s">
        <v>1306</v>
      </c>
      <c r="E2491" s="1" t="s">
        <v>8829</v>
      </c>
      <c r="F2491" s="1" t="s">
        <v>9255</v>
      </c>
    </row>
    <row r="2492" spans="1:6" x14ac:dyDescent="0.3">
      <c r="A2492" s="1" t="s">
        <v>2296</v>
      </c>
      <c r="B2492" s="1" t="s">
        <v>698</v>
      </c>
      <c r="C2492" s="1" t="s">
        <v>1305</v>
      </c>
      <c r="D2492" s="1" t="s">
        <v>1306</v>
      </c>
      <c r="E2492" s="1" t="s">
        <v>8830</v>
      </c>
      <c r="F2492" s="1" t="s">
        <v>9256</v>
      </c>
    </row>
    <row r="2493" spans="1:6" x14ac:dyDescent="0.3">
      <c r="A2493" s="1" t="s">
        <v>2296</v>
      </c>
      <c r="B2493" s="1" t="s">
        <v>698</v>
      </c>
      <c r="C2493" s="1" t="s">
        <v>1305</v>
      </c>
      <c r="D2493" s="1" t="s">
        <v>1306</v>
      </c>
      <c r="E2493" s="1" t="s">
        <v>8831</v>
      </c>
      <c r="F2493" s="1" t="s">
        <v>9257</v>
      </c>
    </row>
    <row r="2494" spans="1:6" x14ac:dyDescent="0.3">
      <c r="A2494" s="1" t="s">
        <v>2296</v>
      </c>
      <c r="B2494" s="1" t="s">
        <v>698</v>
      </c>
      <c r="C2494" s="1" t="s">
        <v>1305</v>
      </c>
      <c r="D2494" s="1" t="s">
        <v>1306</v>
      </c>
      <c r="E2494" s="1" t="s">
        <v>8832</v>
      </c>
      <c r="F2494" s="1" t="s">
        <v>9258</v>
      </c>
    </row>
    <row r="2495" spans="1:6" x14ac:dyDescent="0.3">
      <c r="A2495" s="1" t="s">
        <v>2296</v>
      </c>
      <c r="B2495" s="1" t="s">
        <v>698</v>
      </c>
      <c r="C2495" s="1" t="s">
        <v>1305</v>
      </c>
      <c r="D2495" s="1" t="s">
        <v>1306</v>
      </c>
      <c r="E2495" s="1" t="s">
        <v>8833</v>
      </c>
      <c r="F2495" s="1" t="s">
        <v>9259</v>
      </c>
    </row>
    <row r="2496" spans="1:6" x14ac:dyDescent="0.3">
      <c r="A2496" s="1" t="s">
        <v>2296</v>
      </c>
      <c r="B2496" s="1" t="s">
        <v>698</v>
      </c>
      <c r="C2496" s="1" t="s">
        <v>1305</v>
      </c>
      <c r="D2496" s="1" t="s">
        <v>1306</v>
      </c>
      <c r="E2496" s="1" t="s">
        <v>8834</v>
      </c>
      <c r="F2496" s="1" t="s">
        <v>9260</v>
      </c>
    </row>
    <row r="2497" spans="1:6" x14ac:dyDescent="0.3">
      <c r="A2497" s="1" t="s">
        <v>2296</v>
      </c>
      <c r="B2497" s="1" t="s">
        <v>698</v>
      </c>
      <c r="C2497" s="1" t="s">
        <v>1305</v>
      </c>
      <c r="D2497" s="1" t="s">
        <v>1306</v>
      </c>
      <c r="E2497" s="1" t="s">
        <v>8835</v>
      </c>
      <c r="F2497" s="1" t="s">
        <v>9261</v>
      </c>
    </row>
    <row r="2498" spans="1:6" x14ac:dyDescent="0.3">
      <c r="A2498" s="1" t="s">
        <v>2296</v>
      </c>
      <c r="B2498" s="1" t="s">
        <v>698</v>
      </c>
      <c r="C2498" s="1" t="s">
        <v>1305</v>
      </c>
      <c r="D2498" s="1" t="s">
        <v>1306</v>
      </c>
      <c r="E2498" s="1" t="s">
        <v>8836</v>
      </c>
      <c r="F2498" s="1" t="s">
        <v>9262</v>
      </c>
    </row>
    <row r="2499" spans="1:6" x14ac:dyDescent="0.3">
      <c r="A2499" s="1" t="s">
        <v>2296</v>
      </c>
      <c r="B2499" s="1" t="s">
        <v>698</v>
      </c>
      <c r="C2499" s="1" t="s">
        <v>1305</v>
      </c>
      <c r="D2499" s="1" t="s">
        <v>1306</v>
      </c>
      <c r="E2499" s="1" t="s">
        <v>8837</v>
      </c>
      <c r="F2499" s="1" t="s">
        <v>9263</v>
      </c>
    </row>
    <row r="2500" spans="1:6" x14ac:dyDescent="0.3">
      <c r="A2500" s="1" t="s">
        <v>2296</v>
      </c>
      <c r="B2500" s="1" t="s">
        <v>698</v>
      </c>
      <c r="C2500" s="1" t="s">
        <v>1305</v>
      </c>
      <c r="D2500" s="1" t="s">
        <v>1306</v>
      </c>
      <c r="E2500" s="1" t="s">
        <v>8811</v>
      </c>
      <c r="F2500" s="1" t="s">
        <v>9237</v>
      </c>
    </row>
    <row r="2501" spans="1:6" x14ac:dyDescent="0.3">
      <c r="A2501" s="1" t="s">
        <v>2296</v>
      </c>
      <c r="B2501" s="1" t="s">
        <v>698</v>
      </c>
      <c r="C2501" s="1" t="s">
        <v>1305</v>
      </c>
      <c r="D2501" s="1" t="s">
        <v>1306</v>
      </c>
      <c r="E2501" s="1" t="s">
        <v>8812</v>
      </c>
      <c r="F2501" s="1" t="s">
        <v>9238</v>
      </c>
    </row>
    <row r="2502" spans="1:6" x14ac:dyDescent="0.3">
      <c r="A2502" s="1" t="s">
        <v>2296</v>
      </c>
      <c r="B2502" s="1" t="s">
        <v>698</v>
      </c>
      <c r="C2502" s="1" t="s">
        <v>1305</v>
      </c>
      <c r="D2502" s="1" t="s">
        <v>1306</v>
      </c>
      <c r="E2502" s="1" t="s">
        <v>8813</v>
      </c>
      <c r="F2502" s="1" t="s">
        <v>9239</v>
      </c>
    </row>
    <row r="2503" spans="1:6" x14ac:dyDescent="0.3">
      <c r="A2503" s="1" t="s">
        <v>2296</v>
      </c>
      <c r="B2503" s="1" t="s">
        <v>698</v>
      </c>
      <c r="C2503" s="1" t="s">
        <v>1305</v>
      </c>
      <c r="D2503" s="1" t="s">
        <v>1306</v>
      </c>
      <c r="E2503" s="1" t="s">
        <v>8814</v>
      </c>
      <c r="F2503" s="1" t="s">
        <v>9240</v>
      </c>
    </row>
    <row r="2504" spans="1:6" x14ac:dyDescent="0.3">
      <c r="A2504" s="1" t="s">
        <v>2296</v>
      </c>
      <c r="B2504" s="1" t="s">
        <v>698</v>
      </c>
      <c r="C2504" s="1" t="s">
        <v>1305</v>
      </c>
      <c r="D2504" s="1" t="s">
        <v>1306</v>
      </c>
      <c r="E2504" s="1" t="s">
        <v>8815</v>
      </c>
      <c r="F2504" s="1" t="s">
        <v>9241</v>
      </c>
    </row>
    <row r="2505" spans="1:6" x14ac:dyDescent="0.3">
      <c r="A2505" s="1" t="s">
        <v>2296</v>
      </c>
      <c r="B2505" s="1" t="s">
        <v>698</v>
      </c>
      <c r="C2505" s="1" t="s">
        <v>1305</v>
      </c>
      <c r="D2505" s="1" t="s">
        <v>1306</v>
      </c>
      <c r="E2505" s="1" t="s">
        <v>8816</v>
      </c>
      <c r="F2505" s="1" t="s">
        <v>9242</v>
      </c>
    </row>
    <row r="2506" spans="1:6" x14ac:dyDescent="0.3">
      <c r="A2506" s="1" t="s">
        <v>2296</v>
      </c>
      <c r="B2506" s="1" t="s">
        <v>698</v>
      </c>
      <c r="C2506" s="1" t="s">
        <v>1305</v>
      </c>
      <c r="D2506" s="1" t="s">
        <v>1306</v>
      </c>
      <c r="E2506" s="1" t="s">
        <v>8817</v>
      </c>
      <c r="F2506" s="1" t="s">
        <v>9243</v>
      </c>
    </row>
    <row r="2507" spans="1:6" x14ac:dyDescent="0.3">
      <c r="A2507" s="1" t="s">
        <v>2296</v>
      </c>
      <c r="B2507" s="1" t="s">
        <v>698</v>
      </c>
      <c r="C2507" s="1" t="s">
        <v>1305</v>
      </c>
      <c r="D2507" s="1" t="s">
        <v>1306</v>
      </c>
      <c r="E2507" s="1" t="s">
        <v>8818</v>
      </c>
      <c r="F2507" s="1" t="s">
        <v>9244</v>
      </c>
    </row>
    <row r="2508" spans="1:6" x14ac:dyDescent="0.3">
      <c r="A2508" s="1" t="s">
        <v>2296</v>
      </c>
      <c r="B2508" s="1" t="s">
        <v>698</v>
      </c>
      <c r="C2508" s="1" t="s">
        <v>1305</v>
      </c>
      <c r="D2508" s="1" t="s">
        <v>1306</v>
      </c>
      <c r="E2508" s="1" t="s">
        <v>8819</v>
      </c>
      <c r="F2508" s="1" t="s">
        <v>9245</v>
      </c>
    </row>
    <row r="2509" spans="1:6" x14ac:dyDescent="0.3">
      <c r="A2509" s="1" t="s">
        <v>2296</v>
      </c>
      <c r="B2509" s="1" t="s">
        <v>698</v>
      </c>
      <c r="C2509" s="1" t="s">
        <v>1305</v>
      </c>
      <c r="D2509" s="1" t="s">
        <v>1306</v>
      </c>
      <c r="E2509" s="1" t="s">
        <v>8784</v>
      </c>
      <c r="F2509" s="1" t="s">
        <v>9210</v>
      </c>
    </row>
    <row r="2510" spans="1:6" x14ac:dyDescent="0.3">
      <c r="A2510" s="1" t="s">
        <v>2296</v>
      </c>
      <c r="B2510" s="1" t="s">
        <v>698</v>
      </c>
      <c r="C2510" s="1" t="s">
        <v>1305</v>
      </c>
      <c r="D2510" s="1" t="s">
        <v>1306</v>
      </c>
      <c r="E2510" s="1" t="s">
        <v>8785</v>
      </c>
      <c r="F2510" s="1" t="s">
        <v>9211</v>
      </c>
    </row>
    <row r="2511" spans="1:6" x14ac:dyDescent="0.3">
      <c r="A2511" s="1" t="s">
        <v>2296</v>
      </c>
      <c r="B2511" s="1" t="s">
        <v>698</v>
      </c>
      <c r="C2511" s="1" t="s">
        <v>1305</v>
      </c>
      <c r="D2511" s="1" t="s">
        <v>1306</v>
      </c>
      <c r="E2511" s="1" t="s">
        <v>8786</v>
      </c>
      <c r="F2511" s="1" t="s">
        <v>9212</v>
      </c>
    </row>
    <row r="2512" spans="1:6" x14ac:dyDescent="0.3">
      <c r="A2512" s="1" t="s">
        <v>2296</v>
      </c>
      <c r="B2512" s="1" t="s">
        <v>698</v>
      </c>
      <c r="C2512" s="1" t="s">
        <v>1305</v>
      </c>
      <c r="D2512" s="1" t="s">
        <v>1306</v>
      </c>
      <c r="E2512" s="1" t="s">
        <v>8787</v>
      </c>
      <c r="F2512" s="1" t="s">
        <v>9213</v>
      </c>
    </row>
    <row r="2513" spans="1:6" x14ac:dyDescent="0.3">
      <c r="A2513" s="1" t="s">
        <v>2296</v>
      </c>
      <c r="B2513" s="1" t="s">
        <v>698</v>
      </c>
      <c r="C2513" s="1" t="s">
        <v>1305</v>
      </c>
      <c r="D2513" s="1" t="s">
        <v>1306</v>
      </c>
      <c r="E2513" s="1" t="s">
        <v>8788</v>
      </c>
      <c r="F2513" s="1" t="s">
        <v>9214</v>
      </c>
    </row>
    <row r="2514" spans="1:6" x14ac:dyDescent="0.3">
      <c r="A2514" s="1" t="s">
        <v>2296</v>
      </c>
      <c r="B2514" s="1" t="s">
        <v>698</v>
      </c>
      <c r="C2514" s="1" t="s">
        <v>1305</v>
      </c>
      <c r="D2514" s="1" t="s">
        <v>1306</v>
      </c>
      <c r="E2514" s="1" t="s">
        <v>8789</v>
      </c>
      <c r="F2514" s="1" t="s">
        <v>9215</v>
      </c>
    </row>
    <row r="2515" spans="1:6" x14ac:dyDescent="0.3">
      <c r="A2515" s="1" t="s">
        <v>2296</v>
      </c>
      <c r="B2515" s="1" t="s">
        <v>698</v>
      </c>
      <c r="C2515" s="1" t="s">
        <v>1305</v>
      </c>
      <c r="D2515" s="1" t="s">
        <v>1306</v>
      </c>
      <c r="E2515" s="1" t="s">
        <v>8790</v>
      </c>
      <c r="F2515" s="1" t="s">
        <v>9216</v>
      </c>
    </row>
    <row r="2516" spans="1:6" x14ac:dyDescent="0.3">
      <c r="A2516" s="1" t="s">
        <v>2296</v>
      </c>
      <c r="B2516" s="1" t="s">
        <v>698</v>
      </c>
      <c r="C2516" s="1" t="s">
        <v>1305</v>
      </c>
      <c r="D2516" s="1" t="s">
        <v>1306</v>
      </c>
      <c r="E2516" s="1" t="s">
        <v>8791</v>
      </c>
      <c r="F2516" s="1" t="s">
        <v>9217</v>
      </c>
    </row>
    <row r="2517" spans="1:6" x14ac:dyDescent="0.3">
      <c r="A2517" s="1" t="s">
        <v>2296</v>
      </c>
      <c r="B2517" s="1" t="s">
        <v>698</v>
      </c>
      <c r="C2517" s="1" t="s">
        <v>1305</v>
      </c>
      <c r="D2517" s="1" t="s">
        <v>1306</v>
      </c>
      <c r="E2517" s="1" t="s">
        <v>8792</v>
      </c>
      <c r="F2517" s="1" t="s">
        <v>9218</v>
      </c>
    </row>
    <row r="2518" spans="1:6" x14ac:dyDescent="0.3">
      <c r="A2518" s="1" t="s">
        <v>2296</v>
      </c>
      <c r="B2518" s="1" t="s">
        <v>698</v>
      </c>
      <c r="C2518" s="1" t="s">
        <v>1305</v>
      </c>
      <c r="D2518" s="1" t="s">
        <v>1306</v>
      </c>
      <c r="E2518" s="1" t="s">
        <v>8829</v>
      </c>
      <c r="F2518" s="1" t="s">
        <v>9255</v>
      </c>
    </row>
    <row r="2519" spans="1:6" x14ac:dyDescent="0.3">
      <c r="A2519" s="1" t="s">
        <v>2296</v>
      </c>
      <c r="B2519" s="1" t="s">
        <v>698</v>
      </c>
      <c r="C2519" s="1" t="s">
        <v>1305</v>
      </c>
      <c r="D2519" s="1" t="s">
        <v>1306</v>
      </c>
      <c r="E2519" s="1" t="s">
        <v>8830</v>
      </c>
      <c r="F2519" s="1" t="s">
        <v>9256</v>
      </c>
    </row>
    <row r="2520" spans="1:6" x14ac:dyDescent="0.3">
      <c r="A2520" s="1" t="s">
        <v>2296</v>
      </c>
      <c r="B2520" s="1" t="s">
        <v>698</v>
      </c>
      <c r="C2520" s="1" t="s">
        <v>1305</v>
      </c>
      <c r="D2520" s="1" t="s">
        <v>1306</v>
      </c>
      <c r="E2520" s="1" t="s">
        <v>8831</v>
      </c>
      <c r="F2520" s="1" t="s">
        <v>9257</v>
      </c>
    </row>
    <row r="2521" spans="1:6" x14ac:dyDescent="0.3">
      <c r="A2521" s="1" t="s">
        <v>2296</v>
      </c>
      <c r="B2521" s="1" t="s">
        <v>698</v>
      </c>
      <c r="C2521" s="1" t="s">
        <v>1305</v>
      </c>
      <c r="D2521" s="1" t="s">
        <v>1306</v>
      </c>
      <c r="E2521" s="1" t="s">
        <v>8832</v>
      </c>
      <c r="F2521" s="1" t="s">
        <v>9258</v>
      </c>
    </row>
    <row r="2522" spans="1:6" x14ac:dyDescent="0.3">
      <c r="A2522" s="1" t="s">
        <v>2296</v>
      </c>
      <c r="B2522" s="1" t="s">
        <v>698</v>
      </c>
      <c r="C2522" s="1" t="s">
        <v>1305</v>
      </c>
      <c r="D2522" s="1" t="s">
        <v>1306</v>
      </c>
      <c r="E2522" s="1" t="s">
        <v>8833</v>
      </c>
      <c r="F2522" s="1" t="s">
        <v>9259</v>
      </c>
    </row>
    <row r="2523" spans="1:6" x14ac:dyDescent="0.3">
      <c r="A2523" s="1" t="s">
        <v>2296</v>
      </c>
      <c r="B2523" s="1" t="s">
        <v>698</v>
      </c>
      <c r="C2523" s="1" t="s">
        <v>1305</v>
      </c>
      <c r="D2523" s="1" t="s">
        <v>1306</v>
      </c>
      <c r="E2523" s="1" t="s">
        <v>8834</v>
      </c>
      <c r="F2523" s="1" t="s">
        <v>9260</v>
      </c>
    </row>
    <row r="2524" spans="1:6" x14ac:dyDescent="0.3">
      <c r="A2524" s="1" t="s">
        <v>2296</v>
      </c>
      <c r="B2524" s="1" t="s">
        <v>698</v>
      </c>
      <c r="C2524" s="1" t="s">
        <v>1305</v>
      </c>
      <c r="D2524" s="1" t="s">
        <v>1306</v>
      </c>
      <c r="E2524" s="1" t="s">
        <v>8835</v>
      </c>
      <c r="F2524" s="1" t="s">
        <v>9261</v>
      </c>
    </row>
    <row r="2525" spans="1:6" x14ac:dyDescent="0.3">
      <c r="A2525" s="1" t="s">
        <v>2296</v>
      </c>
      <c r="B2525" s="1" t="s">
        <v>698</v>
      </c>
      <c r="C2525" s="1" t="s">
        <v>1305</v>
      </c>
      <c r="D2525" s="1" t="s">
        <v>1306</v>
      </c>
      <c r="E2525" s="1" t="s">
        <v>8836</v>
      </c>
      <c r="F2525" s="1" t="s">
        <v>9262</v>
      </c>
    </row>
    <row r="2526" spans="1:6" x14ac:dyDescent="0.3">
      <c r="A2526" s="1" t="s">
        <v>2296</v>
      </c>
      <c r="B2526" s="1" t="s">
        <v>698</v>
      </c>
      <c r="C2526" s="1" t="s">
        <v>1305</v>
      </c>
      <c r="D2526" s="1" t="s">
        <v>1306</v>
      </c>
      <c r="E2526" s="1" t="s">
        <v>8837</v>
      </c>
      <c r="F2526" s="1" t="s">
        <v>9263</v>
      </c>
    </row>
    <row r="2527" spans="1:6" x14ac:dyDescent="0.3">
      <c r="A2527" s="1" t="s">
        <v>2296</v>
      </c>
      <c r="B2527" s="1" t="s">
        <v>698</v>
      </c>
      <c r="C2527" s="1" t="s">
        <v>1305</v>
      </c>
      <c r="D2527" s="1" t="s">
        <v>1306</v>
      </c>
      <c r="E2527" s="1" t="s">
        <v>8811</v>
      </c>
      <c r="F2527" s="1" t="s">
        <v>9237</v>
      </c>
    </row>
    <row r="2528" spans="1:6" x14ac:dyDescent="0.3">
      <c r="A2528" s="1" t="s">
        <v>2296</v>
      </c>
      <c r="B2528" s="1" t="s">
        <v>698</v>
      </c>
      <c r="C2528" s="1" t="s">
        <v>1305</v>
      </c>
      <c r="D2528" s="1" t="s">
        <v>1306</v>
      </c>
      <c r="E2528" s="1" t="s">
        <v>8812</v>
      </c>
      <c r="F2528" s="1" t="s">
        <v>9238</v>
      </c>
    </row>
    <row r="2529" spans="1:6" x14ac:dyDescent="0.3">
      <c r="A2529" s="1" t="s">
        <v>2296</v>
      </c>
      <c r="B2529" s="1" t="s">
        <v>698</v>
      </c>
      <c r="C2529" s="1" t="s">
        <v>1305</v>
      </c>
      <c r="D2529" s="1" t="s">
        <v>1306</v>
      </c>
      <c r="E2529" s="1" t="s">
        <v>8813</v>
      </c>
      <c r="F2529" s="1" t="s">
        <v>9239</v>
      </c>
    </row>
    <row r="2530" spans="1:6" x14ac:dyDescent="0.3">
      <c r="A2530" s="1" t="s">
        <v>2296</v>
      </c>
      <c r="B2530" s="1" t="s">
        <v>698</v>
      </c>
      <c r="C2530" s="1" t="s">
        <v>1305</v>
      </c>
      <c r="D2530" s="1" t="s">
        <v>1306</v>
      </c>
      <c r="E2530" s="1" t="s">
        <v>8814</v>
      </c>
      <c r="F2530" s="1" t="s">
        <v>9240</v>
      </c>
    </row>
    <row r="2531" spans="1:6" x14ac:dyDescent="0.3">
      <c r="A2531" s="1" t="s">
        <v>2296</v>
      </c>
      <c r="B2531" s="1" t="s">
        <v>698</v>
      </c>
      <c r="C2531" s="1" t="s">
        <v>1305</v>
      </c>
      <c r="D2531" s="1" t="s">
        <v>1306</v>
      </c>
      <c r="E2531" s="1" t="s">
        <v>8815</v>
      </c>
      <c r="F2531" s="1" t="s">
        <v>9241</v>
      </c>
    </row>
    <row r="2532" spans="1:6" x14ac:dyDescent="0.3">
      <c r="A2532" s="1" t="s">
        <v>2296</v>
      </c>
      <c r="B2532" s="1" t="s">
        <v>698</v>
      </c>
      <c r="C2532" s="1" t="s">
        <v>1305</v>
      </c>
      <c r="D2532" s="1" t="s">
        <v>1306</v>
      </c>
      <c r="E2532" s="1" t="s">
        <v>8816</v>
      </c>
      <c r="F2532" s="1" t="s">
        <v>9242</v>
      </c>
    </row>
    <row r="2533" spans="1:6" x14ac:dyDescent="0.3">
      <c r="A2533" s="1" t="s">
        <v>2296</v>
      </c>
      <c r="B2533" s="1" t="s">
        <v>698</v>
      </c>
      <c r="C2533" s="1" t="s">
        <v>1305</v>
      </c>
      <c r="D2533" s="1" t="s">
        <v>1306</v>
      </c>
      <c r="E2533" s="1" t="s">
        <v>8817</v>
      </c>
      <c r="F2533" s="1" t="s">
        <v>9243</v>
      </c>
    </row>
    <row r="2534" spans="1:6" x14ac:dyDescent="0.3">
      <c r="A2534" s="1" t="s">
        <v>2296</v>
      </c>
      <c r="B2534" s="1" t="s">
        <v>698</v>
      </c>
      <c r="C2534" s="1" t="s">
        <v>1305</v>
      </c>
      <c r="D2534" s="1" t="s">
        <v>1306</v>
      </c>
      <c r="E2534" s="1" t="s">
        <v>8818</v>
      </c>
      <c r="F2534" s="1" t="s">
        <v>9244</v>
      </c>
    </row>
    <row r="2535" spans="1:6" x14ac:dyDescent="0.3">
      <c r="A2535" s="1" t="s">
        <v>2296</v>
      </c>
      <c r="B2535" s="1" t="s">
        <v>698</v>
      </c>
      <c r="C2535" s="1" t="s">
        <v>1305</v>
      </c>
      <c r="D2535" s="1" t="s">
        <v>1306</v>
      </c>
      <c r="E2535" s="1" t="s">
        <v>8819</v>
      </c>
      <c r="F2535" s="1" t="s">
        <v>9245</v>
      </c>
    </row>
    <row r="2536" spans="1:6" x14ac:dyDescent="0.3">
      <c r="A2536" s="1" t="s">
        <v>2296</v>
      </c>
      <c r="B2536" s="1" t="s">
        <v>698</v>
      </c>
      <c r="C2536" s="1" t="s">
        <v>1305</v>
      </c>
      <c r="D2536" s="1" t="s">
        <v>1306</v>
      </c>
      <c r="E2536" s="1" t="s">
        <v>8784</v>
      </c>
      <c r="F2536" s="1" t="s">
        <v>9210</v>
      </c>
    </row>
    <row r="2537" spans="1:6" x14ac:dyDescent="0.3">
      <c r="A2537" s="1" t="s">
        <v>2296</v>
      </c>
      <c r="B2537" s="1" t="s">
        <v>698</v>
      </c>
      <c r="C2537" s="1" t="s">
        <v>1305</v>
      </c>
      <c r="D2537" s="1" t="s">
        <v>1306</v>
      </c>
      <c r="E2537" s="1" t="s">
        <v>8785</v>
      </c>
      <c r="F2537" s="1" t="s">
        <v>9211</v>
      </c>
    </row>
    <row r="2538" spans="1:6" x14ac:dyDescent="0.3">
      <c r="A2538" s="1" t="s">
        <v>2296</v>
      </c>
      <c r="B2538" s="1" t="s">
        <v>698</v>
      </c>
      <c r="C2538" s="1" t="s">
        <v>1305</v>
      </c>
      <c r="D2538" s="1" t="s">
        <v>1306</v>
      </c>
      <c r="E2538" s="1" t="s">
        <v>8786</v>
      </c>
      <c r="F2538" s="1" t="s">
        <v>9212</v>
      </c>
    </row>
    <row r="2539" spans="1:6" x14ac:dyDescent="0.3">
      <c r="A2539" s="1" t="s">
        <v>2296</v>
      </c>
      <c r="B2539" s="1" t="s">
        <v>698</v>
      </c>
      <c r="C2539" s="1" t="s">
        <v>1305</v>
      </c>
      <c r="D2539" s="1" t="s">
        <v>1306</v>
      </c>
      <c r="E2539" s="1" t="s">
        <v>8787</v>
      </c>
      <c r="F2539" s="1" t="s">
        <v>9213</v>
      </c>
    </row>
    <row r="2540" spans="1:6" x14ac:dyDescent="0.3">
      <c r="A2540" s="1" t="s">
        <v>2296</v>
      </c>
      <c r="B2540" s="1" t="s">
        <v>698</v>
      </c>
      <c r="C2540" s="1" t="s">
        <v>1305</v>
      </c>
      <c r="D2540" s="1" t="s">
        <v>1306</v>
      </c>
      <c r="E2540" s="1" t="s">
        <v>8788</v>
      </c>
      <c r="F2540" s="1" t="s">
        <v>9214</v>
      </c>
    </row>
    <row r="2541" spans="1:6" x14ac:dyDescent="0.3">
      <c r="A2541" s="1" t="s">
        <v>2296</v>
      </c>
      <c r="B2541" s="1" t="s">
        <v>698</v>
      </c>
      <c r="C2541" s="1" t="s">
        <v>1305</v>
      </c>
      <c r="D2541" s="1" t="s">
        <v>1306</v>
      </c>
      <c r="E2541" s="1" t="s">
        <v>8789</v>
      </c>
      <c r="F2541" s="1" t="s">
        <v>9215</v>
      </c>
    </row>
    <row r="2542" spans="1:6" x14ac:dyDescent="0.3">
      <c r="A2542" s="1" t="s">
        <v>2296</v>
      </c>
      <c r="B2542" s="1" t="s">
        <v>698</v>
      </c>
      <c r="C2542" s="1" t="s">
        <v>1305</v>
      </c>
      <c r="D2542" s="1" t="s">
        <v>1306</v>
      </c>
      <c r="E2542" s="1" t="s">
        <v>8790</v>
      </c>
      <c r="F2542" s="1" t="s">
        <v>9216</v>
      </c>
    </row>
    <row r="2543" spans="1:6" x14ac:dyDescent="0.3">
      <c r="A2543" s="1" t="s">
        <v>2296</v>
      </c>
      <c r="B2543" s="1" t="s">
        <v>698</v>
      </c>
      <c r="C2543" s="1" t="s">
        <v>1305</v>
      </c>
      <c r="D2543" s="1" t="s">
        <v>1306</v>
      </c>
      <c r="E2543" s="1" t="s">
        <v>8791</v>
      </c>
      <c r="F2543" s="1" t="s">
        <v>9217</v>
      </c>
    </row>
    <row r="2544" spans="1:6" x14ac:dyDescent="0.3">
      <c r="A2544" s="1" t="s">
        <v>2296</v>
      </c>
      <c r="B2544" s="1" t="s">
        <v>698</v>
      </c>
      <c r="C2544" s="1" t="s">
        <v>1305</v>
      </c>
      <c r="D2544" s="1" t="s">
        <v>1306</v>
      </c>
      <c r="E2544" s="1" t="s">
        <v>8792</v>
      </c>
      <c r="F2544" s="1" t="s">
        <v>9218</v>
      </c>
    </row>
    <row r="2545" spans="1:6" x14ac:dyDescent="0.3">
      <c r="A2545" s="1" t="s">
        <v>2296</v>
      </c>
      <c r="B2545" s="1" t="s">
        <v>698</v>
      </c>
      <c r="C2545" s="1" t="s">
        <v>1305</v>
      </c>
      <c r="D2545" s="1" t="s">
        <v>1306</v>
      </c>
      <c r="E2545" s="1" t="s">
        <v>8829</v>
      </c>
      <c r="F2545" s="1" t="s">
        <v>9255</v>
      </c>
    </row>
    <row r="2546" spans="1:6" x14ac:dyDescent="0.3">
      <c r="A2546" s="1" t="s">
        <v>2296</v>
      </c>
      <c r="B2546" s="1" t="s">
        <v>698</v>
      </c>
      <c r="C2546" s="1" t="s">
        <v>1305</v>
      </c>
      <c r="D2546" s="1" t="s">
        <v>1306</v>
      </c>
      <c r="E2546" s="1" t="s">
        <v>8830</v>
      </c>
      <c r="F2546" s="1" t="s">
        <v>9256</v>
      </c>
    </row>
    <row r="2547" spans="1:6" x14ac:dyDescent="0.3">
      <c r="A2547" s="1" t="s">
        <v>2296</v>
      </c>
      <c r="B2547" s="1" t="s">
        <v>698</v>
      </c>
      <c r="C2547" s="1" t="s">
        <v>1305</v>
      </c>
      <c r="D2547" s="1" t="s">
        <v>1306</v>
      </c>
      <c r="E2547" s="1" t="s">
        <v>8831</v>
      </c>
      <c r="F2547" s="1" t="s">
        <v>9257</v>
      </c>
    </row>
    <row r="2548" spans="1:6" x14ac:dyDescent="0.3">
      <c r="A2548" s="1" t="s">
        <v>2296</v>
      </c>
      <c r="B2548" s="1" t="s">
        <v>698</v>
      </c>
      <c r="C2548" s="1" t="s">
        <v>1305</v>
      </c>
      <c r="D2548" s="1" t="s">
        <v>1306</v>
      </c>
      <c r="E2548" s="1" t="s">
        <v>8832</v>
      </c>
      <c r="F2548" s="1" t="s">
        <v>9258</v>
      </c>
    </row>
    <row r="2549" spans="1:6" x14ac:dyDescent="0.3">
      <c r="A2549" s="1" t="s">
        <v>2296</v>
      </c>
      <c r="B2549" s="1" t="s">
        <v>698</v>
      </c>
      <c r="C2549" s="1" t="s">
        <v>1305</v>
      </c>
      <c r="D2549" s="1" t="s">
        <v>1306</v>
      </c>
      <c r="E2549" s="1" t="s">
        <v>8833</v>
      </c>
      <c r="F2549" s="1" t="s">
        <v>9259</v>
      </c>
    </row>
    <row r="2550" spans="1:6" x14ac:dyDescent="0.3">
      <c r="A2550" s="1" t="s">
        <v>2296</v>
      </c>
      <c r="B2550" s="1" t="s">
        <v>698</v>
      </c>
      <c r="C2550" s="1" t="s">
        <v>1305</v>
      </c>
      <c r="D2550" s="1" t="s">
        <v>1306</v>
      </c>
      <c r="E2550" s="1" t="s">
        <v>8834</v>
      </c>
      <c r="F2550" s="1" t="s">
        <v>9260</v>
      </c>
    </row>
    <row r="2551" spans="1:6" x14ac:dyDescent="0.3">
      <c r="A2551" s="1" t="s">
        <v>2296</v>
      </c>
      <c r="B2551" s="1" t="s">
        <v>698</v>
      </c>
      <c r="C2551" s="1" t="s">
        <v>1305</v>
      </c>
      <c r="D2551" s="1" t="s">
        <v>1306</v>
      </c>
      <c r="E2551" s="1" t="s">
        <v>8835</v>
      </c>
      <c r="F2551" s="1" t="s">
        <v>9261</v>
      </c>
    </row>
    <row r="2552" spans="1:6" x14ac:dyDescent="0.3">
      <c r="A2552" s="1" t="s">
        <v>2296</v>
      </c>
      <c r="B2552" s="1" t="s">
        <v>698</v>
      </c>
      <c r="C2552" s="1" t="s">
        <v>1305</v>
      </c>
      <c r="D2552" s="1" t="s">
        <v>1306</v>
      </c>
      <c r="E2552" s="1" t="s">
        <v>8836</v>
      </c>
      <c r="F2552" s="1" t="s">
        <v>9262</v>
      </c>
    </row>
    <row r="2553" spans="1:6" x14ac:dyDescent="0.3">
      <c r="A2553" s="1" t="s">
        <v>2296</v>
      </c>
      <c r="B2553" s="1" t="s">
        <v>698</v>
      </c>
      <c r="C2553" s="1" t="s">
        <v>1305</v>
      </c>
      <c r="D2553" s="1" t="s">
        <v>1306</v>
      </c>
      <c r="E2553" s="1" t="s">
        <v>8837</v>
      </c>
      <c r="F2553" s="1" t="s">
        <v>9263</v>
      </c>
    </row>
    <row r="2554" spans="1:6" x14ac:dyDescent="0.3">
      <c r="A2554" s="1" t="s">
        <v>2296</v>
      </c>
      <c r="B2554" s="1" t="s">
        <v>698</v>
      </c>
      <c r="C2554" s="1" t="s">
        <v>1305</v>
      </c>
      <c r="D2554" s="1" t="s">
        <v>1306</v>
      </c>
      <c r="E2554" s="1" t="s">
        <v>8820</v>
      </c>
      <c r="F2554" s="1" t="s">
        <v>9246</v>
      </c>
    </row>
    <row r="2555" spans="1:6" x14ac:dyDescent="0.3">
      <c r="A2555" s="1" t="s">
        <v>2296</v>
      </c>
      <c r="B2555" s="1" t="s">
        <v>698</v>
      </c>
      <c r="C2555" s="1" t="s">
        <v>1305</v>
      </c>
      <c r="D2555" s="1" t="s">
        <v>1306</v>
      </c>
      <c r="E2555" s="1" t="s">
        <v>8821</v>
      </c>
      <c r="F2555" s="1" t="s">
        <v>9247</v>
      </c>
    </row>
    <row r="2556" spans="1:6" x14ac:dyDescent="0.3">
      <c r="A2556" s="1" t="s">
        <v>2296</v>
      </c>
      <c r="B2556" s="1" t="s">
        <v>698</v>
      </c>
      <c r="C2556" s="1" t="s">
        <v>1305</v>
      </c>
      <c r="D2556" s="1" t="s">
        <v>1306</v>
      </c>
      <c r="E2556" s="1" t="s">
        <v>8822</v>
      </c>
      <c r="F2556" s="1" t="s">
        <v>9248</v>
      </c>
    </row>
    <row r="2557" spans="1:6" x14ac:dyDescent="0.3">
      <c r="A2557" s="1" t="s">
        <v>2296</v>
      </c>
      <c r="B2557" s="1" t="s">
        <v>698</v>
      </c>
      <c r="C2557" s="1" t="s">
        <v>1305</v>
      </c>
      <c r="D2557" s="1" t="s">
        <v>1306</v>
      </c>
      <c r="E2557" s="1" t="s">
        <v>8823</v>
      </c>
      <c r="F2557" s="1" t="s">
        <v>9249</v>
      </c>
    </row>
    <row r="2558" spans="1:6" x14ac:dyDescent="0.3">
      <c r="A2558" s="1" t="s">
        <v>2296</v>
      </c>
      <c r="B2558" s="1" t="s">
        <v>698</v>
      </c>
      <c r="C2558" s="1" t="s">
        <v>1305</v>
      </c>
      <c r="D2558" s="1" t="s">
        <v>1306</v>
      </c>
      <c r="E2558" s="1" t="s">
        <v>8824</v>
      </c>
      <c r="F2558" s="1" t="s">
        <v>9250</v>
      </c>
    </row>
    <row r="2559" spans="1:6" x14ac:dyDescent="0.3">
      <c r="A2559" s="1" t="s">
        <v>2296</v>
      </c>
      <c r="B2559" s="1" t="s">
        <v>698</v>
      </c>
      <c r="C2559" s="1" t="s">
        <v>1305</v>
      </c>
      <c r="D2559" s="1" t="s">
        <v>1306</v>
      </c>
      <c r="E2559" s="1" t="s">
        <v>8825</v>
      </c>
      <c r="F2559" s="1" t="s">
        <v>9251</v>
      </c>
    </row>
    <row r="2560" spans="1:6" x14ac:dyDescent="0.3">
      <c r="A2560" s="1" t="s">
        <v>2296</v>
      </c>
      <c r="B2560" s="1" t="s">
        <v>698</v>
      </c>
      <c r="C2560" s="1" t="s">
        <v>1305</v>
      </c>
      <c r="D2560" s="1" t="s">
        <v>1306</v>
      </c>
      <c r="E2560" s="1" t="s">
        <v>8826</v>
      </c>
      <c r="F2560" s="1" t="s">
        <v>9252</v>
      </c>
    </row>
    <row r="2561" spans="1:6" x14ac:dyDescent="0.3">
      <c r="A2561" s="1" t="s">
        <v>2296</v>
      </c>
      <c r="B2561" s="1" t="s">
        <v>698</v>
      </c>
      <c r="C2561" s="1" t="s">
        <v>1305</v>
      </c>
      <c r="D2561" s="1" t="s">
        <v>1306</v>
      </c>
      <c r="E2561" s="1" t="s">
        <v>8827</v>
      </c>
      <c r="F2561" s="1" t="s">
        <v>9253</v>
      </c>
    </row>
    <row r="2562" spans="1:6" x14ac:dyDescent="0.3">
      <c r="A2562" s="1" t="s">
        <v>2296</v>
      </c>
      <c r="B2562" s="1" t="s">
        <v>698</v>
      </c>
      <c r="C2562" s="1" t="s">
        <v>1305</v>
      </c>
      <c r="D2562" s="1" t="s">
        <v>1306</v>
      </c>
      <c r="E2562" s="1" t="s">
        <v>8828</v>
      </c>
      <c r="F2562" s="1" t="s">
        <v>9254</v>
      </c>
    </row>
    <row r="2563" spans="1:6" x14ac:dyDescent="0.3">
      <c r="A2563" s="1" t="s">
        <v>2296</v>
      </c>
      <c r="B2563" s="1" t="s">
        <v>698</v>
      </c>
      <c r="C2563" s="1" t="s">
        <v>1305</v>
      </c>
      <c r="D2563" s="1" t="s">
        <v>1306</v>
      </c>
      <c r="E2563" s="1" t="s">
        <v>8784</v>
      </c>
      <c r="F2563" s="1" t="s">
        <v>9210</v>
      </c>
    </row>
    <row r="2564" spans="1:6" x14ac:dyDescent="0.3">
      <c r="A2564" s="1" t="s">
        <v>2296</v>
      </c>
      <c r="B2564" s="1" t="s">
        <v>698</v>
      </c>
      <c r="C2564" s="1" t="s">
        <v>1305</v>
      </c>
      <c r="D2564" s="1" t="s">
        <v>1306</v>
      </c>
      <c r="E2564" s="1" t="s">
        <v>8785</v>
      </c>
      <c r="F2564" s="1" t="s">
        <v>9211</v>
      </c>
    </row>
    <row r="2565" spans="1:6" x14ac:dyDescent="0.3">
      <c r="A2565" s="1" t="s">
        <v>2296</v>
      </c>
      <c r="B2565" s="1" t="s">
        <v>698</v>
      </c>
      <c r="C2565" s="1" t="s">
        <v>1305</v>
      </c>
      <c r="D2565" s="1" t="s">
        <v>1306</v>
      </c>
      <c r="E2565" s="1" t="s">
        <v>8786</v>
      </c>
      <c r="F2565" s="1" t="s">
        <v>9212</v>
      </c>
    </row>
    <row r="2566" spans="1:6" x14ac:dyDescent="0.3">
      <c r="A2566" s="1" t="s">
        <v>2296</v>
      </c>
      <c r="B2566" s="1" t="s">
        <v>698</v>
      </c>
      <c r="C2566" s="1" t="s">
        <v>1305</v>
      </c>
      <c r="D2566" s="1" t="s">
        <v>1306</v>
      </c>
      <c r="E2566" s="1" t="s">
        <v>8787</v>
      </c>
      <c r="F2566" s="1" t="s">
        <v>9213</v>
      </c>
    </row>
    <row r="2567" spans="1:6" x14ac:dyDescent="0.3">
      <c r="A2567" s="1" t="s">
        <v>2296</v>
      </c>
      <c r="B2567" s="1" t="s">
        <v>698</v>
      </c>
      <c r="C2567" s="1" t="s">
        <v>1305</v>
      </c>
      <c r="D2567" s="1" t="s">
        <v>1306</v>
      </c>
      <c r="E2567" s="1" t="s">
        <v>8788</v>
      </c>
      <c r="F2567" s="1" t="s">
        <v>9214</v>
      </c>
    </row>
    <row r="2568" spans="1:6" x14ac:dyDescent="0.3">
      <c r="A2568" s="1" t="s">
        <v>2296</v>
      </c>
      <c r="B2568" s="1" t="s">
        <v>698</v>
      </c>
      <c r="C2568" s="1" t="s">
        <v>1305</v>
      </c>
      <c r="D2568" s="1" t="s">
        <v>1306</v>
      </c>
      <c r="E2568" s="1" t="s">
        <v>8789</v>
      </c>
      <c r="F2568" s="1" t="s">
        <v>9215</v>
      </c>
    </row>
    <row r="2569" spans="1:6" x14ac:dyDescent="0.3">
      <c r="A2569" s="1" t="s">
        <v>2296</v>
      </c>
      <c r="B2569" s="1" t="s">
        <v>698</v>
      </c>
      <c r="C2569" s="1" t="s">
        <v>1305</v>
      </c>
      <c r="D2569" s="1" t="s">
        <v>1306</v>
      </c>
      <c r="E2569" s="1" t="s">
        <v>8790</v>
      </c>
      <c r="F2569" s="1" t="s">
        <v>9216</v>
      </c>
    </row>
    <row r="2570" spans="1:6" x14ac:dyDescent="0.3">
      <c r="A2570" s="1" t="s">
        <v>2296</v>
      </c>
      <c r="B2570" s="1" t="s">
        <v>698</v>
      </c>
      <c r="C2570" s="1" t="s">
        <v>1305</v>
      </c>
      <c r="D2570" s="1" t="s">
        <v>1306</v>
      </c>
      <c r="E2570" s="1" t="s">
        <v>8791</v>
      </c>
      <c r="F2570" s="1" t="s">
        <v>9217</v>
      </c>
    </row>
    <row r="2571" spans="1:6" x14ac:dyDescent="0.3">
      <c r="A2571" s="1" t="s">
        <v>2296</v>
      </c>
      <c r="B2571" s="1" t="s">
        <v>698</v>
      </c>
      <c r="C2571" s="1" t="s">
        <v>1305</v>
      </c>
      <c r="D2571" s="1" t="s">
        <v>1306</v>
      </c>
      <c r="E2571" s="1" t="s">
        <v>8792</v>
      </c>
      <c r="F2571" s="1" t="s">
        <v>9218</v>
      </c>
    </row>
    <row r="2572" spans="1:6" x14ac:dyDescent="0.3">
      <c r="A2572" s="1" t="s">
        <v>2296</v>
      </c>
      <c r="B2572" s="1" t="s">
        <v>698</v>
      </c>
      <c r="C2572" s="1" t="s">
        <v>1305</v>
      </c>
      <c r="D2572" s="1" t="s">
        <v>1306</v>
      </c>
      <c r="E2572" s="1" t="s">
        <v>8829</v>
      </c>
      <c r="F2572" s="1" t="s">
        <v>9255</v>
      </c>
    </row>
    <row r="2573" spans="1:6" x14ac:dyDescent="0.3">
      <c r="A2573" s="1" t="s">
        <v>2296</v>
      </c>
      <c r="B2573" s="1" t="s">
        <v>698</v>
      </c>
      <c r="C2573" s="1" t="s">
        <v>1305</v>
      </c>
      <c r="D2573" s="1" t="s">
        <v>1306</v>
      </c>
      <c r="E2573" s="1" t="s">
        <v>8830</v>
      </c>
      <c r="F2573" s="1" t="s">
        <v>9256</v>
      </c>
    </row>
    <row r="2574" spans="1:6" x14ac:dyDescent="0.3">
      <c r="A2574" s="1" t="s">
        <v>2296</v>
      </c>
      <c r="B2574" s="1" t="s">
        <v>698</v>
      </c>
      <c r="C2574" s="1" t="s">
        <v>1305</v>
      </c>
      <c r="D2574" s="1" t="s">
        <v>1306</v>
      </c>
      <c r="E2574" s="1" t="s">
        <v>8831</v>
      </c>
      <c r="F2574" s="1" t="s">
        <v>9257</v>
      </c>
    </row>
    <row r="2575" spans="1:6" x14ac:dyDescent="0.3">
      <c r="A2575" s="1" t="s">
        <v>2296</v>
      </c>
      <c r="B2575" s="1" t="s">
        <v>698</v>
      </c>
      <c r="C2575" s="1" t="s">
        <v>1305</v>
      </c>
      <c r="D2575" s="1" t="s">
        <v>1306</v>
      </c>
      <c r="E2575" s="1" t="s">
        <v>8832</v>
      </c>
      <c r="F2575" s="1" t="s">
        <v>9258</v>
      </c>
    </row>
    <row r="2576" spans="1:6" x14ac:dyDescent="0.3">
      <c r="A2576" s="1" t="s">
        <v>2296</v>
      </c>
      <c r="B2576" s="1" t="s">
        <v>698</v>
      </c>
      <c r="C2576" s="1" t="s">
        <v>1305</v>
      </c>
      <c r="D2576" s="1" t="s">
        <v>1306</v>
      </c>
      <c r="E2576" s="1" t="s">
        <v>8833</v>
      </c>
      <c r="F2576" s="1" t="s">
        <v>9259</v>
      </c>
    </row>
    <row r="2577" spans="1:6" x14ac:dyDescent="0.3">
      <c r="A2577" s="1" t="s">
        <v>2296</v>
      </c>
      <c r="B2577" s="1" t="s">
        <v>698</v>
      </c>
      <c r="C2577" s="1" t="s">
        <v>1305</v>
      </c>
      <c r="D2577" s="1" t="s">
        <v>1306</v>
      </c>
      <c r="E2577" s="1" t="s">
        <v>8834</v>
      </c>
      <c r="F2577" s="1" t="s">
        <v>9260</v>
      </c>
    </row>
    <row r="2578" spans="1:6" x14ac:dyDescent="0.3">
      <c r="A2578" s="1" t="s">
        <v>2296</v>
      </c>
      <c r="B2578" s="1" t="s">
        <v>698</v>
      </c>
      <c r="C2578" s="1" t="s">
        <v>1305</v>
      </c>
      <c r="D2578" s="1" t="s">
        <v>1306</v>
      </c>
      <c r="E2578" s="1" t="s">
        <v>8835</v>
      </c>
      <c r="F2578" s="1" t="s">
        <v>9261</v>
      </c>
    </row>
    <row r="2579" spans="1:6" x14ac:dyDescent="0.3">
      <c r="A2579" s="1" t="s">
        <v>2296</v>
      </c>
      <c r="B2579" s="1" t="s">
        <v>698</v>
      </c>
      <c r="C2579" s="1" t="s">
        <v>1305</v>
      </c>
      <c r="D2579" s="1" t="s">
        <v>1306</v>
      </c>
      <c r="E2579" s="1" t="s">
        <v>8836</v>
      </c>
      <c r="F2579" s="1" t="s">
        <v>9262</v>
      </c>
    </row>
    <row r="2580" spans="1:6" x14ac:dyDescent="0.3">
      <c r="A2580" s="1" t="s">
        <v>2296</v>
      </c>
      <c r="B2580" s="1" t="s">
        <v>698</v>
      </c>
      <c r="C2580" s="1" t="s">
        <v>1305</v>
      </c>
      <c r="D2580" s="1" t="s">
        <v>1306</v>
      </c>
      <c r="E2580" s="1" t="s">
        <v>8837</v>
      </c>
      <c r="F2580" s="1" t="s">
        <v>9263</v>
      </c>
    </row>
    <row r="2581" spans="1:6" x14ac:dyDescent="0.3">
      <c r="A2581" s="1" t="s">
        <v>2296</v>
      </c>
      <c r="B2581" s="1" t="s">
        <v>698</v>
      </c>
      <c r="C2581" s="1" t="s">
        <v>1305</v>
      </c>
      <c r="D2581" s="1" t="s">
        <v>1306</v>
      </c>
      <c r="E2581" s="1" t="s">
        <v>8820</v>
      </c>
      <c r="F2581" s="1" t="s">
        <v>9246</v>
      </c>
    </row>
    <row r="2582" spans="1:6" x14ac:dyDescent="0.3">
      <c r="A2582" s="1" t="s">
        <v>2296</v>
      </c>
      <c r="B2582" s="1" t="s">
        <v>698</v>
      </c>
      <c r="C2582" s="1" t="s">
        <v>1305</v>
      </c>
      <c r="D2582" s="1" t="s">
        <v>1306</v>
      </c>
      <c r="E2582" s="1" t="s">
        <v>8821</v>
      </c>
      <c r="F2582" s="1" t="s">
        <v>9247</v>
      </c>
    </row>
    <row r="2583" spans="1:6" x14ac:dyDescent="0.3">
      <c r="A2583" s="1" t="s">
        <v>2296</v>
      </c>
      <c r="B2583" s="1" t="s">
        <v>698</v>
      </c>
      <c r="C2583" s="1" t="s">
        <v>1305</v>
      </c>
      <c r="D2583" s="1" t="s">
        <v>1306</v>
      </c>
      <c r="E2583" s="1" t="s">
        <v>8822</v>
      </c>
      <c r="F2583" s="1" t="s">
        <v>9248</v>
      </c>
    </row>
    <row r="2584" spans="1:6" x14ac:dyDescent="0.3">
      <c r="A2584" s="1" t="s">
        <v>2296</v>
      </c>
      <c r="B2584" s="1" t="s">
        <v>698</v>
      </c>
      <c r="C2584" s="1" t="s">
        <v>1305</v>
      </c>
      <c r="D2584" s="1" t="s">
        <v>1306</v>
      </c>
      <c r="E2584" s="1" t="s">
        <v>8823</v>
      </c>
      <c r="F2584" s="1" t="s">
        <v>9249</v>
      </c>
    </row>
    <row r="2585" spans="1:6" x14ac:dyDescent="0.3">
      <c r="A2585" s="1" t="s">
        <v>2296</v>
      </c>
      <c r="B2585" s="1" t="s">
        <v>698</v>
      </c>
      <c r="C2585" s="1" t="s">
        <v>1305</v>
      </c>
      <c r="D2585" s="1" t="s">
        <v>1306</v>
      </c>
      <c r="E2585" s="1" t="s">
        <v>8824</v>
      </c>
      <c r="F2585" s="1" t="s">
        <v>9250</v>
      </c>
    </row>
    <row r="2586" spans="1:6" x14ac:dyDescent="0.3">
      <c r="A2586" s="1" t="s">
        <v>2296</v>
      </c>
      <c r="B2586" s="1" t="s">
        <v>698</v>
      </c>
      <c r="C2586" s="1" t="s">
        <v>1305</v>
      </c>
      <c r="D2586" s="1" t="s">
        <v>1306</v>
      </c>
      <c r="E2586" s="1" t="s">
        <v>8825</v>
      </c>
      <c r="F2586" s="1" t="s">
        <v>9251</v>
      </c>
    </row>
    <row r="2587" spans="1:6" x14ac:dyDescent="0.3">
      <c r="A2587" s="1" t="s">
        <v>2296</v>
      </c>
      <c r="B2587" s="1" t="s">
        <v>698</v>
      </c>
      <c r="C2587" s="1" t="s">
        <v>1305</v>
      </c>
      <c r="D2587" s="1" t="s">
        <v>1306</v>
      </c>
      <c r="E2587" s="1" t="s">
        <v>8826</v>
      </c>
      <c r="F2587" s="1" t="s">
        <v>9252</v>
      </c>
    </row>
    <row r="2588" spans="1:6" x14ac:dyDescent="0.3">
      <c r="A2588" s="1" t="s">
        <v>2296</v>
      </c>
      <c r="B2588" s="1" t="s">
        <v>698</v>
      </c>
      <c r="C2588" s="1" t="s">
        <v>1305</v>
      </c>
      <c r="D2588" s="1" t="s">
        <v>1306</v>
      </c>
      <c r="E2588" s="1" t="s">
        <v>8827</v>
      </c>
      <c r="F2588" s="1" t="s">
        <v>9253</v>
      </c>
    </row>
    <row r="2589" spans="1:6" x14ac:dyDescent="0.3">
      <c r="A2589" s="1" t="s">
        <v>2296</v>
      </c>
      <c r="B2589" s="1" t="s">
        <v>698</v>
      </c>
      <c r="C2589" s="1" t="s">
        <v>1305</v>
      </c>
      <c r="D2589" s="1" t="s">
        <v>1306</v>
      </c>
      <c r="E2589" s="1" t="s">
        <v>8828</v>
      </c>
      <c r="F2589" s="1" t="s">
        <v>9254</v>
      </c>
    </row>
    <row r="2590" spans="1:6" x14ac:dyDescent="0.3">
      <c r="A2590" s="1" t="s">
        <v>2296</v>
      </c>
      <c r="B2590" s="1" t="s">
        <v>698</v>
      </c>
      <c r="C2590" s="1" t="s">
        <v>1305</v>
      </c>
      <c r="D2590" s="1" t="s">
        <v>1306</v>
      </c>
      <c r="E2590" s="1" t="s">
        <v>8793</v>
      </c>
      <c r="F2590" s="1" t="s">
        <v>9219</v>
      </c>
    </row>
    <row r="2591" spans="1:6" x14ac:dyDescent="0.3">
      <c r="A2591" s="1" t="s">
        <v>2296</v>
      </c>
      <c r="B2591" s="1" t="s">
        <v>698</v>
      </c>
      <c r="C2591" s="1" t="s">
        <v>1305</v>
      </c>
      <c r="D2591" s="1" t="s">
        <v>1306</v>
      </c>
      <c r="E2591" s="1" t="s">
        <v>8794</v>
      </c>
      <c r="F2591" s="1" t="s">
        <v>9220</v>
      </c>
    </row>
    <row r="2592" spans="1:6" x14ac:dyDescent="0.3">
      <c r="A2592" s="1" t="s">
        <v>2296</v>
      </c>
      <c r="B2592" s="1" t="s">
        <v>698</v>
      </c>
      <c r="C2592" s="1" t="s">
        <v>1305</v>
      </c>
      <c r="D2592" s="1" t="s">
        <v>1306</v>
      </c>
      <c r="E2592" s="1" t="s">
        <v>8795</v>
      </c>
      <c r="F2592" s="1" t="s">
        <v>9221</v>
      </c>
    </row>
    <row r="2593" spans="1:6" x14ac:dyDescent="0.3">
      <c r="A2593" s="1" t="s">
        <v>2296</v>
      </c>
      <c r="B2593" s="1" t="s">
        <v>698</v>
      </c>
      <c r="C2593" s="1" t="s">
        <v>1305</v>
      </c>
      <c r="D2593" s="1" t="s">
        <v>1306</v>
      </c>
      <c r="E2593" s="1" t="s">
        <v>8796</v>
      </c>
      <c r="F2593" s="1" t="s">
        <v>9222</v>
      </c>
    </row>
    <row r="2594" spans="1:6" x14ac:dyDescent="0.3">
      <c r="A2594" s="1" t="s">
        <v>2296</v>
      </c>
      <c r="B2594" s="1" t="s">
        <v>698</v>
      </c>
      <c r="C2594" s="1" t="s">
        <v>1305</v>
      </c>
      <c r="D2594" s="1" t="s">
        <v>1306</v>
      </c>
      <c r="E2594" s="1" t="s">
        <v>8797</v>
      </c>
      <c r="F2594" s="1" t="s">
        <v>9223</v>
      </c>
    </row>
    <row r="2595" spans="1:6" x14ac:dyDescent="0.3">
      <c r="A2595" s="1" t="s">
        <v>2296</v>
      </c>
      <c r="B2595" s="1" t="s">
        <v>698</v>
      </c>
      <c r="C2595" s="1" t="s">
        <v>1305</v>
      </c>
      <c r="D2595" s="1" t="s">
        <v>1306</v>
      </c>
      <c r="E2595" s="1" t="s">
        <v>8798</v>
      </c>
      <c r="F2595" s="1" t="s">
        <v>9224</v>
      </c>
    </row>
    <row r="2596" spans="1:6" x14ac:dyDescent="0.3">
      <c r="A2596" s="1" t="s">
        <v>2296</v>
      </c>
      <c r="B2596" s="1" t="s">
        <v>698</v>
      </c>
      <c r="C2596" s="1" t="s">
        <v>1305</v>
      </c>
      <c r="D2596" s="1" t="s">
        <v>1306</v>
      </c>
      <c r="E2596" s="1" t="s">
        <v>8799</v>
      </c>
      <c r="F2596" s="1" t="s">
        <v>9225</v>
      </c>
    </row>
    <row r="2597" spans="1:6" x14ac:dyDescent="0.3">
      <c r="A2597" s="1" t="s">
        <v>2296</v>
      </c>
      <c r="B2597" s="1" t="s">
        <v>698</v>
      </c>
      <c r="C2597" s="1" t="s">
        <v>1305</v>
      </c>
      <c r="D2597" s="1" t="s">
        <v>1306</v>
      </c>
      <c r="E2597" s="1" t="s">
        <v>8800</v>
      </c>
      <c r="F2597" s="1" t="s">
        <v>9226</v>
      </c>
    </row>
    <row r="2598" spans="1:6" x14ac:dyDescent="0.3">
      <c r="A2598" s="1" t="s">
        <v>2296</v>
      </c>
      <c r="B2598" s="1" t="s">
        <v>698</v>
      </c>
      <c r="C2598" s="1" t="s">
        <v>1305</v>
      </c>
      <c r="D2598" s="1" t="s">
        <v>1306</v>
      </c>
      <c r="E2598" s="1" t="s">
        <v>8801</v>
      </c>
      <c r="F2598" s="1" t="s">
        <v>9227</v>
      </c>
    </row>
    <row r="2599" spans="1:6" x14ac:dyDescent="0.3">
      <c r="A2599" s="1" t="s">
        <v>2296</v>
      </c>
      <c r="B2599" s="1" t="s">
        <v>698</v>
      </c>
      <c r="C2599" s="1" t="s">
        <v>1305</v>
      </c>
      <c r="D2599" s="1" t="s">
        <v>1306</v>
      </c>
      <c r="E2599" s="1" t="s">
        <v>8802</v>
      </c>
      <c r="F2599" s="1" t="s">
        <v>9228</v>
      </c>
    </row>
    <row r="2600" spans="1:6" x14ac:dyDescent="0.3">
      <c r="A2600" s="1" t="s">
        <v>2296</v>
      </c>
      <c r="B2600" s="1" t="s">
        <v>698</v>
      </c>
      <c r="C2600" s="1" t="s">
        <v>1305</v>
      </c>
      <c r="D2600" s="1" t="s">
        <v>1306</v>
      </c>
      <c r="E2600" s="1" t="s">
        <v>8803</v>
      </c>
      <c r="F2600" s="1" t="s">
        <v>9229</v>
      </c>
    </row>
    <row r="2601" spans="1:6" x14ac:dyDescent="0.3">
      <c r="A2601" s="1" t="s">
        <v>2296</v>
      </c>
      <c r="B2601" s="1" t="s">
        <v>698</v>
      </c>
      <c r="C2601" s="1" t="s">
        <v>1305</v>
      </c>
      <c r="D2601" s="1" t="s">
        <v>1306</v>
      </c>
      <c r="E2601" s="1" t="s">
        <v>8804</v>
      </c>
      <c r="F2601" s="1" t="s">
        <v>9230</v>
      </c>
    </row>
    <row r="2602" spans="1:6" x14ac:dyDescent="0.3">
      <c r="A2602" s="1" t="s">
        <v>2296</v>
      </c>
      <c r="B2602" s="1" t="s">
        <v>698</v>
      </c>
      <c r="C2602" s="1" t="s">
        <v>1305</v>
      </c>
      <c r="D2602" s="1" t="s">
        <v>1306</v>
      </c>
      <c r="E2602" s="1" t="s">
        <v>8805</v>
      </c>
      <c r="F2602" s="1" t="s">
        <v>9231</v>
      </c>
    </row>
    <row r="2603" spans="1:6" x14ac:dyDescent="0.3">
      <c r="A2603" s="1" t="s">
        <v>2296</v>
      </c>
      <c r="B2603" s="1" t="s">
        <v>698</v>
      </c>
      <c r="C2603" s="1" t="s">
        <v>1305</v>
      </c>
      <c r="D2603" s="1" t="s">
        <v>1306</v>
      </c>
      <c r="E2603" s="1" t="s">
        <v>8806</v>
      </c>
      <c r="F2603" s="1" t="s">
        <v>9232</v>
      </c>
    </row>
    <row r="2604" spans="1:6" x14ac:dyDescent="0.3">
      <c r="A2604" s="1" t="s">
        <v>2296</v>
      </c>
      <c r="B2604" s="1" t="s">
        <v>698</v>
      </c>
      <c r="C2604" s="1" t="s">
        <v>1305</v>
      </c>
      <c r="D2604" s="1" t="s">
        <v>1306</v>
      </c>
      <c r="E2604" s="1" t="s">
        <v>8807</v>
      </c>
      <c r="F2604" s="1" t="s">
        <v>9233</v>
      </c>
    </row>
    <row r="2605" spans="1:6" x14ac:dyDescent="0.3">
      <c r="A2605" s="1" t="s">
        <v>2296</v>
      </c>
      <c r="B2605" s="1" t="s">
        <v>698</v>
      </c>
      <c r="C2605" s="1" t="s">
        <v>1305</v>
      </c>
      <c r="D2605" s="1" t="s">
        <v>1306</v>
      </c>
      <c r="E2605" s="1" t="s">
        <v>8808</v>
      </c>
      <c r="F2605" s="1" t="s">
        <v>9234</v>
      </c>
    </row>
    <row r="2606" spans="1:6" x14ac:dyDescent="0.3">
      <c r="A2606" s="1" t="s">
        <v>2296</v>
      </c>
      <c r="B2606" s="1" t="s">
        <v>698</v>
      </c>
      <c r="C2606" s="1" t="s">
        <v>1305</v>
      </c>
      <c r="D2606" s="1" t="s">
        <v>1306</v>
      </c>
      <c r="E2606" s="1" t="s">
        <v>8809</v>
      </c>
      <c r="F2606" s="1" t="s">
        <v>9235</v>
      </c>
    </row>
    <row r="2607" spans="1:6" x14ac:dyDescent="0.3">
      <c r="A2607" s="1" t="s">
        <v>2296</v>
      </c>
      <c r="B2607" s="1" t="s">
        <v>698</v>
      </c>
      <c r="C2607" s="1" t="s">
        <v>1305</v>
      </c>
      <c r="D2607" s="1" t="s">
        <v>1306</v>
      </c>
      <c r="E2607" s="1" t="s">
        <v>8810</v>
      </c>
      <c r="F2607" s="1" t="s">
        <v>9236</v>
      </c>
    </row>
    <row r="2608" spans="1:6" x14ac:dyDescent="0.3">
      <c r="A2608" s="1" t="s">
        <v>2296</v>
      </c>
      <c r="B2608" s="1" t="s">
        <v>698</v>
      </c>
      <c r="C2608" s="1" t="s">
        <v>1305</v>
      </c>
      <c r="D2608" s="1" t="s">
        <v>1306</v>
      </c>
      <c r="E2608" s="1" t="s">
        <v>8811</v>
      </c>
      <c r="F2608" s="1" t="s">
        <v>9237</v>
      </c>
    </row>
    <row r="2609" spans="1:6" x14ac:dyDescent="0.3">
      <c r="A2609" s="1" t="s">
        <v>2296</v>
      </c>
      <c r="B2609" s="1" t="s">
        <v>698</v>
      </c>
      <c r="C2609" s="1" t="s">
        <v>1305</v>
      </c>
      <c r="D2609" s="1" t="s">
        <v>1306</v>
      </c>
      <c r="E2609" s="1" t="s">
        <v>8812</v>
      </c>
      <c r="F2609" s="1" t="s">
        <v>9238</v>
      </c>
    </row>
    <row r="2610" spans="1:6" x14ac:dyDescent="0.3">
      <c r="A2610" s="1" t="s">
        <v>2296</v>
      </c>
      <c r="B2610" s="1" t="s">
        <v>698</v>
      </c>
      <c r="C2610" s="1" t="s">
        <v>1305</v>
      </c>
      <c r="D2610" s="1" t="s">
        <v>1306</v>
      </c>
      <c r="E2610" s="1" t="s">
        <v>8813</v>
      </c>
      <c r="F2610" s="1" t="s">
        <v>9239</v>
      </c>
    </row>
    <row r="2611" spans="1:6" x14ac:dyDescent="0.3">
      <c r="A2611" s="1" t="s">
        <v>2296</v>
      </c>
      <c r="B2611" s="1" t="s">
        <v>698</v>
      </c>
      <c r="C2611" s="1" t="s">
        <v>1305</v>
      </c>
      <c r="D2611" s="1" t="s">
        <v>1306</v>
      </c>
      <c r="E2611" s="1" t="s">
        <v>8814</v>
      </c>
      <c r="F2611" s="1" t="s">
        <v>9240</v>
      </c>
    </row>
    <row r="2612" spans="1:6" x14ac:dyDescent="0.3">
      <c r="A2612" s="1" t="s">
        <v>2296</v>
      </c>
      <c r="B2612" s="1" t="s">
        <v>698</v>
      </c>
      <c r="C2612" s="1" t="s">
        <v>1305</v>
      </c>
      <c r="D2612" s="1" t="s">
        <v>1306</v>
      </c>
      <c r="E2612" s="1" t="s">
        <v>8815</v>
      </c>
      <c r="F2612" s="1" t="s">
        <v>9241</v>
      </c>
    </row>
    <row r="2613" spans="1:6" x14ac:dyDescent="0.3">
      <c r="A2613" s="1" t="s">
        <v>2296</v>
      </c>
      <c r="B2613" s="1" t="s">
        <v>698</v>
      </c>
      <c r="C2613" s="1" t="s">
        <v>1305</v>
      </c>
      <c r="D2613" s="1" t="s">
        <v>1306</v>
      </c>
      <c r="E2613" s="1" t="s">
        <v>8816</v>
      </c>
      <c r="F2613" s="1" t="s">
        <v>9242</v>
      </c>
    </row>
    <row r="2614" spans="1:6" x14ac:dyDescent="0.3">
      <c r="A2614" s="1" t="s">
        <v>2296</v>
      </c>
      <c r="B2614" s="1" t="s">
        <v>698</v>
      </c>
      <c r="C2614" s="1" t="s">
        <v>1305</v>
      </c>
      <c r="D2614" s="1" t="s">
        <v>1306</v>
      </c>
      <c r="E2614" s="1" t="s">
        <v>8817</v>
      </c>
      <c r="F2614" s="1" t="s">
        <v>9243</v>
      </c>
    </row>
    <row r="2615" spans="1:6" x14ac:dyDescent="0.3">
      <c r="A2615" s="1" t="s">
        <v>2296</v>
      </c>
      <c r="B2615" s="1" t="s">
        <v>698</v>
      </c>
      <c r="C2615" s="1" t="s">
        <v>1305</v>
      </c>
      <c r="D2615" s="1" t="s">
        <v>1306</v>
      </c>
      <c r="E2615" s="1" t="s">
        <v>8818</v>
      </c>
      <c r="F2615" s="1" t="s">
        <v>9244</v>
      </c>
    </row>
    <row r="2616" spans="1:6" x14ac:dyDescent="0.3">
      <c r="A2616" s="1" t="s">
        <v>2296</v>
      </c>
      <c r="B2616" s="1" t="s">
        <v>698</v>
      </c>
      <c r="C2616" s="1" t="s">
        <v>1305</v>
      </c>
      <c r="D2616" s="1" t="s">
        <v>1306</v>
      </c>
      <c r="E2616" s="1" t="s">
        <v>8819</v>
      </c>
      <c r="F2616" s="1" t="s">
        <v>9245</v>
      </c>
    </row>
    <row r="2617" spans="1:6" x14ac:dyDescent="0.3">
      <c r="A2617" s="1" t="s">
        <v>2296</v>
      </c>
      <c r="B2617" s="1" t="s">
        <v>698</v>
      </c>
      <c r="C2617" s="1" t="s">
        <v>1305</v>
      </c>
      <c r="D2617" s="1" t="s">
        <v>1306</v>
      </c>
      <c r="E2617" s="1" t="s">
        <v>8793</v>
      </c>
      <c r="F2617" s="1" t="s">
        <v>9219</v>
      </c>
    </row>
    <row r="2618" spans="1:6" x14ac:dyDescent="0.3">
      <c r="A2618" s="1" t="s">
        <v>2296</v>
      </c>
      <c r="B2618" s="1" t="s">
        <v>698</v>
      </c>
      <c r="C2618" s="1" t="s">
        <v>1305</v>
      </c>
      <c r="D2618" s="1" t="s">
        <v>1306</v>
      </c>
      <c r="E2618" s="1" t="s">
        <v>8794</v>
      </c>
      <c r="F2618" s="1" t="s">
        <v>9220</v>
      </c>
    </row>
    <row r="2619" spans="1:6" x14ac:dyDescent="0.3">
      <c r="A2619" s="1" t="s">
        <v>2296</v>
      </c>
      <c r="B2619" s="1" t="s">
        <v>698</v>
      </c>
      <c r="C2619" s="1" t="s">
        <v>1305</v>
      </c>
      <c r="D2619" s="1" t="s">
        <v>1306</v>
      </c>
      <c r="E2619" s="1" t="s">
        <v>8795</v>
      </c>
      <c r="F2619" s="1" t="s">
        <v>9221</v>
      </c>
    </row>
    <row r="2620" spans="1:6" x14ac:dyDescent="0.3">
      <c r="A2620" s="1" t="s">
        <v>2296</v>
      </c>
      <c r="B2620" s="1" t="s">
        <v>698</v>
      </c>
      <c r="C2620" s="1" t="s">
        <v>1305</v>
      </c>
      <c r="D2620" s="1" t="s">
        <v>1306</v>
      </c>
      <c r="E2620" s="1" t="s">
        <v>8796</v>
      </c>
      <c r="F2620" s="1" t="s">
        <v>9222</v>
      </c>
    </row>
    <row r="2621" spans="1:6" x14ac:dyDescent="0.3">
      <c r="A2621" s="1" t="s">
        <v>2296</v>
      </c>
      <c r="B2621" s="1" t="s">
        <v>698</v>
      </c>
      <c r="C2621" s="1" t="s">
        <v>1305</v>
      </c>
      <c r="D2621" s="1" t="s">
        <v>1306</v>
      </c>
      <c r="E2621" s="1" t="s">
        <v>8797</v>
      </c>
      <c r="F2621" s="1" t="s">
        <v>9223</v>
      </c>
    </row>
    <row r="2622" spans="1:6" x14ac:dyDescent="0.3">
      <c r="A2622" s="1" t="s">
        <v>2296</v>
      </c>
      <c r="B2622" s="1" t="s">
        <v>698</v>
      </c>
      <c r="C2622" s="1" t="s">
        <v>1305</v>
      </c>
      <c r="D2622" s="1" t="s">
        <v>1306</v>
      </c>
      <c r="E2622" s="1" t="s">
        <v>8798</v>
      </c>
      <c r="F2622" s="1" t="s">
        <v>9224</v>
      </c>
    </row>
    <row r="2623" spans="1:6" x14ac:dyDescent="0.3">
      <c r="A2623" s="1" t="s">
        <v>2296</v>
      </c>
      <c r="B2623" s="1" t="s">
        <v>698</v>
      </c>
      <c r="C2623" s="1" t="s">
        <v>1305</v>
      </c>
      <c r="D2623" s="1" t="s">
        <v>1306</v>
      </c>
      <c r="E2623" s="1" t="s">
        <v>8799</v>
      </c>
      <c r="F2623" s="1" t="s">
        <v>9225</v>
      </c>
    </row>
    <row r="2624" spans="1:6" x14ac:dyDescent="0.3">
      <c r="A2624" s="1" t="s">
        <v>2296</v>
      </c>
      <c r="B2624" s="1" t="s">
        <v>698</v>
      </c>
      <c r="C2624" s="1" t="s">
        <v>1305</v>
      </c>
      <c r="D2624" s="1" t="s">
        <v>1306</v>
      </c>
      <c r="E2624" s="1" t="s">
        <v>8800</v>
      </c>
      <c r="F2624" s="1" t="s">
        <v>9226</v>
      </c>
    </row>
    <row r="2625" spans="1:6" x14ac:dyDescent="0.3">
      <c r="A2625" s="1" t="s">
        <v>2296</v>
      </c>
      <c r="B2625" s="1" t="s">
        <v>698</v>
      </c>
      <c r="C2625" s="1" t="s">
        <v>1305</v>
      </c>
      <c r="D2625" s="1" t="s">
        <v>1306</v>
      </c>
      <c r="E2625" s="1" t="s">
        <v>8801</v>
      </c>
      <c r="F2625" s="1" t="s">
        <v>9227</v>
      </c>
    </row>
    <row r="2626" spans="1:6" x14ac:dyDescent="0.3">
      <c r="A2626" s="1" t="s">
        <v>2296</v>
      </c>
      <c r="B2626" s="1" t="s">
        <v>698</v>
      </c>
      <c r="C2626" s="1" t="s">
        <v>1305</v>
      </c>
      <c r="D2626" s="1" t="s">
        <v>1306</v>
      </c>
      <c r="E2626" s="1" t="s">
        <v>8802</v>
      </c>
      <c r="F2626" s="1" t="s">
        <v>9228</v>
      </c>
    </row>
    <row r="2627" spans="1:6" x14ac:dyDescent="0.3">
      <c r="A2627" s="1" t="s">
        <v>2296</v>
      </c>
      <c r="B2627" s="1" t="s">
        <v>698</v>
      </c>
      <c r="C2627" s="1" t="s">
        <v>1305</v>
      </c>
      <c r="D2627" s="1" t="s">
        <v>1306</v>
      </c>
      <c r="E2627" s="1" t="s">
        <v>8803</v>
      </c>
      <c r="F2627" s="1" t="s">
        <v>9229</v>
      </c>
    </row>
    <row r="2628" spans="1:6" x14ac:dyDescent="0.3">
      <c r="A2628" s="1" t="s">
        <v>2296</v>
      </c>
      <c r="B2628" s="1" t="s">
        <v>698</v>
      </c>
      <c r="C2628" s="1" t="s">
        <v>1305</v>
      </c>
      <c r="D2628" s="1" t="s">
        <v>1306</v>
      </c>
      <c r="E2628" s="1" t="s">
        <v>8804</v>
      </c>
      <c r="F2628" s="1" t="s">
        <v>9230</v>
      </c>
    </row>
    <row r="2629" spans="1:6" x14ac:dyDescent="0.3">
      <c r="A2629" s="1" t="s">
        <v>2296</v>
      </c>
      <c r="B2629" s="1" t="s">
        <v>698</v>
      </c>
      <c r="C2629" s="1" t="s">
        <v>1305</v>
      </c>
      <c r="D2629" s="1" t="s">
        <v>1306</v>
      </c>
      <c r="E2629" s="1" t="s">
        <v>8805</v>
      </c>
      <c r="F2629" s="1" t="s">
        <v>9231</v>
      </c>
    </row>
    <row r="2630" spans="1:6" x14ac:dyDescent="0.3">
      <c r="A2630" s="1" t="s">
        <v>2296</v>
      </c>
      <c r="B2630" s="1" t="s">
        <v>698</v>
      </c>
      <c r="C2630" s="1" t="s">
        <v>1305</v>
      </c>
      <c r="D2630" s="1" t="s">
        <v>1306</v>
      </c>
      <c r="E2630" s="1" t="s">
        <v>8806</v>
      </c>
      <c r="F2630" s="1" t="s">
        <v>9232</v>
      </c>
    </row>
    <row r="2631" spans="1:6" x14ac:dyDescent="0.3">
      <c r="A2631" s="1" t="s">
        <v>2296</v>
      </c>
      <c r="B2631" s="1" t="s">
        <v>698</v>
      </c>
      <c r="C2631" s="1" t="s">
        <v>1305</v>
      </c>
      <c r="D2631" s="1" t="s">
        <v>1306</v>
      </c>
      <c r="E2631" s="1" t="s">
        <v>8807</v>
      </c>
      <c r="F2631" s="1" t="s">
        <v>9233</v>
      </c>
    </row>
    <row r="2632" spans="1:6" x14ac:dyDescent="0.3">
      <c r="A2632" s="1" t="s">
        <v>2296</v>
      </c>
      <c r="B2632" s="1" t="s">
        <v>698</v>
      </c>
      <c r="C2632" s="1" t="s">
        <v>1305</v>
      </c>
      <c r="D2632" s="1" t="s">
        <v>1306</v>
      </c>
      <c r="E2632" s="1" t="s">
        <v>8808</v>
      </c>
      <c r="F2632" s="1" t="s">
        <v>9234</v>
      </c>
    </row>
    <row r="2633" spans="1:6" x14ac:dyDescent="0.3">
      <c r="A2633" s="1" t="s">
        <v>2296</v>
      </c>
      <c r="B2633" s="1" t="s">
        <v>698</v>
      </c>
      <c r="C2633" s="1" t="s">
        <v>1305</v>
      </c>
      <c r="D2633" s="1" t="s">
        <v>1306</v>
      </c>
      <c r="E2633" s="1" t="s">
        <v>8809</v>
      </c>
      <c r="F2633" s="1" t="s">
        <v>9235</v>
      </c>
    </row>
    <row r="2634" spans="1:6" x14ac:dyDescent="0.3">
      <c r="A2634" s="1" t="s">
        <v>2296</v>
      </c>
      <c r="B2634" s="1" t="s">
        <v>698</v>
      </c>
      <c r="C2634" s="1" t="s">
        <v>1305</v>
      </c>
      <c r="D2634" s="1" t="s">
        <v>1306</v>
      </c>
      <c r="E2634" s="1" t="s">
        <v>8810</v>
      </c>
      <c r="F2634" s="1" t="s">
        <v>9236</v>
      </c>
    </row>
    <row r="2635" spans="1:6" x14ac:dyDescent="0.3">
      <c r="A2635" s="1" t="s">
        <v>2296</v>
      </c>
      <c r="B2635" s="1" t="s">
        <v>698</v>
      </c>
      <c r="C2635" s="1" t="s">
        <v>1305</v>
      </c>
      <c r="D2635" s="1" t="s">
        <v>1306</v>
      </c>
      <c r="E2635" s="1" t="s">
        <v>8811</v>
      </c>
      <c r="F2635" s="1" t="s">
        <v>9237</v>
      </c>
    </row>
    <row r="2636" spans="1:6" x14ac:dyDescent="0.3">
      <c r="A2636" s="1" t="s">
        <v>2296</v>
      </c>
      <c r="B2636" s="1" t="s">
        <v>698</v>
      </c>
      <c r="C2636" s="1" t="s">
        <v>1305</v>
      </c>
      <c r="D2636" s="1" t="s">
        <v>1306</v>
      </c>
      <c r="E2636" s="1" t="s">
        <v>8812</v>
      </c>
      <c r="F2636" s="1" t="s">
        <v>9238</v>
      </c>
    </row>
    <row r="2637" spans="1:6" x14ac:dyDescent="0.3">
      <c r="A2637" s="1" t="s">
        <v>2296</v>
      </c>
      <c r="B2637" s="1" t="s">
        <v>698</v>
      </c>
      <c r="C2637" s="1" t="s">
        <v>1305</v>
      </c>
      <c r="D2637" s="1" t="s">
        <v>1306</v>
      </c>
      <c r="E2637" s="1" t="s">
        <v>8813</v>
      </c>
      <c r="F2637" s="1" t="s">
        <v>9239</v>
      </c>
    </row>
    <row r="2638" spans="1:6" x14ac:dyDescent="0.3">
      <c r="A2638" s="1" t="s">
        <v>2296</v>
      </c>
      <c r="B2638" s="1" t="s">
        <v>698</v>
      </c>
      <c r="C2638" s="1" t="s">
        <v>1305</v>
      </c>
      <c r="D2638" s="1" t="s">
        <v>1306</v>
      </c>
      <c r="E2638" s="1" t="s">
        <v>8814</v>
      </c>
      <c r="F2638" s="1" t="s">
        <v>9240</v>
      </c>
    </row>
    <row r="2639" spans="1:6" x14ac:dyDescent="0.3">
      <c r="A2639" s="1" t="s">
        <v>2296</v>
      </c>
      <c r="B2639" s="1" t="s">
        <v>698</v>
      </c>
      <c r="C2639" s="1" t="s">
        <v>1305</v>
      </c>
      <c r="D2639" s="1" t="s">
        <v>1306</v>
      </c>
      <c r="E2639" s="1" t="s">
        <v>8815</v>
      </c>
      <c r="F2639" s="1" t="s">
        <v>9241</v>
      </c>
    </row>
    <row r="2640" spans="1:6" x14ac:dyDescent="0.3">
      <c r="A2640" s="1" t="s">
        <v>2296</v>
      </c>
      <c r="B2640" s="1" t="s">
        <v>698</v>
      </c>
      <c r="C2640" s="1" t="s">
        <v>1305</v>
      </c>
      <c r="D2640" s="1" t="s">
        <v>1306</v>
      </c>
      <c r="E2640" s="1" t="s">
        <v>8816</v>
      </c>
      <c r="F2640" s="1" t="s">
        <v>9242</v>
      </c>
    </row>
    <row r="2641" spans="1:6" x14ac:dyDescent="0.3">
      <c r="A2641" s="1" t="s">
        <v>2296</v>
      </c>
      <c r="B2641" s="1" t="s">
        <v>698</v>
      </c>
      <c r="C2641" s="1" t="s">
        <v>1305</v>
      </c>
      <c r="D2641" s="1" t="s">
        <v>1306</v>
      </c>
      <c r="E2641" s="1" t="s">
        <v>8817</v>
      </c>
      <c r="F2641" s="1" t="s">
        <v>9243</v>
      </c>
    </row>
    <row r="2642" spans="1:6" x14ac:dyDescent="0.3">
      <c r="A2642" s="1" t="s">
        <v>2296</v>
      </c>
      <c r="B2642" s="1" t="s">
        <v>698</v>
      </c>
      <c r="C2642" s="1" t="s">
        <v>1305</v>
      </c>
      <c r="D2642" s="1" t="s">
        <v>1306</v>
      </c>
      <c r="E2642" s="1" t="s">
        <v>8818</v>
      </c>
      <c r="F2642" s="1" t="s">
        <v>9244</v>
      </c>
    </row>
    <row r="2643" spans="1:6" x14ac:dyDescent="0.3">
      <c r="A2643" s="1" t="s">
        <v>2296</v>
      </c>
      <c r="B2643" s="1" t="s">
        <v>698</v>
      </c>
      <c r="C2643" s="1" t="s">
        <v>1305</v>
      </c>
      <c r="D2643" s="1" t="s">
        <v>1306</v>
      </c>
      <c r="E2643" s="1" t="s">
        <v>8819</v>
      </c>
      <c r="F2643" s="1" t="s">
        <v>9245</v>
      </c>
    </row>
    <row r="2644" spans="1:6" x14ac:dyDescent="0.3">
      <c r="A2644" s="1" t="s">
        <v>2296</v>
      </c>
      <c r="B2644" s="1" t="s">
        <v>698</v>
      </c>
      <c r="C2644" s="1" t="s">
        <v>1305</v>
      </c>
      <c r="D2644" s="1" t="s">
        <v>1306</v>
      </c>
      <c r="E2644" s="1" t="s">
        <v>8793</v>
      </c>
      <c r="F2644" s="1" t="s">
        <v>9219</v>
      </c>
    </row>
    <row r="2645" spans="1:6" x14ac:dyDescent="0.3">
      <c r="A2645" s="1" t="s">
        <v>2296</v>
      </c>
      <c r="B2645" s="1" t="s">
        <v>698</v>
      </c>
      <c r="C2645" s="1" t="s">
        <v>1305</v>
      </c>
      <c r="D2645" s="1" t="s">
        <v>1306</v>
      </c>
      <c r="E2645" s="1" t="s">
        <v>8794</v>
      </c>
      <c r="F2645" s="1" t="s">
        <v>9220</v>
      </c>
    </row>
    <row r="2646" spans="1:6" x14ac:dyDescent="0.3">
      <c r="A2646" s="1" t="s">
        <v>2296</v>
      </c>
      <c r="B2646" s="1" t="s">
        <v>698</v>
      </c>
      <c r="C2646" s="1" t="s">
        <v>1305</v>
      </c>
      <c r="D2646" s="1" t="s">
        <v>1306</v>
      </c>
      <c r="E2646" s="1" t="s">
        <v>8795</v>
      </c>
      <c r="F2646" s="1" t="s">
        <v>9221</v>
      </c>
    </row>
    <row r="2647" spans="1:6" x14ac:dyDescent="0.3">
      <c r="A2647" s="1" t="s">
        <v>2296</v>
      </c>
      <c r="B2647" s="1" t="s">
        <v>698</v>
      </c>
      <c r="C2647" s="1" t="s">
        <v>1305</v>
      </c>
      <c r="D2647" s="1" t="s">
        <v>1306</v>
      </c>
      <c r="E2647" s="1" t="s">
        <v>8796</v>
      </c>
      <c r="F2647" s="1" t="s">
        <v>9222</v>
      </c>
    </row>
    <row r="2648" spans="1:6" x14ac:dyDescent="0.3">
      <c r="A2648" s="1" t="s">
        <v>2296</v>
      </c>
      <c r="B2648" s="1" t="s">
        <v>698</v>
      </c>
      <c r="C2648" s="1" t="s">
        <v>1305</v>
      </c>
      <c r="D2648" s="1" t="s">
        <v>1306</v>
      </c>
      <c r="E2648" s="1" t="s">
        <v>8797</v>
      </c>
      <c r="F2648" s="1" t="s">
        <v>9223</v>
      </c>
    </row>
    <row r="2649" spans="1:6" x14ac:dyDescent="0.3">
      <c r="A2649" s="1" t="s">
        <v>2296</v>
      </c>
      <c r="B2649" s="1" t="s">
        <v>698</v>
      </c>
      <c r="C2649" s="1" t="s">
        <v>1305</v>
      </c>
      <c r="D2649" s="1" t="s">
        <v>1306</v>
      </c>
      <c r="E2649" s="1" t="s">
        <v>8798</v>
      </c>
      <c r="F2649" s="1" t="s">
        <v>9224</v>
      </c>
    </row>
    <row r="2650" spans="1:6" x14ac:dyDescent="0.3">
      <c r="A2650" s="1" t="s">
        <v>2296</v>
      </c>
      <c r="B2650" s="1" t="s">
        <v>698</v>
      </c>
      <c r="C2650" s="1" t="s">
        <v>1305</v>
      </c>
      <c r="D2650" s="1" t="s">
        <v>1306</v>
      </c>
      <c r="E2650" s="1" t="s">
        <v>8799</v>
      </c>
      <c r="F2650" s="1" t="s">
        <v>9225</v>
      </c>
    </row>
    <row r="2651" spans="1:6" x14ac:dyDescent="0.3">
      <c r="A2651" s="1" t="s">
        <v>2296</v>
      </c>
      <c r="B2651" s="1" t="s">
        <v>698</v>
      </c>
      <c r="C2651" s="1" t="s">
        <v>1305</v>
      </c>
      <c r="D2651" s="1" t="s">
        <v>1306</v>
      </c>
      <c r="E2651" s="1" t="s">
        <v>8800</v>
      </c>
      <c r="F2651" s="1" t="s">
        <v>9226</v>
      </c>
    </row>
    <row r="2652" spans="1:6" x14ac:dyDescent="0.3">
      <c r="A2652" s="1" t="s">
        <v>2296</v>
      </c>
      <c r="B2652" s="1" t="s">
        <v>698</v>
      </c>
      <c r="C2652" s="1" t="s">
        <v>1305</v>
      </c>
      <c r="D2652" s="1" t="s">
        <v>1306</v>
      </c>
      <c r="E2652" s="1" t="s">
        <v>8801</v>
      </c>
      <c r="F2652" s="1" t="s">
        <v>9227</v>
      </c>
    </row>
    <row r="2653" spans="1:6" x14ac:dyDescent="0.3">
      <c r="A2653" s="1" t="s">
        <v>2296</v>
      </c>
      <c r="B2653" s="1" t="s">
        <v>698</v>
      </c>
      <c r="C2653" s="1" t="s">
        <v>1305</v>
      </c>
      <c r="D2653" s="1" t="s">
        <v>1306</v>
      </c>
      <c r="E2653" s="1" t="s">
        <v>8802</v>
      </c>
      <c r="F2653" s="1" t="s">
        <v>9228</v>
      </c>
    </row>
    <row r="2654" spans="1:6" x14ac:dyDescent="0.3">
      <c r="A2654" s="1" t="s">
        <v>2296</v>
      </c>
      <c r="B2654" s="1" t="s">
        <v>698</v>
      </c>
      <c r="C2654" s="1" t="s">
        <v>1305</v>
      </c>
      <c r="D2654" s="1" t="s">
        <v>1306</v>
      </c>
      <c r="E2654" s="1" t="s">
        <v>8803</v>
      </c>
      <c r="F2654" s="1" t="s">
        <v>9229</v>
      </c>
    </row>
    <row r="2655" spans="1:6" x14ac:dyDescent="0.3">
      <c r="A2655" s="1" t="s">
        <v>2296</v>
      </c>
      <c r="B2655" s="1" t="s">
        <v>698</v>
      </c>
      <c r="C2655" s="1" t="s">
        <v>1305</v>
      </c>
      <c r="D2655" s="1" t="s">
        <v>1306</v>
      </c>
      <c r="E2655" s="1" t="s">
        <v>8804</v>
      </c>
      <c r="F2655" s="1" t="s">
        <v>9230</v>
      </c>
    </row>
    <row r="2656" spans="1:6" x14ac:dyDescent="0.3">
      <c r="A2656" s="1" t="s">
        <v>2296</v>
      </c>
      <c r="B2656" s="1" t="s">
        <v>698</v>
      </c>
      <c r="C2656" s="1" t="s">
        <v>1305</v>
      </c>
      <c r="D2656" s="1" t="s">
        <v>1306</v>
      </c>
      <c r="E2656" s="1" t="s">
        <v>8805</v>
      </c>
      <c r="F2656" s="1" t="s">
        <v>9231</v>
      </c>
    </row>
    <row r="2657" spans="1:6" x14ac:dyDescent="0.3">
      <c r="A2657" s="1" t="s">
        <v>2296</v>
      </c>
      <c r="B2657" s="1" t="s">
        <v>698</v>
      </c>
      <c r="C2657" s="1" t="s">
        <v>1305</v>
      </c>
      <c r="D2657" s="1" t="s">
        <v>1306</v>
      </c>
      <c r="E2657" s="1" t="s">
        <v>8806</v>
      </c>
      <c r="F2657" s="1" t="s">
        <v>9232</v>
      </c>
    </row>
    <row r="2658" spans="1:6" x14ac:dyDescent="0.3">
      <c r="A2658" s="1" t="s">
        <v>2296</v>
      </c>
      <c r="B2658" s="1" t="s">
        <v>698</v>
      </c>
      <c r="C2658" s="1" t="s">
        <v>1305</v>
      </c>
      <c r="D2658" s="1" t="s">
        <v>1306</v>
      </c>
      <c r="E2658" s="1" t="s">
        <v>8807</v>
      </c>
      <c r="F2658" s="1" t="s">
        <v>9233</v>
      </c>
    </row>
    <row r="2659" spans="1:6" x14ac:dyDescent="0.3">
      <c r="A2659" s="1" t="s">
        <v>2296</v>
      </c>
      <c r="B2659" s="1" t="s">
        <v>698</v>
      </c>
      <c r="C2659" s="1" t="s">
        <v>1305</v>
      </c>
      <c r="D2659" s="1" t="s">
        <v>1306</v>
      </c>
      <c r="E2659" s="1" t="s">
        <v>8808</v>
      </c>
      <c r="F2659" s="1" t="s">
        <v>9234</v>
      </c>
    </row>
    <row r="2660" spans="1:6" x14ac:dyDescent="0.3">
      <c r="A2660" s="1" t="s">
        <v>2296</v>
      </c>
      <c r="B2660" s="1" t="s">
        <v>698</v>
      </c>
      <c r="C2660" s="1" t="s">
        <v>1305</v>
      </c>
      <c r="D2660" s="1" t="s">
        <v>1306</v>
      </c>
      <c r="E2660" s="1" t="s">
        <v>8809</v>
      </c>
      <c r="F2660" s="1" t="s">
        <v>9235</v>
      </c>
    </row>
    <row r="2661" spans="1:6" x14ac:dyDescent="0.3">
      <c r="A2661" s="1" t="s">
        <v>2296</v>
      </c>
      <c r="B2661" s="1" t="s">
        <v>698</v>
      </c>
      <c r="C2661" s="1" t="s">
        <v>1305</v>
      </c>
      <c r="D2661" s="1" t="s">
        <v>1306</v>
      </c>
      <c r="E2661" s="1" t="s">
        <v>8810</v>
      </c>
      <c r="F2661" s="1" t="s">
        <v>9236</v>
      </c>
    </row>
    <row r="2662" spans="1:6" x14ac:dyDescent="0.3">
      <c r="A2662" s="1" t="s">
        <v>2296</v>
      </c>
      <c r="B2662" s="1" t="s">
        <v>698</v>
      </c>
      <c r="C2662" s="1" t="s">
        <v>1305</v>
      </c>
      <c r="D2662" s="1" t="s">
        <v>1306</v>
      </c>
      <c r="E2662" s="1" t="s">
        <v>8820</v>
      </c>
      <c r="F2662" s="1" t="s">
        <v>9246</v>
      </c>
    </row>
    <row r="2663" spans="1:6" x14ac:dyDescent="0.3">
      <c r="A2663" s="1" t="s">
        <v>2296</v>
      </c>
      <c r="B2663" s="1" t="s">
        <v>698</v>
      </c>
      <c r="C2663" s="1" t="s">
        <v>1305</v>
      </c>
      <c r="D2663" s="1" t="s">
        <v>1306</v>
      </c>
      <c r="E2663" s="1" t="s">
        <v>8821</v>
      </c>
      <c r="F2663" s="1" t="s">
        <v>9247</v>
      </c>
    </row>
    <row r="2664" spans="1:6" x14ac:dyDescent="0.3">
      <c r="A2664" s="1" t="s">
        <v>2296</v>
      </c>
      <c r="B2664" s="1" t="s">
        <v>698</v>
      </c>
      <c r="C2664" s="1" t="s">
        <v>1305</v>
      </c>
      <c r="D2664" s="1" t="s">
        <v>1306</v>
      </c>
      <c r="E2664" s="1" t="s">
        <v>8822</v>
      </c>
      <c r="F2664" s="1" t="s">
        <v>9248</v>
      </c>
    </row>
    <row r="2665" spans="1:6" x14ac:dyDescent="0.3">
      <c r="A2665" s="1" t="s">
        <v>2296</v>
      </c>
      <c r="B2665" s="1" t="s">
        <v>698</v>
      </c>
      <c r="C2665" s="1" t="s">
        <v>1305</v>
      </c>
      <c r="D2665" s="1" t="s">
        <v>1306</v>
      </c>
      <c r="E2665" s="1" t="s">
        <v>8823</v>
      </c>
      <c r="F2665" s="1" t="s">
        <v>9249</v>
      </c>
    </row>
    <row r="2666" spans="1:6" x14ac:dyDescent="0.3">
      <c r="A2666" s="1" t="s">
        <v>2296</v>
      </c>
      <c r="B2666" s="1" t="s">
        <v>698</v>
      </c>
      <c r="C2666" s="1" t="s">
        <v>1305</v>
      </c>
      <c r="D2666" s="1" t="s">
        <v>1306</v>
      </c>
      <c r="E2666" s="1" t="s">
        <v>8824</v>
      </c>
      <c r="F2666" s="1" t="s">
        <v>9250</v>
      </c>
    </row>
    <row r="2667" spans="1:6" x14ac:dyDescent="0.3">
      <c r="A2667" s="1" t="s">
        <v>2296</v>
      </c>
      <c r="B2667" s="1" t="s">
        <v>698</v>
      </c>
      <c r="C2667" s="1" t="s">
        <v>1305</v>
      </c>
      <c r="D2667" s="1" t="s">
        <v>1306</v>
      </c>
      <c r="E2667" s="1" t="s">
        <v>8825</v>
      </c>
      <c r="F2667" s="1" t="s">
        <v>9251</v>
      </c>
    </row>
    <row r="2668" spans="1:6" x14ac:dyDescent="0.3">
      <c r="A2668" s="1" t="s">
        <v>2296</v>
      </c>
      <c r="B2668" s="1" t="s">
        <v>698</v>
      </c>
      <c r="C2668" s="1" t="s">
        <v>1305</v>
      </c>
      <c r="D2668" s="1" t="s">
        <v>1306</v>
      </c>
      <c r="E2668" s="1" t="s">
        <v>8826</v>
      </c>
      <c r="F2668" s="1" t="s">
        <v>9252</v>
      </c>
    </row>
    <row r="2669" spans="1:6" x14ac:dyDescent="0.3">
      <c r="A2669" s="1" t="s">
        <v>2296</v>
      </c>
      <c r="B2669" s="1" t="s">
        <v>698</v>
      </c>
      <c r="C2669" s="1" t="s">
        <v>1305</v>
      </c>
      <c r="D2669" s="1" t="s">
        <v>1306</v>
      </c>
      <c r="E2669" s="1" t="s">
        <v>8827</v>
      </c>
      <c r="F2669" s="1" t="s">
        <v>9253</v>
      </c>
    </row>
    <row r="2670" spans="1:6" x14ac:dyDescent="0.3">
      <c r="A2670" s="1" t="s">
        <v>2296</v>
      </c>
      <c r="B2670" s="1" t="s">
        <v>698</v>
      </c>
      <c r="C2670" s="1" t="s">
        <v>1305</v>
      </c>
      <c r="D2670" s="1" t="s">
        <v>1306</v>
      </c>
      <c r="E2670" s="1" t="s">
        <v>8828</v>
      </c>
      <c r="F2670" s="1" t="s">
        <v>9254</v>
      </c>
    </row>
    <row r="2671" spans="1:6" x14ac:dyDescent="0.3">
      <c r="A2671" s="1" t="s">
        <v>2296</v>
      </c>
      <c r="B2671" s="1" t="s">
        <v>698</v>
      </c>
      <c r="C2671" s="1" t="s">
        <v>1305</v>
      </c>
      <c r="D2671" s="1" t="s">
        <v>1306</v>
      </c>
      <c r="E2671" s="1" t="s">
        <v>8793</v>
      </c>
      <c r="F2671" s="1" t="s">
        <v>9219</v>
      </c>
    </row>
    <row r="2672" spans="1:6" x14ac:dyDescent="0.3">
      <c r="A2672" s="1" t="s">
        <v>2296</v>
      </c>
      <c r="B2672" s="1" t="s">
        <v>698</v>
      </c>
      <c r="C2672" s="1" t="s">
        <v>1305</v>
      </c>
      <c r="D2672" s="1" t="s">
        <v>1306</v>
      </c>
      <c r="E2672" s="1" t="s">
        <v>8794</v>
      </c>
      <c r="F2672" s="1" t="s">
        <v>9220</v>
      </c>
    </row>
    <row r="2673" spans="1:6" x14ac:dyDescent="0.3">
      <c r="A2673" s="1" t="s">
        <v>2296</v>
      </c>
      <c r="B2673" s="1" t="s">
        <v>698</v>
      </c>
      <c r="C2673" s="1" t="s">
        <v>1305</v>
      </c>
      <c r="D2673" s="1" t="s">
        <v>1306</v>
      </c>
      <c r="E2673" s="1" t="s">
        <v>8795</v>
      </c>
      <c r="F2673" s="1" t="s">
        <v>9221</v>
      </c>
    </row>
    <row r="2674" spans="1:6" x14ac:dyDescent="0.3">
      <c r="A2674" s="1" t="s">
        <v>2296</v>
      </c>
      <c r="B2674" s="1" t="s">
        <v>698</v>
      </c>
      <c r="C2674" s="1" t="s">
        <v>1305</v>
      </c>
      <c r="D2674" s="1" t="s">
        <v>1306</v>
      </c>
      <c r="E2674" s="1" t="s">
        <v>8796</v>
      </c>
      <c r="F2674" s="1" t="s">
        <v>9222</v>
      </c>
    </row>
    <row r="2675" spans="1:6" x14ac:dyDescent="0.3">
      <c r="A2675" s="1" t="s">
        <v>2296</v>
      </c>
      <c r="B2675" s="1" t="s">
        <v>698</v>
      </c>
      <c r="C2675" s="1" t="s">
        <v>1305</v>
      </c>
      <c r="D2675" s="1" t="s">
        <v>1306</v>
      </c>
      <c r="E2675" s="1" t="s">
        <v>8797</v>
      </c>
      <c r="F2675" s="1" t="s">
        <v>9223</v>
      </c>
    </row>
    <row r="2676" spans="1:6" x14ac:dyDescent="0.3">
      <c r="A2676" s="1" t="s">
        <v>2296</v>
      </c>
      <c r="B2676" s="1" t="s">
        <v>698</v>
      </c>
      <c r="C2676" s="1" t="s">
        <v>1305</v>
      </c>
      <c r="D2676" s="1" t="s">
        <v>1306</v>
      </c>
      <c r="E2676" s="1" t="s">
        <v>8798</v>
      </c>
      <c r="F2676" s="1" t="s">
        <v>9224</v>
      </c>
    </row>
    <row r="2677" spans="1:6" x14ac:dyDescent="0.3">
      <c r="A2677" s="1" t="s">
        <v>2296</v>
      </c>
      <c r="B2677" s="1" t="s">
        <v>698</v>
      </c>
      <c r="C2677" s="1" t="s">
        <v>1305</v>
      </c>
      <c r="D2677" s="1" t="s">
        <v>1306</v>
      </c>
      <c r="E2677" s="1" t="s">
        <v>8799</v>
      </c>
      <c r="F2677" s="1" t="s">
        <v>9225</v>
      </c>
    </row>
    <row r="2678" spans="1:6" x14ac:dyDescent="0.3">
      <c r="A2678" s="1" t="s">
        <v>2296</v>
      </c>
      <c r="B2678" s="1" t="s">
        <v>698</v>
      </c>
      <c r="C2678" s="1" t="s">
        <v>1305</v>
      </c>
      <c r="D2678" s="1" t="s">
        <v>1306</v>
      </c>
      <c r="E2678" s="1" t="s">
        <v>8800</v>
      </c>
      <c r="F2678" s="1" t="s">
        <v>9226</v>
      </c>
    </row>
    <row r="2679" spans="1:6" x14ac:dyDescent="0.3">
      <c r="A2679" s="1" t="s">
        <v>2296</v>
      </c>
      <c r="B2679" s="1" t="s">
        <v>698</v>
      </c>
      <c r="C2679" s="1" t="s">
        <v>1305</v>
      </c>
      <c r="D2679" s="1" t="s">
        <v>1306</v>
      </c>
      <c r="E2679" s="1" t="s">
        <v>8801</v>
      </c>
      <c r="F2679" s="1" t="s">
        <v>9227</v>
      </c>
    </row>
    <row r="2680" spans="1:6" x14ac:dyDescent="0.3">
      <c r="A2680" s="1" t="s">
        <v>2296</v>
      </c>
      <c r="B2680" s="1" t="s">
        <v>698</v>
      </c>
      <c r="C2680" s="1" t="s">
        <v>1305</v>
      </c>
      <c r="D2680" s="1" t="s">
        <v>1306</v>
      </c>
      <c r="E2680" s="1" t="s">
        <v>8802</v>
      </c>
      <c r="F2680" s="1" t="s">
        <v>9228</v>
      </c>
    </row>
    <row r="2681" spans="1:6" x14ac:dyDescent="0.3">
      <c r="A2681" s="1" t="s">
        <v>2296</v>
      </c>
      <c r="B2681" s="1" t="s">
        <v>698</v>
      </c>
      <c r="C2681" s="1" t="s">
        <v>1305</v>
      </c>
      <c r="D2681" s="1" t="s">
        <v>1306</v>
      </c>
      <c r="E2681" s="1" t="s">
        <v>8803</v>
      </c>
      <c r="F2681" s="1" t="s">
        <v>9229</v>
      </c>
    </row>
    <row r="2682" spans="1:6" x14ac:dyDescent="0.3">
      <c r="A2682" s="1" t="s">
        <v>2296</v>
      </c>
      <c r="B2682" s="1" t="s">
        <v>698</v>
      </c>
      <c r="C2682" s="1" t="s">
        <v>1305</v>
      </c>
      <c r="D2682" s="1" t="s">
        <v>1306</v>
      </c>
      <c r="E2682" s="1" t="s">
        <v>8804</v>
      </c>
      <c r="F2682" s="1" t="s">
        <v>9230</v>
      </c>
    </row>
    <row r="2683" spans="1:6" x14ac:dyDescent="0.3">
      <c r="A2683" s="1" t="s">
        <v>2296</v>
      </c>
      <c r="B2683" s="1" t="s">
        <v>698</v>
      </c>
      <c r="C2683" s="1" t="s">
        <v>1305</v>
      </c>
      <c r="D2683" s="1" t="s">
        <v>1306</v>
      </c>
      <c r="E2683" s="1" t="s">
        <v>8805</v>
      </c>
      <c r="F2683" s="1" t="s">
        <v>9231</v>
      </c>
    </row>
    <row r="2684" spans="1:6" x14ac:dyDescent="0.3">
      <c r="A2684" s="1" t="s">
        <v>2296</v>
      </c>
      <c r="B2684" s="1" t="s">
        <v>698</v>
      </c>
      <c r="C2684" s="1" t="s">
        <v>1305</v>
      </c>
      <c r="D2684" s="1" t="s">
        <v>1306</v>
      </c>
      <c r="E2684" s="1" t="s">
        <v>8806</v>
      </c>
      <c r="F2684" s="1" t="s">
        <v>9232</v>
      </c>
    </row>
    <row r="2685" spans="1:6" x14ac:dyDescent="0.3">
      <c r="A2685" s="1" t="s">
        <v>2296</v>
      </c>
      <c r="B2685" s="1" t="s">
        <v>698</v>
      </c>
      <c r="C2685" s="1" t="s">
        <v>1305</v>
      </c>
      <c r="D2685" s="1" t="s">
        <v>1306</v>
      </c>
      <c r="E2685" s="1" t="s">
        <v>8807</v>
      </c>
      <c r="F2685" s="1" t="s">
        <v>9233</v>
      </c>
    </row>
    <row r="2686" spans="1:6" x14ac:dyDescent="0.3">
      <c r="A2686" s="1" t="s">
        <v>2296</v>
      </c>
      <c r="B2686" s="1" t="s">
        <v>698</v>
      </c>
      <c r="C2686" s="1" t="s">
        <v>1305</v>
      </c>
      <c r="D2686" s="1" t="s">
        <v>1306</v>
      </c>
      <c r="E2686" s="1" t="s">
        <v>8808</v>
      </c>
      <c r="F2686" s="1" t="s">
        <v>9234</v>
      </c>
    </row>
    <row r="2687" spans="1:6" x14ac:dyDescent="0.3">
      <c r="A2687" s="1" t="s">
        <v>2296</v>
      </c>
      <c r="B2687" s="1" t="s">
        <v>698</v>
      </c>
      <c r="C2687" s="1" t="s">
        <v>1305</v>
      </c>
      <c r="D2687" s="1" t="s">
        <v>1306</v>
      </c>
      <c r="E2687" s="1" t="s">
        <v>8809</v>
      </c>
      <c r="F2687" s="1" t="s">
        <v>9235</v>
      </c>
    </row>
    <row r="2688" spans="1:6" x14ac:dyDescent="0.3">
      <c r="A2688" s="1" t="s">
        <v>2296</v>
      </c>
      <c r="B2688" s="1" t="s">
        <v>698</v>
      </c>
      <c r="C2688" s="1" t="s">
        <v>1305</v>
      </c>
      <c r="D2688" s="1" t="s">
        <v>1306</v>
      </c>
      <c r="E2688" s="1" t="s">
        <v>8810</v>
      </c>
      <c r="F2688" s="1" t="s">
        <v>9236</v>
      </c>
    </row>
    <row r="2689" spans="1:6" x14ac:dyDescent="0.3">
      <c r="A2689" s="1" t="s">
        <v>2296</v>
      </c>
      <c r="B2689" s="1" t="s">
        <v>698</v>
      </c>
      <c r="C2689" s="1" t="s">
        <v>1305</v>
      </c>
      <c r="D2689" s="1" t="s">
        <v>1306</v>
      </c>
      <c r="E2689" s="1" t="s">
        <v>8820</v>
      </c>
      <c r="F2689" s="1" t="s">
        <v>9246</v>
      </c>
    </row>
    <row r="2690" spans="1:6" x14ac:dyDescent="0.3">
      <c r="A2690" s="1" t="s">
        <v>2296</v>
      </c>
      <c r="B2690" s="1" t="s">
        <v>698</v>
      </c>
      <c r="C2690" s="1" t="s">
        <v>1305</v>
      </c>
      <c r="D2690" s="1" t="s">
        <v>1306</v>
      </c>
      <c r="E2690" s="1" t="s">
        <v>8821</v>
      </c>
      <c r="F2690" s="1" t="s">
        <v>9247</v>
      </c>
    </row>
    <row r="2691" spans="1:6" x14ac:dyDescent="0.3">
      <c r="A2691" s="1" t="s">
        <v>2296</v>
      </c>
      <c r="B2691" s="1" t="s">
        <v>698</v>
      </c>
      <c r="C2691" s="1" t="s">
        <v>1305</v>
      </c>
      <c r="D2691" s="1" t="s">
        <v>1306</v>
      </c>
      <c r="E2691" s="1" t="s">
        <v>8822</v>
      </c>
      <c r="F2691" s="1" t="s">
        <v>9248</v>
      </c>
    </row>
    <row r="2692" spans="1:6" x14ac:dyDescent="0.3">
      <c r="A2692" s="1" t="s">
        <v>2296</v>
      </c>
      <c r="B2692" s="1" t="s">
        <v>698</v>
      </c>
      <c r="C2692" s="1" t="s">
        <v>1305</v>
      </c>
      <c r="D2692" s="1" t="s">
        <v>1306</v>
      </c>
      <c r="E2692" s="1" t="s">
        <v>8823</v>
      </c>
      <c r="F2692" s="1" t="s">
        <v>9249</v>
      </c>
    </row>
    <row r="2693" spans="1:6" x14ac:dyDescent="0.3">
      <c r="A2693" s="1" t="s">
        <v>2296</v>
      </c>
      <c r="B2693" s="1" t="s">
        <v>698</v>
      </c>
      <c r="C2693" s="1" t="s">
        <v>1305</v>
      </c>
      <c r="D2693" s="1" t="s">
        <v>1306</v>
      </c>
      <c r="E2693" s="1" t="s">
        <v>8824</v>
      </c>
      <c r="F2693" s="1" t="s">
        <v>9250</v>
      </c>
    </row>
    <row r="2694" spans="1:6" x14ac:dyDescent="0.3">
      <c r="A2694" s="1" t="s">
        <v>2296</v>
      </c>
      <c r="B2694" s="1" t="s">
        <v>698</v>
      </c>
      <c r="C2694" s="1" t="s">
        <v>1305</v>
      </c>
      <c r="D2694" s="1" t="s">
        <v>1306</v>
      </c>
      <c r="E2694" s="1" t="s">
        <v>8825</v>
      </c>
      <c r="F2694" s="1" t="s">
        <v>9251</v>
      </c>
    </row>
    <row r="2695" spans="1:6" x14ac:dyDescent="0.3">
      <c r="A2695" s="1" t="s">
        <v>2296</v>
      </c>
      <c r="B2695" s="1" t="s">
        <v>698</v>
      </c>
      <c r="C2695" s="1" t="s">
        <v>1305</v>
      </c>
      <c r="D2695" s="1" t="s">
        <v>1306</v>
      </c>
      <c r="E2695" s="1" t="s">
        <v>8826</v>
      </c>
      <c r="F2695" s="1" t="s">
        <v>9252</v>
      </c>
    </row>
    <row r="2696" spans="1:6" x14ac:dyDescent="0.3">
      <c r="A2696" s="1" t="s">
        <v>2296</v>
      </c>
      <c r="B2696" s="1" t="s">
        <v>698</v>
      </c>
      <c r="C2696" s="1" t="s">
        <v>1305</v>
      </c>
      <c r="D2696" s="1" t="s">
        <v>1306</v>
      </c>
      <c r="E2696" s="1" t="s">
        <v>8827</v>
      </c>
      <c r="F2696" s="1" t="s">
        <v>9253</v>
      </c>
    </row>
    <row r="2697" spans="1:6" x14ac:dyDescent="0.3">
      <c r="A2697" s="1" t="s">
        <v>2296</v>
      </c>
      <c r="B2697" s="1" t="s">
        <v>698</v>
      </c>
      <c r="C2697" s="1" t="s">
        <v>1305</v>
      </c>
      <c r="D2697" s="1" t="s">
        <v>1306</v>
      </c>
      <c r="E2697" s="1" t="s">
        <v>8828</v>
      </c>
      <c r="F2697" s="1" t="s">
        <v>9254</v>
      </c>
    </row>
    <row r="2698" spans="1:6" x14ac:dyDescent="0.3">
      <c r="A2698" s="1" t="s">
        <v>2296</v>
      </c>
      <c r="B2698" s="1" t="s">
        <v>698</v>
      </c>
      <c r="C2698" s="1" t="s">
        <v>1305</v>
      </c>
      <c r="D2698" s="1" t="s">
        <v>1306</v>
      </c>
      <c r="E2698" s="1" t="s">
        <v>8793</v>
      </c>
      <c r="F2698" s="1" t="s">
        <v>9219</v>
      </c>
    </row>
    <row r="2699" spans="1:6" x14ac:dyDescent="0.3">
      <c r="A2699" s="1" t="s">
        <v>2296</v>
      </c>
      <c r="B2699" s="1" t="s">
        <v>698</v>
      </c>
      <c r="C2699" s="1" t="s">
        <v>1305</v>
      </c>
      <c r="D2699" s="1" t="s">
        <v>1306</v>
      </c>
      <c r="E2699" s="1" t="s">
        <v>8794</v>
      </c>
      <c r="F2699" s="1" t="s">
        <v>9220</v>
      </c>
    </row>
    <row r="2700" spans="1:6" x14ac:dyDescent="0.3">
      <c r="A2700" s="1" t="s">
        <v>2296</v>
      </c>
      <c r="B2700" s="1" t="s">
        <v>698</v>
      </c>
      <c r="C2700" s="1" t="s">
        <v>1305</v>
      </c>
      <c r="D2700" s="1" t="s">
        <v>1306</v>
      </c>
      <c r="E2700" s="1" t="s">
        <v>8795</v>
      </c>
      <c r="F2700" s="1" t="s">
        <v>9221</v>
      </c>
    </row>
    <row r="2701" spans="1:6" x14ac:dyDescent="0.3">
      <c r="A2701" s="1" t="s">
        <v>2296</v>
      </c>
      <c r="B2701" s="1" t="s">
        <v>698</v>
      </c>
      <c r="C2701" s="1" t="s">
        <v>1305</v>
      </c>
      <c r="D2701" s="1" t="s">
        <v>1306</v>
      </c>
      <c r="E2701" s="1" t="s">
        <v>8796</v>
      </c>
      <c r="F2701" s="1" t="s">
        <v>9222</v>
      </c>
    </row>
    <row r="2702" spans="1:6" x14ac:dyDescent="0.3">
      <c r="A2702" s="1" t="s">
        <v>2296</v>
      </c>
      <c r="B2702" s="1" t="s">
        <v>698</v>
      </c>
      <c r="C2702" s="1" t="s">
        <v>1305</v>
      </c>
      <c r="D2702" s="1" t="s">
        <v>1306</v>
      </c>
      <c r="E2702" s="1" t="s">
        <v>8797</v>
      </c>
      <c r="F2702" s="1" t="s">
        <v>9223</v>
      </c>
    </row>
    <row r="2703" spans="1:6" x14ac:dyDescent="0.3">
      <c r="A2703" s="1" t="s">
        <v>2296</v>
      </c>
      <c r="B2703" s="1" t="s">
        <v>698</v>
      </c>
      <c r="C2703" s="1" t="s">
        <v>1305</v>
      </c>
      <c r="D2703" s="1" t="s">
        <v>1306</v>
      </c>
      <c r="E2703" s="1" t="s">
        <v>8798</v>
      </c>
      <c r="F2703" s="1" t="s">
        <v>9224</v>
      </c>
    </row>
    <row r="2704" spans="1:6" x14ac:dyDescent="0.3">
      <c r="A2704" s="1" t="s">
        <v>2296</v>
      </c>
      <c r="B2704" s="1" t="s">
        <v>698</v>
      </c>
      <c r="C2704" s="1" t="s">
        <v>1305</v>
      </c>
      <c r="D2704" s="1" t="s">
        <v>1306</v>
      </c>
      <c r="E2704" s="1" t="s">
        <v>8799</v>
      </c>
      <c r="F2704" s="1" t="s">
        <v>9225</v>
      </c>
    </row>
    <row r="2705" spans="1:6" x14ac:dyDescent="0.3">
      <c r="A2705" s="1" t="s">
        <v>2296</v>
      </c>
      <c r="B2705" s="1" t="s">
        <v>698</v>
      </c>
      <c r="C2705" s="1" t="s">
        <v>1305</v>
      </c>
      <c r="D2705" s="1" t="s">
        <v>1306</v>
      </c>
      <c r="E2705" s="1" t="s">
        <v>8800</v>
      </c>
      <c r="F2705" s="1" t="s">
        <v>9226</v>
      </c>
    </row>
    <row r="2706" spans="1:6" x14ac:dyDescent="0.3">
      <c r="A2706" s="1" t="s">
        <v>2296</v>
      </c>
      <c r="B2706" s="1" t="s">
        <v>698</v>
      </c>
      <c r="C2706" s="1" t="s">
        <v>1305</v>
      </c>
      <c r="D2706" s="1" t="s">
        <v>1306</v>
      </c>
      <c r="E2706" s="1" t="s">
        <v>8801</v>
      </c>
      <c r="F2706" s="1" t="s">
        <v>9227</v>
      </c>
    </row>
    <row r="2707" spans="1:6" x14ac:dyDescent="0.3">
      <c r="A2707" s="1" t="s">
        <v>2296</v>
      </c>
      <c r="B2707" s="1" t="s">
        <v>698</v>
      </c>
      <c r="C2707" s="1" t="s">
        <v>1305</v>
      </c>
      <c r="D2707" s="1" t="s">
        <v>1306</v>
      </c>
      <c r="E2707" s="1" t="s">
        <v>8829</v>
      </c>
      <c r="F2707" s="1" t="s">
        <v>9255</v>
      </c>
    </row>
    <row r="2708" spans="1:6" x14ac:dyDescent="0.3">
      <c r="A2708" s="1" t="s">
        <v>2296</v>
      </c>
      <c r="B2708" s="1" t="s">
        <v>698</v>
      </c>
      <c r="C2708" s="1" t="s">
        <v>1305</v>
      </c>
      <c r="D2708" s="1" t="s">
        <v>1306</v>
      </c>
      <c r="E2708" s="1" t="s">
        <v>8830</v>
      </c>
      <c r="F2708" s="1" t="s">
        <v>9256</v>
      </c>
    </row>
    <row r="2709" spans="1:6" x14ac:dyDescent="0.3">
      <c r="A2709" s="1" t="s">
        <v>2296</v>
      </c>
      <c r="B2709" s="1" t="s">
        <v>698</v>
      </c>
      <c r="C2709" s="1" t="s">
        <v>1305</v>
      </c>
      <c r="D2709" s="1" t="s">
        <v>1306</v>
      </c>
      <c r="E2709" s="1" t="s">
        <v>8831</v>
      </c>
      <c r="F2709" s="1" t="s">
        <v>9257</v>
      </c>
    </row>
    <row r="2710" spans="1:6" x14ac:dyDescent="0.3">
      <c r="A2710" s="1" t="s">
        <v>2296</v>
      </c>
      <c r="B2710" s="1" t="s">
        <v>698</v>
      </c>
      <c r="C2710" s="1" t="s">
        <v>1305</v>
      </c>
      <c r="D2710" s="1" t="s">
        <v>1306</v>
      </c>
      <c r="E2710" s="1" t="s">
        <v>8832</v>
      </c>
      <c r="F2710" s="1" t="s">
        <v>9258</v>
      </c>
    </row>
    <row r="2711" spans="1:6" x14ac:dyDescent="0.3">
      <c r="A2711" s="1" t="s">
        <v>2296</v>
      </c>
      <c r="B2711" s="1" t="s">
        <v>698</v>
      </c>
      <c r="C2711" s="1" t="s">
        <v>1305</v>
      </c>
      <c r="D2711" s="1" t="s">
        <v>1306</v>
      </c>
      <c r="E2711" s="1" t="s">
        <v>8833</v>
      </c>
      <c r="F2711" s="1" t="s">
        <v>9259</v>
      </c>
    </row>
    <row r="2712" spans="1:6" x14ac:dyDescent="0.3">
      <c r="A2712" s="1" t="s">
        <v>2296</v>
      </c>
      <c r="B2712" s="1" t="s">
        <v>698</v>
      </c>
      <c r="C2712" s="1" t="s">
        <v>1305</v>
      </c>
      <c r="D2712" s="1" t="s">
        <v>1306</v>
      </c>
      <c r="E2712" s="1" t="s">
        <v>8834</v>
      </c>
      <c r="F2712" s="1" t="s">
        <v>9260</v>
      </c>
    </row>
    <row r="2713" spans="1:6" x14ac:dyDescent="0.3">
      <c r="A2713" s="1" t="s">
        <v>2296</v>
      </c>
      <c r="B2713" s="1" t="s">
        <v>698</v>
      </c>
      <c r="C2713" s="1" t="s">
        <v>1305</v>
      </c>
      <c r="D2713" s="1" t="s">
        <v>1306</v>
      </c>
      <c r="E2713" s="1" t="s">
        <v>8835</v>
      </c>
      <c r="F2713" s="1" t="s">
        <v>9261</v>
      </c>
    </row>
    <row r="2714" spans="1:6" x14ac:dyDescent="0.3">
      <c r="A2714" s="1" t="s">
        <v>2296</v>
      </c>
      <c r="B2714" s="1" t="s">
        <v>698</v>
      </c>
      <c r="C2714" s="1" t="s">
        <v>1305</v>
      </c>
      <c r="D2714" s="1" t="s">
        <v>1306</v>
      </c>
      <c r="E2714" s="1" t="s">
        <v>8836</v>
      </c>
      <c r="F2714" s="1" t="s">
        <v>9262</v>
      </c>
    </row>
    <row r="2715" spans="1:6" x14ac:dyDescent="0.3">
      <c r="A2715" s="1" t="s">
        <v>2296</v>
      </c>
      <c r="B2715" s="1" t="s">
        <v>698</v>
      </c>
      <c r="C2715" s="1" t="s">
        <v>1305</v>
      </c>
      <c r="D2715" s="1" t="s">
        <v>1306</v>
      </c>
      <c r="E2715" s="1" t="s">
        <v>8837</v>
      </c>
      <c r="F2715" s="1" t="s">
        <v>9263</v>
      </c>
    </row>
    <row r="2716" spans="1:6" x14ac:dyDescent="0.3">
      <c r="A2716" s="1" t="s">
        <v>2296</v>
      </c>
      <c r="B2716" s="1" t="s">
        <v>698</v>
      </c>
      <c r="C2716" s="1" t="s">
        <v>1305</v>
      </c>
      <c r="D2716" s="1" t="s">
        <v>1306</v>
      </c>
      <c r="E2716" s="1" t="s">
        <v>8811</v>
      </c>
      <c r="F2716" s="1" t="s">
        <v>9237</v>
      </c>
    </row>
    <row r="2717" spans="1:6" x14ac:dyDescent="0.3">
      <c r="A2717" s="1" t="s">
        <v>2296</v>
      </c>
      <c r="B2717" s="1" t="s">
        <v>698</v>
      </c>
      <c r="C2717" s="1" t="s">
        <v>1305</v>
      </c>
      <c r="D2717" s="1" t="s">
        <v>1306</v>
      </c>
      <c r="E2717" s="1" t="s">
        <v>8812</v>
      </c>
      <c r="F2717" s="1" t="s">
        <v>9238</v>
      </c>
    </row>
    <row r="2718" spans="1:6" x14ac:dyDescent="0.3">
      <c r="A2718" s="1" t="s">
        <v>2296</v>
      </c>
      <c r="B2718" s="1" t="s">
        <v>698</v>
      </c>
      <c r="C2718" s="1" t="s">
        <v>1305</v>
      </c>
      <c r="D2718" s="1" t="s">
        <v>1306</v>
      </c>
      <c r="E2718" s="1" t="s">
        <v>8813</v>
      </c>
      <c r="F2718" s="1" t="s">
        <v>9239</v>
      </c>
    </row>
    <row r="2719" spans="1:6" x14ac:dyDescent="0.3">
      <c r="A2719" s="1" t="s">
        <v>2296</v>
      </c>
      <c r="B2719" s="1" t="s">
        <v>698</v>
      </c>
      <c r="C2719" s="1" t="s">
        <v>1305</v>
      </c>
      <c r="D2719" s="1" t="s">
        <v>1306</v>
      </c>
      <c r="E2719" s="1" t="s">
        <v>8814</v>
      </c>
      <c r="F2719" s="1" t="s">
        <v>9240</v>
      </c>
    </row>
    <row r="2720" spans="1:6" x14ac:dyDescent="0.3">
      <c r="A2720" s="1" t="s">
        <v>2296</v>
      </c>
      <c r="B2720" s="1" t="s">
        <v>698</v>
      </c>
      <c r="C2720" s="1" t="s">
        <v>1305</v>
      </c>
      <c r="D2720" s="1" t="s">
        <v>1306</v>
      </c>
      <c r="E2720" s="1" t="s">
        <v>8815</v>
      </c>
      <c r="F2720" s="1" t="s">
        <v>9241</v>
      </c>
    </row>
    <row r="2721" spans="1:6" x14ac:dyDescent="0.3">
      <c r="A2721" s="1" t="s">
        <v>2296</v>
      </c>
      <c r="B2721" s="1" t="s">
        <v>698</v>
      </c>
      <c r="C2721" s="1" t="s">
        <v>1305</v>
      </c>
      <c r="D2721" s="1" t="s">
        <v>1306</v>
      </c>
      <c r="E2721" s="1" t="s">
        <v>8816</v>
      </c>
      <c r="F2721" s="1" t="s">
        <v>9242</v>
      </c>
    </row>
    <row r="2722" spans="1:6" x14ac:dyDescent="0.3">
      <c r="A2722" s="1" t="s">
        <v>2296</v>
      </c>
      <c r="B2722" s="1" t="s">
        <v>698</v>
      </c>
      <c r="C2722" s="1" t="s">
        <v>1305</v>
      </c>
      <c r="D2722" s="1" t="s">
        <v>1306</v>
      </c>
      <c r="E2722" s="1" t="s">
        <v>8817</v>
      </c>
      <c r="F2722" s="1" t="s">
        <v>9243</v>
      </c>
    </row>
    <row r="2723" spans="1:6" x14ac:dyDescent="0.3">
      <c r="A2723" s="1" t="s">
        <v>2296</v>
      </c>
      <c r="B2723" s="1" t="s">
        <v>698</v>
      </c>
      <c r="C2723" s="1" t="s">
        <v>1305</v>
      </c>
      <c r="D2723" s="1" t="s">
        <v>1306</v>
      </c>
      <c r="E2723" s="1" t="s">
        <v>8818</v>
      </c>
      <c r="F2723" s="1" t="s">
        <v>9244</v>
      </c>
    </row>
    <row r="2724" spans="1:6" x14ac:dyDescent="0.3">
      <c r="A2724" s="1" t="s">
        <v>2296</v>
      </c>
      <c r="B2724" s="1" t="s">
        <v>698</v>
      </c>
      <c r="C2724" s="1" t="s">
        <v>1305</v>
      </c>
      <c r="D2724" s="1" t="s">
        <v>1306</v>
      </c>
      <c r="E2724" s="1" t="s">
        <v>8819</v>
      </c>
      <c r="F2724" s="1" t="s">
        <v>9245</v>
      </c>
    </row>
    <row r="2725" spans="1:6" x14ac:dyDescent="0.3">
      <c r="A2725" s="1" t="s">
        <v>2296</v>
      </c>
      <c r="B2725" s="1" t="s">
        <v>698</v>
      </c>
      <c r="C2725" s="1" t="s">
        <v>1305</v>
      </c>
      <c r="D2725" s="1" t="s">
        <v>1306</v>
      </c>
      <c r="E2725" s="1" t="s">
        <v>8793</v>
      </c>
      <c r="F2725" s="1" t="s">
        <v>9219</v>
      </c>
    </row>
    <row r="2726" spans="1:6" x14ac:dyDescent="0.3">
      <c r="A2726" s="1" t="s">
        <v>2296</v>
      </c>
      <c r="B2726" s="1" t="s">
        <v>698</v>
      </c>
      <c r="C2726" s="1" t="s">
        <v>1305</v>
      </c>
      <c r="D2726" s="1" t="s">
        <v>1306</v>
      </c>
      <c r="E2726" s="1" t="s">
        <v>8794</v>
      </c>
      <c r="F2726" s="1" t="s">
        <v>9220</v>
      </c>
    </row>
    <row r="2727" spans="1:6" x14ac:dyDescent="0.3">
      <c r="A2727" s="1" t="s">
        <v>2296</v>
      </c>
      <c r="B2727" s="1" t="s">
        <v>698</v>
      </c>
      <c r="C2727" s="1" t="s">
        <v>1305</v>
      </c>
      <c r="D2727" s="1" t="s">
        <v>1306</v>
      </c>
      <c r="E2727" s="1" t="s">
        <v>8795</v>
      </c>
      <c r="F2727" s="1" t="s">
        <v>9221</v>
      </c>
    </row>
    <row r="2728" spans="1:6" x14ac:dyDescent="0.3">
      <c r="A2728" s="1" t="s">
        <v>2296</v>
      </c>
      <c r="B2728" s="1" t="s">
        <v>698</v>
      </c>
      <c r="C2728" s="1" t="s">
        <v>1305</v>
      </c>
      <c r="D2728" s="1" t="s">
        <v>1306</v>
      </c>
      <c r="E2728" s="1" t="s">
        <v>8796</v>
      </c>
      <c r="F2728" s="1" t="s">
        <v>9222</v>
      </c>
    </row>
    <row r="2729" spans="1:6" x14ac:dyDescent="0.3">
      <c r="A2729" s="1" t="s">
        <v>2296</v>
      </c>
      <c r="B2729" s="1" t="s">
        <v>698</v>
      </c>
      <c r="C2729" s="1" t="s">
        <v>1305</v>
      </c>
      <c r="D2729" s="1" t="s">
        <v>1306</v>
      </c>
      <c r="E2729" s="1" t="s">
        <v>8797</v>
      </c>
      <c r="F2729" s="1" t="s">
        <v>9223</v>
      </c>
    </row>
    <row r="2730" spans="1:6" x14ac:dyDescent="0.3">
      <c r="A2730" s="1" t="s">
        <v>2296</v>
      </c>
      <c r="B2730" s="1" t="s">
        <v>698</v>
      </c>
      <c r="C2730" s="1" t="s">
        <v>1305</v>
      </c>
      <c r="D2730" s="1" t="s">
        <v>1306</v>
      </c>
      <c r="E2730" s="1" t="s">
        <v>8798</v>
      </c>
      <c r="F2730" s="1" t="s">
        <v>9224</v>
      </c>
    </row>
    <row r="2731" spans="1:6" x14ac:dyDescent="0.3">
      <c r="A2731" s="1" t="s">
        <v>2296</v>
      </c>
      <c r="B2731" s="1" t="s">
        <v>698</v>
      </c>
      <c r="C2731" s="1" t="s">
        <v>1305</v>
      </c>
      <c r="D2731" s="1" t="s">
        <v>1306</v>
      </c>
      <c r="E2731" s="1" t="s">
        <v>8799</v>
      </c>
      <c r="F2731" s="1" t="s">
        <v>9225</v>
      </c>
    </row>
    <row r="2732" spans="1:6" x14ac:dyDescent="0.3">
      <c r="A2732" s="1" t="s">
        <v>2296</v>
      </c>
      <c r="B2732" s="1" t="s">
        <v>698</v>
      </c>
      <c r="C2732" s="1" t="s">
        <v>1305</v>
      </c>
      <c r="D2732" s="1" t="s">
        <v>1306</v>
      </c>
      <c r="E2732" s="1" t="s">
        <v>8800</v>
      </c>
      <c r="F2732" s="1" t="s">
        <v>9226</v>
      </c>
    </row>
    <row r="2733" spans="1:6" x14ac:dyDescent="0.3">
      <c r="A2733" s="1" t="s">
        <v>2296</v>
      </c>
      <c r="B2733" s="1" t="s">
        <v>698</v>
      </c>
      <c r="C2733" s="1" t="s">
        <v>1305</v>
      </c>
      <c r="D2733" s="1" t="s">
        <v>1306</v>
      </c>
      <c r="E2733" s="1" t="s">
        <v>8801</v>
      </c>
      <c r="F2733" s="1" t="s">
        <v>9227</v>
      </c>
    </row>
    <row r="2734" spans="1:6" x14ac:dyDescent="0.3">
      <c r="A2734" s="1" t="s">
        <v>2296</v>
      </c>
      <c r="B2734" s="1" t="s">
        <v>698</v>
      </c>
      <c r="C2734" s="1" t="s">
        <v>1305</v>
      </c>
      <c r="D2734" s="1" t="s">
        <v>1306</v>
      </c>
      <c r="E2734" s="1" t="s">
        <v>8829</v>
      </c>
      <c r="F2734" s="1" t="s">
        <v>9255</v>
      </c>
    </row>
    <row r="2735" spans="1:6" x14ac:dyDescent="0.3">
      <c r="A2735" s="1" t="s">
        <v>2296</v>
      </c>
      <c r="B2735" s="1" t="s">
        <v>698</v>
      </c>
      <c r="C2735" s="1" t="s">
        <v>1305</v>
      </c>
      <c r="D2735" s="1" t="s">
        <v>1306</v>
      </c>
      <c r="E2735" s="1" t="s">
        <v>8830</v>
      </c>
      <c r="F2735" s="1" t="s">
        <v>9256</v>
      </c>
    </row>
    <row r="2736" spans="1:6" x14ac:dyDescent="0.3">
      <c r="A2736" s="1" t="s">
        <v>2296</v>
      </c>
      <c r="B2736" s="1" t="s">
        <v>698</v>
      </c>
      <c r="C2736" s="1" t="s">
        <v>1305</v>
      </c>
      <c r="D2736" s="1" t="s">
        <v>1306</v>
      </c>
      <c r="E2736" s="1" t="s">
        <v>8831</v>
      </c>
      <c r="F2736" s="1" t="s">
        <v>9257</v>
      </c>
    </row>
    <row r="2737" spans="1:6" x14ac:dyDescent="0.3">
      <c r="A2737" s="1" t="s">
        <v>2296</v>
      </c>
      <c r="B2737" s="1" t="s">
        <v>698</v>
      </c>
      <c r="C2737" s="1" t="s">
        <v>1305</v>
      </c>
      <c r="D2737" s="1" t="s">
        <v>1306</v>
      </c>
      <c r="E2737" s="1" t="s">
        <v>8832</v>
      </c>
      <c r="F2737" s="1" t="s">
        <v>9258</v>
      </c>
    </row>
    <row r="2738" spans="1:6" x14ac:dyDescent="0.3">
      <c r="A2738" s="1" t="s">
        <v>2296</v>
      </c>
      <c r="B2738" s="1" t="s">
        <v>698</v>
      </c>
      <c r="C2738" s="1" t="s">
        <v>1305</v>
      </c>
      <c r="D2738" s="1" t="s">
        <v>1306</v>
      </c>
      <c r="E2738" s="1" t="s">
        <v>8833</v>
      </c>
      <c r="F2738" s="1" t="s">
        <v>9259</v>
      </c>
    </row>
    <row r="2739" spans="1:6" x14ac:dyDescent="0.3">
      <c r="A2739" s="1" t="s">
        <v>2296</v>
      </c>
      <c r="B2739" s="1" t="s">
        <v>698</v>
      </c>
      <c r="C2739" s="1" t="s">
        <v>1305</v>
      </c>
      <c r="D2739" s="1" t="s">
        <v>1306</v>
      </c>
      <c r="E2739" s="1" t="s">
        <v>8834</v>
      </c>
      <c r="F2739" s="1" t="s">
        <v>9260</v>
      </c>
    </row>
    <row r="2740" spans="1:6" x14ac:dyDescent="0.3">
      <c r="A2740" s="1" t="s">
        <v>2296</v>
      </c>
      <c r="B2740" s="1" t="s">
        <v>698</v>
      </c>
      <c r="C2740" s="1" t="s">
        <v>1305</v>
      </c>
      <c r="D2740" s="1" t="s">
        <v>1306</v>
      </c>
      <c r="E2740" s="1" t="s">
        <v>8835</v>
      </c>
      <c r="F2740" s="1" t="s">
        <v>9261</v>
      </c>
    </row>
    <row r="2741" spans="1:6" x14ac:dyDescent="0.3">
      <c r="A2741" s="1" t="s">
        <v>2296</v>
      </c>
      <c r="B2741" s="1" t="s">
        <v>698</v>
      </c>
      <c r="C2741" s="1" t="s">
        <v>1305</v>
      </c>
      <c r="D2741" s="1" t="s">
        <v>1306</v>
      </c>
      <c r="E2741" s="1" t="s">
        <v>8836</v>
      </c>
      <c r="F2741" s="1" t="s">
        <v>9262</v>
      </c>
    </row>
    <row r="2742" spans="1:6" x14ac:dyDescent="0.3">
      <c r="A2742" s="1" t="s">
        <v>2296</v>
      </c>
      <c r="B2742" s="1" t="s">
        <v>698</v>
      </c>
      <c r="C2742" s="1" t="s">
        <v>1305</v>
      </c>
      <c r="D2742" s="1" t="s">
        <v>1306</v>
      </c>
      <c r="E2742" s="1" t="s">
        <v>8837</v>
      </c>
      <c r="F2742" s="1" t="s">
        <v>9263</v>
      </c>
    </row>
    <row r="2743" spans="1:6" x14ac:dyDescent="0.3">
      <c r="A2743" s="1" t="s">
        <v>2296</v>
      </c>
      <c r="B2743" s="1" t="s">
        <v>698</v>
      </c>
      <c r="C2743" s="1" t="s">
        <v>1305</v>
      </c>
      <c r="D2743" s="1" t="s">
        <v>1306</v>
      </c>
      <c r="E2743" s="1" t="s">
        <v>8811</v>
      </c>
      <c r="F2743" s="1" t="s">
        <v>9237</v>
      </c>
    </row>
    <row r="2744" spans="1:6" x14ac:dyDescent="0.3">
      <c r="A2744" s="1" t="s">
        <v>2296</v>
      </c>
      <c r="B2744" s="1" t="s">
        <v>698</v>
      </c>
      <c r="C2744" s="1" t="s">
        <v>1305</v>
      </c>
      <c r="D2744" s="1" t="s">
        <v>1306</v>
      </c>
      <c r="E2744" s="1" t="s">
        <v>8812</v>
      </c>
      <c r="F2744" s="1" t="s">
        <v>9238</v>
      </c>
    </row>
    <row r="2745" spans="1:6" x14ac:dyDescent="0.3">
      <c r="A2745" s="1" t="s">
        <v>2296</v>
      </c>
      <c r="B2745" s="1" t="s">
        <v>698</v>
      </c>
      <c r="C2745" s="1" t="s">
        <v>1305</v>
      </c>
      <c r="D2745" s="1" t="s">
        <v>1306</v>
      </c>
      <c r="E2745" s="1" t="s">
        <v>8813</v>
      </c>
      <c r="F2745" s="1" t="s">
        <v>9239</v>
      </c>
    </row>
    <row r="2746" spans="1:6" x14ac:dyDescent="0.3">
      <c r="A2746" s="1" t="s">
        <v>2296</v>
      </c>
      <c r="B2746" s="1" t="s">
        <v>698</v>
      </c>
      <c r="C2746" s="1" t="s">
        <v>1305</v>
      </c>
      <c r="D2746" s="1" t="s">
        <v>1306</v>
      </c>
      <c r="E2746" s="1" t="s">
        <v>8814</v>
      </c>
      <c r="F2746" s="1" t="s">
        <v>9240</v>
      </c>
    </row>
    <row r="2747" spans="1:6" x14ac:dyDescent="0.3">
      <c r="A2747" s="1" t="s">
        <v>2296</v>
      </c>
      <c r="B2747" s="1" t="s">
        <v>698</v>
      </c>
      <c r="C2747" s="1" t="s">
        <v>1305</v>
      </c>
      <c r="D2747" s="1" t="s">
        <v>1306</v>
      </c>
      <c r="E2747" s="1" t="s">
        <v>8815</v>
      </c>
      <c r="F2747" s="1" t="s">
        <v>9241</v>
      </c>
    </row>
    <row r="2748" spans="1:6" x14ac:dyDescent="0.3">
      <c r="A2748" s="1" t="s">
        <v>2296</v>
      </c>
      <c r="B2748" s="1" t="s">
        <v>698</v>
      </c>
      <c r="C2748" s="1" t="s">
        <v>1305</v>
      </c>
      <c r="D2748" s="1" t="s">
        <v>1306</v>
      </c>
      <c r="E2748" s="1" t="s">
        <v>8816</v>
      </c>
      <c r="F2748" s="1" t="s">
        <v>9242</v>
      </c>
    </row>
    <row r="2749" spans="1:6" x14ac:dyDescent="0.3">
      <c r="A2749" s="1" t="s">
        <v>2296</v>
      </c>
      <c r="B2749" s="1" t="s">
        <v>698</v>
      </c>
      <c r="C2749" s="1" t="s">
        <v>1305</v>
      </c>
      <c r="D2749" s="1" t="s">
        <v>1306</v>
      </c>
      <c r="E2749" s="1" t="s">
        <v>8817</v>
      </c>
      <c r="F2749" s="1" t="s">
        <v>9243</v>
      </c>
    </row>
    <row r="2750" spans="1:6" x14ac:dyDescent="0.3">
      <c r="A2750" s="1" t="s">
        <v>2296</v>
      </c>
      <c r="B2750" s="1" t="s">
        <v>698</v>
      </c>
      <c r="C2750" s="1" t="s">
        <v>1305</v>
      </c>
      <c r="D2750" s="1" t="s">
        <v>1306</v>
      </c>
      <c r="E2750" s="1" t="s">
        <v>8818</v>
      </c>
      <c r="F2750" s="1" t="s">
        <v>9244</v>
      </c>
    </row>
    <row r="2751" spans="1:6" x14ac:dyDescent="0.3">
      <c r="A2751" s="1" t="s">
        <v>2296</v>
      </c>
      <c r="B2751" s="1" t="s">
        <v>698</v>
      </c>
      <c r="C2751" s="1" t="s">
        <v>1305</v>
      </c>
      <c r="D2751" s="1" t="s">
        <v>1306</v>
      </c>
      <c r="E2751" s="1" t="s">
        <v>8819</v>
      </c>
      <c r="F2751" s="1" t="s">
        <v>9245</v>
      </c>
    </row>
    <row r="2752" spans="1:6" x14ac:dyDescent="0.3">
      <c r="A2752" s="1" t="s">
        <v>2296</v>
      </c>
      <c r="B2752" s="1" t="s">
        <v>698</v>
      </c>
      <c r="C2752" s="1" t="s">
        <v>1305</v>
      </c>
      <c r="D2752" s="1" t="s">
        <v>1306</v>
      </c>
      <c r="E2752" s="1" t="s">
        <v>8793</v>
      </c>
      <c r="F2752" s="1" t="s">
        <v>9219</v>
      </c>
    </row>
    <row r="2753" spans="1:6" x14ac:dyDescent="0.3">
      <c r="A2753" s="1" t="s">
        <v>2296</v>
      </c>
      <c r="B2753" s="1" t="s">
        <v>698</v>
      </c>
      <c r="C2753" s="1" t="s">
        <v>1305</v>
      </c>
      <c r="D2753" s="1" t="s">
        <v>1306</v>
      </c>
      <c r="E2753" s="1" t="s">
        <v>8794</v>
      </c>
      <c r="F2753" s="1" t="s">
        <v>9220</v>
      </c>
    </row>
    <row r="2754" spans="1:6" x14ac:dyDescent="0.3">
      <c r="A2754" s="1" t="s">
        <v>2296</v>
      </c>
      <c r="B2754" s="1" t="s">
        <v>698</v>
      </c>
      <c r="C2754" s="1" t="s">
        <v>1305</v>
      </c>
      <c r="D2754" s="1" t="s">
        <v>1306</v>
      </c>
      <c r="E2754" s="1" t="s">
        <v>8795</v>
      </c>
      <c r="F2754" s="1" t="s">
        <v>9221</v>
      </c>
    </row>
    <row r="2755" spans="1:6" x14ac:dyDescent="0.3">
      <c r="A2755" s="1" t="s">
        <v>2296</v>
      </c>
      <c r="B2755" s="1" t="s">
        <v>698</v>
      </c>
      <c r="C2755" s="1" t="s">
        <v>1305</v>
      </c>
      <c r="D2755" s="1" t="s">
        <v>1306</v>
      </c>
      <c r="E2755" s="1" t="s">
        <v>8796</v>
      </c>
      <c r="F2755" s="1" t="s">
        <v>9222</v>
      </c>
    </row>
    <row r="2756" spans="1:6" x14ac:dyDescent="0.3">
      <c r="A2756" s="1" t="s">
        <v>2296</v>
      </c>
      <c r="B2756" s="1" t="s">
        <v>698</v>
      </c>
      <c r="C2756" s="1" t="s">
        <v>1305</v>
      </c>
      <c r="D2756" s="1" t="s">
        <v>1306</v>
      </c>
      <c r="E2756" s="1" t="s">
        <v>8797</v>
      </c>
      <c r="F2756" s="1" t="s">
        <v>9223</v>
      </c>
    </row>
    <row r="2757" spans="1:6" x14ac:dyDescent="0.3">
      <c r="A2757" s="1" t="s">
        <v>2296</v>
      </c>
      <c r="B2757" s="1" t="s">
        <v>698</v>
      </c>
      <c r="C2757" s="1" t="s">
        <v>1305</v>
      </c>
      <c r="D2757" s="1" t="s">
        <v>1306</v>
      </c>
      <c r="E2757" s="1" t="s">
        <v>8798</v>
      </c>
      <c r="F2757" s="1" t="s">
        <v>9224</v>
      </c>
    </row>
    <row r="2758" spans="1:6" x14ac:dyDescent="0.3">
      <c r="A2758" s="1" t="s">
        <v>2296</v>
      </c>
      <c r="B2758" s="1" t="s">
        <v>698</v>
      </c>
      <c r="C2758" s="1" t="s">
        <v>1305</v>
      </c>
      <c r="D2758" s="1" t="s">
        <v>1306</v>
      </c>
      <c r="E2758" s="1" t="s">
        <v>8799</v>
      </c>
      <c r="F2758" s="1" t="s">
        <v>9225</v>
      </c>
    </row>
    <row r="2759" spans="1:6" x14ac:dyDescent="0.3">
      <c r="A2759" s="1" t="s">
        <v>2296</v>
      </c>
      <c r="B2759" s="1" t="s">
        <v>698</v>
      </c>
      <c r="C2759" s="1" t="s">
        <v>1305</v>
      </c>
      <c r="D2759" s="1" t="s">
        <v>1306</v>
      </c>
      <c r="E2759" s="1" t="s">
        <v>8800</v>
      </c>
      <c r="F2759" s="1" t="s">
        <v>9226</v>
      </c>
    </row>
    <row r="2760" spans="1:6" x14ac:dyDescent="0.3">
      <c r="A2760" s="1" t="s">
        <v>2296</v>
      </c>
      <c r="B2760" s="1" t="s">
        <v>698</v>
      </c>
      <c r="C2760" s="1" t="s">
        <v>1305</v>
      </c>
      <c r="D2760" s="1" t="s">
        <v>1306</v>
      </c>
      <c r="E2760" s="1" t="s">
        <v>8801</v>
      </c>
      <c r="F2760" s="1" t="s">
        <v>9227</v>
      </c>
    </row>
    <row r="2761" spans="1:6" x14ac:dyDescent="0.3">
      <c r="A2761" s="1" t="s">
        <v>2296</v>
      </c>
      <c r="B2761" s="1" t="s">
        <v>698</v>
      </c>
      <c r="C2761" s="1" t="s">
        <v>1305</v>
      </c>
      <c r="D2761" s="1" t="s">
        <v>1306</v>
      </c>
      <c r="E2761" s="1" t="s">
        <v>8829</v>
      </c>
      <c r="F2761" s="1" t="s">
        <v>9255</v>
      </c>
    </row>
    <row r="2762" spans="1:6" x14ac:dyDescent="0.3">
      <c r="A2762" s="1" t="s">
        <v>2296</v>
      </c>
      <c r="B2762" s="1" t="s">
        <v>698</v>
      </c>
      <c r="C2762" s="1" t="s">
        <v>1305</v>
      </c>
      <c r="D2762" s="1" t="s">
        <v>1306</v>
      </c>
      <c r="E2762" s="1" t="s">
        <v>8830</v>
      </c>
      <c r="F2762" s="1" t="s">
        <v>9256</v>
      </c>
    </row>
    <row r="2763" spans="1:6" x14ac:dyDescent="0.3">
      <c r="A2763" s="1" t="s">
        <v>2296</v>
      </c>
      <c r="B2763" s="1" t="s">
        <v>698</v>
      </c>
      <c r="C2763" s="1" t="s">
        <v>1305</v>
      </c>
      <c r="D2763" s="1" t="s">
        <v>1306</v>
      </c>
      <c r="E2763" s="1" t="s">
        <v>8831</v>
      </c>
      <c r="F2763" s="1" t="s">
        <v>9257</v>
      </c>
    </row>
    <row r="2764" spans="1:6" x14ac:dyDescent="0.3">
      <c r="A2764" s="1" t="s">
        <v>2296</v>
      </c>
      <c r="B2764" s="1" t="s">
        <v>698</v>
      </c>
      <c r="C2764" s="1" t="s">
        <v>1305</v>
      </c>
      <c r="D2764" s="1" t="s">
        <v>1306</v>
      </c>
      <c r="E2764" s="1" t="s">
        <v>8832</v>
      </c>
      <c r="F2764" s="1" t="s">
        <v>9258</v>
      </c>
    </row>
    <row r="2765" spans="1:6" x14ac:dyDescent="0.3">
      <c r="A2765" s="1" t="s">
        <v>2296</v>
      </c>
      <c r="B2765" s="1" t="s">
        <v>698</v>
      </c>
      <c r="C2765" s="1" t="s">
        <v>1305</v>
      </c>
      <c r="D2765" s="1" t="s">
        <v>1306</v>
      </c>
      <c r="E2765" s="1" t="s">
        <v>8833</v>
      </c>
      <c r="F2765" s="1" t="s">
        <v>9259</v>
      </c>
    </row>
    <row r="2766" spans="1:6" x14ac:dyDescent="0.3">
      <c r="A2766" s="1" t="s">
        <v>2296</v>
      </c>
      <c r="B2766" s="1" t="s">
        <v>698</v>
      </c>
      <c r="C2766" s="1" t="s">
        <v>1305</v>
      </c>
      <c r="D2766" s="1" t="s">
        <v>1306</v>
      </c>
      <c r="E2766" s="1" t="s">
        <v>8834</v>
      </c>
      <c r="F2766" s="1" t="s">
        <v>9260</v>
      </c>
    </row>
    <row r="2767" spans="1:6" x14ac:dyDescent="0.3">
      <c r="A2767" s="1" t="s">
        <v>2296</v>
      </c>
      <c r="B2767" s="1" t="s">
        <v>698</v>
      </c>
      <c r="C2767" s="1" t="s">
        <v>1305</v>
      </c>
      <c r="D2767" s="1" t="s">
        <v>1306</v>
      </c>
      <c r="E2767" s="1" t="s">
        <v>8835</v>
      </c>
      <c r="F2767" s="1" t="s">
        <v>9261</v>
      </c>
    </row>
    <row r="2768" spans="1:6" x14ac:dyDescent="0.3">
      <c r="A2768" s="1" t="s">
        <v>2296</v>
      </c>
      <c r="B2768" s="1" t="s">
        <v>698</v>
      </c>
      <c r="C2768" s="1" t="s">
        <v>1305</v>
      </c>
      <c r="D2768" s="1" t="s">
        <v>1306</v>
      </c>
      <c r="E2768" s="1" t="s">
        <v>8836</v>
      </c>
      <c r="F2768" s="1" t="s">
        <v>9262</v>
      </c>
    </row>
    <row r="2769" spans="1:6" x14ac:dyDescent="0.3">
      <c r="A2769" s="1" t="s">
        <v>2296</v>
      </c>
      <c r="B2769" s="1" t="s">
        <v>698</v>
      </c>
      <c r="C2769" s="1" t="s">
        <v>1305</v>
      </c>
      <c r="D2769" s="1" t="s">
        <v>1306</v>
      </c>
      <c r="E2769" s="1" t="s">
        <v>8837</v>
      </c>
      <c r="F2769" s="1" t="s">
        <v>9263</v>
      </c>
    </row>
    <row r="2770" spans="1:6" x14ac:dyDescent="0.3">
      <c r="A2770" s="1" t="s">
        <v>2296</v>
      </c>
      <c r="B2770" s="1" t="s">
        <v>698</v>
      </c>
      <c r="C2770" s="1" t="s">
        <v>1305</v>
      </c>
      <c r="D2770" s="1" t="s">
        <v>1306</v>
      </c>
      <c r="E2770" s="1" t="s">
        <v>8820</v>
      </c>
      <c r="F2770" s="1" t="s">
        <v>9246</v>
      </c>
    </row>
    <row r="2771" spans="1:6" x14ac:dyDescent="0.3">
      <c r="A2771" s="1" t="s">
        <v>2296</v>
      </c>
      <c r="B2771" s="1" t="s">
        <v>698</v>
      </c>
      <c r="C2771" s="1" t="s">
        <v>1305</v>
      </c>
      <c r="D2771" s="1" t="s">
        <v>1306</v>
      </c>
      <c r="E2771" s="1" t="s">
        <v>8821</v>
      </c>
      <c r="F2771" s="1" t="s">
        <v>9247</v>
      </c>
    </row>
    <row r="2772" spans="1:6" x14ac:dyDescent="0.3">
      <c r="A2772" s="1" t="s">
        <v>2296</v>
      </c>
      <c r="B2772" s="1" t="s">
        <v>698</v>
      </c>
      <c r="C2772" s="1" t="s">
        <v>1305</v>
      </c>
      <c r="D2772" s="1" t="s">
        <v>1306</v>
      </c>
      <c r="E2772" s="1" t="s">
        <v>8822</v>
      </c>
      <c r="F2772" s="1" t="s">
        <v>9248</v>
      </c>
    </row>
    <row r="2773" spans="1:6" x14ac:dyDescent="0.3">
      <c r="A2773" s="1" t="s">
        <v>2296</v>
      </c>
      <c r="B2773" s="1" t="s">
        <v>698</v>
      </c>
      <c r="C2773" s="1" t="s">
        <v>1305</v>
      </c>
      <c r="D2773" s="1" t="s">
        <v>1306</v>
      </c>
      <c r="E2773" s="1" t="s">
        <v>8823</v>
      </c>
      <c r="F2773" s="1" t="s">
        <v>9249</v>
      </c>
    </row>
    <row r="2774" spans="1:6" x14ac:dyDescent="0.3">
      <c r="A2774" s="1" t="s">
        <v>2296</v>
      </c>
      <c r="B2774" s="1" t="s">
        <v>698</v>
      </c>
      <c r="C2774" s="1" t="s">
        <v>1305</v>
      </c>
      <c r="D2774" s="1" t="s">
        <v>1306</v>
      </c>
      <c r="E2774" s="1" t="s">
        <v>8824</v>
      </c>
      <c r="F2774" s="1" t="s">
        <v>9250</v>
      </c>
    </row>
    <row r="2775" spans="1:6" x14ac:dyDescent="0.3">
      <c r="A2775" s="1" t="s">
        <v>2296</v>
      </c>
      <c r="B2775" s="1" t="s">
        <v>698</v>
      </c>
      <c r="C2775" s="1" t="s">
        <v>1305</v>
      </c>
      <c r="D2775" s="1" t="s">
        <v>1306</v>
      </c>
      <c r="E2775" s="1" t="s">
        <v>8825</v>
      </c>
      <c r="F2775" s="1" t="s">
        <v>9251</v>
      </c>
    </row>
    <row r="2776" spans="1:6" x14ac:dyDescent="0.3">
      <c r="A2776" s="1" t="s">
        <v>2296</v>
      </c>
      <c r="B2776" s="1" t="s">
        <v>698</v>
      </c>
      <c r="C2776" s="1" t="s">
        <v>1305</v>
      </c>
      <c r="D2776" s="1" t="s">
        <v>1306</v>
      </c>
      <c r="E2776" s="1" t="s">
        <v>8826</v>
      </c>
      <c r="F2776" s="1" t="s">
        <v>9252</v>
      </c>
    </row>
    <row r="2777" spans="1:6" x14ac:dyDescent="0.3">
      <c r="A2777" s="1" t="s">
        <v>2296</v>
      </c>
      <c r="B2777" s="1" t="s">
        <v>698</v>
      </c>
      <c r="C2777" s="1" t="s">
        <v>1305</v>
      </c>
      <c r="D2777" s="1" t="s">
        <v>1306</v>
      </c>
      <c r="E2777" s="1" t="s">
        <v>8827</v>
      </c>
      <c r="F2777" s="1" t="s">
        <v>9253</v>
      </c>
    </row>
    <row r="2778" spans="1:6" x14ac:dyDescent="0.3">
      <c r="A2778" s="1" t="s">
        <v>2296</v>
      </c>
      <c r="B2778" s="1" t="s">
        <v>698</v>
      </c>
      <c r="C2778" s="1" t="s">
        <v>1305</v>
      </c>
      <c r="D2778" s="1" t="s">
        <v>1306</v>
      </c>
      <c r="E2778" s="1" t="s">
        <v>8828</v>
      </c>
      <c r="F2778" s="1" t="s">
        <v>9254</v>
      </c>
    </row>
    <row r="2779" spans="1:6" x14ac:dyDescent="0.3">
      <c r="A2779" s="1" t="s">
        <v>2296</v>
      </c>
      <c r="B2779" s="1" t="s">
        <v>698</v>
      </c>
      <c r="C2779" s="1" t="s">
        <v>1305</v>
      </c>
      <c r="D2779" s="1" t="s">
        <v>1306</v>
      </c>
      <c r="E2779" s="1" t="s">
        <v>8793</v>
      </c>
      <c r="F2779" s="1" t="s">
        <v>9219</v>
      </c>
    </row>
    <row r="2780" spans="1:6" x14ac:dyDescent="0.3">
      <c r="A2780" s="1" t="s">
        <v>2296</v>
      </c>
      <c r="B2780" s="1" t="s">
        <v>698</v>
      </c>
      <c r="C2780" s="1" t="s">
        <v>1305</v>
      </c>
      <c r="D2780" s="1" t="s">
        <v>1306</v>
      </c>
      <c r="E2780" s="1" t="s">
        <v>8794</v>
      </c>
      <c r="F2780" s="1" t="s">
        <v>9220</v>
      </c>
    </row>
    <row r="2781" spans="1:6" x14ac:dyDescent="0.3">
      <c r="A2781" s="1" t="s">
        <v>2296</v>
      </c>
      <c r="B2781" s="1" t="s">
        <v>698</v>
      </c>
      <c r="C2781" s="1" t="s">
        <v>1305</v>
      </c>
      <c r="D2781" s="1" t="s">
        <v>1306</v>
      </c>
      <c r="E2781" s="1" t="s">
        <v>8795</v>
      </c>
      <c r="F2781" s="1" t="s">
        <v>9221</v>
      </c>
    </row>
    <row r="2782" spans="1:6" x14ac:dyDescent="0.3">
      <c r="A2782" s="1" t="s">
        <v>2296</v>
      </c>
      <c r="B2782" s="1" t="s">
        <v>698</v>
      </c>
      <c r="C2782" s="1" t="s">
        <v>1305</v>
      </c>
      <c r="D2782" s="1" t="s">
        <v>1306</v>
      </c>
      <c r="E2782" s="1" t="s">
        <v>8796</v>
      </c>
      <c r="F2782" s="1" t="s">
        <v>9222</v>
      </c>
    </row>
    <row r="2783" spans="1:6" x14ac:dyDescent="0.3">
      <c r="A2783" s="1" t="s">
        <v>2296</v>
      </c>
      <c r="B2783" s="1" t="s">
        <v>698</v>
      </c>
      <c r="C2783" s="1" t="s">
        <v>1305</v>
      </c>
      <c r="D2783" s="1" t="s">
        <v>1306</v>
      </c>
      <c r="E2783" s="1" t="s">
        <v>8797</v>
      </c>
      <c r="F2783" s="1" t="s">
        <v>9223</v>
      </c>
    </row>
    <row r="2784" spans="1:6" x14ac:dyDescent="0.3">
      <c r="A2784" s="1" t="s">
        <v>2296</v>
      </c>
      <c r="B2784" s="1" t="s">
        <v>698</v>
      </c>
      <c r="C2784" s="1" t="s">
        <v>1305</v>
      </c>
      <c r="D2784" s="1" t="s">
        <v>1306</v>
      </c>
      <c r="E2784" s="1" t="s">
        <v>8798</v>
      </c>
      <c r="F2784" s="1" t="s">
        <v>9224</v>
      </c>
    </row>
    <row r="2785" spans="1:6" x14ac:dyDescent="0.3">
      <c r="A2785" s="1" t="s">
        <v>2296</v>
      </c>
      <c r="B2785" s="1" t="s">
        <v>698</v>
      </c>
      <c r="C2785" s="1" t="s">
        <v>1305</v>
      </c>
      <c r="D2785" s="1" t="s">
        <v>1306</v>
      </c>
      <c r="E2785" s="1" t="s">
        <v>8799</v>
      </c>
      <c r="F2785" s="1" t="s">
        <v>9225</v>
      </c>
    </row>
    <row r="2786" spans="1:6" x14ac:dyDescent="0.3">
      <c r="A2786" s="1" t="s">
        <v>2296</v>
      </c>
      <c r="B2786" s="1" t="s">
        <v>698</v>
      </c>
      <c r="C2786" s="1" t="s">
        <v>1305</v>
      </c>
      <c r="D2786" s="1" t="s">
        <v>1306</v>
      </c>
      <c r="E2786" s="1" t="s">
        <v>8800</v>
      </c>
      <c r="F2786" s="1" t="s">
        <v>9226</v>
      </c>
    </row>
    <row r="2787" spans="1:6" x14ac:dyDescent="0.3">
      <c r="A2787" s="1" t="s">
        <v>2296</v>
      </c>
      <c r="B2787" s="1" t="s">
        <v>698</v>
      </c>
      <c r="C2787" s="1" t="s">
        <v>1305</v>
      </c>
      <c r="D2787" s="1" t="s">
        <v>1306</v>
      </c>
      <c r="E2787" s="1" t="s">
        <v>8801</v>
      </c>
      <c r="F2787" s="1" t="s">
        <v>9227</v>
      </c>
    </row>
    <row r="2788" spans="1:6" x14ac:dyDescent="0.3">
      <c r="A2788" s="1" t="s">
        <v>2296</v>
      </c>
      <c r="B2788" s="1" t="s">
        <v>698</v>
      </c>
      <c r="C2788" s="1" t="s">
        <v>1305</v>
      </c>
      <c r="D2788" s="1" t="s">
        <v>1306</v>
      </c>
      <c r="E2788" s="1" t="s">
        <v>8829</v>
      </c>
      <c r="F2788" s="1" t="s">
        <v>9255</v>
      </c>
    </row>
    <row r="2789" spans="1:6" x14ac:dyDescent="0.3">
      <c r="A2789" s="1" t="s">
        <v>2296</v>
      </c>
      <c r="B2789" s="1" t="s">
        <v>698</v>
      </c>
      <c r="C2789" s="1" t="s">
        <v>1305</v>
      </c>
      <c r="D2789" s="1" t="s">
        <v>1306</v>
      </c>
      <c r="E2789" s="1" t="s">
        <v>8830</v>
      </c>
      <c r="F2789" s="1" t="s">
        <v>9256</v>
      </c>
    </row>
    <row r="2790" spans="1:6" x14ac:dyDescent="0.3">
      <c r="A2790" s="1" t="s">
        <v>2296</v>
      </c>
      <c r="B2790" s="1" t="s">
        <v>698</v>
      </c>
      <c r="C2790" s="1" t="s">
        <v>1305</v>
      </c>
      <c r="D2790" s="1" t="s">
        <v>1306</v>
      </c>
      <c r="E2790" s="1" t="s">
        <v>8831</v>
      </c>
      <c r="F2790" s="1" t="s">
        <v>9257</v>
      </c>
    </row>
    <row r="2791" spans="1:6" x14ac:dyDescent="0.3">
      <c r="A2791" s="1" t="s">
        <v>2296</v>
      </c>
      <c r="B2791" s="1" t="s">
        <v>698</v>
      </c>
      <c r="C2791" s="1" t="s">
        <v>1305</v>
      </c>
      <c r="D2791" s="1" t="s">
        <v>1306</v>
      </c>
      <c r="E2791" s="1" t="s">
        <v>8832</v>
      </c>
      <c r="F2791" s="1" t="s">
        <v>9258</v>
      </c>
    </row>
    <row r="2792" spans="1:6" x14ac:dyDescent="0.3">
      <c r="A2792" s="1" t="s">
        <v>2296</v>
      </c>
      <c r="B2792" s="1" t="s">
        <v>698</v>
      </c>
      <c r="C2792" s="1" t="s">
        <v>1305</v>
      </c>
      <c r="D2792" s="1" t="s">
        <v>1306</v>
      </c>
      <c r="E2792" s="1" t="s">
        <v>8833</v>
      </c>
      <c r="F2792" s="1" t="s">
        <v>9259</v>
      </c>
    </row>
    <row r="2793" spans="1:6" x14ac:dyDescent="0.3">
      <c r="A2793" s="1" t="s">
        <v>2296</v>
      </c>
      <c r="B2793" s="1" t="s">
        <v>698</v>
      </c>
      <c r="C2793" s="1" t="s">
        <v>1305</v>
      </c>
      <c r="D2793" s="1" t="s">
        <v>1306</v>
      </c>
      <c r="E2793" s="1" t="s">
        <v>8834</v>
      </c>
      <c r="F2793" s="1" t="s">
        <v>9260</v>
      </c>
    </row>
    <row r="2794" spans="1:6" x14ac:dyDescent="0.3">
      <c r="A2794" s="1" t="s">
        <v>2296</v>
      </c>
      <c r="B2794" s="1" t="s">
        <v>698</v>
      </c>
      <c r="C2794" s="1" t="s">
        <v>1305</v>
      </c>
      <c r="D2794" s="1" t="s">
        <v>1306</v>
      </c>
      <c r="E2794" s="1" t="s">
        <v>8835</v>
      </c>
      <c r="F2794" s="1" t="s">
        <v>9261</v>
      </c>
    </row>
    <row r="2795" spans="1:6" x14ac:dyDescent="0.3">
      <c r="A2795" s="1" t="s">
        <v>2296</v>
      </c>
      <c r="B2795" s="1" t="s">
        <v>698</v>
      </c>
      <c r="C2795" s="1" t="s">
        <v>1305</v>
      </c>
      <c r="D2795" s="1" t="s">
        <v>1306</v>
      </c>
      <c r="E2795" s="1" t="s">
        <v>8836</v>
      </c>
      <c r="F2795" s="1" t="s">
        <v>9262</v>
      </c>
    </row>
    <row r="2796" spans="1:6" x14ac:dyDescent="0.3">
      <c r="A2796" s="1" t="s">
        <v>2296</v>
      </c>
      <c r="B2796" s="1" t="s">
        <v>698</v>
      </c>
      <c r="C2796" s="1" t="s">
        <v>1305</v>
      </c>
      <c r="D2796" s="1" t="s">
        <v>1306</v>
      </c>
      <c r="E2796" s="1" t="s">
        <v>8837</v>
      </c>
      <c r="F2796" s="1" t="s">
        <v>9263</v>
      </c>
    </row>
    <row r="2797" spans="1:6" x14ac:dyDescent="0.3">
      <c r="A2797" s="1" t="s">
        <v>2296</v>
      </c>
      <c r="B2797" s="1" t="s">
        <v>698</v>
      </c>
      <c r="C2797" s="1" t="s">
        <v>1305</v>
      </c>
      <c r="D2797" s="1" t="s">
        <v>1306</v>
      </c>
      <c r="E2797" s="1" t="s">
        <v>8820</v>
      </c>
      <c r="F2797" s="1" t="s">
        <v>9246</v>
      </c>
    </row>
    <row r="2798" spans="1:6" x14ac:dyDescent="0.3">
      <c r="A2798" s="1" t="s">
        <v>2296</v>
      </c>
      <c r="B2798" s="1" t="s">
        <v>698</v>
      </c>
      <c r="C2798" s="1" t="s">
        <v>1305</v>
      </c>
      <c r="D2798" s="1" t="s">
        <v>1306</v>
      </c>
      <c r="E2798" s="1" t="s">
        <v>8821</v>
      </c>
      <c r="F2798" s="1" t="s">
        <v>9247</v>
      </c>
    </row>
    <row r="2799" spans="1:6" x14ac:dyDescent="0.3">
      <c r="A2799" s="1" t="s">
        <v>2296</v>
      </c>
      <c r="B2799" s="1" t="s">
        <v>698</v>
      </c>
      <c r="C2799" s="1" t="s">
        <v>1305</v>
      </c>
      <c r="D2799" s="1" t="s">
        <v>1306</v>
      </c>
      <c r="E2799" s="1" t="s">
        <v>8822</v>
      </c>
      <c r="F2799" s="1" t="s">
        <v>9248</v>
      </c>
    </row>
    <row r="2800" spans="1:6" x14ac:dyDescent="0.3">
      <c r="A2800" s="1" t="s">
        <v>2296</v>
      </c>
      <c r="B2800" s="1" t="s">
        <v>698</v>
      </c>
      <c r="C2800" s="1" t="s">
        <v>1305</v>
      </c>
      <c r="D2800" s="1" t="s">
        <v>1306</v>
      </c>
      <c r="E2800" s="1" t="s">
        <v>8823</v>
      </c>
      <c r="F2800" s="1" t="s">
        <v>9249</v>
      </c>
    </row>
    <row r="2801" spans="1:6" x14ac:dyDescent="0.3">
      <c r="A2801" s="1" t="s">
        <v>2296</v>
      </c>
      <c r="B2801" s="1" t="s">
        <v>698</v>
      </c>
      <c r="C2801" s="1" t="s">
        <v>1305</v>
      </c>
      <c r="D2801" s="1" t="s">
        <v>1306</v>
      </c>
      <c r="E2801" s="1" t="s">
        <v>8824</v>
      </c>
      <c r="F2801" s="1" t="s">
        <v>9250</v>
      </c>
    </row>
    <row r="2802" spans="1:6" x14ac:dyDescent="0.3">
      <c r="A2802" s="1" t="s">
        <v>2296</v>
      </c>
      <c r="B2802" s="1" t="s">
        <v>698</v>
      </c>
      <c r="C2802" s="1" t="s">
        <v>1305</v>
      </c>
      <c r="D2802" s="1" t="s">
        <v>1306</v>
      </c>
      <c r="E2802" s="1" t="s">
        <v>8825</v>
      </c>
      <c r="F2802" s="1" t="s">
        <v>9251</v>
      </c>
    </row>
    <row r="2803" spans="1:6" x14ac:dyDescent="0.3">
      <c r="A2803" s="1" t="s">
        <v>2296</v>
      </c>
      <c r="B2803" s="1" t="s">
        <v>698</v>
      </c>
      <c r="C2803" s="1" t="s">
        <v>1305</v>
      </c>
      <c r="D2803" s="1" t="s">
        <v>1306</v>
      </c>
      <c r="E2803" s="1" t="s">
        <v>8826</v>
      </c>
      <c r="F2803" s="1" t="s">
        <v>9252</v>
      </c>
    </row>
    <row r="2804" spans="1:6" x14ac:dyDescent="0.3">
      <c r="A2804" s="1" t="s">
        <v>2296</v>
      </c>
      <c r="B2804" s="1" t="s">
        <v>698</v>
      </c>
      <c r="C2804" s="1" t="s">
        <v>1305</v>
      </c>
      <c r="D2804" s="1" t="s">
        <v>1306</v>
      </c>
      <c r="E2804" s="1" t="s">
        <v>8827</v>
      </c>
      <c r="F2804" s="1" t="s">
        <v>9253</v>
      </c>
    </row>
    <row r="2805" spans="1:6" x14ac:dyDescent="0.3">
      <c r="A2805" s="1" t="s">
        <v>2296</v>
      </c>
      <c r="B2805" s="1" t="s">
        <v>698</v>
      </c>
      <c r="C2805" s="1" t="s">
        <v>1305</v>
      </c>
      <c r="D2805" s="1" t="s">
        <v>1306</v>
      </c>
      <c r="E2805" s="1" t="s">
        <v>8828</v>
      </c>
      <c r="F2805" s="1" t="s">
        <v>9254</v>
      </c>
    </row>
    <row r="2806" spans="1:6" x14ac:dyDescent="0.3">
      <c r="A2806" s="1" t="s">
        <v>2296</v>
      </c>
      <c r="B2806" s="1" t="s">
        <v>698</v>
      </c>
      <c r="C2806" s="1" t="s">
        <v>1305</v>
      </c>
      <c r="D2806" s="1" t="s">
        <v>1306</v>
      </c>
      <c r="E2806" s="1" t="s">
        <v>8838</v>
      </c>
      <c r="F2806" s="1" t="s">
        <v>9264</v>
      </c>
    </row>
    <row r="2807" spans="1:6" x14ac:dyDescent="0.3">
      <c r="A2807" s="1" t="s">
        <v>2296</v>
      </c>
      <c r="B2807" s="1" t="s">
        <v>698</v>
      </c>
      <c r="C2807" s="1" t="s">
        <v>1305</v>
      </c>
      <c r="D2807" s="1" t="s">
        <v>1306</v>
      </c>
      <c r="E2807" s="1" t="s">
        <v>8839</v>
      </c>
      <c r="F2807" s="1" t="s">
        <v>9265</v>
      </c>
    </row>
    <row r="2808" spans="1:6" x14ac:dyDescent="0.3">
      <c r="A2808" s="1" t="s">
        <v>2296</v>
      </c>
      <c r="B2808" s="1" t="s">
        <v>698</v>
      </c>
      <c r="C2808" s="1" t="s">
        <v>1305</v>
      </c>
      <c r="D2808" s="1" t="s">
        <v>1306</v>
      </c>
      <c r="E2808" s="1" t="s">
        <v>8840</v>
      </c>
      <c r="F2808" s="1" t="s">
        <v>9266</v>
      </c>
    </row>
    <row r="2809" spans="1:6" x14ac:dyDescent="0.3">
      <c r="A2809" s="1" t="s">
        <v>2296</v>
      </c>
      <c r="B2809" s="1" t="s">
        <v>698</v>
      </c>
      <c r="C2809" s="1" t="s">
        <v>1305</v>
      </c>
      <c r="D2809" s="1" t="s">
        <v>1306</v>
      </c>
      <c r="E2809" s="1" t="s">
        <v>8841</v>
      </c>
      <c r="F2809" s="1" t="s">
        <v>9267</v>
      </c>
    </row>
    <row r="2810" spans="1:6" x14ac:dyDescent="0.3">
      <c r="A2810" s="1" t="s">
        <v>2296</v>
      </c>
      <c r="B2810" s="1" t="s">
        <v>698</v>
      </c>
      <c r="C2810" s="1" t="s">
        <v>1305</v>
      </c>
      <c r="D2810" s="1" t="s">
        <v>1306</v>
      </c>
      <c r="E2810" s="1" t="s">
        <v>8842</v>
      </c>
      <c r="F2810" s="1" t="s">
        <v>9268</v>
      </c>
    </row>
    <row r="2811" spans="1:6" x14ac:dyDescent="0.3">
      <c r="A2811" s="1" t="s">
        <v>2296</v>
      </c>
      <c r="B2811" s="1" t="s">
        <v>698</v>
      </c>
      <c r="C2811" s="1" t="s">
        <v>1305</v>
      </c>
      <c r="D2811" s="1" t="s">
        <v>1306</v>
      </c>
      <c r="E2811" s="1" t="s">
        <v>8843</v>
      </c>
      <c r="F2811" s="1" t="s">
        <v>9269</v>
      </c>
    </row>
    <row r="2812" spans="1:6" x14ac:dyDescent="0.3">
      <c r="A2812" s="1" t="s">
        <v>2296</v>
      </c>
      <c r="B2812" s="1" t="s">
        <v>698</v>
      </c>
      <c r="C2812" s="1" t="s">
        <v>1305</v>
      </c>
      <c r="D2812" s="1" t="s">
        <v>1306</v>
      </c>
      <c r="E2812" s="1" t="s">
        <v>8844</v>
      </c>
      <c r="F2812" s="1" t="s">
        <v>9270</v>
      </c>
    </row>
    <row r="2813" spans="1:6" x14ac:dyDescent="0.3">
      <c r="A2813" s="1" t="s">
        <v>2296</v>
      </c>
      <c r="B2813" s="1" t="s">
        <v>698</v>
      </c>
      <c r="C2813" s="1" t="s">
        <v>1305</v>
      </c>
      <c r="D2813" s="1" t="s">
        <v>1306</v>
      </c>
      <c r="E2813" s="1" t="s">
        <v>8845</v>
      </c>
      <c r="F2813" s="1" t="s">
        <v>9271</v>
      </c>
    </row>
    <row r="2814" spans="1:6" x14ac:dyDescent="0.3">
      <c r="A2814" s="1" t="s">
        <v>2296</v>
      </c>
      <c r="B2814" s="1" t="s">
        <v>698</v>
      </c>
      <c r="C2814" s="1" t="s">
        <v>1305</v>
      </c>
      <c r="D2814" s="1" t="s">
        <v>1306</v>
      </c>
      <c r="E2814" s="1" t="s">
        <v>8846</v>
      </c>
      <c r="F2814" s="1" t="s">
        <v>9272</v>
      </c>
    </row>
    <row r="2815" spans="1:6" x14ac:dyDescent="0.3">
      <c r="A2815" s="1" t="s">
        <v>2296</v>
      </c>
      <c r="B2815" s="1" t="s">
        <v>698</v>
      </c>
      <c r="C2815" s="1" t="s">
        <v>1305</v>
      </c>
      <c r="D2815" s="1" t="s">
        <v>1306</v>
      </c>
      <c r="E2815" s="1" t="s">
        <v>8802</v>
      </c>
      <c r="F2815" s="1" t="s">
        <v>9228</v>
      </c>
    </row>
    <row r="2816" spans="1:6" x14ac:dyDescent="0.3">
      <c r="A2816" s="1" t="s">
        <v>2296</v>
      </c>
      <c r="B2816" s="1" t="s">
        <v>698</v>
      </c>
      <c r="C2816" s="1" t="s">
        <v>1305</v>
      </c>
      <c r="D2816" s="1" t="s">
        <v>1306</v>
      </c>
      <c r="E2816" s="1" t="s">
        <v>8803</v>
      </c>
      <c r="F2816" s="1" t="s">
        <v>9229</v>
      </c>
    </row>
    <row r="2817" spans="1:6" x14ac:dyDescent="0.3">
      <c r="A2817" s="1" t="s">
        <v>2296</v>
      </c>
      <c r="B2817" s="1" t="s">
        <v>698</v>
      </c>
      <c r="C2817" s="1" t="s">
        <v>1305</v>
      </c>
      <c r="D2817" s="1" t="s">
        <v>1306</v>
      </c>
      <c r="E2817" s="1" t="s">
        <v>8804</v>
      </c>
      <c r="F2817" s="1" t="s">
        <v>9230</v>
      </c>
    </row>
    <row r="2818" spans="1:6" x14ac:dyDescent="0.3">
      <c r="A2818" s="1" t="s">
        <v>2296</v>
      </c>
      <c r="B2818" s="1" t="s">
        <v>698</v>
      </c>
      <c r="C2818" s="1" t="s">
        <v>1305</v>
      </c>
      <c r="D2818" s="1" t="s">
        <v>1306</v>
      </c>
      <c r="E2818" s="1" t="s">
        <v>8805</v>
      </c>
      <c r="F2818" s="1" t="s">
        <v>9231</v>
      </c>
    </row>
    <row r="2819" spans="1:6" x14ac:dyDescent="0.3">
      <c r="A2819" s="1" t="s">
        <v>2296</v>
      </c>
      <c r="B2819" s="1" t="s">
        <v>698</v>
      </c>
      <c r="C2819" s="1" t="s">
        <v>1305</v>
      </c>
      <c r="D2819" s="1" t="s">
        <v>1306</v>
      </c>
      <c r="E2819" s="1" t="s">
        <v>8806</v>
      </c>
      <c r="F2819" s="1" t="s">
        <v>9232</v>
      </c>
    </row>
    <row r="2820" spans="1:6" x14ac:dyDescent="0.3">
      <c r="A2820" s="1" t="s">
        <v>2296</v>
      </c>
      <c r="B2820" s="1" t="s">
        <v>698</v>
      </c>
      <c r="C2820" s="1" t="s">
        <v>1305</v>
      </c>
      <c r="D2820" s="1" t="s">
        <v>1306</v>
      </c>
      <c r="E2820" s="1" t="s">
        <v>8807</v>
      </c>
      <c r="F2820" s="1" t="s">
        <v>9233</v>
      </c>
    </row>
    <row r="2821" spans="1:6" x14ac:dyDescent="0.3">
      <c r="A2821" s="1" t="s">
        <v>2296</v>
      </c>
      <c r="B2821" s="1" t="s">
        <v>698</v>
      </c>
      <c r="C2821" s="1" t="s">
        <v>1305</v>
      </c>
      <c r="D2821" s="1" t="s">
        <v>1306</v>
      </c>
      <c r="E2821" s="1" t="s">
        <v>8808</v>
      </c>
      <c r="F2821" s="1" t="s">
        <v>9234</v>
      </c>
    </row>
    <row r="2822" spans="1:6" x14ac:dyDescent="0.3">
      <c r="A2822" s="1" t="s">
        <v>2296</v>
      </c>
      <c r="B2822" s="1" t="s">
        <v>698</v>
      </c>
      <c r="C2822" s="1" t="s">
        <v>1305</v>
      </c>
      <c r="D2822" s="1" t="s">
        <v>1306</v>
      </c>
      <c r="E2822" s="1" t="s">
        <v>8809</v>
      </c>
      <c r="F2822" s="1" t="s">
        <v>9235</v>
      </c>
    </row>
    <row r="2823" spans="1:6" x14ac:dyDescent="0.3">
      <c r="A2823" s="1" t="s">
        <v>2296</v>
      </c>
      <c r="B2823" s="1" t="s">
        <v>698</v>
      </c>
      <c r="C2823" s="1" t="s">
        <v>1305</v>
      </c>
      <c r="D2823" s="1" t="s">
        <v>1306</v>
      </c>
      <c r="E2823" s="1" t="s">
        <v>8810</v>
      </c>
      <c r="F2823" s="1" t="s">
        <v>9236</v>
      </c>
    </row>
    <row r="2824" spans="1:6" x14ac:dyDescent="0.3">
      <c r="A2824" s="1" t="s">
        <v>2296</v>
      </c>
      <c r="B2824" s="1" t="s">
        <v>698</v>
      </c>
      <c r="C2824" s="1" t="s">
        <v>1305</v>
      </c>
      <c r="D2824" s="1" t="s">
        <v>1306</v>
      </c>
      <c r="E2824" s="1" t="s">
        <v>8811</v>
      </c>
      <c r="F2824" s="1" t="s">
        <v>9237</v>
      </c>
    </row>
    <row r="2825" spans="1:6" x14ac:dyDescent="0.3">
      <c r="A2825" s="1" t="s">
        <v>2296</v>
      </c>
      <c r="B2825" s="1" t="s">
        <v>698</v>
      </c>
      <c r="C2825" s="1" t="s">
        <v>1305</v>
      </c>
      <c r="D2825" s="1" t="s">
        <v>1306</v>
      </c>
      <c r="E2825" s="1" t="s">
        <v>8812</v>
      </c>
      <c r="F2825" s="1" t="s">
        <v>9238</v>
      </c>
    </row>
    <row r="2826" spans="1:6" x14ac:dyDescent="0.3">
      <c r="A2826" s="1" t="s">
        <v>2296</v>
      </c>
      <c r="B2826" s="1" t="s">
        <v>698</v>
      </c>
      <c r="C2826" s="1" t="s">
        <v>1305</v>
      </c>
      <c r="D2826" s="1" t="s">
        <v>1306</v>
      </c>
      <c r="E2826" s="1" t="s">
        <v>8813</v>
      </c>
      <c r="F2826" s="1" t="s">
        <v>9239</v>
      </c>
    </row>
    <row r="2827" spans="1:6" x14ac:dyDescent="0.3">
      <c r="A2827" s="1" t="s">
        <v>2296</v>
      </c>
      <c r="B2827" s="1" t="s">
        <v>698</v>
      </c>
      <c r="C2827" s="1" t="s">
        <v>1305</v>
      </c>
      <c r="D2827" s="1" t="s">
        <v>1306</v>
      </c>
      <c r="E2827" s="1" t="s">
        <v>8814</v>
      </c>
      <c r="F2827" s="1" t="s">
        <v>9240</v>
      </c>
    </row>
    <row r="2828" spans="1:6" x14ac:dyDescent="0.3">
      <c r="A2828" s="1" t="s">
        <v>2296</v>
      </c>
      <c r="B2828" s="1" t="s">
        <v>698</v>
      </c>
      <c r="C2828" s="1" t="s">
        <v>1305</v>
      </c>
      <c r="D2828" s="1" t="s">
        <v>1306</v>
      </c>
      <c r="E2828" s="1" t="s">
        <v>8815</v>
      </c>
      <c r="F2828" s="1" t="s">
        <v>9241</v>
      </c>
    </row>
    <row r="2829" spans="1:6" x14ac:dyDescent="0.3">
      <c r="A2829" s="1" t="s">
        <v>2296</v>
      </c>
      <c r="B2829" s="1" t="s">
        <v>698</v>
      </c>
      <c r="C2829" s="1" t="s">
        <v>1305</v>
      </c>
      <c r="D2829" s="1" t="s">
        <v>1306</v>
      </c>
      <c r="E2829" s="1" t="s">
        <v>8816</v>
      </c>
      <c r="F2829" s="1" t="s">
        <v>9242</v>
      </c>
    </row>
    <row r="2830" spans="1:6" x14ac:dyDescent="0.3">
      <c r="A2830" s="1" t="s">
        <v>2296</v>
      </c>
      <c r="B2830" s="1" t="s">
        <v>698</v>
      </c>
      <c r="C2830" s="1" t="s">
        <v>1305</v>
      </c>
      <c r="D2830" s="1" t="s">
        <v>1306</v>
      </c>
      <c r="E2830" s="1" t="s">
        <v>8817</v>
      </c>
      <c r="F2830" s="1" t="s">
        <v>9243</v>
      </c>
    </row>
    <row r="2831" spans="1:6" x14ac:dyDescent="0.3">
      <c r="A2831" s="1" t="s">
        <v>2296</v>
      </c>
      <c r="B2831" s="1" t="s">
        <v>698</v>
      </c>
      <c r="C2831" s="1" t="s">
        <v>1305</v>
      </c>
      <c r="D2831" s="1" t="s">
        <v>1306</v>
      </c>
      <c r="E2831" s="1" t="s">
        <v>8818</v>
      </c>
      <c r="F2831" s="1" t="s">
        <v>9244</v>
      </c>
    </row>
    <row r="2832" spans="1:6" x14ac:dyDescent="0.3">
      <c r="A2832" s="1" t="s">
        <v>2296</v>
      </c>
      <c r="B2832" s="1" t="s">
        <v>698</v>
      </c>
      <c r="C2832" s="1" t="s">
        <v>1305</v>
      </c>
      <c r="D2832" s="1" t="s">
        <v>1306</v>
      </c>
      <c r="E2832" s="1" t="s">
        <v>8819</v>
      </c>
      <c r="F2832" s="1" t="s">
        <v>9245</v>
      </c>
    </row>
    <row r="2833" spans="1:6" x14ac:dyDescent="0.3">
      <c r="A2833" s="1" t="s">
        <v>2296</v>
      </c>
      <c r="B2833" s="1" t="s">
        <v>698</v>
      </c>
      <c r="C2833" s="1" t="s">
        <v>1305</v>
      </c>
      <c r="D2833" s="1" t="s">
        <v>1306</v>
      </c>
      <c r="E2833" s="1" t="s">
        <v>8838</v>
      </c>
      <c r="F2833" s="1" t="s">
        <v>9264</v>
      </c>
    </row>
    <row r="2834" spans="1:6" x14ac:dyDescent="0.3">
      <c r="A2834" s="1" t="s">
        <v>2296</v>
      </c>
      <c r="B2834" s="1" t="s">
        <v>698</v>
      </c>
      <c r="C2834" s="1" t="s">
        <v>1305</v>
      </c>
      <c r="D2834" s="1" t="s">
        <v>1306</v>
      </c>
      <c r="E2834" s="1" t="s">
        <v>8839</v>
      </c>
      <c r="F2834" s="1" t="s">
        <v>9265</v>
      </c>
    </row>
    <row r="2835" spans="1:6" x14ac:dyDescent="0.3">
      <c r="A2835" s="1" t="s">
        <v>2296</v>
      </c>
      <c r="B2835" s="1" t="s">
        <v>698</v>
      </c>
      <c r="C2835" s="1" t="s">
        <v>1305</v>
      </c>
      <c r="D2835" s="1" t="s">
        <v>1306</v>
      </c>
      <c r="E2835" s="1" t="s">
        <v>8840</v>
      </c>
      <c r="F2835" s="1" t="s">
        <v>9266</v>
      </c>
    </row>
    <row r="2836" spans="1:6" x14ac:dyDescent="0.3">
      <c r="A2836" s="1" t="s">
        <v>2296</v>
      </c>
      <c r="B2836" s="1" t="s">
        <v>698</v>
      </c>
      <c r="C2836" s="1" t="s">
        <v>1305</v>
      </c>
      <c r="D2836" s="1" t="s">
        <v>1306</v>
      </c>
      <c r="E2836" s="1" t="s">
        <v>8841</v>
      </c>
      <c r="F2836" s="1" t="s">
        <v>9267</v>
      </c>
    </row>
    <row r="2837" spans="1:6" x14ac:dyDescent="0.3">
      <c r="A2837" s="1" t="s">
        <v>2296</v>
      </c>
      <c r="B2837" s="1" t="s">
        <v>698</v>
      </c>
      <c r="C2837" s="1" t="s">
        <v>1305</v>
      </c>
      <c r="D2837" s="1" t="s">
        <v>1306</v>
      </c>
      <c r="E2837" s="1" t="s">
        <v>8842</v>
      </c>
      <c r="F2837" s="1" t="s">
        <v>9268</v>
      </c>
    </row>
    <row r="2838" spans="1:6" x14ac:dyDescent="0.3">
      <c r="A2838" s="1" t="s">
        <v>2296</v>
      </c>
      <c r="B2838" s="1" t="s">
        <v>698</v>
      </c>
      <c r="C2838" s="1" t="s">
        <v>1305</v>
      </c>
      <c r="D2838" s="1" t="s">
        <v>1306</v>
      </c>
      <c r="E2838" s="1" t="s">
        <v>8843</v>
      </c>
      <c r="F2838" s="1" t="s">
        <v>9269</v>
      </c>
    </row>
    <row r="2839" spans="1:6" x14ac:dyDescent="0.3">
      <c r="A2839" s="1" t="s">
        <v>2296</v>
      </c>
      <c r="B2839" s="1" t="s">
        <v>698</v>
      </c>
      <c r="C2839" s="1" t="s">
        <v>1305</v>
      </c>
      <c r="D2839" s="1" t="s">
        <v>1306</v>
      </c>
      <c r="E2839" s="1" t="s">
        <v>8844</v>
      </c>
      <c r="F2839" s="1" t="s">
        <v>9270</v>
      </c>
    </row>
    <row r="2840" spans="1:6" x14ac:dyDescent="0.3">
      <c r="A2840" s="1" t="s">
        <v>2296</v>
      </c>
      <c r="B2840" s="1" t="s">
        <v>698</v>
      </c>
      <c r="C2840" s="1" t="s">
        <v>1305</v>
      </c>
      <c r="D2840" s="1" t="s">
        <v>1306</v>
      </c>
      <c r="E2840" s="1" t="s">
        <v>8845</v>
      </c>
      <c r="F2840" s="1" t="s">
        <v>9271</v>
      </c>
    </row>
    <row r="2841" spans="1:6" x14ac:dyDescent="0.3">
      <c r="A2841" s="1" t="s">
        <v>2296</v>
      </c>
      <c r="B2841" s="1" t="s">
        <v>698</v>
      </c>
      <c r="C2841" s="1" t="s">
        <v>1305</v>
      </c>
      <c r="D2841" s="1" t="s">
        <v>1306</v>
      </c>
      <c r="E2841" s="1" t="s">
        <v>8846</v>
      </c>
      <c r="F2841" s="1" t="s">
        <v>9272</v>
      </c>
    </row>
    <row r="2842" spans="1:6" x14ac:dyDescent="0.3">
      <c r="A2842" s="1" t="s">
        <v>2296</v>
      </c>
      <c r="B2842" s="1" t="s">
        <v>698</v>
      </c>
      <c r="C2842" s="1" t="s">
        <v>1305</v>
      </c>
      <c r="D2842" s="1" t="s">
        <v>1306</v>
      </c>
      <c r="E2842" s="1" t="s">
        <v>8802</v>
      </c>
      <c r="F2842" s="1" t="s">
        <v>9228</v>
      </c>
    </row>
    <row r="2843" spans="1:6" x14ac:dyDescent="0.3">
      <c r="A2843" s="1" t="s">
        <v>2296</v>
      </c>
      <c r="B2843" s="1" t="s">
        <v>698</v>
      </c>
      <c r="C2843" s="1" t="s">
        <v>1305</v>
      </c>
      <c r="D2843" s="1" t="s">
        <v>1306</v>
      </c>
      <c r="E2843" s="1" t="s">
        <v>8803</v>
      </c>
      <c r="F2843" s="1" t="s">
        <v>9229</v>
      </c>
    </row>
    <row r="2844" spans="1:6" x14ac:dyDescent="0.3">
      <c r="A2844" s="1" t="s">
        <v>2296</v>
      </c>
      <c r="B2844" s="1" t="s">
        <v>698</v>
      </c>
      <c r="C2844" s="1" t="s">
        <v>1305</v>
      </c>
      <c r="D2844" s="1" t="s">
        <v>1306</v>
      </c>
      <c r="E2844" s="1" t="s">
        <v>8804</v>
      </c>
      <c r="F2844" s="1" t="s">
        <v>9230</v>
      </c>
    </row>
    <row r="2845" spans="1:6" x14ac:dyDescent="0.3">
      <c r="A2845" s="1" t="s">
        <v>2296</v>
      </c>
      <c r="B2845" s="1" t="s">
        <v>698</v>
      </c>
      <c r="C2845" s="1" t="s">
        <v>1305</v>
      </c>
      <c r="D2845" s="1" t="s">
        <v>1306</v>
      </c>
      <c r="E2845" s="1" t="s">
        <v>8805</v>
      </c>
      <c r="F2845" s="1" t="s">
        <v>9231</v>
      </c>
    </row>
    <row r="2846" spans="1:6" x14ac:dyDescent="0.3">
      <c r="A2846" s="1" t="s">
        <v>2296</v>
      </c>
      <c r="B2846" s="1" t="s">
        <v>698</v>
      </c>
      <c r="C2846" s="1" t="s">
        <v>1305</v>
      </c>
      <c r="D2846" s="1" t="s">
        <v>1306</v>
      </c>
      <c r="E2846" s="1" t="s">
        <v>8806</v>
      </c>
      <c r="F2846" s="1" t="s">
        <v>9232</v>
      </c>
    </row>
    <row r="2847" spans="1:6" x14ac:dyDescent="0.3">
      <c r="A2847" s="1" t="s">
        <v>2296</v>
      </c>
      <c r="B2847" s="1" t="s">
        <v>698</v>
      </c>
      <c r="C2847" s="1" t="s">
        <v>1305</v>
      </c>
      <c r="D2847" s="1" t="s">
        <v>1306</v>
      </c>
      <c r="E2847" s="1" t="s">
        <v>8807</v>
      </c>
      <c r="F2847" s="1" t="s">
        <v>9233</v>
      </c>
    </row>
    <row r="2848" spans="1:6" x14ac:dyDescent="0.3">
      <c r="A2848" s="1" t="s">
        <v>2296</v>
      </c>
      <c r="B2848" s="1" t="s">
        <v>698</v>
      </c>
      <c r="C2848" s="1" t="s">
        <v>1305</v>
      </c>
      <c r="D2848" s="1" t="s">
        <v>1306</v>
      </c>
      <c r="E2848" s="1" t="s">
        <v>8808</v>
      </c>
      <c r="F2848" s="1" t="s">
        <v>9234</v>
      </c>
    </row>
    <row r="2849" spans="1:6" x14ac:dyDescent="0.3">
      <c r="A2849" s="1" t="s">
        <v>2296</v>
      </c>
      <c r="B2849" s="1" t="s">
        <v>698</v>
      </c>
      <c r="C2849" s="1" t="s">
        <v>1305</v>
      </c>
      <c r="D2849" s="1" t="s">
        <v>1306</v>
      </c>
      <c r="E2849" s="1" t="s">
        <v>8809</v>
      </c>
      <c r="F2849" s="1" t="s">
        <v>9235</v>
      </c>
    </row>
    <row r="2850" spans="1:6" x14ac:dyDescent="0.3">
      <c r="A2850" s="1" t="s">
        <v>2296</v>
      </c>
      <c r="B2850" s="1" t="s">
        <v>698</v>
      </c>
      <c r="C2850" s="1" t="s">
        <v>1305</v>
      </c>
      <c r="D2850" s="1" t="s">
        <v>1306</v>
      </c>
      <c r="E2850" s="1" t="s">
        <v>8810</v>
      </c>
      <c r="F2850" s="1" t="s">
        <v>9236</v>
      </c>
    </row>
    <row r="2851" spans="1:6" x14ac:dyDescent="0.3">
      <c r="A2851" s="1" t="s">
        <v>2296</v>
      </c>
      <c r="B2851" s="1" t="s">
        <v>698</v>
      </c>
      <c r="C2851" s="1" t="s">
        <v>1305</v>
      </c>
      <c r="D2851" s="1" t="s">
        <v>1306</v>
      </c>
      <c r="E2851" s="1" t="s">
        <v>8811</v>
      </c>
      <c r="F2851" s="1" t="s">
        <v>9237</v>
      </c>
    </row>
    <row r="2852" spans="1:6" x14ac:dyDescent="0.3">
      <c r="A2852" s="1" t="s">
        <v>2296</v>
      </c>
      <c r="B2852" s="1" t="s">
        <v>698</v>
      </c>
      <c r="C2852" s="1" t="s">
        <v>1305</v>
      </c>
      <c r="D2852" s="1" t="s">
        <v>1306</v>
      </c>
      <c r="E2852" s="1" t="s">
        <v>8812</v>
      </c>
      <c r="F2852" s="1" t="s">
        <v>9238</v>
      </c>
    </row>
    <row r="2853" spans="1:6" x14ac:dyDescent="0.3">
      <c r="A2853" s="1" t="s">
        <v>2296</v>
      </c>
      <c r="B2853" s="1" t="s">
        <v>698</v>
      </c>
      <c r="C2853" s="1" t="s">
        <v>1305</v>
      </c>
      <c r="D2853" s="1" t="s">
        <v>1306</v>
      </c>
      <c r="E2853" s="1" t="s">
        <v>8813</v>
      </c>
      <c r="F2853" s="1" t="s">
        <v>9239</v>
      </c>
    </row>
    <row r="2854" spans="1:6" x14ac:dyDescent="0.3">
      <c r="A2854" s="1" t="s">
        <v>2296</v>
      </c>
      <c r="B2854" s="1" t="s">
        <v>698</v>
      </c>
      <c r="C2854" s="1" t="s">
        <v>1305</v>
      </c>
      <c r="D2854" s="1" t="s">
        <v>1306</v>
      </c>
      <c r="E2854" s="1" t="s">
        <v>8814</v>
      </c>
      <c r="F2854" s="1" t="s">
        <v>9240</v>
      </c>
    </row>
    <row r="2855" spans="1:6" x14ac:dyDescent="0.3">
      <c r="A2855" s="1" t="s">
        <v>2296</v>
      </c>
      <c r="B2855" s="1" t="s">
        <v>698</v>
      </c>
      <c r="C2855" s="1" t="s">
        <v>1305</v>
      </c>
      <c r="D2855" s="1" t="s">
        <v>1306</v>
      </c>
      <c r="E2855" s="1" t="s">
        <v>8815</v>
      </c>
      <c r="F2855" s="1" t="s">
        <v>9241</v>
      </c>
    </row>
    <row r="2856" spans="1:6" x14ac:dyDescent="0.3">
      <c r="A2856" s="1" t="s">
        <v>2296</v>
      </c>
      <c r="B2856" s="1" t="s">
        <v>698</v>
      </c>
      <c r="C2856" s="1" t="s">
        <v>1305</v>
      </c>
      <c r="D2856" s="1" t="s">
        <v>1306</v>
      </c>
      <c r="E2856" s="1" t="s">
        <v>8816</v>
      </c>
      <c r="F2856" s="1" t="s">
        <v>9242</v>
      </c>
    </row>
    <row r="2857" spans="1:6" x14ac:dyDescent="0.3">
      <c r="A2857" s="1" t="s">
        <v>2296</v>
      </c>
      <c r="B2857" s="1" t="s">
        <v>698</v>
      </c>
      <c r="C2857" s="1" t="s">
        <v>1305</v>
      </c>
      <c r="D2857" s="1" t="s">
        <v>1306</v>
      </c>
      <c r="E2857" s="1" t="s">
        <v>8817</v>
      </c>
      <c r="F2857" s="1" t="s">
        <v>9243</v>
      </c>
    </row>
    <row r="2858" spans="1:6" x14ac:dyDescent="0.3">
      <c r="A2858" s="1" t="s">
        <v>2296</v>
      </c>
      <c r="B2858" s="1" t="s">
        <v>698</v>
      </c>
      <c r="C2858" s="1" t="s">
        <v>1305</v>
      </c>
      <c r="D2858" s="1" t="s">
        <v>1306</v>
      </c>
      <c r="E2858" s="1" t="s">
        <v>8818</v>
      </c>
      <c r="F2858" s="1" t="s">
        <v>9244</v>
      </c>
    </row>
    <row r="2859" spans="1:6" x14ac:dyDescent="0.3">
      <c r="A2859" s="1" t="s">
        <v>2296</v>
      </c>
      <c r="B2859" s="1" t="s">
        <v>698</v>
      </c>
      <c r="C2859" s="1" t="s">
        <v>1305</v>
      </c>
      <c r="D2859" s="1" t="s">
        <v>1306</v>
      </c>
      <c r="E2859" s="1" t="s">
        <v>8819</v>
      </c>
      <c r="F2859" s="1" t="s">
        <v>9245</v>
      </c>
    </row>
    <row r="2860" spans="1:6" x14ac:dyDescent="0.3">
      <c r="A2860" s="1" t="s">
        <v>2296</v>
      </c>
      <c r="B2860" s="1" t="s">
        <v>698</v>
      </c>
      <c r="C2860" s="1" t="s">
        <v>1305</v>
      </c>
      <c r="D2860" s="1" t="s">
        <v>1306</v>
      </c>
      <c r="E2860" s="1" t="s">
        <v>8838</v>
      </c>
      <c r="F2860" s="1" t="s">
        <v>9264</v>
      </c>
    </row>
    <row r="2861" spans="1:6" x14ac:dyDescent="0.3">
      <c r="A2861" s="1" t="s">
        <v>2296</v>
      </c>
      <c r="B2861" s="1" t="s">
        <v>698</v>
      </c>
      <c r="C2861" s="1" t="s">
        <v>1305</v>
      </c>
      <c r="D2861" s="1" t="s">
        <v>1306</v>
      </c>
      <c r="E2861" s="1" t="s">
        <v>8839</v>
      </c>
      <c r="F2861" s="1" t="s">
        <v>9265</v>
      </c>
    </row>
    <row r="2862" spans="1:6" x14ac:dyDescent="0.3">
      <c r="A2862" s="1" t="s">
        <v>2296</v>
      </c>
      <c r="B2862" s="1" t="s">
        <v>698</v>
      </c>
      <c r="C2862" s="1" t="s">
        <v>1305</v>
      </c>
      <c r="D2862" s="1" t="s">
        <v>1306</v>
      </c>
      <c r="E2862" s="1" t="s">
        <v>8840</v>
      </c>
      <c r="F2862" s="1" t="s">
        <v>9266</v>
      </c>
    </row>
    <row r="2863" spans="1:6" x14ac:dyDescent="0.3">
      <c r="A2863" s="1" t="s">
        <v>2296</v>
      </c>
      <c r="B2863" s="1" t="s">
        <v>698</v>
      </c>
      <c r="C2863" s="1" t="s">
        <v>1305</v>
      </c>
      <c r="D2863" s="1" t="s">
        <v>1306</v>
      </c>
      <c r="E2863" s="1" t="s">
        <v>8841</v>
      </c>
      <c r="F2863" s="1" t="s">
        <v>9267</v>
      </c>
    </row>
    <row r="2864" spans="1:6" x14ac:dyDescent="0.3">
      <c r="A2864" s="1" t="s">
        <v>2296</v>
      </c>
      <c r="B2864" s="1" t="s">
        <v>698</v>
      </c>
      <c r="C2864" s="1" t="s">
        <v>1305</v>
      </c>
      <c r="D2864" s="1" t="s">
        <v>1306</v>
      </c>
      <c r="E2864" s="1" t="s">
        <v>8842</v>
      </c>
      <c r="F2864" s="1" t="s">
        <v>9268</v>
      </c>
    </row>
    <row r="2865" spans="1:6" x14ac:dyDescent="0.3">
      <c r="A2865" s="1" t="s">
        <v>2296</v>
      </c>
      <c r="B2865" s="1" t="s">
        <v>698</v>
      </c>
      <c r="C2865" s="1" t="s">
        <v>1305</v>
      </c>
      <c r="D2865" s="1" t="s">
        <v>1306</v>
      </c>
      <c r="E2865" s="1" t="s">
        <v>8843</v>
      </c>
      <c r="F2865" s="1" t="s">
        <v>9269</v>
      </c>
    </row>
    <row r="2866" spans="1:6" x14ac:dyDescent="0.3">
      <c r="A2866" s="1" t="s">
        <v>2296</v>
      </c>
      <c r="B2866" s="1" t="s">
        <v>698</v>
      </c>
      <c r="C2866" s="1" t="s">
        <v>1305</v>
      </c>
      <c r="D2866" s="1" t="s">
        <v>1306</v>
      </c>
      <c r="E2866" s="1" t="s">
        <v>8844</v>
      </c>
      <c r="F2866" s="1" t="s">
        <v>9270</v>
      </c>
    </row>
    <row r="2867" spans="1:6" x14ac:dyDescent="0.3">
      <c r="A2867" s="1" t="s">
        <v>2296</v>
      </c>
      <c r="B2867" s="1" t="s">
        <v>698</v>
      </c>
      <c r="C2867" s="1" t="s">
        <v>1305</v>
      </c>
      <c r="D2867" s="1" t="s">
        <v>1306</v>
      </c>
      <c r="E2867" s="1" t="s">
        <v>8845</v>
      </c>
      <c r="F2867" s="1" t="s">
        <v>9271</v>
      </c>
    </row>
    <row r="2868" spans="1:6" x14ac:dyDescent="0.3">
      <c r="A2868" s="1" t="s">
        <v>2296</v>
      </c>
      <c r="B2868" s="1" t="s">
        <v>698</v>
      </c>
      <c r="C2868" s="1" t="s">
        <v>1305</v>
      </c>
      <c r="D2868" s="1" t="s">
        <v>1306</v>
      </c>
      <c r="E2868" s="1" t="s">
        <v>8846</v>
      </c>
      <c r="F2868" s="1" t="s">
        <v>9272</v>
      </c>
    </row>
    <row r="2869" spans="1:6" x14ac:dyDescent="0.3">
      <c r="A2869" s="1" t="s">
        <v>2296</v>
      </c>
      <c r="B2869" s="1" t="s">
        <v>698</v>
      </c>
      <c r="C2869" s="1" t="s">
        <v>1305</v>
      </c>
      <c r="D2869" s="1" t="s">
        <v>1306</v>
      </c>
      <c r="E2869" s="1" t="s">
        <v>8802</v>
      </c>
      <c r="F2869" s="1" t="s">
        <v>9228</v>
      </c>
    </row>
    <row r="2870" spans="1:6" x14ac:dyDescent="0.3">
      <c r="A2870" s="1" t="s">
        <v>2296</v>
      </c>
      <c r="B2870" s="1" t="s">
        <v>698</v>
      </c>
      <c r="C2870" s="1" t="s">
        <v>1305</v>
      </c>
      <c r="D2870" s="1" t="s">
        <v>1306</v>
      </c>
      <c r="E2870" s="1" t="s">
        <v>8803</v>
      </c>
      <c r="F2870" s="1" t="s">
        <v>9229</v>
      </c>
    </row>
    <row r="2871" spans="1:6" x14ac:dyDescent="0.3">
      <c r="A2871" s="1" t="s">
        <v>2296</v>
      </c>
      <c r="B2871" s="1" t="s">
        <v>698</v>
      </c>
      <c r="C2871" s="1" t="s">
        <v>1305</v>
      </c>
      <c r="D2871" s="1" t="s">
        <v>1306</v>
      </c>
      <c r="E2871" s="1" t="s">
        <v>8804</v>
      </c>
      <c r="F2871" s="1" t="s">
        <v>9230</v>
      </c>
    </row>
    <row r="2872" spans="1:6" x14ac:dyDescent="0.3">
      <c r="A2872" s="1" t="s">
        <v>2296</v>
      </c>
      <c r="B2872" s="1" t="s">
        <v>698</v>
      </c>
      <c r="C2872" s="1" t="s">
        <v>1305</v>
      </c>
      <c r="D2872" s="1" t="s">
        <v>1306</v>
      </c>
      <c r="E2872" s="1" t="s">
        <v>8805</v>
      </c>
      <c r="F2872" s="1" t="s">
        <v>9231</v>
      </c>
    </row>
    <row r="2873" spans="1:6" x14ac:dyDescent="0.3">
      <c r="A2873" s="1" t="s">
        <v>2296</v>
      </c>
      <c r="B2873" s="1" t="s">
        <v>698</v>
      </c>
      <c r="C2873" s="1" t="s">
        <v>1305</v>
      </c>
      <c r="D2873" s="1" t="s">
        <v>1306</v>
      </c>
      <c r="E2873" s="1" t="s">
        <v>8806</v>
      </c>
      <c r="F2873" s="1" t="s">
        <v>9232</v>
      </c>
    </row>
    <row r="2874" spans="1:6" x14ac:dyDescent="0.3">
      <c r="A2874" s="1" t="s">
        <v>2296</v>
      </c>
      <c r="B2874" s="1" t="s">
        <v>698</v>
      </c>
      <c r="C2874" s="1" t="s">
        <v>1305</v>
      </c>
      <c r="D2874" s="1" t="s">
        <v>1306</v>
      </c>
      <c r="E2874" s="1" t="s">
        <v>8807</v>
      </c>
      <c r="F2874" s="1" t="s">
        <v>9233</v>
      </c>
    </row>
    <row r="2875" spans="1:6" x14ac:dyDescent="0.3">
      <c r="A2875" s="1" t="s">
        <v>2296</v>
      </c>
      <c r="B2875" s="1" t="s">
        <v>698</v>
      </c>
      <c r="C2875" s="1" t="s">
        <v>1305</v>
      </c>
      <c r="D2875" s="1" t="s">
        <v>1306</v>
      </c>
      <c r="E2875" s="1" t="s">
        <v>8808</v>
      </c>
      <c r="F2875" s="1" t="s">
        <v>9234</v>
      </c>
    </row>
    <row r="2876" spans="1:6" x14ac:dyDescent="0.3">
      <c r="A2876" s="1" t="s">
        <v>2296</v>
      </c>
      <c r="B2876" s="1" t="s">
        <v>698</v>
      </c>
      <c r="C2876" s="1" t="s">
        <v>1305</v>
      </c>
      <c r="D2876" s="1" t="s">
        <v>1306</v>
      </c>
      <c r="E2876" s="1" t="s">
        <v>8809</v>
      </c>
      <c r="F2876" s="1" t="s">
        <v>9235</v>
      </c>
    </row>
    <row r="2877" spans="1:6" x14ac:dyDescent="0.3">
      <c r="A2877" s="1" t="s">
        <v>2296</v>
      </c>
      <c r="B2877" s="1" t="s">
        <v>698</v>
      </c>
      <c r="C2877" s="1" t="s">
        <v>1305</v>
      </c>
      <c r="D2877" s="1" t="s">
        <v>1306</v>
      </c>
      <c r="E2877" s="1" t="s">
        <v>8810</v>
      </c>
      <c r="F2877" s="1" t="s">
        <v>9236</v>
      </c>
    </row>
    <row r="2878" spans="1:6" x14ac:dyDescent="0.3">
      <c r="A2878" s="1" t="s">
        <v>2296</v>
      </c>
      <c r="B2878" s="1" t="s">
        <v>698</v>
      </c>
      <c r="C2878" s="1" t="s">
        <v>1305</v>
      </c>
      <c r="D2878" s="1" t="s">
        <v>1306</v>
      </c>
      <c r="E2878" s="1" t="s">
        <v>8820</v>
      </c>
      <c r="F2878" s="1" t="s">
        <v>9246</v>
      </c>
    </row>
    <row r="2879" spans="1:6" x14ac:dyDescent="0.3">
      <c r="A2879" s="1" t="s">
        <v>2296</v>
      </c>
      <c r="B2879" s="1" t="s">
        <v>698</v>
      </c>
      <c r="C2879" s="1" t="s">
        <v>1305</v>
      </c>
      <c r="D2879" s="1" t="s">
        <v>1306</v>
      </c>
      <c r="E2879" s="1" t="s">
        <v>8821</v>
      </c>
      <c r="F2879" s="1" t="s">
        <v>9247</v>
      </c>
    </row>
    <row r="2880" spans="1:6" x14ac:dyDescent="0.3">
      <c r="A2880" s="1" t="s">
        <v>2296</v>
      </c>
      <c r="B2880" s="1" t="s">
        <v>698</v>
      </c>
      <c r="C2880" s="1" t="s">
        <v>1305</v>
      </c>
      <c r="D2880" s="1" t="s">
        <v>1306</v>
      </c>
      <c r="E2880" s="1" t="s">
        <v>8822</v>
      </c>
      <c r="F2880" s="1" t="s">
        <v>9248</v>
      </c>
    </row>
    <row r="2881" spans="1:6" x14ac:dyDescent="0.3">
      <c r="A2881" s="1" t="s">
        <v>2296</v>
      </c>
      <c r="B2881" s="1" t="s">
        <v>698</v>
      </c>
      <c r="C2881" s="1" t="s">
        <v>1305</v>
      </c>
      <c r="D2881" s="1" t="s">
        <v>1306</v>
      </c>
      <c r="E2881" s="1" t="s">
        <v>8823</v>
      </c>
      <c r="F2881" s="1" t="s">
        <v>9249</v>
      </c>
    </row>
    <row r="2882" spans="1:6" x14ac:dyDescent="0.3">
      <c r="A2882" s="1" t="s">
        <v>2296</v>
      </c>
      <c r="B2882" s="1" t="s">
        <v>698</v>
      </c>
      <c r="C2882" s="1" t="s">
        <v>1305</v>
      </c>
      <c r="D2882" s="1" t="s">
        <v>1306</v>
      </c>
      <c r="E2882" s="1" t="s">
        <v>8824</v>
      </c>
      <c r="F2882" s="1" t="s">
        <v>9250</v>
      </c>
    </row>
    <row r="2883" spans="1:6" x14ac:dyDescent="0.3">
      <c r="A2883" s="1" t="s">
        <v>2296</v>
      </c>
      <c r="B2883" s="1" t="s">
        <v>698</v>
      </c>
      <c r="C2883" s="1" t="s">
        <v>1305</v>
      </c>
      <c r="D2883" s="1" t="s">
        <v>1306</v>
      </c>
      <c r="E2883" s="1" t="s">
        <v>8825</v>
      </c>
      <c r="F2883" s="1" t="s">
        <v>9251</v>
      </c>
    </row>
    <row r="2884" spans="1:6" x14ac:dyDescent="0.3">
      <c r="A2884" s="1" t="s">
        <v>2296</v>
      </c>
      <c r="B2884" s="1" t="s">
        <v>698</v>
      </c>
      <c r="C2884" s="1" t="s">
        <v>1305</v>
      </c>
      <c r="D2884" s="1" t="s">
        <v>1306</v>
      </c>
      <c r="E2884" s="1" t="s">
        <v>8826</v>
      </c>
      <c r="F2884" s="1" t="s">
        <v>9252</v>
      </c>
    </row>
    <row r="2885" spans="1:6" x14ac:dyDescent="0.3">
      <c r="A2885" s="1" t="s">
        <v>2296</v>
      </c>
      <c r="B2885" s="1" t="s">
        <v>698</v>
      </c>
      <c r="C2885" s="1" t="s">
        <v>1305</v>
      </c>
      <c r="D2885" s="1" t="s">
        <v>1306</v>
      </c>
      <c r="E2885" s="1" t="s">
        <v>8827</v>
      </c>
      <c r="F2885" s="1" t="s">
        <v>9253</v>
      </c>
    </row>
    <row r="2886" spans="1:6" x14ac:dyDescent="0.3">
      <c r="A2886" s="1" t="s">
        <v>2296</v>
      </c>
      <c r="B2886" s="1" t="s">
        <v>698</v>
      </c>
      <c r="C2886" s="1" t="s">
        <v>1305</v>
      </c>
      <c r="D2886" s="1" t="s">
        <v>1306</v>
      </c>
      <c r="E2886" s="1" t="s">
        <v>8828</v>
      </c>
      <c r="F2886" s="1" t="s">
        <v>9254</v>
      </c>
    </row>
    <row r="2887" spans="1:6" x14ac:dyDescent="0.3">
      <c r="A2887" s="1" t="s">
        <v>2296</v>
      </c>
      <c r="B2887" s="1" t="s">
        <v>698</v>
      </c>
      <c r="C2887" s="1" t="s">
        <v>1305</v>
      </c>
      <c r="D2887" s="1" t="s">
        <v>1306</v>
      </c>
      <c r="E2887" s="1" t="s">
        <v>8838</v>
      </c>
      <c r="F2887" s="1" t="s">
        <v>9264</v>
      </c>
    </row>
    <row r="2888" spans="1:6" x14ac:dyDescent="0.3">
      <c r="A2888" s="1" t="s">
        <v>2296</v>
      </c>
      <c r="B2888" s="1" t="s">
        <v>698</v>
      </c>
      <c r="C2888" s="1" t="s">
        <v>1305</v>
      </c>
      <c r="D2888" s="1" t="s">
        <v>1306</v>
      </c>
      <c r="E2888" s="1" t="s">
        <v>8839</v>
      </c>
      <c r="F2888" s="1" t="s">
        <v>9265</v>
      </c>
    </row>
    <row r="2889" spans="1:6" x14ac:dyDescent="0.3">
      <c r="A2889" s="1" t="s">
        <v>2296</v>
      </c>
      <c r="B2889" s="1" t="s">
        <v>698</v>
      </c>
      <c r="C2889" s="1" t="s">
        <v>1305</v>
      </c>
      <c r="D2889" s="1" t="s">
        <v>1306</v>
      </c>
      <c r="E2889" s="1" t="s">
        <v>8840</v>
      </c>
      <c r="F2889" s="1" t="s">
        <v>9266</v>
      </c>
    </row>
    <row r="2890" spans="1:6" x14ac:dyDescent="0.3">
      <c r="A2890" s="1" t="s">
        <v>2296</v>
      </c>
      <c r="B2890" s="1" t="s">
        <v>698</v>
      </c>
      <c r="C2890" s="1" t="s">
        <v>1305</v>
      </c>
      <c r="D2890" s="1" t="s">
        <v>1306</v>
      </c>
      <c r="E2890" s="1" t="s">
        <v>8841</v>
      </c>
      <c r="F2890" s="1" t="s">
        <v>9267</v>
      </c>
    </row>
    <row r="2891" spans="1:6" x14ac:dyDescent="0.3">
      <c r="A2891" s="1" t="s">
        <v>2296</v>
      </c>
      <c r="B2891" s="1" t="s">
        <v>698</v>
      </c>
      <c r="C2891" s="1" t="s">
        <v>1305</v>
      </c>
      <c r="D2891" s="1" t="s">
        <v>1306</v>
      </c>
      <c r="E2891" s="1" t="s">
        <v>8842</v>
      </c>
      <c r="F2891" s="1" t="s">
        <v>9268</v>
      </c>
    </row>
    <row r="2892" spans="1:6" x14ac:dyDescent="0.3">
      <c r="A2892" s="1" t="s">
        <v>2296</v>
      </c>
      <c r="B2892" s="1" t="s">
        <v>698</v>
      </c>
      <c r="C2892" s="1" t="s">
        <v>1305</v>
      </c>
      <c r="D2892" s="1" t="s">
        <v>1306</v>
      </c>
      <c r="E2892" s="1" t="s">
        <v>8843</v>
      </c>
      <c r="F2892" s="1" t="s">
        <v>9269</v>
      </c>
    </row>
    <row r="2893" spans="1:6" x14ac:dyDescent="0.3">
      <c r="A2893" s="1" t="s">
        <v>2296</v>
      </c>
      <c r="B2893" s="1" t="s">
        <v>698</v>
      </c>
      <c r="C2893" s="1" t="s">
        <v>1305</v>
      </c>
      <c r="D2893" s="1" t="s">
        <v>1306</v>
      </c>
      <c r="E2893" s="1" t="s">
        <v>8844</v>
      </c>
      <c r="F2893" s="1" t="s">
        <v>9270</v>
      </c>
    </row>
    <row r="2894" spans="1:6" x14ac:dyDescent="0.3">
      <c r="A2894" s="1" t="s">
        <v>2296</v>
      </c>
      <c r="B2894" s="1" t="s">
        <v>698</v>
      </c>
      <c r="C2894" s="1" t="s">
        <v>1305</v>
      </c>
      <c r="D2894" s="1" t="s">
        <v>1306</v>
      </c>
      <c r="E2894" s="1" t="s">
        <v>8845</v>
      </c>
      <c r="F2894" s="1" t="s">
        <v>9271</v>
      </c>
    </row>
    <row r="2895" spans="1:6" x14ac:dyDescent="0.3">
      <c r="A2895" s="1" t="s">
        <v>2296</v>
      </c>
      <c r="B2895" s="1" t="s">
        <v>698</v>
      </c>
      <c r="C2895" s="1" t="s">
        <v>1305</v>
      </c>
      <c r="D2895" s="1" t="s">
        <v>1306</v>
      </c>
      <c r="E2895" s="1" t="s">
        <v>8846</v>
      </c>
      <c r="F2895" s="1" t="s">
        <v>9272</v>
      </c>
    </row>
    <row r="2896" spans="1:6" x14ac:dyDescent="0.3">
      <c r="A2896" s="1" t="s">
        <v>2296</v>
      </c>
      <c r="B2896" s="1" t="s">
        <v>698</v>
      </c>
      <c r="C2896" s="1" t="s">
        <v>1305</v>
      </c>
      <c r="D2896" s="1" t="s">
        <v>1306</v>
      </c>
      <c r="E2896" s="1" t="s">
        <v>8802</v>
      </c>
      <c r="F2896" s="1" t="s">
        <v>9228</v>
      </c>
    </row>
    <row r="2897" spans="1:6" x14ac:dyDescent="0.3">
      <c r="A2897" s="1" t="s">
        <v>2296</v>
      </c>
      <c r="B2897" s="1" t="s">
        <v>698</v>
      </c>
      <c r="C2897" s="1" t="s">
        <v>1305</v>
      </c>
      <c r="D2897" s="1" t="s">
        <v>1306</v>
      </c>
      <c r="E2897" s="1" t="s">
        <v>8803</v>
      </c>
      <c r="F2897" s="1" t="s">
        <v>9229</v>
      </c>
    </row>
    <row r="2898" spans="1:6" x14ac:dyDescent="0.3">
      <c r="A2898" s="1" t="s">
        <v>2296</v>
      </c>
      <c r="B2898" s="1" t="s">
        <v>698</v>
      </c>
      <c r="C2898" s="1" t="s">
        <v>1305</v>
      </c>
      <c r="D2898" s="1" t="s">
        <v>1306</v>
      </c>
      <c r="E2898" s="1" t="s">
        <v>8804</v>
      </c>
      <c r="F2898" s="1" t="s">
        <v>9230</v>
      </c>
    </row>
    <row r="2899" spans="1:6" x14ac:dyDescent="0.3">
      <c r="A2899" s="1" t="s">
        <v>2296</v>
      </c>
      <c r="B2899" s="1" t="s">
        <v>698</v>
      </c>
      <c r="C2899" s="1" t="s">
        <v>1305</v>
      </c>
      <c r="D2899" s="1" t="s">
        <v>1306</v>
      </c>
      <c r="E2899" s="1" t="s">
        <v>8805</v>
      </c>
      <c r="F2899" s="1" t="s">
        <v>9231</v>
      </c>
    </row>
    <row r="2900" spans="1:6" x14ac:dyDescent="0.3">
      <c r="A2900" s="1" t="s">
        <v>2296</v>
      </c>
      <c r="B2900" s="1" t="s">
        <v>698</v>
      </c>
      <c r="C2900" s="1" t="s">
        <v>1305</v>
      </c>
      <c r="D2900" s="1" t="s">
        <v>1306</v>
      </c>
      <c r="E2900" s="1" t="s">
        <v>8806</v>
      </c>
      <c r="F2900" s="1" t="s">
        <v>9232</v>
      </c>
    </row>
    <row r="2901" spans="1:6" x14ac:dyDescent="0.3">
      <c r="A2901" s="1" t="s">
        <v>2296</v>
      </c>
      <c r="B2901" s="1" t="s">
        <v>698</v>
      </c>
      <c r="C2901" s="1" t="s">
        <v>1305</v>
      </c>
      <c r="D2901" s="1" t="s">
        <v>1306</v>
      </c>
      <c r="E2901" s="1" t="s">
        <v>8807</v>
      </c>
      <c r="F2901" s="1" t="s">
        <v>9233</v>
      </c>
    </row>
    <row r="2902" spans="1:6" x14ac:dyDescent="0.3">
      <c r="A2902" s="1" t="s">
        <v>2296</v>
      </c>
      <c r="B2902" s="1" t="s">
        <v>698</v>
      </c>
      <c r="C2902" s="1" t="s">
        <v>1305</v>
      </c>
      <c r="D2902" s="1" t="s">
        <v>1306</v>
      </c>
      <c r="E2902" s="1" t="s">
        <v>8808</v>
      </c>
      <c r="F2902" s="1" t="s">
        <v>9234</v>
      </c>
    </row>
    <row r="2903" spans="1:6" x14ac:dyDescent="0.3">
      <c r="A2903" s="1" t="s">
        <v>2296</v>
      </c>
      <c r="B2903" s="1" t="s">
        <v>698</v>
      </c>
      <c r="C2903" s="1" t="s">
        <v>1305</v>
      </c>
      <c r="D2903" s="1" t="s">
        <v>1306</v>
      </c>
      <c r="E2903" s="1" t="s">
        <v>8809</v>
      </c>
      <c r="F2903" s="1" t="s">
        <v>9235</v>
      </c>
    </row>
    <row r="2904" spans="1:6" x14ac:dyDescent="0.3">
      <c r="A2904" s="1" t="s">
        <v>2296</v>
      </c>
      <c r="B2904" s="1" t="s">
        <v>698</v>
      </c>
      <c r="C2904" s="1" t="s">
        <v>1305</v>
      </c>
      <c r="D2904" s="1" t="s">
        <v>1306</v>
      </c>
      <c r="E2904" s="1" t="s">
        <v>8810</v>
      </c>
      <c r="F2904" s="1" t="s">
        <v>9236</v>
      </c>
    </row>
    <row r="2905" spans="1:6" x14ac:dyDescent="0.3">
      <c r="A2905" s="1" t="s">
        <v>2296</v>
      </c>
      <c r="B2905" s="1" t="s">
        <v>698</v>
      </c>
      <c r="C2905" s="1" t="s">
        <v>1305</v>
      </c>
      <c r="D2905" s="1" t="s">
        <v>1306</v>
      </c>
      <c r="E2905" s="1" t="s">
        <v>8820</v>
      </c>
      <c r="F2905" s="1" t="s">
        <v>9246</v>
      </c>
    </row>
    <row r="2906" spans="1:6" x14ac:dyDescent="0.3">
      <c r="A2906" s="1" t="s">
        <v>2296</v>
      </c>
      <c r="B2906" s="1" t="s">
        <v>698</v>
      </c>
      <c r="C2906" s="1" t="s">
        <v>1305</v>
      </c>
      <c r="D2906" s="1" t="s">
        <v>1306</v>
      </c>
      <c r="E2906" s="1" t="s">
        <v>8821</v>
      </c>
      <c r="F2906" s="1" t="s">
        <v>9247</v>
      </c>
    </row>
    <row r="2907" spans="1:6" x14ac:dyDescent="0.3">
      <c r="A2907" s="1" t="s">
        <v>2296</v>
      </c>
      <c r="B2907" s="1" t="s">
        <v>698</v>
      </c>
      <c r="C2907" s="1" t="s">
        <v>1305</v>
      </c>
      <c r="D2907" s="1" t="s">
        <v>1306</v>
      </c>
      <c r="E2907" s="1" t="s">
        <v>8822</v>
      </c>
      <c r="F2907" s="1" t="s">
        <v>9248</v>
      </c>
    </row>
    <row r="2908" spans="1:6" x14ac:dyDescent="0.3">
      <c r="A2908" s="1" t="s">
        <v>2296</v>
      </c>
      <c r="B2908" s="1" t="s">
        <v>698</v>
      </c>
      <c r="C2908" s="1" t="s">
        <v>1305</v>
      </c>
      <c r="D2908" s="1" t="s">
        <v>1306</v>
      </c>
      <c r="E2908" s="1" t="s">
        <v>8823</v>
      </c>
      <c r="F2908" s="1" t="s">
        <v>9249</v>
      </c>
    </row>
    <row r="2909" spans="1:6" x14ac:dyDescent="0.3">
      <c r="A2909" s="1" t="s">
        <v>2296</v>
      </c>
      <c r="B2909" s="1" t="s">
        <v>698</v>
      </c>
      <c r="C2909" s="1" t="s">
        <v>1305</v>
      </c>
      <c r="D2909" s="1" t="s">
        <v>1306</v>
      </c>
      <c r="E2909" s="1" t="s">
        <v>8824</v>
      </c>
      <c r="F2909" s="1" t="s">
        <v>9250</v>
      </c>
    </row>
    <row r="2910" spans="1:6" x14ac:dyDescent="0.3">
      <c r="A2910" s="1" t="s">
        <v>2296</v>
      </c>
      <c r="B2910" s="1" t="s">
        <v>698</v>
      </c>
      <c r="C2910" s="1" t="s">
        <v>1305</v>
      </c>
      <c r="D2910" s="1" t="s">
        <v>1306</v>
      </c>
      <c r="E2910" s="1" t="s">
        <v>8825</v>
      </c>
      <c r="F2910" s="1" t="s">
        <v>9251</v>
      </c>
    </row>
    <row r="2911" spans="1:6" x14ac:dyDescent="0.3">
      <c r="A2911" s="1" t="s">
        <v>2296</v>
      </c>
      <c r="B2911" s="1" t="s">
        <v>698</v>
      </c>
      <c r="C2911" s="1" t="s">
        <v>1305</v>
      </c>
      <c r="D2911" s="1" t="s">
        <v>1306</v>
      </c>
      <c r="E2911" s="1" t="s">
        <v>8826</v>
      </c>
      <c r="F2911" s="1" t="s">
        <v>9252</v>
      </c>
    </row>
    <row r="2912" spans="1:6" x14ac:dyDescent="0.3">
      <c r="A2912" s="1" t="s">
        <v>2296</v>
      </c>
      <c r="B2912" s="1" t="s">
        <v>698</v>
      </c>
      <c r="C2912" s="1" t="s">
        <v>1305</v>
      </c>
      <c r="D2912" s="1" t="s">
        <v>1306</v>
      </c>
      <c r="E2912" s="1" t="s">
        <v>8827</v>
      </c>
      <c r="F2912" s="1" t="s">
        <v>9253</v>
      </c>
    </row>
    <row r="2913" spans="1:6" x14ac:dyDescent="0.3">
      <c r="A2913" s="1" t="s">
        <v>2296</v>
      </c>
      <c r="B2913" s="1" t="s">
        <v>698</v>
      </c>
      <c r="C2913" s="1" t="s">
        <v>1305</v>
      </c>
      <c r="D2913" s="1" t="s">
        <v>1306</v>
      </c>
      <c r="E2913" s="1" t="s">
        <v>8828</v>
      </c>
      <c r="F2913" s="1" t="s">
        <v>9254</v>
      </c>
    </row>
    <row r="2914" spans="1:6" x14ac:dyDescent="0.3">
      <c r="A2914" s="1" t="s">
        <v>2296</v>
      </c>
      <c r="B2914" s="1" t="s">
        <v>698</v>
      </c>
      <c r="C2914" s="1" t="s">
        <v>1305</v>
      </c>
      <c r="D2914" s="1" t="s">
        <v>1306</v>
      </c>
      <c r="E2914" s="1" t="s">
        <v>8838</v>
      </c>
      <c r="F2914" s="1" t="s">
        <v>9264</v>
      </c>
    </row>
    <row r="2915" spans="1:6" x14ac:dyDescent="0.3">
      <c r="A2915" s="1" t="s">
        <v>2296</v>
      </c>
      <c r="B2915" s="1" t="s">
        <v>698</v>
      </c>
      <c r="C2915" s="1" t="s">
        <v>1305</v>
      </c>
      <c r="D2915" s="1" t="s">
        <v>1306</v>
      </c>
      <c r="E2915" s="1" t="s">
        <v>8839</v>
      </c>
      <c r="F2915" s="1" t="s">
        <v>9265</v>
      </c>
    </row>
    <row r="2916" spans="1:6" x14ac:dyDescent="0.3">
      <c r="A2916" s="1" t="s">
        <v>2296</v>
      </c>
      <c r="B2916" s="1" t="s">
        <v>698</v>
      </c>
      <c r="C2916" s="1" t="s">
        <v>1305</v>
      </c>
      <c r="D2916" s="1" t="s">
        <v>1306</v>
      </c>
      <c r="E2916" s="1" t="s">
        <v>8840</v>
      </c>
      <c r="F2916" s="1" t="s">
        <v>9266</v>
      </c>
    </row>
    <row r="2917" spans="1:6" x14ac:dyDescent="0.3">
      <c r="A2917" s="1" t="s">
        <v>2296</v>
      </c>
      <c r="B2917" s="1" t="s">
        <v>698</v>
      </c>
      <c r="C2917" s="1" t="s">
        <v>1305</v>
      </c>
      <c r="D2917" s="1" t="s">
        <v>1306</v>
      </c>
      <c r="E2917" s="1" t="s">
        <v>8841</v>
      </c>
      <c r="F2917" s="1" t="s">
        <v>9267</v>
      </c>
    </row>
    <row r="2918" spans="1:6" x14ac:dyDescent="0.3">
      <c r="A2918" s="1" t="s">
        <v>2296</v>
      </c>
      <c r="B2918" s="1" t="s">
        <v>698</v>
      </c>
      <c r="C2918" s="1" t="s">
        <v>1305</v>
      </c>
      <c r="D2918" s="1" t="s">
        <v>1306</v>
      </c>
      <c r="E2918" s="1" t="s">
        <v>8842</v>
      </c>
      <c r="F2918" s="1" t="s">
        <v>9268</v>
      </c>
    </row>
    <row r="2919" spans="1:6" x14ac:dyDescent="0.3">
      <c r="A2919" s="1" t="s">
        <v>2296</v>
      </c>
      <c r="B2919" s="1" t="s">
        <v>698</v>
      </c>
      <c r="C2919" s="1" t="s">
        <v>1305</v>
      </c>
      <c r="D2919" s="1" t="s">
        <v>1306</v>
      </c>
      <c r="E2919" s="1" t="s">
        <v>8843</v>
      </c>
      <c r="F2919" s="1" t="s">
        <v>9269</v>
      </c>
    </row>
    <row r="2920" spans="1:6" x14ac:dyDescent="0.3">
      <c r="A2920" s="1" t="s">
        <v>2296</v>
      </c>
      <c r="B2920" s="1" t="s">
        <v>698</v>
      </c>
      <c r="C2920" s="1" t="s">
        <v>1305</v>
      </c>
      <c r="D2920" s="1" t="s">
        <v>1306</v>
      </c>
      <c r="E2920" s="1" t="s">
        <v>8844</v>
      </c>
      <c r="F2920" s="1" t="s">
        <v>9270</v>
      </c>
    </row>
    <row r="2921" spans="1:6" x14ac:dyDescent="0.3">
      <c r="A2921" s="1" t="s">
        <v>2296</v>
      </c>
      <c r="B2921" s="1" t="s">
        <v>698</v>
      </c>
      <c r="C2921" s="1" t="s">
        <v>1305</v>
      </c>
      <c r="D2921" s="1" t="s">
        <v>1306</v>
      </c>
      <c r="E2921" s="1" t="s">
        <v>8845</v>
      </c>
      <c r="F2921" s="1" t="s">
        <v>9271</v>
      </c>
    </row>
    <row r="2922" spans="1:6" x14ac:dyDescent="0.3">
      <c r="A2922" s="1" t="s">
        <v>2296</v>
      </c>
      <c r="B2922" s="1" t="s">
        <v>698</v>
      </c>
      <c r="C2922" s="1" t="s">
        <v>1305</v>
      </c>
      <c r="D2922" s="1" t="s">
        <v>1306</v>
      </c>
      <c r="E2922" s="1" t="s">
        <v>8846</v>
      </c>
      <c r="F2922" s="1" t="s">
        <v>9272</v>
      </c>
    </row>
    <row r="2923" spans="1:6" x14ac:dyDescent="0.3">
      <c r="A2923" s="1" t="s">
        <v>2296</v>
      </c>
      <c r="B2923" s="1" t="s">
        <v>698</v>
      </c>
      <c r="C2923" s="1" t="s">
        <v>1305</v>
      </c>
      <c r="D2923" s="1" t="s">
        <v>1306</v>
      </c>
      <c r="E2923" s="1" t="s">
        <v>8829</v>
      </c>
      <c r="F2923" s="1" t="s">
        <v>9255</v>
      </c>
    </row>
    <row r="2924" spans="1:6" x14ac:dyDescent="0.3">
      <c r="A2924" s="1" t="s">
        <v>2296</v>
      </c>
      <c r="B2924" s="1" t="s">
        <v>698</v>
      </c>
      <c r="C2924" s="1" t="s">
        <v>1305</v>
      </c>
      <c r="D2924" s="1" t="s">
        <v>1306</v>
      </c>
      <c r="E2924" s="1" t="s">
        <v>8830</v>
      </c>
      <c r="F2924" s="1" t="s">
        <v>9256</v>
      </c>
    </row>
    <row r="2925" spans="1:6" x14ac:dyDescent="0.3">
      <c r="A2925" s="1" t="s">
        <v>2296</v>
      </c>
      <c r="B2925" s="1" t="s">
        <v>698</v>
      </c>
      <c r="C2925" s="1" t="s">
        <v>1305</v>
      </c>
      <c r="D2925" s="1" t="s">
        <v>1306</v>
      </c>
      <c r="E2925" s="1" t="s">
        <v>8831</v>
      </c>
      <c r="F2925" s="1" t="s">
        <v>9257</v>
      </c>
    </row>
    <row r="2926" spans="1:6" x14ac:dyDescent="0.3">
      <c r="A2926" s="1" t="s">
        <v>2296</v>
      </c>
      <c r="B2926" s="1" t="s">
        <v>698</v>
      </c>
      <c r="C2926" s="1" t="s">
        <v>1305</v>
      </c>
      <c r="D2926" s="1" t="s">
        <v>1306</v>
      </c>
      <c r="E2926" s="1" t="s">
        <v>8832</v>
      </c>
      <c r="F2926" s="1" t="s">
        <v>9258</v>
      </c>
    </row>
    <row r="2927" spans="1:6" x14ac:dyDescent="0.3">
      <c r="A2927" s="1" t="s">
        <v>2296</v>
      </c>
      <c r="B2927" s="1" t="s">
        <v>698</v>
      </c>
      <c r="C2927" s="1" t="s">
        <v>1305</v>
      </c>
      <c r="D2927" s="1" t="s">
        <v>1306</v>
      </c>
      <c r="E2927" s="1" t="s">
        <v>8833</v>
      </c>
      <c r="F2927" s="1" t="s">
        <v>9259</v>
      </c>
    </row>
    <row r="2928" spans="1:6" x14ac:dyDescent="0.3">
      <c r="A2928" s="1" t="s">
        <v>2296</v>
      </c>
      <c r="B2928" s="1" t="s">
        <v>698</v>
      </c>
      <c r="C2928" s="1" t="s">
        <v>1305</v>
      </c>
      <c r="D2928" s="1" t="s">
        <v>1306</v>
      </c>
      <c r="E2928" s="1" t="s">
        <v>8834</v>
      </c>
      <c r="F2928" s="1" t="s">
        <v>9260</v>
      </c>
    </row>
    <row r="2929" spans="1:6" x14ac:dyDescent="0.3">
      <c r="A2929" s="1" t="s">
        <v>2296</v>
      </c>
      <c r="B2929" s="1" t="s">
        <v>698</v>
      </c>
      <c r="C2929" s="1" t="s">
        <v>1305</v>
      </c>
      <c r="D2929" s="1" t="s">
        <v>1306</v>
      </c>
      <c r="E2929" s="1" t="s">
        <v>8835</v>
      </c>
      <c r="F2929" s="1" t="s">
        <v>9261</v>
      </c>
    </row>
    <row r="2930" spans="1:6" x14ac:dyDescent="0.3">
      <c r="A2930" s="1" t="s">
        <v>2296</v>
      </c>
      <c r="B2930" s="1" t="s">
        <v>698</v>
      </c>
      <c r="C2930" s="1" t="s">
        <v>1305</v>
      </c>
      <c r="D2930" s="1" t="s">
        <v>1306</v>
      </c>
      <c r="E2930" s="1" t="s">
        <v>8836</v>
      </c>
      <c r="F2930" s="1" t="s">
        <v>9262</v>
      </c>
    </row>
    <row r="2931" spans="1:6" x14ac:dyDescent="0.3">
      <c r="A2931" s="1" t="s">
        <v>2296</v>
      </c>
      <c r="B2931" s="1" t="s">
        <v>698</v>
      </c>
      <c r="C2931" s="1" t="s">
        <v>1305</v>
      </c>
      <c r="D2931" s="1" t="s">
        <v>1306</v>
      </c>
      <c r="E2931" s="1" t="s">
        <v>8837</v>
      </c>
      <c r="F2931" s="1" t="s">
        <v>9263</v>
      </c>
    </row>
    <row r="2932" spans="1:6" x14ac:dyDescent="0.3">
      <c r="A2932" s="1" t="s">
        <v>2296</v>
      </c>
      <c r="B2932" s="1" t="s">
        <v>698</v>
      </c>
      <c r="C2932" s="1" t="s">
        <v>1305</v>
      </c>
      <c r="D2932" s="1" t="s">
        <v>1306</v>
      </c>
      <c r="E2932" s="1" t="s">
        <v>8811</v>
      </c>
      <c r="F2932" s="1" t="s">
        <v>9237</v>
      </c>
    </row>
    <row r="2933" spans="1:6" x14ac:dyDescent="0.3">
      <c r="A2933" s="1" t="s">
        <v>2296</v>
      </c>
      <c r="B2933" s="1" t="s">
        <v>698</v>
      </c>
      <c r="C2933" s="1" t="s">
        <v>1305</v>
      </c>
      <c r="D2933" s="1" t="s">
        <v>1306</v>
      </c>
      <c r="E2933" s="1" t="s">
        <v>8812</v>
      </c>
      <c r="F2933" s="1" t="s">
        <v>9238</v>
      </c>
    </row>
    <row r="2934" spans="1:6" x14ac:dyDescent="0.3">
      <c r="A2934" s="1" t="s">
        <v>2296</v>
      </c>
      <c r="B2934" s="1" t="s">
        <v>698</v>
      </c>
      <c r="C2934" s="1" t="s">
        <v>1305</v>
      </c>
      <c r="D2934" s="1" t="s">
        <v>1306</v>
      </c>
      <c r="E2934" s="1" t="s">
        <v>8813</v>
      </c>
      <c r="F2934" s="1" t="s">
        <v>9239</v>
      </c>
    </row>
    <row r="2935" spans="1:6" x14ac:dyDescent="0.3">
      <c r="A2935" s="1" t="s">
        <v>2296</v>
      </c>
      <c r="B2935" s="1" t="s">
        <v>698</v>
      </c>
      <c r="C2935" s="1" t="s">
        <v>1305</v>
      </c>
      <c r="D2935" s="1" t="s">
        <v>1306</v>
      </c>
      <c r="E2935" s="1" t="s">
        <v>8814</v>
      </c>
      <c r="F2935" s="1" t="s">
        <v>9240</v>
      </c>
    </row>
    <row r="2936" spans="1:6" x14ac:dyDescent="0.3">
      <c r="A2936" s="1" t="s">
        <v>2296</v>
      </c>
      <c r="B2936" s="1" t="s">
        <v>698</v>
      </c>
      <c r="C2936" s="1" t="s">
        <v>1305</v>
      </c>
      <c r="D2936" s="1" t="s">
        <v>1306</v>
      </c>
      <c r="E2936" s="1" t="s">
        <v>8815</v>
      </c>
      <c r="F2936" s="1" t="s">
        <v>9241</v>
      </c>
    </row>
    <row r="2937" spans="1:6" x14ac:dyDescent="0.3">
      <c r="A2937" s="1" t="s">
        <v>2296</v>
      </c>
      <c r="B2937" s="1" t="s">
        <v>698</v>
      </c>
      <c r="C2937" s="1" t="s">
        <v>1305</v>
      </c>
      <c r="D2937" s="1" t="s">
        <v>1306</v>
      </c>
      <c r="E2937" s="1" t="s">
        <v>8816</v>
      </c>
      <c r="F2937" s="1" t="s">
        <v>9242</v>
      </c>
    </row>
    <row r="2938" spans="1:6" x14ac:dyDescent="0.3">
      <c r="A2938" s="1" t="s">
        <v>2296</v>
      </c>
      <c r="B2938" s="1" t="s">
        <v>698</v>
      </c>
      <c r="C2938" s="1" t="s">
        <v>1305</v>
      </c>
      <c r="D2938" s="1" t="s">
        <v>1306</v>
      </c>
      <c r="E2938" s="1" t="s">
        <v>8817</v>
      </c>
      <c r="F2938" s="1" t="s">
        <v>9243</v>
      </c>
    </row>
    <row r="2939" spans="1:6" x14ac:dyDescent="0.3">
      <c r="A2939" s="1" t="s">
        <v>2296</v>
      </c>
      <c r="B2939" s="1" t="s">
        <v>698</v>
      </c>
      <c r="C2939" s="1" t="s">
        <v>1305</v>
      </c>
      <c r="D2939" s="1" t="s">
        <v>1306</v>
      </c>
      <c r="E2939" s="1" t="s">
        <v>8818</v>
      </c>
      <c r="F2939" s="1" t="s">
        <v>9244</v>
      </c>
    </row>
    <row r="2940" spans="1:6" x14ac:dyDescent="0.3">
      <c r="A2940" s="1" t="s">
        <v>2296</v>
      </c>
      <c r="B2940" s="1" t="s">
        <v>698</v>
      </c>
      <c r="C2940" s="1" t="s">
        <v>1305</v>
      </c>
      <c r="D2940" s="1" t="s">
        <v>1306</v>
      </c>
      <c r="E2940" s="1" t="s">
        <v>8819</v>
      </c>
      <c r="F2940" s="1" t="s">
        <v>9245</v>
      </c>
    </row>
    <row r="2941" spans="1:6" x14ac:dyDescent="0.3">
      <c r="A2941" s="1" t="s">
        <v>2296</v>
      </c>
      <c r="B2941" s="1" t="s">
        <v>698</v>
      </c>
      <c r="C2941" s="1" t="s">
        <v>1305</v>
      </c>
      <c r="D2941" s="1" t="s">
        <v>1306</v>
      </c>
      <c r="E2941" s="1" t="s">
        <v>8838</v>
      </c>
      <c r="F2941" s="1" t="s">
        <v>9264</v>
      </c>
    </row>
    <row r="2942" spans="1:6" x14ac:dyDescent="0.3">
      <c r="A2942" s="1" t="s">
        <v>2296</v>
      </c>
      <c r="B2942" s="1" t="s">
        <v>698</v>
      </c>
      <c r="C2942" s="1" t="s">
        <v>1305</v>
      </c>
      <c r="D2942" s="1" t="s">
        <v>1306</v>
      </c>
      <c r="E2942" s="1" t="s">
        <v>8839</v>
      </c>
      <c r="F2942" s="1" t="s">
        <v>9265</v>
      </c>
    </row>
    <row r="2943" spans="1:6" x14ac:dyDescent="0.3">
      <c r="A2943" s="1" t="s">
        <v>2296</v>
      </c>
      <c r="B2943" s="1" t="s">
        <v>698</v>
      </c>
      <c r="C2943" s="1" t="s">
        <v>1305</v>
      </c>
      <c r="D2943" s="1" t="s">
        <v>1306</v>
      </c>
      <c r="E2943" s="1" t="s">
        <v>8840</v>
      </c>
      <c r="F2943" s="1" t="s">
        <v>9266</v>
      </c>
    </row>
    <row r="2944" spans="1:6" x14ac:dyDescent="0.3">
      <c r="A2944" s="1" t="s">
        <v>2296</v>
      </c>
      <c r="B2944" s="1" t="s">
        <v>698</v>
      </c>
      <c r="C2944" s="1" t="s">
        <v>1305</v>
      </c>
      <c r="D2944" s="1" t="s">
        <v>1306</v>
      </c>
      <c r="E2944" s="1" t="s">
        <v>8841</v>
      </c>
      <c r="F2944" s="1" t="s">
        <v>9267</v>
      </c>
    </row>
    <row r="2945" spans="1:6" x14ac:dyDescent="0.3">
      <c r="A2945" s="1" t="s">
        <v>2296</v>
      </c>
      <c r="B2945" s="1" t="s">
        <v>698</v>
      </c>
      <c r="C2945" s="1" t="s">
        <v>1305</v>
      </c>
      <c r="D2945" s="1" t="s">
        <v>1306</v>
      </c>
      <c r="E2945" s="1" t="s">
        <v>8842</v>
      </c>
      <c r="F2945" s="1" t="s">
        <v>9268</v>
      </c>
    </row>
    <row r="2946" spans="1:6" x14ac:dyDescent="0.3">
      <c r="A2946" s="1" t="s">
        <v>2296</v>
      </c>
      <c r="B2946" s="1" t="s">
        <v>698</v>
      </c>
      <c r="C2946" s="1" t="s">
        <v>1305</v>
      </c>
      <c r="D2946" s="1" t="s">
        <v>1306</v>
      </c>
      <c r="E2946" s="1" t="s">
        <v>8843</v>
      </c>
      <c r="F2946" s="1" t="s">
        <v>9269</v>
      </c>
    </row>
    <row r="2947" spans="1:6" x14ac:dyDescent="0.3">
      <c r="A2947" s="1" t="s">
        <v>2296</v>
      </c>
      <c r="B2947" s="1" t="s">
        <v>698</v>
      </c>
      <c r="C2947" s="1" t="s">
        <v>1305</v>
      </c>
      <c r="D2947" s="1" t="s">
        <v>1306</v>
      </c>
      <c r="E2947" s="1" t="s">
        <v>8844</v>
      </c>
      <c r="F2947" s="1" t="s">
        <v>9270</v>
      </c>
    </row>
    <row r="2948" spans="1:6" x14ac:dyDescent="0.3">
      <c r="A2948" s="1" t="s">
        <v>2296</v>
      </c>
      <c r="B2948" s="1" t="s">
        <v>698</v>
      </c>
      <c r="C2948" s="1" t="s">
        <v>1305</v>
      </c>
      <c r="D2948" s="1" t="s">
        <v>1306</v>
      </c>
      <c r="E2948" s="1" t="s">
        <v>8845</v>
      </c>
      <c r="F2948" s="1" t="s">
        <v>9271</v>
      </c>
    </row>
    <row r="2949" spans="1:6" x14ac:dyDescent="0.3">
      <c r="A2949" s="1" t="s">
        <v>2296</v>
      </c>
      <c r="B2949" s="1" t="s">
        <v>698</v>
      </c>
      <c r="C2949" s="1" t="s">
        <v>1305</v>
      </c>
      <c r="D2949" s="1" t="s">
        <v>1306</v>
      </c>
      <c r="E2949" s="1" t="s">
        <v>8846</v>
      </c>
      <c r="F2949" s="1" t="s">
        <v>9272</v>
      </c>
    </row>
    <row r="2950" spans="1:6" x14ac:dyDescent="0.3">
      <c r="A2950" s="1" t="s">
        <v>2296</v>
      </c>
      <c r="B2950" s="1" t="s">
        <v>698</v>
      </c>
      <c r="C2950" s="1" t="s">
        <v>1305</v>
      </c>
      <c r="D2950" s="1" t="s">
        <v>1306</v>
      </c>
      <c r="E2950" s="1" t="s">
        <v>8829</v>
      </c>
      <c r="F2950" s="1" t="s">
        <v>9255</v>
      </c>
    </row>
    <row r="2951" spans="1:6" x14ac:dyDescent="0.3">
      <c r="A2951" s="1" t="s">
        <v>2296</v>
      </c>
      <c r="B2951" s="1" t="s">
        <v>698</v>
      </c>
      <c r="C2951" s="1" t="s">
        <v>1305</v>
      </c>
      <c r="D2951" s="1" t="s">
        <v>1306</v>
      </c>
      <c r="E2951" s="1" t="s">
        <v>8830</v>
      </c>
      <c r="F2951" s="1" t="s">
        <v>9256</v>
      </c>
    </row>
    <row r="2952" spans="1:6" x14ac:dyDescent="0.3">
      <c r="A2952" s="1" t="s">
        <v>2296</v>
      </c>
      <c r="B2952" s="1" t="s">
        <v>698</v>
      </c>
      <c r="C2952" s="1" t="s">
        <v>1305</v>
      </c>
      <c r="D2952" s="1" t="s">
        <v>1306</v>
      </c>
      <c r="E2952" s="1" t="s">
        <v>8831</v>
      </c>
      <c r="F2952" s="1" t="s">
        <v>9257</v>
      </c>
    </row>
    <row r="2953" spans="1:6" x14ac:dyDescent="0.3">
      <c r="A2953" s="1" t="s">
        <v>2296</v>
      </c>
      <c r="B2953" s="1" t="s">
        <v>698</v>
      </c>
      <c r="C2953" s="1" t="s">
        <v>1305</v>
      </c>
      <c r="D2953" s="1" t="s">
        <v>1306</v>
      </c>
      <c r="E2953" s="1" t="s">
        <v>8832</v>
      </c>
      <c r="F2953" s="1" t="s">
        <v>9258</v>
      </c>
    </row>
    <row r="2954" spans="1:6" x14ac:dyDescent="0.3">
      <c r="A2954" s="1" t="s">
        <v>2296</v>
      </c>
      <c r="B2954" s="1" t="s">
        <v>698</v>
      </c>
      <c r="C2954" s="1" t="s">
        <v>1305</v>
      </c>
      <c r="D2954" s="1" t="s">
        <v>1306</v>
      </c>
      <c r="E2954" s="1" t="s">
        <v>8833</v>
      </c>
      <c r="F2954" s="1" t="s">
        <v>9259</v>
      </c>
    </row>
    <row r="2955" spans="1:6" x14ac:dyDescent="0.3">
      <c r="A2955" s="1" t="s">
        <v>2296</v>
      </c>
      <c r="B2955" s="1" t="s">
        <v>698</v>
      </c>
      <c r="C2955" s="1" t="s">
        <v>1305</v>
      </c>
      <c r="D2955" s="1" t="s">
        <v>1306</v>
      </c>
      <c r="E2955" s="1" t="s">
        <v>8834</v>
      </c>
      <c r="F2955" s="1" t="s">
        <v>9260</v>
      </c>
    </row>
    <row r="2956" spans="1:6" x14ac:dyDescent="0.3">
      <c r="A2956" s="1" t="s">
        <v>2296</v>
      </c>
      <c r="B2956" s="1" t="s">
        <v>698</v>
      </c>
      <c r="C2956" s="1" t="s">
        <v>1305</v>
      </c>
      <c r="D2956" s="1" t="s">
        <v>1306</v>
      </c>
      <c r="E2956" s="1" t="s">
        <v>8835</v>
      </c>
      <c r="F2956" s="1" t="s">
        <v>9261</v>
      </c>
    </row>
    <row r="2957" spans="1:6" x14ac:dyDescent="0.3">
      <c r="A2957" s="1" t="s">
        <v>2296</v>
      </c>
      <c r="B2957" s="1" t="s">
        <v>698</v>
      </c>
      <c r="C2957" s="1" t="s">
        <v>1305</v>
      </c>
      <c r="D2957" s="1" t="s">
        <v>1306</v>
      </c>
      <c r="E2957" s="1" t="s">
        <v>8836</v>
      </c>
      <c r="F2957" s="1" t="s">
        <v>9262</v>
      </c>
    </row>
    <row r="2958" spans="1:6" x14ac:dyDescent="0.3">
      <c r="A2958" s="1" t="s">
        <v>2296</v>
      </c>
      <c r="B2958" s="1" t="s">
        <v>698</v>
      </c>
      <c r="C2958" s="1" t="s">
        <v>1305</v>
      </c>
      <c r="D2958" s="1" t="s">
        <v>1306</v>
      </c>
      <c r="E2958" s="1" t="s">
        <v>8837</v>
      </c>
      <c r="F2958" s="1" t="s">
        <v>9263</v>
      </c>
    </row>
    <row r="2959" spans="1:6" x14ac:dyDescent="0.3">
      <c r="A2959" s="1" t="s">
        <v>2296</v>
      </c>
      <c r="B2959" s="1" t="s">
        <v>698</v>
      </c>
      <c r="C2959" s="1" t="s">
        <v>1305</v>
      </c>
      <c r="D2959" s="1" t="s">
        <v>1306</v>
      </c>
      <c r="E2959" s="1" t="s">
        <v>8811</v>
      </c>
      <c r="F2959" s="1" t="s">
        <v>9237</v>
      </c>
    </row>
    <row r="2960" spans="1:6" x14ac:dyDescent="0.3">
      <c r="A2960" s="1" t="s">
        <v>2296</v>
      </c>
      <c r="B2960" s="1" t="s">
        <v>698</v>
      </c>
      <c r="C2960" s="1" t="s">
        <v>1305</v>
      </c>
      <c r="D2960" s="1" t="s">
        <v>1306</v>
      </c>
      <c r="E2960" s="1" t="s">
        <v>8812</v>
      </c>
      <c r="F2960" s="1" t="s">
        <v>9238</v>
      </c>
    </row>
    <row r="2961" spans="1:6" x14ac:dyDescent="0.3">
      <c r="A2961" s="1" t="s">
        <v>2296</v>
      </c>
      <c r="B2961" s="1" t="s">
        <v>698</v>
      </c>
      <c r="C2961" s="1" t="s">
        <v>1305</v>
      </c>
      <c r="D2961" s="1" t="s">
        <v>1306</v>
      </c>
      <c r="E2961" s="1" t="s">
        <v>8813</v>
      </c>
      <c r="F2961" s="1" t="s">
        <v>9239</v>
      </c>
    </row>
    <row r="2962" spans="1:6" x14ac:dyDescent="0.3">
      <c r="A2962" s="1" t="s">
        <v>2296</v>
      </c>
      <c r="B2962" s="1" t="s">
        <v>698</v>
      </c>
      <c r="C2962" s="1" t="s">
        <v>1305</v>
      </c>
      <c r="D2962" s="1" t="s">
        <v>1306</v>
      </c>
      <c r="E2962" s="1" t="s">
        <v>8814</v>
      </c>
      <c r="F2962" s="1" t="s">
        <v>9240</v>
      </c>
    </row>
    <row r="2963" spans="1:6" x14ac:dyDescent="0.3">
      <c r="A2963" s="1" t="s">
        <v>2296</v>
      </c>
      <c r="B2963" s="1" t="s">
        <v>698</v>
      </c>
      <c r="C2963" s="1" t="s">
        <v>1305</v>
      </c>
      <c r="D2963" s="1" t="s">
        <v>1306</v>
      </c>
      <c r="E2963" s="1" t="s">
        <v>8815</v>
      </c>
      <c r="F2963" s="1" t="s">
        <v>9241</v>
      </c>
    </row>
    <row r="2964" spans="1:6" x14ac:dyDescent="0.3">
      <c r="A2964" s="1" t="s">
        <v>2296</v>
      </c>
      <c r="B2964" s="1" t="s">
        <v>698</v>
      </c>
      <c r="C2964" s="1" t="s">
        <v>1305</v>
      </c>
      <c r="D2964" s="1" t="s">
        <v>1306</v>
      </c>
      <c r="E2964" s="1" t="s">
        <v>8816</v>
      </c>
      <c r="F2964" s="1" t="s">
        <v>9242</v>
      </c>
    </row>
    <row r="2965" spans="1:6" x14ac:dyDescent="0.3">
      <c r="A2965" s="1" t="s">
        <v>2296</v>
      </c>
      <c r="B2965" s="1" t="s">
        <v>698</v>
      </c>
      <c r="C2965" s="1" t="s">
        <v>1305</v>
      </c>
      <c r="D2965" s="1" t="s">
        <v>1306</v>
      </c>
      <c r="E2965" s="1" t="s">
        <v>8817</v>
      </c>
      <c r="F2965" s="1" t="s">
        <v>9243</v>
      </c>
    </row>
    <row r="2966" spans="1:6" x14ac:dyDescent="0.3">
      <c r="A2966" s="1" t="s">
        <v>2296</v>
      </c>
      <c r="B2966" s="1" t="s">
        <v>698</v>
      </c>
      <c r="C2966" s="1" t="s">
        <v>1305</v>
      </c>
      <c r="D2966" s="1" t="s">
        <v>1306</v>
      </c>
      <c r="E2966" s="1" t="s">
        <v>8818</v>
      </c>
      <c r="F2966" s="1" t="s">
        <v>9244</v>
      </c>
    </row>
    <row r="2967" spans="1:6" x14ac:dyDescent="0.3">
      <c r="A2967" s="1" t="s">
        <v>2296</v>
      </c>
      <c r="B2967" s="1" t="s">
        <v>698</v>
      </c>
      <c r="C2967" s="1" t="s">
        <v>1305</v>
      </c>
      <c r="D2967" s="1" t="s">
        <v>1306</v>
      </c>
      <c r="E2967" s="1" t="s">
        <v>8819</v>
      </c>
      <c r="F2967" s="1" t="s">
        <v>9245</v>
      </c>
    </row>
    <row r="2968" spans="1:6" x14ac:dyDescent="0.3">
      <c r="A2968" s="1" t="s">
        <v>2296</v>
      </c>
      <c r="B2968" s="1" t="s">
        <v>698</v>
      </c>
      <c r="C2968" s="1" t="s">
        <v>1305</v>
      </c>
      <c r="D2968" s="1" t="s">
        <v>1306</v>
      </c>
      <c r="E2968" s="1" t="s">
        <v>8838</v>
      </c>
      <c r="F2968" s="1" t="s">
        <v>9264</v>
      </c>
    </row>
    <row r="2969" spans="1:6" x14ac:dyDescent="0.3">
      <c r="A2969" s="1" t="s">
        <v>2296</v>
      </c>
      <c r="B2969" s="1" t="s">
        <v>698</v>
      </c>
      <c r="C2969" s="1" t="s">
        <v>1305</v>
      </c>
      <c r="D2969" s="1" t="s">
        <v>1306</v>
      </c>
      <c r="E2969" s="1" t="s">
        <v>8839</v>
      </c>
      <c r="F2969" s="1" t="s">
        <v>9265</v>
      </c>
    </row>
    <row r="2970" spans="1:6" x14ac:dyDescent="0.3">
      <c r="A2970" s="1" t="s">
        <v>2296</v>
      </c>
      <c r="B2970" s="1" t="s">
        <v>698</v>
      </c>
      <c r="C2970" s="1" t="s">
        <v>1305</v>
      </c>
      <c r="D2970" s="1" t="s">
        <v>1306</v>
      </c>
      <c r="E2970" s="1" t="s">
        <v>8840</v>
      </c>
      <c r="F2970" s="1" t="s">
        <v>9266</v>
      </c>
    </row>
    <row r="2971" spans="1:6" x14ac:dyDescent="0.3">
      <c r="A2971" s="1" t="s">
        <v>2296</v>
      </c>
      <c r="B2971" s="1" t="s">
        <v>698</v>
      </c>
      <c r="C2971" s="1" t="s">
        <v>1305</v>
      </c>
      <c r="D2971" s="1" t="s">
        <v>1306</v>
      </c>
      <c r="E2971" s="1" t="s">
        <v>8841</v>
      </c>
      <c r="F2971" s="1" t="s">
        <v>9267</v>
      </c>
    </row>
    <row r="2972" spans="1:6" x14ac:dyDescent="0.3">
      <c r="A2972" s="1" t="s">
        <v>2296</v>
      </c>
      <c r="B2972" s="1" t="s">
        <v>698</v>
      </c>
      <c r="C2972" s="1" t="s">
        <v>1305</v>
      </c>
      <c r="D2972" s="1" t="s">
        <v>1306</v>
      </c>
      <c r="E2972" s="1" t="s">
        <v>8842</v>
      </c>
      <c r="F2972" s="1" t="s">
        <v>9268</v>
      </c>
    </row>
    <row r="2973" spans="1:6" x14ac:dyDescent="0.3">
      <c r="A2973" s="1" t="s">
        <v>2296</v>
      </c>
      <c r="B2973" s="1" t="s">
        <v>698</v>
      </c>
      <c r="C2973" s="1" t="s">
        <v>1305</v>
      </c>
      <c r="D2973" s="1" t="s">
        <v>1306</v>
      </c>
      <c r="E2973" s="1" t="s">
        <v>8843</v>
      </c>
      <c r="F2973" s="1" t="s">
        <v>9269</v>
      </c>
    </row>
    <row r="2974" spans="1:6" x14ac:dyDescent="0.3">
      <c r="A2974" s="1" t="s">
        <v>2296</v>
      </c>
      <c r="B2974" s="1" t="s">
        <v>698</v>
      </c>
      <c r="C2974" s="1" t="s">
        <v>1305</v>
      </c>
      <c r="D2974" s="1" t="s">
        <v>1306</v>
      </c>
      <c r="E2974" s="1" t="s">
        <v>8844</v>
      </c>
      <c r="F2974" s="1" t="s">
        <v>9270</v>
      </c>
    </row>
    <row r="2975" spans="1:6" x14ac:dyDescent="0.3">
      <c r="A2975" s="1" t="s">
        <v>2296</v>
      </c>
      <c r="B2975" s="1" t="s">
        <v>698</v>
      </c>
      <c r="C2975" s="1" t="s">
        <v>1305</v>
      </c>
      <c r="D2975" s="1" t="s">
        <v>1306</v>
      </c>
      <c r="E2975" s="1" t="s">
        <v>8845</v>
      </c>
      <c r="F2975" s="1" t="s">
        <v>9271</v>
      </c>
    </row>
    <row r="2976" spans="1:6" x14ac:dyDescent="0.3">
      <c r="A2976" s="1" t="s">
        <v>2296</v>
      </c>
      <c r="B2976" s="1" t="s">
        <v>698</v>
      </c>
      <c r="C2976" s="1" t="s">
        <v>1305</v>
      </c>
      <c r="D2976" s="1" t="s">
        <v>1306</v>
      </c>
      <c r="E2976" s="1" t="s">
        <v>8846</v>
      </c>
      <c r="F2976" s="1" t="s">
        <v>9272</v>
      </c>
    </row>
    <row r="2977" spans="1:6" x14ac:dyDescent="0.3">
      <c r="A2977" s="1" t="s">
        <v>2296</v>
      </c>
      <c r="B2977" s="1" t="s">
        <v>698</v>
      </c>
      <c r="C2977" s="1" t="s">
        <v>1305</v>
      </c>
      <c r="D2977" s="1" t="s">
        <v>1306</v>
      </c>
      <c r="E2977" s="1" t="s">
        <v>8829</v>
      </c>
      <c r="F2977" s="1" t="s">
        <v>9255</v>
      </c>
    </row>
    <row r="2978" spans="1:6" x14ac:dyDescent="0.3">
      <c r="A2978" s="1" t="s">
        <v>2296</v>
      </c>
      <c r="B2978" s="1" t="s">
        <v>698</v>
      </c>
      <c r="C2978" s="1" t="s">
        <v>1305</v>
      </c>
      <c r="D2978" s="1" t="s">
        <v>1306</v>
      </c>
      <c r="E2978" s="1" t="s">
        <v>8830</v>
      </c>
      <c r="F2978" s="1" t="s">
        <v>9256</v>
      </c>
    </row>
    <row r="2979" spans="1:6" x14ac:dyDescent="0.3">
      <c r="A2979" s="1" t="s">
        <v>2296</v>
      </c>
      <c r="B2979" s="1" t="s">
        <v>698</v>
      </c>
      <c r="C2979" s="1" t="s">
        <v>1305</v>
      </c>
      <c r="D2979" s="1" t="s">
        <v>1306</v>
      </c>
      <c r="E2979" s="1" t="s">
        <v>8831</v>
      </c>
      <c r="F2979" s="1" t="s">
        <v>9257</v>
      </c>
    </row>
    <row r="2980" spans="1:6" x14ac:dyDescent="0.3">
      <c r="A2980" s="1" t="s">
        <v>2296</v>
      </c>
      <c r="B2980" s="1" t="s">
        <v>698</v>
      </c>
      <c r="C2980" s="1" t="s">
        <v>1305</v>
      </c>
      <c r="D2980" s="1" t="s">
        <v>1306</v>
      </c>
      <c r="E2980" s="1" t="s">
        <v>8832</v>
      </c>
      <c r="F2980" s="1" t="s">
        <v>9258</v>
      </c>
    </row>
    <row r="2981" spans="1:6" x14ac:dyDescent="0.3">
      <c r="A2981" s="1" t="s">
        <v>2296</v>
      </c>
      <c r="B2981" s="1" t="s">
        <v>698</v>
      </c>
      <c r="C2981" s="1" t="s">
        <v>1305</v>
      </c>
      <c r="D2981" s="1" t="s">
        <v>1306</v>
      </c>
      <c r="E2981" s="1" t="s">
        <v>8833</v>
      </c>
      <c r="F2981" s="1" t="s">
        <v>9259</v>
      </c>
    </row>
    <row r="2982" spans="1:6" x14ac:dyDescent="0.3">
      <c r="A2982" s="1" t="s">
        <v>2296</v>
      </c>
      <c r="B2982" s="1" t="s">
        <v>698</v>
      </c>
      <c r="C2982" s="1" t="s">
        <v>1305</v>
      </c>
      <c r="D2982" s="1" t="s">
        <v>1306</v>
      </c>
      <c r="E2982" s="1" t="s">
        <v>8834</v>
      </c>
      <c r="F2982" s="1" t="s">
        <v>9260</v>
      </c>
    </row>
    <row r="2983" spans="1:6" x14ac:dyDescent="0.3">
      <c r="A2983" s="1" t="s">
        <v>2296</v>
      </c>
      <c r="B2983" s="1" t="s">
        <v>698</v>
      </c>
      <c r="C2983" s="1" t="s">
        <v>1305</v>
      </c>
      <c r="D2983" s="1" t="s">
        <v>1306</v>
      </c>
      <c r="E2983" s="1" t="s">
        <v>8835</v>
      </c>
      <c r="F2983" s="1" t="s">
        <v>9261</v>
      </c>
    </row>
    <row r="2984" spans="1:6" x14ac:dyDescent="0.3">
      <c r="A2984" s="1" t="s">
        <v>2296</v>
      </c>
      <c r="B2984" s="1" t="s">
        <v>698</v>
      </c>
      <c r="C2984" s="1" t="s">
        <v>1305</v>
      </c>
      <c r="D2984" s="1" t="s">
        <v>1306</v>
      </c>
      <c r="E2984" s="1" t="s">
        <v>8836</v>
      </c>
      <c r="F2984" s="1" t="s">
        <v>9262</v>
      </c>
    </row>
    <row r="2985" spans="1:6" x14ac:dyDescent="0.3">
      <c r="A2985" s="1" t="s">
        <v>2296</v>
      </c>
      <c r="B2985" s="1" t="s">
        <v>698</v>
      </c>
      <c r="C2985" s="1" t="s">
        <v>1305</v>
      </c>
      <c r="D2985" s="1" t="s">
        <v>1306</v>
      </c>
      <c r="E2985" s="1" t="s">
        <v>8837</v>
      </c>
      <c r="F2985" s="1" t="s">
        <v>9263</v>
      </c>
    </row>
    <row r="2986" spans="1:6" x14ac:dyDescent="0.3">
      <c r="A2986" s="1" t="s">
        <v>2296</v>
      </c>
      <c r="B2986" s="1" t="s">
        <v>698</v>
      </c>
      <c r="C2986" s="1" t="s">
        <v>1305</v>
      </c>
      <c r="D2986" s="1" t="s">
        <v>1306</v>
      </c>
      <c r="E2986" s="1" t="s">
        <v>8820</v>
      </c>
      <c r="F2986" s="1" t="s">
        <v>9246</v>
      </c>
    </row>
    <row r="2987" spans="1:6" x14ac:dyDescent="0.3">
      <c r="A2987" s="1" t="s">
        <v>2296</v>
      </c>
      <c r="B2987" s="1" t="s">
        <v>698</v>
      </c>
      <c r="C2987" s="1" t="s">
        <v>1305</v>
      </c>
      <c r="D2987" s="1" t="s">
        <v>1306</v>
      </c>
      <c r="E2987" s="1" t="s">
        <v>8821</v>
      </c>
      <c r="F2987" s="1" t="s">
        <v>9247</v>
      </c>
    </row>
    <row r="2988" spans="1:6" x14ac:dyDescent="0.3">
      <c r="A2988" s="1" t="s">
        <v>2296</v>
      </c>
      <c r="B2988" s="1" t="s">
        <v>698</v>
      </c>
      <c r="C2988" s="1" t="s">
        <v>1305</v>
      </c>
      <c r="D2988" s="1" t="s">
        <v>1306</v>
      </c>
      <c r="E2988" s="1" t="s">
        <v>8822</v>
      </c>
      <c r="F2988" s="1" t="s">
        <v>9248</v>
      </c>
    </row>
    <row r="2989" spans="1:6" x14ac:dyDescent="0.3">
      <c r="A2989" s="1" t="s">
        <v>2296</v>
      </c>
      <c r="B2989" s="1" t="s">
        <v>698</v>
      </c>
      <c r="C2989" s="1" t="s">
        <v>1305</v>
      </c>
      <c r="D2989" s="1" t="s">
        <v>1306</v>
      </c>
      <c r="E2989" s="1" t="s">
        <v>8823</v>
      </c>
      <c r="F2989" s="1" t="s">
        <v>9249</v>
      </c>
    </row>
    <row r="2990" spans="1:6" x14ac:dyDescent="0.3">
      <c r="A2990" s="1" t="s">
        <v>2296</v>
      </c>
      <c r="B2990" s="1" t="s">
        <v>698</v>
      </c>
      <c r="C2990" s="1" t="s">
        <v>1305</v>
      </c>
      <c r="D2990" s="1" t="s">
        <v>1306</v>
      </c>
      <c r="E2990" s="1" t="s">
        <v>8824</v>
      </c>
      <c r="F2990" s="1" t="s">
        <v>9250</v>
      </c>
    </row>
    <row r="2991" spans="1:6" x14ac:dyDescent="0.3">
      <c r="A2991" s="1" t="s">
        <v>2296</v>
      </c>
      <c r="B2991" s="1" t="s">
        <v>698</v>
      </c>
      <c r="C2991" s="1" t="s">
        <v>1305</v>
      </c>
      <c r="D2991" s="1" t="s">
        <v>1306</v>
      </c>
      <c r="E2991" s="1" t="s">
        <v>8825</v>
      </c>
      <c r="F2991" s="1" t="s">
        <v>9251</v>
      </c>
    </row>
    <row r="2992" spans="1:6" x14ac:dyDescent="0.3">
      <c r="A2992" s="1" t="s">
        <v>2296</v>
      </c>
      <c r="B2992" s="1" t="s">
        <v>698</v>
      </c>
      <c r="C2992" s="1" t="s">
        <v>1305</v>
      </c>
      <c r="D2992" s="1" t="s">
        <v>1306</v>
      </c>
      <c r="E2992" s="1" t="s">
        <v>8826</v>
      </c>
      <c r="F2992" s="1" t="s">
        <v>9252</v>
      </c>
    </row>
    <row r="2993" spans="1:6" x14ac:dyDescent="0.3">
      <c r="A2993" s="1" t="s">
        <v>2296</v>
      </c>
      <c r="B2993" s="1" t="s">
        <v>698</v>
      </c>
      <c r="C2993" s="1" t="s">
        <v>1305</v>
      </c>
      <c r="D2993" s="1" t="s">
        <v>1306</v>
      </c>
      <c r="E2993" s="1" t="s">
        <v>8827</v>
      </c>
      <c r="F2993" s="1" t="s">
        <v>9253</v>
      </c>
    </row>
    <row r="2994" spans="1:6" x14ac:dyDescent="0.3">
      <c r="A2994" s="1" t="s">
        <v>2296</v>
      </c>
      <c r="B2994" s="1" t="s">
        <v>698</v>
      </c>
      <c r="C2994" s="1" t="s">
        <v>1305</v>
      </c>
      <c r="D2994" s="1" t="s">
        <v>1306</v>
      </c>
      <c r="E2994" s="1" t="s">
        <v>8828</v>
      </c>
      <c r="F2994" s="1" t="s">
        <v>9254</v>
      </c>
    </row>
    <row r="2995" spans="1:6" x14ac:dyDescent="0.3">
      <c r="A2995" s="1" t="s">
        <v>2296</v>
      </c>
      <c r="B2995" s="1" t="s">
        <v>698</v>
      </c>
      <c r="C2995" s="1" t="s">
        <v>1305</v>
      </c>
      <c r="D2995" s="1" t="s">
        <v>1306</v>
      </c>
      <c r="E2995" s="1" t="s">
        <v>8838</v>
      </c>
      <c r="F2995" s="1" t="s">
        <v>9264</v>
      </c>
    </row>
    <row r="2996" spans="1:6" x14ac:dyDescent="0.3">
      <c r="A2996" s="1" t="s">
        <v>2296</v>
      </c>
      <c r="B2996" s="1" t="s">
        <v>698</v>
      </c>
      <c r="C2996" s="1" t="s">
        <v>1305</v>
      </c>
      <c r="D2996" s="1" t="s">
        <v>1306</v>
      </c>
      <c r="E2996" s="1" t="s">
        <v>8839</v>
      </c>
      <c r="F2996" s="1" t="s">
        <v>9265</v>
      </c>
    </row>
    <row r="2997" spans="1:6" x14ac:dyDescent="0.3">
      <c r="A2997" s="1" t="s">
        <v>2296</v>
      </c>
      <c r="B2997" s="1" t="s">
        <v>698</v>
      </c>
      <c r="C2997" s="1" t="s">
        <v>1305</v>
      </c>
      <c r="D2997" s="1" t="s">
        <v>1306</v>
      </c>
      <c r="E2997" s="1" t="s">
        <v>8840</v>
      </c>
      <c r="F2997" s="1" t="s">
        <v>9266</v>
      </c>
    </row>
    <row r="2998" spans="1:6" x14ac:dyDescent="0.3">
      <c r="A2998" s="1" t="s">
        <v>2296</v>
      </c>
      <c r="B2998" s="1" t="s">
        <v>698</v>
      </c>
      <c r="C2998" s="1" t="s">
        <v>1305</v>
      </c>
      <c r="D2998" s="1" t="s">
        <v>1306</v>
      </c>
      <c r="E2998" s="1" t="s">
        <v>8841</v>
      </c>
      <c r="F2998" s="1" t="s">
        <v>9267</v>
      </c>
    </row>
    <row r="2999" spans="1:6" x14ac:dyDescent="0.3">
      <c r="A2999" s="1" t="s">
        <v>2296</v>
      </c>
      <c r="B2999" s="1" t="s">
        <v>698</v>
      </c>
      <c r="C2999" s="1" t="s">
        <v>1305</v>
      </c>
      <c r="D2999" s="1" t="s">
        <v>1306</v>
      </c>
      <c r="E2999" s="1" t="s">
        <v>8842</v>
      </c>
      <c r="F2999" s="1" t="s">
        <v>9268</v>
      </c>
    </row>
    <row r="3000" spans="1:6" x14ac:dyDescent="0.3">
      <c r="A3000" s="1" t="s">
        <v>2296</v>
      </c>
      <c r="B3000" s="1" t="s">
        <v>698</v>
      </c>
      <c r="C3000" s="1" t="s">
        <v>1305</v>
      </c>
      <c r="D3000" s="1" t="s">
        <v>1306</v>
      </c>
      <c r="E3000" s="1" t="s">
        <v>8843</v>
      </c>
      <c r="F3000" s="1" t="s">
        <v>9269</v>
      </c>
    </row>
    <row r="3001" spans="1:6" x14ac:dyDescent="0.3">
      <c r="A3001" s="1" t="s">
        <v>2296</v>
      </c>
      <c r="B3001" s="1" t="s">
        <v>698</v>
      </c>
      <c r="C3001" s="1" t="s">
        <v>1305</v>
      </c>
      <c r="D3001" s="1" t="s">
        <v>1306</v>
      </c>
      <c r="E3001" s="1" t="s">
        <v>8844</v>
      </c>
      <c r="F3001" s="1" t="s">
        <v>9270</v>
      </c>
    </row>
    <row r="3002" spans="1:6" x14ac:dyDescent="0.3">
      <c r="A3002" s="1" t="s">
        <v>2296</v>
      </c>
      <c r="B3002" s="1" t="s">
        <v>698</v>
      </c>
      <c r="C3002" s="1" t="s">
        <v>1305</v>
      </c>
      <c r="D3002" s="1" t="s">
        <v>1306</v>
      </c>
      <c r="E3002" s="1" t="s">
        <v>8845</v>
      </c>
      <c r="F3002" s="1" t="s">
        <v>9271</v>
      </c>
    </row>
    <row r="3003" spans="1:6" x14ac:dyDescent="0.3">
      <c r="A3003" s="1" t="s">
        <v>2296</v>
      </c>
      <c r="B3003" s="1" t="s">
        <v>698</v>
      </c>
      <c r="C3003" s="1" t="s">
        <v>1305</v>
      </c>
      <c r="D3003" s="1" t="s">
        <v>1306</v>
      </c>
      <c r="E3003" s="1" t="s">
        <v>8846</v>
      </c>
      <c r="F3003" s="1" t="s">
        <v>9272</v>
      </c>
    </row>
    <row r="3004" spans="1:6" x14ac:dyDescent="0.3">
      <c r="A3004" s="1" t="s">
        <v>2296</v>
      </c>
      <c r="B3004" s="1" t="s">
        <v>698</v>
      </c>
      <c r="C3004" s="1" t="s">
        <v>1305</v>
      </c>
      <c r="D3004" s="1" t="s">
        <v>1306</v>
      </c>
      <c r="E3004" s="1" t="s">
        <v>8829</v>
      </c>
      <c r="F3004" s="1" t="s">
        <v>9255</v>
      </c>
    </row>
    <row r="3005" spans="1:6" x14ac:dyDescent="0.3">
      <c r="A3005" s="1" t="s">
        <v>2296</v>
      </c>
      <c r="B3005" s="1" t="s">
        <v>698</v>
      </c>
      <c r="C3005" s="1" t="s">
        <v>1305</v>
      </c>
      <c r="D3005" s="1" t="s">
        <v>1306</v>
      </c>
      <c r="E3005" s="1" t="s">
        <v>8830</v>
      </c>
      <c r="F3005" s="1" t="s">
        <v>9256</v>
      </c>
    </row>
    <row r="3006" spans="1:6" x14ac:dyDescent="0.3">
      <c r="A3006" s="1" t="s">
        <v>2296</v>
      </c>
      <c r="B3006" s="1" t="s">
        <v>698</v>
      </c>
      <c r="C3006" s="1" t="s">
        <v>1305</v>
      </c>
      <c r="D3006" s="1" t="s">
        <v>1306</v>
      </c>
      <c r="E3006" s="1" t="s">
        <v>8831</v>
      </c>
      <c r="F3006" s="1" t="s">
        <v>9257</v>
      </c>
    </row>
    <row r="3007" spans="1:6" x14ac:dyDescent="0.3">
      <c r="A3007" s="1" t="s">
        <v>2296</v>
      </c>
      <c r="B3007" s="1" t="s">
        <v>698</v>
      </c>
      <c r="C3007" s="1" t="s">
        <v>1305</v>
      </c>
      <c r="D3007" s="1" t="s">
        <v>1306</v>
      </c>
      <c r="E3007" s="1" t="s">
        <v>8832</v>
      </c>
      <c r="F3007" s="1" t="s">
        <v>9258</v>
      </c>
    </row>
    <row r="3008" spans="1:6" x14ac:dyDescent="0.3">
      <c r="A3008" s="1" t="s">
        <v>2296</v>
      </c>
      <c r="B3008" s="1" t="s">
        <v>698</v>
      </c>
      <c r="C3008" s="1" t="s">
        <v>1305</v>
      </c>
      <c r="D3008" s="1" t="s">
        <v>1306</v>
      </c>
      <c r="E3008" s="1" t="s">
        <v>8833</v>
      </c>
      <c r="F3008" s="1" t="s">
        <v>9259</v>
      </c>
    </row>
    <row r="3009" spans="1:6" x14ac:dyDescent="0.3">
      <c r="A3009" s="1" t="s">
        <v>2296</v>
      </c>
      <c r="B3009" s="1" t="s">
        <v>698</v>
      </c>
      <c r="C3009" s="1" t="s">
        <v>1305</v>
      </c>
      <c r="D3009" s="1" t="s">
        <v>1306</v>
      </c>
      <c r="E3009" s="1" t="s">
        <v>8834</v>
      </c>
      <c r="F3009" s="1" t="s">
        <v>9260</v>
      </c>
    </row>
    <row r="3010" spans="1:6" x14ac:dyDescent="0.3">
      <c r="A3010" s="1" t="s">
        <v>2296</v>
      </c>
      <c r="B3010" s="1" t="s">
        <v>698</v>
      </c>
      <c r="C3010" s="1" t="s">
        <v>1305</v>
      </c>
      <c r="D3010" s="1" t="s">
        <v>1306</v>
      </c>
      <c r="E3010" s="1" t="s">
        <v>8835</v>
      </c>
      <c r="F3010" s="1" t="s">
        <v>9261</v>
      </c>
    </row>
    <row r="3011" spans="1:6" x14ac:dyDescent="0.3">
      <c r="A3011" s="1" t="s">
        <v>2296</v>
      </c>
      <c r="B3011" s="1" t="s">
        <v>698</v>
      </c>
      <c r="C3011" s="1" t="s">
        <v>1305</v>
      </c>
      <c r="D3011" s="1" t="s">
        <v>1306</v>
      </c>
      <c r="E3011" s="1" t="s">
        <v>8836</v>
      </c>
      <c r="F3011" s="1" t="s">
        <v>9262</v>
      </c>
    </row>
    <row r="3012" spans="1:6" x14ac:dyDescent="0.3">
      <c r="A3012" s="1" t="s">
        <v>2296</v>
      </c>
      <c r="B3012" s="1" t="s">
        <v>698</v>
      </c>
      <c r="C3012" s="1" t="s">
        <v>1305</v>
      </c>
      <c r="D3012" s="1" t="s">
        <v>1306</v>
      </c>
      <c r="E3012" s="1" t="s">
        <v>8837</v>
      </c>
      <c r="F3012" s="1" t="s">
        <v>9263</v>
      </c>
    </row>
    <row r="3013" spans="1:6" x14ac:dyDescent="0.3">
      <c r="A3013" s="1" t="s">
        <v>2296</v>
      </c>
      <c r="B3013" s="1" t="s">
        <v>698</v>
      </c>
      <c r="C3013" s="1" t="s">
        <v>1305</v>
      </c>
      <c r="D3013" s="1" t="s">
        <v>1306</v>
      </c>
      <c r="E3013" s="1" t="s">
        <v>8820</v>
      </c>
      <c r="F3013" s="1" t="s">
        <v>9246</v>
      </c>
    </row>
    <row r="3014" spans="1:6" x14ac:dyDescent="0.3">
      <c r="A3014" s="1" t="s">
        <v>2296</v>
      </c>
      <c r="B3014" s="1" t="s">
        <v>698</v>
      </c>
      <c r="C3014" s="1" t="s">
        <v>1305</v>
      </c>
      <c r="D3014" s="1" t="s">
        <v>1306</v>
      </c>
      <c r="E3014" s="1" t="s">
        <v>8821</v>
      </c>
      <c r="F3014" s="1" t="s">
        <v>9247</v>
      </c>
    </row>
    <row r="3015" spans="1:6" x14ac:dyDescent="0.3">
      <c r="A3015" s="1" t="s">
        <v>2296</v>
      </c>
      <c r="B3015" s="1" t="s">
        <v>698</v>
      </c>
      <c r="C3015" s="1" t="s">
        <v>1305</v>
      </c>
      <c r="D3015" s="1" t="s">
        <v>1306</v>
      </c>
      <c r="E3015" s="1" t="s">
        <v>8822</v>
      </c>
      <c r="F3015" s="1" t="s">
        <v>9248</v>
      </c>
    </row>
    <row r="3016" spans="1:6" x14ac:dyDescent="0.3">
      <c r="A3016" s="1" t="s">
        <v>2296</v>
      </c>
      <c r="B3016" s="1" t="s">
        <v>698</v>
      </c>
      <c r="C3016" s="1" t="s">
        <v>1305</v>
      </c>
      <c r="D3016" s="1" t="s">
        <v>1306</v>
      </c>
      <c r="E3016" s="1" t="s">
        <v>8823</v>
      </c>
      <c r="F3016" s="1" t="s">
        <v>9249</v>
      </c>
    </row>
    <row r="3017" spans="1:6" x14ac:dyDescent="0.3">
      <c r="A3017" s="1" t="s">
        <v>2296</v>
      </c>
      <c r="B3017" s="1" t="s">
        <v>698</v>
      </c>
      <c r="C3017" s="1" t="s">
        <v>1305</v>
      </c>
      <c r="D3017" s="1" t="s">
        <v>1306</v>
      </c>
      <c r="E3017" s="1" t="s">
        <v>8824</v>
      </c>
      <c r="F3017" s="1" t="s">
        <v>9250</v>
      </c>
    </row>
    <row r="3018" spans="1:6" x14ac:dyDescent="0.3">
      <c r="A3018" s="1" t="s">
        <v>2296</v>
      </c>
      <c r="B3018" s="1" t="s">
        <v>698</v>
      </c>
      <c r="C3018" s="1" t="s">
        <v>1305</v>
      </c>
      <c r="D3018" s="1" t="s">
        <v>1306</v>
      </c>
      <c r="E3018" s="1" t="s">
        <v>8825</v>
      </c>
      <c r="F3018" s="1" t="s">
        <v>9251</v>
      </c>
    </row>
    <row r="3019" spans="1:6" x14ac:dyDescent="0.3">
      <c r="A3019" s="1" t="s">
        <v>2296</v>
      </c>
      <c r="B3019" s="1" t="s">
        <v>698</v>
      </c>
      <c r="C3019" s="1" t="s">
        <v>1305</v>
      </c>
      <c r="D3019" s="1" t="s">
        <v>1306</v>
      </c>
      <c r="E3019" s="1" t="s">
        <v>8826</v>
      </c>
      <c r="F3019" s="1" t="s">
        <v>9252</v>
      </c>
    </row>
    <row r="3020" spans="1:6" x14ac:dyDescent="0.3">
      <c r="A3020" s="1" t="s">
        <v>2296</v>
      </c>
      <c r="B3020" s="1" t="s">
        <v>698</v>
      </c>
      <c r="C3020" s="1" t="s">
        <v>1305</v>
      </c>
      <c r="D3020" s="1" t="s">
        <v>1306</v>
      </c>
      <c r="E3020" s="1" t="s">
        <v>8827</v>
      </c>
      <c r="F3020" s="1" t="s">
        <v>9253</v>
      </c>
    </row>
    <row r="3021" spans="1:6" x14ac:dyDescent="0.3">
      <c r="A3021" s="1" t="s">
        <v>2296</v>
      </c>
      <c r="B3021" s="1" t="s">
        <v>698</v>
      </c>
      <c r="C3021" s="1" t="s">
        <v>1305</v>
      </c>
      <c r="D3021" s="1" t="s">
        <v>1306</v>
      </c>
      <c r="E3021" s="1" t="s">
        <v>8828</v>
      </c>
      <c r="F3021" s="1" t="s">
        <v>9254</v>
      </c>
    </row>
    <row r="3022" spans="1:6" x14ac:dyDescent="0.3">
      <c r="A3022" s="1" t="s">
        <v>2300</v>
      </c>
      <c r="B3022" s="1" t="s">
        <v>698</v>
      </c>
      <c r="C3022" s="1" t="s">
        <v>1305</v>
      </c>
      <c r="D3022" s="1" t="s">
        <v>1306</v>
      </c>
      <c r="E3022" s="1" t="s">
        <v>8784</v>
      </c>
      <c r="F3022" s="1" t="s">
        <v>9210</v>
      </c>
    </row>
    <row r="3023" spans="1:6" x14ac:dyDescent="0.3">
      <c r="A3023" s="1" t="s">
        <v>2300</v>
      </c>
      <c r="B3023" s="1" t="s">
        <v>698</v>
      </c>
      <c r="C3023" s="1" t="s">
        <v>1305</v>
      </c>
      <c r="D3023" s="1" t="s">
        <v>1306</v>
      </c>
      <c r="E3023" s="1" t="s">
        <v>8785</v>
      </c>
      <c r="F3023" s="1" t="s">
        <v>9211</v>
      </c>
    </row>
    <row r="3024" spans="1:6" x14ac:dyDescent="0.3">
      <c r="A3024" s="1" t="s">
        <v>2300</v>
      </c>
      <c r="B3024" s="1" t="s">
        <v>698</v>
      </c>
      <c r="C3024" s="1" t="s">
        <v>1305</v>
      </c>
      <c r="D3024" s="1" t="s">
        <v>1306</v>
      </c>
      <c r="E3024" s="1" t="s">
        <v>8786</v>
      </c>
      <c r="F3024" s="1" t="s">
        <v>9212</v>
      </c>
    </row>
    <row r="3025" spans="1:6" x14ac:dyDescent="0.3">
      <c r="A3025" s="1" t="s">
        <v>2300</v>
      </c>
      <c r="B3025" s="1" t="s">
        <v>698</v>
      </c>
      <c r="C3025" s="1" t="s">
        <v>1305</v>
      </c>
      <c r="D3025" s="1" t="s">
        <v>1306</v>
      </c>
      <c r="E3025" s="1" t="s">
        <v>8787</v>
      </c>
      <c r="F3025" s="1" t="s">
        <v>9213</v>
      </c>
    </row>
    <row r="3026" spans="1:6" x14ac:dyDescent="0.3">
      <c r="A3026" s="1" t="s">
        <v>2300</v>
      </c>
      <c r="B3026" s="1" t="s">
        <v>698</v>
      </c>
      <c r="C3026" s="1" t="s">
        <v>1305</v>
      </c>
      <c r="D3026" s="1" t="s">
        <v>1306</v>
      </c>
      <c r="E3026" s="1" t="s">
        <v>8788</v>
      </c>
      <c r="F3026" s="1" t="s">
        <v>9214</v>
      </c>
    </row>
    <row r="3027" spans="1:6" x14ac:dyDescent="0.3">
      <c r="A3027" s="1" t="s">
        <v>2300</v>
      </c>
      <c r="B3027" s="1" t="s">
        <v>698</v>
      </c>
      <c r="C3027" s="1" t="s">
        <v>1305</v>
      </c>
      <c r="D3027" s="1" t="s">
        <v>1306</v>
      </c>
      <c r="E3027" s="1" t="s">
        <v>8789</v>
      </c>
      <c r="F3027" s="1" t="s">
        <v>9215</v>
      </c>
    </row>
    <row r="3028" spans="1:6" x14ac:dyDescent="0.3">
      <c r="A3028" s="1" t="s">
        <v>2300</v>
      </c>
      <c r="B3028" s="1" t="s">
        <v>698</v>
      </c>
      <c r="C3028" s="1" t="s">
        <v>1305</v>
      </c>
      <c r="D3028" s="1" t="s">
        <v>1306</v>
      </c>
      <c r="E3028" s="1" t="s">
        <v>8790</v>
      </c>
      <c r="F3028" s="1" t="s">
        <v>9216</v>
      </c>
    </row>
    <row r="3029" spans="1:6" x14ac:dyDescent="0.3">
      <c r="A3029" s="1" t="s">
        <v>2300</v>
      </c>
      <c r="B3029" s="1" t="s">
        <v>698</v>
      </c>
      <c r="C3029" s="1" t="s">
        <v>1305</v>
      </c>
      <c r="D3029" s="1" t="s">
        <v>1306</v>
      </c>
      <c r="E3029" s="1" t="s">
        <v>8791</v>
      </c>
      <c r="F3029" s="1" t="s">
        <v>9217</v>
      </c>
    </row>
    <row r="3030" spans="1:6" x14ac:dyDescent="0.3">
      <c r="A3030" s="1" t="s">
        <v>2300</v>
      </c>
      <c r="B3030" s="1" t="s">
        <v>698</v>
      </c>
      <c r="C3030" s="1" t="s">
        <v>1305</v>
      </c>
      <c r="D3030" s="1" t="s">
        <v>1306</v>
      </c>
      <c r="E3030" s="1" t="s">
        <v>8792</v>
      </c>
      <c r="F3030" s="1" t="s">
        <v>9218</v>
      </c>
    </row>
    <row r="3031" spans="1:6" x14ac:dyDescent="0.3">
      <c r="A3031" s="1" t="s">
        <v>2300</v>
      </c>
      <c r="B3031" s="1" t="s">
        <v>698</v>
      </c>
      <c r="C3031" s="1" t="s">
        <v>1305</v>
      </c>
      <c r="D3031" s="1" t="s">
        <v>1306</v>
      </c>
      <c r="E3031" s="1" t="s">
        <v>8793</v>
      </c>
      <c r="F3031" s="1" t="s">
        <v>9219</v>
      </c>
    </row>
    <row r="3032" spans="1:6" x14ac:dyDescent="0.3">
      <c r="A3032" s="1" t="s">
        <v>2300</v>
      </c>
      <c r="B3032" s="1" t="s">
        <v>698</v>
      </c>
      <c r="C3032" s="1" t="s">
        <v>1305</v>
      </c>
      <c r="D3032" s="1" t="s">
        <v>1306</v>
      </c>
      <c r="E3032" s="1" t="s">
        <v>8794</v>
      </c>
      <c r="F3032" s="1" t="s">
        <v>9220</v>
      </c>
    </row>
    <row r="3033" spans="1:6" x14ac:dyDescent="0.3">
      <c r="A3033" s="1" t="s">
        <v>2300</v>
      </c>
      <c r="B3033" s="1" t="s">
        <v>698</v>
      </c>
      <c r="C3033" s="1" t="s">
        <v>1305</v>
      </c>
      <c r="D3033" s="1" t="s">
        <v>1306</v>
      </c>
      <c r="E3033" s="1" t="s">
        <v>8795</v>
      </c>
      <c r="F3033" s="1" t="s">
        <v>9221</v>
      </c>
    </row>
    <row r="3034" spans="1:6" x14ac:dyDescent="0.3">
      <c r="A3034" s="1" t="s">
        <v>2300</v>
      </c>
      <c r="B3034" s="1" t="s">
        <v>698</v>
      </c>
      <c r="C3034" s="1" t="s">
        <v>1305</v>
      </c>
      <c r="D3034" s="1" t="s">
        <v>1306</v>
      </c>
      <c r="E3034" s="1" t="s">
        <v>8796</v>
      </c>
      <c r="F3034" s="1" t="s">
        <v>9222</v>
      </c>
    </row>
    <row r="3035" spans="1:6" x14ac:dyDescent="0.3">
      <c r="A3035" s="1" t="s">
        <v>2300</v>
      </c>
      <c r="B3035" s="1" t="s">
        <v>698</v>
      </c>
      <c r="C3035" s="1" t="s">
        <v>1305</v>
      </c>
      <c r="D3035" s="1" t="s">
        <v>1306</v>
      </c>
      <c r="E3035" s="1" t="s">
        <v>8797</v>
      </c>
      <c r="F3035" s="1" t="s">
        <v>9223</v>
      </c>
    </row>
    <row r="3036" spans="1:6" x14ac:dyDescent="0.3">
      <c r="A3036" s="1" t="s">
        <v>2300</v>
      </c>
      <c r="B3036" s="1" t="s">
        <v>698</v>
      </c>
      <c r="C3036" s="1" t="s">
        <v>1305</v>
      </c>
      <c r="D3036" s="1" t="s">
        <v>1306</v>
      </c>
      <c r="E3036" s="1" t="s">
        <v>8798</v>
      </c>
      <c r="F3036" s="1" t="s">
        <v>9224</v>
      </c>
    </row>
    <row r="3037" spans="1:6" x14ac:dyDescent="0.3">
      <c r="A3037" s="1" t="s">
        <v>2300</v>
      </c>
      <c r="B3037" s="1" t="s">
        <v>698</v>
      </c>
      <c r="C3037" s="1" t="s">
        <v>1305</v>
      </c>
      <c r="D3037" s="1" t="s">
        <v>1306</v>
      </c>
      <c r="E3037" s="1" t="s">
        <v>8799</v>
      </c>
      <c r="F3037" s="1" t="s">
        <v>9225</v>
      </c>
    </row>
    <row r="3038" spans="1:6" x14ac:dyDescent="0.3">
      <c r="A3038" s="1" t="s">
        <v>2300</v>
      </c>
      <c r="B3038" s="1" t="s">
        <v>698</v>
      </c>
      <c r="C3038" s="1" t="s">
        <v>1305</v>
      </c>
      <c r="D3038" s="1" t="s">
        <v>1306</v>
      </c>
      <c r="E3038" s="1" t="s">
        <v>8800</v>
      </c>
      <c r="F3038" s="1" t="s">
        <v>9226</v>
      </c>
    </row>
    <row r="3039" spans="1:6" x14ac:dyDescent="0.3">
      <c r="A3039" s="1" t="s">
        <v>2300</v>
      </c>
      <c r="B3039" s="1" t="s">
        <v>698</v>
      </c>
      <c r="C3039" s="1" t="s">
        <v>1305</v>
      </c>
      <c r="D3039" s="1" t="s">
        <v>1306</v>
      </c>
      <c r="E3039" s="1" t="s">
        <v>8801</v>
      </c>
      <c r="F3039" s="1" t="s">
        <v>9227</v>
      </c>
    </row>
    <row r="3040" spans="1:6" x14ac:dyDescent="0.3">
      <c r="A3040" s="1" t="s">
        <v>2300</v>
      </c>
      <c r="B3040" s="1" t="s">
        <v>698</v>
      </c>
      <c r="C3040" s="1" t="s">
        <v>1305</v>
      </c>
      <c r="D3040" s="1" t="s">
        <v>1306</v>
      </c>
      <c r="E3040" s="1" t="s">
        <v>8802</v>
      </c>
      <c r="F3040" s="1" t="s">
        <v>9228</v>
      </c>
    </row>
    <row r="3041" spans="1:6" x14ac:dyDescent="0.3">
      <c r="A3041" s="1" t="s">
        <v>2300</v>
      </c>
      <c r="B3041" s="1" t="s">
        <v>698</v>
      </c>
      <c r="C3041" s="1" t="s">
        <v>1305</v>
      </c>
      <c r="D3041" s="1" t="s">
        <v>1306</v>
      </c>
      <c r="E3041" s="1" t="s">
        <v>8803</v>
      </c>
      <c r="F3041" s="1" t="s">
        <v>9229</v>
      </c>
    </row>
    <row r="3042" spans="1:6" x14ac:dyDescent="0.3">
      <c r="A3042" s="1" t="s">
        <v>2300</v>
      </c>
      <c r="B3042" s="1" t="s">
        <v>698</v>
      </c>
      <c r="C3042" s="1" t="s">
        <v>1305</v>
      </c>
      <c r="D3042" s="1" t="s">
        <v>1306</v>
      </c>
      <c r="E3042" s="1" t="s">
        <v>8804</v>
      </c>
      <c r="F3042" s="1" t="s">
        <v>9230</v>
      </c>
    </row>
    <row r="3043" spans="1:6" x14ac:dyDescent="0.3">
      <c r="A3043" s="1" t="s">
        <v>2300</v>
      </c>
      <c r="B3043" s="1" t="s">
        <v>698</v>
      </c>
      <c r="C3043" s="1" t="s">
        <v>1305</v>
      </c>
      <c r="D3043" s="1" t="s">
        <v>1306</v>
      </c>
      <c r="E3043" s="1" t="s">
        <v>8805</v>
      </c>
      <c r="F3043" s="1" t="s">
        <v>9231</v>
      </c>
    </row>
    <row r="3044" spans="1:6" x14ac:dyDescent="0.3">
      <c r="A3044" s="1" t="s">
        <v>2300</v>
      </c>
      <c r="B3044" s="1" t="s">
        <v>698</v>
      </c>
      <c r="C3044" s="1" t="s">
        <v>1305</v>
      </c>
      <c r="D3044" s="1" t="s">
        <v>1306</v>
      </c>
      <c r="E3044" s="1" t="s">
        <v>8806</v>
      </c>
      <c r="F3044" s="1" t="s">
        <v>9232</v>
      </c>
    </row>
    <row r="3045" spans="1:6" x14ac:dyDescent="0.3">
      <c r="A3045" s="1" t="s">
        <v>2300</v>
      </c>
      <c r="B3045" s="1" t="s">
        <v>698</v>
      </c>
      <c r="C3045" s="1" t="s">
        <v>1305</v>
      </c>
      <c r="D3045" s="1" t="s">
        <v>1306</v>
      </c>
      <c r="E3045" s="1" t="s">
        <v>8807</v>
      </c>
      <c r="F3045" s="1" t="s">
        <v>9233</v>
      </c>
    </row>
    <row r="3046" spans="1:6" x14ac:dyDescent="0.3">
      <c r="A3046" s="1" t="s">
        <v>2300</v>
      </c>
      <c r="B3046" s="1" t="s">
        <v>698</v>
      </c>
      <c r="C3046" s="1" t="s">
        <v>1305</v>
      </c>
      <c r="D3046" s="1" t="s">
        <v>1306</v>
      </c>
      <c r="E3046" s="1" t="s">
        <v>8808</v>
      </c>
      <c r="F3046" s="1" t="s">
        <v>9234</v>
      </c>
    </row>
    <row r="3047" spans="1:6" x14ac:dyDescent="0.3">
      <c r="A3047" s="1" t="s">
        <v>2300</v>
      </c>
      <c r="B3047" s="1" t="s">
        <v>698</v>
      </c>
      <c r="C3047" s="1" t="s">
        <v>1305</v>
      </c>
      <c r="D3047" s="1" t="s">
        <v>1306</v>
      </c>
      <c r="E3047" s="1" t="s">
        <v>8809</v>
      </c>
      <c r="F3047" s="1" t="s">
        <v>9235</v>
      </c>
    </row>
    <row r="3048" spans="1:6" x14ac:dyDescent="0.3">
      <c r="A3048" s="1" t="s">
        <v>2300</v>
      </c>
      <c r="B3048" s="1" t="s">
        <v>698</v>
      </c>
      <c r="C3048" s="1" t="s">
        <v>1305</v>
      </c>
      <c r="D3048" s="1" t="s">
        <v>1306</v>
      </c>
      <c r="E3048" s="1" t="s">
        <v>8810</v>
      </c>
      <c r="F3048" s="1" t="s">
        <v>9236</v>
      </c>
    </row>
    <row r="3049" spans="1:6" x14ac:dyDescent="0.3">
      <c r="A3049" s="1" t="s">
        <v>2300</v>
      </c>
      <c r="B3049" s="1" t="s">
        <v>698</v>
      </c>
      <c r="C3049" s="1" t="s">
        <v>1305</v>
      </c>
      <c r="D3049" s="1" t="s">
        <v>1306</v>
      </c>
      <c r="E3049" s="1" t="s">
        <v>8811</v>
      </c>
      <c r="F3049" s="1" t="s">
        <v>9237</v>
      </c>
    </row>
    <row r="3050" spans="1:6" x14ac:dyDescent="0.3">
      <c r="A3050" s="1" t="s">
        <v>2300</v>
      </c>
      <c r="B3050" s="1" t="s">
        <v>698</v>
      </c>
      <c r="C3050" s="1" t="s">
        <v>1305</v>
      </c>
      <c r="D3050" s="1" t="s">
        <v>1306</v>
      </c>
      <c r="E3050" s="1" t="s">
        <v>8812</v>
      </c>
      <c r="F3050" s="1" t="s">
        <v>9238</v>
      </c>
    </row>
    <row r="3051" spans="1:6" x14ac:dyDescent="0.3">
      <c r="A3051" s="1" t="s">
        <v>2300</v>
      </c>
      <c r="B3051" s="1" t="s">
        <v>698</v>
      </c>
      <c r="C3051" s="1" t="s">
        <v>1305</v>
      </c>
      <c r="D3051" s="1" t="s">
        <v>1306</v>
      </c>
      <c r="E3051" s="1" t="s">
        <v>8813</v>
      </c>
      <c r="F3051" s="1" t="s">
        <v>9239</v>
      </c>
    </row>
    <row r="3052" spans="1:6" x14ac:dyDescent="0.3">
      <c r="A3052" s="1" t="s">
        <v>2300</v>
      </c>
      <c r="B3052" s="1" t="s">
        <v>698</v>
      </c>
      <c r="C3052" s="1" t="s">
        <v>1305</v>
      </c>
      <c r="D3052" s="1" t="s">
        <v>1306</v>
      </c>
      <c r="E3052" s="1" t="s">
        <v>8814</v>
      </c>
      <c r="F3052" s="1" t="s">
        <v>9240</v>
      </c>
    </row>
    <row r="3053" spans="1:6" x14ac:dyDescent="0.3">
      <c r="A3053" s="1" t="s">
        <v>2300</v>
      </c>
      <c r="B3053" s="1" t="s">
        <v>698</v>
      </c>
      <c r="C3053" s="1" t="s">
        <v>1305</v>
      </c>
      <c r="D3053" s="1" t="s">
        <v>1306</v>
      </c>
      <c r="E3053" s="1" t="s">
        <v>8815</v>
      </c>
      <c r="F3053" s="1" t="s">
        <v>9241</v>
      </c>
    </row>
    <row r="3054" spans="1:6" x14ac:dyDescent="0.3">
      <c r="A3054" s="1" t="s">
        <v>2300</v>
      </c>
      <c r="B3054" s="1" t="s">
        <v>698</v>
      </c>
      <c r="C3054" s="1" t="s">
        <v>1305</v>
      </c>
      <c r="D3054" s="1" t="s">
        <v>1306</v>
      </c>
      <c r="E3054" s="1" t="s">
        <v>8816</v>
      </c>
      <c r="F3054" s="1" t="s">
        <v>9242</v>
      </c>
    </row>
    <row r="3055" spans="1:6" x14ac:dyDescent="0.3">
      <c r="A3055" s="1" t="s">
        <v>2300</v>
      </c>
      <c r="B3055" s="1" t="s">
        <v>698</v>
      </c>
      <c r="C3055" s="1" t="s">
        <v>1305</v>
      </c>
      <c r="D3055" s="1" t="s">
        <v>1306</v>
      </c>
      <c r="E3055" s="1" t="s">
        <v>8817</v>
      </c>
      <c r="F3055" s="1" t="s">
        <v>9243</v>
      </c>
    </row>
    <row r="3056" spans="1:6" x14ac:dyDescent="0.3">
      <c r="A3056" s="1" t="s">
        <v>2300</v>
      </c>
      <c r="B3056" s="1" t="s">
        <v>698</v>
      </c>
      <c r="C3056" s="1" t="s">
        <v>1305</v>
      </c>
      <c r="D3056" s="1" t="s">
        <v>1306</v>
      </c>
      <c r="E3056" s="1" t="s">
        <v>8818</v>
      </c>
      <c r="F3056" s="1" t="s">
        <v>9244</v>
      </c>
    </row>
    <row r="3057" spans="1:6" x14ac:dyDescent="0.3">
      <c r="A3057" s="1" t="s">
        <v>2300</v>
      </c>
      <c r="B3057" s="1" t="s">
        <v>698</v>
      </c>
      <c r="C3057" s="1" t="s">
        <v>1305</v>
      </c>
      <c r="D3057" s="1" t="s">
        <v>1306</v>
      </c>
      <c r="E3057" s="1" t="s">
        <v>8819</v>
      </c>
      <c r="F3057" s="1" t="s">
        <v>9245</v>
      </c>
    </row>
    <row r="3058" spans="1:6" x14ac:dyDescent="0.3">
      <c r="A3058" s="1" t="s">
        <v>2300</v>
      </c>
      <c r="B3058" s="1" t="s">
        <v>698</v>
      </c>
      <c r="C3058" s="1" t="s">
        <v>1305</v>
      </c>
      <c r="D3058" s="1" t="s">
        <v>1306</v>
      </c>
      <c r="E3058" s="1" t="s">
        <v>8784</v>
      </c>
      <c r="F3058" s="1" t="s">
        <v>9210</v>
      </c>
    </row>
    <row r="3059" spans="1:6" x14ac:dyDescent="0.3">
      <c r="A3059" s="1" t="s">
        <v>2300</v>
      </c>
      <c r="B3059" s="1" t="s">
        <v>698</v>
      </c>
      <c r="C3059" s="1" t="s">
        <v>1305</v>
      </c>
      <c r="D3059" s="1" t="s">
        <v>1306</v>
      </c>
      <c r="E3059" s="1" t="s">
        <v>8785</v>
      </c>
      <c r="F3059" s="1" t="s">
        <v>9211</v>
      </c>
    </row>
    <row r="3060" spans="1:6" x14ac:dyDescent="0.3">
      <c r="A3060" s="1" t="s">
        <v>2300</v>
      </c>
      <c r="B3060" s="1" t="s">
        <v>698</v>
      </c>
      <c r="C3060" s="1" t="s">
        <v>1305</v>
      </c>
      <c r="D3060" s="1" t="s">
        <v>1306</v>
      </c>
      <c r="E3060" s="1" t="s">
        <v>8786</v>
      </c>
      <c r="F3060" s="1" t="s">
        <v>9212</v>
      </c>
    </row>
    <row r="3061" spans="1:6" x14ac:dyDescent="0.3">
      <c r="A3061" s="1" t="s">
        <v>2300</v>
      </c>
      <c r="B3061" s="1" t="s">
        <v>698</v>
      </c>
      <c r="C3061" s="1" t="s">
        <v>1305</v>
      </c>
      <c r="D3061" s="1" t="s">
        <v>1306</v>
      </c>
      <c r="E3061" s="1" t="s">
        <v>8787</v>
      </c>
      <c r="F3061" s="1" t="s">
        <v>9213</v>
      </c>
    </row>
    <row r="3062" spans="1:6" x14ac:dyDescent="0.3">
      <c r="A3062" s="1" t="s">
        <v>2300</v>
      </c>
      <c r="B3062" s="1" t="s">
        <v>698</v>
      </c>
      <c r="C3062" s="1" t="s">
        <v>1305</v>
      </c>
      <c r="D3062" s="1" t="s">
        <v>1306</v>
      </c>
      <c r="E3062" s="1" t="s">
        <v>8788</v>
      </c>
      <c r="F3062" s="1" t="s">
        <v>9214</v>
      </c>
    </row>
    <row r="3063" spans="1:6" x14ac:dyDescent="0.3">
      <c r="A3063" s="1" t="s">
        <v>2300</v>
      </c>
      <c r="B3063" s="1" t="s">
        <v>698</v>
      </c>
      <c r="C3063" s="1" t="s">
        <v>1305</v>
      </c>
      <c r="D3063" s="1" t="s">
        <v>1306</v>
      </c>
      <c r="E3063" s="1" t="s">
        <v>8789</v>
      </c>
      <c r="F3063" s="1" t="s">
        <v>9215</v>
      </c>
    </row>
    <row r="3064" spans="1:6" x14ac:dyDescent="0.3">
      <c r="A3064" s="1" t="s">
        <v>2300</v>
      </c>
      <c r="B3064" s="1" t="s">
        <v>698</v>
      </c>
      <c r="C3064" s="1" t="s">
        <v>1305</v>
      </c>
      <c r="D3064" s="1" t="s">
        <v>1306</v>
      </c>
      <c r="E3064" s="1" t="s">
        <v>8790</v>
      </c>
      <c r="F3064" s="1" t="s">
        <v>9216</v>
      </c>
    </row>
    <row r="3065" spans="1:6" x14ac:dyDescent="0.3">
      <c r="A3065" s="1" t="s">
        <v>2300</v>
      </c>
      <c r="B3065" s="1" t="s">
        <v>698</v>
      </c>
      <c r="C3065" s="1" t="s">
        <v>1305</v>
      </c>
      <c r="D3065" s="1" t="s">
        <v>1306</v>
      </c>
      <c r="E3065" s="1" t="s">
        <v>8791</v>
      </c>
      <c r="F3065" s="1" t="s">
        <v>9217</v>
      </c>
    </row>
    <row r="3066" spans="1:6" x14ac:dyDescent="0.3">
      <c r="A3066" s="1" t="s">
        <v>2300</v>
      </c>
      <c r="B3066" s="1" t="s">
        <v>698</v>
      </c>
      <c r="C3066" s="1" t="s">
        <v>1305</v>
      </c>
      <c r="D3066" s="1" t="s">
        <v>1306</v>
      </c>
      <c r="E3066" s="1" t="s">
        <v>8792</v>
      </c>
      <c r="F3066" s="1" t="s">
        <v>9218</v>
      </c>
    </row>
    <row r="3067" spans="1:6" x14ac:dyDescent="0.3">
      <c r="A3067" s="1" t="s">
        <v>2300</v>
      </c>
      <c r="B3067" s="1" t="s">
        <v>698</v>
      </c>
      <c r="C3067" s="1" t="s">
        <v>1305</v>
      </c>
      <c r="D3067" s="1" t="s">
        <v>1306</v>
      </c>
      <c r="E3067" s="1" t="s">
        <v>8793</v>
      </c>
      <c r="F3067" s="1" t="s">
        <v>9219</v>
      </c>
    </row>
    <row r="3068" spans="1:6" x14ac:dyDescent="0.3">
      <c r="A3068" s="1" t="s">
        <v>2300</v>
      </c>
      <c r="B3068" s="1" t="s">
        <v>698</v>
      </c>
      <c r="C3068" s="1" t="s">
        <v>1305</v>
      </c>
      <c r="D3068" s="1" t="s">
        <v>1306</v>
      </c>
      <c r="E3068" s="1" t="s">
        <v>8794</v>
      </c>
      <c r="F3068" s="1" t="s">
        <v>9220</v>
      </c>
    </row>
    <row r="3069" spans="1:6" x14ac:dyDescent="0.3">
      <c r="A3069" s="1" t="s">
        <v>2300</v>
      </c>
      <c r="B3069" s="1" t="s">
        <v>698</v>
      </c>
      <c r="C3069" s="1" t="s">
        <v>1305</v>
      </c>
      <c r="D3069" s="1" t="s">
        <v>1306</v>
      </c>
      <c r="E3069" s="1" t="s">
        <v>8795</v>
      </c>
      <c r="F3069" s="1" t="s">
        <v>9221</v>
      </c>
    </row>
    <row r="3070" spans="1:6" x14ac:dyDescent="0.3">
      <c r="A3070" s="1" t="s">
        <v>2300</v>
      </c>
      <c r="B3070" s="1" t="s">
        <v>698</v>
      </c>
      <c r="C3070" s="1" t="s">
        <v>1305</v>
      </c>
      <c r="D3070" s="1" t="s">
        <v>1306</v>
      </c>
      <c r="E3070" s="1" t="s">
        <v>8796</v>
      </c>
      <c r="F3070" s="1" t="s">
        <v>9222</v>
      </c>
    </row>
    <row r="3071" spans="1:6" x14ac:dyDescent="0.3">
      <c r="A3071" s="1" t="s">
        <v>2300</v>
      </c>
      <c r="B3071" s="1" t="s">
        <v>698</v>
      </c>
      <c r="C3071" s="1" t="s">
        <v>1305</v>
      </c>
      <c r="D3071" s="1" t="s">
        <v>1306</v>
      </c>
      <c r="E3071" s="1" t="s">
        <v>8797</v>
      </c>
      <c r="F3071" s="1" t="s">
        <v>9223</v>
      </c>
    </row>
    <row r="3072" spans="1:6" x14ac:dyDescent="0.3">
      <c r="A3072" s="1" t="s">
        <v>2300</v>
      </c>
      <c r="B3072" s="1" t="s">
        <v>698</v>
      </c>
      <c r="C3072" s="1" t="s">
        <v>1305</v>
      </c>
      <c r="D3072" s="1" t="s">
        <v>1306</v>
      </c>
      <c r="E3072" s="1" t="s">
        <v>8798</v>
      </c>
      <c r="F3072" s="1" t="s">
        <v>9224</v>
      </c>
    </row>
    <row r="3073" spans="1:6" x14ac:dyDescent="0.3">
      <c r="A3073" s="1" t="s">
        <v>2300</v>
      </c>
      <c r="B3073" s="1" t="s">
        <v>698</v>
      </c>
      <c r="C3073" s="1" t="s">
        <v>1305</v>
      </c>
      <c r="D3073" s="1" t="s">
        <v>1306</v>
      </c>
      <c r="E3073" s="1" t="s">
        <v>8799</v>
      </c>
      <c r="F3073" s="1" t="s">
        <v>9225</v>
      </c>
    </row>
    <row r="3074" spans="1:6" x14ac:dyDescent="0.3">
      <c r="A3074" s="1" t="s">
        <v>2300</v>
      </c>
      <c r="B3074" s="1" t="s">
        <v>698</v>
      </c>
      <c r="C3074" s="1" t="s">
        <v>1305</v>
      </c>
      <c r="D3074" s="1" t="s">
        <v>1306</v>
      </c>
      <c r="E3074" s="1" t="s">
        <v>8800</v>
      </c>
      <c r="F3074" s="1" t="s">
        <v>9226</v>
      </c>
    </row>
    <row r="3075" spans="1:6" x14ac:dyDescent="0.3">
      <c r="A3075" s="1" t="s">
        <v>2300</v>
      </c>
      <c r="B3075" s="1" t="s">
        <v>698</v>
      </c>
      <c r="C3075" s="1" t="s">
        <v>1305</v>
      </c>
      <c r="D3075" s="1" t="s">
        <v>1306</v>
      </c>
      <c r="E3075" s="1" t="s">
        <v>8801</v>
      </c>
      <c r="F3075" s="1" t="s">
        <v>9227</v>
      </c>
    </row>
    <row r="3076" spans="1:6" x14ac:dyDescent="0.3">
      <c r="A3076" s="1" t="s">
        <v>2300</v>
      </c>
      <c r="B3076" s="1" t="s">
        <v>698</v>
      </c>
      <c r="C3076" s="1" t="s">
        <v>1305</v>
      </c>
      <c r="D3076" s="1" t="s">
        <v>1306</v>
      </c>
      <c r="E3076" s="1" t="s">
        <v>8802</v>
      </c>
      <c r="F3076" s="1" t="s">
        <v>9228</v>
      </c>
    </row>
    <row r="3077" spans="1:6" x14ac:dyDescent="0.3">
      <c r="A3077" s="1" t="s">
        <v>2300</v>
      </c>
      <c r="B3077" s="1" t="s">
        <v>698</v>
      </c>
      <c r="C3077" s="1" t="s">
        <v>1305</v>
      </c>
      <c r="D3077" s="1" t="s">
        <v>1306</v>
      </c>
      <c r="E3077" s="1" t="s">
        <v>8803</v>
      </c>
      <c r="F3077" s="1" t="s">
        <v>9229</v>
      </c>
    </row>
    <row r="3078" spans="1:6" x14ac:dyDescent="0.3">
      <c r="A3078" s="1" t="s">
        <v>2300</v>
      </c>
      <c r="B3078" s="1" t="s">
        <v>698</v>
      </c>
      <c r="C3078" s="1" t="s">
        <v>1305</v>
      </c>
      <c r="D3078" s="1" t="s">
        <v>1306</v>
      </c>
      <c r="E3078" s="1" t="s">
        <v>8804</v>
      </c>
      <c r="F3078" s="1" t="s">
        <v>9230</v>
      </c>
    </row>
    <row r="3079" spans="1:6" x14ac:dyDescent="0.3">
      <c r="A3079" s="1" t="s">
        <v>2300</v>
      </c>
      <c r="B3079" s="1" t="s">
        <v>698</v>
      </c>
      <c r="C3079" s="1" t="s">
        <v>1305</v>
      </c>
      <c r="D3079" s="1" t="s">
        <v>1306</v>
      </c>
      <c r="E3079" s="1" t="s">
        <v>8805</v>
      </c>
      <c r="F3079" s="1" t="s">
        <v>9231</v>
      </c>
    </row>
    <row r="3080" spans="1:6" x14ac:dyDescent="0.3">
      <c r="A3080" s="1" t="s">
        <v>2300</v>
      </c>
      <c r="B3080" s="1" t="s">
        <v>698</v>
      </c>
      <c r="C3080" s="1" t="s">
        <v>1305</v>
      </c>
      <c r="D3080" s="1" t="s">
        <v>1306</v>
      </c>
      <c r="E3080" s="1" t="s">
        <v>8806</v>
      </c>
      <c r="F3080" s="1" t="s">
        <v>9232</v>
      </c>
    </row>
    <row r="3081" spans="1:6" x14ac:dyDescent="0.3">
      <c r="A3081" s="1" t="s">
        <v>2300</v>
      </c>
      <c r="B3081" s="1" t="s">
        <v>698</v>
      </c>
      <c r="C3081" s="1" t="s">
        <v>1305</v>
      </c>
      <c r="D3081" s="1" t="s">
        <v>1306</v>
      </c>
      <c r="E3081" s="1" t="s">
        <v>8807</v>
      </c>
      <c r="F3081" s="1" t="s">
        <v>9233</v>
      </c>
    </row>
    <row r="3082" spans="1:6" x14ac:dyDescent="0.3">
      <c r="A3082" s="1" t="s">
        <v>2300</v>
      </c>
      <c r="B3082" s="1" t="s">
        <v>698</v>
      </c>
      <c r="C3082" s="1" t="s">
        <v>1305</v>
      </c>
      <c r="D3082" s="1" t="s">
        <v>1306</v>
      </c>
      <c r="E3082" s="1" t="s">
        <v>8808</v>
      </c>
      <c r="F3082" s="1" t="s">
        <v>9234</v>
      </c>
    </row>
    <row r="3083" spans="1:6" x14ac:dyDescent="0.3">
      <c r="A3083" s="1" t="s">
        <v>2300</v>
      </c>
      <c r="B3083" s="1" t="s">
        <v>698</v>
      </c>
      <c r="C3083" s="1" t="s">
        <v>1305</v>
      </c>
      <c r="D3083" s="1" t="s">
        <v>1306</v>
      </c>
      <c r="E3083" s="1" t="s">
        <v>8809</v>
      </c>
      <c r="F3083" s="1" t="s">
        <v>9235</v>
      </c>
    </row>
    <row r="3084" spans="1:6" x14ac:dyDescent="0.3">
      <c r="A3084" s="1" t="s">
        <v>2300</v>
      </c>
      <c r="B3084" s="1" t="s">
        <v>698</v>
      </c>
      <c r="C3084" s="1" t="s">
        <v>1305</v>
      </c>
      <c r="D3084" s="1" t="s">
        <v>1306</v>
      </c>
      <c r="E3084" s="1" t="s">
        <v>8810</v>
      </c>
      <c r="F3084" s="1" t="s">
        <v>9236</v>
      </c>
    </row>
    <row r="3085" spans="1:6" x14ac:dyDescent="0.3">
      <c r="A3085" s="1" t="s">
        <v>2300</v>
      </c>
      <c r="B3085" s="1" t="s">
        <v>698</v>
      </c>
      <c r="C3085" s="1" t="s">
        <v>1305</v>
      </c>
      <c r="D3085" s="1" t="s">
        <v>1306</v>
      </c>
      <c r="E3085" s="1" t="s">
        <v>8811</v>
      </c>
      <c r="F3085" s="1" t="s">
        <v>9237</v>
      </c>
    </row>
    <row r="3086" spans="1:6" x14ac:dyDescent="0.3">
      <c r="A3086" s="1" t="s">
        <v>2300</v>
      </c>
      <c r="B3086" s="1" t="s">
        <v>698</v>
      </c>
      <c r="C3086" s="1" t="s">
        <v>1305</v>
      </c>
      <c r="D3086" s="1" t="s">
        <v>1306</v>
      </c>
      <c r="E3086" s="1" t="s">
        <v>8812</v>
      </c>
      <c r="F3086" s="1" t="s">
        <v>9238</v>
      </c>
    </row>
    <row r="3087" spans="1:6" x14ac:dyDescent="0.3">
      <c r="A3087" s="1" t="s">
        <v>2300</v>
      </c>
      <c r="B3087" s="1" t="s">
        <v>698</v>
      </c>
      <c r="C3087" s="1" t="s">
        <v>1305</v>
      </c>
      <c r="D3087" s="1" t="s">
        <v>1306</v>
      </c>
      <c r="E3087" s="1" t="s">
        <v>8813</v>
      </c>
      <c r="F3087" s="1" t="s">
        <v>9239</v>
      </c>
    </row>
    <row r="3088" spans="1:6" x14ac:dyDescent="0.3">
      <c r="A3088" s="1" t="s">
        <v>2300</v>
      </c>
      <c r="B3088" s="1" t="s">
        <v>698</v>
      </c>
      <c r="C3088" s="1" t="s">
        <v>1305</v>
      </c>
      <c r="D3088" s="1" t="s">
        <v>1306</v>
      </c>
      <c r="E3088" s="1" t="s">
        <v>8814</v>
      </c>
      <c r="F3088" s="1" t="s">
        <v>9240</v>
      </c>
    </row>
    <row r="3089" spans="1:6" x14ac:dyDescent="0.3">
      <c r="A3089" s="1" t="s">
        <v>2300</v>
      </c>
      <c r="B3089" s="1" t="s">
        <v>698</v>
      </c>
      <c r="C3089" s="1" t="s">
        <v>1305</v>
      </c>
      <c r="D3089" s="1" t="s">
        <v>1306</v>
      </c>
      <c r="E3089" s="1" t="s">
        <v>8815</v>
      </c>
      <c r="F3089" s="1" t="s">
        <v>9241</v>
      </c>
    </row>
    <row r="3090" spans="1:6" x14ac:dyDescent="0.3">
      <c r="A3090" s="1" t="s">
        <v>2300</v>
      </c>
      <c r="B3090" s="1" t="s">
        <v>698</v>
      </c>
      <c r="C3090" s="1" t="s">
        <v>1305</v>
      </c>
      <c r="D3090" s="1" t="s">
        <v>1306</v>
      </c>
      <c r="E3090" s="1" t="s">
        <v>8816</v>
      </c>
      <c r="F3090" s="1" t="s">
        <v>9242</v>
      </c>
    </row>
    <row r="3091" spans="1:6" x14ac:dyDescent="0.3">
      <c r="A3091" s="1" t="s">
        <v>2300</v>
      </c>
      <c r="B3091" s="1" t="s">
        <v>698</v>
      </c>
      <c r="C3091" s="1" t="s">
        <v>1305</v>
      </c>
      <c r="D3091" s="1" t="s">
        <v>1306</v>
      </c>
      <c r="E3091" s="1" t="s">
        <v>8817</v>
      </c>
      <c r="F3091" s="1" t="s">
        <v>9243</v>
      </c>
    </row>
    <row r="3092" spans="1:6" x14ac:dyDescent="0.3">
      <c r="A3092" s="1" t="s">
        <v>2300</v>
      </c>
      <c r="B3092" s="1" t="s">
        <v>698</v>
      </c>
      <c r="C3092" s="1" t="s">
        <v>1305</v>
      </c>
      <c r="D3092" s="1" t="s">
        <v>1306</v>
      </c>
      <c r="E3092" s="1" t="s">
        <v>8818</v>
      </c>
      <c r="F3092" s="1" t="s">
        <v>9244</v>
      </c>
    </row>
    <row r="3093" spans="1:6" x14ac:dyDescent="0.3">
      <c r="A3093" s="1" t="s">
        <v>2300</v>
      </c>
      <c r="B3093" s="1" t="s">
        <v>698</v>
      </c>
      <c r="C3093" s="1" t="s">
        <v>1305</v>
      </c>
      <c r="D3093" s="1" t="s">
        <v>1306</v>
      </c>
      <c r="E3093" s="1" t="s">
        <v>8819</v>
      </c>
      <c r="F3093" s="1" t="s">
        <v>9245</v>
      </c>
    </row>
    <row r="3094" spans="1:6" x14ac:dyDescent="0.3">
      <c r="A3094" s="1" t="s">
        <v>2300</v>
      </c>
      <c r="B3094" s="1" t="s">
        <v>698</v>
      </c>
      <c r="C3094" s="1" t="s">
        <v>1305</v>
      </c>
      <c r="D3094" s="1" t="s">
        <v>1306</v>
      </c>
      <c r="E3094" s="1" t="s">
        <v>8784</v>
      </c>
      <c r="F3094" s="1" t="s">
        <v>9210</v>
      </c>
    </row>
    <row r="3095" spans="1:6" x14ac:dyDescent="0.3">
      <c r="A3095" s="1" t="s">
        <v>2300</v>
      </c>
      <c r="B3095" s="1" t="s">
        <v>698</v>
      </c>
      <c r="C3095" s="1" t="s">
        <v>1305</v>
      </c>
      <c r="D3095" s="1" t="s">
        <v>1306</v>
      </c>
      <c r="E3095" s="1" t="s">
        <v>8785</v>
      </c>
      <c r="F3095" s="1" t="s">
        <v>9211</v>
      </c>
    </row>
    <row r="3096" spans="1:6" x14ac:dyDescent="0.3">
      <c r="A3096" s="1" t="s">
        <v>2300</v>
      </c>
      <c r="B3096" s="1" t="s">
        <v>698</v>
      </c>
      <c r="C3096" s="1" t="s">
        <v>1305</v>
      </c>
      <c r="D3096" s="1" t="s">
        <v>1306</v>
      </c>
      <c r="E3096" s="1" t="s">
        <v>8786</v>
      </c>
      <c r="F3096" s="1" t="s">
        <v>9212</v>
      </c>
    </row>
    <row r="3097" spans="1:6" x14ac:dyDescent="0.3">
      <c r="A3097" s="1" t="s">
        <v>2300</v>
      </c>
      <c r="B3097" s="1" t="s">
        <v>698</v>
      </c>
      <c r="C3097" s="1" t="s">
        <v>1305</v>
      </c>
      <c r="D3097" s="1" t="s">
        <v>1306</v>
      </c>
      <c r="E3097" s="1" t="s">
        <v>8787</v>
      </c>
      <c r="F3097" s="1" t="s">
        <v>9213</v>
      </c>
    </row>
    <row r="3098" spans="1:6" x14ac:dyDescent="0.3">
      <c r="A3098" s="1" t="s">
        <v>2300</v>
      </c>
      <c r="B3098" s="1" t="s">
        <v>698</v>
      </c>
      <c r="C3098" s="1" t="s">
        <v>1305</v>
      </c>
      <c r="D3098" s="1" t="s">
        <v>1306</v>
      </c>
      <c r="E3098" s="1" t="s">
        <v>8788</v>
      </c>
      <c r="F3098" s="1" t="s">
        <v>9214</v>
      </c>
    </row>
    <row r="3099" spans="1:6" x14ac:dyDescent="0.3">
      <c r="A3099" s="1" t="s">
        <v>2300</v>
      </c>
      <c r="B3099" s="1" t="s">
        <v>698</v>
      </c>
      <c r="C3099" s="1" t="s">
        <v>1305</v>
      </c>
      <c r="D3099" s="1" t="s">
        <v>1306</v>
      </c>
      <c r="E3099" s="1" t="s">
        <v>8789</v>
      </c>
      <c r="F3099" s="1" t="s">
        <v>9215</v>
      </c>
    </row>
    <row r="3100" spans="1:6" x14ac:dyDescent="0.3">
      <c r="A3100" s="1" t="s">
        <v>2300</v>
      </c>
      <c r="B3100" s="1" t="s">
        <v>698</v>
      </c>
      <c r="C3100" s="1" t="s">
        <v>1305</v>
      </c>
      <c r="D3100" s="1" t="s">
        <v>1306</v>
      </c>
      <c r="E3100" s="1" t="s">
        <v>8790</v>
      </c>
      <c r="F3100" s="1" t="s">
        <v>9216</v>
      </c>
    </row>
    <row r="3101" spans="1:6" x14ac:dyDescent="0.3">
      <c r="A3101" s="1" t="s">
        <v>2300</v>
      </c>
      <c r="B3101" s="1" t="s">
        <v>698</v>
      </c>
      <c r="C3101" s="1" t="s">
        <v>1305</v>
      </c>
      <c r="D3101" s="1" t="s">
        <v>1306</v>
      </c>
      <c r="E3101" s="1" t="s">
        <v>8791</v>
      </c>
      <c r="F3101" s="1" t="s">
        <v>9217</v>
      </c>
    </row>
    <row r="3102" spans="1:6" x14ac:dyDescent="0.3">
      <c r="A3102" s="1" t="s">
        <v>2300</v>
      </c>
      <c r="B3102" s="1" t="s">
        <v>698</v>
      </c>
      <c r="C3102" s="1" t="s">
        <v>1305</v>
      </c>
      <c r="D3102" s="1" t="s">
        <v>1306</v>
      </c>
      <c r="E3102" s="1" t="s">
        <v>8792</v>
      </c>
      <c r="F3102" s="1" t="s">
        <v>9218</v>
      </c>
    </row>
    <row r="3103" spans="1:6" x14ac:dyDescent="0.3">
      <c r="A3103" s="1" t="s">
        <v>2300</v>
      </c>
      <c r="B3103" s="1" t="s">
        <v>698</v>
      </c>
      <c r="C3103" s="1" t="s">
        <v>1305</v>
      </c>
      <c r="D3103" s="1" t="s">
        <v>1306</v>
      </c>
      <c r="E3103" s="1" t="s">
        <v>8793</v>
      </c>
      <c r="F3103" s="1" t="s">
        <v>9219</v>
      </c>
    </row>
    <row r="3104" spans="1:6" x14ac:dyDescent="0.3">
      <c r="A3104" s="1" t="s">
        <v>2300</v>
      </c>
      <c r="B3104" s="1" t="s">
        <v>698</v>
      </c>
      <c r="C3104" s="1" t="s">
        <v>1305</v>
      </c>
      <c r="D3104" s="1" t="s">
        <v>1306</v>
      </c>
      <c r="E3104" s="1" t="s">
        <v>8794</v>
      </c>
      <c r="F3104" s="1" t="s">
        <v>9220</v>
      </c>
    </row>
    <row r="3105" spans="1:6" x14ac:dyDescent="0.3">
      <c r="A3105" s="1" t="s">
        <v>2300</v>
      </c>
      <c r="B3105" s="1" t="s">
        <v>698</v>
      </c>
      <c r="C3105" s="1" t="s">
        <v>1305</v>
      </c>
      <c r="D3105" s="1" t="s">
        <v>1306</v>
      </c>
      <c r="E3105" s="1" t="s">
        <v>8795</v>
      </c>
      <c r="F3105" s="1" t="s">
        <v>9221</v>
      </c>
    </row>
    <row r="3106" spans="1:6" x14ac:dyDescent="0.3">
      <c r="A3106" s="1" t="s">
        <v>2300</v>
      </c>
      <c r="B3106" s="1" t="s">
        <v>698</v>
      </c>
      <c r="C3106" s="1" t="s">
        <v>1305</v>
      </c>
      <c r="D3106" s="1" t="s">
        <v>1306</v>
      </c>
      <c r="E3106" s="1" t="s">
        <v>8796</v>
      </c>
      <c r="F3106" s="1" t="s">
        <v>9222</v>
      </c>
    </row>
    <row r="3107" spans="1:6" x14ac:dyDescent="0.3">
      <c r="A3107" s="1" t="s">
        <v>2300</v>
      </c>
      <c r="B3107" s="1" t="s">
        <v>698</v>
      </c>
      <c r="C3107" s="1" t="s">
        <v>1305</v>
      </c>
      <c r="D3107" s="1" t="s">
        <v>1306</v>
      </c>
      <c r="E3107" s="1" t="s">
        <v>8797</v>
      </c>
      <c r="F3107" s="1" t="s">
        <v>9223</v>
      </c>
    </row>
    <row r="3108" spans="1:6" x14ac:dyDescent="0.3">
      <c r="A3108" s="1" t="s">
        <v>2300</v>
      </c>
      <c r="B3108" s="1" t="s">
        <v>698</v>
      </c>
      <c r="C3108" s="1" t="s">
        <v>1305</v>
      </c>
      <c r="D3108" s="1" t="s">
        <v>1306</v>
      </c>
      <c r="E3108" s="1" t="s">
        <v>8798</v>
      </c>
      <c r="F3108" s="1" t="s">
        <v>9224</v>
      </c>
    </row>
    <row r="3109" spans="1:6" x14ac:dyDescent="0.3">
      <c r="A3109" s="1" t="s">
        <v>2300</v>
      </c>
      <c r="B3109" s="1" t="s">
        <v>698</v>
      </c>
      <c r="C3109" s="1" t="s">
        <v>1305</v>
      </c>
      <c r="D3109" s="1" t="s">
        <v>1306</v>
      </c>
      <c r="E3109" s="1" t="s">
        <v>8799</v>
      </c>
      <c r="F3109" s="1" t="s">
        <v>9225</v>
      </c>
    </row>
    <row r="3110" spans="1:6" x14ac:dyDescent="0.3">
      <c r="A3110" s="1" t="s">
        <v>2300</v>
      </c>
      <c r="B3110" s="1" t="s">
        <v>698</v>
      </c>
      <c r="C3110" s="1" t="s">
        <v>1305</v>
      </c>
      <c r="D3110" s="1" t="s">
        <v>1306</v>
      </c>
      <c r="E3110" s="1" t="s">
        <v>8800</v>
      </c>
      <c r="F3110" s="1" t="s">
        <v>9226</v>
      </c>
    </row>
    <row r="3111" spans="1:6" x14ac:dyDescent="0.3">
      <c r="A3111" s="1" t="s">
        <v>2300</v>
      </c>
      <c r="B3111" s="1" t="s">
        <v>698</v>
      </c>
      <c r="C3111" s="1" t="s">
        <v>1305</v>
      </c>
      <c r="D3111" s="1" t="s">
        <v>1306</v>
      </c>
      <c r="E3111" s="1" t="s">
        <v>8801</v>
      </c>
      <c r="F3111" s="1" t="s">
        <v>9227</v>
      </c>
    </row>
    <row r="3112" spans="1:6" x14ac:dyDescent="0.3">
      <c r="A3112" s="1" t="s">
        <v>2300</v>
      </c>
      <c r="B3112" s="1" t="s">
        <v>698</v>
      </c>
      <c r="C3112" s="1" t="s">
        <v>1305</v>
      </c>
      <c r="D3112" s="1" t="s">
        <v>1306</v>
      </c>
      <c r="E3112" s="1" t="s">
        <v>8802</v>
      </c>
      <c r="F3112" s="1" t="s">
        <v>9228</v>
      </c>
    </row>
    <row r="3113" spans="1:6" x14ac:dyDescent="0.3">
      <c r="A3113" s="1" t="s">
        <v>2300</v>
      </c>
      <c r="B3113" s="1" t="s">
        <v>698</v>
      </c>
      <c r="C3113" s="1" t="s">
        <v>1305</v>
      </c>
      <c r="D3113" s="1" t="s">
        <v>1306</v>
      </c>
      <c r="E3113" s="1" t="s">
        <v>8803</v>
      </c>
      <c r="F3113" s="1" t="s">
        <v>9229</v>
      </c>
    </row>
    <row r="3114" spans="1:6" x14ac:dyDescent="0.3">
      <c r="A3114" s="1" t="s">
        <v>2300</v>
      </c>
      <c r="B3114" s="1" t="s">
        <v>698</v>
      </c>
      <c r="C3114" s="1" t="s">
        <v>1305</v>
      </c>
      <c r="D3114" s="1" t="s">
        <v>1306</v>
      </c>
      <c r="E3114" s="1" t="s">
        <v>8804</v>
      </c>
      <c r="F3114" s="1" t="s">
        <v>9230</v>
      </c>
    </row>
    <row r="3115" spans="1:6" x14ac:dyDescent="0.3">
      <c r="A3115" s="1" t="s">
        <v>2300</v>
      </c>
      <c r="B3115" s="1" t="s">
        <v>698</v>
      </c>
      <c r="C3115" s="1" t="s">
        <v>1305</v>
      </c>
      <c r="D3115" s="1" t="s">
        <v>1306</v>
      </c>
      <c r="E3115" s="1" t="s">
        <v>8805</v>
      </c>
      <c r="F3115" s="1" t="s">
        <v>9231</v>
      </c>
    </row>
    <row r="3116" spans="1:6" x14ac:dyDescent="0.3">
      <c r="A3116" s="1" t="s">
        <v>2300</v>
      </c>
      <c r="B3116" s="1" t="s">
        <v>698</v>
      </c>
      <c r="C3116" s="1" t="s">
        <v>1305</v>
      </c>
      <c r="D3116" s="1" t="s">
        <v>1306</v>
      </c>
      <c r="E3116" s="1" t="s">
        <v>8806</v>
      </c>
      <c r="F3116" s="1" t="s">
        <v>9232</v>
      </c>
    </row>
    <row r="3117" spans="1:6" x14ac:dyDescent="0.3">
      <c r="A3117" s="1" t="s">
        <v>2300</v>
      </c>
      <c r="B3117" s="1" t="s">
        <v>698</v>
      </c>
      <c r="C3117" s="1" t="s">
        <v>1305</v>
      </c>
      <c r="D3117" s="1" t="s">
        <v>1306</v>
      </c>
      <c r="E3117" s="1" t="s">
        <v>8807</v>
      </c>
      <c r="F3117" s="1" t="s">
        <v>9233</v>
      </c>
    </row>
    <row r="3118" spans="1:6" x14ac:dyDescent="0.3">
      <c r="A3118" s="1" t="s">
        <v>2300</v>
      </c>
      <c r="B3118" s="1" t="s">
        <v>698</v>
      </c>
      <c r="C3118" s="1" t="s">
        <v>1305</v>
      </c>
      <c r="D3118" s="1" t="s">
        <v>1306</v>
      </c>
      <c r="E3118" s="1" t="s">
        <v>8808</v>
      </c>
      <c r="F3118" s="1" t="s">
        <v>9234</v>
      </c>
    </row>
    <row r="3119" spans="1:6" x14ac:dyDescent="0.3">
      <c r="A3119" s="1" t="s">
        <v>2300</v>
      </c>
      <c r="B3119" s="1" t="s">
        <v>698</v>
      </c>
      <c r="C3119" s="1" t="s">
        <v>1305</v>
      </c>
      <c r="D3119" s="1" t="s">
        <v>1306</v>
      </c>
      <c r="E3119" s="1" t="s">
        <v>8809</v>
      </c>
      <c r="F3119" s="1" t="s">
        <v>9235</v>
      </c>
    </row>
    <row r="3120" spans="1:6" x14ac:dyDescent="0.3">
      <c r="A3120" s="1" t="s">
        <v>2300</v>
      </c>
      <c r="B3120" s="1" t="s">
        <v>698</v>
      </c>
      <c r="C3120" s="1" t="s">
        <v>1305</v>
      </c>
      <c r="D3120" s="1" t="s">
        <v>1306</v>
      </c>
      <c r="E3120" s="1" t="s">
        <v>8810</v>
      </c>
      <c r="F3120" s="1" t="s">
        <v>9236</v>
      </c>
    </row>
    <row r="3121" spans="1:6" x14ac:dyDescent="0.3">
      <c r="A3121" s="1" t="s">
        <v>2300</v>
      </c>
      <c r="B3121" s="1" t="s">
        <v>698</v>
      </c>
      <c r="C3121" s="1" t="s">
        <v>1305</v>
      </c>
      <c r="D3121" s="1" t="s">
        <v>1306</v>
      </c>
      <c r="E3121" s="1" t="s">
        <v>8820</v>
      </c>
      <c r="F3121" s="1" t="s">
        <v>9246</v>
      </c>
    </row>
    <row r="3122" spans="1:6" x14ac:dyDescent="0.3">
      <c r="A3122" s="1" t="s">
        <v>2300</v>
      </c>
      <c r="B3122" s="1" t="s">
        <v>698</v>
      </c>
      <c r="C3122" s="1" t="s">
        <v>1305</v>
      </c>
      <c r="D3122" s="1" t="s">
        <v>1306</v>
      </c>
      <c r="E3122" s="1" t="s">
        <v>8821</v>
      </c>
      <c r="F3122" s="1" t="s">
        <v>9247</v>
      </c>
    </row>
    <row r="3123" spans="1:6" x14ac:dyDescent="0.3">
      <c r="A3123" s="1" t="s">
        <v>2300</v>
      </c>
      <c r="B3123" s="1" t="s">
        <v>698</v>
      </c>
      <c r="C3123" s="1" t="s">
        <v>1305</v>
      </c>
      <c r="D3123" s="1" t="s">
        <v>1306</v>
      </c>
      <c r="E3123" s="1" t="s">
        <v>8822</v>
      </c>
      <c r="F3123" s="1" t="s">
        <v>9248</v>
      </c>
    </row>
    <row r="3124" spans="1:6" x14ac:dyDescent="0.3">
      <c r="A3124" s="1" t="s">
        <v>2300</v>
      </c>
      <c r="B3124" s="1" t="s">
        <v>698</v>
      </c>
      <c r="C3124" s="1" t="s">
        <v>1305</v>
      </c>
      <c r="D3124" s="1" t="s">
        <v>1306</v>
      </c>
      <c r="E3124" s="1" t="s">
        <v>8823</v>
      </c>
      <c r="F3124" s="1" t="s">
        <v>9249</v>
      </c>
    </row>
    <row r="3125" spans="1:6" x14ac:dyDescent="0.3">
      <c r="A3125" s="1" t="s">
        <v>2300</v>
      </c>
      <c r="B3125" s="1" t="s">
        <v>698</v>
      </c>
      <c r="C3125" s="1" t="s">
        <v>1305</v>
      </c>
      <c r="D3125" s="1" t="s">
        <v>1306</v>
      </c>
      <c r="E3125" s="1" t="s">
        <v>8824</v>
      </c>
      <c r="F3125" s="1" t="s">
        <v>9250</v>
      </c>
    </row>
    <row r="3126" spans="1:6" x14ac:dyDescent="0.3">
      <c r="A3126" s="1" t="s">
        <v>2300</v>
      </c>
      <c r="B3126" s="1" t="s">
        <v>698</v>
      </c>
      <c r="C3126" s="1" t="s">
        <v>1305</v>
      </c>
      <c r="D3126" s="1" t="s">
        <v>1306</v>
      </c>
      <c r="E3126" s="1" t="s">
        <v>8825</v>
      </c>
      <c r="F3126" s="1" t="s">
        <v>9251</v>
      </c>
    </row>
    <row r="3127" spans="1:6" x14ac:dyDescent="0.3">
      <c r="A3127" s="1" t="s">
        <v>2300</v>
      </c>
      <c r="B3127" s="1" t="s">
        <v>698</v>
      </c>
      <c r="C3127" s="1" t="s">
        <v>1305</v>
      </c>
      <c r="D3127" s="1" t="s">
        <v>1306</v>
      </c>
      <c r="E3127" s="1" t="s">
        <v>8826</v>
      </c>
      <c r="F3127" s="1" t="s">
        <v>9252</v>
      </c>
    </row>
    <row r="3128" spans="1:6" x14ac:dyDescent="0.3">
      <c r="A3128" s="1" t="s">
        <v>2300</v>
      </c>
      <c r="B3128" s="1" t="s">
        <v>698</v>
      </c>
      <c r="C3128" s="1" t="s">
        <v>1305</v>
      </c>
      <c r="D3128" s="1" t="s">
        <v>1306</v>
      </c>
      <c r="E3128" s="1" t="s">
        <v>8827</v>
      </c>
      <c r="F3128" s="1" t="s">
        <v>9253</v>
      </c>
    </row>
    <row r="3129" spans="1:6" x14ac:dyDescent="0.3">
      <c r="A3129" s="1" t="s">
        <v>2300</v>
      </c>
      <c r="B3129" s="1" t="s">
        <v>698</v>
      </c>
      <c r="C3129" s="1" t="s">
        <v>1305</v>
      </c>
      <c r="D3129" s="1" t="s">
        <v>1306</v>
      </c>
      <c r="E3129" s="1" t="s">
        <v>8828</v>
      </c>
      <c r="F3129" s="1" t="s">
        <v>9254</v>
      </c>
    </row>
    <row r="3130" spans="1:6" x14ac:dyDescent="0.3">
      <c r="A3130" s="1" t="s">
        <v>2300</v>
      </c>
      <c r="B3130" s="1" t="s">
        <v>698</v>
      </c>
      <c r="C3130" s="1" t="s">
        <v>1305</v>
      </c>
      <c r="D3130" s="1" t="s">
        <v>1306</v>
      </c>
      <c r="E3130" s="1" t="s">
        <v>8784</v>
      </c>
      <c r="F3130" s="1" t="s">
        <v>9210</v>
      </c>
    </row>
    <row r="3131" spans="1:6" x14ac:dyDescent="0.3">
      <c r="A3131" s="1" t="s">
        <v>2300</v>
      </c>
      <c r="B3131" s="1" t="s">
        <v>698</v>
      </c>
      <c r="C3131" s="1" t="s">
        <v>1305</v>
      </c>
      <c r="D3131" s="1" t="s">
        <v>1306</v>
      </c>
      <c r="E3131" s="1" t="s">
        <v>8785</v>
      </c>
      <c r="F3131" s="1" t="s">
        <v>9211</v>
      </c>
    </row>
    <row r="3132" spans="1:6" x14ac:dyDescent="0.3">
      <c r="A3132" s="1" t="s">
        <v>2300</v>
      </c>
      <c r="B3132" s="1" t="s">
        <v>698</v>
      </c>
      <c r="C3132" s="1" t="s">
        <v>1305</v>
      </c>
      <c r="D3132" s="1" t="s">
        <v>1306</v>
      </c>
      <c r="E3132" s="1" t="s">
        <v>8786</v>
      </c>
      <c r="F3132" s="1" t="s">
        <v>9212</v>
      </c>
    </row>
    <row r="3133" spans="1:6" x14ac:dyDescent="0.3">
      <c r="A3133" s="1" t="s">
        <v>2300</v>
      </c>
      <c r="B3133" s="1" t="s">
        <v>698</v>
      </c>
      <c r="C3133" s="1" t="s">
        <v>1305</v>
      </c>
      <c r="D3133" s="1" t="s">
        <v>1306</v>
      </c>
      <c r="E3133" s="1" t="s">
        <v>8787</v>
      </c>
      <c r="F3133" s="1" t="s">
        <v>9213</v>
      </c>
    </row>
    <row r="3134" spans="1:6" x14ac:dyDescent="0.3">
      <c r="A3134" s="1" t="s">
        <v>2300</v>
      </c>
      <c r="B3134" s="1" t="s">
        <v>698</v>
      </c>
      <c r="C3134" s="1" t="s">
        <v>1305</v>
      </c>
      <c r="D3134" s="1" t="s">
        <v>1306</v>
      </c>
      <c r="E3134" s="1" t="s">
        <v>8788</v>
      </c>
      <c r="F3134" s="1" t="s">
        <v>9214</v>
      </c>
    </row>
    <row r="3135" spans="1:6" x14ac:dyDescent="0.3">
      <c r="A3135" s="1" t="s">
        <v>2300</v>
      </c>
      <c r="B3135" s="1" t="s">
        <v>698</v>
      </c>
      <c r="C3135" s="1" t="s">
        <v>1305</v>
      </c>
      <c r="D3135" s="1" t="s">
        <v>1306</v>
      </c>
      <c r="E3135" s="1" t="s">
        <v>8789</v>
      </c>
      <c r="F3135" s="1" t="s">
        <v>9215</v>
      </c>
    </row>
    <row r="3136" spans="1:6" x14ac:dyDescent="0.3">
      <c r="A3136" s="1" t="s">
        <v>2300</v>
      </c>
      <c r="B3136" s="1" t="s">
        <v>698</v>
      </c>
      <c r="C3136" s="1" t="s">
        <v>1305</v>
      </c>
      <c r="D3136" s="1" t="s">
        <v>1306</v>
      </c>
      <c r="E3136" s="1" t="s">
        <v>8790</v>
      </c>
      <c r="F3136" s="1" t="s">
        <v>9216</v>
      </c>
    </row>
    <row r="3137" spans="1:6" x14ac:dyDescent="0.3">
      <c r="A3137" s="1" t="s">
        <v>2300</v>
      </c>
      <c r="B3137" s="1" t="s">
        <v>698</v>
      </c>
      <c r="C3137" s="1" t="s">
        <v>1305</v>
      </c>
      <c r="D3137" s="1" t="s">
        <v>1306</v>
      </c>
      <c r="E3137" s="1" t="s">
        <v>8791</v>
      </c>
      <c r="F3137" s="1" t="s">
        <v>9217</v>
      </c>
    </row>
    <row r="3138" spans="1:6" x14ac:dyDescent="0.3">
      <c r="A3138" s="1" t="s">
        <v>2300</v>
      </c>
      <c r="B3138" s="1" t="s">
        <v>698</v>
      </c>
      <c r="C3138" s="1" t="s">
        <v>1305</v>
      </c>
      <c r="D3138" s="1" t="s">
        <v>1306</v>
      </c>
      <c r="E3138" s="1" t="s">
        <v>8792</v>
      </c>
      <c r="F3138" s="1" t="s">
        <v>9218</v>
      </c>
    </row>
    <row r="3139" spans="1:6" x14ac:dyDescent="0.3">
      <c r="A3139" s="1" t="s">
        <v>2300</v>
      </c>
      <c r="B3139" s="1" t="s">
        <v>698</v>
      </c>
      <c r="C3139" s="1" t="s">
        <v>1305</v>
      </c>
      <c r="D3139" s="1" t="s">
        <v>1306</v>
      </c>
      <c r="E3139" s="1" t="s">
        <v>8793</v>
      </c>
      <c r="F3139" s="1" t="s">
        <v>9219</v>
      </c>
    </row>
    <row r="3140" spans="1:6" x14ac:dyDescent="0.3">
      <c r="A3140" s="1" t="s">
        <v>2300</v>
      </c>
      <c r="B3140" s="1" t="s">
        <v>698</v>
      </c>
      <c r="C3140" s="1" t="s">
        <v>1305</v>
      </c>
      <c r="D3140" s="1" t="s">
        <v>1306</v>
      </c>
      <c r="E3140" s="1" t="s">
        <v>8794</v>
      </c>
      <c r="F3140" s="1" t="s">
        <v>9220</v>
      </c>
    </row>
    <row r="3141" spans="1:6" x14ac:dyDescent="0.3">
      <c r="A3141" s="1" t="s">
        <v>2300</v>
      </c>
      <c r="B3141" s="1" t="s">
        <v>698</v>
      </c>
      <c r="C3141" s="1" t="s">
        <v>1305</v>
      </c>
      <c r="D3141" s="1" t="s">
        <v>1306</v>
      </c>
      <c r="E3141" s="1" t="s">
        <v>8795</v>
      </c>
      <c r="F3141" s="1" t="s">
        <v>9221</v>
      </c>
    </row>
    <row r="3142" spans="1:6" x14ac:dyDescent="0.3">
      <c r="A3142" s="1" t="s">
        <v>2300</v>
      </c>
      <c r="B3142" s="1" t="s">
        <v>698</v>
      </c>
      <c r="C3142" s="1" t="s">
        <v>1305</v>
      </c>
      <c r="D3142" s="1" t="s">
        <v>1306</v>
      </c>
      <c r="E3142" s="1" t="s">
        <v>8796</v>
      </c>
      <c r="F3142" s="1" t="s">
        <v>9222</v>
      </c>
    </row>
    <row r="3143" spans="1:6" x14ac:dyDescent="0.3">
      <c r="A3143" s="1" t="s">
        <v>2300</v>
      </c>
      <c r="B3143" s="1" t="s">
        <v>698</v>
      </c>
      <c r="C3143" s="1" t="s">
        <v>1305</v>
      </c>
      <c r="D3143" s="1" t="s">
        <v>1306</v>
      </c>
      <c r="E3143" s="1" t="s">
        <v>8797</v>
      </c>
      <c r="F3143" s="1" t="s">
        <v>9223</v>
      </c>
    </row>
    <row r="3144" spans="1:6" x14ac:dyDescent="0.3">
      <c r="A3144" s="1" t="s">
        <v>2300</v>
      </c>
      <c r="B3144" s="1" t="s">
        <v>698</v>
      </c>
      <c r="C3144" s="1" t="s">
        <v>1305</v>
      </c>
      <c r="D3144" s="1" t="s">
        <v>1306</v>
      </c>
      <c r="E3144" s="1" t="s">
        <v>8798</v>
      </c>
      <c r="F3144" s="1" t="s">
        <v>9224</v>
      </c>
    </row>
    <row r="3145" spans="1:6" x14ac:dyDescent="0.3">
      <c r="A3145" s="1" t="s">
        <v>2300</v>
      </c>
      <c r="B3145" s="1" t="s">
        <v>698</v>
      </c>
      <c r="C3145" s="1" t="s">
        <v>1305</v>
      </c>
      <c r="D3145" s="1" t="s">
        <v>1306</v>
      </c>
      <c r="E3145" s="1" t="s">
        <v>8799</v>
      </c>
      <c r="F3145" s="1" t="s">
        <v>9225</v>
      </c>
    </row>
    <row r="3146" spans="1:6" x14ac:dyDescent="0.3">
      <c r="A3146" s="1" t="s">
        <v>2300</v>
      </c>
      <c r="B3146" s="1" t="s">
        <v>698</v>
      </c>
      <c r="C3146" s="1" t="s">
        <v>1305</v>
      </c>
      <c r="D3146" s="1" t="s">
        <v>1306</v>
      </c>
      <c r="E3146" s="1" t="s">
        <v>8800</v>
      </c>
      <c r="F3146" s="1" t="s">
        <v>9226</v>
      </c>
    </row>
    <row r="3147" spans="1:6" x14ac:dyDescent="0.3">
      <c r="A3147" s="1" t="s">
        <v>2300</v>
      </c>
      <c r="B3147" s="1" t="s">
        <v>698</v>
      </c>
      <c r="C3147" s="1" t="s">
        <v>1305</v>
      </c>
      <c r="D3147" s="1" t="s">
        <v>1306</v>
      </c>
      <c r="E3147" s="1" t="s">
        <v>8801</v>
      </c>
      <c r="F3147" s="1" t="s">
        <v>9227</v>
      </c>
    </row>
    <row r="3148" spans="1:6" x14ac:dyDescent="0.3">
      <c r="A3148" s="1" t="s">
        <v>2300</v>
      </c>
      <c r="B3148" s="1" t="s">
        <v>698</v>
      </c>
      <c r="C3148" s="1" t="s">
        <v>1305</v>
      </c>
      <c r="D3148" s="1" t="s">
        <v>1306</v>
      </c>
      <c r="E3148" s="1" t="s">
        <v>8802</v>
      </c>
      <c r="F3148" s="1" t="s">
        <v>9228</v>
      </c>
    </row>
    <row r="3149" spans="1:6" x14ac:dyDescent="0.3">
      <c r="A3149" s="1" t="s">
        <v>2300</v>
      </c>
      <c r="B3149" s="1" t="s">
        <v>698</v>
      </c>
      <c r="C3149" s="1" t="s">
        <v>1305</v>
      </c>
      <c r="D3149" s="1" t="s">
        <v>1306</v>
      </c>
      <c r="E3149" s="1" t="s">
        <v>8803</v>
      </c>
      <c r="F3149" s="1" t="s">
        <v>9229</v>
      </c>
    </row>
    <row r="3150" spans="1:6" x14ac:dyDescent="0.3">
      <c r="A3150" s="1" t="s">
        <v>2300</v>
      </c>
      <c r="B3150" s="1" t="s">
        <v>698</v>
      </c>
      <c r="C3150" s="1" t="s">
        <v>1305</v>
      </c>
      <c r="D3150" s="1" t="s">
        <v>1306</v>
      </c>
      <c r="E3150" s="1" t="s">
        <v>8804</v>
      </c>
      <c r="F3150" s="1" t="s">
        <v>9230</v>
      </c>
    </row>
    <row r="3151" spans="1:6" x14ac:dyDescent="0.3">
      <c r="A3151" s="1" t="s">
        <v>2300</v>
      </c>
      <c r="B3151" s="1" t="s">
        <v>698</v>
      </c>
      <c r="C3151" s="1" t="s">
        <v>1305</v>
      </c>
      <c r="D3151" s="1" t="s">
        <v>1306</v>
      </c>
      <c r="E3151" s="1" t="s">
        <v>8805</v>
      </c>
      <c r="F3151" s="1" t="s">
        <v>9231</v>
      </c>
    </row>
    <row r="3152" spans="1:6" x14ac:dyDescent="0.3">
      <c r="A3152" s="1" t="s">
        <v>2300</v>
      </c>
      <c r="B3152" s="1" t="s">
        <v>698</v>
      </c>
      <c r="C3152" s="1" t="s">
        <v>1305</v>
      </c>
      <c r="D3152" s="1" t="s">
        <v>1306</v>
      </c>
      <c r="E3152" s="1" t="s">
        <v>8806</v>
      </c>
      <c r="F3152" s="1" t="s">
        <v>9232</v>
      </c>
    </row>
    <row r="3153" spans="1:6" x14ac:dyDescent="0.3">
      <c r="A3153" s="1" t="s">
        <v>2300</v>
      </c>
      <c r="B3153" s="1" t="s">
        <v>698</v>
      </c>
      <c r="C3153" s="1" t="s">
        <v>1305</v>
      </c>
      <c r="D3153" s="1" t="s">
        <v>1306</v>
      </c>
      <c r="E3153" s="1" t="s">
        <v>8807</v>
      </c>
      <c r="F3153" s="1" t="s">
        <v>9233</v>
      </c>
    </row>
    <row r="3154" spans="1:6" x14ac:dyDescent="0.3">
      <c r="A3154" s="1" t="s">
        <v>2300</v>
      </c>
      <c r="B3154" s="1" t="s">
        <v>698</v>
      </c>
      <c r="C3154" s="1" t="s">
        <v>1305</v>
      </c>
      <c r="D3154" s="1" t="s">
        <v>1306</v>
      </c>
      <c r="E3154" s="1" t="s">
        <v>8808</v>
      </c>
      <c r="F3154" s="1" t="s">
        <v>9234</v>
      </c>
    </row>
    <row r="3155" spans="1:6" x14ac:dyDescent="0.3">
      <c r="A3155" s="1" t="s">
        <v>2300</v>
      </c>
      <c r="B3155" s="1" t="s">
        <v>698</v>
      </c>
      <c r="C3155" s="1" t="s">
        <v>1305</v>
      </c>
      <c r="D3155" s="1" t="s">
        <v>1306</v>
      </c>
      <c r="E3155" s="1" t="s">
        <v>8809</v>
      </c>
      <c r="F3155" s="1" t="s">
        <v>9235</v>
      </c>
    </row>
    <row r="3156" spans="1:6" x14ac:dyDescent="0.3">
      <c r="A3156" s="1" t="s">
        <v>2300</v>
      </c>
      <c r="B3156" s="1" t="s">
        <v>698</v>
      </c>
      <c r="C3156" s="1" t="s">
        <v>1305</v>
      </c>
      <c r="D3156" s="1" t="s">
        <v>1306</v>
      </c>
      <c r="E3156" s="1" t="s">
        <v>8810</v>
      </c>
      <c r="F3156" s="1" t="s">
        <v>9236</v>
      </c>
    </row>
    <row r="3157" spans="1:6" x14ac:dyDescent="0.3">
      <c r="A3157" s="1" t="s">
        <v>2300</v>
      </c>
      <c r="B3157" s="1" t="s">
        <v>698</v>
      </c>
      <c r="C3157" s="1" t="s">
        <v>1305</v>
      </c>
      <c r="D3157" s="1" t="s">
        <v>1306</v>
      </c>
      <c r="E3157" s="1" t="s">
        <v>8820</v>
      </c>
      <c r="F3157" s="1" t="s">
        <v>9246</v>
      </c>
    </row>
    <row r="3158" spans="1:6" x14ac:dyDescent="0.3">
      <c r="A3158" s="1" t="s">
        <v>2300</v>
      </c>
      <c r="B3158" s="1" t="s">
        <v>698</v>
      </c>
      <c r="C3158" s="1" t="s">
        <v>1305</v>
      </c>
      <c r="D3158" s="1" t="s">
        <v>1306</v>
      </c>
      <c r="E3158" s="1" t="s">
        <v>8821</v>
      </c>
      <c r="F3158" s="1" t="s">
        <v>9247</v>
      </c>
    </row>
    <row r="3159" spans="1:6" x14ac:dyDescent="0.3">
      <c r="A3159" s="1" t="s">
        <v>2300</v>
      </c>
      <c r="B3159" s="1" t="s">
        <v>698</v>
      </c>
      <c r="C3159" s="1" t="s">
        <v>1305</v>
      </c>
      <c r="D3159" s="1" t="s">
        <v>1306</v>
      </c>
      <c r="E3159" s="1" t="s">
        <v>8822</v>
      </c>
      <c r="F3159" s="1" t="s">
        <v>9248</v>
      </c>
    </row>
    <row r="3160" spans="1:6" x14ac:dyDescent="0.3">
      <c r="A3160" s="1" t="s">
        <v>2300</v>
      </c>
      <c r="B3160" s="1" t="s">
        <v>698</v>
      </c>
      <c r="C3160" s="1" t="s">
        <v>1305</v>
      </c>
      <c r="D3160" s="1" t="s">
        <v>1306</v>
      </c>
      <c r="E3160" s="1" t="s">
        <v>8823</v>
      </c>
      <c r="F3160" s="1" t="s">
        <v>9249</v>
      </c>
    </row>
    <row r="3161" spans="1:6" x14ac:dyDescent="0.3">
      <c r="A3161" s="1" t="s">
        <v>2300</v>
      </c>
      <c r="B3161" s="1" t="s">
        <v>698</v>
      </c>
      <c r="C3161" s="1" t="s">
        <v>1305</v>
      </c>
      <c r="D3161" s="1" t="s">
        <v>1306</v>
      </c>
      <c r="E3161" s="1" t="s">
        <v>8824</v>
      </c>
      <c r="F3161" s="1" t="s">
        <v>9250</v>
      </c>
    </row>
    <row r="3162" spans="1:6" x14ac:dyDescent="0.3">
      <c r="A3162" s="1" t="s">
        <v>2300</v>
      </c>
      <c r="B3162" s="1" t="s">
        <v>698</v>
      </c>
      <c r="C3162" s="1" t="s">
        <v>1305</v>
      </c>
      <c r="D3162" s="1" t="s">
        <v>1306</v>
      </c>
      <c r="E3162" s="1" t="s">
        <v>8825</v>
      </c>
      <c r="F3162" s="1" t="s">
        <v>9251</v>
      </c>
    </row>
    <row r="3163" spans="1:6" x14ac:dyDescent="0.3">
      <c r="A3163" s="1" t="s">
        <v>2300</v>
      </c>
      <c r="B3163" s="1" t="s">
        <v>698</v>
      </c>
      <c r="C3163" s="1" t="s">
        <v>1305</v>
      </c>
      <c r="D3163" s="1" t="s">
        <v>1306</v>
      </c>
      <c r="E3163" s="1" t="s">
        <v>8826</v>
      </c>
      <c r="F3163" s="1" t="s">
        <v>9252</v>
      </c>
    </row>
    <row r="3164" spans="1:6" x14ac:dyDescent="0.3">
      <c r="A3164" s="1" t="s">
        <v>2300</v>
      </c>
      <c r="B3164" s="1" t="s">
        <v>698</v>
      </c>
      <c r="C3164" s="1" t="s">
        <v>1305</v>
      </c>
      <c r="D3164" s="1" t="s">
        <v>1306</v>
      </c>
      <c r="E3164" s="1" t="s">
        <v>8827</v>
      </c>
      <c r="F3164" s="1" t="s">
        <v>9253</v>
      </c>
    </row>
    <row r="3165" spans="1:6" x14ac:dyDescent="0.3">
      <c r="A3165" s="1" t="s">
        <v>2300</v>
      </c>
      <c r="B3165" s="1" t="s">
        <v>698</v>
      </c>
      <c r="C3165" s="1" t="s">
        <v>1305</v>
      </c>
      <c r="D3165" s="1" t="s">
        <v>1306</v>
      </c>
      <c r="E3165" s="1" t="s">
        <v>8828</v>
      </c>
      <c r="F3165" s="1" t="s">
        <v>9254</v>
      </c>
    </row>
    <row r="3166" spans="1:6" x14ac:dyDescent="0.3">
      <c r="A3166" s="1" t="s">
        <v>2300</v>
      </c>
      <c r="B3166" s="1" t="s">
        <v>698</v>
      </c>
      <c r="C3166" s="1" t="s">
        <v>1305</v>
      </c>
      <c r="D3166" s="1" t="s">
        <v>1306</v>
      </c>
      <c r="E3166" s="1" t="s">
        <v>8784</v>
      </c>
      <c r="F3166" s="1" t="s">
        <v>9210</v>
      </c>
    </row>
    <row r="3167" spans="1:6" x14ac:dyDescent="0.3">
      <c r="A3167" s="1" t="s">
        <v>2300</v>
      </c>
      <c r="B3167" s="1" t="s">
        <v>698</v>
      </c>
      <c r="C3167" s="1" t="s">
        <v>1305</v>
      </c>
      <c r="D3167" s="1" t="s">
        <v>1306</v>
      </c>
      <c r="E3167" s="1" t="s">
        <v>8785</v>
      </c>
      <c r="F3167" s="1" t="s">
        <v>9211</v>
      </c>
    </row>
    <row r="3168" spans="1:6" x14ac:dyDescent="0.3">
      <c r="A3168" s="1" t="s">
        <v>2300</v>
      </c>
      <c r="B3168" s="1" t="s">
        <v>698</v>
      </c>
      <c r="C3168" s="1" t="s">
        <v>1305</v>
      </c>
      <c r="D3168" s="1" t="s">
        <v>1306</v>
      </c>
      <c r="E3168" s="1" t="s">
        <v>8786</v>
      </c>
      <c r="F3168" s="1" t="s">
        <v>9212</v>
      </c>
    </row>
    <row r="3169" spans="1:6" x14ac:dyDescent="0.3">
      <c r="A3169" s="1" t="s">
        <v>2300</v>
      </c>
      <c r="B3169" s="1" t="s">
        <v>698</v>
      </c>
      <c r="C3169" s="1" t="s">
        <v>1305</v>
      </c>
      <c r="D3169" s="1" t="s">
        <v>1306</v>
      </c>
      <c r="E3169" s="1" t="s">
        <v>8787</v>
      </c>
      <c r="F3169" s="1" t="s">
        <v>9213</v>
      </c>
    </row>
    <row r="3170" spans="1:6" x14ac:dyDescent="0.3">
      <c r="A3170" s="1" t="s">
        <v>2300</v>
      </c>
      <c r="B3170" s="1" t="s">
        <v>698</v>
      </c>
      <c r="C3170" s="1" t="s">
        <v>1305</v>
      </c>
      <c r="D3170" s="1" t="s">
        <v>1306</v>
      </c>
      <c r="E3170" s="1" t="s">
        <v>8788</v>
      </c>
      <c r="F3170" s="1" t="s">
        <v>9214</v>
      </c>
    </row>
    <row r="3171" spans="1:6" x14ac:dyDescent="0.3">
      <c r="A3171" s="1" t="s">
        <v>2300</v>
      </c>
      <c r="B3171" s="1" t="s">
        <v>698</v>
      </c>
      <c r="C3171" s="1" t="s">
        <v>1305</v>
      </c>
      <c r="D3171" s="1" t="s">
        <v>1306</v>
      </c>
      <c r="E3171" s="1" t="s">
        <v>8789</v>
      </c>
      <c r="F3171" s="1" t="s">
        <v>9215</v>
      </c>
    </row>
    <row r="3172" spans="1:6" x14ac:dyDescent="0.3">
      <c r="A3172" s="1" t="s">
        <v>2300</v>
      </c>
      <c r="B3172" s="1" t="s">
        <v>698</v>
      </c>
      <c r="C3172" s="1" t="s">
        <v>1305</v>
      </c>
      <c r="D3172" s="1" t="s">
        <v>1306</v>
      </c>
      <c r="E3172" s="1" t="s">
        <v>8790</v>
      </c>
      <c r="F3172" s="1" t="s">
        <v>9216</v>
      </c>
    </row>
    <row r="3173" spans="1:6" x14ac:dyDescent="0.3">
      <c r="A3173" s="1" t="s">
        <v>2300</v>
      </c>
      <c r="B3173" s="1" t="s">
        <v>698</v>
      </c>
      <c r="C3173" s="1" t="s">
        <v>1305</v>
      </c>
      <c r="D3173" s="1" t="s">
        <v>1306</v>
      </c>
      <c r="E3173" s="1" t="s">
        <v>8791</v>
      </c>
      <c r="F3173" s="1" t="s">
        <v>9217</v>
      </c>
    </row>
    <row r="3174" spans="1:6" x14ac:dyDescent="0.3">
      <c r="A3174" s="1" t="s">
        <v>2300</v>
      </c>
      <c r="B3174" s="1" t="s">
        <v>698</v>
      </c>
      <c r="C3174" s="1" t="s">
        <v>1305</v>
      </c>
      <c r="D3174" s="1" t="s">
        <v>1306</v>
      </c>
      <c r="E3174" s="1" t="s">
        <v>8792</v>
      </c>
      <c r="F3174" s="1" t="s">
        <v>9218</v>
      </c>
    </row>
    <row r="3175" spans="1:6" x14ac:dyDescent="0.3">
      <c r="A3175" s="1" t="s">
        <v>2300</v>
      </c>
      <c r="B3175" s="1" t="s">
        <v>698</v>
      </c>
      <c r="C3175" s="1" t="s">
        <v>1305</v>
      </c>
      <c r="D3175" s="1" t="s">
        <v>1306</v>
      </c>
      <c r="E3175" s="1" t="s">
        <v>8793</v>
      </c>
      <c r="F3175" s="1" t="s">
        <v>9219</v>
      </c>
    </row>
    <row r="3176" spans="1:6" x14ac:dyDescent="0.3">
      <c r="A3176" s="1" t="s">
        <v>2300</v>
      </c>
      <c r="B3176" s="1" t="s">
        <v>698</v>
      </c>
      <c r="C3176" s="1" t="s">
        <v>1305</v>
      </c>
      <c r="D3176" s="1" t="s">
        <v>1306</v>
      </c>
      <c r="E3176" s="1" t="s">
        <v>8794</v>
      </c>
      <c r="F3176" s="1" t="s">
        <v>9220</v>
      </c>
    </row>
    <row r="3177" spans="1:6" x14ac:dyDescent="0.3">
      <c r="A3177" s="1" t="s">
        <v>2300</v>
      </c>
      <c r="B3177" s="1" t="s">
        <v>698</v>
      </c>
      <c r="C3177" s="1" t="s">
        <v>1305</v>
      </c>
      <c r="D3177" s="1" t="s">
        <v>1306</v>
      </c>
      <c r="E3177" s="1" t="s">
        <v>8795</v>
      </c>
      <c r="F3177" s="1" t="s">
        <v>9221</v>
      </c>
    </row>
    <row r="3178" spans="1:6" x14ac:dyDescent="0.3">
      <c r="A3178" s="1" t="s">
        <v>2300</v>
      </c>
      <c r="B3178" s="1" t="s">
        <v>698</v>
      </c>
      <c r="C3178" s="1" t="s">
        <v>1305</v>
      </c>
      <c r="D3178" s="1" t="s">
        <v>1306</v>
      </c>
      <c r="E3178" s="1" t="s">
        <v>8796</v>
      </c>
      <c r="F3178" s="1" t="s">
        <v>9222</v>
      </c>
    </row>
    <row r="3179" spans="1:6" x14ac:dyDescent="0.3">
      <c r="A3179" s="1" t="s">
        <v>2300</v>
      </c>
      <c r="B3179" s="1" t="s">
        <v>698</v>
      </c>
      <c r="C3179" s="1" t="s">
        <v>1305</v>
      </c>
      <c r="D3179" s="1" t="s">
        <v>1306</v>
      </c>
      <c r="E3179" s="1" t="s">
        <v>8797</v>
      </c>
      <c r="F3179" s="1" t="s">
        <v>9223</v>
      </c>
    </row>
    <row r="3180" spans="1:6" x14ac:dyDescent="0.3">
      <c r="A3180" s="1" t="s">
        <v>2300</v>
      </c>
      <c r="B3180" s="1" t="s">
        <v>698</v>
      </c>
      <c r="C3180" s="1" t="s">
        <v>1305</v>
      </c>
      <c r="D3180" s="1" t="s">
        <v>1306</v>
      </c>
      <c r="E3180" s="1" t="s">
        <v>8798</v>
      </c>
      <c r="F3180" s="1" t="s">
        <v>9224</v>
      </c>
    </row>
    <row r="3181" spans="1:6" x14ac:dyDescent="0.3">
      <c r="A3181" s="1" t="s">
        <v>2300</v>
      </c>
      <c r="B3181" s="1" t="s">
        <v>698</v>
      </c>
      <c r="C3181" s="1" t="s">
        <v>1305</v>
      </c>
      <c r="D3181" s="1" t="s">
        <v>1306</v>
      </c>
      <c r="E3181" s="1" t="s">
        <v>8799</v>
      </c>
      <c r="F3181" s="1" t="s">
        <v>9225</v>
      </c>
    </row>
    <row r="3182" spans="1:6" x14ac:dyDescent="0.3">
      <c r="A3182" s="1" t="s">
        <v>2300</v>
      </c>
      <c r="B3182" s="1" t="s">
        <v>698</v>
      </c>
      <c r="C3182" s="1" t="s">
        <v>1305</v>
      </c>
      <c r="D3182" s="1" t="s">
        <v>1306</v>
      </c>
      <c r="E3182" s="1" t="s">
        <v>8800</v>
      </c>
      <c r="F3182" s="1" t="s">
        <v>9226</v>
      </c>
    </row>
    <row r="3183" spans="1:6" x14ac:dyDescent="0.3">
      <c r="A3183" s="1" t="s">
        <v>2300</v>
      </c>
      <c r="B3183" s="1" t="s">
        <v>698</v>
      </c>
      <c r="C3183" s="1" t="s">
        <v>1305</v>
      </c>
      <c r="D3183" s="1" t="s">
        <v>1306</v>
      </c>
      <c r="E3183" s="1" t="s">
        <v>8801</v>
      </c>
      <c r="F3183" s="1" t="s">
        <v>9227</v>
      </c>
    </row>
    <row r="3184" spans="1:6" x14ac:dyDescent="0.3">
      <c r="A3184" s="1" t="s">
        <v>2300</v>
      </c>
      <c r="B3184" s="1" t="s">
        <v>698</v>
      </c>
      <c r="C3184" s="1" t="s">
        <v>1305</v>
      </c>
      <c r="D3184" s="1" t="s">
        <v>1306</v>
      </c>
      <c r="E3184" s="1" t="s">
        <v>8829</v>
      </c>
      <c r="F3184" s="1" t="s">
        <v>9255</v>
      </c>
    </row>
    <row r="3185" spans="1:6" x14ac:dyDescent="0.3">
      <c r="A3185" s="1" t="s">
        <v>2300</v>
      </c>
      <c r="B3185" s="1" t="s">
        <v>698</v>
      </c>
      <c r="C3185" s="1" t="s">
        <v>1305</v>
      </c>
      <c r="D3185" s="1" t="s">
        <v>1306</v>
      </c>
      <c r="E3185" s="1" t="s">
        <v>8830</v>
      </c>
      <c r="F3185" s="1" t="s">
        <v>9256</v>
      </c>
    </row>
    <row r="3186" spans="1:6" x14ac:dyDescent="0.3">
      <c r="A3186" s="1" t="s">
        <v>2300</v>
      </c>
      <c r="B3186" s="1" t="s">
        <v>698</v>
      </c>
      <c r="C3186" s="1" t="s">
        <v>1305</v>
      </c>
      <c r="D3186" s="1" t="s">
        <v>1306</v>
      </c>
      <c r="E3186" s="1" t="s">
        <v>8831</v>
      </c>
      <c r="F3186" s="1" t="s">
        <v>9257</v>
      </c>
    </row>
    <row r="3187" spans="1:6" x14ac:dyDescent="0.3">
      <c r="A3187" s="1" t="s">
        <v>2300</v>
      </c>
      <c r="B3187" s="1" t="s">
        <v>698</v>
      </c>
      <c r="C3187" s="1" t="s">
        <v>1305</v>
      </c>
      <c r="D3187" s="1" t="s">
        <v>1306</v>
      </c>
      <c r="E3187" s="1" t="s">
        <v>8832</v>
      </c>
      <c r="F3187" s="1" t="s">
        <v>9258</v>
      </c>
    </row>
    <row r="3188" spans="1:6" x14ac:dyDescent="0.3">
      <c r="A3188" s="1" t="s">
        <v>2300</v>
      </c>
      <c r="B3188" s="1" t="s">
        <v>698</v>
      </c>
      <c r="C3188" s="1" t="s">
        <v>1305</v>
      </c>
      <c r="D3188" s="1" t="s">
        <v>1306</v>
      </c>
      <c r="E3188" s="1" t="s">
        <v>8833</v>
      </c>
      <c r="F3188" s="1" t="s">
        <v>9259</v>
      </c>
    </row>
    <row r="3189" spans="1:6" x14ac:dyDescent="0.3">
      <c r="A3189" s="1" t="s">
        <v>2300</v>
      </c>
      <c r="B3189" s="1" t="s">
        <v>698</v>
      </c>
      <c r="C3189" s="1" t="s">
        <v>1305</v>
      </c>
      <c r="D3189" s="1" t="s">
        <v>1306</v>
      </c>
      <c r="E3189" s="1" t="s">
        <v>8834</v>
      </c>
      <c r="F3189" s="1" t="s">
        <v>9260</v>
      </c>
    </row>
    <row r="3190" spans="1:6" x14ac:dyDescent="0.3">
      <c r="A3190" s="1" t="s">
        <v>2300</v>
      </c>
      <c r="B3190" s="1" t="s">
        <v>698</v>
      </c>
      <c r="C3190" s="1" t="s">
        <v>1305</v>
      </c>
      <c r="D3190" s="1" t="s">
        <v>1306</v>
      </c>
      <c r="E3190" s="1" t="s">
        <v>8835</v>
      </c>
      <c r="F3190" s="1" t="s">
        <v>9261</v>
      </c>
    </row>
    <row r="3191" spans="1:6" x14ac:dyDescent="0.3">
      <c r="A3191" s="1" t="s">
        <v>2300</v>
      </c>
      <c r="B3191" s="1" t="s">
        <v>698</v>
      </c>
      <c r="C3191" s="1" t="s">
        <v>1305</v>
      </c>
      <c r="D3191" s="1" t="s">
        <v>1306</v>
      </c>
      <c r="E3191" s="1" t="s">
        <v>8836</v>
      </c>
      <c r="F3191" s="1" t="s">
        <v>9262</v>
      </c>
    </row>
    <row r="3192" spans="1:6" x14ac:dyDescent="0.3">
      <c r="A3192" s="1" t="s">
        <v>2300</v>
      </c>
      <c r="B3192" s="1" t="s">
        <v>698</v>
      </c>
      <c r="C3192" s="1" t="s">
        <v>1305</v>
      </c>
      <c r="D3192" s="1" t="s">
        <v>1306</v>
      </c>
      <c r="E3192" s="1" t="s">
        <v>8837</v>
      </c>
      <c r="F3192" s="1" t="s">
        <v>9263</v>
      </c>
    </row>
    <row r="3193" spans="1:6" x14ac:dyDescent="0.3">
      <c r="A3193" s="1" t="s">
        <v>2300</v>
      </c>
      <c r="B3193" s="1" t="s">
        <v>698</v>
      </c>
      <c r="C3193" s="1" t="s">
        <v>1305</v>
      </c>
      <c r="D3193" s="1" t="s">
        <v>1306</v>
      </c>
      <c r="E3193" s="1" t="s">
        <v>8811</v>
      </c>
      <c r="F3193" s="1" t="s">
        <v>9237</v>
      </c>
    </row>
    <row r="3194" spans="1:6" x14ac:dyDescent="0.3">
      <c r="A3194" s="1" t="s">
        <v>2300</v>
      </c>
      <c r="B3194" s="1" t="s">
        <v>698</v>
      </c>
      <c r="C3194" s="1" t="s">
        <v>1305</v>
      </c>
      <c r="D3194" s="1" t="s">
        <v>1306</v>
      </c>
      <c r="E3194" s="1" t="s">
        <v>8812</v>
      </c>
      <c r="F3194" s="1" t="s">
        <v>9238</v>
      </c>
    </row>
    <row r="3195" spans="1:6" x14ac:dyDescent="0.3">
      <c r="A3195" s="1" t="s">
        <v>2300</v>
      </c>
      <c r="B3195" s="1" t="s">
        <v>698</v>
      </c>
      <c r="C3195" s="1" t="s">
        <v>1305</v>
      </c>
      <c r="D3195" s="1" t="s">
        <v>1306</v>
      </c>
      <c r="E3195" s="1" t="s">
        <v>8813</v>
      </c>
      <c r="F3195" s="1" t="s">
        <v>9239</v>
      </c>
    </row>
    <row r="3196" spans="1:6" x14ac:dyDescent="0.3">
      <c r="A3196" s="1" t="s">
        <v>2300</v>
      </c>
      <c r="B3196" s="1" t="s">
        <v>698</v>
      </c>
      <c r="C3196" s="1" t="s">
        <v>1305</v>
      </c>
      <c r="D3196" s="1" t="s">
        <v>1306</v>
      </c>
      <c r="E3196" s="1" t="s">
        <v>8814</v>
      </c>
      <c r="F3196" s="1" t="s">
        <v>9240</v>
      </c>
    </row>
    <row r="3197" spans="1:6" x14ac:dyDescent="0.3">
      <c r="A3197" s="1" t="s">
        <v>2300</v>
      </c>
      <c r="B3197" s="1" t="s">
        <v>698</v>
      </c>
      <c r="C3197" s="1" t="s">
        <v>1305</v>
      </c>
      <c r="D3197" s="1" t="s">
        <v>1306</v>
      </c>
      <c r="E3197" s="1" t="s">
        <v>8815</v>
      </c>
      <c r="F3197" s="1" t="s">
        <v>9241</v>
      </c>
    </row>
    <row r="3198" spans="1:6" x14ac:dyDescent="0.3">
      <c r="A3198" s="1" t="s">
        <v>2300</v>
      </c>
      <c r="B3198" s="1" t="s">
        <v>698</v>
      </c>
      <c r="C3198" s="1" t="s">
        <v>1305</v>
      </c>
      <c r="D3198" s="1" t="s">
        <v>1306</v>
      </c>
      <c r="E3198" s="1" t="s">
        <v>8816</v>
      </c>
      <c r="F3198" s="1" t="s">
        <v>9242</v>
      </c>
    </row>
    <row r="3199" spans="1:6" x14ac:dyDescent="0.3">
      <c r="A3199" s="1" t="s">
        <v>2300</v>
      </c>
      <c r="B3199" s="1" t="s">
        <v>698</v>
      </c>
      <c r="C3199" s="1" t="s">
        <v>1305</v>
      </c>
      <c r="D3199" s="1" t="s">
        <v>1306</v>
      </c>
      <c r="E3199" s="1" t="s">
        <v>8817</v>
      </c>
      <c r="F3199" s="1" t="s">
        <v>9243</v>
      </c>
    </row>
    <row r="3200" spans="1:6" x14ac:dyDescent="0.3">
      <c r="A3200" s="1" t="s">
        <v>2300</v>
      </c>
      <c r="B3200" s="1" t="s">
        <v>698</v>
      </c>
      <c r="C3200" s="1" t="s">
        <v>1305</v>
      </c>
      <c r="D3200" s="1" t="s">
        <v>1306</v>
      </c>
      <c r="E3200" s="1" t="s">
        <v>8818</v>
      </c>
      <c r="F3200" s="1" t="s">
        <v>9244</v>
      </c>
    </row>
    <row r="3201" spans="1:6" x14ac:dyDescent="0.3">
      <c r="A3201" s="1" t="s">
        <v>2300</v>
      </c>
      <c r="B3201" s="1" t="s">
        <v>698</v>
      </c>
      <c r="C3201" s="1" t="s">
        <v>1305</v>
      </c>
      <c r="D3201" s="1" t="s">
        <v>1306</v>
      </c>
      <c r="E3201" s="1" t="s">
        <v>8819</v>
      </c>
      <c r="F3201" s="1" t="s">
        <v>9245</v>
      </c>
    </row>
    <row r="3202" spans="1:6" x14ac:dyDescent="0.3">
      <c r="A3202" s="1" t="s">
        <v>2300</v>
      </c>
      <c r="B3202" s="1" t="s">
        <v>698</v>
      </c>
      <c r="C3202" s="1" t="s">
        <v>1305</v>
      </c>
      <c r="D3202" s="1" t="s">
        <v>1306</v>
      </c>
      <c r="E3202" s="1" t="s">
        <v>8784</v>
      </c>
      <c r="F3202" s="1" t="s">
        <v>9210</v>
      </c>
    </row>
    <row r="3203" spans="1:6" x14ac:dyDescent="0.3">
      <c r="A3203" s="1" t="s">
        <v>2300</v>
      </c>
      <c r="B3203" s="1" t="s">
        <v>698</v>
      </c>
      <c r="C3203" s="1" t="s">
        <v>1305</v>
      </c>
      <c r="D3203" s="1" t="s">
        <v>1306</v>
      </c>
      <c r="E3203" s="1" t="s">
        <v>8785</v>
      </c>
      <c r="F3203" s="1" t="s">
        <v>9211</v>
      </c>
    </row>
    <row r="3204" spans="1:6" x14ac:dyDescent="0.3">
      <c r="A3204" s="1" t="s">
        <v>2300</v>
      </c>
      <c r="B3204" s="1" t="s">
        <v>698</v>
      </c>
      <c r="C3204" s="1" t="s">
        <v>1305</v>
      </c>
      <c r="D3204" s="1" t="s">
        <v>1306</v>
      </c>
      <c r="E3204" s="1" t="s">
        <v>8786</v>
      </c>
      <c r="F3204" s="1" t="s">
        <v>9212</v>
      </c>
    </row>
    <row r="3205" spans="1:6" x14ac:dyDescent="0.3">
      <c r="A3205" s="1" t="s">
        <v>2300</v>
      </c>
      <c r="B3205" s="1" t="s">
        <v>698</v>
      </c>
      <c r="C3205" s="1" t="s">
        <v>1305</v>
      </c>
      <c r="D3205" s="1" t="s">
        <v>1306</v>
      </c>
      <c r="E3205" s="1" t="s">
        <v>8787</v>
      </c>
      <c r="F3205" s="1" t="s">
        <v>9213</v>
      </c>
    </row>
    <row r="3206" spans="1:6" x14ac:dyDescent="0.3">
      <c r="A3206" s="1" t="s">
        <v>2300</v>
      </c>
      <c r="B3206" s="1" t="s">
        <v>698</v>
      </c>
      <c r="C3206" s="1" t="s">
        <v>1305</v>
      </c>
      <c r="D3206" s="1" t="s">
        <v>1306</v>
      </c>
      <c r="E3206" s="1" t="s">
        <v>8788</v>
      </c>
      <c r="F3206" s="1" t="s">
        <v>9214</v>
      </c>
    </row>
    <row r="3207" spans="1:6" x14ac:dyDescent="0.3">
      <c r="A3207" s="1" t="s">
        <v>2300</v>
      </c>
      <c r="B3207" s="1" t="s">
        <v>698</v>
      </c>
      <c r="C3207" s="1" t="s">
        <v>1305</v>
      </c>
      <c r="D3207" s="1" t="s">
        <v>1306</v>
      </c>
      <c r="E3207" s="1" t="s">
        <v>8789</v>
      </c>
      <c r="F3207" s="1" t="s">
        <v>9215</v>
      </c>
    </row>
    <row r="3208" spans="1:6" x14ac:dyDescent="0.3">
      <c r="A3208" s="1" t="s">
        <v>2300</v>
      </c>
      <c r="B3208" s="1" t="s">
        <v>698</v>
      </c>
      <c r="C3208" s="1" t="s">
        <v>1305</v>
      </c>
      <c r="D3208" s="1" t="s">
        <v>1306</v>
      </c>
      <c r="E3208" s="1" t="s">
        <v>8790</v>
      </c>
      <c r="F3208" s="1" t="s">
        <v>9216</v>
      </c>
    </row>
    <row r="3209" spans="1:6" x14ac:dyDescent="0.3">
      <c r="A3209" s="1" t="s">
        <v>2300</v>
      </c>
      <c r="B3209" s="1" t="s">
        <v>698</v>
      </c>
      <c r="C3209" s="1" t="s">
        <v>1305</v>
      </c>
      <c r="D3209" s="1" t="s">
        <v>1306</v>
      </c>
      <c r="E3209" s="1" t="s">
        <v>8791</v>
      </c>
      <c r="F3209" s="1" t="s">
        <v>9217</v>
      </c>
    </row>
    <row r="3210" spans="1:6" x14ac:dyDescent="0.3">
      <c r="A3210" s="1" t="s">
        <v>2300</v>
      </c>
      <c r="B3210" s="1" t="s">
        <v>698</v>
      </c>
      <c r="C3210" s="1" t="s">
        <v>1305</v>
      </c>
      <c r="D3210" s="1" t="s">
        <v>1306</v>
      </c>
      <c r="E3210" s="1" t="s">
        <v>8792</v>
      </c>
      <c r="F3210" s="1" t="s">
        <v>9218</v>
      </c>
    </row>
    <row r="3211" spans="1:6" x14ac:dyDescent="0.3">
      <c r="A3211" s="1" t="s">
        <v>2300</v>
      </c>
      <c r="B3211" s="1" t="s">
        <v>698</v>
      </c>
      <c r="C3211" s="1" t="s">
        <v>1305</v>
      </c>
      <c r="D3211" s="1" t="s">
        <v>1306</v>
      </c>
      <c r="E3211" s="1" t="s">
        <v>8793</v>
      </c>
      <c r="F3211" s="1" t="s">
        <v>9219</v>
      </c>
    </row>
    <row r="3212" spans="1:6" x14ac:dyDescent="0.3">
      <c r="A3212" s="1" t="s">
        <v>2300</v>
      </c>
      <c r="B3212" s="1" t="s">
        <v>698</v>
      </c>
      <c r="C3212" s="1" t="s">
        <v>1305</v>
      </c>
      <c r="D3212" s="1" t="s">
        <v>1306</v>
      </c>
      <c r="E3212" s="1" t="s">
        <v>8794</v>
      </c>
      <c r="F3212" s="1" t="s">
        <v>9220</v>
      </c>
    </row>
    <row r="3213" spans="1:6" x14ac:dyDescent="0.3">
      <c r="A3213" s="1" t="s">
        <v>2300</v>
      </c>
      <c r="B3213" s="1" t="s">
        <v>698</v>
      </c>
      <c r="C3213" s="1" t="s">
        <v>1305</v>
      </c>
      <c r="D3213" s="1" t="s">
        <v>1306</v>
      </c>
      <c r="E3213" s="1" t="s">
        <v>8795</v>
      </c>
      <c r="F3213" s="1" t="s">
        <v>9221</v>
      </c>
    </row>
    <row r="3214" spans="1:6" x14ac:dyDescent="0.3">
      <c r="A3214" s="1" t="s">
        <v>2300</v>
      </c>
      <c r="B3214" s="1" t="s">
        <v>698</v>
      </c>
      <c r="C3214" s="1" t="s">
        <v>1305</v>
      </c>
      <c r="D3214" s="1" t="s">
        <v>1306</v>
      </c>
      <c r="E3214" s="1" t="s">
        <v>8796</v>
      </c>
      <c r="F3214" s="1" t="s">
        <v>9222</v>
      </c>
    </row>
    <row r="3215" spans="1:6" x14ac:dyDescent="0.3">
      <c r="A3215" s="1" t="s">
        <v>2300</v>
      </c>
      <c r="B3215" s="1" t="s">
        <v>698</v>
      </c>
      <c r="C3215" s="1" t="s">
        <v>1305</v>
      </c>
      <c r="D3215" s="1" t="s">
        <v>1306</v>
      </c>
      <c r="E3215" s="1" t="s">
        <v>8797</v>
      </c>
      <c r="F3215" s="1" t="s">
        <v>9223</v>
      </c>
    </row>
    <row r="3216" spans="1:6" x14ac:dyDescent="0.3">
      <c r="A3216" s="1" t="s">
        <v>2300</v>
      </c>
      <c r="B3216" s="1" t="s">
        <v>698</v>
      </c>
      <c r="C3216" s="1" t="s">
        <v>1305</v>
      </c>
      <c r="D3216" s="1" t="s">
        <v>1306</v>
      </c>
      <c r="E3216" s="1" t="s">
        <v>8798</v>
      </c>
      <c r="F3216" s="1" t="s">
        <v>9224</v>
      </c>
    </row>
    <row r="3217" spans="1:6" x14ac:dyDescent="0.3">
      <c r="A3217" s="1" t="s">
        <v>2300</v>
      </c>
      <c r="B3217" s="1" t="s">
        <v>698</v>
      </c>
      <c r="C3217" s="1" t="s">
        <v>1305</v>
      </c>
      <c r="D3217" s="1" t="s">
        <v>1306</v>
      </c>
      <c r="E3217" s="1" t="s">
        <v>8799</v>
      </c>
      <c r="F3217" s="1" t="s">
        <v>9225</v>
      </c>
    </row>
    <row r="3218" spans="1:6" x14ac:dyDescent="0.3">
      <c r="A3218" s="1" t="s">
        <v>2300</v>
      </c>
      <c r="B3218" s="1" t="s">
        <v>698</v>
      </c>
      <c r="C3218" s="1" t="s">
        <v>1305</v>
      </c>
      <c r="D3218" s="1" t="s">
        <v>1306</v>
      </c>
      <c r="E3218" s="1" t="s">
        <v>8800</v>
      </c>
      <c r="F3218" s="1" t="s">
        <v>9226</v>
      </c>
    </row>
    <row r="3219" spans="1:6" x14ac:dyDescent="0.3">
      <c r="A3219" s="1" t="s">
        <v>2300</v>
      </c>
      <c r="B3219" s="1" t="s">
        <v>698</v>
      </c>
      <c r="C3219" s="1" t="s">
        <v>1305</v>
      </c>
      <c r="D3219" s="1" t="s">
        <v>1306</v>
      </c>
      <c r="E3219" s="1" t="s">
        <v>8801</v>
      </c>
      <c r="F3219" s="1" t="s">
        <v>9227</v>
      </c>
    </row>
    <row r="3220" spans="1:6" x14ac:dyDescent="0.3">
      <c r="A3220" s="1" t="s">
        <v>2300</v>
      </c>
      <c r="B3220" s="1" t="s">
        <v>698</v>
      </c>
      <c r="C3220" s="1" t="s">
        <v>1305</v>
      </c>
      <c r="D3220" s="1" t="s">
        <v>1306</v>
      </c>
      <c r="E3220" s="1" t="s">
        <v>8829</v>
      </c>
      <c r="F3220" s="1" t="s">
        <v>9255</v>
      </c>
    </row>
    <row r="3221" spans="1:6" x14ac:dyDescent="0.3">
      <c r="A3221" s="1" t="s">
        <v>2300</v>
      </c>
      <c r="B3221" s="1" t="s">
        <v>698</v>
      </c>
      <c r="C3221" s="1" t="s">
        <v>1305</v>
      </c>
      <c r="D3221" s="1" t="s">
        <v>1306</v>
      </c>
      <c r="E3221" s="1" t="s">
        <v>8830</v>
      </c>
      <c r="F3221" s="1" t="s">
        <v>9256</v>
      </c>
    </row>
    <row r="3222" spans="1:6" x14ac:dyDescent="0.3">
      <c r="A3222" s="1" t="s">
        <v>2300</v>
      </c>
      <c r="B3222" s="1" t="s">
        <v>698</v>
      </c>
      <c r="C3222" s="1" t="s">
        <v>1305</v>
      </c>
      <c r="D3222" s="1" t="s">
        <v>1306</v>
      </c>
      <c r="E3222" s="1" t="s">
        <v>8831</v>
      </c>
      <c r="F3222" s="1" t="s">
        <v>9257</v>
      </c>
    </row>
    <row r="3223" spans="1:6" x14ac:dyDescent="0.3">
      <c r="A3223" s="1" t="s">
        <v>2300</v>
      </c>
      <c r="B3223" s="1" t="s">
        <v>698</v>
      </c>
      <c r="C3223" s="1" t="s">
        <v>1305</v>
      </c>
      <c r="D3223" s="1" t="s">
        <v>1306</v>
      </c>
      <c r="E3223" s="1" t="s">
        <v>8832</v>
      </c>
      <c r="F3223" s="1" t="s">
        <v>9258</v>
      </c>
    </row>
    <row r="3224" spans="1:6" x14ac:dyDescent="0.3">
      <c r="A3224" s="1" t="s">
        <v>2300</v>
      </c>
      <c r="B3224" s="1" t="s">
        <v>698</v>
      </c>
      <c r="C3224" s="1" t="s">
        <v>1305</v>
      </c>
      <c r="D3224" s="1" t="s">
        <v>1306</v>
      </c>
      <c r="E3224" s="1" t="s">
        <v>8833</v>
      </c>
      <c r="F3224" s="1" t="s">
        <v>9259</v>
      </c>
    </row>
    <row r="3225" spans="1:6" x14ac:dyDescent="0.3">
      <c r="A3225" s="1" t="s">
        <v>2300</v>
      </c>
      <c r="B3225" s="1" t="s">
        <v>698</v>
      </c>
      <c r="C3225" s="1" t="s">
        <v>1305</v>
      </c>
      <c r="D3225" s="1" t="s">
        <v>1306</v>
      </c>
      <c r="E3225" s="1" t="s">
        <v>8834</v>
      </c>
      <c r="F3225" s="1" t="s">
        <v>9260</v>
      </c>
    </row>
    <row r="3226" spans="1:6" x14ac:dyDescent="0.3">
      <c r="A3226" s="1" t="s">
        <v>2300</v>
      </c>
      <c r="B3226" s="1" t="s">
        <v>698</v>
      </c>
      <c r="C3226" s="1" t="s">
        <v>1305</v>
      </c>
      <c r="D3226" s="1" t="s">
        <v>1306</v>
      </c>
      <c r="E3226" s="1" t="s">
        <v>8835</v>
      </c>
      <c r="F3226" s="1" t="s">
        <v>9261</v>
      </c>
    </row>
    <row r="3227" spans="1:6" x14ac:dyDescent="0.3">
      <c r="A3227" s="1" t="s">
        <v>2300</v>
      </c>
      <c r="B3227" s="1" t="s">
        <v>698</v>
      </c>
      <c r="C3227" s="1" t="s">
        <v>1305</v>
      </c>
      <c r="D3227" s="1" t="s">
        <v>1306</v>
      </c>
      <c r="E3227" s="1" t="s">
        <v>8836</v>
      </c>
      <c r="F3227" s="1" t="s">
        <v>9262</v>
      </c>
    </row>
    <row r="3228" spans="1:6" x14ac:dyDescent="0.3">
      <c r="A3228" s="1" t="s">
        <v>2300</v>
      </c>
      <c r="B3228" s="1" t="s">
        <v>698</v>
      </c>
      <c r="C3228" s="1" t="s">
        <v>1305</v>
      </c>
      <c r="D3228" s="1" t="s">
        <v>1306</v>
      </c>
      <c r="E3228" s="1" t="s">
        <v>8837</v>
      </c>
      <c r="F3228" s="1" t="s">
        <v>9263</v>
      </c>
    </row>
    <row r="3229" spans="1:6" x14ac:dyDescent="0.3">
      <c r="A3229" s="1" t="s">
        <v>2300</v>
      </c>
      <c r="B3229" s="1" t="s">
        <v>698</v>
      </c>
      <c r="C3229" s="1" t="s">
        <v>1305</v>
      </c>
      <c r="D3229" s="1" t="s">
        <v>1306</v>
      </c>
      <c r="E3229" s="1" t="s">
        <v>8811</v>
      </c>
      <c r="F3229" s="1" t="s">
        <v>9237</v>
      </c>
    </row>
    <row r="3230" spans="1:6" x14ac:dyDescent="0.3">
      <c r="A3230" s="1" t="s">
        <v>2300</v>
      </c>
      <c r="B3230" s="1" t="s">
        <v>698</v>
      </c>
      <c r="C3230" s="1" t="s">
        <v>1305</v>
      </c>
      <c r="D3230" s="1" t="s">
        <v>1306</v>
      </c>
      <c r="E3230" s="1" t="s">
        <v>8812</v>
      </c>
      <c r="F3230" s="1" t="s">
        <v>9238</v>
      </c>
    </row>
    <row r="3231" spans="1:6" x14ac:dyDescent="0.3">
      <c r="A3231" s="1" t="s">
        <v>2300</v>
      </c>
      <c r="B3231" s="1" t="s">
        <v>698</v>
      </c>
      <c r="C3231" s="1" t="s">
        <v>1305</v>
      </c>
      <c r="D3231" s="1" t="s">
        <v>1306</v>
      </c>
      <c r="E3231" s="1" t="s">
        <v>8813</v>
      </c>
      <c r="F3231" s="1" t="s">
        <v>9239</v>
      </c>
    </row>
    <row r="3232" spans="1:6" x14ac:dyDescent="0.3">
      <c r="A3232" s="1" t="s">
        <v>2300</v>
      </c>
      <c r="B3232" s="1" t="s">
        <v>698</v>
      </c>
      <c r="C3232" s="1" t="s">
        <v>1305</v>
      </c>
      <c r="D3232" s="1" t="s">
        <v>1306</v>
      </c>
      <c r="E3232" s="1" t="s">
        <v>8814</v>
      </c>
      <c r="F3232" s="1" t="s">
        <v>9240</v>
      </c>
    </row>
    <row r="3233" spans="1:6" x14ac:dyDescent="0.3">
      <c r="A3233" s="1" t="s">
        <v>2300</v>
      </c>
      <c r="B3233" s="1" t="s">
        <v>698</v>
      </c>
      <c r="C3233" s="1" t="s">
        <v>1305</v>
      </c>
      <c r="D3233" s="1" t="s">
        <v>1306</v>
      </c>
      <c r="E3233" s="1" t="s">
        <v>8815</v>
      </c>
      <c r="F3233" s="1" t="s">
        <v>9241</v>
      </c>
    </row>
    <row r="3234" spans="1:6" x14ac:dyDescent="0.3">
      <c r="A3234" s="1" t="s">
        <v>2300</v>
      </c>
      <c r="B3234" s="1" t="s">
        <v>698</v>
      </c>
      <c r="C3234" s="1" t="s">
        <v>1305</v>
      </c>
      <c r="D3234" s="1" t="s">
        <v>1306</v>
      </c>
      <c r="E3234" s="1" t="s">
        <v>8816</v>
      </c>
      <c r="F3234" s="1" t="s">
        <v>9242</v>
      </c>
    </row>
    <row r="3235" spans="1:6" x14ac:dyDescent="0.3">
      <c r="A3235" s="1" t="s">
        <v>2300</v>
      </c>
      <c r="B3235" s="1" t="s">
        <v>698</v>
      </c>
      <c r="C3235" s="1" t="s">
        <v>1305</v>
      </c>
      <c r="D3235" s="1" t="s">
        <v>1306</v>
      </c>
      <c r="E3235" s="1" t="s">
        <v>8817</v>
      </c>
      <c r="F3235" s="1" t="s">
        <v>9243</v>
      </c>
    </row>
    <row r="3236" spans="1:6" x14ac:dyDescent="0.3">
      <c r="A3236" s="1" t="s">
        <v>2300</v>
      </c>
      <c r="B3236" s="1" t="s">
        <v>698</v>
      </c>
      <c r="C3236" s="1" t="s">
        <v>1305</v>
      </c>
      <c r="D3236" s="1" t="s">
        <v>1306</v>
      </c>
      <c r="E3236" s="1" t="s">
        <v>8818</v>
      </c>
      <c r="F3236" s="1" t="s">
        <v>9244</v>
      </c>
    </row>
    <row r="3237" spans="1:6" x14ac:dyDescent="0.3">
      <c r="A3237" s="1" t="s">
        <v>2300</v>
      </c>
      <c r="B3237" s="1" t="s">
        <v>698</v>
      </c>
      <c r="C3237" s="1" t="s">
        <v>1305</v>
      </c>
      <c r="D3237" s="1" t="s">
        <v>1306</v>
      </c>
      <c r="E3237" s="1" t="s">
        <v>8819</v>
      </c>
      <c r="F3237" s="1" t="s">
        <v>9245</v>
      </c>
    </row>
    <row r="3238" spans="1:6" x14ac:dyDescent="0.3">
      <c r="A3238" s="1" t="s">
        <v>2300</v>
      </c>
      <c r="B3238" s="1" t="s">
        <v>698</v>
      </c>
      <c r="C3238" s="1" t="s">
        <v>1305</v>
      </c>
      <c r="D3238" s="1" t="s">
        <v>1306</v>
      </c>
      <c r="E3238" s="1" t="s">
        <v>8784</v>
      </c>
      <c r="F3238" s="1" t="s">
        <v>9210</v>
      </c>
    </row>
    <row r="3239" spans="1:6" x14ac:dyDescent="0.3">
      <c r="A3239" s="1" t="s">
        <v>2300</v>
      </c>
      <c r="B3239" s="1" t="s">
        <v>698</v>
      </c>
      <c r="C3239" s="1" t="s">
        <v>1305</v>
      </c>
      <c r="D3239" s="1" t="s">
        <v>1306</v>
      </c>
      <c r="E3239" s="1" t="s">
        <v>8785</v>
      </c>
      <c r="F3239" s="1" t="s">
        <v>9211</v>
      </c>
    </row>
    <row r="3240" spans="1:6" x14ac:dyDescent="0.3">
      <c r="A3240" s="1" t="s">
        <v>2300</v>
      </c>
      <c r="B3240" s="1" t="s">
        <v>698</v>
      </c>
      <c r="C3240" s="1" t="s">
        <v>1305</v>
      </c>
      <c r="D3240" s="1" t="s">
        <v>1306</v>
      </c>
      <c r="E3240" s="1" t="s">
        <v>8786</v>
      </c>
      <c r="F3240" s="1" t="s">
        <v>9212</v>
      </c>
    </row>
    <row r="3241" spans="1:6" x14ac:dyDescent="0.3">
      <c r="A3241" s="1" t="s">
        <v>2300</v>
      </c>
      <c r="B3241" s="1" t="s">
        <v>698</v>
      </c>
      <c r="C3241" s="1" t="s">
        <v>1305</v>
      </c>
      <c r="D3241" s="1" t="s">
        <v>1306</v>
      </c>
      <c r="E3241" s="1" t="s">
        <v>8787</v>
      </c>
      <c r="F3241" s="1" t="s">
        <v>9213</v>
      </c>
    </row>
    <row r="3242" spans="1:6" x14ac:dyDescent="0.3">
      <c r="A3242" s="1" t="s">
        <v>2300</v>
      </c>
      <c r="B3242" s="1" t="s">
        <v>698</v>
      </c>
      <c r="C3242" s="1" t="s">
        <v>1305</v>
      </c>
      <c r="D3242" s="1" t="s">
        <v>1306</v>
      </c>
      <c r="E3242" s="1" t="s">
        <v>8788</v>
      </c>
      <c r="F3242" s="1" t="s">
        <v>9214</v>
      </c>
    </row>
    <row r="3243" spans="1:6" x14ac:dyDescent="0.3">
      <c r="A3243" s="1" t="s">
        <v>2300</v>
      </c>
      <c r="B3243" s="1" t="s">
        <v>698</v>
      </c>
      <c r="C3243" s="1" t="s">
        <v>1305</v>
      </c>
      <c r="D3243" s="1" t="s">
        <v>1306</v>
      </c>
      <c r="E3243" s="1" t="s">
        <v>8789</v>
      </c>
      <c r="F3243" s="1" t="s">
        <v>9215</v>
      </c>
    </row>
    <row r="3244" spans="1:6" x14ac:dyDescent="0.3">
      <c r="A3244" s="1" t="s">
        <v>2300</v>
      </c>
      <c r="B3244" s="1" t="s">
        <v>698</v>
      </c>
      <c r="C3244" s="1" t="s">
        <v>1305</v>
      </c>
      <c r="D3244" s="1" t="s">
        <v>1306</v>
      </c>
      <c r="E3244" s="1" t="s">
        <v>8790</v>
      </c>
      <c r="F3244" s="1" t="s">
        <v>9216</v>
      </c>
    </row>
    <row r="3245" spans="1:6" x14ac:dyDescent="0.3">
      <c r="A3245" s="1" t="s">
        <v>2300</v>
      </c>
      <c r="B3245" s="1" t="s">
        <v>698</v>
      </c>
      <c r="C3245" s="1" t="s">
        <v>1305</v>
      </c>
      <c r="D3245" s="1" t="s">
        <v>1306</v>
      </c>
      <c r="E3245" s="1" t="s">
        <v>8791</v>
      </c>
      <c r="F3245" s="1" t="s">
        <v>9217</v>
      </c>
    </row>
    <row r="3246" spans="1:6" x14ac:dyDescent="0.3">
      <c r="A3246" s="1" t="s">
        <v>2300</v>
      </c>
      <c r="B3246" s="1" t="s">
        <v>698</v>
      </c>
      <c r="C3246" s="1" t="s">
        <v>1305</v>
      </c>
      <c r="D3246" s="1" t="s">
        <v>1306</v>
      </c>
      <c r="E3246" s="1" t="s">
        <v>8792</v>
      </c>
      <c r="F3246" s="1" t="s">
        <v>9218</v>
      </c>
    </row>
    <row r="3247" spans="1:6" x14ac:dyDescent="0.3">
      <c r="A3247" s="1" t="s">
        <v>2300</v>
      </c>
      <c r="B3247" s="1" t="s">
        <v>698</v>
      </c>
      <c r="C3247" s="1" t="s">
        <v>1305</v>
      </c>
      <c r="D3247" s="1" t="s">
        <v>1306</v>
      </c>
      <c r="E3247" s="1" t="s">
        <v>8793</v>
      </c>
      <c r="F3247" s="1" t="s">
        <v>9219</v>
      </c>
    </row>
    <row r="3248" spans="1:6" x14ac:dyDescent="0.3">
      <c r="A3248" s="1" t="s">
        <v>2300</v>
      </c>
      <c r="B3248" s="1" t="s">
        <v>698</v>
      </c>
      <c r="C3248" s="1" t="s">
        <v>1305</v>
      </c>
      <c r="D3248" s="1" t="s">
        <v>1306</v>
      </c>
      <c r="E3248" s="1" t="s">
        <v>8794</v>
      </c>
      <c r="F3248" s="1" t="s">
        <v>9220</v>
      </c>
    </row>
    <row r="3249" spans="1:6" x14ac:dyDescent="0.3">
      <c r="A3249" s="1" t="s">
        <v>2300</v>
      </c>
      <c r="B3249" s="1" t="s">
        <v>698</v>
      </c>
      <c r="C3249" s="1" t="s">
        <v>1305</v>
      </c>
      <c r="D3249" s="1" t="s">
        <v>1306</v>
      </c>
      <c r="E3249" s="1" t="s">
        <v>8795</v>
      </c>
      <c r="F3249" s="1" t="s">
        <v>9221</v>
      </c>
    </row>
    <row r="3250" spans="1:6" x14ac:dyDescent="0.3">
      <c r="A3250" s="1" t="s">
        <v>2300</v>
      </c>
      <c r="B3250" s="1" t="s">
        <v>698</v>
      </c>
      <c r="C3250" s="1" t="s">
        <v>1305</v>
      </c>
      <c r="D3250" s="1" t="s">
        <v>1306</v>
      </c>
      <c r="E3250" s="1" t="s">
        <v>8796</v>
      </c>
      <c r="F3250" s="1" t="s">
        <v>9222</v>
      </c>
    </row>
    <row r="3251" spans="1:6" x14ac:dyDescent="0.3">
      <c r="A3251" s="1" t="s">
        <v>2300</v>
      </c>
      <c r="B3251" s="1" t="s">
        <v>698</v>
      </c>
      <c r="C3251" s="1" t="s">
        <v>1305</v>
      </c>
      <c r="D3251" s="1" t="s">
        <v>1306</v>
      </c>
      <c r="E3251" s="1" t="s">
        <v>8797</v>
      </c>
      <c r="F3251" s="1" t="s">
        <v>9223</v>
      </c>
    </row>
    <row r="3252" spans="1:6" x14ac:dyDescent="0.3">
      <c r="A3252" s="1" t="s">
        <v>2300</v>
      </c>
      <c r="B3252" s="1" t="s">
        <v>698</v>
      </c>
      <c r="C3252" s="1" t="s">
        <v>1305</v>
      </c>
      <c r="D3252" s="1" t="s">
        <v>1306</v>
      </c>
      <c r="E3252" s="1" t="s">
        <v>8798</v>
      </c>
      <c r="F3252" s="1" t="s">
        <v>9224</v>
      </c>
    </row>
    <row r="3253" spans="1:6" x14ac:dyDescent="0.3">
      <c r="A3253" s="1" t="s">
        <v>2300</v>
      </c>
      <c r="B3253" s="1" t="s">
        <v>698</v>
      </c>
      <c r="C3253" s="1" t="s">
        <v>1305</v>
      </c>
      <c r="D3253" s="1" t="s">
        <v>1306</v>
      </c>
      <c r="E3253" s="1" t="s">
        <v>8799</v>
      </c>
      <c r="F3253" s="1" t="s">
        <v>9225</v>
      </c>
    </row>
    <row r="3254" spans="1:6" x14ac:dyDescent="0.3">
      <c r="A3254" s="1" t="s">
        <v>2300</v>
      </c>
      <c r="B3254" s="1" t="s">
        <v>698</v>
      </c>
      <c r="C3254" s="1" t="s">
        <v>1305</v>
      </c>
      <c r="D3254" s="1" t="s">
        <v>1306</v>
      </c>
      <c r="E3254" s="1" t="s">
        <v>8800</v>
      </c>
      <c r="F3254" s="1" t="s">
        <v>9226</v>
      </c>
    </row>
    <row r="3255" spans="1:6" x14ac:dyDescent="0.3">
      <c r="A3255" s="1" t="s">
        <v>2300</v>
      </c>
      <c r="B3255" s="1" t="s">
        <v>698</v>
      </c>
      <c r="C3255" s="1" t="s">
        <v>1305</v>
      </c>
      <c r="D3255" s="1" t="s">
        <v>1306</v>
      </c>
      <c r="E3255" s="1" t="s">
        <v>8801</v>
      </c>
      <c r="F3255" s="1" t="s">
        <v>9227</v>
      </c>
    </row>
    <row r="3256" spans="1:6" x14ac:dyDescent="0.3">
      <c r="A3256" s="1" t="s">
        <v>2300</v>
      </c>
      <c r="B3256" s="1" t="s">
        <v>698</v>
      </c>
      <c r="C3256" s="1" t="s">
        <v>1305</v>
      </c>
      <c r="D3256" s="1" t="s">
        <v>1306</v>
      </c>
      <c r="E3256" s="1" t="s">
        <v>8829</v>
      </c>
      <c r="F3256" s="1" t="s">
        <v>9255</v>
      </c>
    </row>
    <row r="3257" spans="1:6" x14ac:dyDescent="0.3">
      <c r="A3257" s="1" t="s">
        <v>2300</v>
      </c>
      <c r="B3257" s="1" t="s">
        <v>698</v>
      </c>
      <c r="C3257" s="1" t="s">
        <v>1305</v>
      </c>
      <c r="D3257" s="1" t="s">
        <v>1306</v>
      </c>
      <c r="E3257" s="1" t="s">
        <v>8830</v>
      </c>
      <c r="F3257" s="1" t="s">
        <v>9256</v>
      </c>
    </row>
    <row r="3258" spans="1:6" x14ac:dyDescent="0.3">
      <c r="A3258" s="1" t="s">
        <v>2300</v>
      </c>
      <c r="B3258" s="1" t="s">
        <v>698</v>
      </c>
      <c r="C3258" s="1" t="s">
        <v>1305</v>
      </c>
      <c r="D3258" s="1" t="s">
        <v>1306</v>
      </c>
      <c r="E3258" s="1" t="s">
        <v>8831</v>
      </c>
      <c r="F3258" s="1" t="s">
        <v>9257</v>
      </c>
    </row>
    <row r="3259" spans="1:6" x14ac:dyDescent="0.3">
      <c r="A3259" s="1" t="s">
        <v>2300</v>
      </c>
      <c r="B3259" s="1" t="s">
        <v>698</v>
      </c>
      <c r="C3259" s="1" t="s">
        <v>1305</v>
      </c>
      <c r="D3259" s="1" t="s">
        <v>1306</v>
      </c>
      <c r="E3259" s="1" t="s">
        <v>8832</v>
      </c>
      <c r="F3259" s="1" t="s">
        <v>9258</v>
      </c>
    </row>
    <row r="3260" spans="1:6" x14ac:dyDescent="0.3">
      <c r="A3260" s="1" t="s">
        <v>2300</v>
      </c>
      <c r="B3260" s="1" t="s">
        <v>698</v>
      </c>
      <c r="C3260" s="1" t="s">
        <v>1305</v>
      </c>
      <c r="D3260" s="1" t="s">
        <v>1306</v>
      </c>
      <c r="E3260" s="1" t="s">
        <v>8833</v>
      </c>
      <c r="F3260" s="1" t="s">
        <v>9259</v>
      </c>
    </row>
    <row r="3261" spans="1:6" x14ac:dyDescent="0.3">
      <c r="A3261" s="1" t="s">
        <v>2300</v>
      </c>
      <c r="B3261" s="1" t="s">
        <v>698</v>
      </c>
      <c r="C3261" s="1" t="s">
        <v>1305</v>
      </c>
      <c r="D3261" s="1" t="s">
        <v>1306</v>
      </c>
      <c r="E3261" s="1" t="s">
        <v>8834</v>
      </c>
      <c r="F3261" s="1" t="s">
        <v>9260</v>
      </c>
    </row>
    <row r="3262" spans="1:6" x14ac:dyDescent="0.3">
      <c r="A3262" s="1" t="s">
        <v>2300</v>
      </c>
      <c r="B3262" s="1" t="s">
        <v>698</v>
      </c>
      <c r="C3262" s="1" t="s">
        <v>1305</v>
      </c>
      <c r="D3262" s="1" t="s">
        <v>1306</v>
      </c>
      <c r="E3262" s="1" t="s">
        <v>8835</v>
      </c>
      <c r="F3262" s="1" t="s">
        <v>9261</v>
      </c>
    </row>
    <row r="3263" spans="1:6" x14ac:dyDescent="0.3">
      <c r="A3263" s="1" t="s">
        <v>2300</v>
      </c>
      <c r="B3263" s="1" t="s">
        <v>698</v>
      </c>
      <c r="C3263" s="1" t="s">
        <v>1305</v>
      </c>
      <c r="D3263" s="1" t="s">
        <v>1306</v>
      </c>
      <c r="E3263" s="1" t="s">
        <v>8836</v>
      </c>
      <c r="F3263" s="1" t="s">
        <v>9262</v>
      </c>
    </row>
    <row r="3264" spans="1:6" x14ac:dyDescent="0.3">
      <c r="A3264" s="1" t="s">
        <v>2300</v>
      </c>
      <c r="B3264" s="1" t="s">
        <v>698</v>
      </c>
      <c r="C3264" s="1" t="s">
        <v>1305</v>
      </c>
      <c r="D3264" s="1" t="s">
        <v>1306</v>
      </c>
      <c r="E3264" s="1" t="s">
        <v>8837</v>
      </c>
      <c r="F3264" s="1" t="s">
        <v>9263</v>
      </c>
    </row>
    <row r="3265" spans="1:6" x14ac:dyDescent="0.3">
      <c r="A3265" s="1" t="s">
        <v>2300</v>
      </c>
      <c r="B3265" s="1" t="s">
        <v>698</v>
      </c>
      <c r="C3265" s="1" t="s">
        <v>1305</v>
      </c>
      <c r="D3265" s="1" t="s">
        <v>1306</v>
      </c>
      <c r="E3265" s="1" t="s">
        <v>8820</v>
      </c>
      <c r="F3265" s="1" t="s">
        <v>9246</v>
      </c>
    </row>
    <row r="3266" spans="1:6" x14ac:dyDescent="0.3">
      <c r="A3266" s="1" t="s">
        <v>2300</v>
      </c>
      <c r="B3266" s="1" t="s">
        <v>698</v>
      </c>
      <c r="C3266" s="1" t="s">
        <v>1305</v>
      </c>
      <c r="D3266" s="1" t="s">
        <v>1306</v>
      </c>
      <c r="E3266" s="1" t="s">
        <v>8821</v>
      </c>
      <c r="F3266" s="1" t="s">
        <v>9247</v>
      </c>
    </row>
    <row r="3267" spans="1:6" x14ac:dyDescent="0.3">
      <c r="A3267" s="1" t="s">
        <v>2300</v>
      </c>
      <c r="B3267" s="1" t="s">
        <v>698</v>
      </c>
      <c r="C3267" s="1" t="s">
        <v>1305</v>
      </c>
      <c r="D3267" s="1" t="s">
        <v>1306</v>
      </c>
      <c r="E3267" s="1" t="s">
        <v>8822</v>
      </c>
      <c r="F3267" s="1" t="s">
        <v>9248</v>
      </c>
    </row>
    <row r="3268" spans="1:6" x14ac:dyDescent="0.3">
      <c r="A3268" s="1" t="s">
        <v>2300</v>
      </c>
      <c r="B3268" s="1" t="s">
        <v>698</v>
      </c>
      <c r="C3268" s="1" t="s">
        <v>1305</v>
      </c>
      <c r="D3268" s="1" t="s">
        <v>1306</v>
      </c>
      <c r="E3268" s="1" t="s">
        <v>8823</v>
      </c>
      <c r="F3268" s="1" t="s">
        <v>9249</v>
      </c>
    </row>
    <row r="3269" spans="1:6" x14ac:dyDescent="0.3">
      <c r="A3269" s="1" t="s">
        <v>2300</v>
      </c>
      <c r="B3269" s="1" t="s">
        <v>698</v>
      </c>
      <c r="C3269" s="1" t="s">
        <v>1305</v>
      </c>
      <c r="D3269" s="1" t="s">
        <v>1306</v>
      </c>
      <c r="E3269" s="1" t="s">
        <v>8824</v>
      </c>
      <c r="F3269" s="1" t="s">
        <v>9250</v>
      </c>
    </row>
    <row r="3270" spans="1:6" x14ac:dyDescent="0.3">
      <c r="A3270" s="1" t="s">
        <v>2300</v>
      </c>
      <c r="B3270" s="1" t="s">
        <v>698</v>
      </c>
      <c r="C3270" s="1" t="s">
        <v>1305</v>
      </c>
      <c r="D3270" s="1" t="s">
        <v>1306</v>
      </c>
      <c r="E3270" s="1" t="s">
        <v>8825</v>
      </c>
      <c r="F3270" s="1" t="s">
        <v>9251</v>
      </c>
    </row>
    <row r="3271" spans="1:6" x14ac:dyDescent="0.3">
      <c r="A3271" s="1" t="s">
        <v>2300</v>
      </c>
      <c r="B3271" s="1" t="s">
        <v>698</v>
      </c>
      <c r="C3271" s="1" t="s">
        <v>1305</v>
      </c>
      <c r="D3271" s="1" t="s">
        <v>1306</v>
      </c>
      <c r="E3271" s="1" t="s">
        <v>8826</v>
      </c>
      <c r="F3271" s="1" t="s">
        <v>9252</v>
      </c>
    </row>
    <row r="3272" spans="1:6" x14ac:dyDescent="0.3">
      <c r="A3272" s="1" t="s">
        <v>2300</v>
      </c>
      <c r="B3272" s="1" t="s">
        <v>698</v>
      </c>
      <c r="C3272" s="1" t="s">
        <v>1305</v>
      </c>
      <c r="D3272" s="1" t="s">
        <v>1306</v>
      </c>
      <c r="E3272" s="1" t="s">
        <v>8827</v>
      </c>
      <c r="F3272" s="1" t="s">
        <v>9253</v>
      </c>
    </row>
    <row r="3273" spans="1:6" x14ac:dyDescent="0.3">
      <c r="A3273" s="1" t="s">
        <v>2300</v>
      </c>
      <c r="B3273" s="1" t="s">
        <v>698</v>
      </c>
      <c r="C3273" s="1" t="s">
        <v>1305</v>
      </c>
      <c r="D3273" s="1" t="s">
        <v>1306</v>
      </c>
      <c r="E3273" s="1" t="s">
        <v>8828</v>
      </c>
      <c r="F3273" s="1" t="s">
        <v>9254</v>
      </c>
    </row>
    <row r="3274" spans="1:6" x14ac:dyDescent="0.3">
      <c r="A3274" s="1" t="s">
        <v>2300</v>
      </c>
      <c r="B3274" s="1" t="s">
        <v>698</v>
      </c>
      <c r="C3274" s="1" t="s">
        <v>1305</v>
      </c>
      <c r="D3274" s="1" t="s">
        <v>1306</v>
      </c>
      <c r="E3274" s="1" t="s">
        <v>8784</v>
      </c>
      <c r="F3274" s="1" t="s">
        <v>9210</v>
      </c>
    </row>
    <row r="3275" spans="1:6" x14ac:dyDescent="0.3">
      <c r="A3275" s="1" t="s">
        <v>2300</v>
      </c>
      <c r="B3275" s="1" t="s">
        <v>698</v>
      </c>
      <c r="C3275" s="1" t="s">
        <v>1305</v>
      </c>
      <c r="D3275" s="1" t="s">
        <v>1306</v>
      </c>
      <c r="E3275" s="1" t="s">
        <v>8785</v>
      </c>
      <c r="F3275" s="1" t="s">
        <v>9211</v>
      </c>
    </row>
    <row r="3276" spans="1:6" x14ac:dyDescent="0.3">
      <c r="A3276" s="1" t="s">
        <v>2300</v>
      </c>
      <c r="B3276" s="1" t="s">
        <v>698</v>
      </c>
      <c r="C3276" s="1" t="s">
        <v>1305</v>
      </c>
      <c r="D3276" s="1" t="s">
        <v>1306</v>
      </c>
      <c r="E3276" s="1" t="s">
        <v>8786</v>
      </c>
      <c r="F3276" s="1" t="s">
        <v>9212</v>
      </c>
    </row>
    <row r="3277" spans="1:6" x14ac:dyDescent="0.3">
      <c r="A3277" s="1" t="s">
        <v>2300</v>
      </c>
      <c r="B3277" s="1" t="s">
        <v>698</v>
      </c>
      <c r="C3277" s="1" t="s">
        <v>1305</v>
      </c>
      <c r="D3277" s="1" t="s">
        <v>1306</v>
      </c>
      <c r="E3277" s="1" t="s">
        <v>8787</v>
      </c>
      <c r="F3277" s="1" t="s">
        <v>9213</v>
      </c>
    </row>
    <row r="3278" spans="1:6" x14ac:dyDescent="0.3">
      <c r="A3278" s="1" t="s">
        <v>2300</v>
      </c>
      <c r="B3278" s="1" t="s">
        <v>698</v>
      </c>
      <c r="C3278" s="1" t="s">
        <v>1305</v>
      </c>
      <c r="D3278" s="1" t="s">
        <v>1306</v>
      </c>
      <c r="E3278" s="1" t="s">
        <v>8788</v>
      </c>
      <c r="F3278" s="1" t="s">
        <v>9214</v>
      </c>
    </row>
    <row r="3279" spans="1:6" x14ac:dyDescent="0.3">
      <c r="A3279" s="1" t="s">
        <v>2300</v>
      </c>
      <c r="B3279" s="1" t="s">
        <v>698</v>
      </c>
      <c r="C3279" s="1" t="s">
        <v>1305</v>
      </c>
      <c r="D3279" s="1" t="s">
        <v>1306</v>
      </c>
      <c r="E3279" s="1" t="s">
        <v>8789</v>
      </c>
      <c r="F3279" s="1" t="s">
        <v>9215</v>
      </c>
    </row>
    <row r="3280" spans="1:6" x14ac:dyDescent="0.3">
      <c r="A3280" s="1" t="s">
        <v>2300</v>
      </c>
      <c r="B3280" s="1" t="s">
        <v>698</v>
      </c>
      <c r="C3280" s="1" t="s">
        <v>1305</v>
      </c>
      <c r="D3280" s="1" t="s">
        <v>1306</v>
      </c>
      <c r="E3280" s="1" t="s">
        <v>8790</v>
      </c>
      <c r="F3280" s="1" t="s">
        <v>9216</v>
      </c>
    </row>
    <row r="3281" spans="1:6" x14ac:dyDescent="0.3">
      <c r="A3281" s="1" t="s">
        <v>2300</v>
      </c>
      <c r="B3281" s="1" t="s">
        <v>698</v>
      </c>
      <c r="C3281" s="1" t="s">
        <v>1305</v>
      </c>
      <c r="D3281" s="1" t="s">
        <v>1306</v>
      </c>
      <c r="E3281" s="1" t="s">
        <v>8791</v>
      </c>
      <c r="F3281" s="1" t="s">
        <v>9217</v>
      </c>
    </row>
    <row r="3282" spans="1:6" x14ac:dyDescent="0.3">
      <c r="A3282" s="1" t="s">
        <v>2300</v>
      </c>
      <c r="B3282" s="1" t="s">
        <v>698</v>
      </c>
      <c r="C3282" s="1" t="s">
        <v>1305</v>
      </c>
      <c r="D3282" s="1" t="s">
        <v>1306</v>
      </c>
      <c r="E3282" s="1" t="s">
        <v>8792</v>
      </c>
      <c r="F3282" s="1" t="s">
        <v>9218</v>
      </c>
    </row>
    <row r="3283" spans="1:6" x14ac:dyDescent="0.3">
      <c r="A3283" s="1" t="s">
        <v>2300</v>
      </c>
      <c r="B3283" s="1" t="s">
        <v>698</v>
      </c>
      <c r="C3283" s="1" t="s">
        <v>1305</v>
      </c>
      <c r="D3283" s="1" t="s">
        <v>1306</v>
      </c>
      <c r="E3283" s="1" t="s">
        <v>8793</v>
      </c>
      <c r="F3283" s="1" t="s">
        <v>9219</v>
      </c>
    </row>
    <row r="3284" spans="1:6" x14ac:dyDescent="0.3">
      <c r="A3284" s="1" t="s">
        <v>2300</v>
      </c>
      <c r="B3284" s="1" t="s">
        <v>698</v>
      </c>
      <c r="C3284" s="1" t="s">
        <v>1305</v>
      </c>
      <c r="D3284" s="1" t="s">
        <v>1306</v>
      </c>
      <c r="E3284" s="1" t="s">
        <v>8794</v>
      </c>
      <c r="F3284" s="1" t="s">
        <v>9220</v>
      </c>
    </row>
    <row r="3285" spans="1:6" x14ac:dyDescent="0.3">
      <c r="A3285" s="1" t="s">
        <v>2300</v>
      </c>
      <c r="B3285" s="1" t="s">
        <v>698</v>
      </c>
      <c r="C3285" s="1" t="s">
        <v>1305</v>
      </c>
      <c r="D3285" s="1" t="s">
        <v>1306</v>
      </c>
      <c r="E3285" s="1" t="s">
        <v>8795</v>
      </c>
      <c r="F3285" s="1" t="s">
        <v>9221</v>
      </c>
    </row>
    <row r="3286" spans="1:6" x14ac:dyDescent="0.3">
      <c r="A3286" s="1" t="s">
        <v>2300</v>
      </c>
      <c r="B3286" s="1" t="s">
        <v>698</v>
      </c>
      <c r="C3286" s="1" t="s">
        <v>1305</v>
      </c>
      <c r="D3286" s="1" t="s">
        <v>1306</v>
      </c>
      <c r="E3286" s="1" t="s">
        <v>8796</v>
      </c>
      <c r="F3286" s="1" t="s">
        <v>9222</v>
      </c>
    </row>
    <row r="3287" spans="1:6" x14ac:dyDescent="0.3">
      <c r="A3287" s="1" t="s">
        <v>2300</v>
      </c>
      <c r="B3287" s="1" t="s">
        <v>698</v>
      </c>
      <c r="C3287" s="1" t="s">
        <v>1305</v>
      </c>
      <c r="D3287" s="1" t="s">
        <v>1306</v>
      </c>
      <c r="E3287" s="1" t="s">
        <v>8797</v>
      </c>
      <c r="F3287" s="1" t="s">
        <v>9223</v>
      </c>
    </row>
    <row r="3288" spans="1:6" x14ac:dyDescent="0.3">
      <c r="A3288" s="1" t="s">
        <v>2300</v>
      </c>
      <c r="B3288" s="1" t="s">
        <v>698</v>
      </c>
      <c r="C3288" s="1" t="s">
        <v>1305</v>
      </c>
      <c r="D3288" s="1" t="s">
        <v>1306</v>
      </c>
      <c r="E3288" s="1" t="s">
        <v>8798</v>
      </c>
      <c r="F3288" s="1" t="s">
        <v>9224</v>
      </c>
    </row>
    <row r="3289" spans="1:6" x14ac:dyDescent="0.3">
      <c r="A3289" s="1" t="s">
        <v>2300</v>
      </c>
      <c r="B3289" s="1" t="s">
        <v>698</v>
      </c>
      <c r="C3289" s="1" t="s">
        <v>1305</v>
      </c>
      <c r="D3289" s="1" t="s">
        <v>1306</v>
      </c>
      <c r="E3289" s="1" t="s">
        <v>8799</v>
      </c>
      <c r="F3289" s="1" t="s">
        <v>9225</v>
      </c>
    </row>
    <row r="3290" spans="1:6" x14ac:dyDescent="0.3">
      <c r="A3290" s="1" t="s">
        <v>2300</v>
      </c>
      <c r="B3290" s="1" t="s">
        <v>698</v>
      </c>
      <c r="C3290" s="1" t="s">
        <v>1305</v>
      </c>
      <c r="D3290" s="1" t="s">
        <v>1306</v>
      </c>
      <c r="E3290" s="1" t="s">
        <v>8800</v>
      </c>
      <c r="F3290" s="1" t="s">
        <v>9226</v>
      </c>
    </row>
    <row r="3291" spans="1:6" x14ac:dyDescent="0.3">
      <c r="A3291" s="1" t="s">
        <v>2300</v>
      </c>
      <c r="B3291" s="1" t="s">
        <v>698</v>
      </c>
      <c r="C3291" s="1" t="s">
        <v>1305</v>
      </c>
      <c r="D3291" s="1" t="s">
        <v>1306</v>
      </c>
      <c r="E3291" s="1" t="s">
        <v>8801</v>
      </c>
      <c r="F3291" s="1" t="s">
        <v>9227</v>
      </c>
    </row>
    <row r="3292" spans="1:6" x14ac:dyDescent="0.3">
      <c r="A3292" s="1" t="s">
        <v>2300</v>
      </c>
      <c r="B3292" s="1" t="s">
        <v>698</v>
      </c>
      <c r="C3292" s="1" t="s">
        <v>1305</v>
      </c>
      <c r="D3292" s="1" t="s">
        <v>1306</v>
      </c>
      <c r="E3292" s="1" t="s">
        <v>8829</v>
      </c>
      <c r="F3292" s="1" t="s">
        <v>9255</v>
      </c>
    </row>
    <row r="3293" spans="1:6" x14ac:dyDescent="0.3">
      <c r="A3293" s="1" t="s">
        <v>2300</v>
      </c>
      <c r="B3293" s="1" t="s">
        <v>698</v>
      </c>
      <c r="C3293" s="1" t="s">
        <v>1305</v>
      </c>
      <c r="D3293" s="1" t="s">
        <v>1306</v>
      </c>
      <c r="E3293" s="1" t="s">
        <v>8830</v>
      </c>
      <c r="F3293" s="1" t="s">
        <v>9256</v>
      </c>
    </row>
    <row r="3294" spans="1:6" x14ac:dyDescent="0.3">
      <c r="A3294" s="1" t="s">
        <v>2300</v>
      </c>
      <c r="B3294" s="1" t="s">
        <v>698</v>
      </c>
      <c r="C3294" s="1" t="s">
        <v>1305</v>
      </c>
      <c r="D3294" s="1" t="s">
        <v>1306</v>
      </c>
      <c r="E3294" s="1" t="s">
        <v>8831</v>
      </c>
      <c r="F3294" s="1" t="s">
        <v>9257</v>
      </c>
    </row>
    <row r="3295" spans="1:6" x14ac:dyDescent="0.3">
      <c r="A3295" s="1" t="s">
        <v>2300</v>
      </c>
      <c r="B3295" s="1" t="s">
        <v>698</v>
      </c>
      <c r="C3295" s="1" t="s">
        <v>1305</v>
      </c>
      <c r="D3295" s="1" t="s">
        <v>1306</v>
      </c>
      <c r="E3295" s="1" t="s">
        <v>8832</v>
      </c>
      <c r="F3295" s="1" t="s">
        <v>9258</v>
      </c>
    </row>
    <row r="3296" spans="1:6" x14ac:dyDescent="0.3">
      <c r="A3296" s="1" t="s">
        <v>2300</v>
      </c>
      <c r="B3296" s="1" t="s">
        <v>698</v>
      </c>
      <c r="C3296" s="1" t="s">
        <v>1305</v>
      </c>
      <c r="D3296" s="1" t="s">
        <v>1306</v>
      </c>
      <c r="E3296" s="1" t="s">
        <v>8833</v>
      </c>
      <c r="F3296" s="1" t="s">
        <v>9259</v>
      </c>
    </row>
    <row r="3297" spans="1:6" x14ac:dyDescent="0.3">
      <c r="A3297" s="1" t="s">
        <v>2300</v>
      </c>
      <c r="B3297" s="1" t="s">
        <v>698</v>
      </c>
      <c r="C3297" s="1" t="s">
        <v>1305</v>
      </c>
      <c r="D3297" s="1" t="s">
        <v>1306</v>
      </c>
      <c r="E3297" s="1" t="s">
        <v>8834</v>
      </c>
      <c r="F3297" s="1" t="s">
        <v>9260</v>
      </c>
    </row>
    <row r="3298" spans="1:6" x14ac:dyDescent="0.3">
      <c r="A3298" s="1" t="s">
        <v>2300</v>
      </c>
      <c r="B3298" s="1" t="s">
        <v>698</v>
      </c>
      <c r="C3298" s="1" t="s">
        <v>1305</v>
      </c>
      <c r="D3298" s="1" t="s">
        <v>1306</v>
      </c>
      <c r="E3298" s="1" t="s">
        <v>8835</v>
      </c>
      <c r="F3298" s="1" t="s">
        <v>9261</v>
      </c>
    </row>
    <row r="3299" spans="1:6" x14ac:dyDescent="0.3">
      <c r="A3299" s="1" t="s">
        <v>2300</v>
      </c>
      <c r="B3299" s="1" t="s">
        <v>698</v>
      </c>
      <c r="C3299" s="1" t="s">
        <v>1305</v>
      </c>
      <c r="D3299" s="1" t="s">
        <v>1306</v>
      </c>
      <c r="E3299" s="1" t="s">
        <v>8836</v>
      </c>
      <c r="F3299" s="1" t="s">
        <v>9262</v>
      </c>
    </row>
    <row r="3300" spans="1:6" x14ac:dyDescent="0.3">
      <c r="A3300" s="1" t="s">
        <v>2300</v>
      </c>
      <c r="B3300" s="1" t="s">
        <v>698</v>
      </c>
      <c r="C3300" s="1" t="s">
        <v>1305</v>
      </c>
      <c r="D3300" s="1" t="s">
        <v>1306</v>
      </c>
      <c r="E3300" s="1" t="s">
        <v>8837</v>
      </c>
      <c r="F3300" s="1" t="s">
        <v>9263</v>
      </c>
    </row>
    <row r="3301" spans="1:6" x14ac:dyDescent="0.3">
      <c r="A3301" s="1" t="s">
        <v>2300</v>
      </c>
      <c r="B3301" s="1" t="s">
        <v>698</v>
      </c>
      <c r="C3301" s="1" t="s">
        <v>1305</v>
      </c>
      <c r="D3301" s="1" t="s">
        <v>1306</v>
      </c>
      <c r="E3301" s="1" t="s">
        <v>8820</v>
      </c>
      <c r="F3301" s="1" t="s">
        <v>9246</v>
      </c>
    </row>
    <row r="3302" spans="1:6" x14ac:dyDescent="0.3">
      <c r="A3302" s="1" t="s">
        <v>2300</v>
      </c>
      <c r="B3302" s="1" t="s">
        <v>698</v>
      </c>
      <c r="C3302" s="1" t="s">
        <v>1305</v>
      </c>
      <c r="D3302" s="1" t="s">
        <v>1306</v>
      </c>
      <c r="E3302" s="1" t="s">
        <v>8821</v>
      </c>
      <c r="F3302" s="1" t="s">
        <v>9247</v>
      </c>
    </row>
    <row r="3303" spans="1:6" x14ac:dyDescent="0.3">
      <c r="A3303" s="1" t="s">
        <v>2300</v>
      </c>
      <c r="B3303" s="1" t="s">
        <v>698</v>
      </c>
      <c r="C3303" s="1" t="s">
        <v>1305</v>
      </c>
      <c r="D3303" s="1" t="s">
        <v>1306</v>
      </c>
      <c r="E3303" s="1" t="s">
        <v>8822</v>
      </c>
      <c r="F3303" s="1" t="s">
        <v>9248</v>
      </c>
    </row>
    <row r="3304" spans="1:6" x14ac:dyDescent="0.3">
      <c r="A3304" s="1" t="s">
        <v>2300</v>
      </c>
      <c r="B3304" s="1" t="s">
        <v>698</v>
      </c>
      <c r="C3304" s="1" t="s">
        <v>1305</v>
      </c>
      <c r="D3304" s="1" t="s">
        <v>1306</v>
      </c>
      <c r="E3304" s="1" t="s">
        <v>8823</v>
      </c>
      <c r="F3304" s="1" t="s">
        <v>9249</v>
      </c>
    </row>
    <row r="3305" spans="1:6" x14ac:dyDescent="0.3">
      <c r="A3305" s="1" t="s">
        <v>2300</v>
      </c>
      <c r="B3305" s="1" t="s">
        <v>698</v>
      </c>
      <c r="C3305" s="1" t="s">
        <v>1305</v>
      </c>
      <c r="D3305" s="1" t="s">
        <v>1306</v>
      </c>
      <c r="E3305" s="1" t="s">
        <v>8824</v>
      </c>
      <c r="F3305" s="1" t="s">
        <v>9250</v>
      </c>
    </row>
    <row r="3306" spans="1:6" x14ac:dyDescent="0.3">
      <c r="A3306" s="1" t="s">
        <v>2300</v>
      </c>
      <c r="B3306" s="1" t="s">
        <v>698</v>
      </c>
      <c r="C3306" s="1" t="s">
        <v>1305</v>
      </c>
      <c r="D3306" s="1" t="s">
        <v>1306</v>
      </c>
      <c r="E3306" s="1" t="s">
        <v>8825</v>
      </c>
      <c r="F3306" s="1" t="s">
        <v>9251</v>
      </c>
    </row>
    <row r="3307" spans="1:6" x14ac:dyDescent="0.3">
      <c r="A3307" s="1" t="s">
        <v>2300</v>
      </c>
      <c r="B3307" s="1" t="s">
        <v>698</v>
      </c>
      <c r="C3307" s="1" t="s">
        <v>1305</v>
      </c>
      <c r="D3307" s="1" t="s">
        <v>1306</v>
      </c>
      <c r="E3307" s="1" t="s">
        <v>8826</v>
      </c>
      <c r="F3307" s="1" t="s">
        <v>9252</v>
      </c>
    </row>
    <row r="3308" spans="1:6" x14ac:dyDescent="0.3">
      <c r="A3308" s="1" t="s">
        <v>2300</v>
      </c>
      <c r="B3308" s="1" t="s">
        <v>698</v>
      </c>
      <c r="C3308" s="1" t="s">
        <v>1305</v>
      </c>
      <c r="D3308" s="1" t="s">
        <v>1306</v>
      </c>
      <c r="E3308" s="1" t="s">
        <v>8827</v>
      </c>
      <c r="F3308" s="1" t="s">
        <v>9253</v>
      </c>
    </row>
    <row r="3309" spans="1:6" x14ac:dyDescent="0.3">
      <c r="A3309" s="1" t="s">
        <v>2300</v>
      </c>
      <c r="B3309" s="1" t="s">
        <v>698</v>
      </c>
      <c r="C3309" s="1" t="s">
        <v>1305</v>
      </c>
      <c r="D3309" s="1" t="s">
        <v>1306</v>
      </c>
      <c r="E3309" s="1" t="s">
        <v>8828</v>
      </c>
      <c r="F3309" s="1" t="s">
        <v>9254</v>
      </c>
    </row>
    <row r="3310" spans="1:6" x14ac:dyDescent="0.3">
      <c r="A3310" s="1" t="s">
        <v>2300</v>
      </c>
      <c r="B3310" s="1" t="s">
        <v>698</v>
      </c>
      <c r="C3310" s="1" t="s">
        <v>1305</v>
      </c>
      <c r="D3310" s="1" t="s">
        <v>1306</v>
      </c>
      <c r="E3310" s="1" t="s">
        <v>8784</v>
      </c>
      <c r="F3310" s="1" t="s">
        <v>9210</v>
      </c>
    </row>
    <row r="3311" spans="1:6" x14ac:dyDescent="0.3">
      <c r="A3311" s="1" t="s">
        <v>2300</v>
      </c>
      <c r="B3311" s="1" t="s">
        <v>698</v>
      </c>
      <c r="C3311" s="1" t="s">
        <v>1305</v>
      </c>
      <c r="D3311" s="1" t="s">
        <v>1306</v>
      </c>
      <c r="E3311" s="1" t="s">
        <v>8785</v>
      </c>
      <c r="F3311" s="1" t="s">
        <v>9211</v>
      </c>
    </row>
    <row r="3312" spans="1:6" x14ac:dyDescent="0.3">
      <c r="A3312" s="1" t="s">
        <v>2300</v>
      </c>
      <c r="B3312" s="1" t="s">
        <v>698</v>
      </c>
      <c r="C3312" s="1" t="s">
        <v>1305</v>
      </c>
      <c r="D3312" s="1" t="s">
        <v>1306</v>
      </c>
      <c r="E3312" s="1" t="s">
        <v>8786</v>
      </c>
      <c r="F3312" s="1" t="s">
        <v>9212</v>
      </c>
    </row>
    <row r="3313" spans="1:6" x14ac:dyDescent="0.3">
      <c r="A3313" s="1" t="s">
        <v>2300</v>
      </c>
      <c r="B3313" s="1" t="s">
        <v>698</v>
      </c>
      <c r="C3313" s="1" t="s">
        <v>1305</v>
      </c>
      <c r="D3313" s="1" t="s">
        <v>1306</v>
      </c>
      <c r="E3313" s="1" t="s">
        <v>8787</v>
      </c>
      <c r="F3313" s="1" t="s">
        <v>9213</v>
      </c>
    </row>
    <row r="3314" spans="1:6" x14ac:dyDescent="0.3">
      <c r="A3314" s="1" t="s">
        <v>2300</v>
      </c>
      <c r="B3314" s="1" t="s">
        <v>698</v>
      </c>
      <c r="C3314" s="1" t="s">
        <v>1305</v>
      </c>
      <c r="D3314" s="1" t="s">
        <v>1306</v>
      </c>
      <c r="E3314" s="1" t="s">
        <v>8788</v>
      </c>
      <c r="F3314" s="1" t="s">
        <v>9214</v>
      </c>
    </row>
    <row r="3315" spans="1:6" x14ac:dyDescent="0.3">
      <c r="A3315" s="1" t="s">
        <v>2300</v>
      </c>
      <c r="B3315" s="1" t="s">
        <v>698</v>
      </c>
      <c r="C3315" s="1" t="s">
        <v>1305</v>
      </c>
      <c r="D3315" s="1" t="s">
        <v>1306</v>
      </c>
      <c r="E3315" s="1" t="s">
        <v>8789</v>
      </c>
      <c r="F3315" s="1" t="s">
        <v>9215</v>
      </c>
    </row>
    <row r="3316" spans="1:6" x14ac:dyDescent="0.3">
      <c r="A3316" s="1" t="s">
        <v>2300</v>
      </c>
      <c r="B3316" s="1" t="s">
        <v>698</v>
      </c>
      <c r="C3316" s="1" t="s">
        <v>1305</v>
      </c>
      <c r="D3316" s="1" t="s">
        <v>1306</v>
      </c>
      <c r="E3316" s="1" t="s">
        <v>8790</v>
      </c>
      <c r="F3316" s="1" t="s">
        <v>9216</v>
      </c>
    </row>
    <row r="3317" spans="1:6" x14ac:dyDescent="0.3">
      <c r="A3317" s="1" t="s">
        <v>2300</v>
      </c>
      <c r="B3317" s="1" t="s">
        <v>698</v>
      </c>
      <c r="C3317" s="1" t="s">
        <v>1305</v>
      </c>
      <c r="D3317" s="1" t="s">
        <v>1306</v>
      </c>
      <c r="E3317" s="1" t="s">
        <v>8791</v>
      </c>
      <c r="F3317" s="1" t="s">
        <v>9217</v>
      </c>
    </row>
    <row r="3318" spans="1:6" x14ac:dyDescent="0.3">
      <c r="A3318" s="1" t="s">
        <v>2300</v>
      </c>
      <c r="B3318" s="1" t="s">
        <v>698</v>
      </c>
      <c r="C3318" s="1" t="s">
        <v>1305</v>
      </c>
      <c r="D3318" s="1" t="s">
        <v>1306</v>
      </c>
      <c r="E3318" s="1" t="s">
        <v>8792</v>
      </c>
      <c r="F3318" s="1" t="s">
        <v>9218</v>
      </c>
    </row>
    <row r="3319" spans="1:6" x14ac:dyDescent="0.3">
      <c r="A3319" s="1" t="s">
        <v>2300</v>
      </c>
      <c r="B3319" s="1" t="s">
        <v>698</v>
      </c>
      <c r="C3319" s="1" t="s">
        <v>1305</v>
      </c>
      <c r="D3319" s="1" t="s">
        <v>1306</v>
      </c>
      <c r="E3319" s="1" t="s">
        <v>8838</v>
      </c>
      <c r="F3319" s="1" t="s">
        <v>9264</v>
      </c>
    </row>
    <row r="3320" spans="1:6" x14ac:dyDescent="0.3">
      <c r="A3320" s="1" t="s">
        <v>2300</v>
      </c>
      <c r="B3320" s="1" t="s">
        <v>698</v>
      </c>
      <c r="C3320" s="1" t="s">
        <v>1305</v>
      </c>
      <c r="D3320" s="1" t="s">
        <v>1306</v>
      </c>
      <c r="E3320" s="1" t="s">
        <v>8839</v>
      </c>
      <c r="F3320" s="1" t="s">
        <v>9265</v>
      </c>
    </row>
    <row r="3321" spans="1:6" x14ac:dyDescent="0.3">
      <c r="A3321" s="1" t="s">
        <v>2300</v>
      </c>
      <c r="B3321" s="1" t="s">
        <v>698</v>
      </c>
      <c r="C3321" s="1" t="s">
        <v>1305</v>
      </c>
      <c r="D3321" s="1" t="s">
        <v>1306</v>
      </c>
      <c r="E3321" s="1" t="s">
        <v>8840</v>
      </c>
      <c r="F3321" s="1" t="s">
        <v>9266</v>
      </c>
    </row>
    <row r="3322" spans="1:6" x14ac:dyDescent="0.3">
      <c r="A3322" s="1" t="s">
        <v>2300</v>
      </c>
      <c r="B3322" s="1" t="s">
        <v>698</v>
      </c>
      <c r="C3322" s="1" t="s">
        <v>1305</v>
      </c>
      <c r="D3322" s="1" t="s">
        <v>1306</v>
      </c>
      <c r="E3322" s="1" t="s">
        <v>8841</v>
      </c>
      <c r="F3322" s="1" t="s">
        <v>9267</v>
      </c>
    </row>
    <row r="3323" spans="1:6" x14ac:dyDescent="0.3">
      <c r="A3323" s="1" t="s">
        <v>2300</v>
      </c>
      <c r="B3323" s="1" t="s">
        <v>698</v>
      </c>
      <c r="C3323" s="1" t="s">
        <v>1305</v>
      </c>
      <c r="D3323" s="1" t="s">
        <v>1306</v>
      </c>
      <c r="E3323" s="1" t="s">
        <v>8842</v>
      </c>
      <c r="F3323" s="1" t="s">
        <v>9268</v>
      </c>
    </row>
    <row r="3324" spans="1:6" x14ac:dyDescent="0.3">
      <c r="A3324" s="1" t="s">
        <v>2300</v>
      </c>
      <c r="B3324" s="1" t="s">
        <v>698</v>
      </c>
      <c r="C3324" s="1" t="s">
        <v>1305</v>
      </c>
      <c r="D3324" s="1" t="s">
        <v>1306</v>
      </c>
      <c r="E3324" s="1" t="s">
        <v>8843</v>
      </c>
      <c r="F3324" s="1" t="s">
        <v>9269</v>
      </c>
    </row>
    <row r="3325" spans="1:6" x14ac:dyDescent="0.3">
      <c r="A3325" s="1" t="s">
        <v>2300</v>
      </c>
      <c r="B3325" s="1" t="s">
        <v>698</v>
      </c>
      <c r="C3325" s="1" t="s">
        <v>1305</v>
      </c>
      <c r="D3325" s="1" t="s">
        <v>1306</v>
      </c>
      <c r="E3325" s="1" t="s">
        <v>8844</v>
      </c>
      <c r="F3325" s="1" t="s">
        <v>9270</v>
      </c>
    </row>
    <row r="3326" spans="1:6" x14ac:dyDescent="0.3">
      <c r="A3326" s="1" t="s">
        <v>2300</v>
      </c>
      <c r="B3326" s="1" t="s">
        <v>698</v>
      </c>
      <c r="C3326" s="1" t="s">
        <v>1305</v>
      </c>
      <c r="D3326" s="1" t="s">
        <v>1306</v>
      </c>
      <c r="E3326" s="1" t="s">
        <v>8845</v>
      </c>
      <c r="F3326" s="1" t="s">
        <v>9271</v>
      </c>
    </row>
    <row r="3327" spans="1:6" x14ac:dyDescent="0.3">
      <c r="A3327" s="1" t="s">
        <v>2300</v>
      </c>
      <c r="B3327" s="1" t="s">
        <v>698</v>
      </c>
      <c r="C3327" s="1" t="s">
        <v>1305</v>
      </c>
      <c r="D3327" s="1" t="s">
        <v>1306</v>
      </c>
      <c r="E3327" s="1" t="s">
        <v>8846</v>
      </c>
      <c r="F3327" s="1" t="s">
        <v>9272</v>
      </c>
    </row>
    <row r="3328" spans="1:6" x14ac:dyDescent="0.3">
      <c r="A3328" s="1" t="s">
        <v>2300</v>
      </c>
      <c r="B3328" s="1" t="s">
        <v>698</v>
      </c>
      <c r="C3328" s="1" t="s">
        <v>1305</v>
      </c>
      <c r="D3328" s="1" t="s">
        <v>1306</v>
      </c>
      <c r="E3328" s="1" t="s">
        <v>8802</v>
      </c>
      <c r="F3328" s="1" t="s">
        <v>9228</v>
      </c>
    </row>
    <row r="3329" spans="1:6" x14ac:dyDescent="0.3">
      <c r="A3329" s="1" t="s">
        <v>2300</v>
      </c>
      <c r="B3329" s="1" t="s">
        <v>698</v>
      </c>
      <c r="C3329" s="1" t="s">
        <v>1305</v>
      </c>
      <c r="D3329" s="1" t="s">
        <v>1306</v>
      </c>
      <c r="E3329" s="1" t="s">
        <v>8803</v>
      </c>
      <c r="F3329" s="1" t="s">
        <v>9229</v>
      </c>
    </row>
    <row r="3330" spans="1:6" x14ac:dyDescent="0.3">
      <c r="A3330" s="1" t="s">
        <v>2300</v>
      </c>
      <c r="B3330" s="1" t="s">
        <v>698</v>
      </c>
      <c r="C3330" s="1" t="s">
        <v>1305</v>
      </c>
      <c r="D3330" s="1" t="s">
        <v>1306</v>
      </c>
      <c r="E3330" s="1" t="s">
        <v>8804</v>
      </c>
      <c r="F3330" s="1" t="s">
        <v>9230</v>
      </c>
    </row>
    <row r="3331" spans="1:6" x14ac:dyDescent="0.3">
      <c r="A3331" s="1" t="s">
        <v>2300</v>
      </c>
      <c r="B3331" s="1" t="s">
        <v>698</v>
      </c>
      <c r="C3331" s="1" t="s">
        <v>1305</v>
      </c>
      <c r="D3331" s="1" t="s">
        <v>1306</v>
      </c>
      <c r="E3331" s="1" t="s">
        <v>8805</v>
      </c>
      <c r="F3331" s="1" t="s">
        <v>9231</v>
      </c>
    </row>
    <row r="3332" spans="1:6" x14ac:dyDescent="0.3">
      <c r="A3332" s="1" t="s">
        <v>2300</v>
      </c>
      <c r="B3332" s="1" t="s">
        <v>698</v>
      </c>
      <c r="C3332" s="1" t="s">
        <v>1305</v>
      </c>
      <c r="D3332" s="1" t="s">
        <v>1306</v>
      </c>
      <c r="E3332" s="1" t="s">
        <v>8806</v>
      </c>
      <c r="F3332" s="1" t="s">
        <v>9232</v>
      </c>
    </row>
    <row r="3333" spans="1:6" x14ac:dyDescent="0.3">
      <c r="A3333" s="1" t="s">
        <v>2300</v>
      </c>
      <c r="B3333" s="1" t="s">
        <v>698</v>
      </c>
      <c r="C3333" s="1" t="s">
        <v>1305</v>
      </c>
      <c r="D3333" s="1" t="s">
        <v>1306</v>
      </c>
      <c r="E3333" s="1" t="s">
        <v>8807</v>
      </c>
      <c r="F3333" s="1" t="s">
        <v>9233</v>
      </c>
    </row>
    <row r="3334" spans="1:6" x14ac:dyDescent="0.3">
      <c r="A3334" s="1" t="s">
        <v>2300</v>
      </c>
      <c r="B3334" s="1" t="s">
        <v>698</v>
      </c>
      <c r="C3334" s="1" t="s">
        <v>1305</v>
      </c>
      <c r="D3334" s="1" t="s">
        <v>1306</v>
      </c>
      <c r="E3334" s="1" t="s">
        <v>8808</v>
      </c>
      <c r="F3334" s="1" t="s">
        <v>9234</v>
      </c>
    </row>
    <row r="3335" spans="1:6" x14ac:dyDescent="0.3">
      <c r="A3335" s="1" t="s">
        <v>2300</v>
      </c>
      <c r="B3335" s="1" t="s">
        <v>698</v>
      </c>
      <c r="C3335" s="1" t="s">
        <v>1305</v>
      </c>
      <c r="D3335" s="1" t="s">
        <v>1306</v>
      </c>
      <c r="E3335" s="1" t="s">
        <v>8809</v>
      </c>
      <c r="F3335" s="1" t="s">
        <v>9235</v>
      </c>
    </row>
    <row r="3336" spans="1:6" x14ac:dyDescent="0.3">
      <c r="A3336" s="1" t="s">
        <v>2300</v>
      </c>
      <c r="B3336" s="1" t="s">
        <v>698</v>
      </c>
      <c r="C3336" s="1" t="s">
        <v>1305</v>
      </c>
      <c r="D3336" s="1" t="s">
        <v>1306</v>
      </c>
      <c r="E3336" s="1" t="s">
        <v>8810</v>
      </c>
      <c r="F3336" s="1" t="s">
        <v>9236</v>
      </c>
    </row>
    <row r="3337" spans="1:6" x14ac:dyDescent="0.3">
      <c r="A3337" s="1" t="s">
        <v>2300</v>
      </c>
      <c r="B3337" s="1" t="s">
        <v>698</v>
      </c>
      <c r="C3337" s="1" t="s">
        <v>1305</v>
      </c>
      <c r="D3337" s="1" t="s">
        <v>1306</v>
      </c>
      <c r="E3337" s="1" t="s">
        <v>8811</v>
      </c>
      <c r="F3337" s="1" t="s">
        <v>9237</v>
      </c>
    </row>
    <row r="3338" spans="1:6" x14ac:dyDescent="0.3">
      <c r="A3338" s="1" t="s">
        <v>2300</v>
      </c>
      <c r="B3338" s="1" t="s">
        <v>698</v>
      </c>
      <c r="C3338" s="1" t="s">
        <v>1305</v>
      </c>
      <c r="D3338" s="1" t="s">
        <v>1306</v>
      </c>
      <c r="E3338" s="1" t="s">
        <v>8812</v>
      </c>
      <c r="F3338" s="1" t="s">
        <v>9238</v>
      </c>
    </row>
    <row r="3339" spans="1:6" x14ac:dyDescent="0.3">
      <c r="A3339" s="1" t="s">
        <v>2300</v>
      </c>
      <c r="B3339" s="1" t="s">
        <v>698</v>
      </c>
      <c r="C3339" s="1" t="s">
        <v>1305</v>
      </c>
      <c r="D3339" s="1" t="s">
        <v>1306</v>
      </c>
      <c r="E3339" s="1" t="s">
        <v>8813</v>
      </c>
      <c r="F3339" s="1" t="s">
        <v>9239</v>
      </c>
    </row>
    <row r="3340" spans="1:6" x14ac:dyDescent="0.3">
      <c r="A3340" s="1" t="s">
        <v>2300</v>
      </c>
      <c r="B3340" s="1" t="s">
        <v>698</v>
      </c>
      <c r="C3340" s="1" t="s">
        <v>1305</v>
      </c>
      <c r="D3340" s="1" t="s">
        <v>1306</v>
      </c>
      <c r="E3340" s="1" t="s">
        <v>8814</v>
      </c>
      <c r="F3340" s="1" t="s">
        <v>9240</v>
      </c>
    </row>
    <row r="3341" spans="1:6" x14ac:dyDescent="0.3">
      <c r="A3341" s="1" t="s">
        <v>2300</v>
      </c>
      <c r="B3341" s="1" t="s">
        <v>698</v>
      </c>
      <c r="C3341" s="1" t="s">
        <v>1305</v>
      </c>
      <c r="D3341" s="1" t="s">
        <v>1306</v>
      </c>
      <c r="E3341" s="1" t="s">
        <v>8815</v>
      </c>
      <c r="F3341" s="1" t="s">
        <v>9241</v>
      </c>
    </row>
    <row r="3342" spans="1:6" x14ac:dyDescent="0.3">
      <c r="A3342" s="1" t="s">
        <v>2300</v>
      </c>
      <c r="B3342" s="1" t="s">
        <v>698</v>
      </c>
      <c r="C3342" s="1" t="s">
        <v>1305</v>
      </c>
      <c r="D3342" s="1" t="s">
        <v>1306</v>
      </c>
      <c r="E3342" s="1" t="s">
        <v>8816</v>
      </c>
      <c r="F3342" s="1" t="s">
        <v>9242</v>
      </c>
    </row>
    <row r="3343" spans="1:6" x14ac:dyDescent="0.3">
      <c r="A3343" s="1" t="s">
        <v>2300</v>
      </c>
      <c r="B3343" s="1" t="s">
        <v>698</v>
      </c>
      <c r="C3343" s="1" t="s">
        <v>1305</v>
      </c>
      <c r="D3343" s="1" t="s">
        <v>1306</v>
      </c>
      <c r="E3343" s="1" t="s">
        <v>8817</v>
      </c>
      <c r="F3343" s="1" t="s">
        <v>9243</v>
      </c>
    </row>
    <row r="3344" spans="1:6" x14ac:dyDescent="0.3">
      <c r="A3344" s="1" t="s">
        <v>2300</v>
      </c>
      <c r="B3344" s="1" t="s">
        <v>698</v>
      </c>
      <c r="C3344" s="1" t="s">
        <v>1305</v>
      </c>
      <c r="D3344" s="1" t="s">
        <v>1306</v>
      </c>
      <c r="E3344" s="1" t="s">
        <v>8818</v>
      </c>
      <c r="F3344" s="1" t="s">
        <v>9244</v>
      </c>
    </row>
    <row r="3345" spans="1:6" x14ac:dyDescent="0.3">
      <c r="A3345" s="1" t="s">
        <v>2300</v>
      </c>
      <c r="B3345" s="1" t="s">
        <v>698</v>
      </c>
      <c r="C3345" s="1" t="s">
        <v>1305</v>
      </c>
      <c r="D3345" s="1" t="s">
        <v>1306</v>
      </c>
      <c r="E3345" s="1" t="s">
        <v>8819</v>
      </c>
      <c r="F3345" s="1" t="s">
        <v>9245</v>
      </c>
    </row>
    <row r="3346" spans="1:6" x14ac:dyDescent="0.3">
      <c r="A3346" s="1" t="s">
        <v>2300</v>
      </c>
      <c r="B3346" s="1" t="s">
        <v>698</v>
      </c>
      <c r="C3346" s="1" t="s">
        <v>1305</v>
      </c>
      <c r="D3346" s="1" t="s">
        <v>1306</v>
      </c>
      <c r="E3346" s="1" t="s">
        <v>8784</v>
      </c>
      <c r="F3346" s="1" t="s">
        <v>9210</v>
      </c>
    </row>
    <row r="3347" spans="1:6" x14ac:dyDescent="0.3">
      <c r="A3347" s="1" t="s">
        <v>2300</v>
      </c>
      <c r="B3347" s="1" t="s">
        <v>698</v>
      </c>
      <c r="C3347" s="1" t="s">
        <v>1305</v>
      </c>
      <c r="D3347" s="1" t="s">
        <v>1306</v>
      </c>
      <c r="E3347" s="1" t="s">
        <v>8785</v>
      </c>
      <c r="F3347" s="1" t="s">
        <v>9211</v>
      </c>
    </row>
    <row r="3348" spans="1:6" x14ac:dyDescent="0.3">
      <c r="A3348" s="1" t="s">
        <v>2300</v>
      </c>
      <c r="B3348" s="1" t="s">
        <v>698</v>
      </c>
      <c r="C3348" s="1" t="s">
        <v>1305</v>
      </c>
      <c r="D3348" s="1" t="s">
        <v>1306</v>
      </c>
      <c r="E3348" s="1" t="s">
        <v>8786</v>
      </c>
      <c r="F3348" s="1" t="s">
        <v>9212</v>
      </c>
    </row>
    <row r="3349" spans="1:6" x14ac:dyDescent="0.3">
      <c r="A3349" s="1" t="s">
        <v>2300</v>
      </c>
      <c r="B3349" s="1" t="s">
        <v>698</v>
      </c>
      <c r="C3349" s="1" t="s">
        <v>1305</v>
      </c>
      <c r="D3349" s="1" t="s">
        <v>1306</v>
      </c>
      <c r="E3349" s="1" t="s">
        <v>8787</v>
      </c>
      <c r="F3349" s="1" t="s">
        <v>9213</v>
      </c>
    </row>
    <row r="3350" spans="1:6" x14ac:dyDescent="0.3">
      <c r="A3350" s="1" t="s">
        <v>2300</v>
      </c>
      <c r="B3350" s="1" t="s">
        <v>698</v>
      </c>
      <c r="C3350" s="1" t="s">
        <v>1305</v>
      </c>
      <c r="D3350" s="1" t="s">
        <v>1306</v>
      </c>
      <c r="E3350" s="1" t="s">
        <v>8788</v>
      </c>
      <c r="F3350" s="1" t="s">
        <v>9214</v>
      </c>
    </row>
    <row r="3351" spans="1:6" x14ac:dyDescent="0.3">
      <c r="A3351" s="1" t="s">
        <v>2300</v>
      </c>
      <c r="B3351" s="1" t="s">
        <v>698</v>
      </c>
      <c r="C3351" s="1" t="s">
        <v>1305</v>
      </c>
      <c r="D3351" s="1" t="s">
        <v>1306</v>
      </c>
      <c r="E3351" s="1" t="s">
        <v>8789</v>
      </c>
      <c r="F3351" s="1" t="s">
        <v>9215</v>
      </c>
    </row>
    <row r="3352" spans="1:6" x14ac:dyDescent="0.3">
      <c r="A3352" s="1" t="s">
        <v>2300</v>
      </c>
      <c r="B3352" s="1" t="s">
        <v>698</v>
      </c>
      <c r="C3352" s="1" t="s">
        <v>1305</v>
      </c>
      <c r="D3352" s="1" t="s">
        <v>1306</v>
      </c>
      <c r="E3352" s="1" t="s">
        <v>8790</v>
      </c>
      <c r="F3352" s="1" t="s">
        <v>9216</v>
      </c>
    </row>
    <row r="3353" spans="1:6" x14ac:dyDescent="0.3">
      <c r="A3353" s="1" t="s">
        <v>2300</v>
      </c>
      <c r="B3353" s="1" t="s">
        <v>698</v>
      </c>
      <c r="C3353" s="1" t="s">
        <v>1305</v>
      </c>
      <c r="D3353" s="1" t="s">
        <v>1306</v>
      </c>
      <c r="E3353" s="1" t="s">
        <v>8791</v>
      </c>
      <c r="F3353" s="1" t="s">
        <v>9217</v>
      </c>
    </row>
    <row r="3354" spans="1:6" x14ac:dyDescent="0.3">
      <c r="A3354" s="1" t="s">
        <v>2300</v>
      </c>
      <c r="B3354" s="1" t="s">
        <v>698</v>
      </c>
      <c r="C3354" s="1" t="s">
        <v>1305</v>
      </c>
      <c r="D3354" s="1" t="s">
        <v>1306</v>
      </c>
      <c r="E3354" s="1" t="s">
        <v>8792</v>
      </c>
      <c r="F3354" s="1" t="s">
        <v>9218</v>
      </c>
    </row>
    <row r="3355" spans="1:6" x14ac:dyDescent="0.3">
      <c r="A3355" s="1" t="s">
        <v>2300</v>
      </c>
      <c r="B3355" s="1" t="s">
        <v>698</v>
      </c>
      <c r="C3355" s="1" t="s">
        <v>1305</v>
      </c>
      <c r="D3355" s="1" t="s">
        <v>1306</v>
      </c>
      <c r="E3355" s="1" t="s">
        <v>8838</v>
      </c>
      <c r="F3355" s="1" t="s">
        <v>9264</v>
      </c>
    </row>
    <row r="3356" spans="1:6" x14ac:dyDescent="0.3">
      <c r="A3356" s="1" t="s">
        <v>2300</v>
      </c>
      <c r="B3356" s="1" t="s">
        <v>698</v>
      </c>
      <c r="C3356" s="1" t="s">
        <v>1305</v>
      </c>
      <c r="D3356" s="1" t="s">
        <v>1306</v>
      </c>
      <c r="E3356" s="1" t="s">
        <v>8839</v>
      </c>
      <c r="F3356" s="1" t="s">
        <v>9265</v>
      </c>
    </row>
    <row r="3357" spans="1:6" x14ac:dyDescent="0.3">
      <c r="A3357" s="1" t="s">
        <v>2300</v>
      </c>
      <c r="B3357" s="1" t="s">
        <v>698</v>
      </c>
      <c r="C3357" s="1" t="s">
        <v>1305</v>
      </c>
      <c r="D3357" s="1" t="s">
        <v>1306</v>
      </c>
      <c r="E3357" s="1" t="s">
        <v>8840</v>
      </c>
      <c r="F3357" s="1" t="s">
        <v>9266</v>
      </c>
    </row>
    <row r="3358" spans="1:6" x14ac:dyDescent="0.3">
      <c r="A3358" s="1" t="s">
        <v>2300</v>
      </c>
      <c r="B3358" s="1" t="s">
        <v>698</v>
      </c>
      <c r="C3358" s="1" t="s">
        <v>1305</v>
      </c>
      <c r="D3358" s="1" t="s">
        <v>1306</v>
      </c>
      <c r="E3358" s="1" t="s">
        <v>8841</v>
      </c>
      <c r="F3358" s="1" t="s">
        <v>9267</v>
      </c>
    </row>
    <row r="3359" spans="1:6" x14ac:dyDescent="0.3">
      <c r="A3359" s="1" t="s">
        <v>2300</v>
      </c>
      <c r="B3359" s="1" t="s">
        <v>698</v>
      </c>
      <c r="C3359" s="1" t="s">
        <v>1305</v>
      </c>
      <c r="D3359" s="1" t="s">
        <v>1306</v>
      </c>
      <c r="E3359" s="1" t="s">
        <v>8842</v>
      </c>
      <c r="F3359" s="1" t="s">
        <v>9268</v>
      </c>
    </row>
    <row r="3360" spans="1:6" x14ac:dyDescent="0.3">
      <c r="A3360" s="1" t="s">
        <v>2300</v>
      </c>
      <c r="B3360" s="1" t="s">
        <v>698</v>
      </c>
      <c r="C3360" s="1" t="s">
        <v>1305</v>
      </c>
      <c r="D3360" s="1" t="s">
        <v>1306</v>
      </c>
      <c r="E3360" s="1" t="s">
        <v>8843</v>
      </c>
      <c r="F3360" s="1" t="s">
        <v>9269</v>
      </c>
    </row>
    <row r="3361" spans="1:6" x14ac:dyDescent="0.3">
      <c r="A3361" s="1" t="s">
        <v>2300</v>
      </c>
      <c r="B3361" s="1" t="s">
        <v>698</v>
      </c>
      <c r="C3361" s="1" t="s">
        <v>1305</v>
      </c>
      <c r="D3361" s="1" t="s">
        <v>1306</v>
      </c>
      <c r="E3361" s="1" t="s">
        <v>8844</v>
      </c>
      <c r="F3361" s="1" t="s">
        <v>9270</v>
      </c>
    </row>
    <row r="3362" spans="1:6" x14ac:dyDescent="0.3">
      <c r="A3362" s="1" t="s">
        <v>2300</v>
      </c>
      <c r="B3362" s="1" t="s">
        <v>698</v>
      </c>
      <c r="C3362" s="1" t="s">
        <v>1305</v>
      </c>
      <c r="D3362" s="1" t="s">
        <v>1306</v>
      </c>
      <c r="E3362" s="1" t="s">
        <v>8845</v>
      </c>
      <c r="F3362" s="1" t="s">
        <v>9271</v>
      </c>
    </row>
    <row r="3363" spans="1:6" x14ac:dyDescent="0.3">
      <c r="A3363" s="1" t="s">
        <v>2300</v>
      </c>
      <c r="B3363" s="1" t="s">
        <v>698</v>
      </c>
      <c r="C3363" s="1" t="s">
        <v>1305</v>
      </c>
      <c r="D3363" s="1" t="s">
        <v>1306</v>
      </c>
      <c r="E3363" s="1" t="s">
        <v>8846</v>
      </c>
      <c r="F3363" s="1" t="s">
        <v>9272</v>
      </c>
    </row>
    <row r="3364" spans="1:6" x14ac:dyDescent="0.3">
      <c r="A3364" s="1" t="s">
        <v>2300</v>
      </c>
      <c r="B3364" s="1" t="s">
        <v>698</v>
      </c>
      <c r="C3364" s="1" t="s">
        <v>1305</v>
      </c>
      <c r="D3364" s="1" t="s">
        <v>1306</v>
      </c>
      <c r="E3364" s="1" t="s">
        <v>8802</v>
      </c>
      <c r="F3364" s="1" t="s">
        <v>9228</v>
      </c>
    </row>
    <row r="3365" spans="1:6" x14ac:dyDescent="0.3">
      <c r="A3365" s="1" t="s">
        <v>2300</v>
      </c>
      <c r="B3365" s="1" t="s">
        <v>698</v>
      </c>
      <c r="C3365" s="1" t="s">
        <v>1305</v>
      </c>
      <c r="D3365" s="1" t="s">
        <v>1306</v>
      </c>
      <c r="E3365" s="1" t="s">
        <v>8803</v>
      </c>
      <c r="F3365" s="1" t="s">
        <v>9229</v>
      </c>
    </row>
    <row r="3366" spans="1:6" x14ac:dyDescent="0.3">
      <c r="A3366" s="1" t="s">
        <v>2300</v>
      </c>
      <c r="B3366" s="1" t="s">
        <v>698</v>
      </c>
      <c r="C3366" s="1" t="s">
        <v>1305</v>
      </c>
      <c r="D3366" s="1" t="s">
        <v>1306</v>
      </c>
      <c r="E3366" s="1" t="s">
        <v>8804</v>
      </c>
      <c r="F3366" s="1" t="s">
        <v>9230</v>
      </c>
    </row>
    <row r="3367" spans="1:6" x14ac:dyDescent="0.3">
      <c r="A3367" s="1" t="s">
        <v>2300</v>
      </c>
      <c r="B3367" s="1" t="s">
        <v>698</v>
      </c>
      <c r="C3367" s="1" t="s">
        <v>1305</v>
      </c>
      <c r="D3367" s="1" t="s">
        <v>1306</v>
      </c>
      <c r="E3367" s="1" t="s">
        <v>8805</v>
      </c>
      <c r="F3367" s="1" t="s">
        <v>9231</v>
      </c>
    </row>
    <row r="3368" spans="1:6" x14ac:dyDescent="0.3">
      <c r="A3368" s="1" t="s">
        <v>2300</v>
      </c>
      <c r="B3368" s="1" t="s">
        <v>698</v>
      </c>
      <c r="C3368" s="1" t="s">
        <v>1305</v>
      </c>
      <c r="D3368" s="1" t="s">
        <v>1306</v>
      </c>
      <c r="E3368" s="1" t="s">
        <v>8806</v>
      </c>
      <c r="F3368" s="1" t="s">
        <v>9232</v>
      </c>
    </row>
    <row r="3369" spans="1:6" x14ac:dyDescent="0.3">
      <c r="A3369" s="1" t="s">
        <v>2300</v>
      </c>
      <c r="B3369" s="1" t="s">
        <v>698</v>
      </c>
      <c r="C3369" s="1" t="s">
        <v>1305</v>
      </c>
      <c r="D3369" s="1" t="s">
        <v>1306</v>
      </c>
      <c r="E3369" s="1" t="s">
        <v>8807</v>
      </c>
      <c r="F3369" s="1" t="s">
        <v>9233</v>
      </c>
    </row>
    <row r="3370" spans="1:6" x14ac:dyDescent="0.3">
      <c r="A3370" s="1" t="s">
        <v>2300</v>
      </c>
      <c r="B3370" s="1" t="s">
        <v>698</v>
      </c>
      <c r="C3370" s="1" t="s">
        <v>1305</v>
      </c>
      <c r="D3370" s="1" t="s">
        <v>1306</v>
      </c>
      <c r="E3370" s="1" t="s">
        <v>8808</v>
      </c>
      <c r="F3370" s="1" t="s">
        <v>9234</v>
      </c>
    </row>
    <row r="3371" spans="1:6" x14ac:dyDescent="0.3">
      <c r="A3371" s="1" t="s">
        <v>2300</v>
      </c>
      <c r="B3371" s="1" t="s">
        <v>698</v>
      </c>
      <c r="C3371" s="1" t="s">
        <v>1305</v>
      </c>
      <c r="D3371" s="1" t="s">
        <v>1306</v>
      </c>
      <c r="E3371" s="1" t="s">
        <v>8809</v>
      </c>
      <c r="F3371" s="1" t="s">
        <v>9235</v>
      </c>
    </row>
    <row r="3372" spans="1:6" x14ac:dyDescent="0.3">
      <c r="A3372" s="1" t="s">
        <v>2300</v>
      </c>
      <c r="B3372" s="1" t="s">
        <v>698</v>
      </c>
      <c r="C3372" s="1" t="s">
        <v>1305</v>
      </c>
      <c r="D3372" s="1" t="s">
        <v>1306</v>
      </c>
      <c r="E3372" s="1" t="s">
        <v>8810</v>
      </c>
      <c r="F3372" s="1" t="s">
        <v>9236</v>
      </c>
    </row>
    <row r="3373" spans="1:6" x14ac:dyDescent="0.3">
      <c r="A3373" s="1" t="s">
        <v>2300</v>
      </c>
      <c r="B3373" s="1" t="s">
        <v>698</v>
      </c>
      <c r="C3373" s="1" t="s">
        <v>1305</v>
      </c>
      <c r="D3373" s="1" t="s">
        <v>1306</v>
      </c>
      <c r="E3373" s="1" t="s">
        <v>8811</v>
      </c>
      <c r="F3373" s="1" t="s">
        <v>9237</v>
      </c>
    </row>
    <row r="3374" spans="1:6" x14ac:dyDescent="0.3">
      <c r="A3374" s="1" t="s">
        <v>2300</v>
      </c>
      <c r="B3374" s="1" t="s">
        <v>698</v>
      </c>
      <c r="C3374" s="1" t="s">
        <v>1305</v>
      </c>
      <c r="D3374" s="1" t="s">
        <v>1306</v>
      </c>
      <c r="E3374" s="1" t="s">
        <v>8812</v>
      </c>
      <c r="F3374" s="1" t="s">
        <v>9238</v>
      </c>
    </row>
    <row r="3375" spans="1:6" x14ac:dyDescent="0.3">
      <c r="A3375" s="1" t="s">
        <v>2300</v>
      </c>
      <c r="B3375" s="1" t="s">
        <v>698</v>
      </c>
      <c r="C3375" s="1" t="s">
        <v>1305</v>
      </c>
      <c r="D3375" s="1" t="s">
        <v>1306</v>
      </c>
      <c r="E3375" s="1" t="s">
        <v>8813</v>
      </c>
      <c r="F3375" s="1" t="s">
        <v>9239</v>
      </c>
    </row>
    <row r="3376" spans="1:6" x14ac:dyDescent="0.3">
      <c r="A3376" s="1" t="s">
        <v>2300</v>
      </c>
      <c r="B3376" s="1" t="s">
        <v>698</v>
      </c>
      <c r="C3376" s="1" t="s">
        <v>1305</v>
      </c>
      <c r="D3376" s="1" t="s">
        <v>1306</v>
      </c>
      <c r="E3376" s="1" t="s">
        <v>8814</v>
      </c>
      <c r="F3376" s="1" t="s">
        <v>9240</v>
      </c>
    </row>
    <row r="3377" spans="1:6" x14ac:dyDescent="0.3">
      <c r="A3377" s="1" t="s">
        <v>2300</v>
      </c>
      <c r="B3377" s="1" t="s">
        <v>698</v>
      </c>
      <c r="C3377" s="1" t="s">
        <v>1305</v>
      </c>
      <c r="D3377" s="1" t="s">
        <v>1306</v>
      </c>
      <c r="E3377" s="1" t="s">
        <v>8815</v>
      </c>
      <c r="F3377" s="1" t="s">
        <v>9241</v>
      </c>
    </row>
    <row r="3378" spans="1:6" x14ac:dyDescent="0.3">
      <c r="A3378" s="1" t="s">
        <v>2300</v>
      </c>
      <c r="B3378" s="1" t="s">
        <v>698</v>
      </c>
      <c r="C3378" s="1" t="s">
        <v>1305</v>
      </c>
      <c r="D3378" s="1" t="s">
        <v>1306</v>
      </c>
      <c r="E3378" s="1" t="s">
        <v>8816</v>
      </c>
      <c r="F3378" s="1" t="s">
        <v>9242</v>
      </c>
    </row>
    <row r="3379" spans="1:6" x14ac:dyDescent="0.3">
      <c r="A3379" s="1" t="s">
        <v>2300</v>
      </c>
      <c r="B3379" s="1" t="s">
        <v>698</v>
      </c>
      <c r="C3379" s="1" t="s">
        <v>1305</v>
      </c>
      <c r="D3379" s="1" t="s">
        <v>1306</v>
      </c>
      <c r="E3379" s="1" t="s">
        <v>8817</v>
      </c>
      <c r="F3379" s="1" t="s">
        <v>9243</v>
      </c>
    </row>
    <row r="3380" spans="1:6" x14ac:dyDescent="0.3">
      <c r="A3380" s="1" t="s">
        <v>2300</v>
      </c>
      <c r="B3380" s="1" t="s">
        <v>698</v>
      </c>
      <c r="C3380" s="1" t="s">
        <v>1305</v>
      </c>
      <c r="D3380" s="1" t="s">
        <v>1306</v>
      </c>
      <c r="E3380" s="1" t="s">
        <v>8818</v>
      </c>
      <c r="F3380" s="1" t="s">
        <v>9244</v>
      </c>
    </row>
    <row r="3381" spans="1:6" x14ac:dyDescent="0.3">
      <c r="A3381" s="1" t="s">
        <v>2300</v>
      </c>
      <c r="B3381" s="1" t="s">
        <v>698</v>
      </c>
      <c r="C3381" s="1" t="s">
        <v>1305</v>
      </c>
      <c r="D3381" s="1" t="s">
        <v>1306</v>
      </c>
      <c r="E3381" s="1" t="s">
        <v>8819</v>
      </c>
      <c r="F3381" s="1" t="s">
        <v>9245</v>
      </c>
    </row>
    <row r="3382" spans="1:6" x14ac:dyDescent="0.3">
      <c r="A3382" s="1" t="s">
        <v>2300</v>
      </c>
      <c r="B3382" s="1" t="s">
        <v>698</v>
      </c>
      <c r="C3382" s="1" t="s">
        <v>1305</v>
      </c>
      <c r="D3382" s="1" t="s">
        <v>1306</v>
      </c>
      <c r="E3382" s="1" t="s">
        <v>8784</v>
      </c>
      <c r="F3382" s="1" t="s">
        <v>9210</v>
      </c>
    </row>
    <row r="3383" spans="1:6" x14ac:dyDescent="0.3">
      <c r="A3383" s="1" t="s">
        <v>2300</v>
      </c>
      <c r="B3383" s="1" t="s">
        <v>698</v>
      </c>
      <c r="C3383" s="1" t="s">
        <v>1305</v>
      </c>
      <c r="D3383" s="1" t="s">
        <v>1306</v>
      </c>
      <c r="E3383" s="1" t="s">
        <v>8785</v>
      </c>
      <c r="F3383" s="1" t="s">
        <v>9211</v>
      </c>
    </row>
    <row r="3384" spans="1:6" x14ac:dyDescent="0.3">
      <c r="A3384" s="1" t="s">
        <v>2300</v>
      </c>
      <c r="B3384" s="1" t="s">
        <v>698</v>
      </c>
      <c r="C3384" s="1" t="s">
        <v>1305</v>
      </c>
      <c r="D3384" s="1" t="s">
        <v>1306</v>
      </c>
      <c r="E3384" s="1" t="s">
        <v>8786</v>
      </c>
      <c r="F3384" s="1" t="s">
        <v>9212</v>
      </c>
    </row>
    <row r="3385" spans="1:6" x14ac:dyDescent="0.3">
      <c r="A3385" s="1" t="s">
        <v>2300</v>
      </c>
      <c r="B3385" s="1" t="s">
        <v>698</v>
      </c>
      <c r="C3385" s="1" t="s">
        <v>1305</v>
      </c>
      <c r="D3385" s="1" t="s">
        <v>1306</v>
      </c>
      <c r="E3385" s="1" t="s">
        <v>8787</v>
      </c>
      <c r="F3385" s="1" t="s">
        <v>9213</v>
      </c>
    </row>
    <row r="3386" spans="1:6" x14ac:dyDescent="0.3">
      <c r="A3386" s="1" t="s">
        <v>2300</v>
      </c>
      <c r="B3386" s="1" t="s">
        <v>698</v>
      </c>
      <c r="C3386" s="1" t="s">
        <v>1305</v>
      </c>
      <c r="D3386" s="1" t="s">
        <v>1306</v>
      </c>
      <c r="E3386" s="1" t="s">
        <v>8788</v>
      </c>
      <c r="F3386" s="1" t="s">
        <v>9214</v>
      </c>
    </row>
    <row r="3387" spans="1:6" x14ac:dyDescent="0.3">
      <c r="A3387" s="1" t="s">
        <v>2300</v>
      </c>
      <c r="B3387" s="1" t="s">
        <v>698</v>
      </c>
      <c r="C3387" s="1" t="s">
        <v>1305</v>
      </c>
      <c r="D3387" s="1" t="s">
        <v>1306</v>
      </c>
      <c r="E3387" s="1" t="s">
        <v>8789</v>
      </c>
      <c r="F3387" s="1" t="s">
        <v>9215</v>
      </c>
    </row>
    <row r="3388" spans="1:6" x14ac:dyDescent="0.3">
      <c r="A3388" s="1" t="s">
        <v>2300</v>
      </c>
      <c r="B3388" s="1" t="s">
        <v>698</v>
      </c>
      <c r="C3388" s="1" t="s">
        <v>1305</v>
      </c>
      <c r="D3388" s="1" t="s">
        <v>1306</v>
      </c>
      <c r="E3388" s="1" t="s">
        <v>8790</v>
      </c>
      <c r="F3388" s="1" t="s">
        <v>9216</v>
      </c>
    </row>
    <row r="3389" spans="1:6" x14ac:dyDescent="0.3">
      <c r="A3389" s="1" t="s">
        <v>2300</v>
      </c>
      <c r="B3389" s="1" t="s">
        <v>698</v>
      </c>
      <c r="C3389" s="1" t="s">
        <v>1305</v>
      </c>
      <c r="D3389" s="1" t="s">
        <v>1306</v>
      </c>
      <c r="E3389" s="1" t="s">
        <v>8791</v>
      </c>
      <c r="F3389" s="1" t="s">
        <v>9217</v>
      </c>
    </row>
    <row r="3390" spans="1:6" x14ac:dyDescent="0.3">
      <c r="A3390" s="1" t="s">
        <v>2300</v>
      </c>
      <c r="B3390" s="1" t="s">
        <v>698</v>
      </c>
      <c r="C3390" s="1" t="s">
        <v>1305</v>
      </c>
      <c r="D3390" s="1" t="s">
        <v>1306</v>
      </c>
      <c r="E3390" s="1" t="s">
        <v>8792</v>
      </c>
      <c r="F3390" s="1" t="s">
        <v>9218</v>
      </c>
    </row>
    <row r="3391" spans="1:6" x14ac:dyDescent="0.3">
      <c r="A3391" s="1" t="s">
        <v>2300</v>
      </c>
      <c r="B3391" s="1" t="s">
        <v>698</v>
      </c>
      <c r="C3391" s="1" t="s">
        <v>1305</v>
      </c>
      <c r="D3391" s="1" t="s">
        <v>1306</v>
      </c>
      <c r="E3391" s="1" t="s">
        <v>8838</v>
      </c>
      <c r="F3391" s="1" t="s">
        <v>9264</v>
      </c>
    </row>
    <row r="3392" spans="1:6" x14ac:dyDescent="0.3">
      <c r="A3392" s="1" t="s">
        <v>2300</v>
      </c>
      <c r="B3392" s="1" t="s">
        <v>698</v>
      </c>
      <c r="C3392" s="1" t="s">
        <v>1305</v>
      </c>
      <c r="D3392" s="1" t="s">
        <v>1306</v>
      </c>
      <c r="E3392" s="1" t="s">
        <v>8839</v>
      </c>
      <c r="F3392" s="1" t="s">
        <v>9265</v>
      </c>
    </row>
    <row r="3393" spans="1:6" x14ac:dyDescent="0.3">
      <c r="A3393" s="1" t="s">
        <v>2300</v>
      </c>
      <c r="B3393" s="1" t="s">
        <v>698</v>
      </c>
      <c r="C3393" s="1" t="s">
        <v>1305</v>
      </c>
      <c r="D3393" s="1" t="s">
        <v>1306</v>
      </c>
      <c r="E3393" s="1" t="s">
        <v>8840</v>
      </c>
      <c r="F3393" s="1" t="s">
        <v>9266</v>
      </c>
    </row>
    <row r="3394" spans="1:6" x14ac:dyDescent="0.3">
      <c r="A3394" s="1" t="s">
        <v>2300</v>
      </c>
      <c r="B3394" s="1" t="s">
        <v>698</v>
      </c>
      <c r="C3394" s="1" t="s">
        <v>1305</v>
      </c>
      <c r="D3394" s="1" t="s">
        <v>1306</v>
      </c>
      <c r="E3394" s="1" t="s">
        <v>8841</v>
      </c>
      <c r="F3394" s="1" t="s">
        <v>9267</v>
      </c>
    </row>
    <row r="3395" spans="1:6" x14ac:dyDescent="0.3">
      <c r="A3395" s="1" t="s">
        <v>2300</v>
      </c>
      <c r="B3395" s="1" t="s">
        <v>698</v>
      </c>
      <c r="C3395" s="1" t="s">
        <v>1305</v>
      </c>
      <c r="D3395" s="1" t="s">
        <v>1306</v>
      </c>
      <c r="E3395" s="1" t="s">
        <v>8842</v>
      </c>
      <c r="F3395" s="1" t="s">
        <v>9268</v>
      </c>
    </row>
    <row r="3396" spans="1:6" x14ac:dyDescent="0.3">
      <c r="A3396" s="1" t="s">
        <v>2300</v>
      </c>
      <c r="B3396" s="1" t="s">
        <v>698</v>
      </c>
      <c r="C3396" s="1" t="s">
        <v>1305</v>
      </c>
      <c r="D3396" s="1" t="s">
        <v>1306</v>
      </c>
      <c r="E3396" s="1" t="s">
        <v>8843</v>
      </c>
      <c r="F3396" s="1" t="s">
        <v>9269</v>
      </c>
    </row>
    <row r="3397" spans="1:6" x14ac:dyDescent="0.3">
      <c r="A3397" s="1" t="s">
        <v>2300</v>
      </c>
      <c r="B3397" s="1" t="s">
        <v>698</v>
      </c>
      <c r="C3397" s="1" t="s">
        <v>1305</v>
      </c>
      <c r="D3397" s="1" t="s">
        <v>1306</v>
      </c>
      <c r="E3397" s="1" t="s">
        <v>8844</v>
      </c>
      <c r="F3397" s="1" t="s">
        <v>9270</v>
      </c>
    </row>
    <row r="3398" spans="1:6" x14ac:dyDescent="0.3">
      <c r="A3398" s="1" t="s">
        <v>2300</v>
      </c>
      <c r="B3398" s="1" t="s">
        <v>698</v>
      </c>
      <c r="C3398" s="1" t="s">
        <v>1305</v>
      </c>
      <c r="D3398" s="1" t="s">
        <v>1306</v>
      </c>
      <c r="E3398" s="1" t="s">
        <v>8845</v>
      </c>
      <c r="F3398" s="1" t="s">
        <v>9271</v>
      </c>
    </row>
    <row r="3399" spans="1:6" x14ac:dyDescent="0.3">
      <c r="A3399" s="1" t="s">
        <v>2300</v>
      </c>
      <c r="B3399" s="1" t="s">
        <v>698</v>
      </c>
      <c r="C3399" s="1" t="s">
        <v>1305</v>
      </c>
      <c r="D3399" s="1" t="s">
        <v>1306</v>
      </c>
      <c r="E3399" s="1" t="s">
        <v>8846</v>
      </c>
      <c r="F3399" s="1" t="s">
        <v>9272</v>
      </c>
    </row>
    <row r="3400" spans="1:6" x14ac:dyDescent="0.3">
      <c r="A3400" s="1" t="s">
        <v>2300</v>
      </c>
      <c r="B3400" s="1" t="s">
        <v>698</v>
      </c>
      <c r="C3400" s="1" t="s">
        <v>1305</v>
      </c>
      <c r="D3400" s="1" t="s">
        <v>1306</v>
      </c>
      <c r="E3400" s="1" t="s">
        <v>8802</v>
      </c>
      <c r="F3400" s="1" t="s">
        <v>9228</v>
      </c>
    </row>
    <row r="3401" spans="1:6" x14ac:dyDescent="0.3">
      <c r="A3401" s="1" t="s">
        <v>2300</v>
      </c>
      <c r="B3401" s="1" t="s">
        <v>698</v>
      </c>
      <c r="C3401" s="1" t="s">
        <v>1305</v>
      </c>
      <c r="D3401" s="1" t="s">
        <v>1306</v>
      </c>
      <c r="E3401" s="1" t="s">
        <v>8803</v>
      </c>
      <c r="F3401" s="1" t="s">
        <v>9229</v>
      </c>
    </row>
    <row r="3402" spans="1:6" x14ac:dyDescent="0.3">
      <c r="A3402" s="1" t="s">
        <v>2300</v>
      </c>
      <c r="B3402" s="1" t="s">
        <v>698</v>
      </c>
      <c r="C3402" s="1" t="s">
        <v>1305</v>
      </c>
      <c r="D3402" s="1" t="s">
        <v>1306</v>
      </c>
      <c r="E3402" s="1" t="s">
        <v>8804</v>
      </c>
      <c r="F3402" s="1" t="s">
        <v>9230</v>
      </c>
    </row>
    <row r="3403" spans="1:6" x14ac:dyDescent="0.3">
      <c r="A3403" s="1" t="s">
        <v>2300</v>
      </c>
      <c r="B3403" s="1" t="s">
        <v>698</v>
      </c>
      <c r="C3403" s="1" t="s">
        <v>1305</v>
      </c>
      <c r="D3403" s="1" t="s">
        <v>1306</v>
      </c>
      <c r="E3403" s="1" t="s">
        <v>8805</v>
      </c>
      <c r="F3403" s="1" t="s">
        <v>9231</v>
      </c>
    </row>
    <row r="3404" spans="1:6" x14ac:dyDescent="0.3">
      <c r="A3404" s="1" t="s">
        <v>2300</v>
      </c>
      <c r="B3404" s="1" t="s">
        <v>698</v>
      </c>
      <c r="C3404" s="1" t="s">
        <v>1305</v>
      </c>
      <c r="D3404" s="1" t="s">
        <v>1306</v>
      </c>
      <c r="E3404" s="1" t="s">
        <v>8806</v>
      </c>
      <c r="F3404" s="1" t="s">
        <v>9232</v>
      </c>
    </row>
    <row r="3405" spans="1:6" x14ac:dyDescent="0.3">
      <c r="A3405" s="1" t="s">
        <v>2300</v>
      </c>
      <c r="B3405" s="1" t="s">
        <v>698</v>
      </c>
      <c r="C3405" s="1" t="s">
        <v>1305</v>
      </c>
      <c r="D3405" s="1" t="s">
        <v>1306</v>
      </c>
      <c r="E3405" s="1" t="s">
        <v>8807</v>
      </c>
      <c r="F3405" s="1" t="s">
        <v>9233</v>
      </c>
    </row>
    <row r="3406" spans="1:6" x14ac:dyDescent="0.3">
      <c r="A3406" s="1" t="s">
        <v>2300</v>
      </c>
      <c r="B3406" s="1" t="s">
        <v>698</v>
      </c>
      <c r="C3406" s="1" t="s">
        <v>1305</v>
      </c>
      <c r="D3406" s="1" t="s">
        <v>1306</v>
      </c>
      <c r="E3406" s="1" t="s">
        <v>8808</v>
      </c>
      <c r="F3406" s="1" t="s">
        <v>9234</v>
      </c>
    </row>
    <row r="3407" spans="1:6" x14ac:dyDescent="0.3">
      <c r="A3407" s="1" t="s">
        <v>2300</v>
      </c>
      <c r="B3407" s="1" t="s">
        <v>698</v>
      </c>
      <c r="C3407" s="1" t="s">
        <v>1305</v>
      </c>
      <c r="D3407" s="1" t="s">
        <v>1306</v>
      </c>
      <c r="E3407" s="1" t="s">
        <v>8809</v>
      </c>
      <c r="F3407" s="1" t="s">
        <v>9235</v>
      </c>
    </row>
    <row r="3408" spans="1:6" x14ac:dyDescent="0.3">
      <c r="A3408" s="1" t="s">
        <v>2300</v>
      </c>
      <c r="B3408" s="1" t="s">
        <v>698</v>
      </c>
      <c r="C3408" s="1" t="s">
        <v>1305</v>
      </c>
      <c r="D3408" s="1" t="s">
        <v>1306</v>
      </c>
      <c r="E3408" s="1" t="s">
        <v>8810</v>
      </c>
      <c r="F3408" s="1" t="s">
        <v>9236</v>
      </c>
    </row>
    <row r="3409" spans="1:6" x14ac:dyDescent="0.3">
      <c r="A3409" s="1" t="s">
        <v>2300</v>
      </c>
      <c r="B3409" s="1" t="s">
        <v>698</v>
      </c>
      <c r="C3409" s="1" t="s">
        <v>1305</v>
      </c>
      <c r="D3409" s="1" t="s">
        <v>1306</v>
      </c>
      <c r="E3409" s="1" t="s">
        <v>8820</v>
      </c>
      <c r="F3409" s="1" t="s">
        <v>9246</v>
      </c>
    </row>
    <row r="3410" spans="1:6" x14ac:dyDescent="0.3">
      <c r="A3410" s="1" t="s">
        <v>2300</v>
      </c>
      <c r="B3410" s="1" t="s">
        <v>698</v>
      </c>
      <c r="C3410" s="1" t="s">
        <v>1305</v>
      </c>
      <c r="D3410" s="1" t="s">
        <v>1306</v>
      </c>
      <c r="E3410" s="1" t="s">
        <v>8821</v>
      </c>
      <c r="F3410" s="1" t="s">
        <v>9247</v>
      </c>
    </row>
    <row r="3411" spans="1:6" x14ac:dyDescent="0.3">
      <c r="A3411" s="1" t="s">
        <v>2300</v>
      </c>
      <c r="B3411" s="1" t="s">
        <v>698</v>
      </c>
      <c r="C3411" s="1" t="s">
        <v>1305</v>
      </c>
      <c r="D3411" s="1" t="s">
        <v>1306</v>
      </c>
      <c r="E3411" s="1" t="s">
        <v>8822</v>
      </c>
      <c r="F3411" s="1" t="s">
        <v>9248</v>
      </c>
    </row>
    <row r="3412" spans="1:6" x14ac:dyDescent="0.3">
      <c r="A3412" s="1" t="s">
        <v>2300</v>
      </c>
      <c r="B3412" s="1" t="s">
        <v>698</v>
      </c>
      <c r="C3412" s="1" t="s">
        <v>1305</v>
      </c>
      <c r="D3412" s="1" t="s">
        <v>1306</v>
      </c>
      <c r="E3412" s="1" t="s">
        <v>8823</v>
      </c>
      <c r="F3412" s="1" t="s">
        <v>9249</v>
      </c>
    </row>
    <row r="3413" spans="1:6" x14ac:dyDescent="0.3">
      <c r="A3413" s="1" t="s">
        <v>2300</v>
      </c>
      <c r="B3413" s="1" t="s">
        <v>698</v>
      </c>
      <c r="C3413" s="1" t="s">
        <v>1305</v>
      </c>
      <c r="D3413" s="1" t="s">
        <v>1306</v>
      </c>
      <c r="E3413" s="1" t="s">
        <v>8824</v>
      </c>
      <c r="F3413" s="1" t="s">
        <v>9250</v>
      </c>
    </row>
    <row r="3414" spans="1:6" x14ac:dyDescent="0.3">
      <c r="A3414" s="1" t="s">
        <v>2300</v>
      </c>
      <c r="B3414" s="1" t="s">
        <v>698</v>
      </c>
      <c r="C3414" s="1" t="s">
        <v>1305</v>
      </c>
      <c r="D3414" s="1" t="s">
        <v>1306</v>
      </c>
      <c r="E3414" s="1" t="s">
        <v>8825</v>
      </c>
      <c r="F3414" s="1" t="s">
        <v>9251</v>
      </c>
    </row>
    <row r="3415" spans="1:6" x14ac:dyDescent="0.3">
      <c r="A3415" s="1" t="s">
        <v>2300</v>
      </c>
      <c r="B3415" s="1" t="s">
        <v>698</v>
      </c>
      <c r="C3415" s="1" t="s">
        <v>1305</v>
      </c>
      <c r="D3415" s="1" t="s">
        <v>1306</v>
      </c>
      <c r="E3415" s="1" t="s">
        <v>8826</v>
      </c>
      <c r="F3415" s="1" t="s">
        <v>9252</v>
      </c>
    </row>
    <row r="3416" spans="1:6" x14ac:dyDescent="0.3">
      <c r="A3416" s="1" t="s">
        <v>2300</v>
      </c>
      <c r="B3416" s="1" t="s">
        <v>698</v>
      </c>
      <c r="C3416" s="1" t="s">
        <v>1305</v>
      </c>
      <c r="D3416" s="1" t="s">
        <v>1306</v>
      </c>
      <c r="E3416" s="1" t="s">
        <v>8827</v>
      </c>
      <c r="F3416" s="1" t="s">
        <v>9253</v>
      </c>
    </row>
    <row r="3417" spans="1:6" x14ac:dyDescent="0.3">
      <c r="A3417" s="1" t="s">
        <v>2300</v>
      </c>
      <c r="B3417" s="1" t="s">
        <v>698</v>
      </c>
      <c r="C3417" s="1" t="s">
        <v>1305</v>
      </c>
      <c r="D3417" s="1" t="s">
        <v>1306</v>
      </c>
      <c r="E3417" s="1" t="s">
        <v>8828</v>
      </c>
      <c r="F3417" s="1" t="s">
        <v>9254</v>
      </c>
    </row>
    <row r="3418" spans="1:6" x14ac:dyDescent="0.3">
      <c r="A3418" s="1" t="s">
        <v>2300</v>
      </c>
      <c r="B3418" s="1" t="s">
        <v>698</v>
      </c>
      <c r="C3418" s="1" t="s">
        <v>1305</v>
      </c>
      <c r="D3418" s="1" t="s">
        <v>1306</v>
      </c>
      <c r="E3418" s="1" t="s">
        <v>8784</v>
      </c>
      <c r="F3418" s="1" t="s">
        <v>9210</v>
      </c>
    </row>
    <row r="3419" spans="1:6" x14ac:dyDescent="0.3">
      <c r="A3419" s="1" t="s">
        <v>2300</v>
      </c>
      <c r="B3419" s="1" t="s">
        <v>698</v>
      </c>
      <c r="C3419" s="1" t="s">
        <v>1305</v>
      </c>
      <c r="D3419" s="1" t="s">
        <v>1306</v>
      </c>
      <c r="E3419" s="1" t="s">
        <v>8785</v>
      </c>
      <c r="F3419" s="1" t="s">
        <v>9211</v>
      </c>
    </row>
    <row r="3420" spans="1:6" x14ac:dyDescent="0.3">
      <c r="A3420" s="1" t="s">
        <v>2300</v>
      </c>
      <c r="B3420" s="1" t="s">
        <v>698</v>
      </c>
      <c r="C3420" s="1" t="s">
        <v>1305</v>
      </c>
      <c r="D3420" s="1" t="s">
        <v>1306</v>
      </c>
      <c r="E3420" s="1" t="s">
        <v>8786</v>
      </c>
      <c r="F3420" s="1" t="s">
        <v>9212</v>
      </c>
    </row>
    <row r="3421" spans="1:6" x14ac:dyDescent="0.3">
      <c r="A3421" s="1" t="s">
        <v>2300</v>
      </c>
      <c r="B3421" s="1" t="s">
        <v>698</v>
      </c>
      <c r="C3421" s="1" t="s">
        <v>1305</v>
      </c>
      <c r="D3421" s="1" t="s">
        <v>1306</v>
      </c>
      <c r="E3421" s="1" t="s">
        <v>8787</v>
      </c>
      <c r="F3421" s="1" t="s">
        <v>9213</v>
      </c>
    </row>
    <row r="3422" spans="1:6" x14ac:dyDescent="0.3">
      <c r="A3422" s="1" t="s">
        <v>2300</v>
      </c>
      <c r="B3422" s="1" t="s">
        <v>698</v>
      </c>
      <c r="C3422" s="1" t="s">
        <v>1305</v>
      </c>
      <c r="D3422" s="1" t="s">
        <v>1306</v>
      </c>
      <c r="E3422" s="1" t="s">
        <v>8788</v>
      </c>
      <c r="F3422" s="1" t="s">
        <v>9214</v>
      </c>
    </row>
    <row r="3423" spans="1:6" x14ac:dyDescent="0.3">
      <c r="A3423" s="1" t="s">
        <v>2300</v>
      </c>
      <c r="B3423" s="1" t="s">
        <v>698</v>
      </c>
      <c r="C3423" s="1" t="s">
        <v>1305</v>
      </c>
      <c r="D3423" s="1" t="s">
        <v>1306</v>
      </c>
      <c r="E3423" s="1" t="s">
        <v>8789</v>
      </c>
      <c r="F3423" s="1" t="s">
        <v>9215</v>
      </c>
    </row>
    <row r="3424" spans="1:6" x14ac:dyDescent="0.3">
      <c r="A3424" s="1" t="s">
        <v>2300</v>
      </c>
      <c r="B3424" s="1" t="s">
        <v>698</v>
      </c>
      <c r="C3424" s="1" t="s">
        <v>1305</v>
      </c>
      <c r="D3424" s="1" t="s">
        <v>1306</v>
      </c>
      <c r="E3424" s="1" t="s">
        <v>8790</v>
      </c>
      <c r="F3424" s="1" t="s">
        <v>9216</v>
      </c>
    </row>
    <row r="3425" spans="1:6" x14ac:dyDescent="0.3">
      <c r="A3425" s="1" t="s">
        <v>2300</v>
      </c>
      <c r="B3425" s="1" t="s">
        <v>698</v>
      </c>
      <c r="C3425" s="1" t="s">
        <v>1305</v>
      </c>
      <c r="D3425" s="1" t="s">
        <v>1306</v>
      </c>
      <c r="E3425" s="1" t="s">
        <v>8791</v>
      </c>
      <c r="F3425" s="1" t="s">
        <v>9217</v>
      </c>
    </row>
    <row r="3426" spans="1:6" x14ac:dyDescent="0.3">
      <c r="A3426" s="1" t="s">
        <v>2300</v>
      </c>
      <c r="B3426" s="1" t="s">
        <v>698</v>
      </c>
      <c r="C3426" s="1" t="s">
        <v>1305</v>
      </c>
      <c r="D3426" s="1" t="s">
        <v>1306</v>
      </c>
      <c r="E3426" s="1" t="s">
        <v>8792</v>
      </c>
      <c r="F3426" s="1" t="s">
        <v>9218</v>
      </c>
    </row>
    <row r="3427" spans="1:6" x14ac:dyDescent="0.3">
      <c r="A3427" s="1" t="s">
        <v>2300</v>
      </c>
      <c r="B3427" s="1" t="s">
        <v>698</v>
      </c>
      <c r="C3427" s="1" t="s">
        <v>1305</v>
      </c>
      <c r="D3427" s="1" t="s">
        <v>1306</v>
      </c>
      <c r="E3427" s="1" t="s">
        <v>8838</v>
      </c>
      <c r="F3427" s="1" t="s">
        <v>9264</v>
      </c>
    </row>
    <row r="3428" spans="1:6" x14ac:dyDescent="0.3">
      <c r="A3428" s="1" t="s">
        <v>2300</v>
      </c>
      <c r="B3428" s="1" t="s">
        <v>698</v>
      </c>
      <c r="C3428" s="1" t="s">
        <v>1305</v>
      </c>
      <c r="D3428" s="1" t="s">
        <v>1306</v>
      </c>
      <c r="E3428" s="1" t="s">
        <v>8839</v>
      </c>
      <c r="F3428" s="1" t="s">
        <v>9265</v>
      </c>
    </row>
    <row r="3429" spans="1:6" x14ac:dyDescent="0.3">
      <c r="A3429" s="1" t="s">
        <v>2300</v>
      </c>
      <c r="B3429" s="1" t="s">
        <v>698</v>
      </c>
      <c r="C3429" s="1" t="s">
        <v>1305</v>
      </c>
      <c r="D3429" s="1" t="s">
        <v>1306</v>
      </c>
      <c r="E3429" s="1" t="s">
        <v>8840</v>
      </c>
      <c r="F3429" s="1" t="s">
        <v>9266</v>
      </c>
    </row>
    <row r="3430" spans="1:6" x14ac:dyDescent="0.3">
      <c r="A3430" s="1" t="s">
        <v>2300</v>
      </c>
      <c r="B3430" s="1" t="s">
        <v>698</v>
      </c>
      <c r="C3430" s="1" t="s">
        <v>1305</v>
      </c>
      <c r="D3430" s="1" t="s">
        <v>1306</v>
      </c>
      <c r="E3430" s="1" t="s">
        <v>8841</v>
      </c>
      <c r="F3430" s="1" t="s">
        <v>9267</v>
      </c>
    </row>
    <row r="3431" spans="1:6" x14ac:dyDescent="0.3">
      <c r="A3431" s="1" t="s">
        <v>2300</v>
      </c>
      <c r="B3431" s="1" t="s">
        <v>698</v>
      </c>
      <c r="C3431" s="1" t="s">
        <v>1305</v>
      </c>
      <c r="D3431" s="1" t="s">
        <v>1306</v>
      </c>
      <c r="E3431" s="1" t="s">
        <v>8842</v>
      </c>
      <c r="F3431" s="1" t="s">
        <v>9268</v>
      </c>
    </row>
    <row r="3432" spans="1:6" x14ac:dyDescent="0.3">
      <c r="A3432" s="1" t="s">
        <v>2300</v>
      </c>
      <c r="B3432" s="1" t="s">
        <v>698</v>
      </c>
      <c r="C3432" s="1" t="s">
        <v>1305</v>
      </c>
      <c r="D3432" s="1" t="s">
        <v>1306</v>
      </c>
      <c r="E3432" s="1" t="s">
        <v>8843</v>
      </c>
      <c r="F3432" s="1" t="s">
        <v>9269</v>
      </c>
    </row>
    <row r="3433" spans="1:6" x14ac:dyDescent="0.3">
      <c r="A3433" s="1" t="s">
        <v>2300</v>
      </c>
      <c r="B3433" s="1" t="s">
        <v>698</v>
      </c>
      <c r="C3433" s="1" t="s">
        <v>1305</v>
      </c>
      <c r="D3433" s="1" t="s">
        <v>1306</v>
      </c>
      <c r="E3433" s="1" t="s">
        <v>8844</v>
      </c>
      <c r="F3433" s="1" t="s">
        <v>9270</v>
      </c>
    </row>
    <row r="3434" spans="1:6" x14ac:dyDescent="0.3">
      <c r="A3434" s="1" t="s">
        <v>2300</v>
      </c>
      <c r="B3434" s="1" t="s">
        <v>698</v>
      </c>
      <c r="C3434" s="1" t="s">
        <v>1305</v>
      </c>
      <c r="D3434" s="1" t="s">
        <v>1306</v>
      </c>
      <c r="E3434" s="1" t="s">
        <v>8845</v>
      </c>
      <c r="F3434" s="1" t="s">
        <v>9271</v>
      </c>
    </row>
    <row r="3435" spans="1:6" x14ac:dyDescent="0.3">
      <c r="A3435" s="1" t="s">
        <v>2300</v>
      </c>
      <c r="B3435" s="1" t="s">
        <v>698</v>
      </c>
      <c r="C3435" s="1" t="s">
        <v>1305</v>
      </c>
      <c r="D3435" s="1" t="s">
        <v>1306</v>
      </c>
      <c r="E3435" s="1" t="s">
        <v>8846</v>
      </c>
      <c r="F3435" s="1" t="s">
        <v>9272</v>
      </c>
    </row>
    <row r="3436" spans="1:6" x14ac:dyDescent="0.3">
      <c r="A3436" s="1" t="s">
        <v>2300</v>
      </c>
      <c r="B3436" s="1" t="s">
        <v>698</v>
      </c>
      <c r="C3436" s="1" t="s">
        <v>1305</v>
      </c>
      <c r="D3436" s="1" t="s">
        <v>1306</v>
      </c>
      <c r="E3436" s="1" t="s">
        <v>8802</v>
      </c>
      <c r="F3436" s="1" t="s">
        <v>9228</v>
      </c>
    </row>
    <row r="3437" spans="1:6" x14ac:dyDescent="0.3">
      <c r="A3437" s="1" t="s">
        <v>2300</v>
      </c>
      <c r="B3437" s="1" t="s">
        <v>698</v>
      </c>
      <c r="C3437" s="1" t="s">
        <v>1305</v>
      </c>
      <c r="D3437" s="1" t="s">
        <v>1306</v>
      </c>
      <c r="E3437" s="1" t="s">
        <v>8803</v>
      </c>
      <c r="F3437" s="1" t="s">
        <v>9229</v>
      </c>
    </row>
    <row r="3438" spans="1:6" x14ac:dyDescent="0.3">
      <c r="A3438" s="1" t="s">
        <v>2300</v>
      </c>
      <c r="B3438" s="1" t="s">
        <v>698</v>
      </c>
      <c r="C3438" s="1" t="s">
        <v>1305</v>
      </c>
      <c r="D3438" s="1" t="s">
        <v>1306</v>
      </c>
      <c r="E3438" s="1" t="s">
        <v>8804</v>
      </c>
      <c r="F3438" s="1" t="s">
        <v>9230</v>
      </c>
    </row>
    <row r="3439" spans="1:6" x14ac:dyDescent="0.3">
      <c r="A3439" s="1" t="s">
        <v>2300</v>
      </c>
      <c r="B3439" s="1" t="s">
        <v>698</v>
      </c>
      <c r="C3439" s="1" t="s">
        <v>1305</v>
      </c>
      <c r="D3439" s="1" t="s">
        <v>1306</v>
      </c>
      <c r="E3439" s="1" t="s">
        <v>8805</v>
      </c>
      <c r="F3439" s="1" t="s">
        <v>9231</v>
      </c>
    </row>
    <row r="3440" spans="1:6" x14ac:dyDescent="0.3">
      <c r="A3440" s="1" t="s">
        <v>2300</v>
      </c>
      <c r="B3440" s="1" t="s">
        <v>698</v>
      </c>
      <c r="C3440" s="1" t="s">
        <v>1305</v>
      </c>
      <c r="D3440" s="1" t="s">
        <v>1306</v>
      </c>
      <c r="E3440" s="1" t="s">
        <v>8806</v>
      </c>
      <c r="F3440" s="1" t="s">
        <v>9232</v>
      </c>
    </row>
    <row r="3441" spans="1:6" x14ac:dyDescent="0.3">
      <c r="A3441" s="1" t="s">
        <v>2300</v>
      </c>
      <c r="B3441" s="1" t="s">
        <v>698</v>
      </c>
      <c r="C3441" s="1" t="s">
        <v>1305</v>
      </c>
      <c r="D3441" s="1" t="s">
        <v>1306</v>
      </c>
      <c r="E3441" s="1" t="s">
        <v>8807</v>
      </c>
      <c r="F3441" s="1" t="s">
        <v>9233</v>
      </c>
    </row>
    <row r="3442" spans="1:6" x14ac:dyDescent="0.3">
      <c r="A3442" s="1" t="s">
        <v>2300</v>
      </c>
      <c r="B3442" s="1" t="s">
        <v>698</v>
      </c>
      <c r="C3442" s="1" t="s">
        <v>1305</v>
      </c>
      <c r="D3442" s="1" t="s">
        <v>1306</v>
      </c>
      <c r="E3442" s="1" t="s">
        <v>8808</v>
      </c>
      <c r="F3442" s="1" t="s">
        <v>9234</v>
      </c>
    </row>
    <row r="3443" spans="1:6" x14ac:dyDescent="0.3">
      <c r="A3443" s="1" t="s">
        <v>2300</v>
      </c>
      <c r="B3443" s="1" t="s">
        <v>698</v>
      </c>
      <c r="C3443" s="1" t="s">
        <v>1305</v>
      </c>
      <c r="D3443" s="1" t="s">
        <v>1306</v>
      </c>
      <c r="E3443" s="1" t="s">
        <v>8809</v>
      </c>
      <c r="F3443" s="1" t="s">
        <v>9235</v>
      </c>
    </row>
    <row r="3444" spans="1:6" x14ac:dyDescent="0.3">
      <c r="A3444" s="1" t="s">
        <v>2300</v>
      </c>
      <c r="B3444" s="1" t="s">
        <v>698</v>
      </c>
      <c r="C3444" s="1" t="s">
        <v>1305</v>
      </c>
      <c r="D3444" s="1" t="s">
        <v>1306</v>
      </c>
      <c r="E3444" s="1" t="s">
        <v>8810</v>
      </c>
      <c r="F3444" s="1" t="s">
        <v>9236</v>
      </c>
    </row>
    <row r="3445" spans="1:6" x14ac:dyDescent="0.3">
      <c r="A3445" s="1" t="s">
        <v>2300</v>
      </c>
      <c r="B3445" s="1" t="s">
        <v>698</v>
      </c>
      <c r="C3445" s="1" t="s">
        <v>1305</v>
      </c>
      <c r="D3445" s="1" t="s">
        <v>1306</v>
      </c>
      <c r="E3445" s="1" t="s">
        <v>8820</v>
      </c>
      <c r="F3445" s="1" t="s">
        <v>9246</v>
      </c>
    </row>
    <row r="3446" spans="1:6" x14ac:dyDescent="0.3">
      <c r="A3446" s="1" t="s">
        <v>2300</v>
      </c>
      <c r="B3446" s="1" t="s">
        <v>698</v>
      </c>
      <c r="C3446" s="1" t="s">
        <v>1305</v>
      </c>
      <c r="D3446" s="1" t="s">
        <v>1306</v>
      </c>
      <c r="E3446" s="1" t="s">
        <v>8821</v>
      </c>
      <c r="F3446" s="1" t="s">
        <v>9247</v>
      </c>
    </row>
    <row r="3447" spans="1:6" x14ac:dyDescent="0.3">
      <c r="A3447" s="1" t="s">
        <v>2300</v>
      </c>
      <c r="B3447" s="1" t="s">
        <v>698</v>
      </c>
      <c r="C3447" s="1" t="s">
        <v>1305</v>
      </c>
      <c r="D3447" s="1" t="s">
        <v>1306</v>
      </c>
      <c r="E3447" s="1" t="s">
        <v>8822</v>
      </c>
      <c r="F3447" s="1" t="s">
        <v>9248</v>
      </c>
    </row>
    <row r="3448" spans="1:6" x14ac:dyDescent="0.3">
      <c r="A3448" s="1" t="s">
        <v>2300</v>
      </c>
      <c r="B3448" s="1" t="s">
        <v>698</v>
      </c>
      <c r="C3448" s="1" t="s">
        <v>1305</v>
      </c>
      <c r="D3448" s="1" t="s">
        <v>1306</v>
      </c>
      <c r="E3448" s="1" t="s">
        <v>8823</v>
      </c>
      <c r="F3448" s="1" t="s">
        <v>9249</v>
      </c>
    </row>
    <row r="3449" spans="1:6" x14ac:dyDescent="0.3">
      <c r="A3449" s="1" t="s">
        <v>2300</v>
      </c>
      <c r="B3449" s="1" t="s">
        <v>698</v>
      </c>
      <c r="C3449" s="1" t="s">
        <v>1305</v>
      </c>
      <c r="D3449" s="1" t="s">
        <v>1306</v>
      </c>
      <c r="E3449" s="1" t="s">
        <v>8824</v>
      </c>
      <c r="F3449" s="1" t="s">
        <v>9250</v>
      </c>
    </row>
    <row r="3450" spans="1:6" x14ac:dyDescent="0.3">
      <c r="A3450" s="1" t="s">
        <v>2300</v>
      </c>
      <c r="B3450" s="1" t="s">
        <v>698</v>
      </c>
      <c r="C3450" s="1" t="s">
        <v>1305</v>
      </c>
      <c r="D3450" s="1" t="s">
        <v>1306</v>
      </c>
      <c r="E3450" s="1" t="s">
        <v>8825</v>
      </c>
      <c r="F3450" s="1" t="s">
        <v>9251</v>
      </c>
    </row>
    <row r="3451" spans="1:6" x14ac:dyDescent="0.3">
      <c r="A3451" s="1" t="s">
        <v>2300</v>
      </c>
      <c r="B3451" s="1" t="s">
        <v>698</v>
      </c>
      <c r="C3451" s="1" t="s">
        <v>1305</v>
      </c>
      <c r="D3451" s="1" t="s">
        <v>1306</v>
      </c>
      <c r="E3451" s="1" t="s">
        <v>8826</v>
      </c>
      <c r="F3451" s="1" t="s">
        <v>9252</v>
      </c>
    </row>
    <row r="3452" spans="1:6" x14ac:dyDescent="0.3">
      <c r="A3452" s="1" t="s">
        <v>2300</v>
      </c>
      <c r="B3452" s="1" t="s">
        <v>698</v>
      </c>
      <c r="C3452" s="1" t="s">
        <v>1305</v>
      </c>
      <c r="D3452" s="1" t="s">
        <v>1306</v>
      </c>
      <c r="E3452" s="1" t="s">
        <v>8827</v>
      </c>
      <c r="F3452" s="1" t="s">
        <v>9253</v>
      </c>
    </row>
    <row r="3453" spans="1:6" x14ac:dyDescent="0.3">
      <c r="A3453" s="1" t="s">
        <v>2300</v>
      </c>
      <c r="B3453" s="1" t="s">
        <v>698</v>
      </c>
      <c r="C3453" s="1" t="s">
        <v>1305</v>
      </c>
      <c r="D3453" s="1" t="s">
        <v>1306</v>
      </c>
      <c r="E3453" s="1" t="s">
        <v>8828</v>
      </c>
      <c r="F3453" s="1" t="s">
        <v>9254</v>
      </c>
    </row>
    <row r="3454" spans="1:6" x14ac:dyDescent="0.3">
      <c r="A3454" s="1" t="s">
        <v>2300</v>
      </c>
      <c r="B3454" s="1" t="s">
        <v>698</v>
      </c>
      <c r="C3454" s="1" t="s">
        <v>1305</v>
      </c>
      <c r="D3454" s="1" t="s">
        <v>1306</v>
      </c>
      <c r="E3454" s="1" t="s">
        <v>8784</v>
      </c>
      <c r="F3454" s="1" t="s">
        <v>9210</v>
      </c>
    </row>
    <row r="3455" spans="1:6" x14ac:dyDescent="0.3">
      <c r="A3455" s="1" t="s">
        <v>2300</v>
      </c>
      <c r="B3455" s="1" t="s">
        <v>698</v>
      </c>
      <c r="C3455" s="1" t="s">
        <v>1305</v>
      </c>
      <c r="D3455" s="1" t="s">
        <v>1306</v>
      </c>
      <c r="E3455" s="1" t="s">
        <v>8785</v>
      </c>
      <c r="F3455" s="1" t="s">
        <v>9211</v>
      </c>
    </row>
    <row r="3456" spans="1:6" x14ac:dyDescent="0.3">
      <c r="A3456" s="1" t="s">
        <v>2300</v>
      </c>
      <c r="B3456" s="1" t="s">
        <v>698</v>
      </c>
      <c r="C3456" s="1" t="s">
        <v>1305</v>
      </c>
      <c r="D3456" s="1" t="s">
        <v>1306</v>
      </c>
      <c r="E3456" s="1" t="s">
        <v>8786</v>
      </c>
      <c r="F3456" s="1" t="s">
        <v>9212</v>
      </c>
    </row>
    <row r="3457" spans="1:6" x14ac:dyDescent="0.3">
      <c r="A3457" s="1" t="s">
        <v>2300</v>
      </c>
      <c r="B3457" s="1" t="s">
        <v>698</v>
      </c>
      <c r="C3457" s="1" t="s">
        <v>1305</v>
      </c>
      <c r="D3457" s="1" t="s">
        <v>1306</v>
      </c>
      <c r="E3457" s="1" t="s">
        <v>8787</v>
      </c>
      <c r="F3457" s="1" t="s">
        <v>9213</v>
      </c>
    </row>
    <row r="3458" spans="1:6" x14ac:dyDescent="0.3">
      <c r="A3458" s="1" t="s">
        <v>2300</v>
      </c>
      <c r="B3458" s="1" t="s">
        <v>698</v>
      </c>
      <c r="C3458" s="1" t="s">
        <v>1305</v>
      </c>
      <c r="D3458" s="1" t="s">
        <v>1306</v>
      </c>
      <c r="E3458" s="1" t="s">
        <v>8788</v>
      </c>
      <c r="F3458" s="1" t="s">
        <v>9214</v>
      </c>
    </row>
    <row r="3459" spans="1:6" x14ac:dyDescent="0.3">
      <c r="A3459" s="1" t="s">
        <v>2300</v>
      </c>
      <c r="B3459" s="1" t="s">
        <v>698</v>
      </c>
      <c r="C3459" s="1" t="s">
        <v>1305</v>
      </c>
      <c r="D3459" s="1" t="s">
        <v>1306</v>
      </c>
      <c r="E3459" s="1" t="s">
        <v>8789</v>
      </c>
      <c r="F3459" s="1" t="s">
        <v>9215</v>
      </c>
    </row>
    <row r="3460" spans="1:6" x14ac:dyDescent="0.3">
      <c r="A3460" s="1" t="s">
        <v>2300</v>
      </c>
      <c r="B3460" s="1" t="s">
        <v>698</v>
      </c>
      <c r="C3460" s="1" t="s">
        <v>1305</v>
      </c>
      <c r="D3460" s="1" t="s">
        <v>1306</v>
      </c>
      <c r="E3460" s="1" t="s">
        <v>8790</v>
      </c>
      <c r="F3460" s="1" t="s">
        <v>9216</v>
      </c>
    </row>
    <row r="3461" spans="1:6" x14ac:dyDescent="0.3">
      <c r="A3461" s="1" t="s">
        <v>2300</v>
      </c>
      <c r="B3461" s="1" t="s">
        <v>698</v>
      </c>
      <c r="C3461" s="1" t="s">
        <v>1305</v>
      </c>
      <c r="D3461" s="1" t="s">
        <v>1306</v>
      </c>
      <c r="E3461" s="1" t="s">
        <v>8791</v>
      </c>
      <c r="F3461" s="1" t="s">
        <v>9217</v>
      </c>
    </row>
    <row r="3462" spans="1:6" x14ac:dyDescent="0.3">
      <c r="A3462" s="1" t="s">
        <v>2300</v>
      </c>
      <c r="B3462" s="1" t="s">
        <v>698</v>
      </c>
      <c r="C3462" s="1" t="s">
        <v>1305</v>
      </c>
      <c r="D3462" s="1" t="s">
        <v>1306</v>
      </c>
      <c r="E3462" s="1" t="s">
        <v>8792</v>
      </c>
      <c r="F3462" s="1" t="s">
        <v>9218</v>
      </c>
    </row>
    <row r="3463" spans="1:6" x14ac:dyDescent="0.3">
      <c r="A3463" s="1" t="s">
        <v>2300</v>
      </c>
      <c r="B3463" s="1" t="s">
        <v>698</v>
      </c>
      <c r="C3463" s="1" t="s">
        <v>1305</v>
      </c>
      <c r="D3463" s="1" t="s">
        <v>1306</v>
      </c>
      <c r="E3463" s="1" t="s">
        <v>8838</v>
      </c>
      <c r="F3463" s="1" t="s">
        <v>9264</v>
      </c>
    </row>
    <row r="3464" spans="1:6" x14ac:dyDescent="0.3">
      <c r="A3464" s="1" t="s">
        <v>2300</v>
      </c>
      <c r="B3464" s="1" t="s">
        <v>698</v>
      </c>
      <c r="C3464" s="1" t="s">
        <v>1305</v>
      </c>
      <c r="D3464" s="1" t="s">
        <v>1306</v>
      </c>
      <c r="E3464" s="1" t="s">
        <v>8839</v>
      </c>
      <c r="F3464" s="1" t="s">
        <v>9265</v>
      </c>
    </row>
    <row r="3465" spans="1:6" x14ac:dyDescent="0.3">
      <c r="A3465" s="1" t="s">
        <v>2300</v>
      </c>
      <c r="B3465" s="1" t="s">
        <v>698</v>
      </c>
      <c r="C3465" s="1" t="s">
        <v>1305</v>
      </c>
      <c r="D3465" s="1" t="s">
        <v>1306</v>
      </c>
      <c r="E3465" s="1" t="s">
        <v>8840</v>
      </c>
      <c r="F3465" s="1" t="s">
        <v>9266</v>
      </c>
    </row>
    <row r="3466" spans="1:6" x14ac:dyDescent="0.3">
      <c r="A3466" s="1" t="s">
        <v>2300</v>
      </c>
      <c r="B3466" s="1" t="s">
        <v>698</v>
      </c>
      <c r="C3466" s="1" t="s">
        <v>1305</v>
      </c>
      <c r="D3466" s="1" t="s">
        <v>1306</v>
      </c>
      <c r="E3466" s="1" t="s">
        <v>8841</v>
      </c>
      <c r="F3466" s="1" t="s">
        <v>9267</v>
      </c>
    </row>
    <row r="3467" spans="1:6" x14ac:dyDescent="0.3">
      <c r="A3467" s="1" t="s">
        <v>2300</v>
      </c>
      <c r="B3467" s="1" t="s">
        <v>698</v>
      </c>
      <c r="C3467" s="1" t="s">
        <v>1305</v>
      </c>
      <c r="D3467" s="1" t="s">
        <v>1306</v>
      </c>
      <c r="E3467" s="1" t="s">
        <v>8842</v>
      </c>
      <c r="F3467" s="1" t="s">
        <v>9268</v>
      </c>
    </row>
    <row r="3468" spans="1:6" x14ac:dyDescent="0.3">
      <c r="A3468" s="1" t="s">
        <v>2300</v>
      </c>
      <c r="B3468" s="1" t="s">
        <v>698</v>
      </c>
      <c r="C3468" s="1" t="s">
        <v>1305</v>
      </c>
      <c r="D3468" s="1" t="s">
        <v>1306</v>
      </c>
      <c r="E3468" s="1" t="s">
        <v>8843</v>
      </c>
      <c r="F3468" s="1" t="s">
        <v>9269</v>
      </c>
    </row>
    <row r="3469" spans="1:6" x14ac:dyDescent="0.3">
      <c r="A3469" s="1" t="s">
        <v>2300</v>
      </c>
      <c r="B3469" s="1" t="s">
        <v>698</v>
      </c>
      <c r="C3469" s="1" t="s">
        <v>1305</v>
      </c>
      <c r="D3469" s="1" t="s">
        <v>1306</v>
      </c>
      <c r="E3469" s="1" t="s">
        <v>8844</v>
      </c>
      <c r="F3469" s="1" t="s">
        <v>9270</v>
      </c>
    </row>
    <row r="3470" spans="1:6" x14ac:dyDescent="0.3">
      <c r="A3470" s="1" t="s">
        <v>2300</v>
      </c>
      <c r="B3470" s="1" t="s">
        <v>698</v>
      </c>
      <c r="C3470" s="1" t="s">
        <v>1305</v>
      </c>
      <c r="D3470" s="1" t="s">
        <v>1306</v>
      </c>
      <c r="E3470" s="1" t="s">
        <v>8845</v>
      </c>
      <c r="F3470" s="1" t="s">
        <v>9271</v>
      </c>
    </row>
    <row r="3471" spans="1:6" x14ac:dyDescent="0.3">
      <c r="A3471" s="1" t="s">
        <v>2300</v>
      </c>
      <c r="B3471" s="1" t="s">
        <v>698</v>
      </c>
      <c r="C3471" s="1" t="s">
        <v>1305</v>
      </c>
      <c r="D3471" s="1" t="s">
        <v>1306</v>
      </c>
      <c r="E3471" s="1" t="s">
        <v>8846</v>
      </c>
      <c r="F3471" s="1" t="s">
        <v>9272</v>
      </c>
    </row>
    <row r="3472" spans="1:6" x14ac:dyDescent="0.3">
      <c r="A3472" s="1" t="s">
        <v>2300</v>
      </c>
      <c r="B3472" s="1" t="s">
        <v>698</v>
      </c>
      <c r="C3472" s="1" t="s">
        <v>1305</v>
      </c>
      <c r="D3472" s="1" t="s">
        <v>1306</v>
      </c>
      <c r="E3472" s="1" t="s">
        <v>8829</v>
      </c>
      <c r="F3472" s="1" t="s">
        <v>9255</v>
      </c>
    </row>
    <row r="3473" spans="1:6" x14ac:dyDescent="0.3">
      <c r="A3473" s="1" t="s">
        <v>2300</v>
      </c>
      <c r="B3473" s="1" t="s">
        <v>698</v>
      </c>
      <c r="C3473" s="1" t="s">
        <v>1305</v>
      </c>
      <c r="D3473" s="1" t="s">
        <v>1306</v>
      </c>
      <c r="E3473" s="1" t="s">
        <v>8830</v>
      </c>
      <c r="F3473" s="1" t="s">
        <v>9256</v>
      </c>
    </row>
    <row r="3474" spans="1:6" x14ac:dyDescent="0.3">
      <c r="A3474" s="1" t="s">
        <v>2300</v>
      </c>
      <c r="B3474" s="1" t="s">
        <v>698</v>
      </c>
      <c r="C3474" s="1" t="s">
        <v>1305</v>
      </c>
      <c r="D3474" s="1" t="s">
        <v>1306</v>
      </c>
      <c r="E3474" s="1" t="s">
        <v>8831</v>
      </c>
      <c r="F3474" s="1" t="s">
        <v>9257</v>
      </c>
    </row>
    <row r="3475" spans="1:6" x14ac:dyDescent="0.3">
      <c r="A3475" s="1" t="s">
        <v>2300</v>
      </c>
      <c r="B3475" s="1" t="s">
        <v>698</v>
      </c>
      <c r="C3475" s="1" t="s">
        <v>1305</v>
      </c>
      <c r="D3475" s="1" t="s">
        <v>1306</v>
      </c>
      <c r="E3475" s="1" t="s">
        <v>8832</v>
      </c>
      <c r="F3475" s="1" t="s">
        <v>9258</v>
      </c>
    </row>
    <row r="3476" spans="1:6" x14ac:dyDescent="0.3">
      <c r="A3476" s="1" t="s">
        <v>2300</v>
      </c>
      <c r="B3476" s="1" t="s">
        <v>698</v>
      </c>
      <c r="C3476" s="1" t="s">
        <v>1305</v>
      </c>
      <c r="D3476" s="1" t="s">
        <v>1306</v>
      </c>
      <c r="E3476" s="1" t="s">
        <v>8833</v>
      </c>
      <c r="F3476" s="1" t="s">
        <v>9259</v>
      </c>
    </row>
    <row r="3477" spans="1:6" x14ac:dyDescent="0.3">
      <c r="A3477" s="1" t="s">
        <v>2300</v>
      </c>
      <c r="B3477" s="1" t="s">
        <v>698</v>
      </c>
      <c r="C3477" s="1" t="s">
        <v>1305</v>
      </c>
      <c r="D3477" s="1" t="s">
        <v>1306</v>
      </c>
      <c r="E3477" s="1" t="s">
        <v>8834</v>
      </c>
      <c r="F3477" s="1" t="s">
        <v>9260</v>
      </c>
    </row>
    <row r="3478" spans="1:6" x14ac:dyDescent="0.3">
      <c r="A3478" s="1" t="s">
        <v>2300</v>
      </c>
      <c r="B3478" s="1" t="s">
        <v>698</v>
      </c>
      <c r="C3478" s="1" t="s">
        <v>1305</v>
      </c>
      <c r="D3478" s="1" t="s">
        <v>1306</v>
      </c>
      <c r="E3478" s="1" t="s">
        <v>8835</v>
      </c>
      <c r="F3478" s="1" t="s">
        <v>9261</v>
      </c>
    </row>
    <row r="3479" spans="1:6" x14ac:dyDescent="0.3">
      <c r="A3479" s="1" t="s">
        <v>2300</v>
      </c>
      <c r="B3479" s="1" t="s">
        <v>698</v>
      </c>
      <c r="C3479" s="1" t="s">
        <v>1305</v>
      </c>
      <c r="D3479" s="1" t="s">
        <v>1306</v>
      </c>
      <c r="E3479" s="1" t="s">
        <v>8836</v>
      </c>
      <c r="F3479" s="1" t="s">
        <v>9262</v>
      </c>
    </row>
    <row r="3480" spans="1:6" x14ac:dyDescent="0.3">
      <c r="A3480" s="1" t="s">
        <v>2300</v>
      </c>
      <c r="B3480" s="1" t="s">
        <v>698</v>
      </c>
      <c r="C3480" s="1" t="s">
        <v>1305</v>
      </c>
      <c r="D3480" s="1" t="s">
        <v>1306</v>
      </c>
      <c r="E3480" s="1" t="s">
        <v>8837</v>
      </c>
      <c r="F3480" s="1" t="s">
        <v>9263</v>
      </c>
    </row>
    <row r="3481" spans="1:6" x14ac:dyDescent="0.3">
      <c r="A3481" s="1" t="s">
        <v>2300</v>
      </c>
      <c r="B3481" s="1" t="s">
        <v>698</v>
      </c>
      <c r="C3481" s="1" t="s">
        <v>1305</v>
      </c>
      <c r="D3481" s="1" t="s">
        <v>1306</v>
      </c>
      <c r="E3481" s="1" t="s">
        <v>8811</v>
      </c>
      <c r="F3481" s="1" t="s">
        <v>9237</v>
      </c>
    </row>
    <row r="3482" spans="1:6" x14ac:dyDescent="0.3">
      <c r="A3482" s="1" t="s">
        <v>2300</v>
      </c>
      <c r="B3482" s="1" t="s">
        <v>698</v>
      </c>
      <c r="C3482" s="1" t="s">
        <v>1305</v>
      </c>
      <c r="D3482" s="1" t="s">
        <v>1306</v>
      </c>
      <c r="E3482" s="1" t="s">
        <v>8812</v>
      </c>
      <c r="F3482" s="1" t="s">
        <v>9238</v>
      </c>
    </row>
    <row r="3483" spans="1:6" x14ac:dyDescent="0.3">
      <c r="A3483" s="1" t="s">
        <v>2300</v>
      </c>
      <c r="B3483" s="1" t="s">
        <v>698</v>
      </c>
      <c r="C3483" s="1" t="s">
        <v>1305</v>
      </c>
      <c r="D3483" s="1" t="s">
        <v>1306</v>
      </c>
      <c r="E3483" s="1" t="s">
        <v>8813</v>
      </c>
      <c r="F3483" s="1" t="s">
        <v>9239</v>
      </c>
    </row>
    <row r="3484" spans="1:6" x14ac:dyDescent="0.3">
      <c r="A3484" s="1" t="s">
        <v>2300</v>
      </c>
      <c r="B3484" s="1" t="s">
        <v>698</v>
      </c>
      <c r="C3484" s="1" t="s">
        <v>1305</v>
      </c>
      <c r="D3484" s="1" t="s">
        <v>1306</v>
      </c>
      <c r="E3484" s="1" t="s">
        <v>8814</v>
      </c>
      <c r="F3484" s="1" t="s">
        <v>9240</v>
      </c>
    </row>
    <row r="3485" spans="1:6" x14ac:dyDescent="0.3">
      <c r="A3485" s="1" t="s">
        <v>2300</v>
      </c>
      <c r="B3485" s="1" t="s">
        <v>698</v>
      </c>
      <c r="C3485" s="1" t="s">
        <v>1305</v>
      </c>
      <c r="D3485" s="1" t="s">
        <v>1306</v>
      </c>
      <c r="E3485" s="1" t="s">
        <v>8815</v>
      </c>
      <c r="F3485" s="1" t="s">
        <v>9241</v>
      </c>
    </row>
    <row r="3486" spans="1:6" x14ac:dyDescent="0.3">
      <c r="A3486" s="1" t="s">
        <v>2300</v>
      </c>
      <c r="B3486" s="1" t="s">
        <v>698</v>
      </c>
      <c r="C3486" s="1" t="s">
        <v>1305</v>
      </c>
      <c r="D3486" s="1" t="s">
        <v>1306</v>
      </c>
      <c r="E3486" s="1" t="s">
        <v>8816</v>
      </c>
      <c r="F3486" s="1" t="s">
        <v>9242</v>
      </c>
    </row>
    <row r="3487" spans="1:6" x14ac:dyDescent="0.3">
      <c r="A3487" s="1" t="s">
        <v>2300</v>
      </c>
      <c r="B3487" s="1" t="s">
        <v>698</v>
      </c>
      <c r="C3487" s="1" t="s">
        <v>1305</v>
      </c>
      <c r="D3487" s="1" t="s">
        <v>1306</v>
      </c>
      <c r="E3487" s="1" t="s">
        <v>8817</v>
      </c>
      <c r="F3487" s="1" t="s">
        <v>9243</v>
      </c>
    </row>
    <row r="3488" spans="1:6" x14ac:dyDescent="0.3">
      <c r="A3488" s="1" t="s">
        <v>2300</v>
      </c>
      <c r="B3488" s="1" t="s">
        <v>698</v>
      </c>
      <c r="C3488" s="1" t="s">
        <v>1305</v>
      </c>
      <c r="D3488" s="1" t="s">
        <v>1306</v>
      </c>
      <c r="E3488" s="1" t="s">
        <v>8818</v>
      </c>
      <c r="F3488" s="1" t="s">
        <v>9244</v>
      </c>
    </row>
    <row r="3489" spans="1:6" x14ac:dyDescent="0.3">
      <c r="A3489" s="1" t="s">
        <v>2300</v>
      </c>
      <c r="B3489" s="1" t="s">
        <v>698</v>
      </c>
      <c r="C3489" s="1" t="s">
        <v>1305</v>
      </c>
      <c r="D3489" s="1" t="s">
        <v>1306</v>
      </c>
      <c r="E3489" s="1" t="s">
        <v>8819</v>
      </c>
      <c r="F3489" s="1" t="s">
        <v>9245</v>
      </c>
    </row>
    <row r="3490" spans="1:6" x14ac:dyDescent="0.3">
      <c r="A3490" s="1" t="s">
        <v>2300</v>
      </c>
      <c r="B3490" s="1" t="s">
        <v>698</v>
      </c>
      <c r="C3490" s="1" t="s">
        <v>1305</v>
      </c>
      <c r="D3490" s="1" t="s">
        <v>1306</v>
      </c>
      <c r="E3490" s="1" t="s">
        <v>8784</v>
      </c>
      <c r="F3490" s="1" t="s">
        <v>9210</v>
      </c>
    </row>
    <row r="3491" spans="1:6" x14ac:dyDescent="0.3">
      <c r="A3491" s="1" t="s">
        <v>2300</v>
      </c>
      <c r="B3491" s="1" t="s">
        <v>698</v>
      </c>
      <c r="C3491" s="1" t="s">
        <v>1305</v>
      </c>
      <c r="D3491" s="1" t="s">
        <v>1306</v>
      </c>
      <c r="E3491" s="1" t="s">
        <v>8785</v>
      </c>
      <c r="F3491" s="1" t="s">
        <v>9211</v>
      </c>
    </row>
    <row r="3492" spans="1:6" x14ac:dyDescent="0.3">
      <c r="A3492" s="1" t="s">
        <v>2300</v>
      </c>
      <c r="B3492" s="1" t="s">
        <v>698</v>
      </c>
      <c r="C3492" s="1" t="s">
        <v>1305</v>
      </c>
      <c r="D3492" s="1" t="s">
        <v>1306</v>
      </c>
      <c r="E3492" s="1" t="s">
        <v>8786</v>
      </c>
      <c r="F3492" s="1" t="s">
        <v>9212</v>
      </c>
    </row>
    <row r="3493" spans="1:6" x14ac:dyDescent="0.3">
      <c r="A3493" s="1" t="s">
        <v>2300</v>
      </c>
      <c r="B3493" s="1" t="s">
        <v>698</v>
      </c>
      <c r="C3493" s="1" t="s">
        <v>1305</v>
      </c>
      <c r="D3493" s="1" t="s">
        <v>1306</v>
      </c>
      <c r="E3493" s="1" t="s">
        <v>8787</v>
      </c>
      <c r="F3493" s="1" t="s">
        <v>9213</v>
      </c>
    </row>
    <row r="3494" spans="1:6" x14ac:dyDescent="0.3">
      <c r="A3494" s="1" t="s">
        <v>2300</v>
      </c>
      <c r="B3494" s="1" t="s">
        <v>698</v>
      </c>
      <c r="C3494" s="1" t="s">
        <v>1305</v>
      </c>
      <c r="D3494" s="1" t="s">
        <v>1306</v>
      </c>
      <c r="E3494" s="1" t="s">
        <v>8788</v>
      </c>
      <c r="F3494" s="1" t="s">
        <v>9214</v>
      </c>
    </row>
    <row r="3495" spans="1:6" x14ac:dyDescent="0.3">
      <c r="A3495" s="1" t="s">
        <v>2300</v>
      </c>
      <c r="B3495" s="1" t="s">
        <v>698</v>
      </c>
      <c r="C3495" s="1" t="s">
        <v>1305</v>
      </c>
      <c r="D3495" s="1" t="s">
        <v>1306</v>
      </c>
      <c r="E3495" s="1" t="s">
        <v>8789</v>
      </c>
      <c r="F3495" s="1" t="s">
        <v>9215</v>
      </c>
    </row>
    <row r="3496" spans="1:6" x14ac:dyDescent="0.3">
      <c r="A3496" s="1" t="s">
        <v>2300</v>
      </c>
      <c r="B3496" s="1" t="s">
        <v>698</v>
      </c>
      <c r="C3496" s="1" t="s">
        <v>1305</v>
      </c>
      <c r="D3496" s="1" t="s">
        <v>1306</v>
      </c>
      <c r="E3496" s="1" t="s">
        <v>8790</v>
      </c>
      <c r="F3496" s="1" t="s">
        <v>9216</v>
      </c>
    </row>
    <row r="3497" spans="1:6" x14ac:dyDescent="0.3">
      <c r="A3497" s="1" t="s">
        <v>2300</v>
      </c>
      <c r="B3497" s="1" t="s">
        <v>698</v>
      </c>
      <c r="C3497" s="1" t="s">
        <v>1305</v>
      </c>
      <c r="D3497" s="1" t="s">
        <v>1306</v>
      </c>
      <c r="E3497" s="1" t="s">
        <v>8791</v>
      </c>
      <c r="F3497" s="1" t="s">
        <v>9217</v>
      </c>
    </row>
    <row r="3498" spans="1:6" x14ac:dyDescent="0.3">
      <c r="A3498" s="1" t="s">
        <v>2300</v>
      </c>
      <c r="B3498" s="1" t="s">
        <v>698</v>
      </c>
      <c r="C3498" s="1" t="s">
        <v>1305</v>
      </c>
      <c r="D3498" s="1" t="s">
        <v>1306</v>
      </c>
      <c r="E3498" s="1" t="s">
        <v>8792</v>
      </c>
      <c r="F3498" s="1" t="s">
        <v>9218</v>
      </c>
    </row>
    <row r="3499" spans="1:6" x14ac:dyDescent="0.3">
      <c r="A3499" s="1" t="s">
        <v>2300</v>
      </c>
      <c r="B3499" s="1" t="s">
        <v>698</v>
      </c>
      <c r="C3499" s="1" t="s">
        <v>1305</v>
      </c>
      <c r="D3499" s="1" t="s">
        <v>1306</v>
      </c>
      <c r="E3499" s="1" t="s">
        <v>8838</v>
      </c>
      <c r="F3499" s="1" t="s">
        <v>9264</v>
      </c>
    </row>
    <row r="3500" spans="1:6" x14ac:dyDescent="0.3">
      <c r="A3500" s="1" t="s">
        <v>2300</v>
      </c>
      <c r="B3500" s="1" t="s">
        <v>698</v>
      </c>
      <c r="C3500" s="1" t="s">
        <v>1305</v>
      </c>
      <c r="D3500" s="1" t="s">
        <v>1306</v>
      </c>
      <c r="E3500" s="1" t="s">
        <v>8839</v>
      </c>
      <c r="F3500" s="1" t="s">
        <v>9265</v>
      </c>
    </row>
    <row r="3501" spans="1:6" x14ac:dyDescent="0.3">
      <c r="A3501" s="1" t="s">
        <v>2300</v>
      </c>
      <c r="B3501" s="1" t="s">
        <v>698</v>
      </c>
      <c r="C3501" s="1" t="s">
        <v>1305</v>
      </c>
      <c r="D3501" s="1" t="s">
        <v>1306</v>
      </c>
      <c r="E3501" s="1" t="s">
        <v>8840</v>
      </c>
      <c r="F3501" s="1" t="s">
        <v>9266</v>
      </c>
    </row>
    <row r="3502" spans="1:6" x14ac:dyDescent="0.3">
      <c r="A3502" s="1" t="s">
        <v>2300</v>
      </c>
      <c r="B3502" s="1" t="s">
        <v>698</v>
      </c>
      <c r="C3502" s="1" t="s">
        <v>1305</v>
      </c>
      <c r="D3502" s="1" t="s">
        <v>1306</v>
      </c>
      <c r="E3502" s="1" t="s">
        <v>8841</v>
      </c>
      <c r="F3502" s="1" t="s">
        <v>9267</v>
      </c>
    </row>
    <row r="3503" spans="1:6" x14ac:dyDescent="0.3">
      <c r="A3503" s="1" t="s">
        <v>2300</v>
      </c>
      <c r="B3503" s="1" t="s">
        <v>698</v>
      </c>
      <c r="C3503" s="1" t="s">
        <v>1305</v>
      </c>
      <c r="D3503" s="1" t="s">
        <v>1306</v>
      </c>
      <c r="E3503" s="1" t="s">
        <v>8842</v>
      </c>
      <c r="F3503" s="1" t="s">
        <v>9268</v>
      </c>
    </row>
    <row r="3504" spans="1:6" x14ac:dyDescent="0.3">
      <c r="A3504" s="1" t="s">
        <v>2300</v>
      </c>
      <c r="B3504" s="1" t="s">
        <v>698</v>
      </c>
      <c r="C3504" s="1" t="s">
        <v>1305</v>
      </c>
      <c r="D3504" s="1" t="s">
        <v>1306</v>
      </c>
      <c r="E3504" s="1" t="s">
        <v>8843</v>
      </c>
      <c r="F3504" s="1" t="s">
        <v>9269</v>
      </c>
    </row>
    <row r="3505" spans="1:6" x14ac:dyDescent="0.3">
      <c r="A3505" s="1" t="s">
        <v>2300</v>
      </c>
      <c r="B3505" s="1" t="s">
        <v>698</v>
      </c>
      <c r="C3505" s="1" t="s">
        <v>1305</v>
      </c>
      <c r="D3505" s="1" t="s">
        <v>1306</v>
      </c>
      <c r="E3505" s="1" t="s">
        <v>8844</v>
      </c>
      <c r="F3505" s="1" t="s">
        <v>9270</v>
      </c>
    </row>
    <row r="3506" spans="1:6" x14ac:dyDescent="0.3">
      <c r="A3506" s="1" t="s">
        <v>2300</v>
      </c>
      <c r="B3506" s="1" t="s">
        <v>698</v>
      </c>
      <c r="C3506" s="1" t="s">
        <v>1305</v>
      </c>
      <c r="D3506" s="1" t="s">
        <v>1306</v>
      </c>
      <c r="E3506" s="1" t="s">
        <v>8845</v>
      </c>
      <c r="F3506" s="1" t="s">
        <v>9271</v>
      </c>
    </row>
    <row r="3507" spans="1:6" x14ac:dyDescent="0.3">
      <c r="A3507" s="1" t="s">
        <v>2300</v>
      </c>
      <c r="B3507" s="1" t="s">
        <v>698</v>
      </c>
      <c r="C3507" s="1" t="s">
        <v>1305</v>
      </c>
      <c r="D3507" s="1" t="s">
        <v>1306</v>
      </c>
      <c r="E3507" s="1" t="s">
        <v>8846</v>
      </c>
      <c r="F3507" s="1" t="s">
        <v>9272</v>
      </c>
    </row>
    <row r="3508" spans="1:6" x14ac:dyDescent="0.3">
      <c r="A3508" s="1" t="s">
        <v>2300</v>
      </c>
      <c r="B3508" s="1" t="s">
        <v>698</v>
      </c>
      <c r="C3508" s="1" t="s">
        <v>1305</v>
      </c>
      <c r="D3508" s="1" t="s">
        <v>1306</v>
      </c>
      <c r="E3508" s="1" t="s">
        <v>8829</v>
      </c>
      <c r="F3508" s="1" t="s">
        <v>9255</v>
      </c>
    </row>
    <row r="3509" spans="1:6" x14ac:dyDescent="0.3">
      <c r="A3509" s="1" t="s">
        <v>2300</v>
      </c>
      <c r="B3509" s="1" t="s">
        <v>698</v>
      </c>
      <c r="C3509" s="1" t="s">
        <v>1305</v>
      </c>
      <c r="D3509" s="1" t="s">
        <v>1306</v>
      </c>
      <c r="E3509" s="1" t="s">
        <v>8830</v>
      </c>
      <c r="F3509" s="1" t="s">
        <v>9256</v>
      </c>
    </row>
    <row r="3510" spans="1:6" x14ac:dyDescent="0.3">
      <c r="A3510" s="1" t="s">
        <v>2300</v>
      </c>
      <c r="B3510" s="1" t="s">
        <v>698</v>
      </c>
      <c r="C3510" s="1" t="s">
        <v>1305</v>
      </c>
      <c r="D3510" s="1" t="s">
        <v>1306</v>
      </c>
      <c r="E3510" s="1" t="s">
        <v>8831</v>
      </c>
      <c r="F3510" s="1" t="s">
        <v>9257</v>
      </c>
    </row>
    <row r="3511" spans="1:6" x14ac:dyDescent="0.3">
      <c r="A3511" s="1" t="s">
        <v>2300</v>
      </c>
      <c r="B3511" s="1" t="s">
        <v>698</v>
      </c>
      <c r="C3511" s="1" t="s">
        <v>1305</v>
      </c>
      <c r="D3511" s="1" t="s">
        <v>1306</v>
      </c>
      <c r="E3511" s="1" t="s">
        <v>8832</v>
      </c>
      <c r="F3511" s="1" t="s">
        <v>9258</v>
      </c>
    </row>
    <row r="3512" spans="1:6" x14ac:dyDescent="0.3">
      <c r="A3512" s="1" t="s">
        <v>2300</v>
      </c>
      <c r="B3512" s="1" t="s">
        <v>698</v>
      </c>
      <c r="C3512" s="1" t="s">
        <v>1305</v>
      </c>
      <c r="D3512" s="1" t="s">
        <v>1306</v>
      </c>
      <c r="E3512" s="1" t="s">
        <v>8833</v>
      </c>
      <c r="F3512" s="1" t="s">
        <v>9259</v>
      </c>
    </row>
    <row r="3513" spans="1:6" x14ac:dyDescent="0.3">
      <c r="A3513" s="1" t="s">
        <v>2300</v>
      </c>
      <c r="B3513" s="1" t="s">
        <v>698</v>
      </c>
      <c r="C3513" s="1" t="s">
        <v>1305</v>
      </c>
      <c r="D3513" s="1" t="s">
        <v>1306</v>
      </c>
      <c r="E3513" s="1" t="s">
        <v>8834</v>
      </c>
      <c r="F3513" s="1" t="s">
        <v>9260</v>
      </c>
    </row>
    <row r="3514" spans="1:6" x14ac:dyDescent="0.3">
      <c r="A3514" s="1" t="s">
        <v>2300</v>
      </c>
      <c r="B3514" s="1" t="s">
        <v>698</v>
      </c>
      <c r="C3514" s="1" t="s">
        <v>1305</v>
      </c>
      <c r="D3514" s="1" t="s">
        <v>1306</v>
      </c>
      <c r="E3514" s="1" t="s">
        <v>8835</v>
      </c>
      <c r="F3514" s="1" t="s">
        <v>9261</v>
      </c>
    </row>
    <row r="3515" spans="1:6" x14ac:dyDescent="0.3">
      <c r="A3515" s="1" t="s">
        <v>2300</v>
      </c>
      <c r="B3515" s="1" t="s">
        <v>698</v>
      </c>
      <c r="C3515" s="1" t="s">
        <v>1305</v>
      </c>
      <c r="D3515" s="1" t="s">
        <v>1306</v>
      </c>
      <c r="E3515" s="1" t="s">
        <v>8836</v>
      </c>
      <c r="F3515" s="1" t="s">
        <v>9262</v>
      </c>
    </row>
    <row r="3516" spans="1:6" x14ac:dyDescent="0.3">
      <c r="A3516" s="1" t="s">
        <v>2300</v>
      </c>
      <c r="B3516" s="1" t="s">
        <v>698</v>
      </c>
      <c r="C3516" s="1" t="s">
        <v>1305</v>
      </c>
      <c r="D3516" s="1" t="s">
        <v>1306</v>
      </c>
      <c r="E3516" s="1" t="s">
        <v>8837</v>
      </c>
      <c r="F3516" s="1" t="s">
        <v>9263</v>
      </c>
    </row>
    <row r="3517" spans="1:6" x14ac:dyDescent="0.3">
      <c r="A3517" s="1" t="s">
        <v>2300</v>
      </c>
      <c r="B3517" s="1" t="s">
        <v>698</v>
      </c>
      <c r="C3517" s="1" t="s">
        <v>1305</v>
      </c>
      <c r="D3517" s="1" t="s">
        <v>1306</v>
      </c>
      <c r="E3517" s="1" t="s">
        <v>8811</v>
      </c>
      <c r="F3517" s="1" t="s">
        <v>9237</v>
      </c>
    </row>
    <row r="3518" spans="1:6" x14ac:dyDescent="0.3">
      <c r="A3518" s="1" t="s">
        <v>2300</v>
      </c>
      <c r="B3518" s="1" t="s">
        <v>698</v>
      </c>
      <c r="C3518" s="1" t="s">
        <v>1305</v>
      </c>
      <c r="D3518" s="1" t="s">
        <v>1306</v>
      </c>
      <c r="E3518" s="1" t="s">
        <v>8812</v>
      </c>
      <c r="F3518" s="1" t="s">
        <v>9238</v>
      </c>
    </row>
    <row r="3519" spans="1:6" x14ac:dyDescent="0.3">
      <c r="A3519" s="1" t="s">
        <v>2300</v>
      </c>
      <c r="B3519" s="1" t="s">
        <v>698</v>
      </c>
      <c r="C3519" s="1" t="s">
        <v>1305</v>
      </c>
      <c r="D3519" s="1" t="s">
        <v>1306</v>
      </c>
      <c r="E3519" s="1" t="s">
        <v>8813</v>
      </c>
      <c r="F3519" s="1" t="s">
        <v>9239</v>
      </c>
    </row>
    <row r="3520" spans="1:6" x14ac:dyDescent="0.3">
      <c r="A3520" s="1" t="s">
        <v>2300</v>
      </c>
      <c r="B3520" s="1" t="s">
        <v>698</v>
      </c>
      <c r="C3520" s="1" t="s">
        <v>1305</v>
      </c>
      <c r="D3520" s="1" t="s">
        <v>1306</v>
      </c>
      <c r="E3520" s="1" t="s">
        <v>8814</v>
      </c>
      <c r="F3520" s="1" t="s">
        <v>9240</v>
      </c>
    </row>
    <row r="3521" spans="1:6" x14ac:dyDescent="0.3">
      <c r="A3521" s="1" t="s">
        <v>2300</v>
      </c>
      <c r="B3521" s="1" t="s">
        <v>698</v>
      </c>
      <c r="C3521" s="1" t="s">
        <v>1305</v>
      </c>
      <c r="D3521" s="1" t="s">
        <v>1306</v>
      </c>
      <c r="E3521" s="1" t="s">
        <v>8815</v>
      </c>
      <c r="F3521" s="1" t="s">
        <v>9241</v>
      </c>
    </row>
    <row r="3522" spans="1:6" x14ac:dyDescent="0.3">
      <c r="A3522" s="1" t="s">
        <v>2300</v>
      </c>
      <c r="B3522" s="1" t="s">
        <v>698</v>
      </c>
      <c r="C3522" s="1" t="s">
        <v>1305</v>
      </c>
      <c r="D3522" s="1" t="s">
        <v>1306</v>
      </c>
      <c r="E3522" s="1" t="s">
        <v>8816</v>
      </c>
      <c r="F3522" s="1" t="s">
        <v>9242</v>
      </c>
    </row>
    <row r="3523" spans="1:6" x14ac:dyDescent="0.3">
      <c r="A3523" s="1" t="s">
        <v>2300</v>
      </c>
      <c r="B3523" s="1" t="s">
        <v>698</v>
      </c>
      <c r="C3523" s="1" t="s">
        <v>1305</v>
      </c>
      <c r="D3523" s="1" t="s">
        <v>1306</v>
      </c>
      <c r="E3523" s="1" t="s">
        <v>8817</v>
      </c>
      <c r="F3523" s="1" t="s">
        <v>9243</v>
      </c>
    </row>
    <row r="3524" spans="1:6" x14ac:dyDescent="0.3">
      <c r="A3524" s="1" t="s">
        <v>2300</v>
      </c>
      <c r="B3524" s="1" t="s">
        <v>698</v>
      </c>
      <c r="C3524" s="1" t="s">
        <v>1305</v>
      </c>
      <c r="D3524" s="1" t="s">
        <v>1306</v>
      </c>
      <c r="E3524" s="1" t="s">
        <v>8818</v>
      </c>
      <c r="F3524" s="1" t="s">
        <v>9244</v>
      </c>
    </row>
    <row r="3525" spans="1:6" x14ac:dyDescent="0.3">
      <c r="A3525" s="1" t="s">
        <v>2300</v>
      </c>
      <c r="B3525" s="1" t="s">
        <v>698</v>
      </c>
      <c r="C3525" s="1" t="s">
        <v>1305</v>
      </c>
      <c r="D3525" s="1" t="s">
        <v>1306</v>
      </c>
      <c r="E3525" s="1" t="s">
        <v>8819</v>
      </c>
      <c r="F3525" s="1" t="s">
        <v>9245</v>
      </c>
    </row>
    <row r="3526" spans="1:6" x14ac:dyDescent="0.3">
      <c r="A3526" s="1" t="s">
        <v>2300</v>
      </c>
      <c r="B3526" s="1" t="s">
        <v>698</v>
      </c>
      <c r="C3526" s="1" t="s">
        <v>1305</v>
      </c>
      <c r="D3526" s="1" t="s">
        <v>1306</v>
      </c>
      <c r="E3526" s="1" t="s">
        <v>8784</v>
      </c>
      <c r="F3526" s="1" t="s">
        <v>9210</v>
      </c>
    </row>
    <row r="3527" spans="1:6" x14ac:dyDescent="0.3">
      <c r="A3527" s="1" t="s">
        <v>2300</v>
      </c>
      <c r="B3527" s="1" t="s">
        <v>698</v>
      </c>
      <c r="C3527" s="1" t="s">
        <v>1305</v>
      </c>
      <c r="D3527" s="1" t="s">
        <v>1306</v>
      </c>
      <c r="E3527" s="1" t="s">
        <v>8785</v>
      </c>
      <c r="F3527" s="1" t="s">
        <v>9211</v>
      </c>
    </row>
    <row r="3528" spans="1:6" x14ac:dyDescent="0.3">
      <c r="A3528" s="1" t="s">
        <v>2300</v>
      </c>
      <c r="B3528" s="1" t="s">
        <v>698</v>
      </c>
      <c r="C3528" s="1" t="s">
        <v>1305</v>
      </c>
      <c r="D3528" s="1" t="s">
        <v>1306</v>
      </c>
      <c r="E3528" s="1" t="s">
        <v>8786</v>
      </c>
      <c r="F3528" s="1" t="s">
        <v>9212</v>
      </c>
    </row>
    <row r="3529" spans="1:6" x14ac:dyDescent="0.3">
      <c r="A3529" s="1" t="s">
        <v>2300</v>
      </c>
      <c r="B3529" s="1" t="s">
        <v>698</v>
      </c>
      <c r="C3529" s="1" t="s">
        <v>1305</v>
      </c>
      <c r="D3529" s="1" t="s">
        <v>1306</v>
      </c>
      <c r="E3529" s="1" t="s">
        <v>8787</v>
      </c>
      <c r="F3529" s="1" t="s">
        <v>9213</v>
      </c>
    </row>
    <row r="3530" spans="1:6" x14ac:dyDescent="0.3">
      <c r="A3530" s="1" t="s">
        <v>2300</v>
      </c>
      <c r="B3530" s="1" t="s">
        <v>698</v>
      </c>
      <c r="C3530" s="1" t="s">
        <v>1305</v>
      </c>
      <c r="D3530" s="1" t="s">
        <v>1306</v>
      </c>
      <c r="E3530" s="1" t="s">
        <v>8788</v>
      </c>
      <c r="F3530" s="1" t="s">
        <v>9214</v>
      </c>
    </row>
    <row r="3531" spans="1:6" x14ac:dyDescent="0.3">
      <c r="A3531" s="1" t="s">
        <v>2300</v>
      </c>
      <c r="B3531" s="1" t="s">
        <v>698</v>
      </c>
      <c r="C3531" s="1" t="s">
        <v>1305</v>
      </c>
      <c r="D3531" s="1" t="s">
        <v>1306</v>
      </c>
      <c r="E3531" s="1" t="s">
        <v>8789</v>
      </c>
      <c r="F3531" s="1" t="s">
        <v>9215</v>
      </c>
    </row>
    <row r="3532" spans="1:6" x14ac:dyDescent="0.3">
      <c r="A3532" s="1" t="s">
        <v>2300</v>
      </c>
      <c r="B3532" s="1" t="s">
        <v>698</v>
      </c>
      <c r="C3532" s="1" t="s">
        <v>1305</v>
      </c>
      <c r="D3532" s="1" t="s">
        <v>1306</v>
      </c>
      <c r="E3532" s="1" t="s">
        <v>8790</v>
      </c>
      <c r="F3532" s="1" t="s">
        <v>9216</v>
      </c>
    </row>
    <row r="3533" spans="1:6" x14ac:dyDescent="0.3">
      <c r="A3533" s="1" t="s">
        <v>2300</v>
      </c>
      <c r="B3533" s="1" t="s">
        <v>698</v>
      </c>
      <c r="C3533" s="1" t="s">
        <v>1305</v>
      </c>
      <c r="D3533" s="1" t="s">
        <v>1306</v>
      </c>
      <c r="E3533" s="1" t="s">
        <v>8791</v>
      </c>
      <c r="F3533" s="1" t="s">
        <v>9217</v>
      </c>
    </row>
    <row r="3534" spans="1:6" x14ac:dyDescent="0.3">
      <c r="A3534" s="1" t="s">
        <v>2300</v>
      </c>
      <c r="B3534" s="1" t="s">
        <v>698</v>
      </c>
      <c r="C3534" s="1" t="s">
        <v>1305</v>
      </c>
      <c r="D3534" s="1" t="s">
        <v>1306</v>
      </c>
      <c r="E3534" s="1" t="s">
        <v>8792</v>
      </c>
      <c r="F3534" s="1" t="s">
        <v>9218</v>
      </c>
    </row>
    <row r="3535" spans="1:6" x14ac:dyDescent="0.3">
      <c r="A3535" s="1" t="s">
        <v>2300</v>
      </c>
      <c r="B3535" s="1" t="s">
        <v>698</v>
      </c>
      <c r="C3535" s="1" t="s">
        <v>1305</v>
      </c>
      <c r="D3535" s="1" t="s">
        <v>1306</v>
      </c>
      <c r="E3535" s="1" t="s">
        <v>8838</v>
      </c>
      <c r="F3535" s="1" t="s">
        <v>9264</v>
      </c>
    </row>
    <row r="3536" spans="1:6" x14ac:dyDescent="0.3">
      <c r="A3536" s="1" t="s">
        <v>2300</v>
      </c>
      <c r="B3536" s="1" t="s">
        <v>698</v>
      </c>
      <c r="C3536" s="1" t="s">
        <v>1305</v>
      </c>
      <c r="D3536" s="1" t="s">
        <v>1306</v>
      </c>
      <c r="E3536" s="1" t="s">
        <v>8839</v>
      </c>
      <c r="F3536" s="1" t="s">
        <v>9265</v>
      </c>
    </row>
    <row r="3537" spans="1:6" x14ac:dyDescent="0.3">
      <c r="A3537" s="1" t="s">
        <v>2300</v>
      </c>
      <c r="B3537" s="1" t="s">
        <v>698</v>
      </c>
      <c r="C3537" s="1" t="s">
        <v>1305</v>
      </c>
      <c r="D3537" s="1" t="s">
        <v>1306</v>
      </c>
      <c r="E3537" s="1" t="s">
        <v>8840</v>
      </c>
      <c r="F3537" s="1" t="s">
        <v>9266</v>
      </c>
    </row>
    <row r="3538" spans="1:6" x14ac:dyDescent="0.3">
      <c r="A3538" s="1" t="s">
        <v>2300</v>
      </c>
      <c r="B3538" s="1" t="s">
        <v>698</v>
      </c>
      <c r="C3538" s="1" t="s">
        <v>1305</v>
      </c>
      <c r="D3538" s="1" t="s">
        <v>1306</v>
      </c>
      <c r="E3538" s="1" t="s">
        <v>8841</v>
      </c>
      <c r="F3538" s="1" t="s">
        <v>9267</v>
      </c>
    </row>
    <row r="3539" spans="1:6" x14ac:dyDescent="0.3">
      <c r="A3539" s="1" t="s">
        <v>2300</v>
      </c>
      <c r="B3539" s="1" t="s">
        <v>698</v>
      </c>
      <c r="C3539" s="1" t="s">
        <v>1305</v>
      </c>
      <c r="D3539" s="1" t="s">
        <v>1306</v>
      </c>
      <c r="E3539" s="1" t="s">
        <v>8842</v>
      </c>
      <c r="F3539" s="1" t="s">
        <v>9268</v>
      </c>
    </row>
    <row r="3540" spans="1:6" x14ac:dyDescent="0.3">
      <c r="A3540" s="1" t="s">
        <v>2300</v>
      </c>
      <c r="B3540" s="1" t="s">
        <v>698</v>
      </c>
      <c r="C3540" s="1" t="s">
        <v>1305</v>
      </c>
      <c r="D3540" s="1" t="s">
        <v>1306</v>
      </c>
      <c r="E3540" s="1" t="s">
        <v>8843</v>
      </c>
      <c r="F3540" s="1" t="s">
        <v>9269</v>
      </c>
    </row>
    <row r="3541" spans="1:6" x14ac:dyDescent="0.3">
      <c r="A3541" s="1" t="s">
        <v>2300</v>
      </c>
      <c r="B3541" s="1" t="s">
        <v>698</v>
      </c>
      <c r="C3541" s="1" t="s">
        <v>1305</v>
      </c>
      <c r="D3541" s="1" t="s">
        <v>1306</v>
      </c>
      <c r="E3541" s="1" t="s">
        <v>8844</v>
      </c>
      <c r="F3541" s="1" t="s">
        <v>9270</v>
      </c>
    </row>
    <row r="3542" spans="1:6" x14ac:dyDescent="0.3">
      <c r="A3542" s="1" t="s">
        <v>2300</v>
      </c>
      <c r="B3542" s="1" t="s">
        <v>698</v>
      </c>
      <c r="C3542" s="1" t="s">
        <v>1305</v>
      </c>
      <c r="D3542" s="1" t="s">
        <v>1306</v>
      </c>
      <c r="E3542" s="1" t="s">
        <v>8845</v>
      </c>
      <c r="F3542" s="1" t="s">
        <v>9271</v>
      </c>
    </row>
    <row r="3543" spans="1:6" x14ac:dyDescent="0.3">
      <c r="A3543" s="1" t="s">
        <v>2300</v>
      </c>
      <c r="B3543" s="1" t="s">
        <v>698</v>
      </c>
      <c r="C3543" s="1" t="s">
        <v>1305</v>
      </c>
      <c r="D3543" s="1" t="s">
        <v>1306</v>
      </c>
      <c r="E3543" s="1" t="s">
        <v>8846</v>
      </c>
      <c r="F3543" s="1" t="s">
        <v>9272</v>
      </c>
    </row>
    <row r="3544" spans="1:6" x14ac:dyDescent="0.3">
      <c r="A3544" s="1" t="s">
        <v>2300</v>
      </c>
      <c r="B3544" s="1" t="s">
        <v>698</v>
      </c>
      <c r="C3544" s="1" t="s">
        <v>1305</v>
      </c>
      <c r="D3544" s="1" t="s">
        <v>1306</v>
      </c>
      <c r="E3544" s="1" t="s">
        <v>8829</v>
      </c>
      <c r="F3544" s="1" t="s">
        <v>9255</v>
      </c>
    </row>
    <row r="3545" spans="1:6" x14ac:dyDescent="0.3">
      <c r="A3545" s="1" t="s">
        <v>2300</v>
      </c>
      <c r="B3545" s="1" t="s">
        <v>698</v>
      </c>
      <c r="C3545" s="1" t="s">
        <v>1305</v>
      </c>
      <c r="D3545" s="1" t="s">
        <v>1306</v>
      </c>
      <c r="E3545" s="1" t="s">
        <v>8830</v>
      </c>
      <c r="F3545" s="1" t="s">
        <v>9256</v>
      </c>
    </row>
    <row r="3546" spans="1:6" x14ac:dyDescent="0.3">
      <c r="A3546" s="1" t="s">
        <v>2300</v>
      </c>
      <c r="B3546" s="1" t="s">
        <v>698</v>
      </c>
      <c r="C3546" s="1" t="s">
        <v>1305</v>
      </c>
      <c r="D3546" s="1" t="s">
        <v>1306</v>
      </c>
      <c r="E3546" s="1" t="s">
        <v>8831</v>
      </c>
      <c r="F3546" s="1" t="s">
        <v>9257</v>
      </c>
    </row>
    <row r="3547" spans="1:6" x14ac:dyDescent="0.3">
      <c r="A3547" s="1" t="s">
        <v>2300</v>
      </c>
      <c r="B3547" s="1" t="s">
        <v>698</v>
      </c>
      <c r="C3547" s="1" t="s">
        <v>1305</v>
      </c>
      <c r="D3547" s="1" t="s">
        <v>1306</v>
      </c>
      <c r="E3547" s="1" t="s">
        <v>8832</v>
      </c>
      <c r="F3547" s="1" t="s">
        <v>9258</v>
      </c>
    </row>
    <row r="3548" spans="1:6" x14ac:dyDescent="0.3">
      <c r="A3548" s="1" t="s">
        <v>2300</v>
      </c>
      <c r="B3548" s="1" t="s">
        <v>698</v>
      </c>
      <c r="C3548" s="1" t="s">
        <v>1305</v>
      </c>
      <c r="D3548" s="1" t="s">
        <v>1306</v>
      </c>
      <c r="E3548" s="1" t="s">
        <v>8833</v>
      </c>
      <c r="F3548" s="1" t="s">
        <v>9259</v>
      </c>
    </row>
    <row r="3549" spans="1:6" x14ac:dyDescent="0.3">
      <c r="A3549" s="1" t="s">
        <v>2300</v>
      </c>
      <c r="B3549" s="1" t="s">
        <v>698</v>
      </c>
      <c r="C3549" s="1" t="s">
        <v>1305</v>
      </c>
      <c r="D3549" s="1" t="s">
        <v>1306</v>
      </c>
      <c r="E3549" s="1" t="s">
        <v>8834</v>
      </c>
      <c r="F3549" s="1" t="s">
        <v>9260</v>
      </c>
    </row>
    <row r="3550" spans="1:6" x14ac:dyDescent="0.3">
      <c r="A3550" s="1" t="s">
        <v>2300</v>
      </c>
      <c r="B3550" s="1" t="s">
        <v>698</v>
      </c>
      <c r="C3550" s="1" t="s">
        <v>1305</v>
      </c>
      <c r="D3550" s="1" t="s">
        <v>1306</v>
      </c>
      <c r="E3550" s="1" t="s">
        <v>8835</v>
      </c>
      <c r="F3550" s="1" t="s">
        <v>9261</v>
      </c>
    </row>
    <row r="3551" spans="1:6" x14ac:dyDescent="0.3">
      <c r="A3551" s="1" t="s">
        <v>2300</v>
      </c>
      <c r="B3551" s="1" t="s">
        <v>698</v>
      </c>
      <c r="C3551" s="1" t="s">
        <v>1305</v>
      </c>
      <c r="D3551" s="1" t="s">
        <v>1306</v>
      </c>
      <c r="E3551" s="1" t="s">
        <v>8836</v>
      </c>
      <c r="F3551" s="1" t="s">
        <v>9262</v>
      </c>
    </row>
    <row r="3552" spans="1:6" x14ac:dyDescent="0.3">
      <c r="A3552" s="1" t="s">
        <v>2300</v>
      </c>
      <c r="B3552" s="1" t="s">
        <v>698</v>
      </c>
      <c r="C3552" s="1" t="s">
        <v>1305</v>
      </c>
      <c r="D3552" s="1" t="s">
        <v>1306</v>
      </c>
      <c r="E3552" s="1" t="s">
        <v>8837</v>
      </c>
      <c r="F3552" s="1" t="s">
        <v>9263</v>
      </c>
    </row>
    <row r="3553" spans="1:6" x14ac:dyDescent="0.3">
      <c r="A3553" s="1" t="s">
        <v>2300</v>
      </c>
      <c r="B3553" s="1" t="s">
        <v>698</v>
      </c>
      <c r="C3553" s="1" t="s">
        <v>1305</v>
      </c>
      <c r="D3553" s="1" t="s">
        <v>1306</v>
      </c>
      <c r="E3553" s="1" t="s">
        <v>8820</v>
      </c>
      <c r="F3553" s="1" t="s">
        <v>9246</v>
      </c>
    </row>
    <row r="3554" spans="1:6" x14ac:dyDescent="0.3">
      <c r="A3554" s="1" t="s">
        <v>2300</v>
      </c>
      <c r="B3554" s="1" t="s">
        <v>698</v>
      </c>
      <c r="C3554" s="1" t="s">
        <v>1305</v>
      </c>
      <c r="D3554" s="1" t="s">
        <v>1306</v>
      </c>
      <c r="E3554" s="1" t="s">
        <v>8821</v>
      </c>
      <c r="F3554" s="1" t="s">
        <v>9247</v>
      </c>
    </row>
    <row r="3555" spans="1:6" x14ac:dyDescent="0.3">
      <c r="A3555" s="1" t="s">
        <v>2300</v>
      </c>
      <c r="B3555" s="1" t="s">
        <v>698</v>
      </c>
      <c r="C3555" s="1" t="s">
        <v>1305</v>
      </c>
      <c r="D3555" s="1" t="s">
        <v>1306</v>
      </c>
      <c r="E3555" s="1" t="s">
        <v>8822</v>
      </c>
      <c r="F3555" s="1" t="s">
        <v>9248</v>
      </c>
    </row>
    <row r="3556" spans="1:6" x14ac:dyDescent="0.3">
      <c r="A3556" s="1" t="s">
        <v>2300</v>
      </c>
      <c r="B3556" s="1" t="s">
        <v>698</v>
      </c>
      <c r="C3556" s="1" t="s">
        <v>1305</v>
      </c>
      <c r="D3556" s="1" t="s">
        <v>1306</v>
      </c>
      <c r="E3556" s="1" t="s">
        <v>8823</v>
      </c>
      <c r="F3556" s="1" t="s">
        <v>9249</v>
      </c>
    </row>
    <row r="3557" spans="1:6" x14ac:dyDescent="0.3">
      <c r="A3557" s="1" t="s">
        <v>2300</v>
      </c>
      <c r="B3557" s="1" t="s">
        <v>698</v>
      </c>
      <c r="C3557" s="1" t="s">
        <v>1305</v>
      </c>
      <c r="D3557" s="1" t="s">
        <v>1306</v>
      </c>
      <c r="E3557" s="1" t="s">
        <v>8824</v>
      </c>
      <c r="F3557" s="1" t="s">
        <v>9250</v>
      </c>
    </row>
    <row r="3558" spans="1:6" x14ac:dyDescent="0.3">
      <c r="A3558" s="1" t="s">
        <v>2300</v>
      </c>
      <c r="B3558" s="1" t="s">
        <v>698</v>
      </c>
      <c r="C3558" s="1" t="s">
        <v>1305</v>
      </c>
      <c r="D3558" s="1" t="s">
        <v>1306</v>
      </c>
      <c r="E3558" s="1" t="s">
        <v>8825</v>
      </c>
      <c r="F3558" s="1" t="s">
        <v>9251</v>
      </c>
    </row>
    <row r="3559" spans="1:6" x14ac:dyDescent="0.3">
      <c r="A3559" s="1" t="s">
        <v>2300</v>
      </c>
      <c r="B3559" s="1" t="s">
        <v>698</v>
      </c>
      <c r="C3559" s="1" t="s">
        <v>1305</v>
      </c>
      <c r="D3559" s="1" t="s">
        <v>1306</v>
      </c>
      <c r="E3559" s="1" t="s">
        <v>8826</v>
      </c>
      <c r="F3559" s="1" t="s">
        <v>9252</v>
      </c>
    </row>
    <row r="3560" spans="1:6" x14ac:dyDescent="0.3">
      <c r="A3560" s="1" t="s">
        <v>2300</v>
      </c>
      <c r="B3560" s="1" t="s">
        <v>698</v>
      </c>
      <c r="C3560" s="1" t="s">
        <v>1305</v>
      </c>
      <c r="D3560" s="1" t="s">
        <v>1306</v>
      </c>
      <c r="E3560" s="1" t="s">
        <v>8827</v>
      </c>
      <c r="F3560" s="1" t="s">
        <v>9253</v>
      </c>
    </row>
    <row r="3561" spans="1:6" x14ac:dyDescent="0.3">
      <c r="A3561" s="1" t="s">
        <v>2300</v>
      </c>
      <c r="B3561" s="1" t="s">
        <v>698</v>
      </c>
      <c r="C3561" s="1" t="s">
        <v>1305</v>
      </c>
      <c r="D3561" s="1" t="s">
        <v>1306</v>
      </c>
      <c r="E3561" s="1" t="s">
        <v>8828</v>
      </c>
      <c r="F3561" s="1" t="s">
        <v>9254</v>
      </c>
    </row>
    <row r="3562" spans="1:6" x14ac:dyDescent="0.3">
      <c r="A3562" s="1" t="s">
        <v>2300</v>
      </c>
      <c r="B3562" s="1" t="s">
        <v>698</v>
      </c>
      <c r="C3562" s="1" t="s">
        <v>1305</v>
      </c>
      <c r="D3562" s="1" t="s">
        <v>1306</v>
      </c>
      <c r="E3562" s="1" t="s">
        <v>8784</v>
      </c>
      <c r="F3562" s="1" t="s">
        <v>9210</v>
      </c>
    </row>
    <row r="3563" spans="1:6" x14ac:dyDescent="0.3">
      <c r="A3563" s="1" t="s">
        <v>2300</v>
      </c>
      <c r="B3563" s="1" t="s">
        <v>698</v>
      </c>
      <c r="C3563" s="1" t="s">
        <v>1305</v>
      </c>
      <c r="D3563" s="1" t="s">
        <v>1306</v>
      </c>
      <c r="E3563" s="1" t="s">
        <v>8785</v>
      </c>
      <c r="F3563" s="1" t="s">
        <v>9211</v>
      </c>
    </row>
    <row r="3564" spans="1:6" x14ac:dyDescent="0.3">
      <c r="A3564" s="1" t="s">
        <v>2300</v>
      </c>
      <c r="B3564" s="1" t="s">
        <v>698</v>
      </c>
      <c r="C3564" s="1" t="s">
        <v>1305</v>
      </c>
      <c r="D3564" s="1" t="s">
        <v>1306</v>
      </c>
      <c r="E3564" s="1" t="s">
        <v>8786</v>
      </c>
      <c r="F3564" s="1" t="s">
        <v>9212</v>
      </c>
    </row>
    <row r="3565" spans="1:6" x14ac:dyDescent="0.3">
      <c r="A3565" s="1" t="s">
        <v>2300</v>
      </c>
      <c r="B3565" s="1" t="s">
        <v>698</v>
      </c>
      <c r="C3565" s="1" t="s">
        <v>1305</v>
      </c>
      <c r="D3565" s="1" t="s">
        <v>1306</v>
      </c>
      <c r="E3565" s="1" t="s">
        <v>8787</v>
      </c>
      <c r="F3565" s="1" t="s">
        <v>9213</v>
      </c>
    </row>
    <row r="3566" spans="1:6" x14ac:dyDescent="0.3">
      <c r="A3566" s="1" t="s">
        <v>2300</v>
      </c>
      <c r="B3566" s="1" t="s">
        <v>698</v>
      </c>
      <c r="C3566" s="1" t="s">
        <v>1305</v>
      </c>
      <c r="D3566" s="1" t="s">
        <v>1306</v>
      </c>
      <c r="E3566" s="1" t="s">
        <v>8788</v>
      </c>
      <c r="F3566" s="1" t="s">
        <v>9214</v>
      </c>
    </row>
    <row r="3567" spans="1:6" x14ac:dyDescent="0.3">
      <c r="A3567" s="1" t="s">
        <v>2300</v>
      </c>
      <c r="B3567" s="1" t="s">
        <v>698</v>
      </c>
      <c r="C3567" s="1" t="s">
        <v>1305</v>
      </c>
      <c r="D3567" s="1" t="s">
        <v>1306</v>
      </c>
      <c r="E3567" s="1" t="s">
        <v>8789</v>
      </c>
      <c r="F3567" s="1" t="s">
        <v>9215</v>
      </c>
    </row>
    <row r="3568" spans="1:6" x14ac:dyDescent="0.3">
      <c r="A3568" s="1" t="s">
        <v>2300</v>
      </c>
      <c r="B3568" s="1" t="s">
        <v>698</v>
      </c>
      <c r="C3568" s="1" t="s">
        <v>1305</v>
      </c>
      <c r="D3568" s="1" t="s">
        <v>1306</v>
      </c>
      <c r="E3568" s="1" t="s">
        <v>8790</v>
      </c>
      <c r="F3568" s="1" t="s">
        <v>9216</v>
      </c>
    </row>
    <row r="3569" spans="1:6" x14ac:dyDescent="0.3">
      <c r="A3569" s="1" t="s">
        <v>2300</v>
      </c>
      <c r="B3569" s="1" t="s">
        <v>698</v>
      </c>
      <c r="C3569" s="1" t="s">
        <v>1305</v>
      </c>
      <c r="D3569" s="1" t="s">
        <v>1306</v>
      </c>
      <c r="E3569" s="1" t="s">
        <v>8791</v>
      </c>
      <c r="F3569" s="1" t="s">
        <v>9217</v>
      </c>
    </row>
    <row r="3570" spans="1:6" x14ac:dyDescent="0.3">
      <c r="A3570" s="1" t="s">
        <v>2300</v>
      </c>
      <c r="B3570" s="1" t="s">
        <v>698</v>
      </c>
      <c r="C3570" s="1" t="s">
        <v>1305</v>
      </c>
      <c r="D3570" s="1" t="s">
        <v>1306</v>
      </c>
      <c r="E3570" s="1" t="s">
        <v>8792</v>
      </c>
      <c r="F3570" s="1" t="s">
        <v>9218</v>
      </c>
    </row>
    <row r="3571" spans="1:6" x14ac:dyDescent="0.3">
      <c r="A3571" s="1" t="s">
        <v>2300</v>
      </c>
      <c r="B3571" s="1" t="s">
        <v>698</v>
      </c>
      <c r="C3571" s="1" t="s">
        <v>1305</v>
      </c>
      <c r="D3571" s="1" t="s">
        <v>1306</v>
      </c>
      <c r="E3571" s="1" t="s">
        <v>8838</v>
      </c>
      <c r="F3571" s="1" t="s">
        <v>9264</v>
      </c>
    </row>
    <row r="3572" spans="1:6" x14ac:dyDescent="0.3">
      <c r="A3572" s="1" t="s">
        <v>2300</v>
      </c>
      <c r="B3572" s="1" t="s">
        <v>698</v>
      </c>
      <c r="C3572" s="1" t="s">
        <v>1305</v>
      </c>
      <c r="D3572" s="1" t="s">
        <v>1306</v>
      </c>
      <c r="E3572" s="1" t="s">
        <v>8839</v>
      </c>
      <c r="F3572" s="1" t="s">
        <v>9265</v>
      </c>
    </row>
    <row r="3573" spans="1:6" x14ac:dyDescent="0.3">
      <c r="A3573" s="1" t="s">
        <v>2300</v>
      </c>
      <c r="B3573" s="1" t="s">
        <v>698</v>
      </c>
      <c r="C3573" s="1" t="s">
        <v>1305</v>
      </c>
      <c r="D3573" s="1" t="s">
        <v>1306</v>
      </c>
      <c r="E3573" s="1" t="s">
        <v>8840</v>
      </c>
      <c r="F3573" s="1" t="s">
        <v>9266</v>
      </c>
    </row>
    <row r="3574" spans="1:6" x14ac:dyDescent="0.3">
      <c r="A3574" s="1" t="s">
        <v>2300</v>
      </c>
      <c r="B3574" s="1" t="s">
        <v>698</v>
      </c>
      <c r="C3574" s="1" t="s">
        <v>1305</v>
      </c>
      <c r="D3574" s="1" t="s">
        <v>1306</v>
      </c>
      <c r="E3574" s="1" t="s">
        <v>8841</v>
      </c>
      <c r="F3574" s="1" t="s">
        <v>9267</v>
      </c>
    </row>
    <row r="3575" spans="1:6" x14ac:dyDescent="0.3">
      <c r="A3575" s="1" t="s">
        <v>2300</v>
      </c>
      <c r="B3575" s="1" t="s">
        <v>698</v>
      </c>
      <c r="C3575" s="1" t="s">
        <v>1305</v>
      </c>
      <c r="D3575" s="1" t="s">
        <v>1306</v>
      </c>
      <c r="E3575" s="1" t="s">
        <v>8842</v>
      </c>
      <c r="F3575" s="1" t="s">
        <v>9268</v>
      </c>
    </row>
    <row r="3576" spans="1:6" x14ac:dyDescent="0.3">
      <c r="A3576" s="1" t="s">
        <v>2300</v>
      </c>
      <c r="B3576" s="1" t="s">
        <v>698</v>
      </c>
      <c r="C3576" s="1" t="s">
        <v>1305</v>
      </c>
      <c r="D3576" s="1" t="s">
        <v>1306</v>
      </c>
      <c r="E3576" s="1" t="s">
        <v>8843</v>
      </c>
      <c r="F3576" s="1" t="s">
        <v>9269</v>
      </c>
    </row>
    <row r="3577" spans="1:6" x14ac:dyDescent="0.3">
      <c r="A3577" s="1" t="s">
        <v>2300</v>
      </c>
      <c r="B3577" s="1" t="s">
        <v>698</v>
      </c>
      <c r="C3577" s="1" t="s">
        <v>1305</v>
      </c>
      <c r="D3577" s="1" t="s">
        <v>1306</v>
      </c>
      <c r="E3577" s="1" t="s">
        <v>8844</v>
      </c>
      <c r="F3577" s="1" t="s">
        <v>9270</v>
      </c>
    </row>
    <row r="3578" spans="1:6" x14ac:dyDescent="0.3">
      <c r="A3578" s="1" t="s">
        <v>2300</v>
      </c>
      <c r="B3578" s="1" t="s">
        <v>698</v>
      </c>
      <c r="C3578" s="1" t="s">
        <v>1305</v>
      </c>
      <c r="D3578" s="1" t="s">
        <v>1306</v>
      </c>
      <c r="E3578" s="1" t="s">
        <v>8845</v>
      </c>
      <c r="F3578" s="1" t="s">
        <v>9271</v>
      </c>
    </row>
    <row r="3579" spans="1:6" x14ac:dyDescent="0.3">
      <c r="A3579" s="1" t="s">
        <v>2300</v>
      </c>
      <c r="B3579" s="1" t="s">
        <v>698</v>
      </c>
      <c r="C3579" s="1" t="s">
        <v>1305</v>
      </c>
      <c r="D3579" s="1" t="s">
        <v>1306</v>
      </c>
      <c r="E3579" s="1" t="s">
        <v>8846</v>
      </c>
      <c r="F3579" s="1" t="s">
        <v>9272</v>
      </c>
    </row>
    <row r="3580" spans="1:6" x14ac:dyDescent="0.3">
      <c r="A3580" s="1" t="s">
        <v>2300</v>
      </c>
      <c r="B3580" s="1" t="s">
        <v>698</v>
      </c>
      <c r="C3580" s="1" t="s">
        <v>1305</v>
      </c>
      <c r="D3580" s="1" t="s">
        <v>1306</v>
      </c>
      <c r="E3580" s="1" t="s">
        <v>8829</v>
      </c>
      <c r="F3580" s="1" t="s">
        <v>9255</v>
      </c>
    </row>
    <row r="3581" spans="1:6" x14ac:dyDescent="0.3">
      <c r="A3581" s="1" t="s">
        <v>2300</v>
      </c>
      <c r="B3581" s="1" t="s">
        <v>698</v>
      </c>
      <c r="C3581" s="1" t="s">
        <v>1305</v>
      </c>
      <c r="D3581" s="1" t="s">
        <v>1306</v>
      </c>
      <c r="E3581" s="1" t="s">
        <v>8830</v>
      </c>
      <c r="F3581" s="1" t="s">
        <v>9256</v>
      </c>
    </row>
    <row r="3582" spans="1:6" x14ac:dyDescent="0.3">
      <c r="A3582" s="1" t="s">
        <v>2300</v>
      </c>
      <c r="B3582" s="1" t="s">
        <v>698</v>
      </c>
      <c r="C3582" s="1" t="s">
        <v>1305</v>
      </c>
      <c r="D3582" s="1" t="s">
        <v>1306</v>
      </c>
      <c r="E3582" s="1" t="s">
        <v>8831</v>
      </c>
      <c r="F3582" s="1" t="s">
        <v>9257</v>
      </c>
    </row>
    <row r="3583" spans="1:6" x14ac:dyDescent="0.3">
      <c r="A3583" s="1" t="s">
        <v>2300</v>
      </c>
      <c r="B3583" s="1" t="s">
        <v>698</v>
      </c>
      <c r="C3583" s="1" t="s">
        <v>1305</v>
      </c>
      <c r="D3583" s="1" t="s">
        <v>1306</v>
      </c>
      <c r="E3583" s="1" t="s">
        <v>8832</v>
      </c>
      <c r="F3583" s="1" t="s">
        <v>9258</v>
      </c>
    </row>
    <row r="3584" spans="1:6" x14ac:dyDescent="0.3">
      <c r="A3584" s="1" t="s">
        <v>2300</v>
      </c>
      <c r="B3584" s="1" t="s">
        <v>698</v>
      </c>
      <c r="C3584" s="1" t="s">
        <v>1305</v>
      </c>
      <c r="D3584" s="1" t="s">
        <v>1306</v>
      </c>
      <c r="E3584" s="1" t="s">
        <v>8833</v>
      </c>
      <c r="F3584" s="1" t="s">
        <v>9259</v>
      </c>
    </row>
    <row r="3585" spans="1:6" x14ac:dyDescent="0.3">
      <c r="A3585" s="1" t="s">
        <v>2300</v>
      </c>
      <c r="B3585" s="1" t="s">
        <v>698</v>
      </c>
      <c r="C3585" s="1" t="s">
        <v>1305</v>
      </c>
      <c r="D3585" s="1" t="s">
        <v>1306</v>
      </c>
      <c r="E3585" s="1" t="s">
        <v>8834</v>
      </c>
      <c r="F3585" s="1" t="s">
        <v>9260</v>
      </c>
    </row>
    <row r="3586" spans="1:6" x14ac:dyDescent="0.3">
      <c r="A3586" s="1" t="s">
        <v>2300</v>
      </c>
      <c r="B3586" s="1" t="s">
        <v>698</v>
      </c>
      <c r="C3586" s="1" t="s">
        <v>1305</v>
      </c>
      <c r="D3586" s="1" t="s">
        <v>1306</v>
      </c>
      <c r="E3586" s="1" t="s">
        <v>8835</v>
      </c>
      <c r="F3586" s="1" t="s">
        <v>9261</v>
      </c>
    </row>
    <row r="3587" spans="1:6" x14ac:dyDescent="0.3">
      <c r="A3587" s="1" t="s">
        <v>2300</v>
      </c>
      <c r="B3587" s="1" t="s">
        <v>698</v>
      </c>
      <c r="C3587" s="1" t="s">
        <v>1305</v>
      </c>
      <c r="D3587" s="1" t="s">
        <v>1306</v>
      </c>
      <c r="E3587" s="1" t="s">
        <v>8836</v>
      </c>
      <c r="F3587" s="1" t="s">
        <v>9262</v>
      </c>
    </row>
    <row r="3588" spans="1:6" x14ac:dyDescent="0.3">
      <c r="A3588" s="1" t="s">
        <v>2300</v>
      </c>
      <c r="B3588" s="1" t="s">
        <v>698</v>
      </c>
      <c r="C3588" s="1" t="s">
        <v>1305</v>
      </c>
      <c r="D3588" s="1" t="s">
        <v>1306</v>
      </c>
      <c r="E3588" s="1" t="s">
        <v>8837</v>
      </c>
      <c r="F3588" s="1" t="s">
        <v>9263</v>
      </c>
    </row>
    <row r="3589" spans="1:6" x14ac:dyDescent="0.3">
      <c r="A3589" s="1" t="s">
        <v>2300</v>
      </c>
      <c r="B3589" s="1" t="s">
        <v>698</v>
      </c>
      <c r="C3589" s="1" t="s">
        <v>1305</v>
      </c>
      <c r="D3589" s="1" t="s">
        <v>1306</v>
      </c>
      <c r="E3589" s="1" t="s">
        <v>8820</v>
      </c>
      <c r="F3589" s="1" t="s">
        <v>9246</v>
      </c>
    </row>
    <row r="3590" spans="1:6" x14ac:dyDescent="0.3">
      <c r="A3590" s="1" t="s">
        <v>2300</v>
      </c>
      <c r="B3590" s="1" t="s">
        <v>698</v>
      </c>
      <c r="C3590" s="1" t="s">
        <v>1305</v>
      </c>
      <c r="D3590" s="1" t="s">
        <v>1306</v>
      </c>
      <c r="E3590" s="1" t="s">
        <v>8821</v>
      </c>
      <c r="F3590" s="1" t="s">
        <v>9247</v>
      </c>
    </row>
    <row r="3591" spans="1:6" x14ac:dyDescent="0.3">
      <c r="A3591" s="1" t="s">
        <v>2300</v>
      </c>
      <c r="B3591" s="1" t="s">
        <v>698</v>
      </c>
      <c r="C3591" s="1" t="s">
        <v>1305</v>
      </c>
      <c r="D3591" s="1" t="s">
        <v>1306</v>
      </c>
      <c r="E3591" s="1" t="s">
        <v>8822</v>
      </c>
      <c r="F3591" s="1" t="s">
        <v>9248</v>
      </c>
    </row>
    <row r="3592" spans="1:6" x14ac:dyDescent="0.3">
      <c r="A3592" s="1" t="s">
        <v>2300</v>
      </c>
      <c r="B3592" s="1" t="s">
        <v>698</v>
      </c>
      <c r="C3592" s="1" t="s">
        <v>1305</v>
      </c>
      <c r="D3592" s="1" t="s">
        <v>1306</v>
      </c>
      <c r="E3592" s="1" t="s">
        <v>8823</v>
      </c>
      <c r="F3592" s="1" t="s">
        <v>9249</v>
      </c>
    </row>
    <row r="3593" spans="1:6" x14ac:dyDescent="0.3">
      <c r="A3593" s="1" t="s">
        <v>2300</v>
      </c>
      <c r="B3593" s="1" t="s">
        <v>698</v>
      </c>
      <c r="C3593" s="1" t="s">
        <v>1305</v>
      </c>
      <c r="D3593" s="1" t="s">
        <v>1306</v>
      </c>
      <c r="E3593" s="1" t="s">
        <v>8824</v>
      </c>
      <c r="F3593" s="1" t="s">
        <v>9250</v>
      </c>
    </row>
    <row r="3594" spans="1:6" x14ac:dyDescent="0.3">
      <c r="A3594" s="1" t="s">
        <v>2300</v>
      </c>
      <c r="B3594" s="1" t="s">
        <v>698</v>
      </c>
      <c r="C3594" s="1" t="s">
        <v>1305</v>
      </c>
      <c r="D3594" s="1" t="s">
        <v>1306</v>
      </c>
      <c r="E3594" s="1" t="s">
        <v>8825</v>
      </c>
      <c r="F3594" s="1" t="s">
        <v>9251</v>
      </c>
    </row>
    <row r="3595" spans="1:6" x14ac:dyDescent="0.3">
      <c r="A3595" s="1" t="s">
        <v>2300</v>
      </c>
      <c r="B3595" s="1" t="s">
        <v>698</v>
      </c>
      <c r="C3595" s="1" t="s">
        <v>1305</v>
      </c>
      <c r="D3595" s="1" t="s">
        <v>1306</v>
      </c>
      <c r="E3595" s="1" t="s">
        <v>8826</v>
      </c>
      <c r="F3595" s="1" t="s">
        <v>9252</v>
      </c>
    </row>
    <row r="3596" spans="1:6" x14ac:dyDescent="0.3">
      <c r="A3596" s="1" t="s">
        <v>2300</v>
      </c>
      <c r="B3596" s="1" t="s">
        <v>698</v>
      </c>
      <c r="C3596" s="1" t="s">
        <v>1305</v>
      </c>
      <c r="D3596" s="1" t="s">
        <v>1306</v>
      </c>
      <c r="E3596" s="1" t="s">
        <v>8827</v>
      </c>
      <c r="F3596" s="1" t="s">
        <v>9253</v>
      </c>
    </row>
    <row r="3597" spans="1:6" x14ac:dyDescent="0.3">
      <c r="A3597" s="1" t="s">
        <v>2300</v>
      </c>
      <c r="B3597" s="1" t="s">
        <v>698</v>
      </c>
      <c r="C3597" s="1" t="s">
        <v>1305</v>
      </c>
      <c r="D3597" s="1" t="s">
        <v>1306</v>
      </c>
      <c r="E3597" s="1" t="s">
        <v>8828</v>
      </c>
      <c r="F3597" s="1" t="s">
        <v>9254</v>
      </c>
    </row>
    <row r="3598" spans="1:6" x14ac:dyDescent="0.3">
      <c r="A3598" s="1" t="s">
        <v>2301</v>
      </c>
      <c r="B3598" s="1" t="s">
        <v>698</v>
      </c>
      <c r="C3598" s="1" t="s">
        <v>1305</v>
      </c>
      <c r="D3598" s="1" t="s">
        <v>1306</v>
      </c>
      <c r="E3598" s="1" t="s">
        <v>8784</v>
      </c>
      <c r="F3598" s="1" t="s">
        <v>9210</v>
      </c>
    </row>
    <row r="3599" spans="1:6" x14ac:dyDescent="0.3">
      <c r="A3599" s="1" t="s">
        <v>2301</v>
      </c>
      <c r="B3599" s="1" t="s">
        <v>698</v>
      </c>
      <c r="C3599" s="1" t="s">
        <v>1305</v>
      </c>
      <c r="D3599" s="1" t="s">
        <v>1306</v>
      </c>
      <c r="E3599" s="1" t="s">
        <v>8785</v>
      </c>
      <c r="F3599" s="1" t="s">
        <v>9211</v>
      </c>
    </row>
    <row r="3600" spans="1:6" x14ac:dyDescent="0.3">
      <c r="A3600" s="1" t="s">
        <v>2301</v>
      </c>
      <c r="B3600" s="1" t="s">
        <v>698</v>
      </c>
      <c r="C3600" s="1" t="s">
        <v>1305</v>
      </c>
      <c r="D3600" s="1" t="s">
        <v>1306</v>
      </c>
      <c r="E3600" s="1" t="s">
        <v>8786</v>
      </c>
      <c r="F3600" s="1" t="s">
        <v>9212</v>
      </c>
    </row>
    <row r="3601" spans="1:6" x14ac:dyDescent="0.3">
      <c r="A3601" s="1" t="s">
        <v>2301</v>
      </c>
      <c r="B3601" s="1" t="s">
        <v>698</v>
      </c>
      <c r="C3601" s="1" t="s">
        <v>1305</v>
      </c>
      <c r="D3601" s="1" t="s">
        <v>1306</v>
      </c>
      <c r="E3601" s="1" t="s">
        <v>8787</v>
      </c>
      <c r="F3601" s="1" t="s">
        <v>9213</v>
      </c>
    </row>
    <row r="3602" spans="1:6" x14ac:dyDescent="0.3">
      <c r="A3602" s="1" t="s">
        <v>2301</v>
      </c>
      <c r="B3602" s="1" t="s">
        <v>698</v>
      </c>
      <c r="C3602" s="1" t="s">
        <v>1305</v>
      </c>
      <c r="D3602" s="1" t="s">
        <v>1306</v>
      </c>
      <c r="E3602" s="1" t="s">
        <v>8788</v>
      </c>
      <c r="F3602" s="1" t="s">
        <v>9214</v>
      </c>
    </row>
    <row r="3603" spans="1:6" x14ac:dyDescent="0.3">
      <c r="A3603" s="1" t="s">
        <v>2301</v>
      </c>
      <c r="B3603" s="1" t="s">
        <v>698</v>
      </c>
      <c r="C3603" s="1" t="s">
        <v>1305</v>
      </c>
      <c r="D3603" s="1" t="s">
        <v>1306</v>
      </c>
      <c r="E3603" s="1" t="s">
        <v>8789</v>
      </c>
      <c r="F3603" s="1" t="s">
        <v>9215</v>
      </c>
    </row>
    <row r="3604" spans="1:6" x14ac:dyDescent="0.3">
      <c r="A3604" s="1" t="s">
        <v>2301</v>
      </c>
      <c r="B3604" s="1" t="s">
        <v>698</v>
      </c>
      <c r="C3604" s="1" t="s">
        <v>1305</v>
      </c>
      <c r="D3604" s="1" t="s">
        <v>1306</v>
      </c>
      <c r="E3604" s="1" t="s">
        <v>8790</v>
      </c>
      <c r="F3604" s="1" t="s">
        <v>9216</v>
      </c>
    </row>
    <row r="3605" spans="1:6" x14ac:dyDescent="0.3">
      <c r="A3605" s="1" t="s">
        <v>2301</v>
      </c>
      <c r="B3605" s="1" t="s">
        <v>698</v>
      </c>
      <c r="C3605" s="1" t="s">
        <v>1305</v>
      </c>
      <c r="D3605" s="1" t="s">
        <v>1306</v>
      </c>
      <c r="E3605" s="1" t="s">
        <v>8791</v>
      </c>
      <c r="F3605" s="1" t="s">
        <v>9217</v>
      </c>
    </row>
    <row r="3606" spans="1:6" x14ac:dyDescent="0.3">
      <c r="A3606" s="1" t="s">
        <v>2301</v>
      </c>
      <c r="B3606" s="1" t="s">
        <v>698</v>
      </c>
      <c r="C3606" s="1" t="s">
        <v>1305</v>
      </c>
      <c r="D3606" s="1" t="s">
        <v>1306</v>
      </c>
      <c r="E3606" s="1" t="s">
        <v>8792</v>
      </c>
      <c r="F3606" s="1" t="s">
        <v>9218</v>
      </c>
    </row>
    <row r="3607" spans="1:6" x14ac:dyDescent="0.3">
      <c r="A3607" s="1" t="s">
        <v>2301</v>
      </c>
      <c r="B3607" s="1" t="s">
        <v>698</v>
      </c>
      <c r="C3607" s="1" t="s">
        <v>1305</v>
      </c>
      <c r="D3607" s="1" t="s">
        <v>1306</v>
      </c>
      <c r="E3607" s="1" t="s">
        <v>8793</v>
      </c>
      <c r="F3607" s="1" t="s">
        <v>9219</v>
      </c>
    </row>
    <row r="3608" spans="1:6" x14ac:dyDescent="0.3">
      <c r="A3608" s="1" t="s">
        <v>2301</v>
      </c>
      <c r="B3608" s="1" t="s">
        <v>698</v>
      </c>
      <c r="C3608" s="1" t="s">
        <v>1305</v>
      </c>
      <c r="D3608" s="1" t="s">
        <v>1306</v>
      </c>
      <c r="E3608" s="1" t="s">
        <v>8794</v>
      </c>
      <c r="F3608" s="1" t="s">
        <v>9220</v>
      </c>
    </row>
    <row r="3609" spans="1:6" x14ac:dyDescent="0.3">
      <c r="A3609" s="1" t="s">
        <v>2301</v>
      </c>
      <c r="B3609" s="1" t="s">
        <v>698</v>
      </c>
      <c r="C3609" s="1" t="s">
        <v>1305</v>
      </c>
      <c r="D3609" s="1" t="s">
        <v>1306</v>
      </c>
      <c r="E3609" s="1" t="s">
        <v>8795</v>
      </c>
      <c r="F3609" s="1" t="s">
        <v>9221</v>
      </c>
    </row>
    <row r="3610" spans="1:6" x14ac:dyDescent="0.3">
      <c r="A3610" s="1" t="s">
        <v>2301</v>
      </c>
      <c r="B3610" s="1" t="s">
        <v>698</v>
      </c>
      <c r="C3610" s="1" t="s">
        <v>1305</v>
      </c>
      <c r="D3610" s="1" t="s">
        <v>1306</v>
      </c>
      <c r="E3610" s="1" t="s">
        <v>8796</v>
      </c>
      <c r="F3610" s="1" t="s">
        <v>9222</v>
      </c>
    </row>
    <row r="3611" spans="1:6" x14ac:dyDescent="0.3">
      <c r="A3611" s="1" t="s">
        <v>2301</v>
      </c>
      <c r="B3611" s="1" t="s">
        <v>698</v>
      </c>
      <c r="C3611" s="1" t="s">
        <v>1305</v>
      </c>
      <c r="D3611" s="1" t="s">
        <v>1306</v>
      </c>
      <c r="E3611" s="1" t="s">
        <v>8797</v>
      </c>
      <c r="F3611" s="1" t="s">
        <v>9223</v>
      </c>
    </row>
    <row r="3612" spans="1:6" x14ac:dyDescent="0.3">
      <c r="A3612" s="1" t="s">
        <v>2301</v>
      </c>
      <c r="B3612" s="1" t="s">
        <v>698</v>
      </c>
      <c r="C3612" s="1" t="s">
        <v>1305</v>
      </c>
      <c r="D3612" s="1" t="s">
        <v>1306</v>
      </c>
      <c r="E3612" s="1" t="s">
        <v>8798</v>
      </c>
      <c r="F3612" s="1" t="s">
        <v>9224</v>
      </c>
    </row>
    <row r="3613" spans="1:6" x14ac:dyDescent="0.3">
      <c r="A3613" s="1" t="s">
        <v>2301</v>
      </c>
      <c r="B3613" s="1" t="s">
        <v>698</v>
      </c>
      <c r="C3613" s="1" t="s">
        <v>1305</v>
      </c>
      <c r="D3613" s="1" t="s">
        <v>1306</v>
      </c>
      <c r="E3613" s="1" t="s">
        <v>8799</v>
      </c>
      <c r="F3613" s="1" t="s">
        <v>9225</v>
      </c>
    </row>
    <row r="3614" spans="1:6" x14ac:dyDescent="0.3">
      <c r="A3614" s="1" t="s">
        <v>2301</v>
      </c>
      <c r="B3614" s="1" t="s">
        <v>698</v>
      </c>
      <c r="C3614" s="1" t="s">
        <v>1305</v>
      </c>
      <c r="D3614" s="1" t="s">
        <v>1306</v>
      </c>
      <c r="E3614" s="1" t="s">
        <v>8800</v>
      </c>
      <c r="F3614" s="1" t="s">
        <v>9226</v>
      </c>
    </row>
    <row r="3615" spans="1:6" x14ac:dyDescent="0.3">
      <c r="A3615" s="1" t="s">
        <v>2301</v>
      </c>
      <c r="B3615" s="1" t="s">
        <v>698</v>
      </c>
      <c r="C3615" s="1" t="s">
        <v>1305</v>
      </c>
      <c r="D3615" s="1" t="s">
        <v>1306</v>
      </c>
      <c r="E3615" s="1" t="s">
        <v>8801</v>
      </c>
      <c r="F3615" s="1" t="s">
        <v>9227</v>
      </c>
    </row>
    <row r="3616" spans="1:6" x14ac:dyDescent="0.3">
      <c r="A3616" s="1" t="s">
        <v>2301</v>
      </c>
      <c r="B3616" s="1" t="s">
        <v>698</v>
      </c>
      <c r="C3616" s="1" t="s">
        <v>1305</v>
      </c>
      <c r="D3616" s="1" t="s">
        <v>1306</v>
      </c>
      <c r="E3616" s="1" t="s">
        <v>8802</v>
      </c>
      <c r="F3616" s="1" t="s">
        <v>9228</v>
      </c>
    </row>
    <row r="3617" spans="1:6" x14ac:dyDescent="0.3">
      <c r="A3617" s="1" t="s">
        <v>2301</v>
      </c>
      <c r="B3617" s="1" t="s">
        <v>698</v>
      </c>
      <c r="C3617" s="1" t="s">
        <v>1305</v>
      </c>
      <c r="D3617" s="1" t="s">
        <v>1306</v>
      </c>
      <c r="E3617" s="1" t="s">
        <v>8803</v>
      </c>
      <c r="F3617" s="1" t="s">
        <v>9229</v>
      </c>
    </row>
    <row r="3618" spans="1:6" x14ac:dyDescent="0.3">
      <c r="A3618" s="1" t="s">
        <v>2301</v>
      </c>
      <c r="B3618" s="1" t="s">
        <v>698</v>
      </c>
      <c r="C3618" s="1" t="s">
        <v>1305</v>
      </c>
      <c r="D3618" s="1" t="s">
        <v>1306</v>
      </c>
      <c r="E3618" s="1" t="s">
        <v>8804</v>
      </c>
      <c r="F3618" s="1" t="s">
        <v>9230</v>
      </c>
    </row>
    <row r="3619" spans="1:6" x14ac:dyDescent="0.3">
      <c r="A3619" s="1" t="s">
        <v>2301</v>
      </c>
      <c r="B3619" s="1" t="s">
        <v>698</v>
      </c>
      <c r="C3619" s="1" t="s">
        <v>1305</v>
      </c>
      <c r="D3619" s="1" t="s">
        <v>1306</v>
      </c>
      <c r="E3619" s="1" t="s">
        <v>8805</v>
      </c>
      <c r="F3619" s="1" t="s">
        <v>9231</v>
      </c>
    </row>
    <row r="3620" spans="1:6" x14ac:dyDescent="0.3">
      <c r="A3620" s="1" t="s">
        <v>2301</v>
      </c>
      <c r="B3620" s="1" t="s">
        <v>698</v>
      </c>
      <c r="C3620" s="1" t="s">
        <v>1305</v>
      </c>
      <c r="D3620" s="1" t="s">
        <v>1306</v>
      </c>
      <c r="E3620" s="1" t="s">
        <v>8806</v>
      </c>
      <c r="F3620" s="1" t="s">
        <v>9232</v>
      </c>
    </row>
    <row r="3621" spans="1:6" x14ac:dyDescent="0.3">
      <c r="A3621" s="1" t="s">
        <v>2301</v>
      </c>
      <c r="B3621" s="1" t="s">
        <v>698</v>
      </c>
      <c r="C3621" s="1" t="s">
        <v>1305</v>
      </c>
      <c r="D3621" s="1" t="s">
        <v>1306</v>
      </c>
      <c r="E3621" s="1" t="s">
        <v>8807</v>
      </c>
      <c r="F3621" s="1" t="s">
        <v>9233</v>
      </c>
    </row>
    <row r="3622" spans="1:6" x14ac:dyDescent="0.3">
      <c r="A3622" s="1" t="s">
        <v>2301</v>
      </c>
      <c r="B3622" s="1" t="s">
        <v>698</v>
      </c>
      <c r="C3622" s="1" t="s">
        <v>1305</v>
      </c>
      <c r="D3622" s="1" t="s">
        <v>1306</v>
      </c>
      <c r="E3622" s="1" t="s">
        <v>8808</v>
      </c>
      <c r="F3622" s="1" t="s">
        <v>9234</v>
      </c>
    </row>
    <row r="3623" spans="1:6" x14ac:dyDescent="0.3">
      <c r="A3623" s="1" t="s">
        <v>2301</v>
      </c>
      <c r="B3623" s="1" t="s">
        <v>698</v>
      </c>
      <c r="C3623" s="1" t="s">
        <v>1305</v>
      </c>
      <c r="D3623" s="1" t="s">
        <v>1306</v>
      </c>
      <c r="E3623" s="1" t="s">
        <v>8809</v>
      </c>
      <c r="F3623" s="1" t="s">
        <v>9235</v>
      </c>
    </row>
    <row r="3624" spans="1:6" x14ac:dyDescent="0.3">
      <c r="A3624" s="1" t="s">
        <v>2301</v>
      </c>
      <c r="B3624" s="1" t="s">
        <v>698</v>
      </c>
      <c r="C3624" s="1" t="s">
        <v>1305</v>
      </c>
      <c r="D3624" s="1" t="s">
        <v>1306</v>
      </c>
      <c r="E3624" s="1" t="s">
        <v>8810</v>
      </c>
      <c r="F3624" s="1" t="s">
        <v>9236</v>
      </c>
    </row>
    <row r="3625" spans="1:6" x14ac:dyDescent="0.3">
      <c r="A3625" s="1" t="s">
        <v>2301</v>
      </c>
      <c r="B3625" s="1" t="s">
        <v>698</v>
      </c>
      <c r="C3625" s="1" t="s">
        <v>1305</v>
      </c>
      <c r="D3625" s="1" t="s">
        <v>1306</v>
      </c>
      <c r="E3625" s="1" t="s">
        <v>8811</v>
      </c>
      <c r="F3625" s="1" t="s">
        <v>9237</v>
      </c>
    </row>
    <row r="3626" spans="1:6" x14ac:dyDescent="0.3">
      <c r="A3626" s="1" t="s">
        <v>2301</v>
      </c>
      <c r="B3626" s="1" t="s">
        <v>698</v>
      </c>
      <c r="C3626" s="1" t="s">
        <v>1305</v>
      </c>
      <c r="D3626" s="1" t="s">
        <v>1306</v>
      </c>
      <c r="E3626" s="1" t="s">
        <v>8812</v>
      </c>
      <c r="F3626" s="1" t="s">
        <v>9238</v>
      </c>
    </row>
    <row r="3627" spans="1:6" x14ac:dyDescent="0.3">
      <c r="A3627" s="1" t="s">
        <v>2301</v>
      </c>
      <c r="B3627" s="1" t="s">
        <v>698</v>
      </c>
      <c r="C3627" s="1" t="s">
        <v>1305</v>
      </c>
      <c r="D3627" s="1" t="s">
        <v>1306</v>
      </c>
      <c r="E3627" s="1" t="s">
        <v>8813</v>
      </c>
      <c r="F3627" s="1" t="s">
        <v>9239</v>
      </c>
    </row>
    <row r="3628" spans="1:6" x14ac:dyDescent="0.3">
      <c r="A3628" s="1" t="s">
        <v>2301</v>
      </c>
      <c r="B3628" s="1" t="s">
        <v>698</v>
      </c>
      <c r="C3628" s="1" t="s">
        <v>1305</v>
      </c>
      <c r="D3628" s="1" t="s">
        <v>1306</v>
      </c>
      <c r="E3628" s="1" t="s">
        <v>8814</v>
      </c>
      <c r="F3628" s="1" t="s">
        <v>9240</v>
      </c>
    </row>
    <row r="3629" spans="1:6" x14ac:dyDescent="0.3">
      <c r="A3629" s="1" t="s">
        <v>2301</v>
      </c>
      <c r="B3629" s="1" t="s">
        <v>698</v>
      </c>
      <c r="C3629" s="1" t="s">
        <v>1305</v>
      </c>
      <c r="D3629" s="1" t="s">
        <v>1306</v>
      </c>
      <c r="E3629" s="1" t="s">
        <v>8815</v>
      </c>
      <c r="F3629" s="1" t="s">
        <v>9241</v>
      </c>
    </row>
    <row r="3630" spans="1:6" x14ac:dyDescent="0.3">
      <c r="A3630" s="1" t="s">
        <v>2301</v>
      </c>
      <c r="B3630" s="1" t="s">
        <v>698</v>
      </c>
      <c r="C3630" s="1" t="s">
        <v>1305</v>
      </c>
      <c r="D3630" s="1" t="s">
        <v>1306</v>
      </c>
      <c r="E3630" s="1" t="s">
        <v>8816</v>
      </c>
      <c r="F3630" s="1" t="s">
        <v>9242</v>
      </c>
    </row>
    <row r="3631" spans="1:6" x14ac:dyDescent="0.3">
      <c r="A3631" s="1" t="s">
        <v>2301</v>
      </c>
      <c r="B3631" s="1" t="s">
        <v>698</v>
      </c>
      <c r="C3631" s="1" t="s">
        <v>1305</v>
      </c>
      <c r="D3631" s="1" t="s">
        <v>1306</v>
      </c>
      <c r="E3631" s="1" t="s">
        <v>8817</v>
      </c>
      <c r="F3631" s="1" t="s">
        <v>9243</v>
      </c>
    </row>
    <row r="3632" spans="1:6" x14ac:dyDescent="0.3">
      <c r="A3632" s="1" t="s">
        <v>2301</v>
      </c>
      <c r="B3632" s="1" t="s">
        <v>698</v>
      </c>
      <c r="C3632" s="1" t="s">
        <v>1305</v>
      </c>
      <c r="D3632" s="1" t="s">
        <v>1306</v>
      </c>
      <c r="E3632" s="1" t="s">
        <v>8818</v>
      </c>
      <c r="F3632" s="1" t="s">
        <v>9244</v>
      </c>
    </row>
    <row r="3633" spans="1:6" x14ac:dyDescent="0.3">
      <c r="A3633" s="1" t="s">
        <v>2301</v>
      </c>
      <c r="B3633" s="1" t="s">
        <v>698</v>
      </c>
      <c r="C3633" s="1" t="s">
        <v>1305</v>
      </c>
      <c r="D3633" s="1" t="s">
        <v>1306</v>
      </c>
      <c r="E3633" s="1" t="s">
        <v>8819</v>
      </c>
      <c r="F3633" s="1" t="s">
        <v>9245</v>
      </c>
    </row>
    <row r="3634" spans="1:6" x14ac:dyDescent="0.3">
      <c r="A3634" s="1" t="s">
        <v>2301</v>
      </c>
      <c r="B3634" s="1" t="s">
        <v>698</v>
      </c>
      <c r="C3634" s="1" t="s">
        <v>1305</v>
      </c>
      <c r="D3634" s="1" t="s">
        <v>1306</v>
      </c>
      <c r="E3634" s="1" t="s">
        <v>8784</v>
      </c>
      <c r="F3634" s="1" t="s">
        <v>9210</v>
      </c>
    </row>
    <row r="3635" spans="1:6" x14ac:dyDescent="0.3">
      <c r="A3635" s="1" t="s">
        <v>2301</v>
      </c>
      <c r="B3635" s="1" t="s">
        <v>698</v>
      </c>
      <c r="C3635" s="1" t="s">
        <v>1305</v>
      </c>
      <c r="D3635" s="1" t="s">
        <v>1306</v>
      </c>
      <c r="E3635" s="1" t="s">
        <v>8785</v>
      </c>
      <c r="F3635" s="1" t="s">
        <v>9211</v>
      </c>
    </row>
    <row r="3636" spans="1:6" x14ac:dyDescent="0.3">
      <c r="A3636" s="1" t="s">
        <v>2301</v>
      </c>
      <c r="B3636" s="1" t="s">
        <v>698</v>
      </c>
      <c r="C3636" s="1" t="s">
        <v>1305</v>
      </c>
      <c r="D3636" s="1" t="s">
        <v>1306</v>
      </c>
      <c r="E3636" s="1" t="s">
        <v>8786</v>
      </c>
      <c r="F3636" s="1" t="s">
        <v>9212</v>
      </c>
    </row>
    <row r="3637" spans="1:6" x14ac:dyDescent="0.3">
      <c r="A3637" s="1" t="s">
        <v>2301</v>
      </c>
      <c r="B3637" s="1" t="s">
        <v>698</v>
      </c>
      <c r="C3637" s="1" t="s">
        <v>1305</v>
      </c>
      <c r="D3637" s="1" t="s">
        <v>1306</v>
      </c>
      <c r="E3637" s="1" t="s">
        <v>8787</v>
      </c>
      <c r="F3637" s="1" t="s">
        <v>9213</v>
      </c>
    </row>
    <row r="3638" spans="1:6" x14ac:dyDescent="0.3">
      <c r="A3638" s="1" t="s">
        <v>2301</v>
      </c>
      <c r="B3638" s="1" t="s">
        <v>698</v>
      </c>
      <c r="C3638" s="1" t="s">
        <v>1305</v>
      </c>
      <c r="D3638" s="1" t="s">
        <v>1306</v>
      </c>
      <c r="E3638" s="1" t="s">
        <v>8788</v>
      </c>
      <c r="F3638" s="1" t="s">
        <v>9214</v>
      </c>
    </row>
    <row r="3639" spans="1:6" x14ac:dyDescent="0.3">
      <c r="A3639" s="1" t="s">
        <v>2301</v>
      </c>
      <c r="B3639" s="1" t="s">
        <v>698</v>
      </c>
      <c r="C3639" s="1" t="s">
        <v>1305</v>
      </c>
      <c r="D3639" s="1" t="s">
        <v>1306</v>
      </c>
      <c r="E3639" s="1" t="s">
        <v>8789</v>
      </c>
      <c r="F3639" s="1" t="s">
        <v>9215</v>
      </c>
    </row>
    <row r="3640" spans="1:6" x14ac:dyDescent="0.3">
      <c r="A3640" s="1" t="s">
        <v>2301</v>
      </c>
      <c r="B3640" s="1" t="s">
        <v>698</v>
      </c>
      <c r="C3640" s="1" t="s">
        <v>1305</v>
      </c>
      <c r="D3640" s="1" t="s">
        <v>1306</v>
      </c>
      <c r="E3640" s="1" t="s">
        <v>8790</v>
      </c>
      <c r="F3640" s="1" t="s">
        <v>9216</v>
      </c>
    </row>
    <row r="3641" spans="1:6" x14ac:dyDescent="0.3">
      <c r="A3641" s="1" t="s">
        <v>2301</v>
      </c>
      <c r="B3641" s="1" t="s">
        <v>698</v>
      </c>
      <c r="C3641" s="1" t="s">
        <v>1305</v>
      </c>
      <c r="D3641" s="1" t="s">
        <v>1306</v>
      </c>
      <c r="E3641" s="1" t="s">
        <v>8791</v>
      </c>
      <c r="F3641" s="1" t="s">
        <v>9217</v>
      </c>
    </row>
    <row r="3642" spans="1:6" x14ac:dyDescent="0.3">
      <c r="A3642" s="1" t="s">
        <v>2301</v>
      </c>
      <c r="B3642" s="1" t="s">
        <v>698</v>
      </c>
      <c r="C3642" s="1" t="s">
        <v>1305</v>
      </c>
      <c r="D3642" s="1" t="s">
        <v>1306</v>
      </c>
      <c r="E3642" s="1" t="s">
        <v>8792</v>
      </c>
      <c r="F3642" s="1" t="s">
        <v>9218</v>
      </c>
    </row>
    <row r="3643" spans="1:6" x14ac:dyDescent="0.3">
      <c r="A3643" s="1" t="s">
        <v>2301</v>
      </c>
      <c r="B3643" s="1" t="s">
        <v>698</v>
      </c>
      <c r="C3643" s="1" t="s">
        <v>1305</v>
      </c>
      <c r="D3643" s="1" t="s">
        <v>1306</v>
      </c>
      <c r="E3643" s="1" t="s">
        <v>8793</v>
      </c>
      <c r="F3643" s="1" t="s">
        <v>9219</v>
      </c>
    </row>
    <row r="3644" spans="1:6" x14ac:dyDescent="0.3">
      <c r="A3644" s="1" t="s">
        <v>2301</v>
      </c>
      <c r="B3644" s="1" t="s">
        <v>698</v>
      </c>
      <c r="C3644" s="1" t="s">
        <v>1305</v>
      </c>
      <c r="D3644" s="1" t="s">
        <v>1306</v>
      </c>
      <c r="E3644" s="1" t="s">
        <v>8794</v>
      </c>
      <c r="F3644" s="1" t="s">
        <v>9220</v>
      </c>
    </row>
    <row r="3645" spans="1:6" x14ac:dyDescent="0.3">
      <c r="A3645" s="1" t="s">
        <v>2301</v>
      </c>
      <c r="B3645" s="1" t="s">
        <v>698</v>
      </c>
      <c r="C3645" s="1" t="s">
        <v>1305</v>
      </c>
      <c r="D3645" s="1" t="s">
        <v>1306</v>
      </c>
      <c r="E3645" s="1" t="s">
        <v>8795</v>
      </c>
      <c r="F3645" s="1" t="s">
        <v>9221</v>
      </c>
    </row>
    <row r="3646" spans="1:6" x14ac:dyDescent="0.3">
      <c r="A3646" s="1" t="s">
        <v>2301</v>
      </c>
      <c r="B3646" s="1" t="s">
        <v>698</v>
      </c>
      <c r="C3646" s="1" t="s">
        <v>1305</v>
      </c>
      <c r="D3646" s="1" t="s">
        <v>1306</v>
      </c>
      <c r="E3646" s="1" t="s">
        <v>8796</v>
      </c>
      <c r="F3646" s="1" t="s">
        <v>9222</v>
      </c>
    </row>
    <row r="3647" spans="1:6" x14ac:dyDescent="0.3">
      <c r="A3647" s="1" t="s">
        <v>2301</v>
      </c>
      <c r="B3647" s="1" t="s">
        <v>698</v>
      </c>
      <c r="C3647" s="1" t="s">
        <v>1305</v>
      </c>
      <c r="D3647" s="1" t="s">
        <v>1306</v>
      </c>
      <c r="E3647" s="1" t="s">
        <v>8797</v>
      </c>
      <c r="F3647" s="1" t="s">
        <v>9223</v>
      </c>
    </row>
    <row r="3648" spans="1:6" x14ac:dyDescent="0.3">
      <c r="A3648" s="1" t="s">
        <v>2301</v>
      </c>
      <c r="B3648" s="1" t="s">
        <v>698</v>
      </c>
      <c r="C3648" s="1" t="s">
        <v>1305</v>
      </c>
      <c r="D3648" s="1" t="s">
        <v>1306</v>
      </c>
      <c r="E3648" s="1" t="s">
        <v>8798</v>
      </c>
      <c r="F3648" s="1" t="s">
        <v>9224</v>
      </c>
    </row>
    <row r="3649" spans="1:6" x14ac:dyDescent="0.3">
      <c r="A3649" s="1" t="s">
        <v>2301</v>
      </c>
      <c r="B3649" s="1" t="s">
        <v>698</v>
      </c>
      <c r="C3649" s="1" t="s">
        <v>1305</v>
      </c>
      <c r="D3649" s="1" t="s">
        <v>1306</v>
      </c>
      <c r="E3649" s="1" t="s">
        <v>8799</v>
      </c>
      <c r="F3649" s="1" t="s">
        <v>9225</v>
      </c>
    </row>
    <row r="3650" spans="1:6" x14ac:dyDescent="0.3">
      <c r="A3650" s="1" t="s">
        <v>2301</v>
      </c>
      <c r="B3650" s="1" t="s">
        <v>698</v>
      </c>
      <c r="C3650" s="1" t="s">
        <v>1305</v>
      </c>
      <c r="D3650" s="1" t="s">
        <v>1306</v>
      </c>
      <c r="E3650" s="1" t="s">
        <v>8800</v>
      </c>
      <c r="F3650" s="1" t="s">
        <v>9226</v>
      </c>
    </row>
    <row r="3651" spans="1:6" x14ac:dyDescent="0.3">
      <c r="A3651" s="1" t="s">
        <v>2301</v>
      </c>
      <c r="B3651" s="1" t="s">
        <v>698</v>
      </c>
      <c r="C3651" s="1" t="s">
        <v>1305</v>
      </c>
      <c r="D3651" s="1" t="s">
        <v>1306</v>
      </c>
      <c r="E3651" s="1" t="s">
        <v>8801</v>
      </c>
      <c r="F3651" s="1" t="s">
        <v>9227</v>
      </c>
    </row>
    <row r="3652" spans="1:6" x14ac:dyDescent="0.3">
      <c r="A3652" s="1" t="s">
        <v>2301</v>
      </c>
      <c r="B3652" s="1" t="s">
        <v>698</v>
      </c>
      <c r="C3652" s="1" t="s">
        <v>1305</v>
      </c>
      <c r="D3652" s="1" t="s">
        <v>1306</v>
      </c>
      <c r="E3652" s="1" t="s">
        <v>8802</v>
      </c>
      <c r="F3652" s="1" t="s">
        <v>9228</v>
      </c>
    </row>
    <row r="3653" spans="1:6" x14ac:dyDescent="0.3">
      <c r="A3653" s="1" t="s">
        <v>2301</v>
      </c>
      <c r="B3653" s="1" t="s">
        <v>698</v>
      </c>
      <c r="C3653" s="1" t="s">
        <v>1305</v>
      </c>
      <c r="D3653" s="1" t="s">
        <v>1306</v>
      </c>
      <c r="E3653" s="1" t="s">
        <v>8803</v>
      </c>
      <c r="F3653" s="1" t="s">
        <v>9229</v>
      </c>
    </row>
    <row r="3654" spans="1:6" x14ac:dyDescent="0.3">
      <c r="A3654" s="1" t="s">
        <v>2301</v>
      </c>
      <c r="B3654" s="1" t="s">
        <v>698</v>
      </c>
      <c r="C3654" s="1" t="s">
        <v>1305</v>
      </c>
      <c r="D3654" s="1" t="s">
        <v>1306</v>
      </c>
      <c r="E3654" s="1" t="s">
        <v>8804</v>
      </c>
      <c r="F3654" s="1" t="s">
        <v>9230</v>
      </c>
    </row>
    <row r="3655" spans="1:6" x14ac:dyDescent="0.3">
      <c r="A3655" s="1" t="s">
        <v>2301</v>
      </c>
      <c r="B3655" s="1" t="s">
        <v>698</v>
      </c>
      <c r="C3655" s="1" t="s">
        <v>1305</v>
      </c>
      <c r="D3655" s="1" t="s">
        <v>1306</v>
      </c>
      <c r="E3655" s="1" t="s">
        <v>8805</v>
      </c>
      <c r="F3655" s="1" t="s">
        <v>9231</v>
      </c>
    </row>
    <row r="3656" spans="1:6" x14ac:dyDescent="0.3">
      <c r="A3656" s="1" t="s">
        <v>2301</v>
      </c>
      <c r="B3656" s="1" t="s">
        <v>698</v>
      </c>
      <c r="C3656" s="1" t="s">
        <v>1305</v>
      </c>
      <c r="D3656" s="1" t="s">
        <v>1306</v>
      </c>
      <c r="E3656" s="1" t="s">
        <v>8806</v>
      </c>
      <c r="F3656" s="1" t="s">
        <v>9232</v>
      </c>
    </row>
    <row r="3657" spans="1:6" x14ac:dyDescent="0.3">
      <c r="A3657" s="1" t="s">
        <v>2301</v>
      </c>
      <c r="B3657" s="1" t="s">
        <v>698</v>
      </c>
      <c r="C3657" s="1" t="s">
        <v>1305</v>
      </c>
      <c r="D3657" s="1" t="s">
        <v>1306</v>
      </c>
      <c r="E3657" s="1" t="s">
        <v>8807</v>
      </c>
      <c r="F3657" s="1" t="s">
        <v>9233</v>
      </c>
    </row>
    <row r="3658" spans="1:6" x14ac:dyDescent="0.3">
      <c r="A3658" s="1" t="s">
        <v>2301</v>
      </c>
      <c r="B3658" s="1" t="s">
        <v>698</v>
      </c>
      <c r="C3658" s="1" t="s">
        <v>1305</v>
      </c>
      <c r="D3658" s="1" t="s">
        <v>1306</v>
      </c>
      <c r="E3658" s="1" t="s">
        <v>8808</v>
      </c>
      <c r="F3658" s="1" t="s">
        <v>9234</v>
      </c>
    </row>
    <row r="3659" spans="1:6" x14ac:dyDescent="0.3">
      <c r="A3659" s="1" t="s">
        <v>2301</v>
      </c>
      <c r="B3659" s="1" t="s">
        <v>698</v>
      </c>
      <c r="C3659" s="1" t="s">
        <v>1305</v>
      </c>
      <c r="D3659" s="1" t="s">
        <v>1306</v>
      </c>
      <c r="E3659" s="1" t="s">
        <v>8809</v>
      </c>
      <c r="F3659" s="1" t="s">
        <v>9235</v>
      </c>
    </row>
    <row r="3660" spans="1:6" x14ac:dyDescent="0.3">
      <c r="A3660" s="1" t="s">
        <v>2301</v>
      </c>
      <c r="B3660" s="1" t="s">
        <v>698</v>
      </c>
      <c r="C3660" s="1" t="s">
        <v>1305</v>
      </c>
      <c r="D3660" s="1" t="s">
        <v>1306</v>
      </c>
      <c r="E3660" s="1" t="s">
        <v>8810</v>
      </c>
      <c r="F3660" s="1" t="s">
        <v>9236</v>
      </c>
    </row>
    <row r="3661" spans="1:6" x14ac:dyDescent="0.3">
      <c r="A3661" s="1" t="s">
        <v>2301</v>
      </c>
      <c r="B3661" s="1" t="s">
        <v>698</v>
      </c>
      <c r="C3661" s="1" t="s">
        <v>1305</v>
      </c>
      <c r="D3661" s="1" t="s">
        <v>1306</v>
      </c>
      <c r="E3661" s="1" t="s">
        <v>8811</v>
      </c>
      <c r="F3661" s="1" t="s">
        <v>9237</v>
      </c>
    </row>
    <row r="3662" spans="1:6" x14ac:dyDescent="0.3">
      <c r="A3662" s="1" t="s">
        <v>2301</v>
      </c>
      <c r="B3662" s="1" t="s">
        <v>698</v>
      </c>
      <c r="C3662" s="1" t="s">
        <v>1305</v>
      </c>
      <c r="D3662" s="1" t="s">
        <v>1306</v>
      </c>
      <c r="E3662" s="1" t="s">
        <v>8812</v>
      </c>
      <c r="F3662" s="1" t="s">
        <v>9238</v>
      </c>
    </row>
    <row r="3663" spans="1:6" x14ac:dyDescent="0.3">
      <c r="A3663" s="1" t="s">
        <v>2301</v>
      </c>
      <c r="B3663" s="1" t="s">
        <v>698</v>
      </c>
      <c r="C3663" s="1" t="s">
        <v>1305</v>
      </c>
      <c r="D3663" s="1" t="s">
        <v>1306</v>
      </c>
      <c r="E3663" s="1" t="s">
        <v>8813</v>
      </c>
      <c r="F3663" s="1" t="s">
        <v>9239</v>
      </c>
    </row>
    <row r="3664" spans="1:6" x14ac:dyDescent="0.3">
      <c r="A3664" s="1" t="s">
        <v>2301</v>
      </c>
      <c r="B3664" s="1" t="s">
        <v>698</v>
      </c>
      <c r="C3664" s="1" t="s">
        <v>1305</v>
      </c>
      <c r="D3664" s="1" t="s">
        <v>1306</v>
      </c>
      <c r="E3664" s="1" t="s">
        <v>8814</v>
      </c>
      <c r="F3664" s="1" t="s">
        <v>9240</v>
      </c>
    </row>
    <row r="3665" spans="1:6" x14ac:dyDescent="0.3">
      <c r="A3665" s="1" t="s">
        <v>2301</v>
      </c>
      <c r="B3665" s="1" t="s">
        <v>698</v>
      </c>
      <c r="C3665" s="1" t="s">
        <v>1305</v>
      </c>
      <c r="D3665" s="1" t="s">
        <v>1306</v>
      </c>
      <c r="E3665" s="1" t="s">
        <v>8815</v>
      </c>
      <c r="F3665" s="1" t="s">
        <v>9241</v>
      </c>
    </row>
    <row r="3666" spans="1:6" x14ac:dyDescent="0.3">
      <c r="A3666" s="1" t="s">
        <v>2301</v>
      </c>
      <c r="B3666" s="1" t="s">
        <v>698</v>
      </c>
      <c r="C3666" s="1" t="s">
        <v>1305</v>
      </c>
      <c r="D3666" s="1" t="s">
        <v>1306</v>
      </c>
      <c r="E3666" s="1" t="s">
        <v>8816</v>
      </c>
      <c r="F3666" s="1" t="s">
        <v>9242</v>
      </c>
    </row>
    <row r="3667" spans="1:6" x14ac:dyDescent="0.3">
      <c r="A3667" s="1" t="s">
        <v>2301</v>
      </c>
      <c r="B3667" s="1" t="s">
        <v>698</v>
      </c>
      <c r="C3667" s="1" t="s">
        <v>1305</v>
      </c>
      <c r="D3667" s="1" t="s">
        <v>1306</v>
      </c>
      <c r="E3667" s="1" t="s">
        <v>8817</v>
      </c>
      <c r="F3667" s="1" t="s">
        <v>9243</v>
      </c>
    </row>
    <row r="3668" spans="1:6" x14ac:dyDescent="0.3">
      <c r="A3668" s="1" t="s">
        <v>2301</v>
      </c>
      <c r="B3668" s="1" t="s">
        <v>698</v>
      </c>
      <c r="C3668" s="1" t="s">
        <v>1305</v>
      </c>
      <c r="D3668" s="1" t="s">
        <v>1306</v>
      </c>
      <c r="E3668" s="1" t="s">
        <v>8818</v>
      </c>
      <c r="F3668" s="1" t="s">
        <v>9244</v>
      </c>
    </row>
    <row r="3669" spans="1:6" x14ac:dyDescent="0.3">
      <c r="A3669" s="1" t="s">
        <v>2301</v>
      </c>
      <c r="B3669" s="1" t="s">
        <v>698</v>
      </c>
      <c r="C3669" s="1" t="s">
        <v>1305</v>
      </c>
      <c r="D3669" s="1" t="s">
        <v>1306</v>
      </c>
      <c r="E3669" s="1" t="s">
        <v>8819</v>
      </c>
      <c r="F3669" s="1" t="s">
        <v>9245</v>
      </c>
    </row>
    <row r="3670" spans="1:6" x14ac:dyDescent="0.3">
      <c r="A3670" s="1" t="s">
        <v>2301</v>
      </c>
      <c r="B3670" s="1" t="s">
        <v>698</v>
      </c>
      <c r="C3670" s="1" t="s">
        <v>1305</v>
      </c>
      <c r="D3670" s="1" t="s">
        <v>1306</v>
      </c>
      <c r="E3670" s="1" t="s">
        <v>8784</v>
      </c>
      <c r="F3670" s="1" t="s">
        <v>9210</v>
      </c>
    </row>
    <row r="3671" spans="1:6" x14ac:dyDescent="0.3">
      <c r="A3671" s="1" t="s">
        <v>2301</v>
      </c>
      <c r="B3671" s="1" t="s">
        <v>698</v>
      </c>
      <c r="C3671" s="1" t="s">
        <v>1305</v>
      </c>
      <c r="D3671" s="1" t="s">
        <v>1306</v>
      </c>
      <c r="E3671" s="1" t="s">
        <v>8785</v>
      </c>
      <c r="F3671" s="1" t="s">
        <v>9211</v>
      </c>
    </row>
    <row r="3672" spans="1:6" x14ac:dyDescent="0.3">
      <c r="A3672" s="1" t="s">
        <v>2301</v>
      </c>
      <c r="B3672" s="1" t="s">
        <v>698</v>
      </c>
      <c r="C3672" s="1" t="s">
        <v>1305</v>
      </c>
      <c r="D3672" s="1" t="s">
        <v>1306</v>
      </c>
      <c r="E3672" s="1" t="s">
        <v>8786</v>
      </c>
      <c r="F3672" s="1" t="s">
        <v>9212</v>
      </c>
    </row>
    <row r="3673" spans="1:6" x14ac:dyDescent="0.3">
      <c r="A3673" s="1" t="s">
        <v>2301</v>
      </c>
      <c r="B3673" s="1" t="s">
        <v>698</v>
      </c>
      <c r="C3673" s="1" t="s">
        <v>1305</v>
      </c>
      <c r="D3673" s="1" t="s">
        <v>1306</v>
      </c>
      <c r="E3673" s="1" t="s">
        <v>8787</v>
      </c>
      <c r="F3673" s="1" t="s">
        <v>9213</v>
      </c>
    </row>
    <row r="3674" spans="1:6" x14ac:dyDescent="0.3">
      <c r="A3674" s="1" t="s">
        <v>2301</v>
      </c>
      <c r="B3674" s="1" t="s">
        <v>698</v>
      </c>
      <c r="C3674" s="1" t="s">
        <v>1305</v>
      </c>
      <c r="D3674" s="1" t="s">
        <v>1306</v>
      </c>
      <c r="E3674" s="1" t="s">
        <v>8788</v>
      </c>
      <c r="F3674" s="1" t="s">
        <v>9214</v>
      </c>
    </row>
    <row r="3675" spans="1:6" x14ac:dyDescent="0.3">
      <c r="A3675" s="1" t="s">
        <v>2301</v>
      </c>
      <c r="B3675" s="1" t="s">
        <v>698</v>
      </c>
      <c r="C3675" s="1" t="s">
        <v>1305</v>
      </c>
      <c r="D3675" s="1" t="s">
        <v>1306</v>
      </c>
      <c r="E3675" s="1" t="s">
        <v>8789</v>
      </c>
      <c r="F3675" s="1" t="s">
        <v>9215</v>
      </c>
    </row>
    <row r="3676" spans="1:6" x14ac:dyDescent="0.3">
      <c r="A3676" s="1" t="s">
        <v>2301</v>
      </c>
      <c r="B3676" s="1" t="s">
        <v>698</v>
      </c>
      <c r="C3676" s="1" t="s">
        <v>1305</v>
      </c>
      <c r="D3676" s="1" t="s">
        <v>1306</v>
      </c>
      <c r="E3676" s="1" t="s">
        <v>8790</v>
      </c>
      <c r="F3676" s="1" t="s">
        <v>9216</v>
      </c>
    </row>
    <row r="3677" spans="1:6" x14ac:dyDescent="0.3">
      <c r="A3677" s="1" t="s">
        <v>2301</v>
      </c>
      <c r="B3677" s="1" t="s">
        <v>698</v>
      </c>
      <c r="C3677" s="1" t="s">
        <v>1305</v>
      </c>
      <c r="D3677" s="1" t="s">
        <v>1306</v>
      </c>
      <c r="E3677" s="1" t="s">
        <v>8791</v>
      </c>
      <c r="F3677" s="1" t="s">
        <v>9217</v>
      </c>
    </row>
    <row r="3678" spans="1:6" x14ac:dyDescent="0.3">
      <c r="A3678" s="1" t="s">
        <v>2301</v>
      </c>
      <c r="B3678" s="1" t="s">
        <v>698</v>
      </c>
      <c r="C3678" s="1" t="s">
        <v>1305</v>
      </c>
      <c r="D3678" s="1" t="s">
        <v>1306</v>
      </c>
      <c r="E3678" s="1" t="s">
        <v>8792</v>
      </c>
      <c r="F3678" s="1" t="s">
        <v>9218</v>
      </c>
    </row>
    <row r="3679" spans="1:6" x14ac:dyDescent="0.3">
      <c r="A3679" s="1" t="s">
        <v>2301</v>
      </c>
      <c r="B3679" s="1" t="s">
        <v>698</v>
      </c>
      <c r="C3679" s="1" t="s">
        <v>1305</v>
      </c>
      <c r="D3679" s="1" t="s">
        <v>1306</v>
      </c>
      <c r="E3679" s="1" t="s">
        <v>8793</v>
      </c>
      <c r="F3679" s="1" t="s">
        <v>9219</v>
      </c>
    </row>
    <row r="3680" spans="1:6" x14ac:dyDescent="0.3">
      <c r="A3680" s="1" t="s">
        <v>2301</v>
      </c>
      <c r="B3680" s="1" t="s">
        <v>698</v>
      </c>
      <c r="C3680" s="1" t="s">
        <v>1305</v>
      </c>
      <c r="D3680" s="1" t="s">
        <v>1306</v>
      </c>
      <c r="E3680" s="1" t="s">
        <v>8794</v>
      </c>
      <c r="F3680" s="1" t="s">
        <v>9220</v>
      </c>
    </row>
    <row r="3681" spans="1:6" x14ac:dyDescent="0.3">
      <c r="A3681" s="1" t="s">
        <v>2301</v>
      </c>
      <c r="B3681" s="1" t="s">
        <v>698</v>
      </c>
      <c r="C3681" s="1" t="s">
        <v>1305</v>
      </c>
      <c r="D3681" s="1" t="s">
        <v>1306</v>
      </c>
      <c r="E3681" s="1" t="s">
        <v>8795</v>
      </c>
      <c r="F3681" s="1" t="s">
        <v>9221</v>
      </c>
    </row>
    <row r="3682" spans="1:6" x14ac:dyDescent="0.3">
      <c r="A3682" s="1" t="s">
        <v>2301</v>
      </c>
      <c r="B3682" s="1" t="s">
        <v>698</v>
      </c>
      <c r="C3682" s="1" t="s">
        <v>1305</v>
      </c>
      <c r="D3682" s="1" t="s">
        <v>1306</v>
      </c>
      <c r="E3682" s="1" t="s">
        <v>8796</v>
      </c>
      <c r="F3682" s="1" t="s">
        <v>9222</v>
      </c>
    </row>
    <row r="3683" spans="1:6" x14ac:dyDescent="0.3">
      <c r="A3683" s="1" t="s">
        <v>2301</v>
      </c>
      <c r="B3683" s="1" t="s">
        <v>698</v>
      </c>
      <c r="C3683" s="1" t="s">
        <v>1305</v>
      </c>
      <c r="D3683" s="1" t="s">
        <v>1306</v>
      </c>
      <c r="E3683" s="1" t="s">
        <v>8797</v>
      </c>
      <c r="F3683" s="1" t="s">
        <v>9223</v>
      </c>
    </row>
    <row r="3684" spans="1:6" x14ac:dyDescent="0.3">
      <c r="A3684" s="1" t="s">
        <v>2301</v>
      </c>
      <c r="B3684" s="1" t="s">
        <v>698</v>
      </c>
      <c r="C3684" s="1" t="s">
        <v>1305</v>
      </c>
      <c r="D3684" s="1" t="s">
        <v>1306</v>
      </c>
      <c r="E3684" s="1" t="s">
        <v>8798</v>
      </c>
      <c r="F3684" s="1" t="s">
        <v>9224</v>
      </c>
    </row>
    <row r="3685" spans="1:6" x14ac:dyDescent="0.3">
      <c r="A3685" s="1" t="s">
        <v>2301</v>
      </c>
      <c r="B3685" s="1" t="s">
        <v>698</v>
      </c>
      <c r="C3685" s="1" t="s">
        <v>1305</v>
      </c>
      <c r="D3685" s="1" t="s">
        <v>1306</v>
      </c>
      <c r="E3685" s="1" t="s">
        <v>8799</v>
      </c>
      <c r="F3685" s="1" t="s">
        <v>9225</v>
      </c>
    </row>
    <row r="3686" spans="1:6" x14ac:dyDescent="0.3">
      <c r="A3686" s="1" t="s">
        <v>2301</v>
      </c>
      <c r="B3686" s="1" t="s">
        <v>698</v>
      </c>
      <c r="C3686" s="1" t="s">
        <v>1305</v>
      </c>
      <c r="D3686" s="1" t="s">
        <v>1306</v>
      </c>
      <c r="E3686" s="1" t="s">
        <v>8800</v>
      </c>
      <c r="F3686" s="1" t="s">
        <v>9226</v>
      </c>
    </row>
    <row r="3687" spans="1:6" x14ac:dyDescent="0.3">
      <c r="A3687" s="1" t="s">
        <v>2301</v>
      </c>
      <c r="B3687" s="1" t="s">
        <v>698</v>
      </c>
      <c r="C3687" s="1" t="s">
        <v>1305</v>
      </c>
      <c r="D3687" s="1" t="s">
        <v>1306</v>
      </c>
      <c r="E3687" s="1" t="s">
        <v>8801</v>
      </c>
      <c r="F3687" s="1" t="s">
        <v>9227</v>
      </c>
    </row>
    <row r="3688" spans="1:6" x14ac:dyDescent="0.3">
      <c r="A3688" s="1" t="s">
        <v>2301</v>
      </c>
      <c r="B3688" s="1" t="s">
        <v>698</v>
      </c>
      <c r="C3688" s="1" t="s">
        <v>1305</v>
      </c>
      <c r="D3688" s="1" t="s">
        <v>1306</v>
      </c>
      <c r="E3688" s="1" t="s">
        <v>8802</v>
      </c>
      <c r="F3688" s="1" t="s">
        <v>9228</v>
      </c>
    </row>
    <row r="3689" spans="1:6" x14ac:dyDescent="0.3">
      <c r="A3689" s="1" t="s">
        <v>2301</v>
      </c>
      <c r="B3689" s="1" t="s">
        <v>698</v>
      </c>
      <c r="C3689" s="1" t="s">
        <v>1305</v>
      </c>
      <c r="D3689" s="1" t="s">
        <v>1306</v>
      </c>
      <c r="E3689" s="1" t="s">
        <v>8803</v>
      </c>
      <c r="F3689" s="1" t="s">
        <v>9229</v>
      </c>
    </row>
    <row r="3690" spans="1:6" x14ac:dyDescent="0.3">
      <c r="A3690" s="1" t="s">
        <v>2301</v>
      </c>
      <c r="B3690" s="1" t="s">
        <v>698</v>
      </c>
      <c r="C3690" s="1" t="s">
        <v>1305</v>
      </c>
      <c r="D3690" s="1" t="s">
        <v>1306</v>
      </c>
      <c r="E3690" s="1" t="s">
        <v>8804</v>
      </c>
      <c r="F3690" s="1" t="s">
        <v>9230</v>
      </c>
    </row>
    <row r="3691" spans="1:6" x14ac:dyDescent="0.3">
      <c r="A3691" s="1" t="s">
        <v>2301</v>
      </c>
      <c r="B3691" s="1" t="s">
        <v>698</v>
      </c>
      <c r="C3691" s="1" t="s">
        <v>1305</v>
      </c>
      <c r="D3691" s="1" t="s">
        <v>1306</v>
      </c>
      <c r="E3691" s="1" t="s">
        <v>8805</v>
      </c>
      <c r="F3691" s="1" t="s">
        <v>9231</v>
      </c>
    </row>
    <row r="3692" spans="1:6" x14ac:dyDescent="0.3">
      <c r="A3692" s="1" t="s">
        <v>2301</v>
      </c>
      <c r="B3692" s="1" t="s">
        <v>698</v>
      </c>
      <c r="C3692" s="1" t="s">
        <v>1305</v>
      </c>
      <c r="D3692" s="1" t="s">
        <v>1306</v>
      </c>
      <c r="E3692" s="1" t="s">
        <v>8806</v>
      </c>
      <c r="F3692" s="1" t="s">
        <v>9232</v>
      </c>
    </row>
    <row r="3693" spans="1:6" x14ac:dyDescent="0.3">
      <c r="A3693" s="1" t="s">
        <v>2301</v>
      </c>
      <c r="B3693" s="1" t="s">
        <v>698</v>
      </c>
      <c r="C3693" s="1" t="s">
        <v>1305</v>
      </c>
      <c r="D3693" s="1" t="s">
        <v>1306</v>
      </c>
      <c r="E3693" s="1" t="s">
        <v>8807</v>
      </c>
      <c r="F3693" s="1" t="s">
        <v>9233</v>
      </c>
    </row>
    <row r="3694" spans="1:6" x14ac:dyDescent="0.3">
      <c r="A3694" s="1" t="s">
        <v>2301</v>
      </c>
      <c r="B3694" s="1" t="s">
        <v>698</v>
      </c>
      <c r="C3694" s="1" t="s">
        <v>1305</v>
      </c>
      <c r="D3694" s="1" t="s">
        <v>1306</v>
      </c>
      <c r="E3694" s="1" t="s">
        <v>8808</v>
      </c>
      <c r="F3694" s="1" t="s">
        <v>9234</v>
      </c>
    </row>
    <row r="3695" spans="1:6" x14ac:dyDescent="0.3">
      <c r="A3695" s="1" t="s">
        <v>2301</v>
      </c>
      <c r="B3695" s="1" t="s">
        <v>698</v>
      </c>
      <c r="C3695" s="1" t="s">
        <v>1305</v>
      </c>
      <c r="D3695" s="1" t="s">
        <v>1306</v>
      </c>
      <c r="E3695" s="1" t="s">
        <v>8809</v>
      </c>
      <c r="F3695" s="1" t="s">
        <v>9235</v>
      </c>
    </row>
    <row r="3696" spans="1:6" x14ac:dyDescent="0.3">
      <c r="A3696" s="1" t="s">
        <v>2301</v>
      </c>
      <c r="B3696" s="1" t="s">
        <v>698</v>
      </c>
      <c r="C3696" s="1" t="s">
        <v>1305</v>
      </c>
      <c r="D3696" s="1" t="s">
        <v>1306</v>
      </c>
      <c r="E3696" s="1" t="s">
        <v>8810</v>
      </c>
      <c r="F3696" s="1" t="s">
        <v>9236</v>
      </c>
    </row>
    <row r="3697" spans="1:6" x14ac:dyDescent="0.3">
      <c r="A3697" s="1" t="s">
        <v>2301</v>
      </c>
      <c r="B3697" s="1" t="s">
        <v>698</v>
      </c>
      <c r="C3697" s="1" t="s">
        <v>1305</v>
      </c>
      <c r="D3697" s="1" t="s">
        <v>1306</v>
      </c>
      <c r="E3697" s="1" t="s">
        <v>8820</v>
      </c>
      <c r="F3697" s="1" t="s">
        <v>9246</v>
      </c>
    </row>
    <row r="3698" spans="1:6" x14ac:dyDescent="0.3">
      <c r="A3698" s="1" t="s">
        <v>2301</v>
      </c>
      <c r="B3698" s="1" t="s">
        <v>698</v>
      </c>
      <c r="C3698" s="1" t="s">
        <v>1305</v>
      </c>
      <c r="D3698" s="1" t="s">
        <v>1306</v>
      </c>
      <c r="E3698" s="1" t="s">
        <v>8821</v>
      </c>
      <c r="F3698" s="1" t="s">
        <v>9247</v>
      </c>
    </row>
    <row r="3699" spans="1:6" x14ac:dyDescent="0.3">
      <c r="A3699" s="1" t="s">
        <v>2301</v>
      </c>
      <c r="B3699" s="1" t="s">
        <v>698</v>
      </c>
      <c r="C3699" s="1" t="s">
        <v>1305</v>
      </c>
      <c r="D3699" s="1" t="s">
        <v>1306</v>
      </c>
      <c r="E3699" s="1" t="s">
        <v>8822</v>
      </c>
      <c r="F3699" s="1" t="s">
        <v>9248</v>
      </c>
    </row>
    <row r="3700" spans="1:6" x14ac:dyDescent="0.3">
      <c r="A3700" s="1" t="s">
        <v>2301</v>
      </c>
      <c r="B3700" s="1" t="s">
        <v>698</v>
      </c>
      <c r="C3700" s="1" t="s">
        <v>1305</v>
      </c>
      <c r="D3700" s="1" t="s">
        <v>1306</v>
      </c>
      <c r="E3700" s="1" t="s">
        <v>8823</v>
      </c>
      <c r="F3700" s="1" t="s">
        <v>9249</v>
      </c>
    </row>
    <row r="3701" spans="1:6" x14ac:dyDescent="0.3">
      <c r="A3701" s="1" t="s">
        <v>2301</v>
      </c>
      <c r="B3701" s="1" t="s">
        <v>698</v>
      </c>
      <c r="C3701" s="1" t="s">
        <v>1305</v>
      </c>
      <c r="D3701" s="1" t="s">
        <v>1306</v>
      </c>
      <c r="E3701" s="1" t="s">
        <v>8824</v>
      </c>
      <c r="F3701" s="1" t="s">
        <v>9250</v>
      </c>
    </row>
    <row r="3702" spans="1:6" x14ac:dyDescent="0.3">
      <c r="A3702" s="1" t="s">
        <v>2301</v>
      </c>
      <c r="B3702" s="1" t="s">
        <v>698</v>
      </c>
      <c r="C3702" s="1" t="s">
        <v>1305</v>
      </c>
      <c r="D3702" s="1" t="s">
        <v>1306</v>
      </c>
      <c r="E3702" s="1" t="s">
        <v>8825</v>
      </c>
      <c r="F3702" s="1" t="s">
        <v>9251</v>
      </c>
    </row>
    <row r="3703" spans="1:6" x14ac:dyDescent="0.3">
      <c r="A3703" s="1" t="s">
        <v>2301</v>
      </c>
      <c r="B3703" s="1" t="s">
        <v>698</v>
      </c>
      <c r="C3703" s="1" t="s">
        <v>1305</v>
      </c>
      <c r="D3703" s="1" t="s">
        <v>1306</v>
      </c>
      <c r="E3703" s="1" t="s">
        <v>8826</v>
      </c>
      <c r="F3703" s="1" t="s">
        <v>9252</v>
      </c>
    </row>
    <row r="3704" spans="1:6" x14ac:dyDescent="0.3">
      <c r="A3704" s="1" t="s">
        <v>2301</v>
      </c>
      <c r="B3704" s="1" t="s">
        <v>698</v>
      </c>
      <c r="C3704" s="1" t="s">
        <v>1305</v>
      </c>
      <c r="D3704" s="1" t="s">
        <v>1306</v>
      </c>
      <c r="E3704" s="1" t="s">
        <v>8827</v>
      </c>
      <c r="F3704" s="1" t="s">
        <v>9253</v>
      </c>
    </row>
    <row r="3705" spans="1:6" x14ac:dyDescent="0.3">
      <c r="A3705" s="1" t="s">
        <v>2301</v>
      </c>
      <c r="B3705" s="1" t="s">
        <v>698</v>
      </c>
      <c r="C3705" s="1" t="s">
        <v>1305</v>
      </c>
      <c r="D3705" s="1" t="s">
        <v>1306</v>
      </c>
      <c r="E3705" s="1" t="s">
        <v>8828</v>
      </c>
      <c r="F3705" s="1" t="s">
        <v>9254</v>
      </c>
    </row>
    <row r="3706" spans="1:6" x14ac:dyDescent="0.3">
      <c r="A3706" s="1" t="s">
        <v>2301</v>
      </c>
      <c r="B3706" s="1" t="s">
        <v>698</v>
      </c>
      <c r="C3706" s="1" t="s">
        <v>1305</v>
      </c>
      <c r="D3706" s="1" t="s">
        <v>1306</v>
      </c>
      <c r="E3706" s="1" t="s">
        <v>8784</v>
      </c>
      <c r="F3706" s="1" t="s">
        <v>9210</v>
      </c>
    </row>
    <row r="3707" spans="1:6" x14ac:dyDescent="0.3">
      <c r="A3707" s="1" t="s">
        <v>2301</v>
      </c>
      <c r="B3707" s="1" t="s">
        <v>698</v>
      </c>
      <c r="C3707" s="1" t="s">
        <v>1305</v>
      </c>
      <c r="D3707" s="1" t="s">
        <v>1306</v>
      </c>
      <c r="E3707" s="1" t="s">
        <v>8785</v>
      </c>
      <c r="F3707" s="1" t="s">
        <v>9211</v>
      </c>
    </row>
    <row r="3708" spans="1:6" x14ac:dyDescent="0.3">
      <c r="A3708" s="1" t="s">
        <v>2301</v>
      </c>
      <c r="B3708" s="1" t="s">
        <v>698</v>
      </c>
      <c r="C3708" s="1" t="s">
        <v>1305</v>
      </c>
      <c r="D3708" s="1" t="s">
        <v>1306</v>
      </c>
      <c r="E3708" s="1" t="s">
        <v>8786</v>
      </c>
      <c r="F3708" s="1" t="s">
        <v>9212</v>
      </c>
    </row>
    <row r="3709" spans="1:6" x14ac:dyDescent="0.3">
      <c r="A3709" s="1" t="s">
        <v>2301</v>
      </c>
      <c r="B3709" s="1" t="s">
        <v>698</v>
      </c>
      <c r="C3709" s="1" t="s">
        <v>1305</v>
      </c>
      <c r="D3709" s="1" t="s">
        <v>1306</v>
      </c>
      <c r="E3709" s="1" t="s">
        <v>8787</v>
      </c>
      <c r="F3709" s="1" t="s">
        <v>9213</v>
      </c>
    </row>
    <row r="3710" spans="1:6" x14ac:dyDescent="0.3">
      <c r="A3710" s="1" t="s">
        <v>2301</v>
      </c>
      <c r="B3710" s="1" t="s">
        <v>698</v>
      </c>
      <c r="C3710" s="1" t="s">
        <v>1305</v>
      </c>
      <c r="D3710" s="1" t="s">
        <v>1306</v>
      </c>
      <c r="E3710" s="1" t="s">
        <v>8788</v>
      </c>
      <c r="F3710" s="1" t="s">
        <v>9214</v>
      </c>
    </row>
    <row r="3711" spans="1:6" x14ac:dyDescent="0.3">
      <c r="A3711" s="1" t="s">
        <v>2301</v>
      </c>
      <c r="B3711" s="1" t="s">
        <v>698</v>
      </c>
      <c r="C3711" s="1" t="s">
        <v>1305</v>
      </c>
      <c r="D3711" s="1" t="s">
        <v>1306</v>
      </c>
      <c r="E3711" s="1" t="s">
        <v>8789</v>
      </c>
      <c r="F3711" s="1" t="s">
        <v>9215</v>
      </c>
    </row>
    <row r="3712" spans="1:6" x14ac:dyDescent="0.3">
      <c r="A3712" s="1" t="s">
        <v>2301</v>
      </c>
      <c r="B3712" s="1" t="s">
        <v>698</v>
      </c>
      <c r="C3712" s="1" t="s">
        <v>1305</v>
      </c>
      <c r="D3712" s="1" t="s">
        <v>1306</v>
      </c>
      <c r="E3712" s="1" t="s">
        <v>8790</v>
      </c>
      <c r="F3712" s="1" t="s">
        <v>9216</v>
      </c>
    </row>
    <row r="3713" spans="1:6" x14ac:dyDescent="0.3">
      <c r="A3713" s="1" t="s">
        <v>2301</v>
      </c>
      <c r="B3713" s="1" t="s">
        <v>698</v>
      </c>
      <c r="C3713" s="1" t="s">
        <v>1305</v>
      </c>
      <c r="D3713" s="1" t="s">
        <v>1306</v>
      </c>
      <c r="E3713" s="1" t="s">
        <v>8791</v>
      </c>
      <c r="F3713" s="1" t="s">
        <v>9217</v>
      </c>
    </row>
    <row r="3714" spans="1:6" x14ac:dyDescent="0.3">
      <c r="A3714" s="1" t="s">
        <v>2301</v>
      </c>
      <c r="B3714" s="1" t="s">
        <v>698</v>
      </c>
      <c r="C3714" s="1" t="s">
        <v>1305</v>
      </c>
      <c r="D3714" s="1" t="s">
        <v>1306</v>
      </c>
      <c r="E3714" s="1" t="s">
        <v>8792</v>
      </c>
      <c r="F3714" s="1" t="s">
        <v>9218</v>
      </c>
    </row>
    <row r="3715" spans="1:6" x14ac:dyDescent="0.3">
      <c r="A3715" s="1" t="s">
        <v>2301</v>
      </c>
      <c r="B3715" s="1" t="s">
        <v>698</v>
      </c>
      <c r="C3715" s="1" t="s">
        <v>1305</v>
      </c>
      <c r="D3715" s="1" t="s">
        <v>1306</v>
      </c>
      <c r="E3715" s="1" t="s">
        <v>8793</v>
      </c>
      <c r="F3715" s="1" t="s">
        <v>9219</v>
      </c>
    </row>
    <row r="3716" spans="1:6" x14ac:dyDescent="0.3">
      <c r="A3716" s="1" t="s">
        <v>2301</v>
      </c>
      <c r="B3716" s="1" t="s">
        <v>698</v>
      </c>
      <c r="C3716" s="1" t="s">
        <v>1305</v>
      </c>
      <c r="D3716" s="1" t="s">
        <v>1306</v>
      </c>
      <c r="E3716" s="1" t="s">
        <v>8794</v>
      </c>
      <c r="F3716" s="1" t="s">
        <v>9220</v>
      </c>
    </row>
    <row r="3717" spans="1:6" x14ac:dyDescent="0.3">
      <c r="A3717" s="1" t="s">
        <v>2301</v>
      </c>
      <c r="B3717" s="1" t="s">
        <v>698</v>
      </c>
      <c r="C3717" s="1" t="s">
        <v>1305</v>
      </c>
      <c r="D3717" s="1" t="s">
        <v>1306</v>
      </c>
      <c r="E3717" s="1" t="s">
        <v>8795</v>
      </c>
      <c r="F3717" s="1" t="s">
        <v>9221</v>
      </c>
    </row>
    <row r="3718" spans="1:6" x14ac:dyDescent="0.3">
      <c r="A3718" s="1" t="s">
        <v>2301</v>
      </c>
      <c r="B3718" s="1" t="s">
        <v>698</v>
      </c>
      <c r="C3718" s="1" t="s">
        <v>1305</v>
      </c>
      <c r="D3718" s="1" t="s">
        <v>1306</v>
      </c>
      <c r="E3718" s="1" t="s">
        <v>8796</v>
      </c>
      <c r="F3718" s="1" t="s">
        <v>9222</v>
      </c>
    </row>
    <row r="3719" spans="1:6" x14ac:dyDescent="0.3">
      <c r="A3719" s="1" t="s">
        <v>2301</v>
      </c>
      <c r="B3719" s="1" t="s">
        <v>698</v>
      </c>
      <c r="C3719" s="1" t="s">
        <v>1305</v>
      </c>
      <c r="D3719" s="1" t="s">
        <v>1306</v>
      </c>
      <c r="E3719" s="1" t="s">
        <v>8797</v>
      </c>
      <c r="F3719" s="1" t="s">
        <v>9223</v>
      </c>
    </row>
    <row r="3720" spans="1:6" x14ac:dyDescent="0.3">
      <c r="A3720" s="1" t="s">
        <v>2301</v>
      </c>
      <c r="B3720" s="1" t="s">
        <v>698</v>
      </c>
      <c r="C3720" s="1" t="s">
        <v>1305</v>
      </c>
      <c r="D3720" s="1" t="s">
        <v>1306</v>
      </c>
      <c r="E3720" s="1" t="s">
        <v>8798</v>
      </c>
      <c r="F3720" s="1" t="s">
        <v>9224</v>
      </c>
    </row>
    <row r="3721" spans="1:6" x14ac:dyDescent="0.3">
      <c r="A3721" s="1" t="s">
        <v>2301</v>
      </c>
      <c r="B3721" s="1" t="s">
        <v>698</v>
      </c>
      <c r="C3721" s="1" t="s">
        <v>1305</v>
      </c>
      <c r="D3721" s="1" t="s">
        <v>1306</v>
      </c>
      <c r="E3721" s="1" t="s">
        <v>8799</v>
      </c>
      <c r="F3721" s="1" t="s">
        <v>9225</v>
      </c>
    </row>
    <row r="3722" spans="1:6" x14ac:dyDescent="0.3">
      <c r="A3722" s="1" t="s">
        <v>2301</v>
      </c>
      <c r="B3722" s="1" t="s">
        <v>698</v>
      </c>
      <c r="C3722" s="1" t="s">
        <v>1305</v>
      </c>
      <c r="D3722" s="1" t="s">
        <v>1306</v>
      </c>
      <c r="E3722" s="1" t="s">
        <v>8800</v>
      </c>
      <c r="F3722" s="1" t="s">
        <v>9226</v>
      </c>
    </row>
    <row r="3723" spans="1:6" x14ac:dyDescent="0.3">
      <c r="A3723" s="1" t="s">
        <v>2301</v>
      </c>
      <c r="B3723" s="1" t="s">
        <v>698</v>
      </c>
      <c r="C3723" s="1" t="s">
        <v>1305</v>
      </c>
      <c r="D3723" s="1" t="s">
        <v>1306</v>
      </c>
      <c r="E3723" s="1" t="s">
        <v>8801</v>
      </c>
      <c r="F3723" s="1" t="s">
        <v>9227</v>
      </c>
    </row>
    <row r="3724" spans="1:6" x14ac:dyDescent="0.3">
      <c r="A3724" s="1" t="s">
        <v>2301</v>
      </c>
      <c r="B3724" s="1" t="s">
        <v>698</v>
      </c>
      <c r="C3724" s="1" t="s">
        <v>1305</v>
      </c>
      <c r="D3724" s="1" t="s">
        <v>1306</v>
      </c>
      <c r="E3724" s="1" t="s">
        <v>8802</v>
      </c>
      <c r="F3724" s="1" t="s">
        <v>9228</v>
      </c>
    </row>
    <row r="3725" spans="1:6" x14ac:dyDescent="0.3">
      <c r="A3725" s="1" t="s">
        <v>2301</v>
      </c>
      <c r="B3725" s="1" t="s">
        <v>698</v>
      </c>
      <c r="C3725" s="1" t="s">
        <v>1305</v>
      </c>
      <c r="D3725" s="1" t="s">
        <v>1306</v>
      </c>
      <c r="E3725" s="1" t="s">
        <v>8803</v>
      </c>
      <c r="F3725" s="1" t="s">
        <v>9229</v>
      </c>
    </row>
    <row r="3726" spans="1:6" x14ac:dyDescent="0.3">
      <c r="A3726" s="1" t="s">
        <v>2301</v>
      </c>
      <c r="B3726" s="1" t="s">
        <v>698</v>
      </c>
      <c r="C3726" s="1" t="s">
        <v>1305</v>
      </c>
      <c r="D3726" s="1" t="s">
        <v>1306</v>
      </c>
      <c r="E3726" s="1" t="s">
        <v>8804</v>
      </c>
      <c r="F3726" s="1" t="s">
        <v>9230</v>
      </c>
    </row>
    <row r="3727" spans="1:6" x14ac:dyDescent="0.3">
      <c r="A3727" s="1" t="s">
        <v>2301</v>
      </c>
      <c r="B3727" s="1" t="s">
        <v>698</v>
      </c>
      <c r="C3727" s="1" t="s">
        <v>1305</v>
      </c>
      <c r="D3727" s="1" t="s">
        <v>1306</v>
      </c>
      <c r="E3727" s="1" t="s">
        <v>8805</v>
      </c>
      <c r="F3727" s="1" t="s">
        <v>9231</v>
      </c>
    </row>
    <row r="3728" spans="1:6" x14ac:dyDescent="0.3">
      <c r="A3728" s="1" t="s">
        <v>2301</v>
      </c>
      <c r="B3728" s="1" t="s">
        <v>698</v>
      </c>
      <c r="C3728" s="1" t="s">
        <v>1305</v>
      </c>
      <c r="D3728" s="1" t="s">
        <v>1306</v>
      </c>
      <c r="E3728" s="1" t="s">
        <v>8806</v>
      </c>
      <c r="F3728" s="1" t="s">
        <v>9232</v>
      </c>
    </row>
    <row r="3729" spans="1:6" x14ac:dyDescent="0.3">
      <c r="A3729" s="1" t="s">
        <v>2301</v>
      </c>
      <c r="B3729" s="1" t="s">
        <v>698</v>
      </c>
      <c r="C3729" s="1" t="s">
        <v>1305</v>
      </c>
      <c r="D3729" s="1" t="s">
        <v>1306</v>
      </c>
      <c r="E3729" s="1" t="s">
        <v>8807</v>
      </c>
      <c r="F3729" s="1" t="s">
        <v>9233</v>
      </c>
    </row>
    <row r="3730" spans="1:6" x14ac:dyDescent="0.3">
      <c r="A3730" s="1" t="s">
        <v>2301</v>
      </c>
      <c r="B3730" s="1" t="s">
        <v>698</v>
      </c>
      <c r="C3730" s="1" t="s">
        <v>1305</v>
      </c>
      <c r="D3730" s="1" t="s">
        <v>1306</v>
      </c>
      <c r="E3730" s="1" t="s">
        <v>8808</v>
      </c>
      <c r="F3730" s="1" t="s">
        <v>9234</v>
      </c>
    </row>
    <row r="3731" spans="1:6" x14ac:dyDescent="0.3">
      <c r="A3731" s="1" t="s">
        <v>2301</v>
      </c>
      <c r="B3731" s="1" t="s">
        <v>698</v>
      </c>
      <c r="C3731" s="1" t="s">
        <v>1305</v>
      </c>
      <c r="D3731" s="1" t="s">
        <v>1306</v>
      </c>
      <c r="E3731" s="1" t="s">
        <v>8809</v>
      </c>
      <c r="F3731" s="1" t="s">
        <v>9235</v>
      </c>
    </row>
    <row r="3732" spans="1:6" x14ac:dyDescent="0.3">
      <c r="A3732" s="1" t="s">
        <v>2301</v>
      </c>
      <c r="B3732" s="1" t="s">
        <v>698</v>
      </c>
      <c r="C3732" s="1" t="s">
        <v>1305</v>
      </c>
      <c r="D3732" s="1" t="s">
        <v>1306</v>
      </c>
      <c r="E3732" s="1" t="s">
        <v>8810</v>
      </c>
      <c r="F3732" s="1" t="s">
        <v>9236</v>
      </c>
    </row>
    <row r="3733" spans="1:6" x14ac:dyDescent="0.3">
      <c r="A3733" s="1" t="s">
        <v>2301</v>
      </c>
      <c r="B3733" s="1" t="s">
        <v>698</v>
      </c>
      <c r="C3733" s="1" t="s">
        <v>1305</v>
      </c>
      <c r="D3733" s="1" t="s">
        <v>1306</v>
      </c>
      <c r="E3733" s="1" t="s">
        <v>8820</v>
      </c>
      <c r="F3733" s="1" t="s">
        <v>9246</v>
      </c>
    </row>
    <row r="3734" spans="1:6" x14ac:dyDescent="0.3">
      <c r="A3734" s="1" t="s">
        <v>2301</v>
      </c>
      <c r="B3734" s="1" t="s">
        <v>698</v>
      </c>
      <c r="C3734" s="1" t="s">
        <v>1305</v>
      </c>
      <c r="D3734" s="1" t="s">
        <v>1306</v>
      </c>
      <c r="E3734" s="1" t="s">
        <v>8821</v>
      </c>
      <c r="F3734" s="1" t="s">
        <v>9247</v>
      </c>
    </row>
    <row r="3735" spans="1:6" x14ac:dyDescent="0.3">
      <c r="A3735" s="1" t="s">
        <v>2301</v>
      </c>
      <c r="B3735" s="1" t="s">
        <v>698</v>
      </c>
      <c r="C3735" s="1" t="s">
        <v>1305</v>
      </c>
      <c r="D3735" s="1" t="s">
        <v>1306</v>
      </c>
      <c r="E3735" s="1" t="s">
        <v>8822</v>
      </c>
      <c r="F3735" s="1" t="s">
        <v>9248</v>
      </c>
    </row>
    <row r="3736" spans="1:6" x14ac:dyDescent="0.3">
      <c r="A3736" s="1" t="s">
        <v>2301</v>
      </c>
      <c r="B3736" s="1" t="s">
        <v>698</v>
      </c>
      <c r="C3736" s="1" t="s">
        <v>1305</v>
      </c>
      <c r="D3736" s="1" t="s">
        <v>1306</v>
      </c>
      <c r="E3736" s="1" t="s">
        <v>8823</v>
      </c>
      <c r="F3736" s="1" t="s">
        <v>9249</v>
      </c>
    </row>
    <row r="3737" spans="1:6" x14ac:dyDescent="0.3">
      <c r="A3737" s="1" t="s">
        <v>2301</v>
      </c>
      <c r="B3737" s="1" t="s">
        <v>698</v>
      </c>
      <c r="C3737" s="1" t="s">
        <v>1305</v>
      </c>
      <c r="D3737" s="1" t="s">
        <v>1306</v>
      </c>
      <c r="E3737" s="1" t="s">
        <v>8824</v>
      </c>
      <c r="F3737" s="1" t="s">
        <v>9250</v>
      </c>
    </row>
    <row r="3738" spans="1:6" x14ac:dyDescent="0.3">
      <c r="A3738" s="1" t="s">
        <v>2301</v>
      </c>
      <c r="B3738" s="1" t="s">
        <v>698</v>
      </c>
      <c r="C3738" s="1" t="s">
        <v>1305</v>
      </c>
      <c r="D3738" s="1" t="s">
        <v>1306</v>
      </c>
      <c r="E3738" s="1" t="s">
        <v>8825</v>
      </c>
      <c r="F3738" s="1" t="s">
        <v>9251</v>
      </c>
    </row>
    <row r="3739" spans="1:6" x14ac:dyDescent="0.3">
      <c r="A3739" s="1" t="s">
        <v>2301</v>
      </c>
      <c r="B3739" s="1" t="s">
        <v>698</v>
      </c>
      <c r="C3739" s="1" t="s">
        <v>1305</v>
      </c>
      <c r="D3739" s="1" t="s">
        <v>1306</v>
      </c>
      <c r="E3739" s="1" t="s">
        <v>8826</v>
      </c>
      <c r="F3739" s="1" t="s">
        <v>9252</v>
      </c>
    </row>
    <row r="3740" spans="1:6" x14ac:dyDescent="0.3">
      <c r="A3740" s="1" t="s">
        <v>2301</v>
      </c>
      <c r="B3740" s="1" t="s">
        <v>698</v>
      </c>
      <c r="C3740" s="1" t="s">
        <v>1305</v>
      </c>
      <c r="D3740" s="1" t="s">
        <v>1306</v>
      </c>
      <c r="E3740" s="1" t="s">
        <v>8827</v>
      </c>
      <c r="F3740" s="1" t="s">
        <v>9253</v>
      </c>
    </row>
    <row r="3741" spans="1:6" x14ac:dyDescent="0.3">
      <c r="A3741" s="1" t="s">
        <v>2301</v>
      </c>
      <c r="B3741" s="1" t="s">
        <v>698</v>
      </c>
      <c r="C3741" s="1" t="s">
        <v>1305</v>
      </c>
      <c r="D3741" s="1" t="s">
        <v>1306</v>
      </c>
      <c r="E3741" s="1" t="s">
        <v>8828</v>
      </c>
      <c r="F3741" s="1" t="s">
        <v>9254</v>
      </c>
    </row>
    <row r="3742" spans="1:6" x14ac:dyDescent="0.3">
      <c r="A3742" s="1" t="s">
        <v>2301</v>
      </c>
      <c r="B3742" s="1" t="s">
        <v>698</v>
      </c>
      <c r="C3742" s="1" t="s">
        <v>1305</v>
      </c>
      <c r="D3742" s="1" t="s">
        <v>1306</v>
      </c>
      <c r="E3742" s="1" t="s">
        <v>8784</v>
      </c>
      <c r="F3742" s="1" t="s">
        <v>9210</v>
      </c>
    </row>
    <row r="3743" spans="1:6" x14ac:dyDescent="0.3">
      <c r="A3743" s="1" t="s">
        <v>2301</v>
      </c>
      <c r="B3743" s="1" t="s">
        <v>698</v>
      </c>
      <c r="C3743" s="1" t="s">
        <v>1305</v>
      </c>
      <c r="D3743" s="1" t="s">
        <v>1306</v>
      </c>
      <c r="E3743" s="1" t="s">
        <v>8785</v>
      </c>
      <c r="F3743" s="1" t="s">
        <v>9211</v>
      </c>
    </row>
    <row r="3744" spans="1:6" x14ac:dyDescent="0.3">
      <c r="A3744" s="1" t="s">
        <v>2301</v>
      </c>
      <c r="B3744" s="1" t="s">
        <v>698</v>
      </c>
      <c r="C3744" s="1" t="s">
        <v>1305</v>
      </c>
      <c r="D3744" s="1" t="s">
        <v>1306</v>
      </c>
      <c r="E3744" s="1" t="s">
        <v>8786</v>
      </c>
      <c r="F3744" s="1" t="s">
        <v>9212</v>
      </c>
    </row>
    <row r="3745" spans="1:6" x14ac:dyDescent="0.3">
      <c r="A3745" s="1" t="s">
        <v>2301</v>
      </c>
      <c r="B3745" s="1" t="s">
        <v>698</v>
      </c>
      <c r="C3745" s="1" t="s">
        <v>1305</v>
      </c>
      <c r="D3745" s="1" t="s">
        <v>1306</v>
      </c>
      <c r="E3745" s="1" t="s">
        <v>8787</v>
      </c>
      <c r="F3745" s="1" t="s">
        <v>9213</v>
      </c>
    </row>
    <row r="3746" spans="1:6" x14ac:dyDescent="0.3">
      <c r="A3746" s="1" t="s">
        <v>2301</v>
      </c>
      <c r="B3746" s="1" t="s">
        <v>698</v>
      </c>
      <c r="C3746" s="1" t="s">
        <v>1305</v>
      </c>
      <c r="D3746" s="1" t="s">
        <v>1306</v>
      </c>
      <c r="E3746" s="1" t="s">
        <v>8788</v>
      </c>
      <c r="F3746" s="1" t="s">
        <v>9214</v>
      </c>
    </row>
    <row r="3747" spans="1:6" x14ac:dyDescent="0.3">
      <c r="A3747" s="1" t="s">
        <v>2301</v>
      </c>
      <c r="B3747" s="1" t="s">
        <v>698</v>
      </c>
      <c r="C3747" s="1" t="s">
        <v>1305</v>
      </c>
      <c r="D3747" s="1" t="s">
        <v>1306</v>
      </c>
      <c r="E3747" s="1" t="s">
        <v>8789</v>
      </c>
      <c r="F3747" s="1" t="s">
        <v>9215</v>
      </c>
    </row>
    <row r="3748" spans="1:6" x14ac:dyDescent="0.3">
      <c r="A3748" s="1" t="s">
        <v>2301</v>
      </c>
      <c r="B3748" s="1" t="s">
        <v>698</v>
      </c>
      <c r="C3748" s="1" t="s">
        <v>1305</v>
      </c>
      <c r="D3748" s="1" t="s">
        <v>1306</v>
      </c>
      <c r="E3748" s="1" t="s">
        <v>8790</v>
      </c>
      <c r="F3748" s="1" t="s">
        <v>9216</v>
      </c>
    </row>
    <row r="3749" spans="1:6" x14ac:dyDescent="0.3">
      <c r="A3749" s="1" t="s">
        <v>2301</v>
      </c>
      <c r="B3749" s="1" t="s">
        <v>698</v>
      </c>
      <c r="C3749" s="1" t="s">
        <v>1305</v>
      </c>
      <c r="D3749" s="1" t="s">
        <v>1306</v>
      </c>
      <c r="E3749" s="1" t="s">
        <v>8791</v>
      </c>
      <c r="F3749" s="1" t="s">
        <v>9217</v>
      </c>
    </row>
    <row r="3750" spans="1:6" x14ac:dyDescent="0.3">
      <c r="A3750" s="1" t="s">
        <v>2301</v>
      </c>
      <c r="B3750" s="1" t="s">
        <v>698</v>
      </c>
      <c r="C3750" s="1" t="s">
        <v>1305</v>
      </c>
      <c r="D3750" s="1" t="s">
        <v>1306</v>
      </c>
      <c r="E3750" s="1" t="s">
        <v>8792</v>
      </c>
      <c r="F3750" s="1" t="s">
        <v>9218</v>
      </c>
    </row>
    <row r="3751" spans="1:6" x14ac:dyDescent="0.3">
      <c r="A3751" s="1" t="s">
        <v>2301</v>
      </c>
      <c r="B3751" s="1" t="s">
        <v>698</v>
      </c>
      <c r="C3751" s="1" t="s">
        <v>1305</v>
      </c>
      <c r="D3751" s="1" t="s">
        <v>1306</v>
      </c>
      <c r="E3751" s="1" t="s">
        <v>8793</v>
      </c>
      <c r="F3751" s="1" t="s">
        <v>9219</v>
      </c>
    </row>
    <row r="3752" spans="1:6" x14ac:dyDescent="0.3">
      <c r="A3752" s="1" t="s">
        <v>2301</v>
      </c>
      <c r="B3752" s="1" t="s">
        <v>698</v>
      </c>
      <c r="C3752" s="1" t="s">
        <v>1305</v>
      </c>
      <c r="D3752" s="1" t="s">
        <v>1306</v>
      </c>
      <c r="E3752" s="1" t="s">
        <v>8794</v>
      </c>
      <c r="F3752" s="1" t="s">
        <v>9220</v>
      </c>
    </row>
    <row r="3753" spans="1:6" x14ac:dyDescent="0.3">
      <c r="A3753" s="1" t="s">
        <v>2301</v>
      </c>
      <c r="B3753" s="1" t="s">
        <v>698</v>
      </c>
      <c r="C3753" s="1" t="s">
        <v>1305</v>
      </c>
      <c r="D3753" s="1" t="s">
        <v>1306</v>
      </c>
      <c r="E3753" s="1" t="s">
        <v>8795</v>
      </c>
      <c r="F3753" s="1" t="s">
        <v>9221</v>
      </c>
    </row>
    <row r="3754" spans="1:6" x14ac:dyDescent="0.3">
      <c r="A3754" s="1" t="s">
        <v>2301</v>
      </c>
      <c r="B3754" s="1" t="s">
        <v>698</v>
      </c>
      <c r="C3754" s="1" t="s">
        <v>1305</v>
      </c>
      <c r="D3754" s="1" t="s">
        <v>1306</v>
      </c>
      <c r="E3754" s="1" t="s">
        <v>8796</v>
      </c>
      <c r="F3754" s="1" t="s">
        <v>9222</v>
      </c>
    </row>
    <row r="3755" spans="1:6" x14ac:dyDescent="0.3">
      <c r="A3755" s="1" t="s">
        <v>2301</v>
      </c>
      <c r="B3755" s="1" t="s">
        <v>698</v>
      </c>
      <c r="C3755" s="1" t="s">
        <v>1305</v>
      </c>
      <c r="D3755" s="1" t="s">
        <v>1306</v>
      </c>
      <c r="E3755" s="1" t="s">
        <v>8797</v>
      </c>
      <c r="F3755" s="1" t="s">
        <v>9223</v>
      </c>
    </row>
    <row r="3756" spans="1:6" x14ac:dyDescent="0.3">
      <c r="A3756" s="1" t="s">
        <v>2301</v>
      </c>
      <c r="B3756" s="1" t="s">
        <v>698</v>
      </c>
      <c r="C3756" s="1" t="s">
        <v>1305</v>
      </c>
      <c r="D3756" s="1" t="s">
        <v>1306</v>
      </c>
      <c r="E3756" s="1" t="s">
        <v>8798</v>
      </c>
      <c r="F3756" s="1" t="s">
        <v>9224</v>
      </c>
    </row>
    <row r="3757" spans="1:6" x14ac:dyDescent="0.3">
      <c r="A3757" s="1" t="s">
        <v>2301</v>
      </c>
      <c r="B3757" s="1" t="s">
        <v>698</v>
      </c>
      <c r="C3757" s="1" t="s">
        <v>1305</v>
      </c>
      <c r="D3757" s="1" t="s">
        <v>1306</v>
      </c>
      <c r="E3757" s="1" t="s">
        <v>8799</v>
      </c>
      <c r="F3757" s="1" t="s">
        <v>9225</v>
      </c>
    </row>
    <row r="3758" spans="1:6" x14ac:dyDescent="0.3">
      <c r="A3758" s="1" t="s">
        <v>2301</v>
      </c>
      <c r="B3758" s="1" t="s">
        <v>698</v>
      </c>
      <c r="C3758" s="1" t="s">
        <v>1305</v>
      </c>
      <c r="D3758" s="1" t="s">
        <v>1306</v>
      </c>
      <c r="E3758" s="1" t="s">
        <v>8800</v>
      </c>
      <c r="F3758" s="1" t="s">
        <v>9226</v>
      </c>
    </row>
    <row r="3759" spans="1:6" x14ac:dyDescent="0.3">
      <c r="A3759" s="1" t="s">
        <v>2301</v>
      </c>
      <c r="B3759" s="1" t="s">
        <v>698</v>
      </c>
      <c r="C3759" s="1" t="s">
        <v>1305</v>
      </c>
      <c r="D3759" s="1" t="s">
        <v>1306</v>
      </c>
      <c r="E3759" s="1" t="s">
        <v>8801</v>
      </c>
      <c r="F3759" s="1" t="s">
        <v>9227</v>
      </c>
    </row>
    <row r="3760" spans="1:6" x14ac:dyDescent="0.3">
      <c r="A3760" s="1" t="s">
        <v>2301</v>
      </c>
      <c r="B3760" s="1" t="s">
        <v>698</v>
      </c>
      <c r="C3760" s="1" t="s">
        <v>1305</v>
      </c>
      <c r="D3760" s="1" t="s">
        <v>1306</v>
      </c>
      <c r="E3760" s="1" t="s">
        <v>8829</v>
      </c>
      <c r="F3760" s="1" t="s">
        <v>9255</v>
      </c>
    </row>
    <row r="3761" spans="1:6" x14ac:dyDescent="0.3">
      <c r="A3761" s="1" t="s">
        <v>2301</v>
      </c>
      <c r="B3761" s="1" t="s">
        <v>698</v>
      </c>
      <c r="C3761" s="1" t="s">
        <v>1305</v>
      </c>
      <c r="D3761" s="1" t="s">
        <v>1306</v>
      </c>
      <c r="E3761" s="1" t="s">
        <v>8830</v>
      </c>
      <c r="F3761" s="1" t="s">
        <v>9256</v>
      </c>
    </row>
    <row r="3762" spans="1:6" x14ac:dyDescent="0.3">
      <c r="A3762" s="1" t="s">
        <v>2301</v>
      </c>
      <c r="B3762" s="1" t="s">
        <v>698</v>
      </c>
      <c r="C3762" s="1" t="s">
        <v>1305</v>
      </c>
      <c r="D3762" s="1" t="s">
        <v>1306</v>
      </c>
      <c r="E3762" s="1" t="s">
        <v>8831</v>
      </c>
      <c r="F3762" s="1" t="s">
        <v>9257</v>
      </c>
    </row>
    <row r="3763" spans="1:6" x14ac:dyDescent="0.3">
      <c r="A3763" s="1" t="s">
        <v>2301</v>
      </c>
      <c r="B3763" s="1" t="s">
        <v>698</v>
      </c>
      <c r="C3763" s="1" t="s">
        <v>1305</v>
      </c>
      <c r="D3763" s="1" t="s">
        <v>1306</v>
      </c>
      <c r="E3763" s="1" t="s">
        <v>8832</v>
      </c>
      <c r="F3763" s="1" t="s">
        <v>9258</v>
      </c>
    </row>
    <row r="3764" spans="1:6" x14ac:dyDescent="0.3">
      <c r="A3764" s="1" t="s">
        <v>2301</v>
      </c>
      <c r="B3764" s="1" t="s">
        <v>698</v>
      </c>
      <c r="C3764" s="1" t="s">
        <v>1305</v>
      </c>
      <c r="D3764" s="1" t="s">
        <v>1306</v>
      </c>
      <c r="E3764" s="1" t="s">
        <v>8833</v>
      </c>
      <c r="F3764" s="1" t="s">
        <v>9259</v>
      </c>
    </row>
    <row r="3765" spans="1:6" x14ac:dyDescent="0.3">
      <c r="A3765" s="1" t="s">
        <v>2301</v>
      </c>
      <c r="B3765" s="1" t="s">
        <v>698</v>
      </c>
      <c r="C3765" s="1" t="s">
        <v>1305</v>
      </c>
      <c r="D3765" s="1" t="s">
        <v>1306</v>
      </c>
      <c r="E3765" s="1" t="s">
        <v>8834</v>
      </c>
      <c r="F3765" s="1" t="s">
        <v>9260</v>
      </c>
    </row>
    <row r="3766" spans="1:6" x14ac:dyDescent="0.3">
      <c r="A3766" s="1" t="s">
        <v>2301</v>
      </c>
      <c r="B3766" s="1" t="s">
        <v>698</v>
      </c>
      <c r="C3766" s="1" t="s">
        <v>1305</v>
      </c>
      <c r="D3766" s="1" t="s">
        <v>1306</v>
      </c>
      <c r="E3766" s="1" t="s">
        <v>8835</v>
      </c>
      <c r="F3766" s="1" t="s">
        <v>9261</v>
      </c>
    </row>
    <row r="3767" spans="1:6" x14ac:dyDescent="0.3">
      <c r="A3767" s="1" t="s">
        <v>2301</v>
      </c>
      <c r="B3767" s="1" t="s">
        <v>698</v>
      </c>
      <c r="C3767" s="1" t="s">
        <v>1305</v>
      </c>
      <c r="D3767" s="1" t="s">
        <v>1306</v>
      </c>
      <c r="E3767" s="1" t="s">
        <v>8836</v>
      </c>
      <c r="F3767" s="1" t="s">
        <v>9262</v>
      </c>
    </row>
    <row r="3768" spans="1:6" x14ac:dyDescent="0.3">
      <c r="A3768" s="1" t="s">
        <v>2301</v>
      </c>
      <c r="B3768" s="1" t="s">
        <v>698</v>
      </c>
      <c r="C3768" s="1" t="s">
        <v>1305</v>
      </c>
      <c r="D3768" s="1" t="s">
        <v>1306</v>
      </c>
      <c r="E3768" s="1" t="s">
        <v>8837</v>
      </c>
      <c r="F3768" s="1" t="s">
        <v>9263</v>
      </c>
    </row>
    <row r="3769" spans="1:6" x14ac:dyDescent="0.3">
      <c r="A3769" s="1" t="s">
        <v>2301</v>
      </c>
      <c r="B3769" s="1" t="s">
        <v>698</v>
      </c>
      <c r="C3769" s="1" t="s">
        <v>1305</v>
      </c>
      <c r="D3769" s="1" t="s">
        <v>1306</v>
      </c>
      <c r="E3769" s="1" t="s">
        <v>8811</v>
      </c>
      <c r="F3769" s="1" t="s">
        <v>9237</v>
      </c>
    </row>
    <row r="3770" spans="1:6" x14ac:dyDescent="0.3">
      <c r="A3770" s="1" t="s">
        <v>2301</v>
      </c>
      <c r="B3770" s="1" t="s">
        <v>698</v>
      </c>
      <c r="C3770" s="1" t="s">
        <v>1305</v>
      </c>
      <c r="D3770" s="1" t="s">
        <v>1306</v>
      </c>
      <c r="E3770" s="1" t="s">
        <v>8812</v>
      </c>
      <c r="F3770" s="1" t="s">
        <v>9238</v>
      </c>
    </row>
    <row r="3771" spans="1:6" x14ac:dyDescent="0.3">
      <c r="A3771" s="1" t="s">
        <v>2301</v>
      </c>
      <c r="B3771" s="1" t="s">
        <v>698</v>
      </c>
      <c r="C3771" s="1" t="s">
        <v>1305</v>
      </c>
      <c r="D3771" s="1" t="s">
        <v>1306</v>
      </c>
      <c r="E3771" s="1" t="s">
        <v>8813</v>
      </c>
      <c r="F3771" s="1" t="s">
        <v>9239</v>
      </c>
    </row>
    <row r="3772" spans="1:6" x14ac:dyDescent="0.3">
      <c r="A3772" s="1" t="s">
        <v>2301</v>
      </c>
      <c r="B3772" s="1" t="s">
        <v>698</v>
      </c>
      <c r="C3772" s="1" t="s">
        <v>1305</v>
      </c>
      <c r="D3772" s="1" t="s">
        <v>1306</v>
      </c>
      <c r="E3772" s="1" t="s">
        <v>8814</v>
      </c>
      <c r="F3772" s="1" t="s">
        <v>9240</v>
      </c>
    </row>
    <row r="3773" spans="1:6" x14ac:dyDescent="0.3">
      <c r="A3773" s="1" t="s">
        <v>2301</v>
      </c>
      <c r="B3773" s="1" t="s">
        <v>698</v>
      </c>
      <c r="C3773" s="1" t="s">
        <v>1305</v>
      </c>
      <c r="D3773" s="1" t="s">
        <v>1306</v>
      </c>
      <c r="E3773" s="1" t="s">
        <v>8815</v>
      </c>
      <c r="F3773" s="1" t="s">
        <v>9241</v>
      </c>
    </row>
    <row r="3774" spans="1:6" x14ac:dyDescent="0.3">
      <c r="A3774" s="1" t="s">
        <v>2301</v>
      </c>
      <c r="B3774" s="1" t="s">
        <v>698</v>
      </c>
      <c r="C3774" s="1" t="s">
        <v>1305</v>
      </c>
      <c r="D3774" s="1" t="s">
        <v>1306</v>
      </c>
      <c r="E3774" s="1" t="s">
        <v>8816</v>
      </c>
      <c r="F3774" s="1" t="s">
        <v>9242</v>
      </c>
    </row>
    <row r="3775" spans="1:6" x14ac:dyDescent="0.3">
      <c r="A3775" s="1" t="s">
        <v>2301</v>
      </c>
      <c r="B3775" s="1" t="s">
        <v>698</v>
      </c>
      <c r="C3775" s="1" t="s">
        <v>1305</v>
      </c>
      <c r="D3775" s="1" t="s">
        <v>1306</v>
      </c>
      <c r="E3775" s="1" t="s">
        <v>8817</v>
      </c>
      <c r="F3775" s="1" t="s">
        <v>9243</v>
      </c>
    </row>
    <row r="3776" spans="1:6" x14ac:dyDescent="0.3">
      <c r="A3776" s="1" t="s">
        <v>2301</v>
      </c>
      <c r="B3776" s="1" t="s">
        <v>698</v>
      </c>
      <c r="C3776" s="1" t="s">
        <v>1305</v>
      </c>
      <c r="D3776" s="1" t="s">
        <v>1306</v>
      </c>
      <c r="E3776" s="1" t="s">
        <v>8818</v>
      </c>
      <c r="F3776" s="1" t="s">
        <v>9244</v>
      </c>
    </row>
    <row r="3777" spans="1:6" x14ac:dyDescent="0.3">
      <c r="A3777" s="1" t="s">
        <v>2301</v>
      </c>
      <c r="B3777" s="1" t="s">
        <v>698</v>
      </c>
      <c r="C3777" s="1" t="s">
        <v>1305</v>
      </c>
      <c r="D3777" s="1" t="s">
        <v>1306</v>
      </c>
      <c r="E3777" s="1" t="s">
        <v>8819</v>
      </c>
      <c r="F3777" s="1" t="s">
        <v>9245</v>
      </c>
    </row>
    <row r="3778" spans="1:6" x14ac:dyDescent="0.3">
      <c r="A3778" s="1" t="s">
        <v>2301</v>
      </c>
      <c r="B3778" s="1" t="s">
        <v>698</v>
      </c>
      <c r="C3778" s="1" t="s">
        <v>1305</v>
      </c>
      <c r="D3778" s="1" t="s">
        <v>1306</v>
      </c>
      <c r="E3778" s="1" t="s">
        <v>8784</v>
      </c>
      <c r="F3778" s="1" t="s">
        <v>9210</v>
      </c>
    </row>
    <row r="3779" spans="1:6" x14ac:dyDescent="0.3">
      <c r="A3779" s="1" t="s">
        <v>2301</v>
      </c>
      <c r="B3779" s="1" t="s">
        <v>698</v>
      </c>
      <c r="C3779" s="1" t="s">
        <v>1305</v>
      </c>
      <c r="D3779" s="1" t="s">
        <v>1306</v>
      </c>
      <c r="E3779" s="1" t="s">
        <v>8785</v>
      </c>
      <c r="F3779" s="1" t="s">
        <v>9211</v>
      </c>
    </row>
    <row r="3780" spans="1:6" x14ac:dyDescent="0.3">
      <c r="A3780" s="1" t="s">
        <v>2301</v>
      </c>
      <c r="B3780" s="1" t="s">
        <v>698</v>
      </c>
      <c r="C3780" s="1" t="s">
        <v>1305</v>
      </c>
      <c r="D3780" s="1" t="s">
        <v>1306</v>
      </c>
      <c r="E3780" s="1" t="s">
        <v>8786</v>
      </c>
      <c r="F3780" s="1" t="s">
        <v>9212</v>
      </c>
    </row>
    <row r="3781" spans="1:6" x14ac:dyDescent="0.3">
      <c r="A3781" s="1" t="s">
        <v>2301</v>
      </c>
      <c r="B3781" s="1" t="s">
        <v>698</v>
      </c>
      <c r="C3781" s="1" t="s">
        <v>1305</v>
      </c>
      <c r="D3781" s="1" t="s">
        <v>1306</v>
      </c>
      <c r="E3781" s="1" t="s">
        <v>8787</v>
      </c>
      <c r="F3781" s="1" t="s">
        <v>9213</v>
      </c>
    </row>
    <row r="3782" spans="1:6" x14ac:dyDescent="0.3">
      <c r="A3782" s="1" t="s">
        <v>2301</v>
      </c>
      <c r="B3782" s="1" t="s">
        <v>698</v>
      </c>
      <c r="C3782" s="1" t="s">
        <v>1305</v>
      </c>
      <c r="D3782" s="1" t="s">
        <v>1306</v>
      </c>
      <c r="E3782" s="1" t="s">
        <v>8788</v>
      </c>
      <c r="F3782" s="1" t="s">
        <v>9214</v>
      </c>
    </row>
    <row r="3783" spans="1:6" x14ac:dyDescent="0.3">
      <c r="A3783" s="1" t="s">
        <v>2301</v>
      </c>
      <c r="B3783" s="1" t="s">
        <v>698</v>
      </c>
      <c r="C3783" s="1" t="s">
        <v>1305</v>
      </c>
      <c r="D3783" s="1" t="s">
        <v>1306</v>
      </c>
      <c r="E3783" s="1" t="s">
        <v>8789</v>
      </c>
      <c r="F3783" s="1" t="s">
        <v>9215</v>
      </c>
    </row>
    <row r="3784" spans="1:6" x14ac:dyDescent="0.3">
      <c r="A3784" s="1" t="s">
        <v>2301</v>
      </c>
      <c r="B3784" s="1" t="s">
        <v>698</v>
      </c>
      <c r="C3784" s="1" t="s">
        <v>1305</v>
      </c>
      <c r="D3784" s="1" t="s">
        <v>1306</v>
      </c>
      <c r="E3784" s="1" t="s">
        <v>8790</v>
      </c>
      <c r="F3784" s="1" t="s">
        <v>9216</v>
      </c>
    </row>
    <row r="3785" spans="1:6" x14ac:dyDescent="0.3">
      <c r="A3785" s="1" t="s">
        <v>2301</v>
      </c>
      <c r="B3785" s="1" t="s">
        <v>698</v>
      </c>
      <c r="C3785" s="1" t="s">
        <v>1305</v>
      </c>
      <c r="D3785" s="1" t="s">
        <v>1306</v>
      </c>
      <c r="E3785" s="1" t="s">
        <v>8791</v>
      </c>
      <c r="F3785" s="1" t="s">
        <v>9217</v>
      </c>
    </row>
    <row r="3786" spans="1:6" x14ac:dyDescent="0.3">
      <c r="A3786" s="1" t="s">
        <v>2301</v>
      </c>
      <c r="B3786" s="1" t="s">
        <v>698</v>
      </c>
      <c r="C3786" s="1" t="s">
        <v>1305</v>
      </c>
      <c r="D3786" s="1" t="s">
        <v>1306</v>
      </c>
      <c r="E3786" s="1" t="s">
        <v>8792</v>
      </c>
      <c r="F3786" s="1" t="s">
        <v>9218</v>
      </c>
    </row>
    <row r="3787" spans="1:6" x14ac:dyDescent="0.3">
      <c r="A3787" s="1" t="s">
        <v>2301</v>
      </c>
      <c r="B3787" s="1" t="s">
        <v>698</v>
      </c>
      <c r="C3787" s="1" t="s">
        <v>1305</v>
      </c>
      <c r="D3787" s="1" t="s">
        <v>1306</v>
      </c>
      <c r="E3787" s="1" t="s">
        <v>8793</v>
      </c>
      <c r="F3787" s="1" t="s">
        <v>9219</v>
      </c>
    </row>
    <row r="3788" spans="1:6" x14ac:dyDescent="0.3">
      <c r="A3788" s="1" t="s">
        <v>2301</v>
      </c>
      <c r="B3788" s="1" t="s">
        <v>698</v>
      </c>
      <c r="C3788" s="1" t="s">
        <v>1305</v>
      </c>
      <c r="D3788" s="1" t="s">
        <v>1306</v>
      </c>
      <c r="E3788" s="1" t="s">
        <v>8794</v>
      </c>
      <c r="F3788" s="1" t="s">
        <v>9220</v>
      </c>
    </row>
    <row r="3789" spans="1:6" x14ac:dyDescent="0.3">
      <c r="A3789" s="1" t="s">
        <v>2301</v>
      </c>
      <c r="B3789" s="1" t="s">
        <v>698</v>
      </c>
      <c r="C3789" s="1" t="s">
        <v>1305</v>
      </c>
      <c r="D3789" s="1" t="s">
        <v>1306</v>
      </c>
      <c r="E3789" s="1" t="s">
        <v>8795</v>
      </c>
      <c r="F3789" s="1" t="s">
        <v>9221</v>
      </c>
    </row>
    <row r="3790" spans="1:6" x14ac:dyDescent="0.3">
      <c r="A3790" s="1" t="s">
        <v>2301</v>
      </c>
      <c r="B3790" s="1" t="s">
        <v>698</v>
      </c>
      <c r="C3790" s="1" t="s">
        <v>1305</v>
      </c>
      <c r="D3790" s="1" t="s">
        <v>1306</v>
      </c>
      <c r="E3790" s="1" t="s">
        <v>8796</v>
      </c>
      <c r="F3790" s="1" t="s">
        <v>9222</v>
      </c>
    </row>
    <row r="3791" spans="1:6" x14ac:dyDescent="0.3">
      <c r="A3791" s="1" t="s">
        <v>2301</v>
      </c>
      <c r="B3791" s="1" t="s">
        <v>698</v>
      </c>
      <c r="C3791" s="1" t="s">
        <v>1305</v>
      </c>
      <c r="D3791" s="1" t="s">
        <v>1306</v>
      </c>
      <c r="E3791" s="1" t="s">
        <v>8797</v>
      </c>
      <c r="F3791" s="1" t="s">
        <v>9223</v>
      </c>
    </row>
    <row r="3792" spans="1:6" x14ac:dyDescent="0.3">
      <c r="A3792" s="1" t="s">
        <v>2301</v>
      </c>
      <c r="B3792" s="1" t="s">
        <v>698</v>
      </c>
      <c r="C3792" s="1" t="s">
        <v>1305</v>
      </c>
      <c r="D3792" s="1" t="s">
        <v>1306</v>
      </c>
      <c r="E3792" s="1" t="s">
        <v>8798</v>
      </c>
      <c r="F3792" s="1" t="s">
        <v>9224</v>
      </c>
    </row>
    <row r="3793" spans="1:6" x14ac:dyDescent="0.3">
      <c r="A3793" s="1" t="s">
        <v>2301</v>
      </c>
      <c r="B3793" s="1" t="s">
        <v>698</v>
      </c>
      <c r="C3793" s="1" t="s">
        <v>1305</v>
      </c>
      <c r="D3793" s="1" t="s">
        <v>1306</v>
      </c>
      <c r="E3793" s="1" t="s">
        <v>8799</v>
      </c>
      <c r="F3793" s="1" t="s">
        <v>9225</v>
      </c>
    </row>
    <row r="3794" spans="1:6" x14ac:dyDescent="0.3">
      <c r="A3794" s="1" t="s">
        <v>2301</v>
      </c>
      <c r="B3794" s="1" t="s">
        <v>698</v>
      </c>
      <c r="C3794" s="1" t="s">
        <v>1305</v>
      </c>
      <c r="D3794" s="1" t="s">
        <v>1306</v>
      </c>
      <c r="E3794" s="1" t="s">
        <v>8800</v>
      </c>
      <c r="F3794" s="1" t="s">
        <v>9226</v>
      </c>
    </row>
    <row r="3795" spans="1:6" x14ac:dyDescent="0.3">
      <c r="A3795" s="1" t="s">
        <v>2301</v>
      </c>
      <c r="B3795" s="1" t="s">
        <v>698</v>
      </c>
      <c r="C3795" s="1" t="s">
        <v>1305</v>
      </c>
      <c r="D3795" s="1" t="s">
        <v>1306</v>
      </c>
      <c r="E3795" s="1" t="s">
        <v>8801</v>
      </c>
      <c r="F3795" s="1" t="s">
        <v>9227</v>
      </c>
    </row>
    <row r="3796" spans="1:6" x14ac:dyDescent="0.3">
      <c r="A3796" s="1" t="s">
        <v>2301</v>
      </c>
      <c r="B3796" s="1" t="s">
        <v>698</v>
      </c>
      <c r="C3796" s="1" t="s">
        <v>1305</v>
      </c>
      <c r="D3796" s="1" t="s">
        <v>1306</v>
      </c>
      <c r="E3796" s="1" t="s">
        <v>8829</v>
      </c>
      <c r="F3796" s="1" t="s">
        <v>9255</v>
      </c>
    </row>
    <row r="3797" spans="1:6" x14ac:dyDescent="0.3">
      <c r="A3797" s="1" t="s">
        <v>2301</v>
      </c>
      <c r="B3797" s="1" t="s">
        <v>698</v>
      </c>
      <c r="C3797" s="1" t="s">
        <v>1305</v>
      </c>
      <c r="D3797" s="1" t="s">
        <v>1306</v>
      </c>
      <c r="E3797" s="1" t="s">
        <v>8830</v>
      </c>
      <c r="F3797" s="1" t="s">
        <v>9256</v>
      </c>
    </row>
    <row r="3798" spans="1:6" x14ac:dyDescent="0.3">
      <c r="A3798" s="1" t="s">
        <v>2301</v>
      </c>
      <c r="B3798" s="1" t="s">
        <v>698</v>
      </c>
      <c r="C3798" s="1" t="s">
        <v>1305</v>
      </c>
      <c r="D3798" s="1" t="s">
        <v>1306</v>
      </c>
      <c r="E3798" s="1" t="s">
        <v>8831</v>
      </c>
      <c r="F3798" s="1" t="s">
        <v>9257</v>
      </c>
    </row>
    <row r="3799" spans="1:6" x14ac:dyDescent="0.3">
      <c r="A3799" s="1" t="s">
        <v>2301</v>
      </c>
      <c r="B3799" s="1" t="s">
        <v>698</v>
      </c>
      <c r="C3799" s="1" t="s">
        <v>1305</v>
      </c>
      <c r="D3799" s="1" t="s">
        <v>1306</v>
      </c>
      <c r="E3799" s="1" t="s">
        <v>8832</v>
      </c>
      <c r="F3799" s="1" t="s">
        <v>9258</v>
      </c>
    </row>
    <row r="3800" spans="1:6" x14ac:dyDescent="0.3">
      <c r="A3800" s="1" t="s">
        <v>2301</v>
      </c>
      <c r="B3800" s="1" t="s">
        <v>698</v>
      </c>
      <c r="C3800" s="1" t="s">
        <v>1305</v>
      </c>
      <c r="D3800" s="1" t="s">
        <v>1306</v>
      </c>
      <c r="E3800" s="1" t="s">
        <v>8833</v>
      </c>
      <c r="F3800" s="1" t="s">
        <v>9259</v>
      </c>
    </row>
    <row r="3801" spans="1:6" x14ac:dyDescent="0.3">
      <c r="A3801" s="1" t="s">
        <v>2301</v>
      </c>
      <c r="B3801" s="1" t="s">
        <v>698</v>
      </c>
      <c r="C3801" s="1" t="s">
        <v>1305</v>
      </c>
      <c r="D3801" s="1" t="s">
        <v>1306</v>
      </c>
      <c r="E3801" s="1" t="s">
        <v>8834</v>
      </c>
      <c r="F3801" s="1" t="s">
        <v>9260</v>
      </c>
    </row>
    <row r="3802" spans="1:6" x14ac:dyDescent="0.3">
      <c r="A3802" s="1" t="s">
        <v>2301</v>
      </c>
      <c r="B3802" s="1" t="s">
        <v>698</v>
      </c>
      <c r="C3802" s="1" t="s">
        <v>1305</v>
      </c>
      <c r="D3802" s="1" t="s">
        <v>1306</v>
      </c>
      <c r="E3802" s="1" t="s">
        <v>8835</v>
      </c>
      <c r="F3802" s="1" t="s">
        <v>9261</v>
      </c>
    </row>
    <row r="3803" spans="1:6" x14ac:dyDescent="0.3">
      <c r="A3803" s="1" t="s">
        <v>2301</v>
      </c>
      <c r="B3803" s="1" t="s">
        <v>698</v>
      </c>
      <c r="C3803" s="1" t="s">
        <v>1305</v>
      </c>
      <c r="D3803" s="1" t="s">
        <v>1306</v>
      </c>
      <c r="E3803" s="1" t="s">
        <v>8836</v>
      </c>
      <c r="F3803" s="1" t="s">
        <v>9262</v>
      </c>
    </row>
    <row r="3804" spans="1:6" x14ac:dyDescent="0.3">
      <c r="A3804" s="1" t="s">
        <v>2301</v>
      </c>
      <c r="B3804" s="1" t="s">
        <v>698</v>
      </c>
      <c r="C3804" s="1" t="s">
        <v>1305</v>
      </c>
      <c r="D3804" s="1" t="s">
        <v>1306</v>
      </c>
      <c r="E3804" s="1" t="s">
        <v>8837</v>
      </c>
      <c r="F3804" s="1" t="s">
        <v>9263</v>
      </c>
    </row>
    <row r="3805" spans="1:6" x14ac:dyDescent="0.3">
      <c r="A3805" s="1" t="s">
        <v>2301</v>
      </c>
      <c r="B3805" s="1" t="s">
        <v>698</v>
      </c>
      <c r="C3805" s="1" t="s">
        <v>1305</v>
      </c>
      <c r="D3805" s="1" t="s">
        <v>1306</v>
      </c>
      <c r="E3805" s="1" t="s">
        <v>8811</v>
      </c>
      <c r="F3805" s="1" t="s">
        <v>9237</v>
      </c>
    </row>
    <row r="3806" spans="1:6" x14ac:dyDescent="0.3">
      <c r="A3806" s="1" t="s">
        <v>2301</v>
      </c>
      <c r="B3806" s="1" t="s">
        <v>698</v>
      </c>
      <c r="C3806" s="1" t="s">
        <v>1305</v>
      </c>
      <c r="D3806" s="1" t="s">
        <v>1306</v>
      </c>
      <c r="E3806" s="1" t="s">
        <v>8812</v>
      </c>
      <c r="F3806" s="1" t="s">
        <v>9238</v>
      </c>
    </row>
    <row r="3807" spans="1:6" x14ac:dyDescent="0.3">
      <c r="A3807" s="1" t="s">
        <v>2301</v>
      </c>
      <c r="B3807" s="1" t="s">
        <v>698</v>
      </c>
      <c r="C3807" s="1" t="s">
        <v>1305</v>
      </c>
      <c r="D3807" s="1" t="s">
        <v>1306</v>
      </c>
      <c r="E3807" s="1" t="s">
        <v>8813</v>
      </c>
      <c r="F3807" s="1" t="s">
        <v>9239</v>
      </c>
    </row>
    <row r="3808" spans="1:6" x14ac:dyDescent="0.3">
      <c r="A3808" s="1" t="s">
        <v>2301</v>
      </c>
      <c r="B3808" s="1" t="s">
        <v>698</v>
      </c>
      <c r="C3808" s="1" t="s">
        <v>1305</v>
      </c>
      <c r="D3808" s="1" t="s">
        <v>1306</v>
      </c>
      <c r="E3808" s="1" t="s">
        <v>8814</v>
      </c>
      <c r="F3808" s="1" t="s">
        <v>9240</v>
      </c>
    </row>
    <row r="3809" spans="1:6" x14ac:dyDescent="0.3">
      <c r="A3809" s="1" t="s">
        <v>2301</v>
      </c>
      <c r="B3809" s="1" t="s">
        <v>698</v>
      </c>
      <c r="C3809" s="1" t="s">
        <v>1305</v>
      </c>
      <c r="D3809" s="1" t="s">
        <v>1306</v>
      </c>
      <c r="E3809" s="1" t="s">
        <v>8815</v>
      </c>
      <c r="F3809" s="1" t="s">
        <v>9241</v>
      </c>
    </row>
    <row r="3810" spans="1:6" x14ac:dyDescent="0.3">
      <c r="A3810" s="1" t="s">
        <v>2301</v>
      </c>
      <c r="B3810" s="1" t="s">
        <v>698</v>
      </c>
      <c r="C3810" s="1" t="s">
        <v>1305</v>
      </c>
      <c r="D3810" s="1" t="s">
        <v>1306</v>
      </c>
      <c r="E3810" s="1" t="s">
        <v>8816</v>
      </c>
      <c r="F3810" s="1" t="s">
        <v>9242</v>
      </c>
    </row>
    <row r="3811" spans="1:6" x14ac:dyDescent="0.3">
      <c r="A3811" s="1" t="s">
        <v>2301</v>
      </c>
      <c r="B3811" s="1" t="s">
        <v>698</v>
      </c>
      <c r="C3811" s="1" t="s">
        <v>1305</v>
      </c>
      <c r="D3811" s="1" t="s">
        <v>1306</v>
      </c>
      <c r="E3811" s="1" t="s">
        <v>8817</v>
      </c>
      <c r="F3811" s="1" t="s">
        <v>9243</v>
      </c>
    </row>
    <row r="3812" spans="1:6" x14ac:dyDescent="0.3">
      <c r="A3812" s="1" t="s">
        <v>2301</v>
      </c>
      <c r="B3812" s="1" t="s">
        <v>698</v>
      </c>
      <c r="C3812" s="1" t="s">
        <v>1305</v>
      </c>
      <c r="D3812" s="1" t="s">
        <v>1306</v>
      </c>
      <c r="E3812" s="1" t="s">
        <v>8818</v>
      </c>
      <c r="F3812" s="1" t="s">
        <v>9244</v>
      </c>
    </row>
    <row r="3813" spans="1:6" x14ac:dyDescent="0.3">
      <c r="A3813" s="1" t="s">
        <v>2301</v>
      </c>
      <c r="B3813" s="1" t="s">
        <v>698</v>
      </c>
      <c r="C3813" s="1" t="s">
        <v>1305</v>
      </c>
      <c r="D3813" s="1" t="s">
        <v>1306</v>
      </c>
      <c r="E3813" s="1" t="s">
        <v>8819</v>
      </c>
      <c r="F3813" s="1" t="s">
        <v>9245</v>
      </c>
    </row>
    <row r="3814" spans="1:6" x14ac:dyDescent="0.3">
      <c r="A3814" s="1" t="s">
        <v>2301</v>
      </c>
      <c r="B3814" s="1" t="s">
        <v>698</v>
      </c>
      <c r="C3814" s="1" t="s">
        <v>1305</v>
      </c>
      <c r="D3814" s="1" t="s">
        <v>1306</v>
      </c>
      <c r="E3814" s="1" t="s">
        <v>8784</v>
      </c>
      <c r="F3814" s="1" t="s">
        <v>9210</v>
      </c>
    </row>
    <row r="3815" spans="1:6" x14ac:dyDescent="0.3">
      <c r="A3815" s="1" t="s">
        <v>2301</v>
      </c>
      <c r="B3815" s="1" t="s">
        <v>698</v>
      </c>
      <c r="C3815" s="1" t="s">
        <v>1305</v>
      </c>
      <c r="D3815" s="1" t="s">
        <v>1306</v>
      </c>
      <c r="E3815" s="1" t="s">
        <v>8785</v>
      </c>
      <c r="F3815" s="1" t="s">
        <v>9211</v>
      </c>
    </row>
    <row r="3816" spans="1:6" x14ac:dyDescent="0.3">
      <c r="A3816" s="1" t="s">
        <v>2301</v>
      </c>
      <c r="B3816" s="1" t="s">
        <v>698</v>
      </c>
      <c r="C3816" s="1" t="s">
        <v>1305</v>
      </c>
      <c r="D3816" s="1" t="s">
        <v>1306</v>
      </c>
      <c r="E3816" s="1" t="s">
        <v>8786</v>
      </c>
      <c r="F3816" s="1" t="s">
        <v>9212</v>
      </c>
    </row>
    <row r="3817" spans="1:6" x14ac:dyDescent="0.3">
      <c r="A3817" s="1" t="s">
        <v>2301</v>
      </c>
      <c r="B3817" s="1" t="s">
        <v>698</v>
      </c>
      <c r="C3817" s="1" t="s">
        <v>1305</v>
      </c>
      <c r="D3817" s="1" t="s">
        <v>1306</v>
      </c>
      <c r="E3817" s="1" t="s">
        <v>8787</v>
      </c>
      <c r="F3817" s="1" t="s">
        <v>9213</v>
      </c>
    </row>
    <row r="3818" spans="1:6" x14ac:dyDescent="0.3">
      <c r="A3818" s="1" t="s">
        <v>2301</v>
      </c>
      <c r="B3818" s="1" t="s">
        <v>698</v>
      </c>
      <c r="C3818" s="1" t="s">
        <v>1305</v>
      </c>
      <c r="D3818" s="1" t="s">
        <v>1306</v>
      </c>
      <c r="E3818" s="1" t="s">
        <v>8788</v>
      </c>
      <c r="F3818" s="1" t="s">
        <v>9214</v>
      </c>
    </row>
    <row r="3819" spans="1:6" x14ac:dyDescent="0.3">
      <c r="A3819" s="1" t="s">
        <v>2301</v>
      </c>
      <c r="B3819" s="1" t="s">
        <v>698</v>
      </c>
      <c r="C3819" s="1" t="s">
        <v>1305</v>
      </c>
      <c r="D3819" s="1" t="s">
        <v>1306</v>
      </c>
      <c r="E3819" s="1" t="s">
        <v>8789</v>
      </c>
      <c r="F3819" s="1" t="s">
        <v>9215</v>
      </c>
    </row>
    <row r="3820" spans="1:6" x14ac:dyDescent="0.3">
      <c r="A3820" s="1" t="s">
        <v>2301</v>
      </c>
      <c r="B3820" s="1" t="s">
        <v>698</v>
      </c>
      <c r="C3820" s="1" t="s">
        <v>1305</v>
      </c>
      <c r="D3820" s="1" t="s">
        <v>1306</v>
      </c>
      <c r="E3820" s="1" t="s">
        <v>8790</v>
      </c>
      <c r="F3820" s="1" t="s">
        <v>9216</v>
      </c>
    </row>
    <row r="3821" spans="1:6" x14ac:dyDescent="0.3">
      <c r="A3821" s="1" t="s">
        <v>2301</v>
      </c>
      <c r="B3821" s="1" t="s">
        <v>698</v>
      </c>
      <c r="C3821" s="1" t="s">
        <v>1305</v>
      </c>
      <c r="D3821" s="1" t="s">
        <v>1306</v>
      </c>
      <c r="E3821" s="1" t="s">
        <v>8791</v>
      </c>
      <c r="F3821" s="1" t="s">
        <v>9217</v>
      </c>
    </row>
    <row r="3822" spans="1:6" x14ac:dyDescent="0.3">
      <c r="A3822" s="1" t="s">
        <v>2301</v>
      </c>
      <c r="B3822" s="1" t="s">
        <v>698</v>
      </c>
      <c r="C3822" s="1" t="s">
        <v>1305</v>
      </c>
      <c r="D3822" s="1" t="s">
        <v>1306</v>
      </c>
      <c r="E3822" s="1" t="s">
        <v>8792</v>
      </c>
      <c r="F3822" s="1" t="s">
        <v>9218</v>
      </c>
    </row>
    <row r="3823" spans="1:6" x14ac:dyDescent="0.3">
      <c r="A3823" s="1" t="s">
        <v>2301</v>
      </c>
      <c r="B3823" s="1" t="s">
        <v>698</v>
      </c>
      <c r="C3823" s="1" t="s">
        <v>1305</v>
      </c>
      <c r="D3823" s="1" t="s">
        <v>1306</v>
      </c>
      <c r="E3823" s="1" t="s">
        <v>8793</v>
      </c>
      <c r="F3823" s="1" t="s">
        <v>9219</v>
      </c>
    </row>
    <row r="3824" spans="1:6" x14ac:dyDescent="0.3">
      <c r="A3824" s="1" t="s">
        <v>2301</v>
      </c>
      <c r="B3824" s="1" t="s">
        <v>698</v>
      </c>
      <c r="C3824" s="1" t="s">
        <v>1305</v>
      </c>
      <c r="D3824" s="1" t="s">
        <v>1306</v>
      </c>
      <c r="E3824" s="1" t="s">
        <v>8794</v>
      </c>
      <c r="F3824" s="1" t="s">
        <v>9220</v>
      </c>
    </row>
    <row r="3825" spans="1:6" x14ac:dyDescent="0.3">
      <c r="A3825" s="1" t="s">
        <v>2301</v>
      </c>
      <c r="B3825" s="1" t="s">
        <v>698</v>
      </c>
      <c r="C3825" s="1" t="s">
        <v>1305</v>
      </c>
      <c r="D3825" s="1" t="s">
        <v>1306</v>
      </c>
      <c r="E3825" s="1" t="s">
        <v>8795</v>
      </c>
      <c r="F3825" s="1" t="s">
        <v>9221</v>
      </c>
    </row>
    <row r="3826" spans="1:6" x14ac:dyDescent="0.3">
      <c r="A3826" s="1" t="s">
        <v>2301</v>
      </c>
      <c r="B3826" s="1" t="s">
        <v>698</v>
      </c>
      <c r="C3826" s="1" t="s">
        <v>1305</v>
      </c>
      <c r="D3826" s="1" t="s">
        <v>1306</v>
      </c>
      <c r="E3826" s="1" t="s">
        <v>8796</v>
      </c>
      <c r="F3826" s="1" t="s">
        <v>9222</v>
      </c>
    </row>
    <row r="3827" spans="1:6" x14ac:dyDescent="0.3">
      <c r="A3827" s="1" t="s">
        <v>2301</v>
      </c>
      <c r="B3827" s="1" t="s">
        <v>698</v>
      </c>
      <c r="C3827" s="1" t="s">
        <v>1305</v>
      </c>
      <c r="D3827" s="1" t="s">
        <v>1306</v>
      </c>
      <c r="E3827" s="1" t="s">
        <v>8797</v>
      </c>
      <c r="F3827" s="1" t="s">
        <v>9223</v>
      </c>
    </row>
    <row r="3828" spans="1:6" x14ac:dyDescent="0.3">
      <c r="A3828" s="1" t="s">
        <v>2301</v>
      </c>
      <c r="B3828" s="1" t="s">
        <v>698</v>
      </c>
      <c r="C3828" s="1" t="s">
        <v>1305</v>
      </c>
      <c r="D3828" s="1" t="s">
        <v>1306</v>
      </c>
      <c r="E3828" s="1" t="s">
        <v>8798</v>
      </c>
      <c r="F3828" s="1" t="s">
        <v>9224</v>
      </c>
    </row>
    <row r="3829" spans="1:6" x14ac:dyDescent="0.3">
      <c r="A3829" s="1" t="s">
        <v>2301</v>
      </c>
      <c r="B3829" s="1" t="s">
        <v>698</v>
      </c>
      <c r="C3829" s="1" t="s">
        <v>1305</v>
      </c>
      <c r="D3829" s="1" t="s">
        <v>1306</v>
      </c>
      <c r="E3829" s="1" t="s">
        <v>8799</v>
      </c>
      <c r="F3829" s="1" t="s">
        <v>9225</v>
      </c>
    </row>
    <row r="3830" spans="1:6" x14ac:dyDescent="0.3">
      <c r="A3830" s="1" t="s">
        <v>2301</v>
      </c>
      <c r="B3830" s="1" t="s">
        <v>698</v>
      </c>
      <c r="C3830" s="1" t="s">
        <v>1305</v>
      </c>
      <c r="D3830" s="1" t="s">
        <v>1306</v>
      </c>
      <c r="E3830" s="1" t="s">
        <v>8800</v>
      </c>
      <c r="F3830" s="1" t="s">
        <v>9226</v>
      </c>
    </row>
    <row r="3831" spans="1:6" x14ac:dyDescent="0.3">
      <c r="A3831" s="1" t="s">
        <v>2301</v>
      </c>
      <c r="B3831" s="1" t="s">
        <v>698</v>
      </c>
      <c r="C3831" s="1" t="s">
        <v>1305</v>
      </c>
      <c r="D3831" s="1" t="s">
        <v>1306</v>
      </c>
      <c r="E3831" s="1" t="s">
        <v>8801</v>
      </c>
      <c r="F3831" s="1" t="s">
        <v>9227</v>
      </c>
    </row>
    <row r="3832" spans="1:6" x14ac:dyDescent="0.3">
      <c r="A3832" s="1" t="s">
        <v>2301</v>
      </c>
      <c r="B3832" s="1" t="s">
        <v>698</v>
      </c>
      <c r="C3832" s="1" t="s">
        <v>1305</v>
      </c>
      <c r="D3832" s="1" t="s">
        <v>1306</v>
      </c>
      <c r="E3832" s="1" t="s">
        <v>8829</v>
      </c>
      <c r="F3832" s="1" t="s">
        <v>9255</v>
      </c>
    </row>
    <row r="3833" spans="1:6" x14ac:dyDescent="0.3">
      <c r="A3833" s="1" t="s">
        <v>2301</v>
      </c>
      <c r="B3833" s="1" t="s">
        <v>698</v>
      </c>
      <c r="C3833" s="1" t="s">
        <v>1305</v>
      </c>
      <c r="D3833" s="1" t="s">
        <v>1306</v>
      </c>
      <c r="E3833" s="1" t="s">
        <v>8830</v>
      </c>
      <c r="F3833" s="1" t="s">
        <v>9256</v>
      </c>
    </row>
    <row r="3834" spans="1:6" x14ac:dyDescent="0.3">
      <c r="A3834" s="1" t="s">
        <v>2301</v>
      </c>
      <c r="B3834" s="1" t="s">
        <v>698</v>
      </c>
      <c r="C3834" s="1" t="s">
        <v>1305</v>
      </c>
      <c r="D3834" s="1" t="s">
        <v>1306</v>
      </c>
      <c r="E3834" s="1" t="s">
        <v>8831</v>
      </c>
      <c r="F3834" s="1" t="s">
        <v>9257</v>
      </c>
    </row>
    <row r="3835" spans="1:6" x14ac:dyDescent="0.3">
      <c r="A3835" s="1" t="s">
        <v>2301</v>
      </c>
      <c r="B3835" s="1" t="s">
        <v>698</v>
      </c>
      <c r="C3835" s="1" t="s">
        <v>1305</v>
      </c>
      <c r="D3835" s="1" t="s">
        <v>1306</v>
      </c>
      <c r="E3835" s="1" t="s">
        <v>8832</v>
      </c>
      <c r="F3835" s="1" t="s">
        <v>9258</v>
      </c>
    </row>
    <row r="3836" spans="1:6" x14ac:dyDescent="0.3">
      <c r="A3836" s="1" t="s">
        <v>2301</v>
      </c>
      <c r="B3836" s="1" t="s">
        <v>698</v>
      </c>
      <c r="C3836" s="1" t="s">
        <v>1305</v>
      </c>
      <c r="D3836" s="1" t="s">
        <v>1306</v>
      </c>
      <c r="E3836" s="1" t="s">
        <v>8833</v>
      </c>
      <c r="F3836" s="1" t="s">
        <v>9259</v>
      </c>
    </row>
    <row r="3837" spans="1:6" x14ac:dyDescent="0.3">
      <c r="A3837" s="1" t="s">
        <v>2301</v>
      </c>
      <c r="B3837" s="1" t="s">
        <v>698</v>
      </c>
      <c r="C3837" s="1" t="s">
        <v>1305</v>
      </c>
      <c r="D3837" s="1" t="s">
        <v>1306</v>
      </c>
      <c r="E3837" s="1" t="s">
        <v>8834</v>
      </c>
      <c r="F3837" s="1" t="s">
        <v>9260</v>
      </c>
    </row>
    <row r="3838" spans="1:6" x14ac:dyDescent="0.3">
      <c r="A3838" s="1" t="s">
        <v>2301</v>
      </c>
      <c r="B3838" s="1" t="s">
        <v>698</v>
      </c>
      <c r="C3838" s="1" t="s">
        <v>1305</v>
      </c>
      <c r="D3838" s="1" t="s">
        <v>1306</v>
      </c>
      <c r="E3838" s="1" t="s">
        <v>8835</v>
      </c>
      <c r="F3838" s="1" t="s">
        <v>9261</v>
      </c>
    </row>
    <row r="3839" spans="1:6" x14ac:dyDescent="0.3">
      <c r="A3839" s="1" t="s">
        <v>2301</v>
      </c>
      <c r="B3839" s="1" t="s">
        <v>698</v>
      </c>
      <c r="C3839" s="1" t="s">
        <v>1305</v>
      </c>
      <c r="D3839" s="1" t="s">
        <v>1306</v>
      </c>
      <c r="E3839" s="1" t="s">
        <v>8836</v>
      </c>
      <c r="F3839" s="1" t="s">
        <v>9262</v>
      </c>
    </row>
    <row r="3840" spans="1:6" x14ac:dyDescent="0.3">
      <c r="A3840" s="1" t="s">
        <v>2301</v>
      </c>
      <c r="B3840" s="1" t="s">
        <v>698</v>
      </c>
      <c r="C3840" s="1" t="s">
        <v>1305</v>
      </c>
      <c r="D3840" s="1" t="s">
        <v>1306</v>
      </c>
      <c r="E3840" s="1" t="s">
        <v>8837</v>
      </c>
      <c r="F3840" s="1" t="s">
        <v>9263</v>
      </c>
    </row>
    <row r="3841" spans="1:6" x14ac:dyDescent="0.3">
      <c r="A3841" s="1" t="s">
        <v>2301</v>
      </c>
      <c r="B3841" s="1" t="s">
        <v>698</v>
      </c>
      <c r="C3841" s="1" t="s">
        <v>1305</v>
      </c>
      <c r="D3841" s="1" t="s">
        <v>1306</v>
      </c>
      <c r="E3841" s="1" t="s">
        <v>8820</v>
      </c>
      <c r="F3841" s="1" t="s">
        <v>9246</v>
      </c>
    </row>
    <row r="3842" spans="1:6" x14ac:dyDescent="0.3">
      <c r="A3842" s="1" t="s">
        <v>2301</v>
      </c>
      <c r="B3842" s="1" t="s">
        <v>698</v>
      </c>
      <c r="C3842" s="1" t="s">
        <v>1305</v>
      </c>
      <c r="D3842" s="1" t="s">
        <v>1306</v>
      </c>
      <c r="E3842" s="1" t="s">
        <v>8821</v>
      </c>
      <c r="F3842" s="1" t="s">
        <v>9247</v>
      </c>
    </row>
    <row r="3843" spans="1:6" x14ac:dyDescent="0.3">
      <c r="A3843" s="1" t="s">
        <v>2301</v>
      </c>
      <c r="B3843" s="1" t="s">
        <v>698</v>
      </c>
      <c r="C3843" s="1" t="s">
        <v>1305</v>
      </c>
      <c r="D3843" s="1" t="s">
        <v>1306</v>
      </c>
      <c r="E3843" s="1" t="s">
        <v>8822</v>
      </c>
      <c r="F3843" s="1" t="s">
        <v>9248</v>
      </c>
    </row>
    <row r="3844" spans="1:6" x14ac:dyDescent="0.3">
      <c r="A3844" s="1" t="s">
        <v>2301</v>
      </c>
      <c r="B3844" s="1" t="s">
        <v>698</v>
      </c>
      <c r="C3844" s="1" t="s">
        <v>1305</v>
      </c>
      <c r="D3844" s="1" t="s">
        <v>1306</v>
      </c>
      <c r="E3844" s="1" t="s">
        <v>8823</v>
      </c>
      <c r="F3844" s="1" t="s">
        <v>9249</v>
      </c>
    </row>
    <row r="3845" spans="1:6" x14ac:dyDescent="0.3">
      <c r="A3845" s="1" t="s">
        <v>2301</v>
      </c>
      <c r="B3845" s="1" t="s">
        <v>698</v>
      </c>
      <c r="C3845" s="1" t="s">
        <v>1305</v>
      </c>
      <c r="D3845" s="1" t="s">
        <v>1306</v>
      </c>
      <c r="E3845" s="1" t="s">
        <v>8824</v>
      </c>
      <c r="F3845" s="1" t="s">
        <v>9250</v>
      </c>
    </row>
    <row r="3846" spans="1:6" x14ac:dyDescent="0.3">
      <c r="A3846" s="1" t="s">
        <v>2301</v>
      </c>
      <c r="B3846" s="1" t="s">
        <v>698</v>
      </c>
      <c r="C3846" s="1" t="s">
        <v>1305</v>
      </c>
      <c r="D3846" s="1" t="s">
        <v>1306</v>
      </c>
      <c r="E3846" s="1" t="s">
        <v>8825</v>
      </c>
      <c r="F3846" s="1" t="s">
        <v>9251</v>
      </c>
    </row>
    <row r="3847" spans="1:6" x14ac:dyDescent="0.3">
      <c r="A3847" s="1" t="s">
        <v>2301</v>
      </c>
      <c r="B3847" s="1" t="s">
        <v>698</v>
      </c>
      <c r="C3847" s="1" t="s">
        <v>1305</v>
      </c>
      <c r="D3847" s="1" t="s">
        <v>1306</v>
      </c>
      <c r="E3847" s="1" t="s">
        <v>8826</v>
      </c>
      <c r="F3847" s="1" t="s">
        <v>9252</v>
      </c>
    </row>
    <row r="3848" spans="1:6" x14ac:dyDescent="0.3">
      <c r="A3848" s="1" t="s">
        <v>2301</v>
      </c>
      <c r="B3848" s="1" t="s">
        <v>698</v>
      </c>
      <c r="C3848" s="1" t="s">
        <v>1305</v>
      </c>
      <c r="D3848" s="1" t="s">
        <v>1306</v>
      </c>
      <c r="E3848" s="1" t="s">
        <v>8827</v>
      </c>
      <c r="F3848" s="1" t="s">
        <v>9253</v>
      </c>
    </row>
    <row r="3849" spans="1:6" x14ac:dyDescent="0.3">
      <c r="A3849" s="1" t="s">
        <v>2301</v>
      </c>
      <c r="B3849" s="1" t="s">
        <v>698</v>
      </c>
      <c r="C3849" s="1" t="s">
        <v>1305</v>
      </c>
      <c r="D3849" s="1" t="s">
        <v>1306</v>
      </c>
      <c r="E3849" s="1" t="s">
        <v>8828</v>
      </c>
      <c r="F3849" s="1" t="s">
        <v>9254</v>
      </c>
    </row>
    <row r="3850" spans="1:6" x14ac:dyDescent="0.3">
      <c r="A3850" s="1" t="s">
        <v>2301</v>
      </c>
      <c r="B3850" s="1" t="s">
        <v>698</v>
      </c>
      <c r="C3850" s="1" t="s">
        <v>1305</v>
      </c>
      <c r="D3850" s="1" t="s">
        <v>1306</v>
      </c>
      <c r="E3850" s="1" t="s">
        <v>8784</v>
      </c>
      <c r="F3850" s="1" t="s">
        <v>9210</v>
      </c>
    </row>
    <row r="3851" spans="1:6" x14ac:dyDescent="0.3">
      <c r="A3851" s="1" t="s">
        <v>2301</v>
      </c>
      <c r="B3851" s="1" t="s">
        <v>698</v>
      </c>
      <c r="C3851" s="1" t="s">
        <v>1305</v>
      </c>
      <c r="D3851" s="1" t="s">
        <v>1306</v>
      </c>
      <c r="E3851" s="1" t="s">
        <v>8785</v>
      </c>
      <c r="F3851" s="1" t="s">
        <v>9211</v>
      </c>
    </row>
    <row r="3852" spans="1:6" x14ac:dyDescent="0.3">
      <c r="A3852" s="1" t="s">
        <v>2301</v>
      </c>
      <c r="B3852" s="1" t="s">
        <v>698</v>
      </c>
      <c r="C3852" s="1" t="s">
        <v>1305</v>
      </c>
      <c r="D3852" s="1" t="s">
        <v>1306</v>
      </c>
      <c r="E3852" s="1" t="s">
        <v>8786</v>
      </c>
      <c r="F3852" s="1" t="s">
        <v>9212</v>
      </c>
    </row>
    <row r="3853" spans="1:6" x14ac:dyDescent="0.3">
      <c r="A3853" s="1" t="s">
        <v>2301</v>
      </c>
      <c r="B3853" s="1" t="s">
        <v>698</v>
      </c>
      <c r="C3853" s="1" t="s">
        <v>1305</v>
      </c>
      <c r="D3853" s="1" t="s">
        <v>1306</v>
      </c>
      <c r="E3853" s="1" t="s">
        <v>8787</v>
      </c>
      <c r="F3853" s="1" t="s">
        <v>9213</v>
      </c>
    </row>
    <row r="3854" spans="1:6" x14ac:dyDescent="0.3">
      <c r="A3854" s="1" t="s">
        <v>2301</v>
      </c>
      <c r="B3854" s="1" t="s">
        <v>698</v>
      </c>
      <c r="C3854" s="1" t="s">
        <v>1305</v>
      </c>
      <c r="D3854" s="1" t="s">
        <v>1306</v>
      </c>
      <c r="E3854" s="1" t="s">
        <v>8788</v>
      </c>
      <c r="F3854" s="1" t="s">
        <v>9214</v>
      </c>
    </row>
    <row r="3855" spans="1:6" x14ac:dyDescent="0.3">
      <c r="A3855" s="1" t="s">
        <v>2301</v>
      </c>
      <c r="B3855" s="1" t="s">
        <v>698</v>
      </c>
      <c r="C3855" s="1" t="s">
        <v>1305</v>
      </c>
      <c r="D3855" s="1" t="s">
        <v>1306</v>
      </c>
      <c r="E3855" s="1" t="s">
        <v>8789</v>
      </c>
      <c r="F3855" s="1" t="s">
        <v>9215</v>
      </c>
    </row>
    <row r="3856" spans="1:6" x14ac:dyDescent="0.3">
      <c r="A3856" s="1" t="s">
        <v>2301</v>
      </c>
      <c r="B3856" s="1" t="s">
        <v>698</v>
      </c>
      <c r="C3856" s="1" t="s">
        <v>1305</v>
      </c>
      <c r="D3856" s="1" t="s">
        <v>1306</v>
      </c>
      <c r="E3856" s="1" t="s">
        <v>8790</v>
      </c>
      <c r="F3856" s="1" t="s">
        <v>9216</v>
      </c>
    </row>
    <row r="3857" spans="1:6" x14ac:dyDescent="0.3">
      <c r="A3857" s="1" t="s">
        <v>2301</v>
      </c>
      <c r="B3857" s="1" t="s">
        <v>698</v>
      </c>
      <c r="C3857" s="1" t="s">
        <v>1305</v>
      </c>
      <c r="D3857" s="1" t="s">
        <v>1306</v>
      </c>
      <c r="E3857" s="1" t="s">
        <v>8791</v>
      </c>
      <c r="F3857" s="1" t="s">
        <v>9217</v>
      </c>
    </row>
    <row r="3858" spans="1:6" x14ac:dyDescent="0.3">
      <c r="A3858" s="1" t="s">
        <v>2301</v>
      </c>
      <c r="B3858" s="1" t="s">
        <v>698</v>
      </c>
      <c r="C3858" s="1" t="s">
        <v>1305</v>
      </c>
      <c r="D3858" s="1" t="s">
        <v>1306</v>
      </c>
      <c r="E3858" s="1" t="s">
        <v>8792</v>
      </c>
      <c r="F3858" s="1" t="s">
        <v>9218</v>
      </c>
    </row>
    <row r="3859" spans="1:6" x14ac:dyDescent="0.3">
      <c r="A3859" s="1" t="s">
        <v>2301</v>
      </c>
      <c r="B3859" s="1" t="s">
        <v>698</v>
      </c>
      <c r="C3859" s="1" t="s">
        <v>1305</v>
      </c>
      <c r="D3859" s="1" t="s">
        <v>1306</v>
      </c>
      <c r="E3859" s="1" t="s">
        <v>8793</v>
      </c>
      <c r="F3859" s="1" t="s">
        <v>9219</v>
      </c>
    </row>
    <row r="3860" spans="1:6" x14ac:dyDescent="0.3">
      <c r="A3860" s="1" t="s">
        <v>2301</v>
      </c>
      <c r="B3860" s="1" t="s">
        <v>698</v>
      </c>
      <c r="C3860" s="1" t="s">
        <v>1305</v>
      </c>
      <c r="D3860" s="1" t="s">
        <v>1306</v>
      </c>
      <c r="E3860" s="1" t="s">
        <v>8794</v>
      </c>
      <c r="F3860" s="1" t="s">
        <v>9220</v>
      </c>
    </row>
    <row r="3861" spans="1:6" x14ac:dyDescent="0.3">
      <c r="A3861" s="1" t="s">
        <v>2301</v>
      </c>
      <c r="B3861" s="1" t="s">
        <v>698</v>
      </c>
      <c r="C3861" s="1" t="s">
        <v>1305</v>
      </c>
      <c r="D3861" s="1" t="s">
        <v>1306</v>
      </c>
      <c r="E3861" s="1" t="s">
        <v>8795</v>
      </c>
      <c r="F3861" s="1" t="s">
        <v>9221</v>
      </c>
    </row>
    <row r="3862" spans="1:6" x14ac:dyDescent="0.3">
      <c r="A3862" s="1" t="s">
        <v>2301</v>
      </c>
      <c r="B3862" s="1" t="s">
        <v>698</v>
      </c>
      <c r="C3862" s="1" t="s">
        <v>1305</v>
      </c>
      <c r="D3862" s="1" t="s">
        <v>1306</v>
      </c>
      <c r="E3862" s="1" t="s">
        <v>8796</v>
      </c>
      <c r="F3862" s="1" t="s">
        <v>9222</v>
      </c>
    </row>
    <row r="3863" spans="1:6" x14ac:dyDescent="0.3">
      <c r="A3863" s="1" t="s">
        <v>2301</v>
      </c>
      <c r="B3863" s="1" t="s">
        <v>698</v>
      </c>
      <c r="C3863" s="1" t="s">
        <v>1305</v>
      </c>
      <c r="D3863" s="1" t="s">
        <v>1306</v>
      </c>
      <c r="E3863" s="1" t="s">
        <v>8797</v>
      </c>
      <c r="F3863" s="1" t="s">
        <v>9223</v>
      </c>
    </row>
    <row r="3864" spans="1:6" x14ac:dyDescent="0.3">
      <c r="A3864" s="1" t="s">
        <v>2301</v>
      </c>
      <c r="B3864" s="1" t="s">
        <v>698</v>
      </c>
      <c r="C3864" s="1" t="s">
        <v>1305</v>
      </c>
      <c r="D3864" s="1" t="s">
        <v>1306</v>
      </c>
      <c r="E3864" s="1" t="s">
        <v>8798</v>
      </c>
      <c r="F3864" s="1" t="s">
        <v>9224</v>
      </c>
    </row>
    <row r="3865" spans="1:6" x14ac:dyDescent="0.3">
      <c r="A3865" s="1" t="s">
        <v>2301</v>
      </c>
      <c r="B3865" s="1" t="s">
        <v>698</v>
      </c>
      <c r="C3865" s="1" t="s">
        <v>1305</v>
      </c>
      <c r="D3865" s="1" t="s">
        <v>1306</v>
      </c>
      <c r="E3865" s="1" t="s">
        <v>8799</v>
      </c>
      <c r="F3865" s="1" t="s">
        <v>9225</v>
      </c>
    </row>
    <row r="3866" spans="1:6" x14ac:dyDescent="0.3">
      <c r="A3866" s="1" t="s">
        <v>2301</v>
      </c>
      <c r="B3866" s="1" t="s">
        <v>698</v>
      </c>
      <c r="C3866" s="1" t="s">
        <v>1305</v>
      </c>
      <c r="D3866" s="1" t="s">
        <v>1306</v>
      </c>
      <c r="E3866" s="1" t="s">
        <v>8800</v>
      </c>
      <c r="F3866" s="1" t="s">
        <v>9226</v>
      </c>
    </row>
    <row r="3867" spans="1:6" x14ac:dyDescent="0.3">
      <c r="A3867" s="1" t="s">
        <v>2301</v>
      </c>
      <c r="B3867" s="1" t="s">
        <v>698</v>
      </c>
      <c r="C3867" s="1" t="s">
        <v>1305</v>
      </c>
      <c r="D3867" s="1" t="s">
        <v>1306</v>
      </c>
      <c r="E3867" s="1" t="s">
        <v>8801</v>
      </c>
      <c r="F3867" s="1" t="s">
        <v>9227</v>
      </c>
    </row>
    <row r="3868" spans="1:6" x14ac:dyDescent="0.3">
      <c r="A3868" s="1" t="s">
        <v>2301</v>
      </c>
      <c r="B3868" s="1" t="s">
        <v>698</v>
      </c>
      <c r="C3868" s="1" t="s">
        <v>1305</v>
      </c>
      <c r="D3868" s="1" t="s">
        <v>1306</v>
      </c>
      <c r="E3868" s="1" t="s">
        <v>8829</v>
      </c>
      <c r="F3868" s="1" t="s">
        <v>9255</v>
      </c>
    </row>
    <row r="3869" spans="1:6" x14ac:dyDescent="0.3">
      <c r="A3869" s="1" t="s">
        <v>2301</v>
      </c>
      <c r="B3869" s="1" t="s">
        <v>698</v>
      </c>
      <c r="C3869" s="1" t="s">
        <v>1305</v>
      </c>
      <c r="D3869" s="1" t="s">
        <v>1306</v>
      </c>
      <c r="E3869" s="1" t="s">
        <v>8830</v>
      </c>
      <c r="F3869" s="1" t="s">
        <v>9256</v>
      </c>
    </row>
    <row r="3870" spans="1:6" x14ac:dyDescent="0.3">
      <c r="A3870" s="1" t="s">
        <v>2301</v>
      </c>
      <c r="B3870" s="1" t="s">
        <v>698</v>
      </c>
      <c r="C3870" s="1" t="s">
        <v>1305</v>
      </c>
      <c r="D3870" s="1" t="s">
        <v>1306</v>
      </c>
      <c r="E3870" s="1" t="s">
        <v>8831</v>
      </c>
      <c r="F3870" s="1" t="s">
        <v>9257</v>
      </c>
    </row>
    <row r="3871" spans="1:6" x14ac:dyDescent="0.3">
      <c r="A3871" s="1" t="s">
        <v>2301</v>
      </c>
      <c r="B3871" s="1" t="s">
        <v>698</v>
      </c>
      <c r="C3871" s="1" t="s">
        <v>1305</v>
      </c>
      <c r="D3871" s="1" t="s">
        <v>1306</v>
      </c>
      <c r="E3871" s="1" t="s">
        <v>8832</v>
      </c>
      <c r="F3871" s="1" t="s">
        <v>9258</v>
      </c>
    </row>
    <row r="3872" spans="1:6" x14ac:dyDescent="0.3">
      <c r="A3872" s="1" t="s">
        <v>2301</v>
      </c>
      <c r="B3872" s="1" t="s">
        <v>698</v>
      </c>
      <c r="C3872" s="1" t="s">
        <v>1305</v>
      </c>
      <c r="D3872" s="1" t="s">
        <v>1306</v>
      </c>
      <c r="E3872" s="1" t="s">
        <v>8833</v>
      </c>
      <c r="F3872" s="1" t="s">
        <v>9259</v>
      </c>
    </row>
    <row r="3873" spans="1:6" x14ac:dyDescent="0.3">
      <c r="A3873" s="1" t="s">
        <v>2301</v>
      </c>
      <c r="B3873" s="1" t="s">
        <v>698</v>
      </c>
      <c r="C3873" s="1" t="s">
        <v>1305</v>
      </c>
      <c r="D3873" s="1" t="s">
        <v>1306</v>
      </c>
      <c r="E3873" s="1" t="s">
        <v>8834</v>
      </c>
      <c r="F3873" s="1" t="s">
        <v>9260</v>
      </c>
    </row>
    <row r="3874" spans="1:6" x14ac:dyDescent="0.3">
      <c r="A3874" s="1" t="s">
        <v>2301</v>
      </c>
      <c r="B3874" s="1" t="s">
        <v>698</v>
      </c>
      <c r="C3874" s="1" t="s">
        <v>1305</v>
      </c>
      <c r="D3874" s="1" t="s">
        <v>1306</v>
      </c>
      <c r="E3874" s="1" t="s">
        <v>8835</v>
      </c>
      <c r="F3874" s="1" t="s">
        <v>9261</v>
      </c>
    </row>
    <row r="3875" spans="1:6" x14ac:dyDescent="0.3">
      <c r="A3875" s="1" t="s">
        <v>2301</v>
      </c>
      <c r="B3875" s="1" t="s">
        <v>698</v>
      </c>
      <c r="C3875" s="1" t="s">
        <v>1305</v>
      </c>
      <c r="D3875" s="1" t="s">
        <v>1306</v>
      </c>
      <c r="E3875" s="1" t="s">
        <v>8836</v>
      </c>
      <c r="F3875" s="1" t="s">
        <v>9262</v>
      </c>
    </row>
    <row r="3876" spans="1:6" x14ac:dyDescent="0.3">
      <c r="A3876" s="1" t="s">
        <v>2301</v>
      </c>
      <c r="B3876" s="1" t="s">
        <v>698</v>
      </c>
      <c r="C3876" s="1" t="s">
        <v>1305</v>
      </c>
      <c r="D3876" s="1" t="s">
        <v>1306</v>
      </c>
      <c r="E3876" s="1" t="s">
        <v>8837</v>
      </c>
      <c r="F3876" s="1" t="s">
        <v>9263</v>
      </c>
    </row>
    <row r="3877" spans="1:6" x14ac:dyDescent="0.3">
      <c r="A3877" s="1" t="s">
        <v>2301</v>
      </c>
      <c r="B3877" s="1" t="s">
        <v>698</v>
      </c>
      <c r="C3877" s="1" t="s">
        <v>1305</v>
      </c>
      <c r="D3877" s="1" t="s">
        <v>1306</v>
      </c>
      <c r="E3877" s="1" t="s">
        <v>8820</v>
      </c>
      <c r="F3877" s="1" t="s">
        <v>9246</v>
      </c>
    </row>
    <row r="3878" spans="1:6" x14ac:dyDescent="0.3">
      <c r="A3878" s="1" t="s">
        <v>2301</v>
      </c>
      <c r="B3878" s="1" t="s">
        <v>698</v>
      </c>
      <c r="C3878" s="1" t="s">
        <v>1305</v>
      </c>
      <c r="D3878" s="1" t="s">
        <v>1306</v>
      </c>
      <c r="E3878" s="1" t="s">
        <v>8821</v>
      </c>
      <c r="F3878" s="1" t="s">
        <v>9247</v>
      </c>
    </row>
    <row r="3879" spans="1:6" x14ac:dyDescent="0.3">
      <c r="A3879" s="1" t="s">
        <v>2301</v>
      </c>
      <c r="B3879" s="1" t="s">
        <v>698</v>
      </c>
      <c r="C3879" s="1" t="s">
        <v>1305</v>
      </c>
      <c r="D3879" s="1" t="s">
        <v>1306</v>
      </c>
      <c r="E3879" s="1" t="s">
        <v>8822</v>
      </c>
      <c r="F3879" s="1" t="s">
        <v>9248</v>
      </c>
    </row>
    <row r="3880" spans="1:6" x14ac:dyDescent="0.3">
      <c r="A3880" s="1" t="s">
        <v>2301</v>
      </c>
      <c r="B3880" s="1" t="s">
        <v>698</v>
      </c>
      <c r="C3880" s="1" t="s">
        <v>1305</v>
      </c>
      <c r="D3880" s="1" t="s">
        <v>1306</v>
      </c>
      <c r="E3880" s="1" t="s">
        <v>8823</v>
      </c>
      <c r="F3880" s="1" t="s">
        <v>9249</v>
      </c>
    </row>
    <row r="3881" spans="1:6" x14ac:dyDescent="0.3">
      <c r="A3881" s="1" t="s">
        <v>2301</v>
      </c>
      <c r="B3881" s="1" t="s">
        <v>698</v>
      </c>
      <c r="C3881" s="1" t="s">
        <v>1305</v>
      </c>
      <c r="D3881" s="1" t="s">
        <v>1306</v>
      </c>
      <c r="E3881" s="1" t="s">
        <v>8824</v>
      </c>
      <c r="F3881" s="1" t="s">
        <v>9250</v>
      </c>
    </row>
    <row r="3882" spans="1:6" x14ac:dyDescent="0.3">
      <c r="A3882" s="1" t="s">
        <v>2301</v>
      </c>
      <c r="B3882" s="1" t="s">
        <v>698</v>
      </c>
      <c r="C3882" s="1" t="s">
        <v>1305</v>
      </c>
      <c r="D3882" s="1" t="s">
        <v>1306</v>
      </c>
      <c r="E3882" s="1" t="s">
        <v>8825</v>
      </c>
      <c r="F3882" s="1" t="s">
        <v>9251</v>
      </c>
    </row>
    <row r="3883" spans="1:6" x14ac:dyDescent="0.3">
      <c r="A3883" s="1" t="s">
        <v>2301</v>
      </c>
      <c r="B3883" s="1" t="s">
        <v>698</v>
      </c>
      <c r="C3883" s="1" t="s">
        <v>1305</v>
      </c>
      <c r="D3883" s="1" t="s">
        <v>1306</v>
      </c>
      <c r="E3883" s="1" t="s">
        <v>8826</v>
      </c>
      <c r="F3883" s="1" t="s">
        <v>9252</v>
      </c>
    </row>
    <row r="3884" spans="1:6" x14ac:dyDescent="0.3">
      <c r="A3884" s="1" t="s">
        <v>2301</v>
      </c>
      <c r="B3884" s="1" t="s">
        <v>698</v>
      </c>
      <c r="C3884" s="1" t="s">
        <v>1305</v>
      </c>
      <c r="D3884" s="1" t="s">
        <v>1306</v>
      </c>
      <c r="E3884" s="1" t="s">
        <v>8827</v>
      </c>
      <c r="F3884" s="1" t="s">
        <v>9253</v>
      </c>
    </row>
    <row r="3885" spans="1:6" x14ac:dyDescent="0.3">
      <c r="A3885" s="1" t="s">
        <v>2301</v>
      </c>
      <c r="B3885" s="1" t="s">
        <v>698</v>
      </c>
      <c r="C3885" s="1" t="s">
        <v>1305</v>
      </c>
      <c r="D3885" s="1" t="s">
        <v>1306</v>
      </c>
      <c r="E3885" s="1" t="s">
        <v>8828</v>
      </c>
      <c r="F3885" s="1" t="s">
        <v>9254</v>
      </c>
    </row>
    <row r="3886" spans="1:6" x14ac:dyDescent="0.3">
      <c r="A3886" s="1" t="s">
        <v>2301</v>
      </c>
      <c r="B3886" s="1" t="s">
        <v>698</v>
      </c>
      <c r="C3886" s="1" t="s">
        <v>1305</v>
      </c>
      <c r="D3886" s="1" t="s">
        <v>1306</v>
      </c>
      <c r="E3886" s="1" t="s">
        <v>8784</v>
      </c>
      <c r="F3886" s="1" t="s">
        <v>9210</v>
      </c>
    </row>
    <row r="3887" spans="1:6" x14ac:dyDescent="0.3">
      <c r="A3887" s="1" t="s">
        <v>2301</v>
      </c>
      <c r="B3887" s="1" t="s">
        <v>698</v>
      </c>
      <c r="C3887" s="1" t="s">
        <v>1305</v>
      </c>
      <c r="D3887" s="1" t="s">
        <v>1306</v>
      </c>
      <c r="E3887" s="1" t="s">
        <v>8785</v>
      </c>
      <c r="F3887" s="1" t="s">
        <v>9211</v>
      </c>
    </row>
    <row r="3888" spans="1:6" x14ac:dyDescent="0.3">
      <c r="A3888" s="1" t="s">
        <v>2301</v>
      </c>
      <c r="B3888" s="1" t="s">
        <v>698</v>
      </c>
      <c r="C3888" s="1" t="s">
        <v>1305</v>
      </c>
      <c r="D3888" s="1" t="s">
        <v>1306</v>
      </c>
      <c r="E3888" s="1" t="s">
        <v>8786</v>
      </c>
      <c r="F3888" s="1" t="s">
        <v>9212</v>
      </c>
    </row>
    <row r="3889" spans="1:6" x14ac:dyDescent="0.3">
      <c r="A3889" s="1" t="s">
        <v>2301</v>
      </c>
      <c r="B3889" s="1" t="s">
        <v>698</v>
      </c>
      <c r="C3889" s="1" t="s">
        <v>1305</v>
      </c>
      <c r="D3889" s="1" t="s">
        <v>1306</v>
      </c>
      <c r="E3889" s="1" t="s">
        <v>8787</v>
      </c>
      <c r="F3889" s="1" t="s">
        <v>9213</v>
      </c>
    </row>
    <row r="3890" spans="1:6" x14ac:dyDescent="0.3">
      <c r="A3890" s="1" t="s">
        <v>2301</v>
      </c>
      <c r="B3890" s="1" t="s">
        <v>698</v>
      </c>
      <c r="C3890" s="1" t="s">
        <v>1305</v>
      </c>
      <c r="D3890" s="1" t="s">
        <v>1306</v>
      </c>
      <c r="E3890" s="1" t="s">
        <v>8788</v>
      </c>
      <c r="F3890" s="1" t="s">
        <v>9214</v>
      </c>
    </row>
    <row r="3891" spans="1:6" x14ac:dyDescent="0.3">
      <c r="A3891" s="1" t="s">
        <v>2301</v>
      </c>
      <c r="B3891" s="1" t="s">
        <v>698</v>
      </c>
      <c r="C3891" s="1" t="s">
        <v>1305</v>
      </c>
      <c r="D3891" s="1" t="s">
        <v>1306</v>
      </c>
      <c r="E3891" s="1" t="s">
        <v>8789</v>
      </c>
      <c r="F3891" s="1" t="s">
        <v>9215</v>
      </c>
    </row>
    <row r="3892" spans="1:6" x14ac:dyDescent="0.3">
      <c r="A3892" s="1" t="s">
        <v>2301</v>
      </c>
      <c r="B3892" s="1" t="s">
        <v>698</v>
      </c>
      <c r="C3892" s="1" t="s">
        <v>1305</v>
      </c>
      <c r="D3892" s="1" t="s">
        <v>1306</v>
      </c>
      <c r="E3892" s="1" t="s">
        <v>8790</v>
      </c>
      <c r="F3892" s="1" t="s">
        <v>9216</v>
      </c>
    </row>
    <row r="3893" spans="1:6" x14ac:dyDescent="0.3">
      <c r="A3893" s="1" t="s">
        <v>2301</v>
      </c>
      <c r="B3893" s="1" t="s">
        <v>698</v>
      </c>
      <c r="C3893" s="1" t="s">
        <v>1305</v>
      </c>
      <c r="D3893" s="1" t="s">
        <v>1306</v>
      </c>
      <c r="E3893" s="1" t="s">
        <v>8791</v>
      </c>
      <c r="F3893" s="1" t="s">
        <v>9217</v>
      </c>
    </row>
    <row r="3894" spans="1:6" x14ac:dyDescent="0.3">
      <c r="A3894" s="1" t="s">
        <v>2301</v>
      </c>
      <c r="B3894" s="1" t="s">
        <v>698</v>
      </c>
      <c r="C3894" s="1" t="s">
        <v>1305</v>
      </c>
      <c r="D3894" s="1" t="s">
        <v>1306</v>
      </c>
      <c r="E3894" s="1" t="s">
        <v>8792</v>
      </c>
      <c r="F3894" s="1" t="s">
        <v>9218</v>
      </c>
    </row>
    <row r="3895" spans="1:6" x14ac:dyDescent="0.3">
      <c r="A3895" s="1" t="s">
        <v>2301</v>
      </c>
      <c r="B3895" s="1" t="s">
        <v>698</v>
      </c>
      <c r="C3895" s="1" t="s">
        <v>1305</v>
      </c>
      <c r="D3895" s="1" t="s">
        <v>1306</v>
      </c>
      <c r="E3895" s="1" t="s">
        <v>8838</v>
      </c>
      <c r="F3895" s="1" t="s">
        <v>9264</v>
      </c>
    </row>
    <row r="3896" spans="1:6" x14ac:dyDescent="0.3">
      <c r="A3896" s="1" t="s">
        <v>2301</v>
      </c>
      <c r="B3896" s="1" t="s">
        <v>698</v>
      </c>
      <c r="C3896" s="1" t="s">
        <v>1305</v>
      </c>
      <c r="D3896" s="1" t="s">
        <v>1306</v>
      </c>
      <c r="E3896" s="1" t="s">
        <v>8839</v>
      </c>
      <c r="F3896" s="1" t="s">
        <v>9265</v>
      </c>
    </row>
    <row r="3897" spans="1:6" x14ac:dyDescent="0.3">
      <c r="A3897" s="1" t="s">
        <v>2301</v>
      </c>
      <c r="B3897" s="1" t="s">
        <v>698</v>
      </c>
      <c r="C3897" s="1" t="s">
        <v>1305</v>
      </c>
      <c r="D3897" s="1" t="s">
        <v>1306</v>
      </c>
      <c r="E3897" s="1" t="s">
        <v>8840</v>
      </c>
      <c r="F3897" s="1" t="s">
        <v>9266</v>
      </c>
    </row>
    <row r="3898" spans="1:6" x14ac:dyDescent="0.3">
      <c r="A3898" s="1" t="s">
        <v>2301</v>
      </c>
      <c r="B3898" s="1" t="s">
        <v>698</v>
      </c>
      <c r="C3898" s="1" t="s">
        <v>1305</v>
      </c>
      <c r="D3898" s="1" t="s">
        <v>1306</v>
      </c>
      <c r="E3898" s="1" t="s">
        <v>8841</v>
      </c>
      <c r="F3898" s="1" t="s">
        <v>9267</v>
      </c>
    </row>
    <row r="3899" spans="1:6" x14ac:dyDescent="0.3">
      <c r="A3899" s="1" t="s">
        <v>2301</v>
      </c>
      <c r="B3899" s="1" t="s">
        <v>698</v>
      </c>
      <c r="C3899" s="1" t="s">
        <v>1305</v>
      </c>
      <c r="D3899" s="1" t="s">
        <v>1306</v>
      </c>
      <c r="E3899" s="1" t="s">
        <v>8842</v>
      </c>
      <c r="F3899" s="1" t="s">
        <v>9268</v>
      </c>
    </row>
    <row r="3900" spans="1:6" x14ac:dyDescent="0.3">
      <c r="A3900" s="1" t="s">
        <v>2301</v>
      </c>
      <c r="B3900" s="1" t="s">
        <v>698</v>
      </c>
      <c r="C3900" s="1" t="s">
        <v>1305</v>
      </c>
      <c r="D3900" s="1" t="s">
        <v>1306</v>
      </c>
      <c r="E3900" s="1" t="s">
        <v>8843</v>
      </c>
      <c r="F3900" s="1" t="s">
        <v>9269</v>
      </c>
    </row>
    <row r="3901" spans="1:6" x14ac:dyDescent="0.3">
      <c r="A3901" s="1" t="s">
        <v>2301</v>
      </c>
      <c r="B3901" s="1" t="s">
        <v>698</v>
      </c>
      <c r="C3901" s="1" t="s">
        <v>1305</v>
      </c>
      <c r="D3901" s="1" t="s">
        <v>1306</v>
      </c>
      <c r="E3901" s="1" t="s">
        <v>8844</v>
      </c>
      <c r="F3901" s="1" t="s">
        <v>9270</v>
      </c>
    </row>
    <row r="3902" spans="1:6" x14ac:dyDescent="0.3">
      <c r="A3902" s="1" t="s">
        <v>2301</v>
      </c>
      <c r="B3902" s="1" t="s">
        <v>698</v>
      </c>
      <c r="C3902" s="1" t="s">
        <v>1305</v>
      </c>
      <c r="D3902" s="1" t="s">
        <v>1306</v>
      </c>
      <c r="E3902" s="1" t="s">
        <v>8845</v>
      </c>
      <c r="F3902" s="1" t="s">
        <v>9271</v>
      </c>
    </row>
    <row r="3903" spans="1:6" x14ac:dyDescent="0.3">
      <c r="A3903" s="1" t="s">
        <v>2301</v>
      </c>
      <c r="B3903" s="1" t="s">
        <v>698</v>
      </c>
      <c r="C3903" s="1" t="s">
        <v>1305</v>
      </c>
      <c r="D3903" s="1" t="s">
        <v>1306</v>
      </c>
      <c r="E3903" s="1" t="s">
        <v>8846</v>
      </c>
      <c r="F3903" s="1" t="s">
        <v>9272</v>
      </c>
    </row>
    <row r="3904" spans="1:6" x14ac:dyDescent="0.3">
      <c r="A3904" s="1" t="s">
        <v>2301</v>
      </c>
      <c r="B3904" s="1" t="s">
        <v>698</v>
      </c>
      <c r="C3904" s="1" t="s">
        <v>1305</v>
      </c>
      <c r="D3904" s="1" t="s">
        <v>1306</v>
      </c>
      <c r="E3904" s="1" t="s">
        <v>8802</v>
      </c>
      <c r="F3904" s="1" t="s">
        <v>9228</v>
      </c>
    </row>
    <row r="3905" spans="1:6" x14ac:dyDescent="0.3">
      <c r="A3905" s="1" t="s">
        <v>2301</v>
      </c>
      <c r="B3905" s="1" t="s">
        <v>698</v>
      </c>
      <c r="C3905" s="1" t="s">
        <v>1305</v>
      </c>
      <c r="D3905" s="1" t="s">
        <v>1306</v>
      </c>
      <c r="E3905" s="1" t="s">
        <v>8803</v>
      </c>
      <c r="F3905" s="1" t="s">
        <v>9229</v>
      </c>
    </row>
    <row r="3906" spans="1:6" x14ac:dyDescent="0.3">
      <c r="A3906" s="1" t="s">
        <v>2301</v>
      </c>
      <c r="B3906" s="1" t="s">
        <v>698</v>
      </c>
      <c r="C3906" s="1" t="s">
        <v>1305</v>
      </c>
      <c r="D3906" s="1" t="s">
        <v>1306</v>
      </c>
      <c r="E3906" s="1" t="s">
        <v>8804</v>
      </c>
      <c r="F3906" s="1" t="s">
        <v>9230</v>
      </c>
    </row>
    <row r="3907" spans="1:6" x14ac:dyDescent="0.3">
      <c r="A3907" s="1" t="s">
        <v>2301</v>
      </c>
      <c r="B3907" s="1" t="s">
        <v>698</v>
      </c>
      <c r="C3907" s="1" t="s">
        <v>1305</v>
      </c>
      <c r="D3907" s="1" t="s">
        <v>1306</v>
      </c>
      <c r="E3907" s="1" t="s">
        <v>8805</v>
      </c>
      <c r="F3907" s="1" t="s">
        <v>9231</v>
      </c>
    </row>
    <row r="3908" spans="1:6" x14ac:dyDescent="0.3">
      <c r="A3908" s="1" t="s">
        <v>2301</v>
      </c>
      <c r="B3908" s="1" t="s">
        <v>698</v>
      </c>
      <c r="C3908" s="1" t="s">
        <v>1305</v>
      </c>
      <c r="D3908" s="1" t="s">
        <v>1306</v>
      </c>
      <c r="E3908" s="1" t="s">
        <v>8806</v>
      </c>
      <c r="F3908" s="1" t="s">
        <v>9232</v>
      </c>
    </row>
    <row r="3909" spans="1:6" x14ac:dyDescent="0.3">
      <c r="A3909" s="1" t="s">
        <v>2301</v>
      </c>
      <c r="B3909" s="1" t="s">
        <v>698</v>
      </c>
      <c r="C3909" s="1" t="s">
        <v>1305</v>
      </c>
      <c r="D3909" s="1" t="s">
        <v>1306</v>
      </c>
      <c r="E3909" s="1" t="s">
        <v>8807</v>
      </c>
      <c r="F3909" s="1" t="s">
        <v>9233</v>
      </c>
    </row>
    <row r="3910" spans="1:6" x14ac:dyDescent="0.3">
      <c r="A3910" s="1" t="s">
        <v>2301</v>
      </c>
      <c r="B3910" s="1" t="s">
        <v>698</v>
      </c>
      <c r="C3910" s="1" t="s">
        <v>1305</v>
      </c>
      <c r="D3910" s="1" t="s">
        <v>1306</v>
      </c>
      <c r="E3910" s="1" t="s">
        <v>8808</v>
      </c>
      <c r="F3910" s="1" t="s">
        <v>9234</v>
      </c>
    </row>
    <row r="3911" spans="1:6" x14ac:dyDescent="0.3">
      <c r="A3911" s="1" t="s">
        <v>2301</v>
      </c>
      <c r="B3911" s="1" t="s">
        <v>698</v>
      </c>
      <c r="C3911" s="1" t="s">
        <v>1305</v>
      </c>
      <c r="D3911" s="1" t="s">
        <v>1306</v>
      </c>
      <c r="E3911" s="1" t="s">
        <v>8809</v>
      </c>
      <c r="F3911" s="1" t="s">
        <v>9235</v>
      </c>
    </row>
    <row r="3912" spans="1:6" x14ac:dyDescent="0.3">
      <c r="A3912" s="1" t="s">
        <v>2301</v>
      </c>
      <c r="B3912" s="1" t="s">
        <v>698</v>
      </c>
      <c r="C3912" s="1" t="s">
        <v>1305</v>
      </c>
      <c r="D3912" s="1" t="s">
        <v>1306</v>
      </c>
      <c r="E3912" s="1" t="s">
        <v>8810</v>
      </c>
      <c r="F3912" s="1" t="s">
        <v>9236</v>
      </c>
    </row>
    <row r="3913" spans="1:6" x14ac:dyDescent="0.3">
      <c r="A3913" s="1" t="s">
        <v>2301</v>
      </c>
      <c r="B3913" s="1" t="s">
        <v>698</v>
      </c>
      <c r="C3913" s="1" t="s">
        <v>1305</v>
      </c>
      <c r="D3913" s="1" t="s">
        <v>1306</v>
      </c>
      <c r="E3913" s="1" t="s">
        <v>8811</v>
      </c>
      <c r="F3913" s="1" t="s">
        <v>9237</v>
      </c>
    </row>
    <row r="3914" spans="1:6" x14ac:dyDescent="0.3">
      <c r="A3914" s="1" t="s">
        <v>2301</v>
      </c>
      <c r="B3914" s="1" t="s">
        <v>698</v>
      </c>
      <c r="C3914" s="1" t="s">
        <v>1305</v>
      </c>
      <c r="D3914" s="1" t="s">
        <v>1306</v>
      </c>
      <c r="E3914" s="1" t="s">
        <v>8812</v>
      </c>
      <c r="F3914" s="1" t="s">
        <v>9238</v>
      </c>
    </row>
    <row r="3915" spans="1:6" x14ac:dyDescent="0.3">
      <c r="A3915" s="1" t="s">
        <v>2301</v>
      </c>
      <c r="B3915" s="1" t="s">
        <v>698</v>
      </c>
      <c r="C3915" s="1" t="s">
        <v>1305</v>
      </c>
      <c r="D3915" s="1" t="s">
        <v>1306</v>
      </c>
      <c r="E3915" s="1" t="s">
        <v>8813</v>
      </c>
      <c r="F3915" s="1" t="s">
        <v>9239</v>
      </c>
    </row>
    <row r="3916" spans="1:6" x14ac:dyDescent="0.3">
      <c r="A3916" s="1" t="s">
        <v>2301</v>
      </c>
      <c r="B3916" s="1" t="s">
        <v>698</v>
      </c>
      <c r="C3916" s="1" t="s">
        <v>1305</v>
      </c>
      <c r="D3916" s="1" t="s">
        <v>1306</v>
      </c>
      <c r="E3916" s="1" t="s">
        <v>8814</v>
      </c>
      <c r="F3916" s="1" t="s">
        <v>9240</v>
      </c>
    </row>
    <row r="3917" spans="1:6" x14ac:dyDescent="0.3">
      <c r="A3917" s="1" t="s">
        <v>2301</v>
      </c>
      <c r="B3917" s="1" t="s">
        <v>698</v>
      </c>
      <c r="C3917" s="1" t="s">
        <v>1305</v>
      </c>
      <c r="D3917" s="1" t="s">
        <v>1306</v>
      </c>
      <c r="E3917" s="1" t="s">
        <v>8815</v>
      </c>
      <c r="F3917" s="1" t="s">
        <v>9241</v>
      </c>
    </row>
    <row r="3918" spans="1:6" x14ac:dyDescent="0.3">
      <c r="A3918" s="1" t="s">
        <v>2301</v>
      </c>
      <c r="B3918" s="1" t="s">
        <v>698</v>
      </c>
      <c r="C3918" s="1" t="s">
        <v>1305</v>
      </c>
      <c r="D3918" s="1" t="s">
        <v>1306</v>
      </c>
      <c r="E3918" s="1" t="s">
        <v>8816</v>
      </c>
      <c r="F3918" s="1" t="s">
        <v>9242</v>
      </c>
    </row>
    <row r="3919" spans="1:6" x14ac:dyDescent="0.3">
      <c r="A3919" s="1" t="s">
        <v>2301</v>
      </c>
      <c r="B3919" s="1" t="s">
        <v>698</v>
      </c>
      <c r="C3919" s="1" t="s">
        <v>1305</v>
      </c>
      <c r="D3919" s="1" t="s">
        <v>1306</v>
      </c>
      <c r="E3919" s="1" t="s">
        <v>8817</v>
      </c>
      <c r="F3919" s="1" t="s">
        <v>9243</v>
      </c>
    </row>
    <row r="3920" spans="1:6" x14ac:dyDescent="0.3">
      <c r="A3920" s="1" t="s">
        <v>2301</v>
      </c>
      <c r="B3920" s="1" t="s">
        <v>698</v>
      </c>
      <c r="C3920" s="1" t="s">
        <v>1305</v>
      </c>
      <c r="D3920" s="1" t="s">
        <v>1306</v>
      </c>
      <c r="E3920" s="1" t="s">
        <v>8818</v>
      </c>
      <c r="F3920" s="1" t="s">
        <v>9244</v>
      </c>
    </row>
    <row r="3921" spans="1:6" x14ac:dyDescent="0.3">
      <c r="A3921" s="1" t="s">
        <v>2301</v>
      </c>
      <c r="B3921" s="1" t="s">
        <v>698</v>
      </c>
      <c r="C3921" s="1" t="s">
        <v>1305</v>
      </c>
      <c r="D3921" s="1" t="s">
        <v>1306</v>
      </c>
      <c r="E3921" s="1" t="s">
        <v>8819</v>
      </c>
      <c r="F3921" s="1" t="s">
        <v>9245</v>
      </c>
    </row>
    <row r="3922" spans="1:6" x14ac:dyDescent="0.3">
      <c r="A3922" s="1" t="s">
        <v>2301</v>
      </c>
      <c r="B3922" s="1" t="s">
        <v>698</v>
      </c>
      <c r="C3922" s="1" t="s">
        <v>1305</v>
      </c>
      <c r="D3922" s="1" t="s">
        <v>1306</v>
      </c>
      <c r="E3922" s="1" t="s">
        <v>8784</v>
      </c>
      <c r="F3922" s="1" t="s">
        <v>9210</v>
      </c>
    </row>
    <row r="3923" spans="1:6" x14ac:dyDescent="0.3">
      <c r="A3923" s="1" t="s">
        <v>2301</v>
      </c>
      <c r="B3923" s="1" t="s">
        <v>698</v>
      </c>
      <c r="C3923" s="1" t="s">
        <v>1305</v>
      </c>
      <c r="D3923" s="1" t="s">
        <v>1306</v>
      </c>
      <c r="E3923" s="1" t="s">
        <v>8785</v>
      </c>
      <c r="F3923" s="1" t="s">
        <v>9211</v>
      </c>
    </row>
    <row r="3924" spans="1:6" x14ac:dyDescent="0.3">
      <c r="A3924" s="1" t="s">
        <v>2301</v>
      </c>
      <c r="B3924" s="1" t="s">
        <v>698</v>
      </c>
      <c r="C3924" s="1" t="s">
        <v>1305</v>
      </c>
      <c r="D3924" s="1" t="s">
        <v>1306</v>
      </c>
      <c r="E3924" s="1" t="s">
        <v>8786</v>
      </c>
      <c r="F3924" s="1" t="s">
        <v>9212</v>
      </c>
    </row>
    <row r="3925" spans="1:6" x14ac:dyDescent="0.3">
      <c r="A3925" s="1" t="s">
        <v>2301</v>
      </c>
      <c r="B3925" s="1" t="s">
        <v>698</v>
      </c>
      <c r="C3925" s="1" t="s">
        <v>1305</v>
      </c>
      <c r="D3925" s="1" t="s">
        <v>1306</v>
      </c>
      <c r="E3925" s="1" t="s">
        <v>8787</v>
      </c>
      <c r="F3925" s="1" t="s">
        <v>9213</v>
      </c>
    </row>
    <row r="3926" spans="1:6" x14ac:dyDescent="0.3">
      <c r="A3926" s="1" t="s">
        <v>2301</v>
      </c>
      <c r="B3926" s="1" t="s">
        <v>698</v>
      </c>
      <c r="C3926" s="1" t="s">
        <v>1305</v>
      </c>
      <c r="D3926" s="1" t="s">
        <v>1306</v>
      </c>
      <c r="E3926" s="1" t="s">
        <v>8788</v>
      </c>
      <c r="F3926" s="1" t="s">
        <v>9214</v>
      </c>
    </row>
    <row r="3927" spans="1:6" x14ac:dyDescent="0.3">
      <c r="A3927" s="1" t="s">
        <v>2301</v>
      </c>
      <c r="B3927" s="1" t="s">
        <v>698</v>
      </c>
      <c r="C3927" s="1" t="s">
        <v>1305</v>
      </c>
      <c r="D3927" s="1" t="s">
        <v>1306</v>
      </c>
      <c r="E3927" s="1" t="s">
        <v>8789</v>
      </c>
      <c r="F3927" s="1" t="s">
        <v>9215</v>
      </c>
    </row>
    <row r="3928" spans="1:6" x14ac:dyDescent="0.3">
      <c r="A3928" s="1" t="s">
        <v>2301</v>
      </c>
      <c r="B3928" s="1" t="s">
        <v>698</v>
      </c>
      <c r="C3928" s="1" t="s">
        <v>1305</v>
      </c>
      <c r="D3928" s="1" t="s">
        <v>1306</v>
      </c>
      <c r="E3928" s="1" t="s">
        <v>8790</v>
      </c>
      <c r="F3928" s="1" t="s">
        <v>9216</v>
      </c>
    </row>
    <row r="3929" spans="1:6" x14ac:dyDescent="0.3">
      <c r="A3929" s="1" t="s">
        <v>2301</v>
      </c>
      <c r="B3929" s="1" t="s">
        <v>698</v>
      </c>
      <c r="C3929" s="1" t="s">
        <v>1305</v>
      </c>
      <c r="D3929" s="1" t="s">
        <v>1306</v>
      </c>
      <c r="E3929" s="1" t="s">
        <v>8791</v>
      </c>
      <c r="F3929" s="1" t="s">
        <v>9217</v>
      </c>
    </row>
    <row r="3930" spans="1:6" x14ac:dyDescent="0.3">
      <c r="A3930" s="1" t="s">
        <v>2301</v>
      </c>
      <c r="B3930" s="1" t="s">
        <v>698</v>
      </c>
      <c r="C3930" s="1" t="s">
        <v>1305</v>
      </c>
      <c r="D3930" s="1" t="s">
        <v>1306</v>
      </c>
      <c r="E3930" s="1" t="s">
        <v>8792</v>
      </c>
      <c r="F3930" s="1" t="s">
        <v>9218</v>
      </c>
    </row>
    <row r="3931" spans="1:6" x14ac:dyDescent="0.3">
      <c r="A3931" s="1" t="s">
        <v>2301</v>
      </c>
      <c r="B3931" s="1" t="s">
        <v>698</v>
      </c>
      <c r="C3931" s="1" t="s">
        <v>1305</v>
      </c>
      <c r="D3931" s="1" t="s">
        <v>1306</v>
      </c>
      <c r="E3931" s="1" t="s">
        <v>8838</v>
      </c>
      <c r="F3931" s="1" t="s">
        <v>9264</v>
      </c>
    </row>
    <row r="3932" spans="1:6" x14ac:dyDescent="0.3">
      <c r="A3932" s="1" t="s">
        <v>2301</v>
      </c>
      <c r="B3932" s="1" t="s">
        <v>698</v>
      </c>
      <c r="C3932" s="1" t="s">
        <v>1305</v>
      </c>
      <c r="D3932" s="1" t="s">
        <v>1306</v>
      </c>
      <c r="E3932" s="1" t="s">
        <v>8839</v>
      </c>
      <c r="F3932" s="1" t="s">
        <v>9265</v>
      </c>
    </row>
    <row r="3933" spans="1:6" x14ac:dyDescent="0.3">
      <c r="A3933" s="1" t="s">
        <v>2301</v>
      </c>
      <c r="B3933" s="1" t="s">
        <v>698</v>
      </c>
      <c r="C3933" s="1" t="s">
        <v>1305</v>
      </c>
      <c r="D3933" s="1" t="s">
        <v>1306</v>
      </c>
      <c r="E3933" s="1" t="s">
        <v>8840</v>
      </c>
      <c r="F3933" s="1" t="s">
        <v>9266</v>
      </c>
    </row>
    <row r="3934" spans="1:6" x14ac:dyDescent="0.3">
      <c r="A3934" s="1" t="s">
        <v>2301</v>
      </c>
      <c r="B3934" s="1" t="s">
        <v>698</v>
      </c>
      <c r="C3934" s="1" t="s">
        <v>1305</v>
      </c>
      <c r="D3934" s="1" t="s">
        <v>1306</v>
      </c>
      <c r="E3934" s="1" t="s">
        <v>8841</v>
      </c>
      <c r="F3934" s="1" t="s">
        <v>9267</v>
      </c>
    </row>
    <row r="3935" spans="1:6" x14ac:dyDescent="0.3">
      <c r="A3935" s="1" t="s">
        <v>2301</v>
      </c>
      <c r="B3935" s="1" t="s">
        <v>698</v>
      </c>
      <c r="C3935" s="1" t="s">
        <v>1305</v>
      </c>
      <c r="D3935" s="1" t="s">
        <v>1306</v>
      </c>
      <c r="E3935" s="1" t="s">
        <v>8842</v>
      </c>
      <c r="F3935" s="1" t="s">
        <v>9268</v>
      </c>
    </row>
    <row r="3936" spans="1:6" x14ac:dyDescent="0.3">
      <c r="A3936" s="1" t="s">
        <v>2301</v>
      </c>
      <c r="B3936" s="1" t="s">
        <v>698</v>
      </c>
      <c r="C3936" s="1" t="s">
        <v>1305</v>
      </c>
      <c r="D3936" s="1" t="s">
        <v>1306</v>
      </c>
      <c r="E3936" s="1" t="s">
        <v>8843</v>
      </c>
      <c r="F3936" s="1" t="s">
        <v>9269</v>
      </c>
    </row>
    <row r="3937" spans="1:6" x14ac:dyDescent="0.3">
      <c r="A3937" s="1" t="s">
        <v>2301</v>
      </c>
      <c r="B3937" s="1" t="s">
        <v>698</v>
      </c>
      <c r="C3937" s="1" t="s">
        <v>1305</v>
      </c>
      <c r="D3937" s="1" t="s">
        <v>1306</v>
      </c>
      <c r="E3937" s="1" t="s">
        <v>8844</v>
      </c>
      <c r="F3937" s="1" t="s">
        <v>9270</v>
      </c>
    </row>
    <row r="3938" spans="1:6" x14ac:dyDescent="0.3">
      <c r="A3938" s="1" t="s">
        <v>2301</v>
      </c>
      <c r="B3938" s="1" t="s">
        <v>698</v>
      </c>
      <c r="C3938" s="1" t="s">
        <v>1305</v>
      </c>
      <c r="D3938" s="1" t="s">
        <v>1306</v>
      </c>
      <c r="E3938" s="1" t="s">
        <v>8845</v>
      </c>
      <c r="F3938" s="1" t="s">
        <v>9271</v>
      </c>
    </row>
    <row r="3939" spans="1:6" x14ac:dyDescent="0.3">
      <c r="A3939" s="1" t="s">
        <v>2301</v>
      </c>
      <c r="B3939" s="1" t="s">
        <v>698</v>
      </c>
      <c r="C3939" s="1" t="s">
        <v>1305</v>
      </c>
      <c r="D3939" s="1" t="s">
        <v>1306</v>
      </c>
      <c r="E3939" s="1" t="s">
        <v>8846</v>
      </c>
      <c r="F3939" s="1" t="s">
        <v>9272</v>
      </c>
    </row>
    <row r="3940" spans="1:6" x14ac:dyDescent="0.3">
      <c r="A3940" s="1" t="s">
        <v>2301</v>
      </c>
      <c r="B3940" s="1" t="s">
        <v>698</v>
      </c>
      <c r="C3940" s="1" t="s">
        <v>1305</v>
      </c>
      <c r="D3940" s="1" t="s">
        <v>1306</v>
      </c>
      <c r="E3940" s="1" t="s">
        <v>8802</v>
      </c>
      <c r="F3940" s="1" t="s">
        <v>9228</v>
      </c>
    </row>
    <row r="3941" spans="1:6" x14ac:dyDescent="0.3">
      <c r="A3941" s="1" t="s">
        <v>2301</v>
      </c>
      <c r="B3941" s="1" t="s">
        <v>698</v>
      </c>
      <c r="C3941" s="1" t="s">
        <v>1305</v>
      </c>
      <c r="D3941" s="1" t="s">
        <v>1306</v>
      </c>
      <c r="E3941" s="1" t="s">
        <v>8803</v>
      </c>
      <c r="F3941" s="1" t="s">
        <v>9229</v>
      </c>
    </row>
    <row r="3942" spans="1:6" x14ac:dyDescent="0.3">
      <c r="A3942" s="1" t="s">
        <v>2301</v>
      </c>
      <c r="B3942" s="1" t="s">
        <v>698</v>
      </c>
      <c r="C3942" s="1" t="s">
        <v>1305</v>
      </c>
      <c r="D3942" s="1" t="s">
        <v>1306</v>
      </c>
      <c r="E3942" s="1" t="s">
        <v>8804</v>
      </c>
      <c r="F3942" s="1" t="s">
        <v>9230</v>
      </c>
    </row>
    <row r="3943" spans="1:6" x14ac:dyDescent="0.3">
      <c r="A3943" s="1" t="s">
        <v>2301</v>
      </c>
      <c r="B3943" s="1" t="s">
        <v>698</v>
      </c>
      <c r="C3943" s="1" t="s">
        <v>1305</v>
      </c>
      <c r="D3943" s="1" t="s">
        <v>1306</v>
      </c>
      <c r="E3943" s="1" t="s">
        <v>8805</v>
      </c>
      <c r="F3943" s="1" t="s">
        <v>9231</v>
      </c>
    </row>
    <row r="3944" spans="1:6" x14ac:dyDescent="0.3">
      <c r="A3944" s="1" t="s">
        <v>2301</v>
      </c>
      <c r="B3944" s="1" t="s">
        <v>698</v>
      </c>
      <c r="C3944" s="1" t="s">
        <v>1305</v>
      </c>
      <c r="D3944" s="1" t="s">
        <v>1306</v>
      </c>
      <c r="E3944" s="1" t="s">
        <v>8806</v>
      </c>
      <c r="F3944" s="1" t="s">
        <v>9232</v>
      </c>
    </row>
    <row r="3945" spans="1:6" x14ac:dyDescent="0.3">
      <c r="A3945" s="1" t="s">
        <v>2301</v>
      </c>
      <c r="B3945" s="1" t="s">
        <v>698</v>
      </c>
      <c r="C3945" s="1" t="s">
        <v>1305</v>
      </c>
      <c r="D3945" s="1" t="s">
        <v>1306</v>
      </c>
      <c r="E3945" s="1" t="s">
        <v>8807</v>
      </c>
      <c r="F3945" s="1" t="s">
        <v>9233</v>
      </c>
    </row>
    <row r="3946" spans="1:6" x14ac:dyDescent="0.3">
      <c r="A3946" s="1" t="s">
        <v>2301</v>
      </c>
      <c r="B3946" s="1" t="s">
        <v>698</v>
      </c>
      <c r="C3946" s="1" t="s">
        <v>1305</v>
      </c>
      <c r="D3946" s="1" t="s">
        <v>1306</v>
      </c>
      <c r="E3946" s="1" t="s">
        <v>8808</v>
      </c>
      <c r="F3946" s="1" t="s">
        <v>9234</v>
      </c>
    </row>
    <row r="3947" spans="1:6" x14ac:dyDescent="0.3">
      <c r="A3947" s="1" t="s">
        <v>2301</v>
      </c>
      <c r="B3947" s="1" t="s">
        <v>698</v>
      </c>
      <c r="C3947" s="1" t="s">
        <v>1305</v>
      </c>
      <c r="D3947" s="1" t="s">
        <v>1306</v>
      </c>
      <c r="E3947" s="1" t="s">
        <v>8809</v>
      </c>
      <c r="F3947" s="1" t="s">
        <v>9235</v>
      </c>
    </row>
    <row r="3948" spans="1:6" x14ac:dyDescent="0.3">
      <c r="A3948" s="1" t="s">
        <v>2301</v>
      </c>
      <c r="B3948" s="1" t="s">
        <v>698</v>
      </c>
      <c r="C3948" s="1" t="s">
        <v>1305</v>
      </c>
      <c r="D3948" s="1" t="s">
        <v>1306</v>
      </c>
      <c r="E3948" s="1" t="s">
        <v>8810</v>
      </c>
      <c r="F3948" s="1" t="s">
        <v>9236</v>
      </c>
    </row>
    <row r="3949" spans="1:6" x14ac:dyDescent="0.3">
      <c r="A3949" s="1" t="s">
        <v>2301</v>
      </c>
      <c r="B3949" s="1" t="s">
        <v>698</v>
      </c>
      <c r="C3949" s="1" t="s">
        <v>1305</v>
      </c>
      <c r="D3949" s="1" t="s">
        <v>1306</v>
      </c>
      <c r="E3949" s="1" t="s">
        <v>8811</v>
      </c>
      <c r="F3949" s="1" t="s">
        <v>9237</v>
      </c>
    </row>
    <row r="3950" spans="1:6" x14ac:dyDescent="0.3">
      <c r="A3950" s="1" t="s">
        <v>2301</v>
      </c>
      <c r="B3950" s="1" t="s">
        <v>698</v>
      </c>
      <c r="C3950" s="1" t="s">
        <v>1305</v>
      </c>
      <c r="D3950" s="1" t="s">
        <v>1306</v>
      </c>
      <c r="E3950" s="1" t="s">
        <v>8812</v>
      </c>
      <c r="F3950" s="1" t="s">
        <v>9238</v>
      </c>
    </row>
    <row r="3951" spans="1:6" x14ac:dyDescent="0.3">
      <c r="A3951" s="1" t="s">
        <v>2301</v>
      </c>
      <c r="B3951" s="1" t="s">
        <v>698</v>
      </c>
      <c r="C3951" s="1" t="s">
        <v>1305</v>
      </c>
      <c r="D3951" s="1" t="s">
        <v>1306</v>
      </c>
      <c r="E3951" s="1" t="s">
        <v>8813</v>
      </c>
      <c r="F3951" s="1" t="s">
        <v>9239</v>
      </c>
    </row>
    <row r="3952" spans="1:6" x14ac:dyDescent="0.3">
      <c r="A3952" s="1" t="s">
        <v>2301</v>
      </c>
      <c r="B3952" s="1" t="s">
        <v>698</v>
      </c>
      <c r="C3952" s="1" t="s">
        <v>1305</v>
      </c>
      <c r="D3952" s="1" t="s">
        <v>1306</v>
      </c>
      <c r="E3952" s="1" t="s">
        <v>8814</v>
      </c>
      <c r="F3952" s="1" t="s">
        <v>9240</v>
      </c>
    </row>
    <row r="3953" spans="1:6" x14ac:dyDescent="0.3">
      <c r="A3953" s="1" t="s">
        <v>2301</v>
      </c>
      <c r="B3953" s="1" t="s">
        <v>698</v>
      </c>
      <c r="C3953" s="1" t="s">
        <v>1305</v>
      </c>
      <c r="D3953" s="1" t="s">
        <v>1306</v>
      </c>
      <c r="E3953" s="1" t="s">
        <v>8815</v>
      </c>
      <c r="F3953" s="1" t="s">
        <v>9241</v>
      </c>
    </row>
    <row r="3954" spans="1:6" x14ac:dyDescent="0.3">
      <c r="A3954" s="1" t="s">
        <v>2301</v>
      </c>
      <c r="B3954" s="1" t="s">
        <v>698</v>
      </c>
      <c r="C3954" s="1" t="s">
        <v>1305</v>
      </c>
      <c r="D3954" s="1" t="s">
        <v>1306</v>
      </c>
      <c r="E3954" s="1" t="s">
        <v>8816</v>
      </c>
      <c r="F3954" s="1" t="s">
        <v>9242</v>
      </c>
    </row>
    <row r="3955" spans="1:6" x14ac:dyDescent="0.3">
      <c r="A3955" s="1" t="s">
        <v>2301</v>
      </c>
      <c r="B3955" s="1" t="s">
        <v>698</v>
      </c>
      <c r="C3955" s="1" t="s">
        <v>1305</v>
      </c>
      <c r="D3955" s="1" t="s">
        <v>1306</v>
      </c>
      <c r="E3955" s="1" t="s">
        <v>8817</v>
      </c>
      <c r="F3955" s="1" t="s">
        <v>9243</v>
      </c>
    </row>
    <row r="3956" spans="1:6" x14ac:dyDescent="0.3">
      <c r="A3956" s="1" t="s">
        <v>2301</v>
      </c>
      <c r="B3956" s="1" t="s">
        <v>698</v>
      </c>
      <c r="C3956" s="1" t="s">
        <v>1305</v>
      </c>
      <c r="D3956" s="1" t="s">
        <v>1306</v>
      </c>
      <c r="E3956" s="1" t="s">
        <v>8818</v>
      </c>
      <c r="F3956" s="1" t="s">
        <v>9244</v>
      </c>
    </row>
    <row r="3957" spans="1:6" x14ac:dyDescent="0.3">
      <c r="A3957" s="1" t="s">
        <v>2301</v>
      </c>
      <c r="B3957" s="1" t="s">
        <v>698</v>
      </c>
      <c r="C3957" s="1" t="s">
        <v>1305</v>
      </c>
      <c r="D3957" s="1" t="s">
        <v>1306</v>
      </c>
      <c r="E3957" s="1" t="s">
        <v>8819</v>
      </c>
      <c r="F3957" s="1" t="s">
        <v>9245</v>
      </c>
    </row>
    <row r="3958" spans="1:6" x14ac:dyDescent="0.3">
      <c r="A3958" s="1" t="s">
        <v>2301</v>
      </c>
      <c r="B3958" s="1" t="s">
        <v>698</v>
      </c>
      <c r="C3958" s="1" t="s">
        <v>1305</v>
      </c>
      <c r="D3958" s="1" t="s">
        <v>1306</v>
      </c>
      <c r="E3958" s="1" t="s">
        <v>8784</v>
      </c>
      <c r="F3958" s="1" t="s">
        <v>9210</v>
      </c>
    </row>
    <row r="3959" spans="1:6" x14ac:dyDescent="0.3">
      <c r="A3959" s="1" t="s">
        <v>2301</v>
      </c>
      <c r="B3959" s="1" t="s">
        <v>698</v>
      </c>
      <c r="C3959" s="1" t="s">
        <v>1305</v>
      </c>
      <c r="D3959" s="1" t="s">
        <v>1306</v>
      </c>
      <c r="E3959" s="1" t="s">
        <v>8785</v>
      </c>
      <c r="F3959" s="1" t="s">
        <v>9211</v>
      </c>
    </row>
    <row r="3960" spans="1:6" x14ac:dyDescent="0.3">
      <c r="A3960" s="1" t="s">
        <v>2301</v>
      </c>
      <c r="B3960" s="1" t="s">
        <v>698</v>
      </c>
      <c r="C3960" s="1" t="s">
        <v>1305</v>
      </c>
      <c r="D3960" s="1" t="s">
        <v>1306</v>
      </c>
      <c r="E3960" s="1" t="s">
        <v>8786</v>
      </c>
      <c r="F3960" s="1" t="s">
        <v>9212</v>
      </c>
    </row>
    <row r="3961" spans="1:6" x14ac:dyDescent="0.3">
      <c r="A3961" s="1" t="s">
        <v>2301</v>
      </c>
      <c r="B3961" s="1" t="s">
        <v>698</v>
      </c>
      <c r="C3961" s="1" t="s">
        <v>1305</v>
      </c>
      <c r="D3961" s="1" t="s">
        <v>1306</v>
      </c>
      <c r="E3961" s="1" t="s">
        <v>8787</v>
      </c>
      <c r="F3961" s="1" t="s">
        <v>9213</v>
      </c>
    </row>
    <row r="3962" spans="1:6" x14ac:dyDescent="0.3">
      <c r="A3962" s="1" t="s">
        <v>2301</v>
      </c>
      <c r="B3962" s="1" t="s">
        <v>698</v>
      </c>
      <c r="C3962" s="1" t="s">
        <v>1305</v>
      </c>
      <c r="D3962" s="1" t="s">
        <v>1306</v>
      </c>
      <c r="E3962" s="1" t="s">
        <v>8788</v>
      </c>
      <c r="F3962" s="1" t="s">
        <v>9214</v>
      </c>
    </row>
    <row r="3963" spans="1:6" x14ac:dyDescent="0.3">
      <c r="A3963" s="1" t="s">
        <v>2301</v>
      </c>
      <c r="B3963" s="1" t="s">
        <v>698</v>
      </c>
      <c r="C3963" s="1" t="s">
        <v>1305</v>
      </c>
      <c r="D3963" s="1" t="s">
        <v>1306</v>
      </c>
      <c r="E3963" s="1" t="s">
        <v>8789</v>
      </c>
      <c r="F3963" s="1" t="s">
        <v>9215</v>
      </c>
    </row>
    <row r="3964" spans="1:6" x14ac:dyDescent="0.3">
      <c r="A3964" s="1" t="s">
        <v>2301</v>
      </c>
      <c r="B3964" s="1" t="s">
        <v>698</v>
      </c>
      <c r="C3964" s="1" t="s">
        <v>1305</v>
      </c>
      <c r="D3964" s="1" t="s">
        <v>1306</v>
      </c>
      <c r="E3964" s="1" t="s">
        <v>8790</v>
      </c>
      <c r="F3964" s="1" t="s">
        <v>9216</v>
      </c>
    </row>
    <row r="3965" spans="1:6" x14ac:dyDescent="0.3">
      <c r="A3965" s="1" t="s">
        <v>2301</v>
      </c>
      <c r="B3965" s="1" t="s">
        <v>698</v>
      </c>
      <c r="C3965" s="1" t="s">
        <v>1305</v>
      </c>
      <c r="D3965" s="1" t="s">
        <v>1306</v>
      </c>
      <c r="E3965" s="1" t="s">
        <v>8791</v>
      </c>
      <c r="F3965" s="1" t="s">
        <v>9217</v>
      </c>
    </row>
    <row r="3966" spans="1:6" x14ac:dyDescent="0.3">
      <c r="A3966" s="1" t="s">
        <v>2301</v>
      </c>
      <c r="B3966" s="1" t="s">
        <v>698</v>
      </c>
      <c r="C3966" s="1" t="s">
        <v>1305</v>
      </c>
      <c r="D3966" s="1" t="s">
        <v>1306</v>
      </c>
      <c r="E3966" s="1" t="s">
        <v>8792</v>
      </c>
      <c r="F3966" s="1" t="s">
        <v>9218</v>
      </c>
    </row>
    <row r="3967" spans="1:6" x14ac:dyDescent="0.3">
      <c r="A3967" s="1" t="s">
        <v>2301</v>
      </c>
      <c r="B3967" s="1" t="s">
        <v>698</v>
      </c>
      <c r="C3967" s="1" t="s">
        <v>1305</v>
      </c>
      <c r="D3967" s="1" t="s">
        <v>1306</v>
      </c>
      <c r="E3967" s="1" t="s">
        <v>8838</v>
      </c>
      <c r="F3967" s="1" t="s">
        <v>9264</v>
      </c>
    </row>
    <row r="3968" spans="1:6" x14ac:dyDescent="0.3">
      <c r="A3968" s="1" t="s">
        <v>2301</v>
      </c>
      <c r="B3968" s="1" t="s">
        <v>698</v>
      </c>
      <c r="C3968" s="1" t="s">
        <v>1305</v>
      </c>
      <c r="D3968" s="1" t="s">
        <v>1306</v>
      </c>
      <c r="E3968" s="1" t="s">
        <v>8839</v>
      </c>
      <c r="F3968" s="1" t="s">
        <v>9265</v>
      </c>
    </row>
    <row r="3969" spans="1:6" x14ac:dyDescent="0.3">
      <c r="A3969" s="1" t="s">
        <v>2301</v>
      </c>
      <c r="B3969" s="1" t="s">
        <v>698</v>
      </c>
      <c r="C3969" s="1" t="s">
        <v>1305</v>
      </c>
      <c r="D3969" s="1" t="s">
        <v>1306</v>
      </c>
      <c r="E3969" s="1" t="s">
        <v>8840</v>
      </c>
      <c r="F3969" s="1" t="s">
        <v>9266</v>
      </c>
    </row>
    <row r="3970" spans="1:6" x14ac:dyDescent="0.3">
      <c r="A3970" s="1" t="s">
        <v>2301</v>
      </c>
      <c r="B3970" s="1" t="s">
        <v>698</v>
      </c>
      <c r="C3970" s="1" t="s">
        <v>1305</v>
      </c>
      <c r="D3970" s="1" t="s">
        <v>1306</v>
      </c>
      <c r="E3970" s="1" t="s">
        <v>8841</v>
      </c>
      <c r="F3970" s="1" t="s">
        <v>9267</v>
      </c>
    </row>
    <row r="3971" spans="1:6" x14ac:dyDescent="0.3">
      <c r="A3971" s="1" t="s">
        <v>2301</v>
      </c>
      <c r="B3971" s="1" t="s">
        <v>698</v>
      </c>
      <c r="C3971" s="1" t="s">
        <v>1305</v>
      </c>
      <c r="D3971" s="1" t="s">
        <v>1306</v>
      </c>
      <c r="E3971" s="1" t="s">
        <v>8842</v>
      </c>
      <c r="F3971" s="1" t="s">
        <v>9268</v>
      </c>
    </row>
    <row r="3972" spans="1:6" x14ac:dyDescent="0.3">
      <c r="A3972" s="1" t="s">
        <v>2301</v>
      </c>
      <c r="B3972" s="1" t="s">
        <v>698</v>
      </c>
      <c r="C3972" s="1" t="s">
        <v>1305</v>
      </c>
      <c r="D3972" s="1" t="s">
        <v>1306</v>
      </c>
      <c r="E3972" s="1" t="s">
        <v>8843</v>
      </c>
      <c r="F3972" s="1" t="s">
        <v>9269</v>
      </c>
    </row>
    <row r="3973" spans="1:6" x14ac:dyDescent="0.3">
      <c r="A3973" s="1" t="s">
        <v>2301</v>
      </c>
      <c r="B3973" s="1" t="s">
        <v>698</v>
      </c>
      <c r="C3973" s="1" t="s">
        <v>1305</v>
      </c>
      <c r="D3973" s="1" t="s">
        <v>1306</v>
      </c>
      <c r="E3973" s="1" t="s">
        <v>8844</v>
      </c>
      <c r="F3973" s="1" t="s">
        <v>9270</v>
      </c>
    </row>
    <row r="3974" spans="1:6" x14ac:dyDescent="0.3">
      <c r="A3974" s="1" t="s">
        <v>2301</v>
      </c>
      <c r="B3974" s="1" t="s">
        <v>698</v>
      </c>
      <c r="C3974" s="1" t="s">
        <v>1305</v>
      </c>
      <c r="D3974" s="1" t="s">
        <v>1306</v>
      </c>
      <c r="E3974" s="1" t="s">
        <v>8845</v>
      </c>
      <c r="F3974" s="1" t="s">
        <v>9271</v>
      </c>
    </row>
    <row r="3975" spans="1:6" x14ac:dyDescent="0.3">
      <c r="A3975" s="1" t="s">
        <v>2301</v>
      </c>
      <c r="B3975" s="1" t="s">
        <v>698</v>
      </c>
      <c r="C3975" s="1" t="s">
        <v>1305</v>
      </c>
      <c r="D3975" s="1" t="s">
        <v>1306</v>
      </c>
      <c r="E3975" s="1" t="s">
        <v>8846</v>
      </c>
      <c r="F3975" s="1" t="s">
        <v>9272</v>
      </c>
    </row>
    <row r="3976" spans="1:6" x14ac:dyDescent="0.3">
      <c r="A3976" s="1" t="s">
        <v>2301</v>
      </c>
      <c r="B3976" s="1" t="s">
        <v>698</v>
      </c>
      <c r="C3976" s="1" t="s">
        <v>1305</v>
      </c>
      <c r="D3976" s="1" t="s">
        <v>1306</v>
      </c>
      <c r="E3976" s="1" t="s">
        <v>8802</v>
      </c>
      <c r="F3976" s="1" t="s">
        <v>9228</v>
      </c>
    </row>
    <row r="3977" spans="1:6" x14ac:dyDescent="0.3">
      <c r="A3977" s="1" t="s">
        <v>2301</v>
      </c>
      <c r="B3977" s="1" t="s">
        <v>698</v>
      </c>
      <c r="C3977" s="1" t="s">
        <v>1305</v>
      </c>
      <c r="D3977" s="1" t="s">
        <v>1306</v>
      </c>
      <c r="E3977" s="1" t="s">
        <v>8803</v>
      </c>
      <c r="F3977" s="1" t="s">
        <v>9229</v>
      </c>
    </row>
    <row r="3978" spans="1:6" x14ac:dyDescent="0.3">
      <c r="A3978" s="1" t="s">
        <v>2301</v>
      </c>
      <c r="B3978" s="1" t="s">
        <v>698</v>
      </c>
      <c r="C3978" s="1" t="s">
        <v>1305</v>
      </c>
      <c r="D3978" s="1" t="s">
        <v>1306</v>
      </c>
      <c r="E3978" s="1" t="s">
        <v>8804</v>
      </c>
      <c r="F3978" s="1" t="s">
        <v>9230</v>
      </c>
    </row>
    <row r="3979" spans="1:6" x14ac:dyDescent="0.3">
      <c r="A3979" s="1" t="s">
        <v>2301</v>
      </c>
      <c r="B3979" s="1" t="s">
        <v>698</v>
      </c>
      <c r="C3979" s="1" t="s">
        <v>1305</v>
      </c>
      <c r="D3979" s="1" t="s">
        <v>1306</v>
      </c>
      <c r="E3979" s="1" t="s">
        <v>8805</v>
      </c>
      <c r="F3979" s="1" t="s">
        <v>9231</v>
      </c>
    </row>
    <row r="3980" spans="1:6" x14ac:dyDescent="0.3">
      <c r="A3980" s="1" t="s">
        <v>2301</v>
      </c>
      <c r="B3980" s="1" t="s">
        <v>698</v>
      </c>
      <c r="C3980" s="1" t="s">
        <v>1305</v>
      </c>
      <c r="D3980" s="1" t="s">
        <v>1306</v>
      </c>
      <c r="E3980" s="1" t="s">
        <v>8806</v>
      </c>
      <c r="F3980" s="1" t="s">
        <v>9232</v>
      </c>
    </row>
    <row r="3981" spans="1:6" x14ac:dyDescent="0.3">
      <c r="A3981" s="1" t="s">
        <v>2301</v>
      </c>
      <c r="B3981" s="1" t="s">
        <v>698</v>
      </c>
      <c r="C3981" s="1" t="s">
        <v>1305</v>
      </c>
      <c r="D3981" s="1" t="s">
        <v>1306</v>
      </c>
      <c r="E3981" s="1" t="s">
        <v>8807</v>
      </c>
      <c r="F3981" s="1" t="s">
        <v>9233</v>
      </c>
    </row>
    <row r="3982" spans="1:6" x14ac:dyDescent="0.3">
      <c r="A3982" s="1" t="s">
        <v>2301</v>
      </c>
      <c r="B3982" s="1" t="s">
        <v>698</v>
      </c>
      <c r="C3982" s="1" t="s">
        <v>1305</v>
      </c>
      <c r="D3982" s="1" t="s">
        <v>1306</v>
      </c>
      <c r="E3982" s="1" t="s">
        <v>8808</v>
      </c>
      <c r="F3982" s="1" t="s">
        <v>9234</v>
      </c>
    </row>
    <row r="3983" spans="1:6" x14ac:dyDescent="0.3">
      <c r="A3983" s="1" t="s">
        <v>2301</v>
      </c>
      <c r="B3983" s="1" t="s">
        <v>698</v>
      </c>
      <c r="C3983" s="1" t="s">
        <v>1305</v>
      </c>
      <c r="D3983" s="1" t="s">
        <v>1306</v>
      </c>
      <c r="E3983" s="1" t="s">
        <v>8809</v>
      </c>
      <c r="F3983" s="1" t="s">
        <v>9235</v>
      </c>
    </row>
    <row r="3984" spans="1:6" x14ac:dyDescent="0.3">
      <c r="A3984" s="1" t="s">
        <v>2301</v>
      </c>
      <c r="B3984" s="1" t="s">
        <v>698</v>
      </c>
      <c r="C3984" s="1" t="s">
        <v>1305</v>
      </c>
      <c r="D3984" s="1" t="s">
        <v>1306</v>
      </c>
      <c r="E3984" s="1" t="s">
        <v>8810</v>
      </c>
      <c r="F3984" s="1" t="s">
        <v>9236</v>
      </c>
    </row>
    <row r="3985" spans="1:6" x14ac:dyDescent="0.3">
      <c r="A3985" s="1" t="s">
        <v>2301</v>
      </c>
      <c r="B3985" s="1" t="s">
        <v>698</v>
      </c>
      <c r="C3985" s="1" t="s">
        <v>1305</v>
      </c>
      <c r="D3985" s="1" t="s">
        <v>1306</v>
      </c>
      <c r="E3985" s="1" t="s">
        <v>8820</v>
      </c>
      <c r="F3985" s="1" t="s">
        <v>9246</v>
      </c>
    </row>
    <row r="3986" spans="1:6" x14ac:dyDescent="0.3">
      <c r="A3986" s="1" t="s">
        <v>2301</v>
      </c>
      <c r="B3986" s="1" t="s">
        <v>698</v>
      </c>
      <c r="C3986" s="1" t="s">
        <v>1305</v>
      </c>
      <c r="D3986" s="1" t="s">
        <v>1306</v>
      </c>
      <c r="E3986" s="1" t="s">
        <v>8821</v>
      </c>
      <c r="F3986" s="1" t="s">
        <v>9247</v>
      </c>
    </row>
    <row r="3987" spans="1:6" x14ac:dyDescent="0.3">
      <c r="A3987" s="1" t="s">
        <v>2301</v>
      </c>
      <c r="B3987" s="1" t="s">
        <v>698</v>
      </c>
      <c r="C3987" s="1" t="s">
        <v>1305</v>
      </c>
      <c r="D3987" s="1" t="s">
        <v>1306</v>
      </c>
      <c r="E3987" s="1" t="s">
        <v>8822</v>
      </c>
      <c r="F3987" s="1" t="s">
        <v>9248</v>
      </c>
    </row>
    <row r="3988" spans="1:6" x14ac:dyDescent="0.3">
      <c r="A3988" s="1" t="s">
        <v>2301</v>
      </c>
      <c r="B3988" s="1" t="s">
        <v>698</v>
      </c>
      <c r="C3988" s="1" t="s">
        <v>1305</v>
      </c>
      <c r="D3988" s="1" t="s">
        <v>1306</v>
      </c>
      <c r="E3988" s="1" t="s">
        <v>8823</v>
      </c>
      <c r="F3988" s="1" t="s">
        <v>9249</v>
      </c>
    </row>
    <row r="3989" spans="1:6" x14ac:dyDescent="0.3">
      <c r="A3989" s="1" t="s">
        <v>2301</v>
      </c>
      <c r="B3989" s="1" t="s">
        <v>698</v>
      </c>
      <c r="C3989" s="1" t="s">
        <v>1305</v>
      </c>
      <c r="D3989" s="1" t="s">
        <v>1306</v>
      </c>
      <c r="E3989" s="1" t="s">
        <v>8824</v>
      </c>
      <c r="F3989" s="1" t="s">
        <v>9250</v>
      </c>
    </row>
    <row r="3990" spans="1:6" x14ac:dyDescent="0.3">
      <c r="A3990" s="1" t="s">
        <v>2301</v>
      </c>
      <c r="B3990" s="1" t="s">
        <v>698</v>
      </c>
      <c r="C3990" s="1" t="s">
        <v>1305</v>
      </c>
      <c r="D3990" s="1" t="s">
        <v>1306</v>
      </c>
      <c r="E3990" s="1" t="s">
        <v>8825</v>
      </c>
      <c r="F3990" s="1" t="s">
        <v>9251</v>
      </c>
    </row>
    <row r="3991" spans="1:6" x14ac:dyDescent="0.3">
      <c r="A3991" s="1" t="s">
        <v>2301</v>
      </c>
      <c r="B3991" s="1" t="s">
        <v>698</v>
      </c>
      <c r="C3991" s="1" t="s">
        <v>1305</v>
      </c>
      <c r="D3991" s="1" t="s">
        <v>1306</v>
      </c>
      <c r="E3991" s="1" t="s">
        <v>8826</v>
      </c>
      <c r="F3991" s="1" t="s">
        <v>9252</v>
      </c>
    </row>
    <row r="3992" spans="1:6" x14ac:dyDescent="0.3">
      <c r="A3992" s="1" t="s">
        <v>2301</v>
      </c>
      <c r="B3992" s="1" t="s">
        <v>698</v>
      </c>
      <c r="C3992" s="1" t="s">
        <v>1305</v>
      </c>
      <c r="D3992" s="1" t="s">
        <v>1306</v>
      </c>
      <c r="E3992" s="1" t="s">
        <v>8827</v>
      </c>
      <c r="F3992" s="1" t="s">
        <v>9253</v>
      </c>
    </row>
    <row r="3993" spans="1:6" x14ac:dyDescent="0.3">
      <c r="A3993" s="1" t="s">
        <v>2301</v>
      </c>
      <c r="B3993" s="1" t="s">
        <v>698</v>
      </c>
      <c r="C3993" s="1" t="s">
        <v>1305</v>
      </c>
      <c r="D3993" s="1" t="s">
        <v>1306</v>
      </c>
      <c r="E3993" s="1" t="s">
        <v>8828</v>
      </c>
      <c r="F3993" s="1" t="s">
        <v>9254</v>
      </c>
    </row>
    <row r="3994" spans="1:6" x14ac:dyDescent="0.3">
      <c r="A3994" s="1" t="s">
        <v>2301</v>
      </c>
      <c r="B3994" s="1" t="s">
        <v>698</v>
      </c>
      <c r="C3994" s="1" t="s">
        <v>1305</v>
      </c>
      <c r="D3994" s="1" t="s">
        <v>1306</v>
      </c>
      <c r="E3994" s="1" t="s">
        <v>8784</v>
      </c>
      <c r="F3994" s="1" t="s">
        <v>9210</v>
      </c>
    </row>
    <row r="3995" spans="1:6" x14ac:dyDescent="0.3">
      <c r="A3995" s="1" t="s">
        <v>2301</v>
      </c>
      <c r="B3995" s="1" t="s">
        <v>698</v>
      </c>
      <c r="C3995" s="1" t="s">
        <v>1305</v>
      </c>
      <c r="D3995" s="1" t="s">
        <v>1306</v>
      </c>
      <c r="E3995" s="1" t="s">
        <v>8785</v>
      </c>
      <c r="F3995" s="1" t="s">
        <v>9211</v>
      </c>
    </row>
    <row r="3996" spans="1:6" x14ac:dyDescent="0.3">
      <c r="A3996" s="1" t="s">
        <v>2301</v>
      </c>
      <c r="B3996" s="1" t="s">
        <v>698</v>
      </c>
      <c r="C3996" s="1" t="s">
        <v>1305</v>
      </c>
      <c r="D3996" s="1" t="s">
        <v>1306</v>
      </c>
      <c r="E3996" s="1" t="s">
        <v>8786</v>
      </c>
      <c r="F3996" s="1" t="s">
        <v>9212</v>
      </c>
    </row>
    <row r="3997" spans="1:6" x14ac:dyDescent="0.3">
      <c r="A3997" s="1" t="s">
        <v>2301</v>
      </c>
      <c r="B3997" s="1" t="s">
        <v>698</v>
      </c>
      <c r="C3997" s="1" t="s">
        <v>1305</v>
      </c>
      <c r="D3997" s="1" t="s">
        <v>1306</v>
      </c>
      <c r="E3997" s="1" t="s">
        <v>8787</v>
      </c>
      <c r="F3997" s="1" t="s">
        <v>9213</v>
      </c>
    </row>
    <row r="3998" spans="1:6" x14ac:dyDescent="0.3">
      <c r="A3998" s="1" t="s">
        <v>2301</v>
      </c>
      <c r="B3998" s="1" t="s">
        <v>698</v>
      </c>
      <c r="C3998" s="1" t="s">
        <v>1305</v>
      </c>
      <c r="D3998" s="1" t="s">
        <v>1306</v>
      </c>
      <c r="E3998" s="1" t="s">
        <v>8788</v>
      </c>
      <c r="F3998" s="1" t="s">
        <v>9214</v>
      </c>
    </row>
    <row r="3999" spans="1:6" x14ac:dyDescent="0.3">
      <c r="A3999" s="1" t="s">
        <v>2301</v>
      </c>
      <c r="B3999" s="1" t="s">
        <v>698</v>
      </c>
      <c r="C3999" s="1" t="s">
        <v>1305</v>
      </c>
      <c r="D3999" s="1" t="s">
        <v>1306</v>
      </c>
      <c r="E3999" s="1" t="s">
        <v>8789</v>
      </c>
      <c r="F3999" s="1" t="s">
        <v>9215</v>
      </c>
    </row>
    <row r="4000" spans="1:6" x14ac:dyDescent="0.3">
      <c r="A4000" s="1" t="s">
        <v>2301</v>
      </c>
      <c r="B4000" s="1" t="s">
        <v>698</v>
      </c>
      <c r="C4000" s="1" t="s">
        <v>1305</v>
      </c>
      <c r="D4000" s="1" t="s">
        <v>1306</v>
      </c>
      <c r="E4000" s="1" t="s">
        <v>8790</v>
      </c>
      <c r="F4000" s="1" t="s">
        <v>9216</v>
      </c>
    </row>
    <row r="4001" spans="1:6" x14ac:dyDescent="0.3">
      <c r="A4001" s="1" t="s">
        <v>2301</v>
      </c>
      <c r="B4001" s="1" t="s">
        <v>698</v>
      </c>
      <c r="C4001" s="1" t="s">
        <v>1305</v>
      </c>
      <c r="D4001" s="1" t="s">
        <v>1306</v>
      </c>
      <c r="E4001" s="1" t="s">
        <v>8791</v>
      </c>
      <c r="F4001" s="1" t="s">
        <v>9217</v>
      </c>
    </row>
    <row r="4002" spans="1:6" x14ac:dyDescent="0.3">
      <c r="A4002" s="1" t="s">
        <v>2301</v>
      </c>
      <c r="B4002" s="1" t="s">
        <v>698</v>
      </c>
      <c r="C4002" s="1" t="s">
        <v>1305</v>
      </c>
      <c r="D4002" s="1" t="s">
        <v>1306</v>
      </c>
      <c r="E4002" s="1" t="s">
        <v>8792</v>
      </c>
      <c r="F4002" s="1" t="s">
        <v>9218</v>
      </c>
    </row>
    <row r="4003" spans="1:6" x14ac:dyDescent="0.3">
      <c r="A4003" s="1" t="s">
        <v>2301</v>
      </c>
      <c r="B4003" s="1" t="s">
        <v>698</v>
      </c>
      <c r="C4003" s="1" t="s">
        <v>1305</v>
      </c>
      <c r="D4003" s="1" t="s">
        <v>1306</v>
      </c>
      <c r="E4003" s="1" t="s">
        <v>8838</v>
      </c>
      <c r="F4003" s="1" t="s">
        <v>9264</v>
      </c>
    </row>
    <row r="4004" spans="1:6" x14ac:dyDescent="0.3">
      <c r="A4004" s="1" t="s">
        <v>2301</v>
      </c>
      <c r="B4004" s="1" t="s">
        <v>698</v>
      </c>
      <c r="C4004" s="1" t="s">
        <v>1305</v>
      </c>
      <c r="D4004" s="1" t="s">
        <v>1306</v>
      </c>
      <c r="E4004" s="1" t="s">
        <v>8839</v>
      </c>
      <c r="F4004" s="1" t="s">
        <v>9265</v>
      </c>
    </row>
    <row r="4005" spans="1:6" x14ac:dyDescent="0.3">
      <c r="A4005" s="1" t="s">
        <v>2301</v>
      </c>
      <c r="B4005" s="1" t="s">
        <v>698</v>
      </c>
      <c r="C4005" s="1" t="s">
        <v>1305</v>
      </c>
      <c r="D4005" s="1" t="s">
        <v>1306</v>
      </c>
      <c r="E4005" s="1" t="s">
        <v>8840</v>
      </c>
      <c r="F4005" s="1" t="s">
        <v>9266</v>
      </c>
    </row>
    <row r="4006" spans="1:6" x14ac:dyDescent="0.3">
      <c r="A4006" s="1" t="s">
        <v>2301</v>
      </c>
      <c r="B4006" s="1" t="s">
        <v>698</v>
      </c>
      <c r="C4006" s="1" t="s">
        <v>1305</v>
      </c>
      <c r="D4006" s="1" t="s">
        <v>1306</v>
      </c>
      <c r="E4006" s="1" t="s">
        <v>8841</v>
      </c>
      <c r="F4006" s="1" t="s">
        <v>9267</v>
      </c>
    </row>
    <row r="4007" spans="1:6" x14ac:dyDescent="0.3">
      <c r="A4007" s="1" t="s">
        <v>2301</v>
      </c>
      <c r="B4007" s="1" t="s">
        <v>698</v>
      </c>
      <c r="C4007" s="1" t="s">
        <v>1305</v>
      </c>
      <c r="D4007" s="1" t="s">
        <v>1306</v>
      </c>
      <c r="E4007" s="1" t="s">
        <v>8842</v>
      </c>
      <c r="F4007" s="1" t="s">
        <v>9268</v>
      </c>
    </row>
    <row r="4008" spans="1:6" x14ac:dyDescent="0.3">
      <c r="A4008" s="1" t="s">
        <v>2301</v>
      </c>
      <c r="B4008" s="1" t="s">
        <v>698</v>
      </c>
      <c r="C4008" s="1" t="s">
        <v>1305</v>
      </c>
      <c r="D4008" s="1" t="s">
        <v>1306</v>
      </c>
      <c r="E4008" s="1" t="s">
        <v>8843</v>
      </c>
      <c r="F4008" s="1" t="s">
        <v>9269</v>
      </c>
    </row>
    <row r="4009" spans="1:6" x14ac:dyDescent="0.3">
      <c r="A4009" s="1" t="s">
        <v>2301</v>
      </c>
      <c r="B4009" s="1" t="s">
        <v>698</v>
      </c>
      <c r="C4009" s="1" t="s">
        <v>1305</v>
      </c>
      <c r="D4009" s="1" t="s">
        <v>1306</v>
      </c>
      <c r="E4009" s="1" t="s">
        <v>8844</v>
      </c>
      <c r="F4009" s="1" t="s">
        <v>9270</v>
      </c>
    </row>
    <row r="4010" spans="1:6" x14ac:dyDescent="0.3">
      <c r="A4010" s="1" t="s">
        <v>2301</v>
      </c>
      <c r="B4010" s="1" t="s">
        <v>698</v>
      </c>
      <c r="C4010" s="1" t="s">
        <v>1305</v>
      </c>
      <c r="D4010" s="1" t="s">
        <v>1306</v>
      </c>
      <c r="E4010" s="1" t="s">
        <v>8845</v>
      </c>
      <c r="F4010" s="1" t="s">
        <v>9271</v>
      </c>
    </row>
    <row r="4011" spans="1:6" x14ac:dyDescent="0.3">
      <c r="A4011" s="1" t="s">
        <v>2301</v>
      </c>
      <c r="B4011" s="1" t="s">
        <v>698</v>
      </c>
      <c r="C4011" s="1" t="s">
        <v>1305</v>
      </c>
      <c r="D4011" s="1" t="s">
        <v>1306</v>
      </c>
      <c r="E4011" s="1" t="s">
        <v>8846</v>
      </c>
      <c r="F4011" s="1" t="s">
        <v>9272</v>
      </c>
    </row>
    <row r="4012" spans="1:6" x14ac:dyDescent="0.3">
      <c r="A4012" s="1" t="s">
        <v>2301</v>
      </c>
      <c r="B4012" s="1" t="s">
        <v>698</v>
      </c>
      <c r="C4012" s="1" t="s">
        <v>1305</v>
      </c>
      <c r="D4012" s="1" t="s">
        <v>1306</v>
      </c>
      <c r="E4012" s="1" t="s">
        <v>8802</v>
      </c>
      <c r="F4012" s="1" t="s">
        <v>9228</v>
      </c>
    </row>
    <row r="4013" spans="1:6" x14ac:dyDescent="0.3">
      <c r="A4013" s="1" t="s">
        <v>2301</v>
      </c>
      <c r="B4013" s="1" t="s">
        <v>698</v>
      </c>
      <c r="C4013" s="1" t="s">
        <v>1305</v>
      </c>
      <c r="D4013" s="1" t="s">
        <v>1306</v>
      </c>
      <c r="E4013" s="1" t="s">
        <v>8803</v>
      </c>
      <c r="F4013" s="1" t="s">
        <v>9229</v>
      </c>
    </row>
    <row r="4014" spans="1:6" x14ac:dyDescent="0.3">
      <c r="A4014" s="1" t="s">
        <v>2301</v>
      </c>
      <c r="B4014" s="1" t="s">
        <v>698</v>
      </c>
      <c r="C4014" s="1" t="s">
        <v>1305</v>
      </c>
      <c r="D4014" s="1" t="s">
        <v>1306</v>
      </c>
      <c r="E4014" s="1" t="s">
        <v>8804</v>
      </c>
      <c r="F4014" s="1" t="s">
        <v>9230</v>
      </c>
    </row>
    <row r="4015" spans="1:6" x14ac:dyDescent="0.3">
      <c r="A4015" s="1" t="s">
        <v>2301</v>
      </c>
      <c r="B4015" s="1" t="s">
        <v>698</v>
      </c>
      <c r="C4015" s="1" t="s">
        <v>1305</v>
      </c>
      <c r="D4015" s="1" t="s">
        <v>1306</v>
      </c>
      <c r="E4015" s="1" t="s">
        <v>8805</v>
      </c>
      <c r="F4015" s="1" t="s">
        <v>9231</v>
      </c>
    </row>
    <row r="4016" spans="1:6" x14ac:dyDescent="0.3">
      <c r="A4016" s="1" t="s">
        <v>2301</v>
      </c>
      <c r="B4016" s="1" t="s">
        <v>698</v>
      </c>
      <c r="C4016" s="1" t="s">
        <v>1305</v>
      </c>
      <c r="D4016" s="1" t="s">
        <v>1306</v>
      </c>
      <c r="E4016" s="1" t="s">
        <v>8806</v>
      </c>
      <c r="F4016" s="1" t="s">
        <v>9232</v>
      </c>
    </row>
    <row r="4017" spans="1:6" x14ac:dyDescent="0.3">
      <c r="A4017" s="1" t="s">
        <v>2301</v>
      </c>
      <c r="B4017" s="1" t="s">
        <v>698</v>
      </c>
      <c r="C4017" s="1" t="s">
        <v>1305</v>
      </c>
      <c r="D4017" s="1" t="s">
        <v>1306</v>
      </c>
      <c r="E4017" s="1" t="s">
        <v>8807</v>
      </c>
      <c r="F4017" s="1" t="s">
        <v>9233</v>
      </c>
    </row>
    <row r="4018" spans="1:6" x14ac:dyDescent="0.3">
      <c r="A4018" s="1" t="s">
        <v>2301</v>
      </c>
      <c r="B4018" s="1" t="s">
        <v>698</v>
      </c>
      <c r="C4018" s="1" t="s">
        <v>1305</v>
      </c>
      <c r="D4018" s="1" t="s">
        <v>1306</v>
      </c>
      <c r="E4018" s="1" t="s">
        <v>8808</v>
      </c>
      <c r="F4018" s="1" t="s">
        <v>9234</v>
      </c>
    </row>
    <row r="4019" spans="1:6" x14ac:dyDescent="0.3">
      <c r="A4019" s="1" t="s">
        <v>2301</v>
      </c>
      <c r="B4019" s="1" t="s">
        <v>698</v>
      </c>
      <c r="C4019" s="1" t="s">
        <v>1305</v>
      </c>
      <c r="D4019" s="1" t="s">
        <v>1306</v>
      </c>
      <c r="E4019" s="1" t="s">
        <v>8809</v>
      </c>
      <c r="F4019" s="1" t="s">
        <v>9235</v>
      </c>
    </row>
    <row r="4020" spans="1:6" x14ac:dyDescent="0.3">
      <c r="A4020" s="1" t="s">
        <v>2301</v>
      </c>
      <c r="B4020" s="1" t="s">
        <v>698</v>
      </c>
      <c r="C4020" s="1" t="s">
        <v>1305</v>
      </c>
      <c r="D4020" s="1" t="s">
        <v>1306</v>
      </c>
      <c r="E4020" s="1" t="s">
        <v>8810</v>
      </c>
      <c r="F4020" s="1" t="s">
        <v>9236</v>
      </c>
    </row>
    <row r="4021" spans="1:6" x14ac:dyDescent="0.3">
      <c r="A4021" s="1" t="s">
        <v>2301</v>
      </c>
      <c r="B4021" s="1" t="s">
        <v>698</v>
      </c>
      <c r="C4021" s="1" t="s">
        <v>1305</v>
      </c>
      <c r="D4021" s="1" t="s">
        <v>1306</v>
      </c>
      <c r="E4021" s="1" t="s">
        <v>8820</v>
      </c>
      <c r="F4021" s="1" t="s">
        <v>9246</v>
      </c>
    </row>
    <row r="4022" spans="1:6" x14ac:dyDescent="0.3">
      <c r="A4022" s="1" t="s">
        <v>2301</v>
      </c>
      <c r="B4022" s="1" t="s">
        <v>698</v>
      </c>
      <c r="C4022" s="1" t="s">
        <v>1305</v>
      </c>
      <c r="D4022" s="1" t="s">
        <v>1306</v>
      </c>
      <c r="E4022" s="1" t="s">
        <v>8821</v>
      </c>
      <c r="F4022" s="1" t="s">
        <v>9247</v>
      </c>
    </row>
    <row r="4023" spans="1:6" x14ac:dyDescent="0.3">
      <c r="A4023" s="1" t="s">
        <v>2301</v>
      </c>
      <c r="B4023" s="1" t="s">
        <v>698</v>
      </c>
      <c r="C4023" s="1" t="s">
        <v>1305</v>
      </c>
      <c r="D4023" s="1" t="s">
        <v>1306</v>
      </c>
      <c r="E4023" s="1" t="s">
        <v>8822</v>
      </c>
      <c r="F4023" s="1" t="s">
        <v>9248</v>
      </c>
    </row>
    <row r="4024" spans="1:6" x14ac:dyDescent="0.3">
      <c r="A4024" s="1" t="s">
        <v>2301</v>
      </c>
      <c r="B4024" s="1" t="s">
        <v>698</v>
      </c>
      <c r="C4024" s="1" t="s">
        <v>1305</v>
      </c>
      <c r="D4024" s="1" t="s">
        <v>1306</v>
      </c>
      <c r="E4024" s="1" t="s">
        <v>8823</v>
      </c>
      <c r="F4024" s="1" t="s">
        <v>9249</v>
      </c>
    </row>
    <row r="4025" spans="1:6" x14ac:dyDescent="0.3">
      <c r="A4025" s="1" t="s">
        <v>2301</v>
      </c>
      <c r="B4025" s="1" t="s">
        <v>698</v>
      </c>
      <c r="C4025" s="1" t="s">
        <v>1305</v>
      </c>
      <c r="D4025" s="1" t="s">
        <v>1306</v>
      </c>
      <c r="E4025" s="1" t="s">
        <v>8824</v>
      </c>
      <c r="F4025" s="1" t="s">
        <v>9250</v>
      </c>
    </row>
    <row r="4026" spans="1:6" x14ac:dyDescent="0.3">
      <c r="A4026" s="1" t="s">
        <v>2301</v>
      </c>
      <c r="B4026" s="1" t="s">
        <v>698</v>
      </c>
      <c r="C4026" s="1" t="s">
        <v>1305</v>
      </c>
      <c r="D4026" s="1" t="s">
        <v>1306</v>
      </c>
      <c r="E4026" s="1" t="s">
        <v>8825</v>
      </c>
      <c r="F4026" s="1" t="s">
        <v>9251</v>
      </c>
    </row>
    <row r="4027" spans="1:6" x14ac:dyDescent="0.3">
      <c r="A4027" s="1" t="s">
        <v>2301</v>
      </c>
      <c r="B4027" s="1" t="s">
        <v>698</v>
      </c>
      <c r="C4027" s="1" t="s">
        <v>1305</v>
      </c>
      <c r="D4027" s="1" t="s">
        <v>1306</v>
      </c>
      <c r="E4027" s="1" t="s">
        <v>8826</v>
      </c>
      <c r="F4027" s="1" t="s">
        <v>9252</v>
      </c>
    </row>
    <row r="4028" spans="1:6" x14ac:dyDescent="0.3">
      <c r="A4028" s="1" t="s">
        <v>2301</v>
      </c>
      <c r="B4028" s="1" t="s">
        <v>698</v>
      </c>
      <c r="C4028" s="1" t="s">
        <v>1305</v>
      </c>
      <c r="D4028" s="1" t="s">
        <v>1306</v>
      </c>
      <c r="E4028" s="1" t="s">
        <v>8827</v>
      </c>
      <c r="F4028" s="1" t="s">
        <v>9253</v>
      </c>
    </row>
    <row r="4029" spans="1:6" x14ac:dyDescent="0.3">
      <c r="A4029" s="1" t="s">
        <v>2301</v>
      </c>
      <c r="B4029" s="1" t="s">
        <v>698</v>
      </c>
      <c r="C4029" s="1" t="s">
        <v>1305</v>
      </c>
      <c r="D4029" s="1" t="s">
        <v>1306</v>
      </c>
      <c r="E4029" s="1" t="s">
        <v>8828</v>
      </c>
      <c r="F4029" s="1" t="s">
        <v>9254</v>
      </c>
    </row>
    <row r="4030" spans="1:6" x14ac:dyDescent="0.3">
      <c r="A4030" s="1" t="s">
        <v>2301</v>
      </c>
      <c r="B4030" s="1" t="s">
        <v>698</v>
      </c>
      <c r="C4030" s="1" t="s">
        <v>1305</v>
      </c>
      <c r="D4030" s="1" t="s">
        <v>1306</v>
      </c>
      <c r="E4030" s="1" t="s">
        <v>8784</v>
      </c>
      <c r="F4030" s="1" t="s">
        <v>9210</v>
      </c>
    </row>
    <row r="4031" spans="1:6" x14ac:dyDescent="0.3">
      <c r="A4031" s="1" t="s">
        <v>2301</v>
      </c>
      <c r="B4031" s="1" t="s">
        <v>698</v>
      </c>
      <c r="C4031" s="1" t="s">
        <v>1305</v>
      </c>
      <c r="D4031" s="1" t="s">
        <v>1306</v>
      </c>
      <c r="E4031" s="1" t="s">
        <v>8785</v>
      </c>
      <c r="F4031" s="1" t="s">
        <v>9211</v>
      </c>
    </row>
    <row r="4032" spans="1:6" x14ac:dyDescent="0.3">
      <c r="A4032" s="1" t="s">
        <v>2301</v>
      </c>
      <c r="B4032" s="1" t="s">
        <v>698</v>
      </c>
      <c r="C4032" s="1" t="s">
        <v>1305</v>
      </c>
      <c r="D4032" s="1" t="s">
        <v>1306</v>
      </c>
      <c r="E4032" s="1" t="s">
        <v>8786</v>
      </c>
      <c r="F4032" s="1" t="s">
        <v>9212</v>
      </c>
    </row>
    <row r="4033" spans="1:6" x14ac:dyDescent="0.3">
      <c r="A4033" s="1" t="s">
        <v>2301</v>
      </c>
      <c r="B4033" s="1" t="s">
        <v>698</v>
      </c>
      <c r="C4033" s="1" t="s">
        <v>1305</v>
      </c>
      <c r="D4033" s="1" t="s">
        <v>1306</v>
      </c>
      <c r="E4033" s="1" t="s">
        <v>8787</v>
      </c>
      <c r="F4033" s="1" t="s">
        <v>9213</v>
      </c>
    </row>
    <row r="4034" spans="1:6" x14ac:dyDescent="0.3">
      <c r="A4034" s="1" t="s">
        <v>2301</v>
      </c>
      <c r="B4034" s="1" t="s">
        <v>698</v>
      </c>
      <c r="C4034" s="1" t="s">
        <v>1305</v>
      </c>
      <c r="D4034" s="1" t="s">
        <v>1306</v>
      </c>
      <c r="E4034" s="1" t="s">
        <v>8788</v>
      </c>
      <c r="F4034" s="1" t="s">
        <v>9214</v>
      </c>
    </row>
    <row r="4035" spans="1:6" x14ac:dyDescent="0.3">
      <c r="A4035" s="1" t="s">
        <v>2301</v>
      </c>
      <c r="B4035" s="1" t="s">
        <v>698</v>
      </c>
      <c r="C4035" s="1" t="s">
        <v>1305</v>
      </c>
      <c r="D4035" s="1" t="s">
        <v>1306</v>
      </c>
      <c r="E4035" s="1" t="s">
        <v>8789</v>
      </c>
      <c r="F4035" s="1" t="s">
        <v>9215</v>
      </c>
    </row>
    <row r="4036" spans="1:6" x14ac:dyDescent="0.3">
      <c r="A4036" s="1" t="s">
        <v>2301</v>
      </c>
      <c r="B4036" s="1" t="s">
        <v>698</v>
      </c>
      <c r="C4036" s="1" t="s">
        <v>1305</v>
      </c>
      <c r="D4036" s="1" t="s">
        <v>1306</v>
      </c>
      <c r="E4036" s="1" t="s">
        <v>8790</v>
      </c>
      <c r="F4036" s="1" t="s">
        <v>9216</v>
      </c>
    </row>
    <row r="4037" spans="1:6" x14ac:dyDescent="0.3">
      <c r="A4037" s="1" t="s">
        <v>2301</v>
      </c>
      <c r="B4037" s="1" t="s">
        <v>698</v>
      </c>
      <c r="C4037" s="1" t="s">
        <v>1305</v>
      </c>
      <c r="D4037" s="1" t="s">
        <v>1306</v>
      </c>
      <c r="E4037" s="1" t="s">
        <v>8791</v>
      </c>
      <c r="F4037" s="1" t="s">
        <v>9217</v>
      </c>
    </row>
    <row r="4038" spans="1:6" x14ac:dyDescent="0.3">
      <c r="A4038" s="1" t="s">
        <v>2301</v>
      </c>
      <c r="B4038" s="1" t="s">
        <v>698</v>
      </c>
      <c r="C4038" s="1" t="s">
        <v>1305</v>
      </c>
      <c r="D4038" s="1" t="s">
        <v>1306</v>
      </c>
      <c r="E4038" s="1" t="s">
        <v>8792</v>
      </c>
      <c r="F4038" s="1" t="s">
        <v>9218</v>
      </c>
    </row>
    <row r="4039" spans="1:6" x14ac:dyDescent="0.3">
      <c r="A4039" s="1" t="s">
        <v>2301</v>
      </c>
      <c r="B4039" s="1" t="s">
        <v>698</v>
      </c>
      <c r="C4039" s="1" t="s">
        <v>1305</v>
      </c>
      <c r="D4039" s="1" t="s">
        <v>1306</v>
      </c>
      <c r="E4039" s="1" t="s">
        <v>8838</v>
      </c>
      <c r="F4039" s="1" t="s">
        <v>9264</v>
      </c>
    </row>
    <row r="4040" spans="1:6" x14ac:dyDescent="0.3">
      <c r="A4040" s="1" t="s">
        <v>2301</v>
      </c>
      <c r="B4040" s="1" t="s">
        <v>698</v>
      </c>
      <c r="C4040" s="1" t="s">
        <v>1305</v>
      </c>
      <c r="D4040" s="1" t="s">
        <v>1306</v>
      </c>
      <c r="E4040" s="1" t="s">
        <v>8839</v>
      </c>
      <c r="F4040" s="1" t="s">
        <v>9265</v>
      </c>
    </row>
    <row r="4041" spans="1:6" x14ac:dyDescent="0.3">
      <c r="A4041" s="1" t="s">
        <v>2301</v>
      </c>
      <c r="B4041" s="1" t="s">
        <v>698</v>
      </c>
      <c r="C4041" s="1" t="s">
        <v>1305</v>
      </c>
      <c r="D4041" s="1" t="s">
        <v>1306</v>
      </c>
      <c r="E4041" s="1" t="s">
        <v>8840</v>
      </c>
      <c r="F4041" s="1" t="s">
        <v>9266</v>
      </c>
    </row>
    <row r="4042" spans="1:6" x14ac:dyDescent="0.3">
      <c r="A4042" s="1" t="s">
        <v>2301</v>
      </c>
      <c r="B4042" s="1" t="s">
        <v>698</v>
      </c>
      <c r="C4042" s="1" t="s">
        <v>1305</v>
      </c>
      <c r="D4042" s="1" t="s">
        <v>1306</v>
      </c>
      <c r="E4042" s="1" t="s">
        <v>8841</v>
      </c>
      <c r="F4042" s="1" t="s">
        <v>9267</v>
      </c>
    </row>
    <row r="4043" spans="1:6" x14ac:dyDescent="0.3">
      <c r="A4043" s="1" t="s">
        <v>2301</v>
      </c>
      <c r="B4043" s="1" t="s">
        <v>698</v>
      </c>
      <c r="C4043" s="1" t="s">
        <v>1305</v>
      </c>
      <c r="D4043" s="1" t="s">
        <v>1306</v>
      </c>
      <c r="E4043" s="1" t="s">
        <v>8842</v>
      </c>
      <c r="F4043" s="1" t="s">
        <v>9268</v>
      </c>
    </row>
    <row r="4044" spans="1:6" x14ac:dyDescent="0.3">
      <c r="A4044" s="1" t="s">
        <v>2301</v>
      </c>
      <c r="B4044" s="1" t="s">
        <v>698</v>
      </c>
      <c r="C4044" s="1" t="s">
        <v>1305</v>
      </c>
      <c r="D4044" s="1" t="s">
        <v>1306</v>
      </c>
      <c r="E4044" s="1" t="s">
        <v>8843</v>
      </c>
      <c r="F4044" s="1" t="s">
        <v>9269</v>
      </c>
    </row>
    <row r="4045" spans="1:6" x14ac:dyDescent="0.3">
      <c r="A4045" s="1" t="s">
        <v>2301</v>
      </c>
      <c r="B4045" s="1" t="s">
        <v>698</v>
      </c>
      <c r="C4045" s="1" t="s">
        <v>1305</v>
      </c>
      <c r="D4045" s="1" t="s">
        <v>1306</v>
      </c>
      <c r="E4045" s="1" t="s">
        <v>8844</v>
      </c>
      <c r="F4045" s="1" t="s">
        <v>9270</v>
      </c>
    </row>
    <row r="4046" spans="1:6" x14ac:dyDescent="0.3">
      <c r="A4046" s="1" t="s">
        <v>2301</v>
      </c>
      <c r="B4046" s="1" t="s">
        <v>698</v>
      </c>
      <c r="C4046" s="1" t="s">
        <v>1305</v>
      </c>
      <c r="D4046" s="1" t="s">
        <v>1306</v>
      </c>
      <c r="E4046" s="1" t="s">
        <v>8845</v>
      </c>
      <c r="F4046" s="1" t="s">
        <v>9271</v>
      </c>
    </row>
    <row r="4047" spans="1:6" x14ac:dyDescent="0.3">
      <c r="A4047" s="1" t="s">
        <v>2301</v>
      </c>
      <c r="B4047" s="1" t="s">
        <v>698</v>
      </c>
      <c r="C4047" s="1" t="s">
        <v>1305</v>
      </c>
      <c r="D4047" s="1" t="s">
        <v>1306</v>
      </c>
      <c r="E4047" s="1" t="s">
        <v>8846</v>
      </c>
      <c r="F4047" s="1" t="s">
        <v>9272</v>
      </c>
    </row>
    <row r="4048" spans="1:6" x14ac:dyDescent="0.3">
      <c r="A4048" s="1" t="s">
        <v>2301</v>
      </c>
      <c r="B4048" s="1" t="s">
        <v>698</v>
      </c>
      <c r="C4048" s="1" t="s">
        <v>1305</v>
      </c>
      <c r="D4048" s="1" t="s">
        <v>1306</v>
      </c>
      <c r="E4048" s="1" t="s">
        <v>8829</v>
      </c>
      <c r="F4048" s="1" t="s">
        <v>9255</v>
      </c>
    </row>
    <row r="4049" spans="1:6" x14ac:dyDescent="0.3">
      <c r="A4049" s="1" t="s">
        <v>2301</v>
      </c>
      <c r="B4049" s="1" t="s">
        <v>698</v>
      </c>
      <c r="C4049" s="1" t="s">
        <v>1305</v>
      </c>
      <c r="D4049" s="1" t="s">
        <v>1306</v>
      </c>
      <c r="E4049" s="1" t="s">
        <v>8830</v>
      </c>
      <c r="F4049" s="1" t="s">
        <v>9256</v>
      </c>
    </row>
    <row r="4050" spans="1:6" x14ac:dyDescent="0.3">
      <c r="A4050" s="1" t="s">
        <v>2301</v>
      </c>
      <c r="B4050" s="1" t="s">
        <v>698</v>
      </c>
      <c r="C4050" s="1" t="s">
        <v>1305</v>
      </c>
      <c r="D4050" s="1" t="s">
        <v>1306</v>
      </c>
      <c r="E4050" s="1" t="s">
        <v>8831</v>
      </c>
      <c r="F4050" s="1" t="s">
        <v>9257</v>
      </c>
    </row>
    <row r="4051" spans="1:6" x14ac:dyDescent="0.3">
      <c r="A4051" s="1" t="s">
        <v>2301</v>
      </c>
      <c r="B4051" s="1" t="s">
        <v>698</v>
      </c>
      <c r="C4051" s="1" t="s">
        <v>1305</v>
      </c>
      <c r="D4051" s="1" t="s">
        <v>1306</v>
      </c>
      <c r="E4051" s="1" t="s">
        <v>8832</v>
      </c>
      <c r="F4051" s="1" t="s">
        <v>9258</v>
      </c>
    </row>
    <row r="4052" spans="1:6" x14ac:dyDescent="0.3">
      <c r="A4052" s="1" t="s">
        <v>2301</v>
      </c>
      <c r="B4052" s="1" t="s">
        <v>698</v>
      </c>
      <c r="C4052" s="1" t="s">
        <v>1305</v>
      </c>
      <c r="D4052" s="1" t="s">
        <v>1306</v>
      </c>
      <c r="E4052" s="1" t="s">
        <v>8833</v>
      </c>
      <c r="F4052" s="1" t="s">
        <v>9259</v>
      </c>
    </row>
    <row r="4053" spans="1:6" x14ac:dyDescent="0.3">
      <c r="A4053" s="1" t="s">
        <v>2301</v>
      </c>
      <c r="B4053" s="1" t="s">
        <v>698</v>
      </c>
      <c r="C4053" s="1" t="s">
        <v>1305</v>
      </c>
      <c r="D4053" s="1" t="s">
        <v>1306</v>
      </c>
      <c r="E4053" s="1" t="s">
        <v>8834</v>
      </c>
      <c r="F4053" s="1" t="s">
        <v>9260</v>
      </c>
    </row>
    <row r="4054" spans="1:6" x14ac:dyDescent="0.3">
      <c r="A4054" s="1" t="s">
        <v>2301</v>
      </c>
      <c r="B4054" s="1" t="s">
        <v>698</v>
      </c>
      <c r="C4054" s="1" t="s">
        <v>1305</v>
      </c>
      <c r="D4054" s="1" t="s">
        <v>1306</v>
      </c>
      <c r="E4054" s="1" t="s">
        <v>8835</v>
      </c>
      <c r="F4054" s="1" t="s">
        <v>9261</v>
      </c>
    </row>
    <row r="4055" spans="1:6" x14ac:dyDescent="0.3">
      <c r="A4055" s="1" t="s">
        <v>2301</v>
      </c>
      <c r="B4055" s="1" t="s">
        <v>698</v>
      </c>
      <c r="C4055" s="1" t="s">
        <v>1305</v>
      </c>
      <c r="D4055" s="1" t="s">
        <v>1306</v>
      </c>
      <c r="E4055" s="1" t="s">
        <v>8836</v>
      </c>
      <c r="F4055" s="1" t="s">
        <v>9262</v>
      </c>
    </row>
    <row r="4056" spans="1:6" x14ac:dyDescent="0.3">
      <c r="A4056" s="1" t="s">
        <v>2301</v>
      </c>
      <c r="B4056" s="1" t="s">
        <v>698</v>
      </c>
      <c r="C4056" s="1" t="s">
        <v>1305</v>
      </c>
      <c r="D4056" s="1" t="s">
        <v>1306</v>
      </c>
      <c r="E4056" s="1" t="s">
        <v>8837</v>
      </c>
      <c r="F4056" s="1" t="s">
        <v>9263</v>
      </c>
    </row>
    <row r="4057" spans="1:6" x14ac:dyDescent="0.3">
      <c r="A4057" s="1" t="s">
        <v>2301</v>
      </c>
      <c r="B4057" s="1" t="s">
        <v>698</v>
      </c>
      <c r="C4057" s="1" t="s">
        <v>1305</v>
      </c>
      <c r="D4057" s="1" t="s">
        <v>1306</v>
      </c>
      <c r="E4057" s="1" t="s">
        <v>8811</v>
      </c>
      <c r="F4057" s="1" t="s">
        <v>9237</v>
      </c>
    </row>
    <row r="4058" spans="1:6" x14ac:dyDescent="0.3">
      <c r="A4058" s="1" t="s">
        <v>2301</v>
      </c>
      <c r="B4058" s="1" t="s">
        <v>698</v>
      </c>
      <c r="C4058" s="1" t="s">
        <v>1305</v>
      </c>
      <c r="D4058" s="1" t="s">
        <v>1306</v>
      </c>
      <c r="E4058" s="1" t="s">
        <v>8812</v>
      </c>
      <c r="F4058" s="1" t="s">
        <v>9238</v>
      </c>
    </row>
    <row r="4059" spans="1:6" x14ac:dyDescent="0.3">
      <c r="A4059" s="1" t="s">
        <v>2301</v>
      </c>
      <c r="B4059" s="1" t="s">
        <v>698</v>
      </c>
      <c r="C4059" s="1" t="s">
        <v>1305</v>
      </c>
      <c r="D4059" s="1" t="s">
        <v>1306</v>
      </c>
      <c r="E4059" s="1" t="s">
        <v>8813</v>
      </c>
      <c r="F4059" s="1" t="s">
        <v>9239</v>
      </c>
    </row>
    <row r="4060" spans="1:6" x14ac:dyDescent="0.3">
      <c r="A4060" s="1" t="s">
        <v>2301</v>
      </c>
      <c r="B4060" s="1" t="s">
        <v>698</v>
      </c>
      <c r="C4060" s="1" t="s">
        <v>1305</v>
      </c>
      <c r="D4060" s="1" t="s">
        <v>1306</v>
      </c>
      <c r="E4060" s="1" t="s">
        <v>8814</v>
      </c>
      <c r="F4060" s="1" t="s">
        <v>9240</v>
      </c>
    </row>
    <row r="4061" spans="1:6" x14ac:dyDescent="0.3">
      <c r="A4061" s="1" t="s">
        <v>2301</v>
      </c>
      <c r="B4061" s="1" t="s">
        <v>698</v>
      </c>
      <c r="C4061" s="1" t="s">
        <v>1305</v>
      </c>
      <c r="D4061" s="1" t="s">
        <v>1306</v>
      </c>
      <c r="E4061" s="1" t="s">
        <v>8815</v>
      </c>
      <c r="F4061" s="1" t="s">
        <v>9241</v>
      </c>
    </row>
    <row r="4062" spans="1:6" x14ac:dyDescent="0.3">
      <c r="A4062" s="1" t="s">
        <v>2301</v>
      </c>
      <c r="B4062" s="1" t="s">
        <v>698</v>
      </c>
      <c r="C4062" s="1" t="s">
        <v>1305</v>
      </c>
      <c r="D4062" s="1" t="s">
        <v>1306</v>
      </c>
      <c r="E4062" s="1" t="s">
        <v>8816</v>
      </c>
      <c r="F4062" s="1" t="s">
        <v>9242</v>
      </c>
    </row>
    <row r="4063" spans="1:6" x14ac:dyDescent="0.3">
      <c r="A4063" s="1" t="s">
        <v>2301</v>
      </c>
      <c r="B4063" s="1" t="s">
        <v>698</v>
      </c>
      <c r="C4063" s="1" t="s">
        <v>1305</v>
      </c>
      <c r="D4063" s="1" t="s">
        <v>1306</v>
      </c>
      <c r="E4063" s="1" t="s">
        <v>8817</v>
      </c>
      <c r="F4063" s="1" t="s">
        <v>9243</v>
      </c>
    </row>
    <row r="4064" spans="1:6" x14ac:dyDescent="0.3">
      <c r="A4064" s="1" t="s">
        <v>2301</v>
      </c>
      <c r="B4064" s="1" t="s">
        <v>698</v>
      </c>
      <c r="C4064" s="1" t="s">
        <v>1305</v>
      </c>
      <c r="D4064" s="1" t="s">
        <v>1306</v>
      </c>
      <c r="E4064" s="1" t="s">
        <v>8818</v>
      </c>
      <c r="F4064" s="1" t="s">
        <v>9244</v>
      </c>
    </row>
    <row r="4065" spans="1:6" x14ac:dyDescent="0.3">
      <c r="A4065" s="1" t="s">
        <v>2301</v>
      </c>
      <c r="B4065" s="1" t="s">
        <v>698</v>
      </c>
      <c r="C4065" s="1" t="s">
        <v>1305</v>
      </c>
      <c r="D4065" s="1" t="s">
        <v>1306</v>
      </c>
      <c r="E4065" s="1" t="s">
        <v>8819</v>
      </c>
      <c r="F4065" s="1" t="s">
        <v>9245</v>
      </c>
    </row>
    <row r="4066" spans="1:6" x14ac:dyDescent="0.3">
      <c r="A4066" s="1" t="s">
        <v>2301</v>
      </c>
      <c r="B4066" s="1" t="s">
        <v>698</v>
      </c>
      <c r="C4066" s="1" t="s">
        <v>1305</v>
      </c>
      <c r="D4066" s="1" t="s">
        <v>1306</v>
      </c>
      <c r="E4066" s="1" t="s">
        <v>8784</v>
      </c>
      <c r="F4066" s="1" t="s">
        <v>9210</v>
      </c>
    </row>
    <row r="4067" spans="1:6" x14ac:dyDescent="0.3">
      <c r="A4067" s="1" t="s">
        <v>2301</v>
      </c>
      <c r="B4067" s="1" t="s">
        <v>698</v>
      </c>
      <c r="C4067" s="1" t="s">
        <v>1305</v>
      </c>
      <c r="D4067" s="1" t="s">
        <v>1306</v>
      </c>
      <c r="E4067" s="1" t="s">
        <v>8785</v>
      </c>
      <c r="F4067" s="1" t="s">
        <v>9211</v>
      </c>
    </row>
    <row r="4068" spans="1:6" x14ac:dyDescent="0.3">
      <c r="A4068" s="1" t="s">
        <v>2301</v>
      </c>
      <c r="B4068" s="1" t="s">
        <v>698</v>
      </c>
      <c r="C4068" s="1" t="s">
        <v>1305</v>
      </c>
      <c r="D4068" s="1" t="s">
        <v>1306</v>
      </c>
      <c r="E4068" s="1" t="s">
        <v>8786</v>
      </c>
      <c r="F4068" s="1" t="s">
        <v>9212</v>
      </c>
    </row>
    <row r="4069" spans="1:6" x14ac:dyDescent="0.3">
      <c r="A4069" s="1" t="s">
        <v>2301</v>
      </c>
      <c r="B4069" s="1" t="s">
        <v>698</v>
      </c>
      <c r="C4069" s="1" t="s">
        <v>1305</v>
      </c>
      <c r="D4069" s="1" t="s">
        <v>1306</v>
      </c>
      <c r="E4069" s="1" t="s">
        <v>8787</v>
      </c>
      <c r="F4069" s="1" t="s">
        <v>9213</v>
      </c>
    </row>
    <row r="4070" spans="1:6" x14ac:dyDescent="0.3">
      <c r="A4070" s="1" t="s">
        <v>2301</v>
      </c>
      <c r="B4070" s="1" t="s">
        <v>698</v>
      </c>
      <c r="C4070" s="1" t="s">
        <v>1305</v>
      </c>
      <c r="D4070" s="1" t="s">
        <v>1306</v>
      </c>
      <c r="E4070" s="1" t="s">
        <v>8788</v>
      </c>
      <c r="F4070" s="1" t="s">
        <v>9214</v>
      </c>
    </row>
    <row r="4071" spans="1:6" x14ac:dyDescent="0.3">
      <c r="A4071" s="1" t="s">
        <v>2301</v>
      </c>
      <c r="B4071" s="1" t="s">
        <v>698</v>
      </c>
      <c r="C4071" s="1" t="s">
        <v>1305</v>
      </c>
      <c r="D4071" s="1" t="s">
        <v>1306</v>
      </c>
      <c r="E4071" s="1" t="s">
        <v>8789</v>
      </c>
      <c r="F4071" s="1" t="s">
        <v>9215</v>
      </c>
    </row>
    <row r="4072" spans="1:6" x14ac:dyDescent="0.3">
      <c r="A4072" s="1" t="s">
        <v>2301</v>
      </c>
      <c r="B4072" s="1" t="s">
        <v>698</v>
      </c>
      <c r="C4072" s="1" t="s">
        <v>1305</v>
      </c>
      <c r="D4072" s="1" t="s">
        <v>1306</v>
      </c>
      <c r="E4072" s="1" t="s">
        <v>8790</v>
      </c>
      <c r="F4072" s="1" t="s">
        <v>9216</v>
      </c>
    </row>
    <row r="4073" spans="1:6" x14ac:dyDescent="0.3">
      <c r="A4073" s="1" t="s">
        <v>2301</v>
      </c>
      <c r="B4073" s="1" t="s">
        <v>698</v>
      </c>
      <c r="C4073" s="1" t="s">
        <v>1305</v>
      </c>
      <c r="D4073" s="1" t="s">
        <v>1306</v>
      </c>
      <c r="E4073" s="1" t="s">
        <v>8791</v>
      </c>
      <c r="F4073" s="1" t="s">
        <v>9217</v>
      </c>
    </row>
    <row r="4074" spans="1:6" x14ac:dyDescent="0.3">
      <c r="A4074" s="1" t="s">
        <v>2301</v>
      </c>
      <c r="B4074" s="1" t="s">
        <v>698</v>
      </c>
      <c r="C4074" s="1" t="s">
        <v>1305</v>
      </c>
      <c r="D4074" s="1" t="s">
        <v>1306</v>
      </c>
      <c r="E4074" s="1" t="s">
        <v>8792</v>
      </c>
      <c r="F4074" s="1" t="s">
        <v>9218</v>
      </c>
    </row>
    <row r="4075" spans="1:6" x14ac:dyDescent="0.3">
      <c r="A4075" s="1" t="s">
        <v>2301</v>
      </c>
      <c r="B4075" s="1" t="s">
        <v>698</v>
      </c>
      <c r="C4075" s="1" t="s">
        <v>1305</v>
      </c>
      <c r="D4075" s="1" t="s">
        <v>1306</v>
      </c>
      <c r="E4075" s="1" t="s">
        <v>8838</v>
      </c>
      <c r="F4075" s="1" t="s">
        <v>9264</v>
      </c>
    </row>
    <row r="4076" spans="1:6" x14ac:dyDescent="0.3">
      <c r="A4076" s="1" t="s">
        <v>2301</v>
      </c>
      <c r="B4076" s="1" t="s">
        <v>698</v>
      </c>
      <c r="C4076" s="1" t="s">
        <v>1305</v>
      </c>
      <c r="D4076" s="1" t="s">
        <v>1306</v>
      </c>
      <c r="E4076" s="1" t="s">
        <v>8839</v>
      </c>
      <c r="F4076" s="1" t="s">
        <v>9265</v>
      </c>
    </row>
    <row r="4077" spans="1:6" x14ac:dyDescent="0.3">
      <c r="A4077" s="1" t="s">
        <v>2301</v>
      </c>
      <c r="B4077" s="1" t="s">
        <v>698</v>
      </c>
      <c r="C4077" s="1" t="s">
        <v>1305</v>
      </c>
      <c r="D4077" s="1" t="s">
        <v>1306</v>
      </c>
      <c r="E4077" s="1" t="s">
        <v>8840</v>
      </c>
      <c r="F4077" s="1" t="s">
        <v>9266</v>
      </c>
    </row>
    <row r="4078" spans="1:6" x14ac:dyDescent="0.3">
      <c r="A4078" s="1" t="s">
        <v>2301</v>
      </c>
      <c r="B4078" s="1" t="s">
        <v>698</v>
      </c>
      <c r="C4078" s="1" t="s">
        <v>1305</v>
      </c>
      <c r="D4078" s="1" t="s">
        <v>1306</v>
      </c>
      <c r="E4078" s="1" t="s">
        <v>8841</v>
      </c>
      <c r="F4078" s="1" t="s">
        <v>9267</v>
      </c>
    </row>
    <row r="4079" spans="1:6" x14ac:dyDescent="0.3">
      <c r="A4079" s="1" t="s">
        <v>2301</v>
      </c>
      <c r="B4079" s="1" t="s">
        <v>698</v>
      </c>
      <c r="C4079" s="1" t="s">
        <v>1305</v>
      </c>
      <c r="D4079" s="1" t="s">
        <v>1306</v>
      </c>
      <c r="E4079" s="1" t="s">
        <v>8842</v>
      </c>
      <c r="F4079" s="1" t="s">
        <v>9268</v>
      </c>
    </row>
    <row r="4080" spans="1:6" x14ac:dyDescent="0.3">
      <c r="A4080" s="1" t="s">
        <v>2301</v>
      </c>
      <c r="B4080" s="1" t="s">
        <v>698</v>
      </c>
      <c r="C4080" s="1" t="s">
        <v>1305</v>
      </c>
      <c r="D4080" s="1" t="s">
        <v>1306</v>
      </c>
      <c r="E4080" s="1" t="s">
        <v>8843</v>
      </c>
      <c r="F4080" s="1" t="s">
        <v>9269</v>
      </c>
    </row>
    <row r="4081" spans="1:6" x14ac:dyDescent="0.3">
      <c r="A4081" s="1" t="s">
        <v>2301</v>
      </c>
      <c r="B4081" s="1" t="s">
        <v>698</v>
      </c>
      <c r="C4081" s="1" t="s">
        <v>1305</v>
      </c>
      <c r="D4081" s="1" t="s">
        <v>1306</v>
      </c>
      <c r="E4081" s="1" t="s">
        <v>8844</v>
      </c>
      <c r="F4081" s="1" t="s">
        <v>9270</v>
      </c>
    </row>
    <row r="4082" spans="1:6" x14ac:dyDescent="0.3">
      <c r="A4082" s="1" t="s">
        <v>2301</v>
      </c>
      <c r="B4082" s="1" t="s">
        <v>698</v>
      </c>
      <c r="C4082" s="1" t="s">
        <v>1305</v>
      </c>
      <c r="D4082" s="1" t="s">
        <v>1306</v>
      </c>
      <c r="E4082" s="1" t="s">
        <v>8845</v>
      </c>
      <c r="F4082" s="1" t="s">
        <v>9271</v>
      </c>
    </row>
    <row r="4083" spans="1:6" x14ac:dyDescent="0.3">
      <c r="A4083" s="1" t="s">
        <v>2301</v>
      </c>
      <c r="B4083" s="1" t="s">
        <v>698</v>
      </c>
      <c r="C4083" s="1" t="s">
        <v>1305</v>
      </c>
      <c r="D4083" s="1" t="s">
        <v>1306</v>
      </c>
      <c r="E4083" s="1" t="s">
        <v>8846</v>
      </c>
      <c r="F4083" s="1" t="s">
        <v>9272</v>
      </c>
    </row>
    <row r="4084" spans="1:6" x14ac:dyDescent="0.3">
      <c r="A4084" s="1" t="s">
        <v>2301</v>
      </c>
      <c r="B4084" s="1" t="s">
        <v>698</v>
      </c>
      <c r="C4084" s="1" t="s">
        <v>1305</v>
      </c>
      <c r="D4084" s="1" t="s">
        <v>1306</v>
      </c>
      <c r="E4084" s="1" t="s">
        <v>8829</v>
      </c>
      <c r="F4084" s="1" t="s">
        <v>9255</v>
      </c>
    </row>
    <row r="4085" spans="1:6" x14ac:dyDescent="0.3">
      <c r="A4085" s="1" t="s">
        <v>2301</v>
      </c>
      <c r="B4085" s="1" t="s">
        <v>698</v>
      </c>
      <c r="C4085" s="1" t="s">
        <v>1305</v>
      </c>
      <c r="D4085" s="1" t="s">
        <v>1306</v>
      </c>
      <c r="E4085" s="1" t="s">
        <v>8830</v>
      </c>
      <c r="F4085" s="1" t="s">
        <v>9256</v>
      </c>
    </row>
    <row r="4086" spans="1:6" x14ac:dyDescent="0.3">
      <c r="A4086" s="1" t="s">
        <v>2301</v>
      </c>
      <c r="B4086" s="1" t="s">
        <v>698</v>
      </c>
      <c r="C4086" s="1" t="s">
        <v>1305</v>
      </c>
      <c r="D4086" s="1" t="s">
        <v>1306</v>
      </c>
      <c r="E4086" s="1" t="s">
        <v>8831</v>
      </c>
      <c r="F4086" s="1" t="s">
        <v>9257</v>
      </c>
    </row>
    <row r="4087" spans="1:6" x14ac:dyDescent="0.3">
      <c r="A4087" s="1" t="s">
        <v>2301</v>
      </c>
      <c r="B4087" s="1" t="s">
        <v>698</v>
      </c>
      <c r="C4087" s="1" t="s">
        <v>1305</v>
      </c>
      <c r="D4087" s="1" t="s">
        <v>1306</v>
      </c>
      <c r="E4087" s="1" t="s">
        <v>8832</v>
      </c>
      <c r="F4087" s="1" t="s">
        <v>9258</v>
      </c>
    </row>
    <row r="4088" spans="1:6" x14ac:dyDescent="0.3">
      <c r="A4088" s="1" t="s">
        <v>2301</v>
      </c>
      <c r="B4088" s="1" t="s">
        <v>698</v>
      </c>
      <c r="C4088" s="1" t="s">
        <v>1305</v>
      </c>
      <c r="D4088" s="1" t="s">
        <v>1306</v>
      </c>
      <c r="E4088" s="1" t="s">
        <v>8833</v>
      </c>
      <c r="F4088" s="1" t="s">
        <v>9259</v>
      </c>
    </row>
    <row r="4089" spans="1:6" x14ac:dyDescent="0.3">
      <c r="A4089" s="1" t="s">
        <v>2301</v>
      </c>
      <c r="B4089" s="1" t="s">
        <v>698</v>
      </c>
      <c r="C4089" s="1" t="s">
        <v>1305</v>
      </c>
      <c r="D4089" s="1" t="s">
        <v>1306</v>
      </c>
      <c r="E4089" s="1" t="s">
        <v>8834</v>
      </c>
      <c r="F4089" s="1" t="s">
        <v>9260</v>
      </c>
    </row>
    <row r="4090" spans="1:6" x14ac:dyDescent="0.3">
      <c r="A4090" s="1" t="s">
        <v>2301</v>
      </c>
      <c r="B4090" s="1" t="s">
        <v>698</v>
      </c>
      <c r="C4090" s="1" t="s">
        <v>1305</v>
      </c>
      <c r="D4090" s="1" t="s">
        <v>1306</v>
      </c>
      <c r="E4090" s="1" t="s">
        <v>8835</v>
      </c>
      <c r="F4090" s="1" t="s">
        <v>9261</v>
      </c>
    </row>
    <row r="4091" spans="1:6" x14ac:dyDescent="0.3">
      <c r="A4091" s="1" t="s">
        <v>2301</v>
      </c>
      <c r="B4091" s="1" t="s">
        <v>698</v>
      </c>
      <c r="C4091" s="1" t="s">
        <v>1305</v>
      </c>
      <c r="D4091" s="1" t="s">
        <v>1306</v>
      </c>
      <c r="E4091" s="1" t="s">
        <v>8836</v>
      </c>
      <c r="F4091" s="1" t="s">
        <v>9262</v>
      </c>
    </row>
    <row r="4092" spans="1:6" x14ac:dyDescent="0.3">
      <c r="A4092" s="1" t="s">
        <v>2301</v>
      </c>
      <c r="B4092" s="1" t="s">
        <v>698</v>
      </c>
      <c r="C4092" s="1" t="s">
        <v>1305</v>
      </c>
      <c r="D4092" s="1" t="s">
        <v>1306</v>
      </c>
      <c r="E4092" s="1" t="s">
        <v>8837</v>
      </c>
      <c r="F4092" s="1" t="s">
        <v>9263</v>
      </c>
    </row>
    <row r="4093" spans="1:6" x14ac:dyDescent="0.3">
      <c r="A4093" s="1" t="s">
        <v>2301</v>
      </c>
      <c r="B4093" s="1" t="s">
        <v>698</v>
      </c>
      <c r="C4093" s="1" t="s">
        <v>1305</v>
      </c>
      <c r="D4093" s="1" t="s">
        <v>1306</v>
      </c>
      <c r="E4093" s="1" t="s">
        <v>8811</v>
      </c>
      <c r="F4093" s="1" t="s">
        <v>9237</v>
      </c>
    </row>
    <row r="4094" spans="1:6" x14ac:dyDescent="0.3">
      <c r="A4094" s="1" t="s">
        <v>2301</v>
      </c>
      <c r="B4094" s="1" t="s">
        <v>698</v>
      </c>
      <c r="C4094" s="1" t="s">
        <v>1305</v>
      </c>
      <c r="D4094" s="1" t="s">
        <v>1306</v>
      </c>
      <c r="E4094" s="1" t="s">
        <v>8812</v>
      </c>
      <c r="F4094" s="1" t="s">
        <v>9238</v>
      </c>
    </row>
    <row r="4095" spans="1:6" x14ac:dyDescent="0.3">
      <c r="A4095" s="1" t="s">
        <v>2301</v>
      </c>
      <c r="B4095" s="1" t="s">
        <v>698</v>
      </c>
      <c r="C4095" s="1" t="s">
        <v>1305</v>
      </c>
      <c r="D4095" s="1" t="s">
        <v>1306</v>
      </c>
      <c r="E4095" s="1" t="s">
        <v>8813</v>
      </c>
      <c r="F4095" s="1" t="s">
        <v>9239</v>
      </c>
    </row>
    <row r="4096" spans="1:6" x14ac:dyDescent="0.3">
      <c r="A4096" s="1" t="s">
        <v>2301</v>
      </c>
      <c r="B4096" s="1" t="s">
        <v>698</v>
      </c>
      <c r="C4096" s="1" t="s">
        <v>1305</v>
      </c>
      <c r="D4096" s="1" t="s">
        <v>1306</v>
      </c>
      <c r="E4096" s="1" t="s">
        <v>8814</v>
      </c>
      <c r="F4096" s="1" t="s">
        <v>9240</v>
      </c>
    </row>
    <row r="4097" spans="1:6" x14ac:dyDescent="0.3">
      <c r="A4097" s="1" t="s">
        <v>2301</v>
      </c>
      <c r="B4097" s="1" t="s">
        <v>698</v>
      </c>
      <c r="C4097" s="1" t="s">
        <v>1305</v>
      </c>
      <c r="D4097" s="1" t="s">
        <v>1306</v>
      </c>
      <c r="E4097" s="1" t="s">
        <v>8815</v>
      </c>
      <c r="F4097" s="1" t="s">
        <v>9241</v>
      </c>
    </row>
    <row r="4098" spans="1:6" x14ac:dyDescent="0.3">
      <c r="A4098" s="1" t="s">
        <v>2301</v>
      </c>
      <c r="B4098" s="1" t="s">
        <v>698</v>
      </c>
      <c r="C4098" s="1" t="s">
        <v>1305</v>
      </c>
      <c r="D4098" s="1" t="s">
        <v>1306</v>
      </c>
      <c r="E4098" s="1" t="s">
        <v>8816</v>
      </c>
      <c r="F4098" s="1" t="s">
        <v>9242</v>
      </c>
    </row>
    <row r="4099" spans="1:6" x14ac:dyDescent="0.3">
      <c r="A4099" s="1" t="s">
        <v>2301</v>
      </c>
      <c r="B4099" s="1" t="s">
        <v>698</v>
      </c>
      <c r="C4099" s="1" t="s">
        <v>1305</v>
      </c>
      <c r="D4099" s="1" t="s">
        <v>1306</v>
      </c>
      <c r="E4099" s="1" t="s">
        <v>8817</v>
      </c>
      <c r="F4099" s="1" t="s">
        <v>9243</v>
      </c>
    </row>
    <row r="4100" spans="1:6" x14ac:dyDescent="0.3">
      <c r="A4100" s="1" t="s">
        <v>2301</v>
      </c>
      <c r="B4100" s="1" t="s">
        <v>698</v>
      </c>
      <c r="C4100" s="1" t="s">
        <v>1305</v>
      </c>
      <c r="D4100" s="1" t="s">
        <v>1306</v>
      </c>
      <c r="E4100" s="1" t="s">
        <v>8818</v>
      </c>
      <c r="F4100" s="1" t="s">
        <v>9244</v>
      </c>
    </row>
    <row r="4101" spans="1:6" x14ac:dyDescent="0.3">
      <c r="A4101" s="1" t="s">
        <v>2301</v>
      </c>
      <c r="B4101" s="1" t="s">
        <v>698</v>
      </c>
      <c r="C4101" s="1" t="s">
        <v>1305</v>
      </c>
      <c r="D4101" s="1" t="s">
        <v>1306</v>
      </c>
      <c r="E4101" s="1" t="s">
        <v>8819</v>
      </c>
      <c r="F4101" s="1" t="s">
        <v>9245</v>
      </c>
    </row>
    <row r="4102" spans="1:6" x14ac:dyDescent="0.3">
      <c r="A4102" s="1" t="s">
        <v>2301</v>
      </c>
      <c r="B4102" s="1" t="s">
        <v>698</v>
      </c>
      <c r="C4102" s="1" t="s">
        <v>1305</v>
      </c>
      <c r="D4102" s="1" t="s">
        <v>1306</v>
      </c>
      <c r="E4102" s="1" t="s">
        <v>8784</v>
      </c>
      <c r="F4102" s="1" t="s">
        <v>9210</v>
      </c>
    </row>
    <row r="4103" spans="1:6" x14ac:dyDescent="0.3">
      <c r="A4103" s="1" t="s">
        <v>2301</v>
      </c>
      <c r="B4103" s="1" t="s">
        <v>698</v>
      </c>
      <c r="C4103" s="1" t="s">
        <v>1305</v>
      </c>
      <c r="D4103" s="1" t="s">
        <v>1306</v>
      </c>
      <c r="E4103" s="1" t="s">
        <v>8785</v>
      </c>
      <c r="F4103" s="1" t="s">
        <v>9211</v>
      </c>
    </row>
    <row r="4104" spans="1:6" x14ac:dyDescent="0.3">
      <c r="A4104" s="1" t="s">
        <v>2301</v>
      </c>
      <c r="B4104" s="1" t="s">
        <v>698</v>
      </c>
      <c r="C4104" s="1" t="s">
        <v>1305</v>
      </c>
      <c r="D4104" s="1" t="s">
        <v>1306</v>
      </c>
      <c r="E4104" s="1" t="s">
        <v>8786</v>
      </c>
      <c r="F4104" s="1" t="s">
        <v>9212</v>
      </c>
    </row>
    <row r="4105" spans="1:6" x14ac:dyDescent="0.3">
      <c r="A4105" s="1" t="s">
        <v>2301</v>
      </c>
      <c r="B4105" s="1" t="s">
        <v>698</v>
      </c>
      <c r="C4105" s="1" t="s">
        <v>1305</v>
      </c>
      <c r="D4105" s="1" t="s">
        <v>1306</v>
      </c>
      <c r="E4105" s="1" t="s">
        <v>8787</v>
      </c>
      <c r="F4105" s="1" t="s">
        <v>9213</v>
      </c>
    </row>
    <row r="4106" spans="1:6" x14ac:dyDescent="0.3">
      <c r="A4106" s="1" t="s">
        <v>2301</v>
      </c>
      <c r="B4106" s="1" t="s">
        <v>698</v>
      </c>
      <c r="C4106" s="1" t="s">
        <v>1305</v>
      </c>
      <c r="D4106" s="1" t="s">
        <v>1306</v>
      </c>
      <c r="E4106" s="1" t="s">
        <v>8788</v>
      </c>
      <c r="F4106" s="1" t="s">
        <v>9214</v>
      </c>
    </row>
    <row r="4107" spans="1:6" x14ac:dyDescent="0.3">
      <c r="A4107" s="1" t="s">
        <v>2301</v>
      </c>
      <c r="B4107" s="1" t="s">
        <v>698</v>
      </c>
      <c r="C4107" s="1" t="s">
        <v>1305</v>
      </c>
      <c r="D4107" s="1" t="s">
        <v>1306</v>
      </c>
      <c r="E4107" s="1" t="s">
        <v>8789</v>
      </c>
      <c r="F4107" s="1" t="s">
        <v>9215</v>
      </c>
    </row>
    <row r="4108" spans="1:6" x14ac:dyDescent="0.3">
      <c r="A4108" s="1" t="s">
        <v>2301</v>
      </c>
      <c r="B4108" s="1" t="s">
        <v>698</v>
      </c>
      <c r="C4108" s="1" t="s">
        <v>1305</v>
      </c>
      <c r="D4108" s="1" t="s">
        <v>1306</v>
      </c>
      <c r="E4108" s="1" t="s">
        <v>8790</v>
      </c>
      <c r="F4108" s="1" t="s">
        <v>9216</v>
      </c>
    </row>
    <row r="4109" spans="1:6" x14ac:dyDescent="0.3">
      <c r="A4109" s="1" t="s">
        <v>2301</v>
      </c>
      <c r="B4109" s="1" t="s">
        <v>698</v>
      </c>
      <c r="C4109" s="1" t="s">
        <v>1305</v>
      </c>
      <c r="D4109" s="1" t="s">
        <v>1306</v>
      </c>
      <c r="E4109" s="1" t="s">
        <v>8791</v>
      </c>
      <c r="F4109" s="1" t="s">
        <v>9217</v>
      </c>
    </row>
    <row r="4110" spans="1:6" x14ac:dyDescent="0.3">
      <c r="A4110" s="1" t="s">
        <v>2301</v>
      </c>
      <c r="B4110" s="1" t="s">
        <v>698</v>
      </c>
      <c r="C4110" s="1" t="s">
        <v>1305</v>
      </c>
      <c r="D4110" s="1" t="s">
        <v>1306</v>
      </c>
      <c r="E4110" s="1" t="s">
        <v>8792</v>
      </c>
      <c r="F4110" s="1" t="s">
        <v>9218</v>
      </c>
    </row>
    <row r="4111" spans="1:6" x14ac:dyDescent="0.3">
      <c r="A4111" s="1" t="s">
        <v>2301</v>
      </c>
      <c r="B4111" s="1" t="s">
        <v>698</v>
      </c>
      <c r="C4111" s="1" t="s">
        <v>1305</v>
      </c>
      <c r="D4111" s="1" t="s">
        <v>1306</v>
      </c>
      <c r="E4111" s="1" t="s">
        <v>8838</v>
      </c>
      <c r="F4111" s="1" t="s">
        <v>9264</v>
      </c>
    </row>
    <row r="4112" spans="1:6" x14ac:dyDescent="0.3">
      <c r="A4112" s="1" t="s">
        <v>2301</v>
      </c>
      <c r="B4112" s="1" t="s">
        <v>698</v>
      </c>
      <c r="C4112" s="1" t="s">
        <v>1305</v>
      </c>
      <c r="D4112" s="1" t="s">
        <v>1306</v>
      </c>
      <c r="E4112" s="1" t="s">
        <v>8839</v>
      </c>
      <c r="F4112" s="1" t="s">
        <v>9265</v>
      </c>
    </row>
    <row r="4113" spans="1:6" x14ac:dyDescent="0.3">
      <c r="A4113" s="1" t="s">
        <v>2301</v>
      </c>
      <c r="B4113" s="1" t="s">
        <v>698</v>
      </c>
      <c r="C4113" s="1" t="s">
        <v>1305</v>
      </c>
      <c r="D4113" s="1" t="s">
        <v>1306</v>
      </c>
      <c r="E4113" s="1" t="s">
        <v>8840</v>
      </c>
      <c r="F4113" s="1" t="s">
        <v>9266</v>
      </c>
    </row>
    <row r="4114" spans="1:6" x14ac:dyDescent="0.3">
      <c r="A4114" s="1" t="s">
        <v>2301</v>
      </c>
      <c r="B4114" s="1" t="s">
        <v>698</v>
      </c>
      <c r="C4114" s="1" t="s">
        <v>1305</v>
      </c>
      <c r="D4114" s="1" t="s">
        <v>1306</v>
      </c>
      <c r="E4114" s="1" t="s">
        <v>8841</v>
      </c>
      <c r="F4114" s="1" t="s">
        <v>9267</v>
      </c>
    </row>
    <row r="4115" spans="1:6" x14ac:dyDescent="0.3">
      <c r="A4115" s="1" t="s">
        <v>2301</v>
      </c>
      <c r="B4115" s="1" t="s">
        <v>698</v>
      </c>
      <c r="C4115" s="1" t="s">
        <v>1305</v>
      </c>
      <c r="D4115" s="1" t="s">
        <v>1306</v>
      </c>
      <c r="E4115" s="1" t="s">
        <v>8842</v>
      </c>
      <c r="F4115" s="1" t="s">
        <v>9268</v>
      </c>
    </row>
    <row r="4116" spans="1:6" x14ac:dyDescent="0.3">
      <c r="A4116" s="1" t="s">
        <v>2301</v>
      </c>
      <c r="B4116" s="1" t="s">
        <v>698</v>
      </c>
      <c r="C4116" s="1" t="s">
        <v>1305</v>
      </c>
      <c r="D4116" s="1" t="s">
        <v>1306</v>
      </c>
      <c r="E4116" s="1" t="s">
        <v>8843</v>
      </c>
      <c r="F4116" s="1" t="s">
        <v>9269</v>
      </c>
    </row>
    <row r="4117" spans="1:6" x14ac:dyDescent="0.3">
      <c r="A4117" s="1" t="s">
        <v>2301</v>
      </c>
      <c r="B4117" s="1" t="s">
        <v>698</v>
      </c>
      <c r="C4117" s="1" t="s">
        <v>1305</v>
      </c>
      <c r="D4117" s="1" t="s">
        <v>1306</v>
      </c>
      <c r="E4117" s="1" t="s">
        <v>8844</v>
      </c>
      <c r="F4117" s="1" t="s">
        <v>9270</v>
      </c>
    </row>
    <row r="4118" spans="1:6" x14ac:dyDescent="0.3">
      <c r="A4118" s="1" t="s">
        <v>2301</v>
      </c>
      <c r="B4118" s="1" t="s">
        <v>698</v>
      </c>
      <c r="C4118" s="1" t="s">
        <v>1305</v>
      </c>
      <c r="D4118" s="1" t="s">
        <v>1306</v>
      </c>
      <c r="E4118" s="1" t="s">
        <v>8845</v>
      </c>
      <c r="F4118" s="1" t="s">
        <v>9271</v>
      </c>
    </row>
    <row r="4119" spans="1:6" x14ac:dyDescent="0.3">
      <c r="A4119" s="1" t="s">
        <v>2301</v>
      </c>
      <c r="B4119" s="1" t="s">
        <v>698</v>
      </c>
      <c r="C4119" s="1" t="s">
        <v>1305</v>
      </c>
      <c r="D4119" s="1" t="s">
        <v>1306</v>
      </c>
      <c r="E4119" s="1" t="s">
        <v>8846</v>
      </c>
      <c r="F4119" s="1" t="s">
        <v>9272</v>
      </c>
    </row>
    <row r="4120" spans="1:6" x14ac:dyDescent="0.3">
      <c r="A4120" s="1" t="s">
        <v>2301</v>
      </c>
      <c r="B4120" s="1" t="s">
        <v>698</v>
      </c>
      <c r="C4120" s="1" t="s">
        <v>1305</v>
      </c>
      <c r="D4120" s="1" t="s">
        <v>1306</v>
      </c>
      <c r="E4120" s="1" t="s">
        <v>8829</v>
      </c>
      <c r="F4120" s="1" t="s">
        <v>9255</v>
      </c>
    </row>
    <row r="4121" spans="1:6" x14ac:dyDescent="0.3">
      <c r="A4121" s="1" t="s">
        <v>2301</v>
      </c>
      <c r="B4121" s="1" t="s">
        <v>698</v>
      </c>
      <c r="C4121" s="1" t="s">
        <v>1305</v>
      </c>
      <c r="D4121" s="1" t="s">
        <v>1306</v>
      </c>
      <c r="E4121" s="1" t="s">
        <v>8830</v>
      </c>
      <c r="F4121" s="1" t="s">
        <v>9256</v>
      </c>
    </row>
    <row r="4122" spans="1:6" x14ac:dyDescent="0.3">
      <c r="A4122" s="1" t="s">
        <v>2301</v>
      </c>
      <c r="B4122" s="1" t="s">
        <v>698</v>
      </c>
      <c r="C4122" s="1" t="s">
        <v>1305</v>
      </c>
      <c r="D4122" s="1" t="s">
        <v>1306</v>
      </c>
      <c r="E4122" s="1" t="s">
        <v>8831</v>
      </c>
      <c r="F4122" s="1" t="s">
        <v>9257</v>
      </c>
    </row>
    <row r="4123" spans="1:6" x14ac:dyDescent="0.3">
      <c r="A4123" s="1" t="s">
        <v>2301</v>
      </c>
      <c r="B4123" s="1" t="s">
        <v>698</v>
      </c>
      <c r="C4123" s="1" t="s">
        <v>1305</v>
      </c>
      <c r="D4123" s="1" t="s">
        <v>1306</v>
      </c>
      <c r="E4123" s="1" t="s">
        <v>8832</v>
      </c>
      <c r="F4123" s="1" t="s">
        <v>9258</v>
      </c>
    </row>
    <row r="4124" spans="1:6" x14ac:dyDescent="0.3">
      <c r="A4124" s="1" t="s">
        <v>2301</v>
      </c>
      <c r="B4124" s="1" t="s">
        <v>698</v>
      </c>
      <c r="C4124" s="1" t="s">
        <v>1305</v>
      </c>
      <c r="D4124" s="1" t="s">
        <v>1306</v>
      </c>
      <c r="E4124" s="1" t="s">
        <v>8833</v>
      </c>
      <c r="F4124" s="1" t="s">
        <v>9259</v>
      </c>
    </row>
    <row r="4125" spans="1:6" x14ac:dyDescent="0.3">
      <c r="A4125" s="1" t="s">
        <v>2301</v>
      </c>
      <c r="B4125" s="1" t="s">
        <v>698</v>
      </c>
      <c r="C4125" s="1" t="s">
        <v>1305</v>
      </c>
      <c r="D4125" s="1" t="s">
        <v>1306</v>
      </c>
      <c r="E4125" s="1" t="s">
        <v>8834</v>
      </c>
      <c r="F4125" s="1" t="s">
        <v>9260</v>
      </c>
    </row>
    <row r="4126" spans="1:6" x14ac:dyDescent="0.3">
      <c r="A4126" s="1" t="s">
        <v>2301</v>
      </c>
      <c r="B4126" s="1" t="s">
        <v>698</v>
      </c>
      <c r="C4126" s="1" t="s">
        <v>1305</v>
      </c>
      <c r="D4126" s="1" t="s">
        <v>1306</v>
      </c>
      <c r="E4126" s="1" t="s">
        <v>8835</v>
      </c>
      <c r="F4126" s="1" t="s">
        <v>9261</v>
      </c>
    </row>
    <row r="4127" spans="1:6" x14ac:dyDescent="0.3">
      <c r="A4127" s="1" t="s">
        <v>2301</v>
      </c>
      <c r="B4127" s="1" t="s">
        <v>698</v>
      </c>
      <c r="C4127" s="1" t="s">
        <v>1305</v>
      </c>
      <c r="D4127" s="1" t="s">
        <v>1306</v>
      </c>
      <c r="E4127" s="1" t="s">
        <v>8836</v>
      </c>
      <c r="F4127" s="1" t="s">
        <v>9262</v>
      </c>
    </row>
    <row r="4128" spans="1:6" x14ac:dyDescent="0.3">
      <c r="A4128" s="1" t="s">
        <v>2301</v>
      </c>
      <c r="B4128" s="1" t="s">
        <v>698</v>
      </c>
      <c r="C4128" s="1" t="s">
        <v>1305</v>
      </c>
      <c r="D4128" s="1" t="s">
        <v>1306</v>
      </c>
      <c r="E4128" s="1" t="s">
        <v>8837</v>
      </c>
      <c r="F4128" s="1" t="s">
        <v>9263</v>
      </c>
    </row>
    <row r="4129" spans="1:6" x14ac:dyDescent="0.3">
      <c r="A4129" s="1" t="s">
        <v>2301</v>
      </c>
      <c r="B4129" s="1" t="s">
        <v>698</v>
      </c>
      <c r="C4129" s="1" t="s">
        <v>1305</v>
      </c>
      <c r="D4129" s="1" t="s">
        <v>1306</v>
      </c>
      <c r="E4129" s="1" t="s">
        <v>8820</v>
      </c>
      <c r="F4129" s="1" t="s">
        <v>9246</v>
      </c>
    </row>
    <row r="4130" spans="1:6" x14ac:dyDescent="0.3">
      <c r="A4130" s="1" t="s">
        <v>2301</v>
      </c>
      <c r="B4130" s="1" t="s">
        <v>698</v>
      </c>
      <c r="C4130" s="1" t="s">
        <v>1305</v>
      </c>
      <c r="D4130" s="1" t="s">
        <v>1306</v>
      </c>
      <c r="E4130" s="1" t="s">
        <v>8821</v>
      </c>
      <c r="F4130" s="1" t="s">
        <v>9247</v>
      </c>
    </row>
    <row r="4131" spans="1:6" x14ac:dyDescent="0.3">
      <c r="A4131" s="1" t="s">
        <v>2301</v>
      </c>
      <c r="B4131" s="1" t="s">
        <v>698</v>
      </c>
      <c r="C4131" s="1" t="s">
        <v>1305</v>
      </c>
      <c r="D4131" s="1" t="s">
        <v>1306</v>
      </c>
      <c r="E4131" s="1" t="s">
        <v>8822</v>
      </c>
      <c r="F4131" s="1" t="s">
        <v>9248</v>
      </c>
    </row>
    <row r="4132" spans="1:6" x14ac:dyDescent="0.3">
      <c r="A4132" s="1" t="s">
        <v>2301</v>
      </c>
      <c r="B4132" s="1" t="s">
        <v>698</v>
      </c>
      <c r="C4132" s="1" t="s">
        <v>1305</v>
      </c>
      <c r="D4132" s="1" t="s">
        <v>1306</v>
      </c>
      <c r="E4132" s="1" t="s">
        <v>8823</v>
      </c>
      <c r="F4132" s="1" t="s">
        <v>9249</v>
      </c>
    </row>
    <row r="4133" spans="1:6" x14ac:dyDescent="0.3">
      <c r="A4133" s="1" t="s">
        <v>2301</v>
      </c>
      <c r="B4133" s="1" t="s">
        <v>698</v>
      </c>
      <c r="C4133" s="1" t="s">
        <v>1305</v>
      </c>
      <c r="D4133" s="1" t="s">
        <v>1306</v>
      </c>
      <c r="E4133" s="1" t="s">
        <v>8824</v>
      </c>
      <c r="F4133" s="1" t="s">
        <v>9250</v>
      </c>
    </row>
    <row r="4134" spans="1:6" x14ac:dyDescent="0.3">
      <c r="A4134" s="1" t="s">
        <v>2301</v>
      </c>
      <c r="B4134" s="1" t="s">
        <v>698</v>
      </c>
      <c r="C4134" s="1" t="s">
        <v>1305</v>
      </c>
      <c r="D4134" s="1" t="s">
        <v>1306</v>
      </c>
      <c r="E4134" s="1" t="s">
        <v>8825</v>
      </c>
      <c r="F4134" s="1" t="s">
        <v>9251</v>
      </c>
    </row>
    <row r="4135" spans="1:6" x14ac:dyDescent="0.3">
      <c r="A4135" s="1" t="s">
        <v>2301</v>
      </c>
      <c r="B4135" s="1" t="s">
        <v>698</v>
      </c>
      <c r="C4135" s="1" t="s">
        <v>1305</v>
      </c>
      <c r="D4135" s="1" t="s">
        <v>1306</v>
      </c>
      <c r="E4135" s="1" t="s">
        <v>8826</v>
      </c>
      <c r="F4135" s="1" t="s">
        <v>9252</v>
      </c>
    </row>
    <row r="4136" spans="1:6" x14ac:dyDescent="0.3">
      <c r="A4136" s="1" t="s">
        <v>2301</v>
      </c>
      <c r="B4136" s="1" t="s">
        <v>698</v>
      </c>
      <c r="C4136" s="1" t="s">
        <v>1305</v>
      </c>
      <c r="D4136" s="1" t="s">
        <v>1306</v>
      </c>
      <c r="E4136" s="1" t="s">
        <v>8827</v>
      </c>
      <c r="F4136" s="1" t="s">
        <v>9253</v>
      </c>
    </row>
    <row r="4137" spans="1:6" x14ac:dyDescent="0.3">
      <c r="A4137" s="1" t="s">
        <v>2301</v>
      </c>
      <c r="B4137" s="1" t="s">
        <v>698</v>
      </c>
      <c r="C4137" s="1" t="s">
        <v>1305</v>
      </c>
      <c r="D4137" s="1" t="s">
        <v>1306</v>
      </c>
      <c r="E4137" s="1" t="s">
        <v>8828</v>
      </c>
      <c r="F4137" s="1" t="s">
        <v>9254</v>
      </c>
    </row>
    <row r="4138" spans="1:6" x14ac:dyDescent="0.3">
      <c r="A4138" s="1" t="s">
        <v>2301</v>
      </c>
      <c r="B4138" s="1" t="s">
        <v>698</v>
      </c>
      <c r="C4138" s="1" t="s">
        <v>1305</v>
      </c>
      <c r="D4138" s="1" t="s">
        <v>1306</v>
      </c>
      <c r="E4138" s="1" t="s">
        <v>8784</v>
      </c>
      <c r="F4138" s="1" t="s">
        <v>9210</v>
      </c>
    </row>
    <row r="4139" spans="1:6" x14ac:dyDescent="0.3">
      <c r="A4139" s="1" t="s">
        <v>2301</v>
      </c>
      <c r="B4139" s="1" t="s">
        <v>698</v>
      </c>
      <c r="C4139" s="1" t="s">
        <v>1305</v>
      </c>
      <c r="D4139" s="1" t="s">
        <v>1306</v>
      </c>
      <c r="E4139" s="1" t="s">
        <v>8785</v>
      </c>
      <c r="F4139" s="1" t="s">
        <v>9211</v>
      </c>
    </row>
    <row r="4140" spans="1:6" x14ac:dyDescent="0.3">
      <c r="A4140" s="1" t="s">
        <v>2301</v>
      </c>
      <c r="B4140" s="1" t="s">
        <v>698</v>
      </c>
      <c r="C4140" s="1" t="s">
        <v>1305</v>
      </c>
      <c r="D4140" s="1" t="s">
        <v>1306</v>
      </c>
      <c r="E4140" s="1" t="s">
        <v>8786</v>
      </c>
      <c r="F4140" s="1" t="s">
        <v>9212</v>
      </c>
    </row>
    <row r="4141" spans="1:6" x14ac:dyDescent="0.3">
      <c r="A4141" s="1" t="s">
        <v>2301</v>
      </c>
      <c r="B4141" s="1" t="s">
        <v>698</v>
      </c>
      <c r="C4141" s="1" t="s">
        <v>1305</v>
      </c>
      <c r="D4141" s="1" t="s">
        <v>1306</v>
      </c>
      <c r="E4141" s="1" t="s">
        <v>8787</v>
      </c>
      <c r="F4141" s="1" t="s">
        <v>9213</v>
      </c>
    </row>
    <row r="4142" spans="1:6" x14ac:dyDescent="0.3">
      <c r="A4142" s="1" t="s">
        <v>2301</v>
      </c>
      <c r="B4142" s="1" t="s">
        <v>698</v>
      </c>
      <c r="C4142" s="1" t="s">
        <v>1305</v>
      </c>
      <c r="D4142" s="1" t="s">
        <v>1306</v>
      </c>
      <c r="E4142" s="1" t="s">
        <v>8788</v>
      </c>
      <c r="F4142" s="1" t="s">
        <v>9214</v>
      </c>
    </row>
    <row r="4143" spans="1:6" x14ac:dyDescent="0.3">
      <c r="A4143" s="1" t="s">
        <v>2301</v>
      </c>
      <c r="B4143" s="1" t="s">
        <v>698</v>
      </c>
      <c r="C4143" s="1" t="s">
        <v>1305</v>
      </c>
      <c r="D4143" s="1" t="s">
        <v>1306</v>
      </c>
      <c r="E4143" s="1" t="s">
        <v>8789</v>
      </c>
      <c r="F4143" s="1" t="s">
        <v>9215</v>
      </c>
    </row>
    <row r="4144" spans="1:6" x14ac:dyDescent="0.3">
      <c r="A4144" s="1" t="s">
        <v>2301</v>
      </c>
      <c r="B4144" s="1" t="s">
        <v>698</v>
      </c>
      <c r="C4144" s="1" t="s">
        <v>1305</v>
      </c>
      <c r="D4144" s="1" t="s">
        <v>1306</v>
      </c>
      <c r="E4144" s="1" t="s">
        <v>8790</v>
      </c>
      <c r="F4144" s="1" t="s">
        <v>9216</v>
      </c>
    </row>
    <row r="4145" spans="1:6" x14ac:dyDescent="0.3">
      <c r="A4145" s="1" t="s">
        <v>2301</v>
      </c>
      <c r="B4145" s="1" t="s">
        <v>698</v>
      </c>
      <c r="C4145" s="1" t="s">
        <v>1305</v>
      </c>
      <c r="D4145" s="1" t="s">
        <v>1306</v>
      </c>
      <c r="E4145" s="1" t="s">
        <v>8791</v>
      </c>
      <c r="F4145" s="1" t="s">
        <v>9217</v>
      </c>
    </row>
    <row r="4146" spans="1:6" x14ac:dyDescent="0.3">
      <c r="A4146" s="1" t="s">
        <v>2301</v>
      </c>
      <c r="B4146" s="1" t="s">
        <v>698</v>
      </c>
      <c r="C4146" s="1" t="s">
        <v>1305</v>
      </c>
      <c r="D4146" s="1" t="s">
        <v>1306</v>
      </c>
      <c r="E4146" s="1" t="s">
        <v>8792</v>
      </c>
      <c r="F4146" s="1" t="s">
        <v>9218</v>
      </c>
    </row>
    <row r="4147" spans="1:6" x14ac:dyDescent="0.3">
      <c r="A4147" s="1" t="s">
        <v>2301</v>
      </c>
      <c r="B4147" s="1" t="s">
        <v>698</v>
      </c>
      <c r="C4147" s="1" t="s">
        <v>1305</v>
      </c>
      <c r="D4147" s="1" t="s">
        <v>1306</v>
      </c>
      <c r="E4147" s="1" t="s">
        <v>8838</v>
      </c>
      <c r="F4147" s="1" t="s">
        <v>9264</v>
      </c>
    </row>
    <row r="4148" spans="1:6" x14ac:dyDescent="0.3">
      <c r="A4148" s="1" t="s">
        <v>2301</v>
      </c>
      <c r="B4148" s="1" t="s">
        <v>698</v>
      </c>
      <c r="C4148" s="1" t="s">
        <v>1305</v>
      </c>
      <c r="D4148" s="1" t="s">
        <v>1306</v>
      </c>
      <c r="E4148" s="1" t="s">
        <v>8839</v>
      </c>
      <c r="F4148" s="1" t="s">
        <v>9265</v>
      </c>
    </row>
    <row r="4149" spans="1:6" x14ac:dyDescent="0.3">
      <c r="A4149" s="1" t="s">
        <v>2301</v>
      </c>
      <c r="B4149" s="1" t="s">
        <v>698</v>
      </c>
      <c r="C4149" s="1" t="s">
        <v>1305</v>
      </c>
      <c r="D4149" s="1" t="s">
        <v>1306</v>
      </c>
      <c r="E4149" s="1" t="s">
        <v>8840</v>
      </c>
      <c r="F4149" s="1" t="s">
        <v>9266</v>
      </c>
    </row>
    <row r="4150" spans="1:6" x14ac:dyDescent="0.3">
      <c r="A4150" s="1" t="s">
        <v>2301</v>
      </c>
      <c r="B4150" s="1" t="s">
        <v>698</v>
      </c>
      <c r="C4150" s="1" t="s">
        <v>1305</v>
      </c>
      <c r="D4150" s="1" t="s">
        <v>1306</v>
      </c>
      <c r="E4150" s="1" t="s">
        <v>8841</v>
      </c>
      <c r="F4150" s="1" t="s">
        <v>9267</v>
      </c>
    </row>
    <row r="4151" spans="1:6" x14ac:dyDescent="0.3">
      <c r="A4151" s="1" t="s">
        <v>2301</v>
      </c>
      <c r="B4151" s="1" t="s">
        <v>698</v>
      </c>
      <c r="C4151" s="1" t="s">
        <v>1305</v>
      </c>
      <c r="D4151" s="1" t="s">
        <v>1306</v>
      </c>
      <c r="E4151" s="1" t="s">
        <v>8842</v>
      </c>
      <c r="F4151" s="1" t="s">
        <v>9268</v>
      </c>
    </row>
    <row r="4152" spans="1:6" x14ac:dyDescent="0.3">
      <c r="A4152" s="1" t="s">
        <v>2301</v>
      </c>
      <c r="B4152" s="1" t="s">
        <v>698</v>
      </c>
      <c r="C4152" s="1" t="s">
        <v>1305</v>
      </c>
      <c r="D4152" s="1" t="s">
        <v>1306</v>
      </c>
      <c r="E4152" s="1" t="s">
        <v>8843</v>
      </c>
      <c r="F4152" s="1" t="s">
        <v>9269</v>
      </c>
    </row>
    <row r="4153" spans="1:6" x14ac:dyDescent="0.3">
      <c r="A4153" s="1" t="s">
        <v>2301</v>
      </c>
      <c r="B4153" s="1" t="s">
        <v>698</v>
      </c>
      <c r="C4153" s="1" t="s">
        <v>1305</v>
      </c>
      <c r="D4153" s="1" t="s">
        <v>1306</v>
      </c>
      <c r="E4153" s="1" t="s">
        <v>8844</v>
      </c>
      <c r="F4153" s="1" t="s">
        <v>9270</v>
      </c>
    </row>
    <row r="4154" spans="1:6" x14ac:dyDescent="0.3">
      <c r="A4154" s="1" t="s">
        <v>2301</v>
      </c>
      <c r="B4154" s="1" t="s">
        <v>698</v>
      </c>
      <c r="C4154" s="1" t="s">
        <v>1305</v>
      </c>
      <c r="D4154" s="1" t="s">
        <v>1306</v>
      </c>
      <c r="E4154" s="1" t="s">
        <v>8845</v>
      </c>
      <c r="F4154" s="1" t="s">
        <v>9271</v>
      </c>
    </row>
    <row r="4155" spans="1:6" x14ac:dyDescent="0.3">
      <c r="A4155" s="1" t="s">
        <v>2301</v>
      </c>
      <c r="B4155" s="1" t="s">
        <v>698</v>
      </c>
      <c r="C4155" s="1" t="s">
        <v>1305</v>
      </c>
      <c r="D4155" s="1" t="s">
        <v>1306</v>
      </c>
      <c r="E4155" s="1" t="s">
        <v>8846</v>
      </c>
      <c r="F4155" s="1" t="s">
        <v>9272</v>
      </c>
    </row>
    <row r="4156" spans="1:6" x14ac:dyDescent="0.3">
      <c r="A4156" s="1" t="s">
        <v>2301</v>
      </c>
      <c r="B4156" s="1" t="s">
        <v>698</v>
      </c>
      <c r="C4156" s="1" t="s">
        <v>1305</v>
      </c>
      <c r="D4156" s="1" t="s">
        <v>1306</v>
      </c>
      <c r="E4156" s="1" t="s">
        <v>8829</v>
      </c>
      <c r="F4156" s="1" t="s">
        <v>9255</v>
      </c>
    </row>
    <row r="4157" spans="1:6" x14ac:dyDescent="0.3">
      <c r="A4157" s="1" t="s">
        <v>2301</v>
      </c>
      <c r="B4157" s="1" t="s">
        <v>698</v>
      </c>
      <c r="C4157" s="1" t="s">
        <v>1305</v>
      </c>
      <c r="D4157" s="1" t="s">
        <v>1306</v>
      </c>
      <c r="E4157" s="1" t="s">
        <v>8830</v>
      </c>
      <c r="F4157" s="1" t="s">
        <v>9256</v>
      </c>
    </row>
    <row r="4158" spans="1:6" x14ac:dyDescent="0.3">
      <c r="A4158" s="1" t="s">
        <v>2301</v>
      </c>
      <c r="B4158" s="1" t="s">
        <v>698</v>
      </c>
      <c r="C4158" s="1" t="s">
        <v>1305</v>
      </c>
      <c r="D4158" s="1" t="s">
        <v>1306</v>
      </c>
      <c r="E4158" s="1" t="s">
        <v>8831</v>
      </c>
      <c r="F4158" s="1" t="s">
        <v>9257</v>
      </c>
    </row>
    <row r="4159" spans="1:6" x14ac:dyDescent="0.3">
      <c r="A4159" s="1" t="s">
        <v>2301</v>
      </c>
      <c r="B4159" s="1" t="s">
        <v>698</v>
      </c>
      <c r="C4159" s="1" t="s">
        <v>1305</v>
      </c>
      <c r="D4159" s="1" t="s">
        <v>1306</v>
      </c>
      <c r="E4159" s="1" t="s">
        <v>8832</v>
      </c>
      <c r="F4159" s="1" t="s">
        <v>9258</v>
      </c>
    </row>
    <row r="4160" spans="1:6" x14ac:dyDescent="0.3">
      <c r="A4160" s="1" t="s">
        <v>2301</v>
      </c>
      <c r="B4160" s="1" t="s">
        <v>698</v>
      </c>
      <c r="C4160" s="1" t="s">
        <v>1305</v>
      </c>
      <c r="D4160" s="1" t="s">
        <v>1306</v>
      </c>
      <c r="E4160" s="1" t="s">
        <v>8833</v>
      </c>
      <c r="F4160" s="1" t="s">
        <v>9259</v>
      </c>
    </row>
    <row r="4161" spans="1:6" x14ac:dyDescent="0.3">
      <c r="A4161" s="1" t="s">
        <v>2301</v>
      </c>
      <c r="B4161" s="1" t="s">
        <v>698</v>
      </c>
      <c r="C4161" s="1" t="s">
        <v>1305</v>
      </c>
      <c r="D4161" s="1" t="s">
        <v>1306</v>
      </c>
      <c r="E4161" s="1" t="s">
        <v>8834</v>
      </c>
      <c r="F4161" s="1" t="s">
        <v>9260</v>
      </c>
    </row>
    <row r="4162" spans="1:6" x14ac:dyDescent="0.3">
      <c r="A4162" s="1" t="s">
        <v>2301</v>
      </c>
      <c r="B4162" s="1" t="s">
        <v>698</v>
      </c>
      <c r="C4162" s="1" t="s">
        <v>1305</v>
      </c>
      <c r="D4162" s="1" t="s">
        <v>1306</v>
      </c>
      <c r="E4162" s="1" t="s">
        <v>8835</v>
      </c>
      <c r="F4162" s="1" t="s">
        <v>9261</v>
      </c>
    </row>
    <row r="4163" spans="1:6" x14ac:dyDescent="0.3">
      <c r="A4163" s="1" t="s">
        <v>2301</v>
      </c>
      <c r="B4163" s="1" t="s">
        <v>698</v>
      </c>
      <c r="C4163" s="1" t="s">
        <v>1305</v>
      </c>
      <c r="D4163" s="1" t="s">
        <v>1306</v>
      </c>
      <c r="E4163" s="1" t="s">
        <v>8836</v>
      </c>
      <c r="F4163" s="1" t="s">
        <v>9262</v>
      </c>
    </row>
    <row r="4164" spans="1:6" x14ac:dyDescent="0.3">
      <c r="A4164" s="1" t="s">
        <v>2301</v>
      </c>
      <c r="B4164" s="1" t="s">
        <v>698</v>
      </c>
      <c r="C4164" s="1" t="s">
        <v>1305</v>
      </c>
      <c r="D4164" s="1" t="s">
        <v>1306</v>
      </c>
      <c r="E4164" s="1" t="s">
        <v>8837</v>
      </c>
      <c r="F4164" s="1" t="s">
        <v>9263</v>
      </c>
    </row>
    <row r="4165" spans="1:6" x14ac:dyDescent="0.3">
      <c r="A4165" s="1" t="s">
        <v>2301</v>
      </c>
      <c r="B4165" s="1" t="s">
        <v>698</v>
      </c>
      <c r="C4165" s="1" t="s">
        <v>1305</v>
      </c>
      <c r="D4165" s="1" t="s">
        <v>1306</v>
      </c>
      <c r="E4165" s="1" t="s">
        <v>8820</v>
      </c>
      <c r="F4165" s="1" t="s">
        <v>9246</v>
      </c>
    </row>
    <row r="4166" spans="1:6" x14ac:dyDescent="0.3">
      <c r="A4166" s="1" t="s">
        <v>2301</v>
      </c>
      <c r="B4166" s="1" t="s">
        <v>698</v>
      </c>
      <c r="C4166" s="1" t="s">
        <v>1305</v>
      </c>
      <c r="D4166" s="1" t="s">
        <v>1306</v>
      </c>
      <c r="E4166" s="1" t="s">
        <v>8821</v>
      </c>
      <c r="F4166" s="1" t="s">
        <v>9247</v>
      </c>
    </row>
    <row r="4167" spans="1:6" x14ac:dyDescent="0.3">
      <c r="A4167" s="1" t="s">
        <v>2301</v>
      </c>
      <c r="B4167" s="1" t="s">
        <v>698</v>
      </c>
      <c r="C4167" s="1" t="s">
        <v>1305</v>
      </c>
      <c r="D4167" s="1" t="s">
        <v>1306</v>
      </c>
      <c r="E4167" s="1" t="s">
        <v>8822</v>
      </c>
      <c r="F4167" s="1" t="s">
        <v>9248</v>
      </c>
    </row>
    <row r="4168" spans="1:6" x14ac:dyDescent="0.3">
      <c r="A4168" s="1" t="s">
        <v>2301</v>
      </c>
      <c r="B4168" s="1" t="s">
        <v>698</v>
      </c>
      <c r="C4168" s="1" t="s">
        <v>1305</v>
      </c>
      <c r="D4168" s="1" t="s">
        <v>1306</v>
      </c>
      <c r="E4168" s="1" t="s">
        <v>8823</v>
      </c>
      <c r="F4168" s="1" t="s">
        <v>9249</v>
      </c>
    </row>
    <row r="4169" spans="1:6" x14ac:dyDescent="0.3">
      <c r="A4169" s="1" t="s">
        <v>2301</v>
      </c>
      <c r="B4169" s="1" t="s">
        <v>698</v>
      </c>
      <c r="C4169" s="1" t="s">
        <v>1305</v>
      </c>
      <c r="D4169" s="1" t="s">
        <v>1306</v>
      </c>
      <c r="E4169" s="1" t="s">
        <v>8824</v>
      </c>
      <c r="F4169" s="1" t="s">
        <v>9250</v>
      </c>
    </row>
    <row r="4170" spans="1:6" x14ac:dyDescent="0.3">
      <c r="A4170" s="1" t="s">
        <v>2301</v>
      </c>
      <c r="B4170" s="1" t="s">
        <v>698</v>
      </c>
      <c r="C4170" s="1" t="s">
        <v>1305</v>
      </c>
      <c r="D4170" s="1" t="s">
        <v>1306</v>
      </c>
      <c r="E4170" s="1" t="s">
        <v>8825</v>
      </c>
      <c r="F4170" s="1" t="s">
        <v>9251</v>
      </c>
    </row>
    <row r="4171" spans="1:6" x14ac:dyDescent="0.3">
      <c r="A4171" s="1" t="s">
        <v>2301</v>
      </c>
      <c r="B4171" s="1" t="s">
        <v>698</v>
      </c>
      <c r="C4171" s="1" t="s">
        <v>1305</v>
      </c>
      <c r="D4171" s="1" t="s">
        <v>1306</v>
      </c>
      <c r="E4171" s="1" t="s">
        <v>8826</v>
      </c>
      <c r="F4171" s="1" t="s">
        <v>9252</v>
      </c>
    </row>
    <row r="4172" spans="1:6" x14ac:dyDescent="0.3">
      <c r="A4172" s="1" t="s">
        <v>2301</v>
      </c>
      <c r="B4172" s="1" t="s">
        <v>698</v>
      </c>
      <c r="C4172" s="1" t="s">
        <v>1305</v>
      </c>
      <c r="D4172" s="1" t="s">
        <v>1306</v>
      </c>
      <c r="E4172" s="1" t="s">
        <v>8827</v>
      </c>
      <c r="F4172" s="1" t="s">
        <v>9253</v>
      </c>
    </row>
    <row r="4173" spans="1:6" x14ac:dyDescent="0.3">
      <c r="A4173" s="1" t="s">
        <v>2301</v>
      </c>
      <c r="B4173" s="1" t="s">
        <v>698</v>
      </c>
      <c r="C4173" s="1" t="s">
        <v>1305</v>
      </c>
      <c r="D4173" s="1" t="s">
        <v>1306</v>
      </c>
      <c r="E4173" s="1" t="s">
        <v>8828</v>
      </c>
      <c r="F4173" s="1" t="s">
        <v>9254</v>
      </c>
    </row>
    <row r="4174" spans="1:6" x14ac:dyDescent="0.3">
      <c r="A4174" s="1" t="s">
        <v>2302</v>
      </c>
      <c r="B4174" s="1" t="s">
        <v>698</v>
      </c>
      <c r="C4174" s="1" t="s">
        <v>1305</v>
      </c>
      <c r="D4174" s="1" t="s">
        <v>1306</v>
      </c>
      <c r="E4174" s="1" t="s">
        <v>8784</v>
      </c>
      <c r="F4174" s="1" t="s">
        <v>9210</v>
      </c>
    </row>
    <row r="4175" spans="1:6" x14ac:dyDescent="0.3">
      <c r="A4175" s="1" t="s">
        <v>2302</v>
      </c>
      <c r="B4175" s="1" t="s">
        <v>698</v>
      </c>
      <c r="C4175" s="1" t="s">
        <v>1305</v>
      </c>
      <c r="D4175" s="1" t="s">
        <v>1306</v>
      </c>
      <c r="E4175" s="1" t="s">
        <v>8785</v>
      </c>
      <c r="F4175" s="1" t="s">
        <v>9211</v>
      </c>
    </row>
    <row r="4176" spans="1:6" x14ac:dyDescent="0.3">
      <c r="A4176" s="1" t="s">
        <v>2302</v>
      </c>
      <c r="B4176" s="1" t="s">
        <v>698</v>
      </c>
      <c r="C4176" s="1" t="s">
        <v>1305</v>
      </c>
      <c r="D4176" s="1" t="s">
        <v>1306</v>
      </c>
      <c r="E4176" s="1" t="s">
        <v>8786</v>
      </c>
      <c r="F4176" s="1" t="s">
        <v>9212</v>
      </c>
    </row>
    <row r="4177" spans="1:6" x14ac:dyDescent="0.3">
      <c r="A4177" s="1" t="s">
        <v>2302</v>
      </c>
      <c r="B4177" s="1" t="s">
        <v>698</v>
      </c>
      <c r="C4177" s="1" t="s">
        <v>1305</v>
      </c>
      <c r="D4177" s="1" t="s">
        <v>1306</v>
      </c>
      <c r="E4177" s="1" t="s">
        <v>8787</v>
      </c>
      <c r="F4177" s="1" t="s">
        <v>9213</v>
      </c>
    </row>
    <row r="4178" spans="1:6" x14ac:dyDescent="0.3">
      <c r="A4178" s="1" t="s">
        <v>2302</v>
      </c>
      <c r="B4178" s="1" t="s">
        <v>698</v>
      </c>
      <c r="C4178" s="1" t="s">
        <v>1305</v>
      </c>
      <c r="D4178" s="1" t="s">
        <v>1306</v>
      </c>
      <c r="E4178" s="1" t="s">
        <v>8788</v>
      </c>
      <c r="F4178" s="1" t="s">
        <v>9214</v>
      </c>
    </row>
    <row r="4179" spans="1:6" x14ac:dyDescent="0.3">
      <c r="A4179" s="1" t="s">
        <v>2302</v>
      </c>
      <c r="B4179" s="1" t="s">
        <v>698</v>
      </c>
      <c r="C4179" s="1" t="s">
        <v>1305</v>
      </c>
      <c r="D4179" s="1" t="s">
        <v>1306</v>
      </c>
      <c r="E4179" s="1" t="s">
        <v>8789</v>
      </c>
      <c r="F4179" s="1" t="s">
        <v>9215</v>
      </c>
    </row>
    <row r="4180" spans="1:6" x14ac:dyDescent="0.3">
      <c r="A4180" s="1" t="s">
        <v>2302</v>
      </c>
      <c r="B4180" s="1" t="s">
        <v>698</v>
      </c>
      <c r="C4180" s="1" t="s">
        <v>1305</v>
      </c>
      <c r="D4180" s="1" t="s">
        <v>1306</v>
      </c>
      <c r="E4180" s="1" t="s">
        <v>8790</v>
      </c>
      <c r="F4180" s="1" t="s">
        <v>9216</v>
      </c>
    </row>
    <row r="4181" spans="1:6" x14ac:dyDescent="0.3">
      <c r="A4181" s="1" t="s">
        <v>2302</v>
      </c>
      <c r="B4181" s="1" t="s">
        <v>698</v>
      </c>
      <c r="C4181" s="1" t="s">
        <v>1305</v>
      </c>
      <c r="D4181" s="1" t="s">
        <v>1306</v>
      </c>
      <c r="E4181" s="1" t="s">
        <v>8791</v>
      </c>
      <c r="F4181" s="1" t="s">
        <v>9217</v>
      </c>
    </row>
    <row r="4182" spans="1:6" x14ac:dyDescent="0.3">
      <c r="A4182" s="1" t="s">
        <v>2302</v>
      </c>
      <c r="B4182" s="1" t="s">
        <v>698</v>
      </c>
      <c r="C4182" s="1" t="s">
        <v>1305</v>
      </c>
      <c r="D4182" s="1" t="s">
        <v>1306</v>
      </c>
      <c r="E4182" s="1" t="s">
        <v>8792</v>
      </c>
      <c r="F4182" s="1" t="s">
        <v>9218</v>
      </c>
    </row>
    <row r="4183" spans="1:6" x14ac:dyDescent="0.3">
      <c r="A4183" s="1" t="s">
        <v>2302</v>
      </c>
      <c r="B4183" s="1" t="s">
        <v>698</v>
      </c>
      <c r="C4183" s="1" t="s">
        <v>1305</v>
      </c>
      <c r="D4183" s="1" t="s">
        <v>1306</v>
      </c>
      <c r="E4183" s="1" t="s">
        <v>8793</v>
      </c>
      <c r="F4183" s="1" t="s">
        <v>9219</v>
      </c>
    </row>
    <row r="4184" spans="1:6" x14ac:dyDescent="0.3">
      <c r="A4184" s="1" t="s">
        <v>2302</v>
      </c>
      <c r="B4184" s="1" t="s">
        <v>698</v>
      </c>
      <c r="C4184" s="1" t="s">
        <v>1305</v>
      </c>
      <c r="D4184" s="1" t="s">
        <v>1306</v>
      </c>
      <c r="E4184" s="1" t="s">
        <v>8794</v>
      </c>
      <c r="F4184" s="1" t="s">
        <v>9220</v>
      </c>
    </row>
    <row r="4185" spans="1:6" x14ac:dyDescent="0.3">
      <c r="A4185" s="1" t="s">
        <v>2302</v>
      </c>
      <c r="B4185" s="1" t="s">
        <v>698</v>
      </c>
      <c r="C4185" s="1" t="s">
        <v>1305</v>
      </c>
      <c r="D4185" s="1" t="s">
        <v>1306</v>
      </c>
      <c r="E4185" s="1" t="s">
        <v>8795</v>
      </c>
      <c r="F4185" s="1" t="s">
        <v>9221</v>
      </c>
    </row>
    <row r="4186" spans="1:6" x14ac:dyDescent="0.3">
      <c r="A4186" s="1" t="s">
        <v>2302</v>
      </c>
      <c r="B4186" s="1" t="s">
        <v>698</v>
      </c>
      <c r="C4186" s="1" t="s">
        <v>1305</v>
      </c>
      <c r="D4186" s="1" t="s">
        <v>1306</v>
      </c>
      <c r="E4186" s="1" t="s">
        <v>8796</v>
      </c>
      <c r="F4186" s="1" t="s">
        <v>9222</v>
      </c>
    </row>
    <row r="4187" spans="1:6" x14ac:dyDescent="0.3">
      <c r="A4187" s="1" t="s">
        <v>2302</v>
      </c>
      <c r="B4187" s="1" t="s">
        <v>698</v>
      </c>
      <c r="C4187" s="1" t="s">
        <v>1305</v>
      </c>
      <c r="D4187" s="1" t="s">
        <v>1306</v>
      </c>
      <c r="E4187" s="1" t="s">
        <v>8797</v>
      </c>
      <c r="F4187" s="1" t="s">
        <v>9223</v>
      </c>
    </row>
    <row r="4188" spans="1:6" x14ac:dyDescent="0.3">
      <c r="A4188" s="1" t="s">
        <v>2302</v>
      </c>
      <c r="B4188" s="1" t="s">
        <v>698</v>
      </c>
      <c r="C4188" s="1" t="s">
        <v>1305</v>
      </c>
      <c r="D4188" s="1" t="s">
        <v>1306</v>
      </c>
      <c r="E4188" s="1" t="s">
        <v>8798</v>
      </c>
      <c r="F4188" s="1" t="s">
        <v>9224</v>
      </c>
    </row>
    <row r="4189" spans="1:6" x14ac:dyDescent="0.3">
      <c r="A4189" s="1" t="s">
        <v>2302</v>
      </c>
      <c r="B4189" s="1" t="s">
        <v>698</v>
      </c>
      <c r="C4189" s="1" t="s">
        <v>1305</v>
      </c>
      <c r="D4189" s="1" t="s">
        <v>1306</v>
      </c>
      <c r="E4189" s="1" t="s">
        <v>8799</v>
      </c>
      <c r="F4189" s="1" t="s">
        <v>9225</v>
      </c>
    </row>
    <row r="4190" spans="1:6" x14ac:dyDescent="0.3">
      <c r="A4190" s="1" t="s">
        <v>2302</v>
      </c>
      <c r="B4190" s="1" t="s">
        <v>698</v>
      </c>
      <c r="C4190" s="1" t="s">
        <v>1305</v>
      </c>
      <c r="D4190" s="1" t="s">
        <v>1306</v>
      </c>
      <c r="E4190" s="1" t="s">
        <v>8800</v>
      </c>
      <c r="F4190" s="1" t="s">
        <v>9226</v>
      </c>
    </row>
    <row r="4191" spans="1:6" x14ac:dyDescent="0.3">
      <c r="A4191" s="1" t="s">
        <v>2302</v>
      </c>
      <c r="B4191" s="1" t="s">
        <v>698</v>
      </c>
      <c r="C4191" s="1" t="s">
        <v>1305</v>
      </c>
      <c r="D4191" s="1" t="s">
        <v>1306</v>
      </c>
      <c r="E4191" s="1" t="s">
        <v>8801</v>
      </c>
      <c r="F4191" s="1" t="s">
        <v>9227</v>
      </c>
    </row>
    <row r="4192" spans="1:6" x14ac:dyDescent="0.3">
      <c r="A4192" s="1" t="s">
        <v>2302</v>
      </c>
      <c r="B4192" s="1" t="s">
        <v>698</v>
      </c>
      <c r="C4192" s="1" t="s">
        <v>1305</v>
      </c>
      <c r="D4192" s="1" t="s">
        <v>1306</v>
      </c>
      <c r="E4192" s="1" t="s">
        <v>8802</v>
      </c>
      <c r="F4192" s="1" t="s">
        <v>9228</v>
      </c>
    </row>
    <row r="4193" spans="1:6" x14ac:dyDescent="0.3">
      <c r="A4193" s="1" t="s">
        <v>2302</v>
      </c>
      <c r="B4193" s="1" t="s">
        <v>698</v>
      </c>
      <c r="C4193" s="1" t="s">
        <v>1305</v>
      </c>
      <c r="D4193" s="1" t="s">
        <v>1306</v>
      </c>
      <c r="E4193" s="1" t="s">
        <v>8803</v>
      </c>
      <c r="F4193" s="1" t="s">
        <v>9229</v>
      </c>
    </row>
    <row r="4194" spans="1:6" x14ac:dyDescent="0.3">
      <c r="A4194" s="1" t="s">
        <v>2302</v>
      </c>
      <c r="B4194" s="1" t="s">
        <v>698</v>
      </c>
      <c r="C4194" s="1" t="s">
        <v>1305</v>
      </c>
      <c r="D4194" s="1" t="s">
        <v>1306</v>
      </c>
      <c r="E4194" s="1" t="s">
        <v>8804</v>
      </c>
      <c r="F4194" s="1" t="s">
        <v>9230</v>
      </c>
    </row>
    <row r="4195" spans="1:6" x14ac:dyDescent="0.3">
      <c r="A4195" s="1" t="s">
        <v>2302</v>
      </c>
      <c r="B4195" s="1" t="s">
        <v>698</v>
      </c>
      <c r="C4195" s="1" t="s">
        <v>1305</v>
      </c>
      <c r="D4195" s="1" t="s">
        <v>1306</v>
      </c>
      <c r="E4195" s="1" t="s">
        <v>8805</v>
      </c>
      <c r="F4195" s="1" t="s">
        <v>9231</v>
      </c>
    </row>
    <row r="4196" spans="1:6" x14ac:dyDescent="0.3">
      <c r="A4196" s="1" t="s">
        <v>2302</v>
      </c>
      <c r="B4196" s="1" t="s">
        <v>698</v>
      </c>
      <c r="C4196" s="1" t="s">
        <v>1305</v>
      </c>
      <c r="D4196" s="1" t="s">
        <v>1306</v>
      </c>
      <c r="E4196" s="1" t="s">
        <v>8806</v>
      </c>
      <c r="F4196" s="1" t="s">
        <v>9232</v>
      </c>
    </row>
    <row r="4197" spans="1:6" x14ac:dyDescent="0.3">
      <c r="A4197" s="1" t="s">
        <v>2302</v>
      </c>
      <c r="B4197" s="1" t="s">
        <v>698</v>
      </c>
      <c r="C4197" s="1" t="s">
        <v>1305</v>
      </c>
      <c r="D4197" s="1" t="s">
        <v>1306</v>
      </c>
      <c r="E4197" s="1" t="s">
        <v>8807</v>
      </c>
      <c r="F4197" s="1" t="s">
        <v>9233</v>
      </c>
    </row>
    <row r="4198" spans="1:6" x14ac:dyDescent="0.3">
      <c r="A4198" s="1" t="s">
        <v>2302</v>
      </c>
      <c r="B4198" s="1" t="s">
        <v>698</v>
      </c>
      <c r="C4198" s="1" t="s">
        <v>1305</v>
      </c>
      <c r="D4198" s="1" t="s">
        <v>1306</v>
      </c>
      <c r="E4198" s="1" t="s">
        <v>8808</v>
      </c>
      <c r="F4198" s="1" t="s">
        <v>9234</v>
      </c>
    </row>
    <row r="4199" spans="1:6" x14ac:dyDescent="0.3">
      <c r="A4199" s="1" t="s">
        <v>2302</v>
      </c>
      <c r="B4199" s="1" t="s">
        <v>698</v>
      </c>
      <c r="C4199" s="1" t="s">
        <v>1305</v>
      </c>
      <c r="D4199" s="1" t="s">
        <v>1306</v>
      </c>
      <c r="E4199" s="1" t="s">
        <v>8809</v>
      </c>
      <c r="F4199" s="1" t="s">
        <v>9235</v>
      </c>
    </row>
    <row r="4200" spans="1:6" x14ac:dyDescent="0.3">
      <c r="A4200" s="1" t="s">
        <v>2302</v>
      </c>
      <c r="B4200" s="1" t="s">
        <v>698</v>
      </c>
      <c r="C4200" s="1" t="s">
        <v>1305</v>
      </c>
      <c r="D4200" s="1" t="s">
        <v>1306</v>
      </c>
      <c r="E4200" s="1" t="s">
        <v>8810</v>
      </c>
      <c r="F4200" s="1" t="s">
        <v>9236</v>
      </c>
    </row>
    <row r="4201" spans="1:6" x14ac:dyDescent="0.3">
      <c r="A4201" s="1" t="s">
        <v>2302</v>
      </c>
      <c r="B4201" s="1" t="s">
        <v>698</v>
      </c>
      <c r="C4201" s="1" t="s">
        <v>1305</v>
      </c>
      <c r="D4201" s="1" t="s">
        <v>1306</v>
      </c>
      <c r="E4201" s="1" t="s">
        <v>8811</v>
      </c>
      <c r="F4201" s="1" t="s">
        <v>9237</v>
      </c>
    </row>
    <row r="4202" spans="1:6" x14ac:dyDescent="0.3">
      <c r="A4202" s="1" t="s">
        <v>2302</v>
      </c>
      <c r="B4202" s="1" t="s">
        <v>698</v>
      </c>
      <c r="C4202" s="1" t="s">
        <v>1305</v>
      </c>
      <c r="D4202" s="1" t="s">
        <v>1306</v>
      </c>
      <c r="E4202" s="1" t="s">
        <v>8812</v>
      </c>
      <c r="F4202" s="1" t="s">
        <v>9238</v>
      </c>
    </row>
    <row r="4203" spans="1:6" x14ac:dyDescent="0.3">
      <c r="A4203" s="1" t="s">
        <v>2302</v>
      </c>
      <c r="B4203" s="1" t="s">
        <v>698</v>
      </c>
      <c r="C4203" s="1" t="s">
        <v>1305</v>
      </c>
      <c r="D4203" s="1" t="s">
        <v>1306</v>
      </c>
      <c r="E4203" s="1" t="s">
        <v>8813</v>
      </c>
      <c r="F4203" s="1" t="s">
        <v>9239</v>
      </c>
    </row>
    <row r="4204" spans="1:6" x14ac:dyDescent="0.3">
      <c r="A4204" s="1" t="s">
        <v>2302</v>
      </c>
      <c r="B4204" s="1" t="s">
        <v>698</v>
      </c>
      <c r="C4204" s="1" t="s">
        <v>1305</v>
      </c>
      <c r="D4204" s="1" t="s">
        <v>1306</v>
      </c>
      <c r="E4204" s="1" t="s">
        <v>8814</v>
      </c>
      <c r="F4204" s="1" t="s">
        <v>9240</v>
      </c>
    </row>
    <row r="4205" spans="1:6" x14ac:dyDescent="0.3">
      <c r="A4205" s="1" t="s">
        <v>2302</v>
      </c>
      <c r="B4205" s="1" t="s">
        <v>698</v>
      </c>
      <c r="C4205" s="1" t="s">
        <v>1305</v>
      </c>
      <c r="D4205" s="1" t="s">
        <v>1306</v>
      </c>
      <c r="E4205" s="1" t="s">
        <v>8815</v>
      </c>
      <c r="F4205" s="1" t="s">
        <v>9241</v>
      </c>
    </row>
    <row r="4206" spans="1:6" x14ac:dyDescent="0.3">
      <c r="A4206" s="1" t="s">
        <v>2302</v>
      </c>
      <c r="B4206" s="1" t="s">
        <v>698</v>
      </c>
      <c r="C4206" s="1" t="s">
        <v>1305</v>
      </c>
      <c r="D4206" s="1" t="s">
        <v>1306</v>
      </c>
      <c r="E4206" s="1" t="s">
        <v>8816</v>
      </c>
      <c r="F4206" s="1" t="s">
        <v>9242</v>
      </c>
    </row>
    <row r="4207" spans="1:6" x14ac:dyDescent="0.3">
      <c r="A4207" s="1" t="s">
        <v>2302</v>
      </c>
      <c r="B4207" s="1" t="s">
        <v>698</v>
      </c>
      <c r="C4207" s="1" t="s">
        <v>1305</v>
      </c>
      <c r="D4207" s="1" t="s">
        <v>1306</v>
      </c>
      <c r="E4207" s="1" t="s">
        <v>8817</v>
      </c>
      <c r="F4207" s="1" t="s">
        <v>9243</v>
      </c>
    </row>
    <row r="4208" spans="1:6" x14ac:dyDescent="0.3">
      <c r="A4208" s="1" t="s">
        <v>2302</v>
      </c>
      <c r="B4208" s="1" t="s">
        <v>698</v>
      </c>
      <c r="C4208" s="1" t="s">
        <v>1305</v>
      </c>
      <c r="D4208" s="1" t="s">
        <v>1306</v>
      </c>
      <c r="E4208" s="1" t="s">
        <v>8818</v>
      </c>
      <c r="F4208" s="1" t="s">
        <v>9244</v>
      </c>
    </row>
    <row r="4209" spans="1:6" x14ac:dyDescent="0.3">
      <c r="A4209" s="1" t="s">
        <v>2302</v>
      </c>
      <c r="B4209" s="1" t="s">
        <v>698</v>
      </c>
      <c r="C4209" s="1" t="s">
        <v>1305</v>
      </c>
      <c r="D4209" s="1" t="s">
        <v>1306</v>
      </c>
      <c r="E4209" s="1" t="s">
        <v>8819</v>
      </c>
      <c r="F4209" s="1" t="s">
        <v>9245</v>
      </c>
    </row>
    <row r="4210" spans="1:6" x14ac:dyDescent="0.3">
      <c r="A4210" s="1" t="s">
        <v>2302</v>
      </c>
      <c r="B4210" s="1" t="s">
        <v>698</v>
      </c>
      <c r="C4210" s="1" t="s">
        <v>1305</v>
      </c>
      <c r="D4210" s="1" t="s">
        <v>1306</v>
      </c>
      <c r="E4210" s="1" t="s">
        <v>8784</v>
      </c>
      <c r="F4210" s="1" t="s">
        <v>9210</v>
      </c>
    </row>
    <row r="4211" spans="1:6" x14ac:dyDescent="0.3">
      <c r="A4211" s="1" t="s">
        <v>2302</v>
      </c>
      <c r="B4211" s="1" t="s">
        <v>698</v>
      </c>
      <c r="C4211" s="1" t="s">
        <v>1305</v>
      </c>
      <c r="D4211" s="1" t="s">
        <v>1306</v>
      </c>
      <c r="E4211" s="1" t="s">
        <v>8785</v>
      </c>
      <c r="F4211" s="1" t="s">
        <v>9211</v>
      </c>
    </row>
    <row r="4212" spans="1:6" x14ac:dyDescent="0.3">
      <c r="A4212" s="1" t="s">
        <v>2302</v>
      </c>
      <c r="B4212" s="1" t="s">
        <v>698</v>
      </c>
      <c r="C4212" s="1" t="s">
        <v>1305</v>
      </c>
      <c r="D4212" s="1" t="s">
        <v>1306</v>
      </c>
      <c r="E4212" s="1" t="s">
        <v>8786</v>
      </c>
      <c r="F4212" s="1" t="s">
        <v>9212</v>
      </c>
    </row>
    <row r="4213" spans="1:6" x14ac:dyDescent="0.3">
      <c r="A4213" s="1" t="s">
        <v>2302</v>
      </c>
      <c r="B4213" s="1" t="s">
        <v>698</v>
      </c>
      <c r="C4213" s="1" t="s">
        <v>1305</v>
      </c>
      <c r="D4213" s="1" t="s">
        <v>1306</v>
      </c>
      <c r="E4213" s="1" t="s">
        <v>8787</v>
      </c>
      <c r="F4213" s="1" t="s">
        <v>9213</v>
      </c>
    </row>
    <row r="4214" spans="1:6" x14ac:dyDescent="0.3">
      <c r="A4214" s="1" t="s">
        <v>2302</v>
      </c>
      <c r="B4214" s="1" t="s">
        <v>698</v>
      </c>
      <c r="C4214" s="1" t="s">
        <v>1305</v>
      </c>
      <c r="D4214" s="1" t="s">
        <v>1306</v>
      </c>
      <c r="E4214" s="1" t="s">
        <v>8788</v>
      </c>
      <c r="F4214" s="1" t="s">
        <v>9214</v>
      </c>
    </row>
    <row r="4215" spans="1:6" x14ac:dyDescent="0.3">
      <c r="A4215" s="1" t="s">
        <v>2302</v>
      </c>
      <c r="B4215" s="1" t="s">
        <v>698</v>
      </c>
      <c r="C4215" s="1" t="s">
        <v>1305</v>
      </c>
      <c r="D4215" s="1" t="s">
        <v>1306</v>
      </c>
      <c r="E4215" s="1" t="s">
        <v>8789</v>
      </c>
      <c r="F4215" s="1" t="s">
        <v>9215</v>
      </c>
    </row>
    <row r="4216" spans="1:6" x14ac:dyDescent="0.3">
      <c r="A4216" s="1" t="s">
        <v>2302</v>
      </c>
      <c r="B4216" s="1" t="s">
        <v>698</v>
      </c>
      <c r="C4216" s="1" t="s">
        <v>1305</v>
      </c>
      <c r="D4216" s="1" t="s">
        <v>1306</v>
      </c>
      <c r="E4216" s="1" t="s">
        <v>8790</v>
      </c>
      <c r="F4216" s="1" t="s">
        <v>9216</v>
      </c>
    </row>
    <row r="4217" spans="1:6" x14ac:dyDescent="0.3">
      <c r="A4217" s="1" t="s">
        <v>2302</v>
      </c>
      <c r="B4217" s="1" t="s">
        <v>698</v>
      </c>
      <c r="C4217" s="1" t="s">
        <v>1305</v>
      </c>
      <c r="D4217" s="1" t="s">
        <v>1306</v>
      </c>
      <c r="E4217" s="1" t="s">
        <v>8791</v>
      </c>
      <c r="F4217" s="1" t="s">
        <v>9217</v>
      </c>
    </row>
    <row r="4218" spans="1:6" x14ac:dyDescent="0.3">
      <c r="A4218" s="1" t="s">
        <v>2302</v>
      </c>
      <c r="B4218" s="1" t="s">
        <v>698</v>
      </c>
      <c r="C4218" s="1" t="s">
        <v>1305</v>
      </c>
      <c r="D4218" s="1" t="s">
        <v>1306</v>
      </c>
      <c r="E4218" s="1" t="s">
        <v>8792</v>
      </c>
      <c r="F4218" s="1" t="s">
        <v>9218</v>
      </c>
    </row>
    <row r="4219" spans="1:6" x14ac:dyDescent="0.3">
      <c r="A4219" s="1" t="s">
        <v>2302</v>
      </c>
      <c r="B4219" s="1" t="s">
        <v>698</v>
      </c>
      <c r="C4219" s="1" t="s">
        <v>1305</v>
      </c>
      <c r="D4219" s="1" t="s">
        <v>1306</v>
      </c>
      <c r="E4219" s="1" t="s">
        <v>8793</v>
      </c>
      <c r="F4219" s="1" t="s">
        <v>9219</v>
      </c>
    </row>
    <row r="4220" spans="1:6" x14ac:dyDescent="0.3">
      <c r="A4220" s="1" t="s">
        <v>2302</v>
      </c>
      <c r="B4220" s="1" t="s">
        <v>698</v>
      </c>
      <c r="C4220" s="1" t="s">
        <v>1305</v>
      </c>
      <c r="D4220" s="1" t="s">
        <v>1306</v>
      </c>
      <c r="E4220" s="1" t="s">
        <v>8794</v>
      </c>
      <c r="F4220" s="1" t="s">
        <v>9220</v>
      </c>
    </row>
    <row r="4221" spans="1:6" x14ac:dyDescent="0.3">
      <c r="A4221" s="1" t="s">
        <v>2302</v>
      </c>
      <c r="B4221" s="1" t="s">
        <v>698</v>
      </c>
      <c r="C4221" s="1" t="s">
        <v>1305</v>
      </c>
      <c r="D4221" s="1" t="s">
        <v>1306</v>
      </c>
      <c r="E4221" s="1" t="s">
        <v>8795</v>
      </c>
      <c r="F4221" s="1" t="s">
        <v>9221</v>
      </c>
    </row>
    <row r="4222" spans="1:6" x14ac:dyDescent="0.3">
      <c r="A4222" s="1" t="s">
        <v>2302</v>
      </c>
      <c r="B4222" s="1" t="s">
        <v>698</v>
      </c>
      <c r="C4222" s="1" t="s">
        <v>1305</v>
      </c>
      <c r="D4222" s="1" t="s">
        <v>1306</v>
      </c>
      <c r="E4222" s="1" t="s">
        <v>8796</v>
      </c>
      <c r="F4222" s="1" t="s">
        <v>9222</v>
      </c>
    </row>
    <row r="4223" spans="1:6" x14ac:dyDescent="0.3">
      <c r="A4223" s="1" t="s">
        <v>2302</v>
      </c>
      <c r="B4223" s="1" t="s">
        <v>698</v>
      </c>
      <c r="C4223" s="1" t="s">
        <v>1305</v>
      </c>
      <c r="D4223" s="1" t="s">
        <v>1306</v>
      </c>
      <c r="E4223" s="1" t="s">
        <v>8797</v>
      </c>
      <c r="F4223" s="1" t="s">
        <v>9223</v>
      </c>
    </row>
    <row r="4224" spans="1:6" x14ac:dyDescent="0.3">
      <c r="A4224" s="1" t="s">
        <v>2302</v>
      </c>
      <c r="B4224" s="1" t="s">
        <v>698</v>
      </c>
      <c r="C4224" s="1" t="s">
        <v>1305</v>
      </c>
      <c r="D4224" s="1" t="s">
        <v>1306</v>
      </c>
      <c r="E4224" s="1" t="s">
        <v>8798</v>
      </c>
      <c r="F4224" s="1" t="s">
        <v>9224</v>
      </c>
    </row>
    <row r="4225" spans="1:6" x14ac:dyDescent="0.3">
      <c r="A4225" s="1" t="s">
        <v>2302</v>
      </c>
      <c r="B4225" s="1" t="s">
        <v>698</v>
      </c>
      <c r="C4225" s="1" t="s">
        <v>1305</v>
      </c>
      <c r="D4225" s="1" t="s">
        <v>1306</v>
      </c>
      <c r="E4225" s="1" t="s">
        <v>8799</v>
      </c>
      <c r="F4225" s="1" t="s">
        <v>9225</v>
      </c>
    </row>
    <row r="4226" spans="1:6" x14ac:dyDescent="0.3">
      <c r="A4226" s="1" t="s">
        <v>2302</v>
      </c>
      <c r="B4226" s="1" t="s">
        <v>698</v>
      </c>
      <c r="C4226" s="1" t="s">
        <v>1305</v>
      </c>
      <c r="D4226" s="1" t="s">
        <v>1306</v>
      </c>
      <c r="E4226" s="1" t="s">
        <v>8800</v>
      </c>
      <c r="F4226" s="1" t="s">
        <v>9226</v>
      </c>
    </row>
    <row r="4227" spans="1:6" x14ac:dyDescent="0.3">
      <c r="A4227" s="1" t="s">
        <v>2302</v>
      </c>
      <c r="B4227" s="1" t="s">
        <v>698</v>
      </c>
      <c r="C4227" s="1" t="s">
        <v>1305</v>
      </c>
      <c r="D4227" s="1" t="s">
        <v>1306</v>
      </c>
      <c r="E4227" s="1" t="s">
        <v>8801</v>
      </c>
      <c r="F4227" s="1" t="s">
        <v>9227</v>
      </c>
    </row>
    <row r="4228" spans="1:6" x14ac:dyDescent="0.3">
      <c r="A4228" s="1" t="s">
        <v>2302</v>
      </c>
      <c r="B4228" s="1" t="s">
        <v>698</v>
      </c>
      <c r="C4228" s="1" t="s">
        <v>1305</v>
      </c>
      <c r="D4228" s="1" t="s">
        <v>1306</v>
      </c>
      <c r="E4228" s="1" t="s">
        <v>8802</v>
      </c>
      <c r="F4228" s="1" t="s">
        <v>9228</v>
      </c>
    </row>
    <row r="4229" spans="1:6" x14ac:dyDescent="0.3">
      <c r="A4229" s="1" t="s">
        <v>2302</v>
      </c>
      <c r="B4229" s="1" t="s">
        <v>698</v>
      </c>
      <c r="C4229" s="1" t="s">
        <v>1305</v>
      </c>
      <c r="D4229" s="1" t="s">
        <v>1306</v>
      </c>
      <c r="E4229" s="1" t="s">
        <v>8803</v>
      </c>
      <c r="F4229" s="1" t="s">
        <v>9229</v>
      </c>
    </row>
    <row r="4230" spans="1:6" x14ac:dyDescent="0.3">
      <c r="A4230" s="1" t="s">
        <v>2302</v>
      </c>
      <c r="B4230" s="1" t="s">
        <v>698</v>
      </c>
      <c r="C4230" s="1" t="s">
        <v>1305</v>
      </c>
      <c r="D4230" s="1" t="s">
        <v>1306</v>
      </c>
      <c r="E4230" s="1" t="s">
        <v>8804</v>
      </c>
      <c r="F4230" s="1" t="s">
        <v>9230</v>
      </c>
    </row>
    <row r="4231" spans="1:6" x14ac:dyDescent="0.3">
      <c r="A4231" s="1" t="s">
        <v>2302</v>
      </c>
      <c r="B4231" s="1" t="s">
        <v>698</v>
      </c>
      <c r="C4231" s="1" t="s">
        <v>1305</v>
      </c>
      <c r="D4231" s="1" t="s">
        <v>1306</v>
      </c>
      <c r="E4231" s="1" t="s">
        <v>8805</v>
      </c>
      <c r="F4231" s="1" t="s">
        <v>9231</v>
      </c>
    </row>
    <row r="4232" spans="1:6" x14ac:dyDescent="0.3">
      <c r="A4232" s="1" t="s">
        <v>2302</v>
      </c>
      <c r="B4232" s="1" t="s">
        <v>698</v>
      </c>
      <c r="C4232" s="1" t="s">
        <v>1305</v>
      </c>
      <c r="D4232" s="1" t="s">
        <v>1306</v>
      </c>
      <c r="E4232" s="1" t="s">
        <v>8806</v>
      </c>
      <c r="F4232" s="1" t="s">
        <v>9232</v>
      </c>
    </row>
    <row r="4233" spans="1:6" x14ac:dyDescent="0.3">
      <c r="A4233" s="1" t="s">
        <v>2302</v>
      </c>
      <c r="B4233" s="1" t="s">
        <v>698</v>
      </c>
      <c r="C4233" s="1" t="s">
        <v>1305</v>
      </c>
      <c r="D4233" s="1" t="s">
        <v>1306</v>
      </c>
      <c r="E4233" s="1" t="s">
        <v>8807</v>
      </c>
      <c r="F4233" s="1" t="s">
        <v>9233</v>
      </c>
    </row>
    <row r="4234" spans="1:6" x14ac:dyDescent="0.3">
      <c r="A4234" s="1" t="s">
        <v>2302</v>
      </c>
      <c r="B4234" s="1" t="s">
        <v>698</v>
      </c>
      <c r="C4234" s="1" t="s">
        <v>1305</v>
      </c>
      <c r="D4234" s="1" t="s">
        <v>1306</v>
      </c>
      <c r="E4234" s="1" t="s">
        <v>8808</v>
      </c>
      <c r="F4234" s="1" t="s">
        <v>9234</v>
      </c>
    </row>
    <row r="4235" spans="1:6" x14ac:dyDescent="0.3">
      <c r="A4235" s="1" t="s">
        <v>2302</v>
      </c>
      <c r="B4235" s="1" t="s">
        <v>698</v>
      </c>
      <c r="C4235" s="1" t="s">
        <v>1305</v>
      </c>
      <c r="D4235" s="1" t="s">
        <v>1306</v>
      </c>
      <c r="E4235" s="1" t="s">
        <v>8809</v>
      </c>
      <c r="F4235" s="1" t="s">
        <v>9235</v>
      </c>
    </row>
    <row r="4236" spans="1:6" x14ac:dyDescent="0.3">
      <c r="A4236" s="1" t="s">
        <v>2302</v>
      </c>
      <c r="B4236" s="1" t="s">
        <v>698</v>
      </c>
      <c r="C4236" s="1" t="s">
        <v>1305</v>
      </c>
      <c r="D4236" s="1" t="s">
        <v>1306</v>
      </c>
      <c r="E4236" s="1" t="s">
        <v>8810</v>
      </c>
      <c r="F4236" s="1" t="s">
        <v>9236</v>
      </c>
    </row>
    <row r="4237" spans="1:6" x14ac:dyDescent="0.3">
      <c r="A4237" s="1" t="s">
        <v>2302</v>
      </c>
      <c r="B4237" s="1" t="s">
        <v>698</v>
      </c>
      <c r="C4237" s="1" t="s">
        <v>1305</v>
      </c>
      <c r="D4237" s="1" t="s">
        <v>1306</v>
      </c>
      <c r="E4237" s="1" t="s">
        <v>8811</v>
      </c>
      <c r="F4237" s="1" t="s">
        <v>9237</v>
      </c>
    </row>
    <row r="4238" spans="1:6" x14ac:dyDescent="0.3">
      <c r="A4238" s="1" t="s">
        <v>2302</v>
      </c>
      <c r="B4238" s="1" t="s">
        <v>698</v>
      </c>
      <c r="C4238" s="1" t="s">
        <v>1305</v>
      </c>
      <c r="D4238" s="1" t="s">
        <v>1306</v>
      </c>
      <c r="E4238" s="1" t="s">
        <v>8812</v>
      </c>
      <c r="F4238" s="1" t="s">
        <v>9238</v>
      </c>
    </row>
    <row r="4239" spans="1:6" x14ac:dyDescent="0.3">
      <c r="A4239" s="1" t="s">
        <v>2302</v>
      </c>
      <c r="B4239" s="1" t="s">
        <v>698</v>
      </c>
      <c r="C4239" s="1" t="s">
        <v>1305</v>
      </c>
      <c r="D4239" s="1" t="s">
        <v>1306</v>
      </c>
      <c r="E4239" s="1" t="s">
        <v>8813</v>
      </c>
      <c r="F4239" s="1" t="s">
        <v>9239</v>
      </c>
    </row>
    <row r="4240" spans="1:6" x14ac:dyDescent="0.3">
      <c r="A4240" s="1" t="s">
        <v>2302</v>
      </c>
      <c r="B4240" s="1" t="s">
        <v>698</v>
      </c>
      <c r="C4240" s="1" t="s">
        <v>1305</v>
      </c>
      <c r="D4240" s="1" t="s">
        <v>1306</v>
      </c>
      <c r="E4240" s="1" t="s">
        <v>8814</v>
      </c>
      <c r="F4240" s="1" t="s">
        <v>9240</v>
      </c>
    </row>
    <row r="4241" spans="1:6" x14ac:dyDescent="0.3">
      <c r="A4241" s="1" t="s">
        <v>2302</v>
      </c>
      <c r="B4241" s="1" t="s">
        <v>698</v>
      </c>
      <c r="C4241" s="1" t="s">
        <v>1305</v>
      </c>
      <c r="D4241" s="1" t="s">
        <v>1306</v>
      </c>
      <c r="E4241" s="1" t="s">
        <v>8815</v>
      </c>
      <c r="F4241" s="1" t="s">
        <v>9241</v>
      </c>
    </row>
    <row r="4242" spans="1:6" x14ac:dyDescent="0.3">
      <c r="A4242" s="1" t="s">
        <v>2302</v>
      </c>
      <c r="B4242" s="1" t="s">
        <v>698</v>
      </c>
      <c r="C4242" s="1" t="s">
        <v>1305</v>
      </c>
      <c r="D4242" s="1" t="s">
        <v>1306</v>
      </c>
      <c r="E4242" s="1" t="s">
        <v>8816</v>
      </c>
      <c r="F4242" s="1" t="s">
        <v>9242</v>
      </c>
    </row>
    <row r="4243" spans="1:6" x14ac:dyDescent="0.3">
      <c r="A4243" s="1" t="s">
        <v>2302</v>
      </c>
      <c r="B4243" s="1" t="s">
        <v>698</v>
      </c>
      <c r="C4243" s="1" t="s">
        <v>1305</v>
      </c>
      <c r="D4243" s="1" t="s">
        <v>1306</v>
      </c>
      <c r="E4243" s="1" t="s">
        <v>8817</v>
      </c>
      <c r="F4243" s="1" t="s">
        <v>9243</v>
      </c>
    </row>
    <row r="4244" spans="1:6" x14ac:dyDescent="0.3">
      <c r="A4244" s="1" t="s">
        <v>2302</v>
      </c>
      <c r="B4244" s="1" t="s">
        <v>698</v>
      </c>
      <c r="C4244" s="1" t="s">
        <v>1305</v>
      </c>
      <c r="D4244" s="1" t="s">
        <v>1306</v>
      </c>
      <c r="E4244" s="1" t="s">
        <v>8818</v>
      </c>
      <c r="F4244" s="1" t="s">
        <v>9244</v>
      </c>
    </row>
    <row r="4245" spans="1:6" x14ac:dyDescent="0.3">
      <c r="A4245" s="1" t="s">
        <v>2302</v>
      </c>
      <c r="B4245" s="1" t="s">
        <v>698</v>
      </c>
      <c r="C4245" s="1" t="s">
        <v>1305</v>
      </c>
      <c r="D4245" s="1" t="s">
        <v>1306</v>
      </c>
      <c r="E4245" s="1" t="s">
        <v>8819</v>
      </c>
      <c r="F4245" s="1" t="s">
        <v>9245</v>
      </c>
    </row>
    <row r="4246" spans="1:6" x14ac:dyDescent="0.3">
      <c r="A4246" s="1" t="s">
        <v>2302</v>
      </c>
      <c r="B4246" s="1" t="s">
        <v>698</v>
      </c>
      <c r="C4246" s="1" t="s">
        <v>1305</v>
      </c>
      <c r="D4246" s="1" t="s">
        <v>1306</v>
      </c>
      <c r="E4246" s="1" t="s">
        <v>8784</v>
      </c>
      <c r="F4246" s="1" t="s">
        <v>9210</v>
      </c>
    </row>
    <row r="4247" spans="1:6" x14ac:dyDescent="0.3">
      <c r="A4247" s="1" t="s">
        <v>2302</v>
      </c>
      <c r="B4247" s="1" t="s">
        <v>698</v>
      </c>
      <c r="C4247" s="1" t="s">
        <v>1305</v>
      </c>
      <c r="D4247" s="1" t="s">
        <v>1306</v>
      </c>
      <c r="E4247" s="1" t="s">
        <v>8785</v>
      </c>
      <c r="F4247" s="1" t="s">
        <v>9211</v>
      </c>
    </row>
    <row r="4248" spans="1:6" x14ac:dyDescent="0.3">
      <c r="A4248" s="1" t="s">
        <v>2302</v>
      </c>
      <c r="B4248" s="1" t="s">
        <v>698</v>
      </c>
      <c r="C4248" s="1" t="s">
        <v>1305</v>
      </c>
      <c r="D4248" s="1" t="s">
        <v>1306</v>
      </c>
      <c r="E4248" s="1" t="s">
        <v>8786</v>
      </c>
      <c r="F4248" s="1" t="s">
        <v>9212</v>
      </c>
    </row>
    <row r="4249" spans="1:6" x14ac:dyDescent="0.3">
      <c r="A4249" s="1" t="s">
        <v>2302</v>
      </c>
      <c r="B4249" s="1" t="s">
        <v>698</v>
      </c>
      <c r="C4249" s="1" t="s">
        <v>1305</v>
      </c>
      <c r="D4249" s="1" t="s">
        <v>1306</v>
      </c>
      <c r="E4249" s="1" t="s">
        <v>8787</v>
      </c>
      <c r="F4249" s="1" t="s">
        <v>9213</v>
      </c>
    </row>
    <row r="4250" spans="1:6" x14ac:dyDescent="0.3">
      <c r="A4250" s="1" t="s">
        <v>2302</v>
      </c>
      <c r="B4250" s="1" t="s">
        <v>698</v>
      </c>
      <c r="C4250" s="1" t="s">
        <v>1305</v>
      </c>
      <c r="D4250" s="1" t="s">
        <v>1306</v>
      </c>
      <c r="E4250" s="1" t="s">
        <v>8788</v>
      </c>
      <c r="F4250" s="1" t="s">
        <v>9214</v>
      </c>
    </row>
    <row r="4251" spans="1:6" x14ac:dyDescent="0.3">
      <c r="A4251" s="1" t="s">
        <v>2302</v>
      </c>
      <c r="B4251" s="1" t="s">
        <v>698</v>
      </c>
      <c r="C4251" s="1" t="s">
        <v>1305</v>
      </c>
      <c r="D4251" s="1" t="s">
        <v>1306</v>
      </c>
      <c r="E4251" s="1" t="s">
        <v>8789</v>
      </c>
      <c r="F4251" s="1" t="s">
        <v>9215</v>
      </c>
    </row>
    <row r="4252" spans="1:6" x14ac:dyDescent="0.3">
      <c r="A4252" s="1" t="s">
        <v>2302</v>
      </c>
      <c r="B4252" s="1" t="s">
        <v>698</v>
      </c>
      <c r="C4252" s="1" t="s">
        <v>1305</v>
      </c>
      <c r="D4252" s="1" t="s">
        <v>1306</v>
      </c>
      <c r="E4252" s="1" t="s">
        <v>8790</v>
      </c>
      <c r="F4252" s="1" t="s">
        <v>9216</v>
      </c>
    </row>
    <row r="4253" spans="1:6" x14ac:dyDescent="0.3">
      <c r="A4253" s="1" t="s">
        <v>2302</v>
      </c>
      <c r="B4253" s="1" t="s">
        <v>698</v>
      </c>
      <c r="C4253" s="1" t="s">
        <v>1305</v>
      </c>
      <c r="D4253" s="1" t="s">
        <v>1306</v>
      </c>
      <c r="E4253" s="1" t="s">
        <v>8791</v>
      </c>
      <c r="F4253" s="1" t="s">
        <v>9217</v>
      </c>
    </row>
    <row r="4254" spans="1:6" x14ac:dyDescent="0.3">
      <c r="A4254" s="1" t="s">
        <v>2302</v>
      </c>
      <c r="B4254" s="1" t="s">
        <v>698</v>
      </c>
      <c r="C4254" s="1" t="s">
        <v>1305</v>
      </c>
      <c r="D4254" s="1" t="s">
        <v>1306</v>
      </c>
      <c r="E4254" s="1" t="s">
        <v>8792</v>
      </c>
      <c r="F4254" s="1" t="s">
        <v>9218</v>
      </c>
    </row>
    <row r="4255" spans="1:6" x14ac:dyDescent="0.3">
      <c r="A4255" s="1" t="s">
        <v>2302</v>
      </c>
      <c r="B4255" s="1" t="s">
        <v>698</v>
      </c>
      <c r="C4255" s="1" t="s">
        <v>1305</v>
      </c>
      <c r="D4255" s="1" t="s">
        <v>1306</v>
      </c>
      <c r="E4255" s="1" t="s">
        <v>8793</v>
      </c>
      <c r="F4255" s="1" t="s">
        <v>9219</v>
      </c>
    </row>
    <row r="4256" spans="1:6" x14ac:dyDescent="0.3">
      <c r="A4256" s="1" t="s">
        <v>2302</v>
      </c>
      <c r="B4256" s="1" t="s">
        <v>698</v>
      </c>
      <c r="C4256" s="1" t="s">
        <v>1305</v>
      </c>
      <c r="D4256" s="1" t="s">
        <v>1306</v>
      </c>
      <c r="E4256" s="1" t="s">
        <v>8794</v>
      </c>
      <c r="F4256" s="1" t="s">
        <v>9220</v>
      </c>
    </row>
    <row r="4257" spans="1:6" x14ac:dyDescent="0.3">
      <c r="A4257" s="1" t="s">
        <v>2302</v>
      </c>
      <c r="B4257" s="1" t="s">
        <v>698</v>
      </c>
      <c r="C4257" s="1" t="s">
        <v>1305</v>
      </c>
      <c r="D4257" s="1" t="s">
        <v>1306</v>
      </c>
      <c r="E4257" s="1" t="s">
        <v>8795</v>
      </c>
      <c r="F4257" s="1" t="s">
        <v>9221</v>
      </c>
    </row>
    <row r="4258" spans="1:6" x14ac:dyDescent="0.3">
      <c r="A4258" s="1" t="s">
        <v>2302</v>
      </c>
      <c r="B4258" s="1" t="s">
        <v>698</v>
      </c>
      <c r="C4258" s="1" t="s">
        <v>1305</v>
      </c>
      <c r="D4258" s="1" t="s">
        <v>1306</v>
      </c>
      <c r="E4258" s="1" t="s">
        <v>8796</v>
      </c>
      <c r="F4258" s="1" t="s">
        <v>9222</v>
      </c>
    </row>
    <row r="4259" spans="1:6" x14ac:dyDescent="0.3">
      <c r="A4259" s="1" t="s">
        <v>2302</v>
      </c>
      <c r="B4259" s="1" t="s">
        <v>698</v>
      </c>
      <c r="C4259" s="1" t="s">
        <v>1305</v>
      </c>
      <c r="D4259" s="1" t="s">
        <v>1306</v>
      </c>
      <c r="E4259" s="1" t="s">
        <v>8797</v>
      </c>
      <c r="F4259" s="1" t="s">
        <v>9223</v>
      </c>
    </row>
    <row r="4260" spans="1:6" x14ac:dyDescent="0.3">
      <c r="A4260" s="1" t="s">
        <v>2302</v>
      </c>
      <c r="B4260" s="1" t="s">
        <v>698</v>
      </c>
      <c r="C4260" s="1" t="s">
        <v>1305</v>
      </c>
      <c r="D4260" s="1" t="s">
        <v>1306</v>
      </c>
      <c r="E4260" s="1" t="s">
        <v>8798</v>
      </c>
      <c r="F4260" s="1" t="s">
        <v>9224</v>
      </c>
    </row>
    <row r="4261" spans="1:6" x14ac:dyDescent="0.3">
      <c r="A4261" s="1" t="s">
        <v>2302</v>
      </c>
      <c r="B4261" s="1" t="s">
        <v>698</v>
      </c>
      <c r="C4261" s="1" t="s">
        <v>1305</v>
      </c>
      <c r="D4261" s="1" t="s">
        <v>1306</v>
      </c>
      <c r="E4261" s="1" t="s">
        <v>8799</v>
      </c>
      <c r="F4261" s="1" t="s">
        <v>9225</v>
      </c>
    </row>
    <row r="4262" spans="1:6" x14ac:dyDescent="0.3">
      <c r="A4262" s="1" t="s">
        <v>2302</v>
      </c>
      <c r="B4262" s="1" t="s">
        <v>698</v>
      </c>
      <c r="C4262" s="1" t="s">
        <v>1305</v>
      </c>
      <c r="D4262" s="1" t="s">
        <v>1306</v>
      </c>
      <c r="E4262" s="1" t="s">
        <v>8800</v>
      </c>
      <c r="F4262" s="1" t="s">
        <v>9226</v>
      </c>
    </row>
    <row r="4263" spans="1:6" x14ac:dyDescent="0.3">
      <c r="A4263" s="1" t="s">
        <v>2302</v>
      </c>
      <c r="B4263" s="1" t="s">
        <v>698</v>
      </c>
      <c r="C4263" s="1" t="s">
        <v>1305</v>
      </c>
      <c r="D4263" s="1" t="s">
        <v>1306</v>
      </c>
      <c r="E4263" s="1" t="s">
        <v>8801</v>
      </c>
      <c r="F4263" s="1" t="s">
        <v>9227</v>
      </c>
    </row>
    <row r="4264" spans="1:6" x14ac:dyDescent="0.3">
      <c r="A4264" s="1" t="s">
        <v>2302</v>
      </c>
      <c r="B4264" s="1" t="s">
        <v>698</v>
      </c>
      <c r="C4264" s="1" t="s">
        <v>1305</v>
      </c>
      <c r="D4264" s="1" t="s">
        <v>1306</v>
      </c>
      <c r="E4264" s="1" t="s">
        <v>8802</v>
      </c>
      <c r="F4264" s="1" t="s">
        <v>9228</v>
      </c>
    </row>
    <row r="4265" spans="1:6" x14ac:dyDescent="0.3">
      <c r="A4265" s="1" t="s">
        <v>2302</v>
      </c>
      <c r="B4265" s="1" t="s">
        <v>698</v>
      </c>
      <c r="C4265" s="1" t="s">
        <v>1305</v>
      </c>
      <c r="D4265" s="1" t="s">
        <v>1306</v>
      </c>
      <c r="E4265" s="1" t="s">
        <v>8803</v>
      </c>
      <c r="F4265" s="1" t="s">
        <v>9229</v>
      </c>
    </row>
    <row r="4266" spans="1:6" x14ac:dyDescent="0.3">
      <c r="A4266" s="1" t="s">
        <v>2302</v>
      </c>
      <c r="B4266" s="1" t="s">
        <v>698</v>
      </c>
      <c r="C4266" s="1" t="s">
        <v>1305</v>
      </c>
      <c r="D4266" s="1" t="s">
        <v>1306</v>
      </c>
      <c r="E4266" s="1" t="s">
        <v>8804</v>
      </c>
      <c r="F4266" s="1" t="s">
        <v>9230</v>
      </c>
    </row>
    <row r="4267" spans="1:6" x14ac:dyDescent="0.3">
      <c r="A4267" s="1" t="s">
        <v>2302</v>
      </c>
      <c r="B4267" s="1" t="s">
        <v>698</v>
      </c>
      <c r="C4267" s="1" t="s">
        <v>1305</v>
      </c>
      <c r="D4267" s="1" t="s">
        <v>1306</v>
      </c>
      <c r="E4267" s="1" t="s">
        <v>8805</v>
      </c>
      <c r="F4267" s="1" t="s">
        <v>9231</v>
      </c>
    </row>
    <row r="4268" spans="1:6" x14ac:dyDescent="0.3">
      <c r="A4268" s="1" t="s">
        <v>2302</v>
      </c>
      <c r="B4268" s="1" t="s">
        <v>698</v>
      </c>
      <c r="C4268" s="1" t="s">
        <v>1305</v>
      </c>
      <c r="D4268" s="1" t="s">
        <v>1306</v>
      </c>
      <c r="E4268" s="1" t="s">
        <v>8806</v>
      </c>
      <c r="F4268" s="1" t="s">
        <v>9232</v>
      </c>
    </row>
    <row r="4269" spans="1:6" x14ac:dyDescent="0.3">
      <c r="A4269" s="1" t="s">
        <v>2302</v>
      </c>
      <c r="B4269" s="1" t="s">
        <v>698</v>
      </c>
      <c r="C4269" s="1" t="s">
        <v>1305</v>
      </c>
      <c r="D4269" s="1" t="s">
        <v>1306</v>
      </c>
      <c r="E4269" s="1" t="s">
        <v>8807</v>
      </c>
      <c r="F4269" s="1" t="s">
        <v>9233</v>
      </c>
    </row>
    <row r="4270" spans="1:6" x14ac:dyDescent="0.3">
      <c r="A4270" s="1" t="s">
        <v>2302</v>
      </c>
      <c r="B4270" s="1" t="s">
        <v>698</v>
      </c>
      <c r="C4270" s="1" t="s">
        <v>1305</v>
      </c>
      <c r="D4270" s="1" t="s">
        <v>1306</v>
      </c>
      <c r="E4270" s="1" t="s">
        <v>8808</v>
      </c>
      <c r="F4270" s="1" t="s">
        <v>9234</v>
      </c>
    </row>
    <row r="4271" spans="1:6" x14ac:dyDescent="0.3">
      <c r="A4271" s="1" t="s">
        <v>2302</v>
      </c>
      <c r="B4271" s="1" t="s">
        <v>698</v>
      </c>
      <c r="C4271" s="1" t="s">
        <v>1305</v>
      </c>
      <c r="D4271" s="1" t="s">
        <v>1306</v>
      </c>
      <c r="E4271" s="1" t="s">
        <v>8809</v>
      </c>
      <c r="F4271" s="1" t="s">
        <v>9235</v>
      </c>
    </row>
    <row r="4272" spans="1:6" x14ac:dyDescent="0.3">
      <c r="A4272" s="1" t="s">
        <v>2302</v>
      </c>
      <c r="B4272" s="1" t="s">
        <v>698</v>
      </c>
      <c r="C4272" s="1" t="s">
        <v>1305</v>
      </c>
      <c r="D4272" s="1" t="s">
        <v>1306</v>
      </c>
      <c r="E4272" s="1" t="s">
        <v>8810</v>
      </c>
      <c r="F4272" s="1" t="s">
        <v>9236</v>
      </c>
    </row>
    <row r="4273" spans="1:6" x14ac:dyDescent="0.3">
      <c r="A4273" s="1" t="s">
        <v>2302</v>
      </c>
      <c r="B4273" s="1" t="s">
        <v>698</v>
      </c>
      <c r="C4273" s="1" t="s">
        <v>1305</v>
      </c>
      <c r="D4273" s="1" t="s">
        <v>1306</v>
      </c>
      <c r="E4273" s="1" t="s">
        <v>8820</v>
      </c>
      <c r="F4273" s="1" t="s">
        <v>9246</v>
      </c>
    </row>
    <row r="4274" spans="1:6" x14ac:dyDescent="0.3">
      <c r="A4274" s="1" t="s">
        <v>2302</v>
      </c>
      <c r="B4274" s="1" t="s">
        <v>698</v>
      </c>
      <c r="C4274" s="1" t="s">
        <v>1305</v>
      </c>
      <c r="D4274" s="1" t="s">
        <v>1306</v>
      </c>
      <c r="E4274" s="1" t="s">
        <v>8821</v>
      </c>
      <c r="F4274" s="1" t="s">
        <v>9247</v>
      </c>
    </row>
    <row r="4275" spans="1:6" x14ac:dyDescent="0.3">
      <c r="A4275" s="1" t="s">
        <v>2302</v>
      </c>
      <c r="B4275" s="1" t="s">
        <v>698</v>
      </c>
      <c r="C4275" s="1" t="s">
        <v>1305</v>
      </c>
      <c r="D4275" s="1" t="s">
        <v>1306</v>
      </c>
      <c r="E4275" s="1" t="s">
        <v>8822</v>
      </c>
      <c r="F4275" s="1" t="s">
        <v>9248</v>
      </c>
    </row>
    <row r="4276" spans="1:6" x14ac:dyDescent="0.3">
      <c r="A4276" s="1" t="s">
        <v>2302</v>
      </c>
      <c r="B4276" s="1" t="s">
        <v>698</v>
      </c>
      <c r="C4276" s="1" t="s">
        <v>1305</v>
      </c>
      <c r="D4276" s="1" t="s">
        <v>1306</v>
      </c>
      <c r="E4276" s="1" t="s">
        <v>8823</v>
      </c>
      <c r="F4276" s="1" t="s">
        <v>9249</v>
      </c>
    </row>
    <row r="4277" spans="1:6" x14ac:dyDescent="0.3">
      <c r="A4277" s="1" t="s">
        <v>2302</v>
      </c>
      <c r="B4277" s="1" t="s">
        <v>698</v>
      </c>
      <c r="C4277" s="1" t="s">
        <v>1305</v>
      </c>
      <c r="D4277" s="1" t="s">
        <v>1306</v>
      </c>
      <c r="E4277" s="1" t="s">
        <v>8824</v>
      </c>
      <c r="F4277" s="1" t="s">
        <v>9250</v>
      </c>
    </row>
    <row r="4278" spans="1:6" x14ac:dyDescent="0.3">
      <c r="A4278" s="1" t="s">
        <v>2302</v>
      </c>
      <c r="B4278" s="1" t="s">
        <v>698</v>
      </c>
      <c r="C4278" s="1" t="s">
        <v>1305</v>
      </c>
      <c r="D4278" s="1" t="s">
        <v>1306</v>
      </c>
      <c r="E4278" s="1" t="s">
        <v>8825</v>
      </c>
      <c r="F4278" s="1" t="s">
        <v>9251</v>
      </c>
    </row>
    <row r="4279" spans="1:6" x14ac:dyDescent="0.3">
      <c r="A4279" s="1" t="s">
        <v>2302</v>
      </c>
      <c r="B4279" s="1" t="s">
        <v>698</v>
      </c>
      <c r="C4279" s="1" t="s">
        <v>1305</v>
      </c>
      <c r="D4279" s="1" t="s">
        <v>1306</v>
      </c>
      <c r="E4279" s="1" t="s">
        <v>8826</v>
      </c>
      <c r="F4279" s="1" t="s">
        <v>9252</v>
      </c>
    </row>
    <row r="4280" spans="1:6" x14ac:dyDescent="0.3">
      <c r="A4280" s="1" t="s">
        <v>2302</v>
      </c>
      <c r="B4280" s="1" t="s">
        <v>698</v>
      </c>
      <c r="C4280" s="1" t="s">
        <v>1305</v>
      </c>
      <c r="D4280" s="1" t="s">
        <v>1306</v>
      </c>
      <c r="E4280" s="1" t="s">
        <v>8827</v>
      </c>
      <c r="F4280" s="1" t="s">
        <v>9253</v>
      </c>
    </row>
    <row r="4281" spans="1:6" x14ac:dyDescent="0.3">
      <c r="A4281" s="1" t="s">
        <v>2302</v>
      </c>
      <c r="B4281" s="1" t="s">
        <v>698</v>
      </c>
      <c r="C4281" s="1" t="s">
        <v>1305</v>
      </c>
      <c r="D4281" s="1" t="s">
        <v>1306</v>
      </c>
      <c r="E4281" s="1" t="s">
        <v>8828</v>
      </c>
      <c r="F4281" s="1" t="s">
        <v>9254</v>
      </c>
    </row>
    <row r="4282" spans="1:6" x14ac:dyDescent="0.3">
      <c r="A4282" s="1" t="s">
        <v>2302</v>
      </c>
      <c r="B4282" s="1" t="s">
        <v>698</v>
      </c>
      <c r="C4282" s="1" t="s">
        <v>1305</v>
      </c>
      <c r="D4282" s="1" t="s">
        <v>1306</v>
      </c>
      <c r="E4282" s="1" t="s">
        <v>8784</v>
      </c>
      <c r="F4282" s="1" t="s">
        <v>9210</v>
      </c>
    </row>
    <row r="4283" spans="1:6" x14ac:dyDescent="0.3">
      <c r="A4283" s="1" t="s">
        <v>2302</v>
      </c>
      <c r="B4283" s="1" t="s">
        <v>698</v>
      </c>
      <c r="C4283" s="1" t="s">
        <v>1305</v>
      </c>
      <c r="D4283" s="1" t="s">
        <v>1306</v>
      </c>
      <c r="E4283" s="1" t="s">
        <v>8785</v>
      </c>
      <c r="F4283" s="1" t="s">
        <v>9211</v>
      </c>
    </row>
    <row r="4284" spans="1:6" x14ac:dyDescent="0.3">
      <c r="A4284" s="1" t="s">
        <v>2302</v>
      </c>
      <c r="B4284" s="1" t="s">
        <v>698</v>
      </c>
      <c r="C4284" s="1" t="s">
        <v>1305</v>
      </c>
      <c r="D4284" s="1" t="s">
        <v>1306</v>
      </c>
      <c r="E4284" s="1" t="s">
        <v>8786</v>
      </c>
      <c r="F4284" s="1" t="s">
        <v>9212</v>
      </c>
    </row>
    <row r="4285" spans="1:6" x14ac:dyDescent="0.3">
      <c r="A4285" s="1" t="s">
        <v>2302</v>
      </c>
      <c r="B4285" s="1" t="s">
        <v>698</v>
      </c>
      <c r="C4285" s="1" t="s">
        <v>1305</v>
      </c>
      <c r="D4285" s="1" t="s">
        <v>1306</v>
      </c>
      <c r="E4285" s="1" t="s">
        <v>8787</v>
      </c>
      <c r="F4285" s="1" t="s">
        <v>9213</v>
      </c>
    </row>
    <row r="4286" spans="1:6" x14ac:dyDescent="0.3">
      <c r="A4286" s="1" t="s">
        <v>2302</v>
      </c>
      <c r="B4286" s="1" t="s">
        <v>698</v>
      </c>
      <c r="C4286" s="1" t="s">
        <v>1305</v>
      </c>
      <c r="D4286" s="1" t="s">
        <v>1306</v>
      </c>
      <c r="E4286" s="1" t="s">
        <v>8788</v>
      </c>
      <c r="F4286" s="1" t="s">
        <v>9214</v>
      </c>
    </row>
    <row r="4287" spans="1:6" x14ac:dyDescent="0.3">
      <c r="A4287" s="1" t="s">
        <v>2302</v>
      </c>
      <c r="B4287" s="1" t="s">
        <v>698</v>
      </c>
      <c r="C4287" s="1" t="s">
        <v>1305</v>
      </c>
      <c r="D4287" s="1" t="s">
        <v>1306</v>
      </c>
      <c r="E4287" s="1" t="s">
        <v>8789</v>
      </c>
      <c r="F4287" s="1" t="s">
        <v>9215</v>
      </c>
    </row>
    <row r="4288" spans="1:6" x14ac:dyDescent="0.3">
      <c r="A4288" s="1" t="s">
        <v>2302</v>
      </c>
      <c r="B4288" s="1" t="s">
        <v>698</v>
      </c>
      <c r="C4288" s="1" t="s">
        <v>1305</v>
      </c>
      <c r="D4288" s="1" t="s">
        <v>1306</v>
      </c>
      <c r="E4288" s="1" t="s">
        <v>8790</v>
      </c>
      <c r="F4288" s="1" t="s">
        <v>9216</v>
      </c>
    </row>
    <row r="4289" spans="1:6" x14ac:dyDescent="0.3">
      <c r="A4289" s="1" t="s">
        <v>2302</v>
      </c>
      <c r="B4289" s="1" t="s">
        <v>698</v>
      </c>
      <c r="C4289" s="1" t="s">
        <v>1305</v>
      </c>
      <c r="D4289" s="1" t="s">
        <v>1306</v>
      </c>
      <c r="E4289" s="1" t="s">
        <v>8791</v>
      </c>
      <c r="F4289" s="1" t="s">
        <v>9217</v>
      </c>
    </row>
    <row r="4290" spans="1:6" x14ac:dyDescent="0.3">
      <c r="A4290" s="1" t="s">
        <v>2302</v>
      </c>
      <c r="B4290" s="1" t="s">
        <v>698</v>
      </c>
      <c r="C4290" s="1" t="s">
        <v>1305</v>
      </c>
      <c r="D4290" s="1" t="s">
        <v>1306</v>
      </c>
      <c r="E4290" s="1" t="s">
        <v>8792</v>
      </c>
      <c r="F4290" s="1" t="s">
        <v>9218</v>
      </c>
    </row>
    <row r="4291" spans="1:6" x14ac:dyDescent="0.3">
      <c r="A4291" s="1" t="s">
        <v>2302</v>
      </c>
      <c r="B4291" s="1" t="s">
        <v>698</v>
      </c>
      <c r="C4291" s="1" t="s">
        <v>1305</v>
      </c>
      <c r="D4291" s="1" t="s">
        <v>1306</v>
      </c>
      <c r="E4291" s="1" t="s">
        <v>8793</v>
      </c>
      <c r="F4291" s="1" t="s">
        <v>9219</v>
      </c>
    </row>
    <row r="4292" spans="1:6" x14ac:dyDescent="0.3">
      <c r="A4292" s="1" t="s">
        <v>2302</v>
      </c>
      <c r="B4292" s="1" t="s">
        <v>698</v>
      </c>
      <c r="C4292" s="1" t="s">
        <v>1305</v>
      </c>
      <c r="D4292" s="1" t="s">
        <v>1306</v>
      </c>
      <c r="E4292" s="1" t="s">
        <v>8794</v>
      </c>
      <c r="F4292" s="1" t="s">
        <v>9220</v>
      </c>
    </row>
    <row r="4293" spans="1:6" x14ac:dyDescent="0.3">
      <c r="A4293" s="1" t="s">
        <v>2302</v>
      </c>
      <c r="B4293" s="1" t="s">
        <v>698</v>
      </c>
      <c r="C4293" s="1" t="s">
        <v>1305</v>
      </c>
      <c r="D4293" s="1" t="s">
        <v>1306</v>
      </c>
      <c r="E4293" s="1" t="s">
        <v>8795</v>
      </c>
      <c r="F4293" s="1" t="s">
        <v>9221</v>
      </c>
    </row>
    <row r="4294" spans="1:6" x14ac:dyDescent="0.3">
      <c r="A4294" s="1" t="s">
        <v>2302</v>
      </c>
      <c r="B4294" s="1" t="s">
        <v>698</v>
      </c>
      <c r="C4294" s="1" t="s">
        <v>1305</v>
      </c>
      <c r="D4294" s="1" t="s">
        <v>1306</v>
      </c>
      <c r="E4294" s="1" t="s">
        <v>8796</v>
      </c>
      <c r="F4294" s="1" t="s">
        <v>9222</v>
      </c>
    </row>
    <row r="4295" spans="1:6" x14ac:dyDescent="0.3">
      <c r="A4295" s="1" t="s">
        <v>2302</v>
      </c>
      <c r="B4295" s="1" t="s">
        <v>698</v>
      </c>
      <c r="C4295" s="1" t="s">
        <v>1305</v>
      </c>
      <c r="D4295" s="1" t="s">
        <v>1306</v>
      </c>
      <c r="E4295" s="1" t="s">
        <v>8797</v>
      </c>
      <c r="F4295" s="1" t="s">
        <v>9223</v>
      </c>
    </row>
    <row r="4296" spans="1:6" x14ac:dyDescent="0.3">
      <c r="A4296" s="1" t="s">
        <v>2302</v>
      </c>
      <c r="B4296" s="1" t="s">
        <v>698</v>
      </c>
      <c r="C4296" s="1" t="s">
        <v>1305</v>
      </c>
      <c r="D4296" s="1" t="s">
        <v>1306</v>
      </c>
      <c r="E4296" s="1" t="s">
        <v>8798</v>
      </c>
      <c r="F4296" s="1" t="s">
        <v>9224</v>
      </c>
    </row>
    <row r="4297" spans="1:6" x14ac:dyDescent="0.3">
      <c r="A4297" s="1" t="s">
        <v>2302</v>
      </c>
      <c r="B4297" s="1" t="s">
        <v>698</v>
      </c>
      <c r="C4297" s="1" t="s">
        <v>1305</v>
      </c>
      <c r="D4297" s="1" t="s">
        <v>1306</v>
      </c>
      <c r="E4297" s="1" t="s">
        <v>8799</v>
      </c>
      <c r="F4297" s="1" t="s">
        <v>9225</v>
      </c>
    </row>
    <row r="4298" spans="1:6" x14ac:dyDescent="0.3">
      <c r="A4298" s="1" t="s">
        <v>2302</v>
      </c>
      <c r="B4298" s="1" t="s">
        <v>698</v>
      </c>
      <c r="C4298" s="1" t="s">
        <v>1305</v>
      </c>
      <c r="D4298" s="1" t="s">
        <v>1306</v>
      </c>
      <c r="E4298" s="1" t="s">
        <v>8800</v>
      </c>
      <c r="F4298" s="1" t="s">
        <v>9226</v>
      </c>
    </row>
    <row r="4299" spans="1:6" x14ac:dyDescent="0.3">
      <c r="A4299" s="1" t="s">
        <v>2302</v>
      </c>
      <c r="B4299" s="1" t="s">
        <v>698</v>
      </c>
      <c r="C4299" s="1" t="s">
        <v>1305</v>
      </c>
      <c r="D4299" s="1" t="s">
        <v>1306</v>
      </c>
      <c r="E4299" s="1" t="s">
        <v>8801</v>
      </c>
      <c r="F4299" s="1" t="s">
        <v>9227</v>
      </c>
    </row>
    <row r="4300" spans="1:6" x14ac:dyDescent="0.3">
      <c r="A4300" s="1" t="s">
        <v>2302</v>
      </c>
      <c r="B4300" s="1" t="s">
        <v>698</v>
      </c>
      <c r="C4300" s="1" t="s">
        <v>1305</v>
      </c>
      <c r="D4300" s="1" t="s">
        <v>1306</v>
      </c>
      <c r="E4300" s="1" t="s">
        <v>8802</v>
      </c>
      <c r="F4300" s="1" t="s">
        <v>9228</v>
      </c>
    </row>
    <row r="4301" spans="1:6" x14ac:dyDescent="0.3">
      <c r="A4301" s="1" t="s">
        <v>2302</v>
      </c>
      <c r="B4301" s="1" t="s">
        <v>698</v>
      </c>
      <c r="C4301" s="1" t="s">
        <v>1305</v>
      </c>
      <c r="D4301" s="1" t="s">
        <v>1306</v>
      </c>
      <c r="E4301" s="1" t="s">
        <v>8803</v>
      </c>
      <c r="F4301" s="1" t="s">
        <v>9229</v>
      </c>
    </row>
    <row r="4302" spans="1:6" x14ac:dyDescent="0.3">
      <c r="A4302" s="1" t="s">
        <v>2302</v>
      </c>
      <c r="B4302" s="1" t="s">
        <v>698</v>
      </c>
      <c r="C4302" s="1" t="s">
        <v>1305</v>
      </c>
      <c r="D4302" s="1" t="s">
        <v>1306</v>
      </c>
      <c r="E4302" s="1" t="s">
        <v>8804</v>
      </c>
      <c r="F4302" s="1" t="s">
        <v>9230</v>
      </c>
    </row>
    <row r="4303" spans="1:6" x14ac:dyDescent="0.3">
      <c r="A4303" s="1" t="s">
        <v>2302</v>
      </c>
      <c r="B4303" s="1" t="s">
        <v>698</v>
      </c>
      <c r="C4303" s="1" t="s">
        <v>1305</v>
      </c>
      <c r="D4303" s="1" t="s">
        <v>1306</v>
      </c>
      <c r="E4303" s="1" t="s">
        <v>8805</v>
      </c>
      <c r="F4303" s="1" t="s">
        <v>9231</v>
      </c>
    </row>
    <row r="4304" spans="1:6" x14ac:dyDescent="0.3">
      <c r="A4304" s="1" t="s">
        <v>2302</v>
      </c>
      <c r="B4304" s="1" t="s">
        <v>698</v>
      </c>
      <c r="C4304" s="1" t="s">
        <v>1305</v>
      </c>
      <c r="D4304" s="1" t="s">
        <v>1306</v>
      </c>
      <c r="E4304" s="1" t="s">
        <v>8806</v>
      </c>
      <c r="F4304" s="1" t="s">
        <v>9232</v>
      </c>
    </row>
    <row r="4305" spans="1:6" x14ac:dyDescent="0.3">
      <c r="A4305" s="1" t="s">
        <v>2302</v>
      </c>
      <c r="B4305" s="1" t="s">
        <v>698</v>
      </c>
      <c r="C4305" s="1" t="s">
        <v>1305</v>
      </c>
      <c r="D4305" s="1" t="s">
        <v>1306</v>
      </c>
      <c r="E4305" s="1" t="s">
        <v>8807</v>
      </c>
      <c r="F4305" s="1" t="s">
        <v>9233</v>
      </c>
    </row>
    <row r="4306" spans="1:6" x14ac:dyDescent="0.3">
      <c r="A4306" s="1" t="s">
        <v>2302</v>
      </c>
      <c r="B4306" s="1" t="s">
        <v>698</v>
      </c>
      <c r="C4306" s="1" t="s">
        <v>1305</v>
      </c>
      <c r="D4306" s="1" t="s">
        <v>1306</v>
      </c>
      <c r="E4306" s="1" t="s">
        <v>8808</v>
      </c>
      <c r="F4306" s="1" t="s">
        <v>9234</v>
      </c>
    </row>
    <row r="4307" spans="1:6" x14ac:dyDescent="0.3">
      <c r="A4307" s="1" t="s">
        <v>2302</v>
      </c>
      <c r="B4307" s="1" t="s">
        <v>698</v>
      </c>
      <c r="C4307" s="1" t="s">
        <v>1305</v>
      </c>
      <c r="D4307" s="1" t="s">
        <v>1306</v>
      </c>
      <c r="E4307" s="1" t="s">
        <v>8809</v>
      </c>
      <c r="F4307" s="1" t="s">
        <v>9235</v>
      </c>
    </row>
    <row r="4308" spans="1:6" x14ac:dyDescent="0.3">
      <c r="A4308" s="1" t="s">
        <v>2302</v>
      </c>
      <c r="B4308" s="1" t="s">
        <v>698</v>
      </c>
      <c r="C4308" s="1" t="s">
        <v>1305</v>
      </c>
      <c r="D4308" s="1" t="s">
        <v>1306</v>
      </c>
      <c r="E4308" s="1" t="s">
        <v>8810</v>
      </c>
      <c r="F4308" s="1" t="s">
        <v>9236</v>
      </c>
    </row>
    <row r="4309" spans="1:6" x14ac:dyDescent="0.3">
      <c r="A4309" s="1" t="s">
        <v>2302</v>
      </c>
      <c r="B4309" s="1" t="s">
        <v>698</v>
      </c>
      <c r="C4309" s="1" t="s">
        <v>1305</v>
      </c>
      <c r="D4309" s="1" t="s">
        <v>1306</v>
      </c>
      <c r="E4309" s="1" t="s">
        <v>8820</v>
      </c>
      <c r="F4309" s="1" t="s">
        <v>9246</v>
      </c>
    </row>
    <row r="4310" spans="1:6" x14ac:dyDescent="0.3">
      <c r="A4310" s="1" t="s">
        <v>2302</v>
      </c>
      <c r="B4310" s="1" t="s">
        <v>698</v>
      </c>
      <c r="C4310" s="1" t="s">
        <v>1305</v>
      </c>
      <c r="D4310" s="1" t="s">
        <v>1306</v>
      </c>
      <c r="E4310" s="1" t="s">
        <v>8821</v>
      </c>
      <c r="F4310" s="1" t="s">
        <v>9247</v>
      </c>
    </row>
    <row r="4311" spans="1:6" x14ac:dyDescent="0.3">
      <c r="A4311" s="1" t="s">
        <v>2302</v>
      </c>
      <c r="B4311" s="1" t="s">
        <v>698</v>
      </c>
      <c r="C4311" s="1" t="s">
        <v>1305</v>
      </c>
      <c r="D4311" s="1" t="s">
        <v>1306</v>
      </c>
      <c r="E4311" s="1" t="s">
        <v>8822</v>
      </c>
      <c r="F4311" s="1" t="s">
        <v>9248</v>
      </c>
    </row>
    <row r="4312" spans="1:6" x14ac:dyDescent="0.3">
      <c r="A4312" s="1" t="s">
        <v>2302</v>
      </c>
      <c r="B4312" s="1" t="s">
        <v>698</v>
      </c>
      <c r="C4312" s="1" t="s">
        <v>1305</v>
      </c>
      <c r="D4312" s="1" t="s">
        <v>1306</v>
      </c>
      <c r="E4312" s="1" t="s">
        <v>8823</v>
      </c>
      <c r="F4312" s="1" t="s">
        <v>9249</v>
      </c>
    </row>
    <row r="4313" spans="1:6" x14ac:dyDescent="0.3">
      <c r="A4313" s="1" t="s">
        <v>2302</v>
      </c>
      <c r="B4313" s="1" t="s">
        <v>698</v>
      </c>
      <c r="C4313" s="1" t="s">
        <v>1305</v>
      </c>
      <c r="D4313" s="1" t="s">
        <v>1306</v>
      </c>
      <c r="E4313" s="1" t="s">
        <v>8824</v>
      </c>
      <c r="F4313" s="1" t="s">
        <v>9250</v>
      </c>
    </row>
    <row r="4314" spans="1:6" x14ac:dyDescent="0.3">
      <c r="A4314" s="1" t="s">
        <v>2302</v>
      </c>
      <c r="B4314" s="1" t="s">
        <v>698</v>
      </c>
      <c r="C4314" s="1" t="s">
        <v>1305</v>
      </c>
      <c r="D4314" s="1" t="s">
        <v>1306</v>
      </c>
      <c r="E4314" s="1" t="s">
        <v>8825</v>
      </c>
      <c r="F4314" s="1" t="s">
        <v>9251</v>
      </c>
    </row>
    <row r="4315" spans="1:6" x14ac:dyDescent="0.3">
      <c r="A4315" s="1" t="s">
        <v>2302</v>
      </c>
      <c r="B4315" s="1" t="s">
        <v>698</v>
      </c>
      <c r="C4315" s="1" t="s">
        <v>1305</v>
      </c>
      <c r="D4315" s="1" t="s">
        <v>1306</v>
      </c>
      <c r="E4315" s="1" t="s">
        <v>8826</v>
      </c>
      <c r="F4315" s="1" t="s">
        <v>9252</v>
      </c>
    </row>
    <row r="4316" spans="1:6" x14ac:dyDescent="0.3">
      <c r="A4316" s="1" t="s">
        <v>2302</v>
      </c>
      <c r="B4316" s="1" t="s">
        <v>698</v>
      </c>
      <c r="C4316" s="1" t="s">
        <v>1305</v>
      </c>
      <c r="D4316" s="1" t="s">
        <v>1306</v>
      </c>
      <c r="E4316" s="1" t="s">
        <v>8827</v>
      </c>
      <c r="F4316" s="1" t="s">
        <v>9253</v>
      </c>
    </row>
    <row r="4317" spans="1:6" x14ac:dyDescent="0.3">
      <c r="A4317" s="1" t="s">
        <v>2302</v>
      </c>
      <c r="B4317" s="1" t="s">
        <v>698</v>
      </c>
      <c r="C4317" s="1" t="s">
        <v>1305</v>
      </c>
      <c r="D4317" s="1" t="s">
        <v>1306</v>
      </c>
      <c r="E4317" s="1" t="s">
        <v>8828</v>
      </c>
      <c r="F4317" s="1" t="s">
        <v>9254</v>
      </c>
    </row>
    <row r="4318" spans="1:6" x14ac:dyDescent="0.3">
      <c r="A4318" s="1" t="s">
        <v>2302</v>
      </c>
      <c r="B4318" s="1" t="s">
        <v>698</v>
      </c>
      <c r="C4318" s="1" t="s">
        <v>1305</v>
      </c>
      <c r="D4318" s="1" t="s">
        <v>1306</v>
      </c>
      <c r="E4318" s="1" t="s">
        <v>8784</v>
      </c>
      <c r="F4318" s="1" t="s">
        <v>9210</v>
      </c>
    </row>
    <row r="4319" spans="1:6" x14ac:dyDescent="0.3">
      <c r="A4319" s="1" t="s">
        <v>2302</v>
      </c>
      <c r="B4319" s="1" t="s">
        <v>698</v>
      </c>
      <c r="C4319" s="1" t="s">
        <v>1305</v>
      </c>
      <c r="D4319" s="1" t="s">
        <v>1306</v>
      </c>
      <c r="E4319" s="1" t="s">
        <v>8785</v>
      </c>
      <c r="F4319" s="1" t="s">
        <v>9211</v>
      </c>
    </row>
    <row r="4320" spans="1:6" x14ac:dyDescent="0.3">
      <c r="A4320" s="1" t="s">
        <v>2302</v>
      </c>
      <c r="B4320" s="1" t="s">
        <v>698</v>
      </c>
      <c r="C4320" s="1" t="s">
        <v>1305</v>
      </c>
      <c r="D4320" s="1" t="s">
        <v>1306</v>
      </c>
      <c r="E4320" s="1" t="s">
        <v>8786</v>
      </c>
      <c r="F4320" s="1" t="s">
        <v>9212</v>
      </c>
    </row>
    <row r="4321" spans="1:6" x14ac:dyDescent="0.3">
      <c r="A4321" s="1" t="s">
        <v>2302</v>
      </c>
      <c r="B4321" s="1" t="s">
        <v>698</v>
      </c>
      <c r="C4321" s="1" t="s">
        <v>1305</v>
      </c>
      <c r="D4321" s="1" t="s">
        <v>1306</v>
      </c>
      <c r="E4321" s="1" t="s">
        <v>8787</v>
      </c>
      <c r="F4321" s="1" t="s">
        <v>9213</v>
      </c>
    </row>
    <row r="4322" spans="1:6" x14ac:dyDescent="0.3">
      <c r="A4322" s="1" t="s">
        <v>2302</v>
      </c>
      <c r="B4322" s="1" t="s">
        <v>698</v>
      </c>
      <c r="C4322" s="1" t="s">
        <v>1305</v>
      </c>
      <c r="D4322" s="1" t="s">
        <v>1306</v>
      </c>
      <c r="E4322" s="1" t="s">
        <v>8788</v>
      </c>
      <c r="F4322" s="1" t="s">
        <v>9214</v>
      </c>
    </row>
    <row r="4323" spans="1:6" x14ac:dyDescent="0.3">
      <c r="A4323" s="1" t="s">
        <v>2302</v>
      </c>
      <c r="B4323" s="1" t="s">
        <v>698</v>
      </c>
      <c r="C4323" s="1" t="s">
        <v>1305</v>
      </c>
      <c r="D4323" s="1" t="s">
        <v>1306</v>
      </c>
      <c r="E4323" s="1" t="s">
        <v>8789</v>
      </c>
      <c r="F4323" s="1" t="s">
        <v>9215</v>
      </c>
    </row>
    <row r="4324" spans="1:6" x14ac:dyDescent="0.3">
      <c r="A4324" s="1" t="s">
        <v>2302</v>
      </c>
      <c r="B4324" s="1" t="s">
        <v>698</v>
      </c>
      <c r="C4324" s="1" t="s">
        <v>1305</v>
      </c>
      <c r="D4324" s="1" t="s">
        <v>1306</v>
      </c>
      <c r="E4324" s="1" t="s">
        <v>8790</v>
      </c>
      <c r="F4324" s="1" t="s">
        <v>9216</v>
      </c>
    </row>
    <row r="4325" spans="1:6" x14ac:dyDescent="0.3">
      <c r="A4325" s="1" t="s">
        <v>2302</v>
      </c>
      <c r="B4325" s="1" t="s">
        <v>698</v>
      </c>
      <c r="C4325" s="1" t="s">
        <v>1305</v>
      </c>
      <c r="D4325" s="1" t="s">
        <v>1306</v>
      </c>
      <c r="E4325" s="1" t="s">
        <v>8791</v>
      </c>
      <c r="F4325" s="1" t="s">
        <v>9217</v>
      </c>
    </row>
    <row r="4326" spans="1:6" x14ac:dyDescent="0.3">
      <c r="A4326" s="1" t="s">
        <v>2302</v>
      </c>
      <c r="B4326" s="1" t="s">
        <v>698</v>
      </c>
      <c r="C4326" s="1" t="s">
        <v>1305</v>
      </c>
      <c r="D4326" s="1" t="s">
        <v>1306</v>
      </c>
      <c r="E4326" s="1" t="s">
        <v>8792</v>
      </c>
      <c r="F4326" s="1" t="s">
        <v>9218</v>
      </c>
    </row>
    <row r="4327" spans="1:6" x14ac:dyDescent="0.3">
      <c r="A4327" s="1" t="s">
        <v>2302</v>
      </c>
      <c r="B4327" s="1" t="s">
        <v>698</v>
      </c>
      <c r="C4327" s="1" t="s">
        <v>1305</v>
      </c>
      <c r="D4327" s="1" t="s">
        <v>1306</v>
      </c>
      <c r="E4327" s="1" t="s">
        <v>8793</v>
      </c>
      <c r="F4327" s="1" t="s">
        <v>9219</v>
      </c>
    </row>
    <row r="4328" spans="1:6" x14ac:dyDescent="0.3">
      <c r="A4328" s="1" t="s">
        <v>2302</v>
      </c>
      <c r="B4328" s="1" t="s">
        <v>698</v>
      </c>
      <c r="C4328" s="1" t="s">
        <v>1305</v>
      </c>
      <c r="D4328" s="1" t="s">
        <v>1306</v>
      </c>
      <c r="E4328" s="1" t="s">
        <v>8794</v>
      </c>
      <c r="F4328" s="1" t="s">
        <v>9220</v>
      </c>
    </row>
    <row r="4329" spans="1:6" x14ac:dyDescent="0.3">
      <c r="A4329" s="1" t="s">
        <v>2302</v>
      </c>
      <c r="B4329" s="1" t="s">
        <v>698</v>
      </c>
      <c r="C4329" s="1" t="s">
        <v>1305</v>
      </c>
      <c r="D4329" s="1" t="s">
        <v>1306</v>
      </c>
      <c r="E4329" s="1" t="s">
        <v>8795</v>
      </c>
      <c r="F4329" s="1" t="s">
        <v>9221</v>
      </c>
    </row>
    <row r="4330" spans="1:6" x14ac:dyDescent="0.3">
      <c r="A4330" s="1" t="s">
        <v>2302</v>
      </c>
      <c r="B4330" s="1" t="s">
        <v>698</v>
      </c>
      <c r="C4330" s="1" t="s">
        <v>1305</v>
      </c>
      <c r="D4330" s="1" t="s">
        <v>1306</v>
      </c>
      <c r="E4330" s="1" t="s">
        <v>8796</v>
      </c>
      <c r="F4330" s="1" t="s">
        <v>9222</v>
      </c>
    </row>
    <row r="4331" spans="1:6" x14ac:dyDescent="0.3">
      <c r="A4331" s="1" t="s">
        <v>2302</v>
      </c>
      <c r="B4331" s="1" t="s">
        <v>698</v>
      </c>
      <c r="C4331" s="1" t="s">
        <v>1305</v>
      </c>
      <c r="D4331" s="1" t="s">
        <v>1306</v>
      </c>
      <c r="E4331" s="1" t="s">
        <v>8797</v>
      </c>
      <c r="F4331" s="1" t="s">
        <v>9223</v>
      </c>
    </row>
    <row r="4332" spans="1:6" x14ac:dyDescent="0.3">
      <c r="A4332" s="1" t="s">
        <v>2302</v>
      </c>
      <c r="B4332" s="1" t="s">
        <v>698</v>
      </c>
      <c r="C4332" s="1" t="s">
        <v>1305</v>
      </c>
      <c r="D4332" s="1" t="s">
        <v>1306</v>
      </c>
      <c r="E4332" s="1" t="s">
        <v>8798</v>
      </c>
      <c r="F4332" s="1" t="s">
        <v>9224</v>
      </c>
    </row>
    <row r="4333" spans="1:6" x14ac:dyDescent="0.3">
      <c r="A4333" s="1" t="s">
        <v>2302</v>
      </c>
      <c r="B4333" s="1" t="s">
        <v>698</v>
      </c>
      <c r="C4333" s="1" t="s">
        <v>1305</v>
      </c>
      <c r="D4333" s="1" t="s">
        <v>1306</v>
      </c>
      <c r="E4333" s="1" t="s">
        <v>8799</v>
      </c>
      <c r="F4333" s="1" t="s">
        <v>9225</v>
      </c>
    </row>
    <row r="4334" spans="1:6" x14ac:dyDescent="0.3">
      <c r="A4334" s="1" t="s">
        <v>2302</v>
      </c>
      <c r="B4334" s="1" t="s">
        <v>698</v>
      </c>
      <c r="C4334" s="1" t="s">
        <v>1305</v>
      </c>
      <c r="D4334" s="1" t="s">
        <v>1306</v>
      </c>
      <c r="E4334" s="1" t="s">
        <v>8800</v>
      </c>
      <c r="F4334" s="1" t="s">
        <v>9226</v>
      </c>
    </row>
    <row r="4335" spans="1:6" x14ac:dyDescent="0.3">
      <c r="A4335" s="1" t="s">
        <v>2302</v>
      </c>
      <c r="B4335" s="1" t="s">
        <v>698</v>
      </c>
      <c r="C4335" s="1" t="s">
        <v>1305</v>
      </c>
      <c r="D4335" s="1" t="s">
        <v>1306</v>
      </c>
      <c r="E4335" s="1" t="s">
        <v>8801</v>
      </c>
      <c r="F4335" s="1" t="s">
        <v>9227</v>
      </c>
    </row>
    <row r="4336" spans="1:6" x14ac:dyDescent="0.3">
      <c r="A4336" s="1" t="s">
        <v>2302</v>
      </c>
      <c r="B4336" s="1" t="s">
        <v>698</v>
      </c>
      <c r="C4336" s="1" t="s">
        <v>1305</v>
      </c>
      <c r="D4336" s="1" t="s">
        <v>1306</v>
      </c>
      <c r="E4336" s="1" t="s">
        <v>8829</v>
      </c>
      <c r="F4336" s="1" t="s">
        <v>9255</v>
      </c>
    </row>
    <row r="4337" spans="1:6" x14ac:dyDescent="0.3">
      <c r="A4337" s="1" t="s">
        <v>2302</v>
      </c>
      <c r="B4337" s="1" t="s">
        <v>698</v>
      </c>
      <c r="C4337" s="1" t="s">
        <v>1305</v>
      </c>
      <c r="D4337" s="1" t="s">
        <v>1306</v>
      </c>
      <c r="E4337" s="1" t="s">
        <v>8830</v>
      </c>
      <c r="F4337" s="1" t="s">
        <v>9256</v>
      </c>
    </row>
    <row r="4338" spans="1:6" x14ac:dyDescent="0.3">
      <c r="A4338" s="1" t="s">
        <v>2302</v>
      </c>
      <c r="B4338" s="1" t="s">
        <v>698</v>
      </c>
      <c r="C4338" s="1" t="s">
        <v>1305</v>
      </c>
      <c r="D4338" s="1" t="s">
        <v>1306</v>
      </c>
      <c r="E4338" s="1" t="s">
        <v>8831</v>
      </c>
      <c r="F4338" s="1" t="s">
        <v>9257</v>
      </c>
    </row>
    <row r="4339" spans="1:6" x14ac:dyDescent="0.3">
      <c r="A4339" s="1" t="s">
        <v>2302</v>
      </c>
      <c r="B4339" s="1" t="s">
        <v>698</v>
      </c>
      <c r="C4339" s="1" t="s">
        <v>1305</v>
      </c>
      <c r="D4339" s="1" t="s">
        <v>1306</v>
      </c>
      <c r="E4339" s="1" t="s">
        <v>8832</v>
      </c>
      <c r="F4339" s="1" t="s">
        <v>9258</v>
      </c>
    </row>
    <row r="4340" spans="1:6" x14ac:dyDescent="0.3">
      <c r="A4340" s="1" t="s">
        <v>2302</v>
      </c>
      <c r="B4340" s="1" t="s">
        <v>698</v>
      </c>
      <c r="C4340" s="1" t="s">
        <v>1305</v>
      </c>
      <c r="D4340" s="1" t="s">
        <v>1306</v>
      </c>
      <c r="E4340" s="1" t="s">
        <v>8833</v>
      </c>
      <c r="F4340" s="1" t="s">
        <v>9259</v>
      </c>
    </row>
    <row r="4341" spans="1:6" x14ac:dyDescent="0.3">
      <c r="A4341" s="1" t="s">
        <v>2302</v>
      </c>
      <c r="B4341" s="1" t="s">
        <v>698</v>
      </c>
      <c r="C4341" s="1" t="s">
        <v>1305</v>
      </c>
      <c r="D4341" s="1" t="s">
        <v>1306</v>
      </c>
      <c r="E4341" s="1" t="s">
        <v>8834</v>
      </c>
      <c r="F4341" s="1" t="s">
        <v>9260</v>
      </c>
    </row>
    <row r="4342" spans="1:6" x14ac:dyDescent="0.3">
      <c r="A4342" s="1" t="s">
        <v>2302</v>
      </c>
      <c r="B4342" s="1" t="s">
        <v>698</v>
      </c>
      <c r="C4342" s="1" t="s">
        <v>1305</v>
      </c>
      <c r="D4342" s="1" t="s">
        <v>1306</v>
      </c>
      <c r="E4342" s="1" t="s">
        <v>8835</v>
      </c>
      <c r="F4342" s="1" t="s">
        <v>9261</v>
      </c>
    </row>
    <row r="4343" spans="1:6" x14ac:dyDescent="0.3">
      <c r="A4343" s="1" t="s">
        <v>2302</v>
      </c>
      <c r="B4343" s="1" t="s">
        <v>698</v>
      </c>
      <c r="C4343" s="1" t="s">
        <v>1305</v>
      </c>
      <c r="D4343" s="1" t="s">
        <v>1306</v>
      </c>
      <c r="E4343" s="1" t="s">
        <v>8836</v>
      </c>
      <c r="F4343" s="1" t="s">
        <v>9262</v>
      </c>
    </row>
    <row r="4344" spans="1:6" x14ac:dyDescent="0.3">
      <c r="A4344" s="1" t="s">
        <v>2302</v>
      </c>
      <c r="B4344" s="1" t="s">
        <v>698</v>
      </c>
      <c r="C4344" s="1" t="s">
        <v>1305</v>
      </c>
      <c r="D4344" s="1" t="s">
        <v>1306</v>
      </c>
      <c r="E4344" s="1" t="s">
        <v>8837</v>
      </c>
      <c r="F4344" s="1" t="s">
        <v>9263</v>
      </c>
    </row>
    <row r="4345" spans="1:6" x14ac:dyDescent="0.3">
      <c r="A4345" s="1" t="s">
        <v>2302</v>
      </c>
      <c r="B4345" s="1" t="s">
        <v>698</v>
      </c>
      <c r="C4345" s="1" t="s">
        <v>1305</v>
      </c>
      <c r="D4345" s="1" t="s">
        <v>1306</v>
      </c>
      <c r="E4345" s="1" t="s">
        <v>8811</v>
      </c>
      <c r="F4345" s="1" t="s">
        <v>9237</v>
      </c>
    </row>
    <row r="4346" spans="1:6" x14ac:dyDescent="0.3">
      <c r="A4346" s="1" t="s">
        <v>2302</v>
      </c>
      <c r="B4346" s="1" t="s">
        <v>698</v>
      </c>
      <c r="C4346" s="1" t="s">
        <v>1305</v>
      </c>
      <c r="D4346" s="1" t="s">
        <v>1306</v>
      </c>
      <c r="E4346" s="1" t="s">
        <v>8812</v>
      </c>
      <c r="F4346" s="1" t="s">
        <v>9238</v>
      </c>
    </row>
    <row r="4347" spans="1:6" x14ac:dyDescent="0.3">
      <c r="A4347" s="1" t="s">
        <v>2302</v>
      </c>
      <c r="B4347" s="1" t="s">
        <v>698</v>
      </c>
      <c r="C4347" s="1" t="s">
        <v>1305</v>
      </c>
      <c r="D4347" s="1" t="s">
        <v>1306</v>
      </c>
      <c r="E4347" s="1" t="s">
        <v>8813</v>
      </c>
      <c r="F4347" s="1" t="s">
        <v>9239</v>
      </c>
    </row>
    <row r="4348" spans="1:6" x14ac:dyDescent="0.3">
      <c r="A4348" s="1" t="s">
        <v>2302</v>
      </c>
      <c r="B4348" s="1" t="s">
        <v>698</v>
      </c>
      <c r="C4348" s="1" t="s">
        <v>1305</v>
      </c>
      <c r="D4348" s="1" t="s">
        <v>1306</v>
      </c>
      <c r="E4348" s="1" t="s">
        <v>8814</v>
      </c>
      <c r="F4348" s="1" t="s">
        <v>9240</v>
      </c>
    </row>
    <row r="4349" spans="1:6" x14ac:dyDescent="0.3">
      <c r="A4349" s="1" t="s">
        <v>2302</v>
      </c>
      <c r="B4349" s="1" t="s">
        <v>698</v>
      </c>
      <c r="C4349" s="1" t="s">
        <v>1305</v>
      </c>
      <c r="D4349" s="1" t="s">
        <v>1306</v>
      </c>
      <c r="E4349" s="1" t="s">
        <v>8815</v>
      </c>
      <c r="F4349" s="1" t="s">
        <v>9241</v>
      </c>
    </row>
    <row r="4350" spans="1:6" x14ac:dyDescent="0.3">
      <c r="A4350" s="1" t="s">
        <v>2302</v>
      </c>
      <c r="B4350" s="1" t="s">
        <v>698</v>
      </c>
      <c r="C4350" s="1" t="s">
        <v>1305</v>
      </c>
      <c r="D4350" s="1" t="s">
        <v>1306</v>
      </c>
      <c r="E4350" s="1" t="s">
        <v>8816</v>
      </c>
      <c r="F4350" s="1" t="s">
        <v>9242</v>
      </c>
    </row>
    <row r="4351" spans="1:6" x14ac:dyDescent="0.3">
      <c r="A4351" s="1" t="s">
        <v>2302</v>
      </c>
      <c r="B4351" s="1" t="s">
        <v>698</v>
      </c>
      <c r="C4351" s="1" t="s">
        <v>1305</v>
      </c>
      <c r="D4351" s="1" t="s">
        <v>1306</v>
      </c>
      <c r="E4351" s="1" t="s">
        <v>8817</v>
      </c>
      <c r="F4351" s="1" t="s">
        <v>9243</v>
      </c>
    </row>
    <row r="4352" spans="1:6" x14ac:dyDescent="0.3">
      <c r="A4352" s="1" t="s">
        <v>2302</v>
      </c>
      <c r="B4352" s="1" t="s">
        <v>698</v>
      </c>
      <c r="C4352" s="1" t="s">
        <v>1305</v>
      </c>
      <c r="D4352" s="1" t="s">
        <v>1306</v>
      </c>
      <c r="E4352" s="1" t="s">
        <v>8818</v>
      </c>
      <c r="F4352" s="1" t="s">
        <v>9244</v>
      </c>
    </row>
    <row r="4353" spans="1:6" x14ac:dyDescent="0.3">
      <c r="A4353" s="1" t="s">
        <v>2302</v>
      </c>
      <c r="B4353" s="1" t="s">
        <v>698</v>
      </c>
      <c r="C4353" s="1" t="s">
        <v>1305</v>
      </c>
      <c r="D4353" s="1" t="s">
        <v>1306</v>
      </c>
      <c r="E4353" s="1" t="s">
        <v>8819</v>
      </c>
      <c r="F4353" s="1" t="s">
        <v>9245</v>
      </c>
    </row>
    <row r="4354" spans="1:6" x14ac:dyDescent="0.3">
      <c r="A4354" s="1" t="s">
        <v>2302</v>
      </c>
      <c r="B4354" s="1" t="s">
        <v>698</v>
      </c>
      <c r="C4354" s="1" t="s">
        <v>1305</v>
      </c>
      <c r="D4354" s="1" t="s">
        <v>1306</v>
      </c>
      <c r="E4354" s="1" t="s">
        <v>8784</v>
      </c>
      <c r="F4354" s="1" t="s">
        <v>9210</v>
      </c>
    </row>
    <row r="4355" spans="1:6" x14ac:dyDescent="0.3">
      <c r="A4355" s="1" t="s">
        <v>2302</v>
      </c>
      <c r="B4355" s="1" t="s">
        <v>698</v>
      </c>
      <c r="C4355" s="1" t="s">
        <v>1305</v>
      </c>
      <c r="D4355" s="1" t="s">
        <v>1306</v>
      </c>
      <c r="E4355" s="1" t="s">
        <v>8785</v>
      </c>
      <c r="F4355" s="1" t="s">
        <v>9211</v>
      </c>
    </row>
    <row r="4356" spans="1:6" x14ac:dyDescent="0.3">
      <c r="A4356" s="1" t="s">
        <v>2302</v>
      </c>
      <c r="B4356" s="1" t="s">
        <v>698</v>
      </c>
      <c r="C4356" s="1" t="s">
        <v>1305</v>
      </c>
      <c r="D4356" s="1" t="s">
        <v>1306</v>
      </c>
      <c r="E4356" s="1" t="s">
        <v>8786</v>
      </c>
      <c r="F4356" s="1" t="s">
        <v>9212</v>
      </c>
    </row>
    <row r="4357" spans="1:6" x14ac:dyDescent="0.3">
      <c r="A4357" s="1" t="s">
        <v>2302</v>
      </c>
      <c r="B4357" s="1" t="s">
        <v>698</v>
      </c>
      <c r="C4357" s="1" t="s">
        <v>1305</v>
      </c>
      <c r="D4357" s="1" t="s">
        <v>1306</v>
      </c>
      <c r="E4357" s="1" t="s">
        <v>8787</v>
      </c>
      <c r="F4357" s="1" t="s">
        <v>9213</v>
      </c>
    </row>
    <row r="4358" spans="1:6" x14ac:dyDescent="0.3">
      <c r="A4358" s="1" t="s">
        <v>2302</v>
      </c>
      <c r="B4358" s="1" t="s">
        <v>698</v>
      </c>
      <c r="C4358" s="1" t="s">
        <v>1305</v>
      </c>
      <c r="D4358" s="1" t="s">
        <v>1306</v>
      </c>
      <c r="E4358" s="1" t="s">
        <v>8788</v>
      </c>
      <c r="F4358" s="1" t="s">
        <v>9214</v>
      </c>
    </row>
    <row r="4359" spans="1:6" x14ac:dyDescent="0.3">
      <c r="A4359" s="1" t="s">
        <v>2302</v>
      </c>
      <c r="B4359" s="1" t="s">
        <v>698</v>
      </c>
      <c r="C4359" s="1" t="s">
        <v>1305</v>
      </c>
      <c r="D4359" s="1" t="s">
        <v>1306</v>
      </c>
      <c r="E4359" s="1" t="s">
        <v>8789</v>
      </c>
      <c r="F4359" s="1" t="s">
        <v>9215</v>
      </c>
    </row>
    <row r="4360" spans="1:6" x14ac:dyDescent="0.3">
      <c r="A4360" s="1" t="s">
        <v>2302</v>
      </c>
      <c r="B4360" s="1" t="s">
        <v>698</v>
      </c>
      <c r="C4360" s="1" t="s">
        <v>1305</v>
      </c>
      <c r="D4360" s="1" t="s">
        <v>1306</v>
      </c>
      <c r="E4360" s="1" t="s">
        <v>8790</v>
      </c>
      <c r="F4360" s="1" t="s">
        <v>9216</v>
      </c>
    </row>
    <row r="4361" spans="1:6" x14ac:dyDescent="0.3">
      <c r="A4361" s="1" t="s">
        <v>2302</v>
      </c>
      <c r="B4361" s="1" t="s">
        <v>698</v>
      </c>
      <c r="C4361" s="1" t="s">
        <v>1305</v>
      </c>
      <c r="D4361" s="1" t="s">
        <v>1306</v>
      </c>
      <c r="E4361" s="1" t="s">
        <v>8791</v>
      </c>
      <c r="F4361" s="1" t="s">
        <v>9217</v>
      </c>
    </row>
    <row r="4362" spans="1:6" x14ac:dyDescent="0.3">
      <c r="A4362" s="1" t="s">
        <v>2302</v>
      </c>
      <c r="B4362" s="1" t="s">
        <v>698</v>
      </c>
      <c r="C4362" s="1" t="s">
        <v>1305</v>
      </c>
      <c r="D4362" s="1" t="s">
        <v>1306</v>
      </c>
      <c r="E4362" s="1" t="s">
        <v>8792</v>
      </c>
      <c r="F4362" s="1" t="s">
        <v>9218</v>
      </c>
    </row>
    <row r="4363" spans="1:6" x14ac:dyDescent="0.3">
      <c r="A4363" s="1" t="s">
        <v>2302</v>
      </c>
      <c r="B4363" s="1" t="s">
        <v>698</v>
      </c>
      <c r="C4363" s="1" t="s">
        <v>1305</v>
      </c>
      <c r="D4363" s="1" t="s">
        <v>1306</v>
      </c>
      <c r="E4363" s="1" t="s">
        <v>8793</v>
      </c>
      <c r="F4363" s="1" t="s">
        <v>9219</v>
      </c>
    </row>
    <row r="4364" spans="1:6" x14ac:dyDescent="0.3">
      <c r="A4364" s="1" t="s">
        <v>2302</v>
      </c>
      <c r="B4364" s="1" t="s">
        <v>698</v>
      </c>
      <c r="C4364" s="1" t="s">
        <v>1305</v>
      </c>
      <c r="D4364" s="1" t="s">
        <v>1306</v>
      </c>
      <c r="E4364" s="1" t="s">
        <v>8794</v>
      </c>
      <c r="F4364" s="1" t="s">
        <v>9220</v>
      </c>
    </row>
    <row r="4365" spans="1:6" x14ac:dyDescent="0.3">
      <c r="A4365" s="1" t="s">
        <v>2302</v>
      </c>
      <c r="B4365" s="1" t="s">
        <v>698</v>
      </c>
      <c r="C4365" s="1" t="s">
        <v>1305</v>
      </c>
      <c r="D4365" s="1" t="s">
        <v>1306</v>
      </c>
      <c r="E4365" s="1" t="s">
        <v>8795</v>
      </c>
      <c r="F4365" s="1" t="s">
        <v>9221</v>
      </c>
    </row>
    <row r="4366" spans="1:6" x14ac:dyDescent="0.3">
      <c r="A4366" s="1" t="s">
        <v>2302</v>
      </c>
      <c r="B4366" s="1" t="s">
        <v>698</v>
      </c>
      <c r="C4366" s="1" t="s">
        <v>1305</v>
      </c>
      <c r="D4366" s="1" t="s">
        <v>1306</v>
      </c>
      <c r="E4366" s="1" t="s">
        <v>8796</v>
      </c>
      <c r="F4366" s="1" t="s">
        <v>9222</v>
      </c>
    </row>
    <row r="4367" spans="1:6" x14ac:dyDescent="0.3">
      <c r="A4367" s="1" t="s">
        <v>2302</v>
      </c>
      <c r="B4367" s="1" t="s">
        <v>698</v>
      </c>
      <c r="C4367" s="1" t="s">
        <v>1305</v>
      </c>
      <c r="D4367" s="1" t="s">
        <v>1306</v>
      </c>
      <c r="E4367" s="1" t="s">
        <v>8797</v>
      </c>
      <c r="F4367" s="1" t="s">
        <v>9223</v>
      </c>
    </row>
    <row r="4368" spans="1:6" x14ac:dyDescent="0.3">
      <c r="A4368" s="1" t="s">
        <v>2302</v>
      </c>
      <c r="B4368" s="1" t="s">
        <v>698</v>
      </c>
      <c r="C4368" s="1" t="s">
        <v>1305</v>
      </c>
      <c r="D4368" s="1" t="s">
        <v>1306</v>
      </c>
      <c r="E4368" s="1" t="s">
        <v>8798</v>
      </c>
      <c r="F4368" s="1" t="s">
        <v>9224</v>
      </c>
    </row>
    <row r="4369" spans="1:6" x14ac:dyDescent="0.3">
      <c r="A4369" s="1" t="s">
        <v>2302</v>
      </c>
      <c r="B4369" s="1" t="s">
        <v>698</v>
      </c>
      <c r="C4369" s="1" t="s">
        <v>1305</v>
      </c>
      <c r="D4369" s="1" t="s">
        <v>1306</v>
      </c>
      <c r="E4369" s="1" t="s">
        <v>8799</v>
      </c>
      <c r="F4369" s="1" t="s">
        <v>9225</v>
      </c>
    </row>
    <row r="4370" spans="1:6" x14ac:dyDescent="0.3">
      <c r="A4370" s="1" t="s">
        <v>2302</v>
      </c>
      <c r="B4370" s="1" t="s">
        <v>698</v>
      </c>
      <c r="C4370" s="1" t="s">
        <v>1305</v>
      </c>
      <c r="D4370" s="1" t="s">
        <v>1306</v>
      </c>
      <c r="E4370" s="1" t="s">
        <v>8800</v>
      </c>
      <c r="F4370" s="1" t="s">
        <v>9226</v>
      </c>
    </row>
    <row r="4371" spans="1:6" x14ac:dyDescent="0.3">
      <c r="A4371" s="1" t="s">
        <v>2302</v>
      </c>
      <c r="B4371" s="1" t="s">
        <v>698</v>
      </c>
      <c r="C4371" s="1" t="s">
        <v>1305</v>
      </c>
      <c r="D4371" s="1" t="s">
        <v>1306</v>
      </c>
      <c r="E4371" s="1" t="s">
        <v>8801</v>
      </c>
      <c r="F4371" s="1" t="s">
        <v>9227</v>
      </c>
    </row>
    <row r="4372" spans="1:6" x14ac:dyDescent="0.3">
      <c r="A4372" s="1" t="s">
        <v>2302</v>
      </c>
      <c r="B4372" s="1" t="s">
        <v>698</v>
      </c>
      <c r="C4372" s="1" t="s">
        <v>1305</v>
      </c>
      <c r="D4372" s="1" t="s">
        <v>1306</v>
      </c>
      <c r="E4372" s="1" t="s">
        <v>8829</v>
      </c>
      <c r="F4372" s="1" t="s">
        <v>9255</v>
      </c>
    </row>
    <row r="4373" spans="1:6" x14ac:dyDescent="0.3">
      <c r="A4373" s="1" t="s">
        <v>2302</v>
      </c>
      <c r="B4373" s="1" t="s">
        <v>698</v>
      </c>
      <c r="C4373" s="1" t="s">
        <v>1305</v>
      </c>
      <c r="D4373" s="1" t="s">
        <v>1306</v>
      </c>
      <c r="E4373" s="1" t="s">
        <v>8830</v>
      </c>
      <c r="F4373" s="1" t="s">
        <v>9256</v>
      </c>
    </row>
    <row r="4374" spans="1:6" x14ac:dyDescent="0.3">
      <c r="A4374" s="1" t="s">
        <v>2302</v>
      </c>
      <c r="B4374" s="1" t="s">
        <v>698</v>
      </c>
      <c r="C4374" s="1" t="s">
        <v>1305</v>
      </c>
      <c r="D4374" s="1" t="s">
        <v>1306</v>
      </c>
      <c r="E4374" s="1" t="s">
        <v>8831</v>
      </c>
      <c r="F4374" s="1" t="s">
        <v>9257</v>
      </c>
    </row>
    <row r="4375" spans="1:6" x14ac:dyDescent="0.3">
      <c r="A4375" s="1" t="s">
        <v>2302</v>
      </c>
      <c r="B4375" s="1" t="s">
        <v>698</v>
      </c>
      <c r="C4375" s="1" t="s">
        <v>1305</v>
      </c>
      <c r="D4375" s="1" t="s">
        <v>1306</v>
      </c>
      <c r="E4375" s="1" t="s">
        <v>8832</v>
      </c>
      <c r="F4375" s="1" t="s">
        <v>9258</v>
      </c>
    </row>
    <row r="4376" spans="1:6" x14ac:dyDescent="0.3">
      <c r="A4376" s="1" t="s">
        <v>2302</v>
      </c>
      <c r="B4376" s="1" t="s">
        <v>698</v>
      </c>
      <c r="C4376" s="1" t="s">
        <v>1305</v>
      </c>
      <c r="D4376" s="1" t="s">
        <v>1306</v>
      </c>
      <c r="E4376" s="1" t="s">
        <v>8833</v>
      </c>
      <c r="F4376" s="1" t="s">
        <v>9259</v>
      </c>
    </row>
    <row r="4377" spans="1:6" x14ac:dyDescent="0.3">
      <c r="A4377" s="1" t="s">
        <v>2302</v>
      </c>
      <c r="B4377" s="1" t="s">
        <v>698</v>
      </c>
      <c r="C4377" s="1" t="s">
        <v>1305</v>
      </c>
      <c r="D4377" s="1" t="s">
        <v>1306</v>
      </c>
      <c r="E4377" s="1" t="s">
        <v>8834</v>
      </c>
      <c r="F4377" s="1" t="s">
        <v>9260</v>
      </c>
    </row>
    <row r="4378" spans="1:6" x14ac:dyDescent="0.3">
      <c r="A4378" s="1" t="s">
        <v>2302</v>
      </c>
      <c r="B4378" s="1" t="s">
        <v>698</v>
      </c>
      <c r="C4378" s="1" t="s">
        <v>1305</v>
      </c>
      <c r="D4378" s="1" t="s">
        <v>1306</v>
      </c>
      <c r="E4378" s="1" t="s">
        <v>8835</v>
      </c>
      <c r="F4378" s="1" t="s">
        <v>9261</v>
      </c>
    </row>
    <row r="4379" spans="1:6" x14ac:dyDescent="0.3">
      <c r="A4379" s="1" t="s">
        <v>2302</v>
      </c>
      <c r="B4379" s="1" t="s">
        <v>698</v>
      </c>
      <c r="C4379" s="1" t="s">
        <v>1305</v>
      </c>
      <c r="D4379" s="1" t="s">
        <v>1306</v>
      </c>
      <c r="E4379" s="1" t="s">
        <v>8836</v>
      </c>
      <c r="F4379" s="1" t="s">
        <v>9262</v>
      </c>
    </row>
    <row r="4380" spans="1:6" x14ac:dyDescent="0.3">
      <c r="A4380" s="1" t="s">
        <v>2302</v>
      </c>
      <c r="B4380" s="1" t="s">
        <v>698</v>
      </c>
      <c r="C4380" s="1" t="s">
        <v>1305</v>
      </c>
      <c r="D4380" s="1" t="s">
        <v>1306</v>
      </c>
      <c r="E4380" s="1" t="s">
        <v>8837</v>
      </c>
      <c r="F4380" s="1" t="s">
        <v>9263</v>
      </c>
    </row>
    <row r="4381" spans="1:6" x14ac:dyDescent="0.3">
      <c r="A4381" s="1" t="s">
        <v>2302</v>
      </c>
      <c r="B4381" s="1" t="s">
        <v>698</v>
      </c>
      <c r="C4381" s="1" t="s">
        <v>1305</v>
      </c>
      <c r="D4381" s="1" t="s">
        <v>1306</v>
      </c>
      <c r="E4381" s="1" t="s">
        <v>8811</v>
      </c>
      <c r="F4381" s="1" t="s">
        <v>9237</v>
      </c>
    </row>
    <row r="4382" spans="1:6" x14ac:dyDescent="0.3">
      <c r="A4382" s="1" t="s">
        <v>2302</v>
      </c>
      <c r="B4382" s="1" t="s">
        <v>698</v>
      </c>
      <c r="C4382" s="1" t="s">
        <v>1305</v>
      </c>
      <c r="D4382" s="1" t="s">
        <v>1306</v>
      </c>
      <c r="E4382" s="1" t="s">
        <v>8812</v>
      </c>
      <c r="F4382" s="1" t="s">
        <v>9238</v>
      </c>
    </row>
    <row r="4383" spans="1:6" x14ac:dyDescent="0.3">
      <c r="A4383" s="1" t="s">
        <v>2302</v>
      </c>
      <c r="B4383" s="1" t="s">
        <v>698</v>
      </c>
      <c r="C4383" s="1" t="s">
        <v>1305</v>
      </c>
      <c r="D4383" s="1" t="s">
        <v>1306</v>
      </c>
      <c r="E4383" s="1" t="s">
        <v>8813</v>
      </c>
      <c r="F4383" s="1" t="s">
        <v>9239</v>
      </c>
    </row>
    <row r="4384" spans="1:6" x14ac:dyDescent="0.3">
      <c r="A4384" s="1" t="s">
        <v>2302</v>
      </c>
      <c r="B4384" s="1" t="s">
        <v>698</v>
      </c>
      <c r="C4384" s="1" t="s">
        <v>1305</v>
      </c>
      <c r="D4384" s="1" t="s">
        <v>1306</v>
      </c>
      <c r="E4384" s="1" t="s">
        <v>8814</v>
      </c>
      <c r="F4384" s="1" t="s">
        <v>9240</v>
      </c>
    </row>
    <row r="4385" spans="1:6" x14ac:dyDescent="0.3">
      <c r="A4385" s="1" t="s">
        <v>2302</v>
      </c>
      <c r="B4385" s="1" t="s">
        <v>698</v>
      </c>
      <c r="C4385" s="1" t="s">
        <v>1305</v>
      </c>
      <c r="D4385" s="1" t="s">
        <v>1306</v>
      </c>
      <c r="E4385" s="1" t="s">
        <v>8815</v>
      </c>
      <c r="F4385" s="1" t="s">
        <v>9241</v>
      </c>
    </row>
    <row r="4386" spans="1:6" x14ac:dyDescent="0.3">
      <c r="A4386" s="1" t="s">
        <v>2302</v>
      </c>
      <c r="B4386" s="1" t="s">
        <v>698</v>
      </c>
      <c r="C4386" s="1" t="s">
        <v>1305</v>
      </c>
      <c r="D4386" s="1" t="s">
        <v>1306</v>
      </c>
      <c r="E4386" s="1" t="s">
        <v>8816</v>
      </c>
      <c r="F4386" s="1" t="s">
        <v>9242</v>
      </c>
    </row>
    <row r="4387" spans="1:6" x14ac:dyDescent="0.3">
      <c r="A4387" s="1" t="s">
        <v>2302</v>
      </c>
      <c r="B4387" s="1" t="s">
        <v>698</v>
      </c>
      <c r="C4387" s="1" t="s">
        <v>1305</v>
      </c>
      <c r="D4387" s="1" t="s">
        <v>1306</v>
      </c>
      <c r="E4387" s="1" t="s">
        <v>8817</v>
      </c>
      <c r="F4387" s="1" t="s">
        <v>9243</v>
      </c>
    </row>
    <row r="4388" spans="1:6" x14ac:dyDescent="0.3">
      <c r="A4388" s="1" t="s">
        <v>2302</v>
      </c>
      <c r="B4388" s="1" t="s">
        <v>698</v>
      </c>
      <c r="C4388" s="1" t="s">
        <v>1305</v>
      </c>
      <c r="D4388" s="1" t="s">
        <v>1306</v>
      </c>
      <c r="E4388" s="1" t="s">
        <v>8818</v>
      </c>
      <c r="F4388" s="1" t="s">
        <v>9244</v>
      </c>
    </row>
    <row r="4389" spans="1:6" x14ac:dyDescent="0.3">
      <c r="A4389" s="1" t="s">
        <v>2302</v>
      </c>
      <c r="B4389" s="1" t="s">
        <v>698</v>
      </c>
      <c r="C4389" s="1" t="s">
        <v>1305</v>
      </c>
      <c r="D4389" s="1" t="s">
        <v>1306</v>
      </c>
      <c r="E4389" s="1" t="s">
        <v>8819</v>
      </c>
      <c r="F4389" s="1" t="s">
        <v>9245</v>
      </c>
    </row>
    <row r="4390" spans="1:6" x14ac:dyDescent="0.3">
      <c r="A4390" s="1" t="s">
        <v>2302</v>
      </c>
      <c r="B4390" s="1" t="s">
        <v>698</v>
      </c>
      <c r="C4390" s="1" t="s">
        <v>1305</v>
      </c>
      <c r="D4390" s="1" t="s">
        <v>1306</v>
      </c>
      <c r="E4390" s="1" t="s">
        <v>8784</v>
      </c>
      <c r="F4390" s="1" t="s">
        <v>9210</v>
      </c>
    </row>
    <row r="4391" spans="1:6" x14ac:dyDescent="0.3">
      <c r="A4391" s="1" t="s">
        <v>2302</v>
      </c>
      <c r="B4391" s="1" t="s">
        <v>698</v>
      </c>
      <c r="C4391" s="1" t="s">
        <v>1305</v>
      </c>
      <c r="D4391" s="1" t="s">
        <v>1306</v>
      </c>
      <c r="E4391" s="1" t="s">
        <v>8785</v>
      </c>
      <c r="F4391" s="1" t="s">
        <v>9211</v>
      </c>
    </row>
    <row r="4392" spans="1:6" x14ac:dyDescent="0.3">
      <c r="A4392" s="1" t="s">
        <v>2302</v>
      </c>
      <c r="B4392" s="1" t="s">
        <v>698</v>
      </c>
      <c r="C4392" s="1" t="s">
        <v>1305</v>
      </c>
      <c r="D4392" s="1" t="s">
        <v>1306</v>
      </c>
      <c r="E4392" s="1" t="s">
        <v>8786</v>
      </c>
      <c r="F4392" s="1" t="s">
        <v>9212</v>
      </c>
    </row>
    <row r="4393" spans="1:6" x14ac:dyDescent="0.3">
      <c r="A4393" s="1" t="s">
        <v>2302</v>
      </c>
      <c r="B4393" s="1" t="s">
        <v>698</v>
      </c>
      <c r="C4393" s="1" t="s">
        <v>1305</v>
      </c>
      <c r="D4393" s="1" t="s">
        <v>1306</v>
      </c>
      <c r="E4393" s="1" t="s">
        <v>8787</v>
      </c>
      <c r="F4393" s="1" t="s">
        <v>9213</v>
      </c>
    </row>
    <row r="4394" spans="1:6" x14ac:dyDescent="0.3">
      <c r="A4394" s="1" t="s">
        <v>2302</v>
      </c>
      <c r="B4394" s="1" t="s">
        <v>698</v>
      </c>
      <c r="C4394" s="1" t="s">
        <v>1305</v>
      </c>
      <c r="D4394" s="1" t="s">
        <v>1306</v>
      </c>
      <c r="E4394" s="1" t="s">
        <v>8788</v>
      </c>
      <c r="F4394" s="1" t="s">
        <v>9214</v>
      </c>
    </row>
    <row r="4395" spans="1:6" x14ac:dyDescent="0.3">
      <c r="A4395" s="1" t="s">
        <v>2302</v>
      </c>
      <c r="B4395" s="1" t="s">
        <v>698</v>
      </c>
      <c r="C4395" s="1" t="s">
        <v>1305</v>
      </c>
      <c r="D4395" s="1" t="s">
        <v>1306</v>
      </c>
      <c r="E4395" s="1" t="s">
        <v>8789</v>
      </c>
      <c r="F4395" s="1" t="s">
        <v>9215</v>
      </c>
    </row>
    <row r="4396" spans="1:6" x14ac:dyDescent="0.3">
      <c r="A4396" s="1" t="s">
        <v>2302</v>
      </c>
      <c r="B4396" s="1" t="s">
        <v>698</v>
      </c>
      <c r="C4396" s="1" t="s">
        <v>1305</v>
      </c>
      <c r="D4396" s="1" t="s">
        <v>1306</v>
      </c>
      <c r="E4396" s="1" t="s">
        <v>8790</v>
      </c>
      <c r="F4396" s="1" t="s">
        <v>9216</v>
      </c>
    </row>
    <row r="4397" spans="1:6" x14ac:dyDescent="0.3">
      <c r="A4397" s="1" t="s">
        <v>2302</v>
      </c>
      <c r="B4397" s="1" t="s">
        <v>698</v>
      </c>
      <c r="C4397" s="1" t="s">
        <v>1305</v>
      </c>
      <c r="D4397" s="1" t="s">
        <v>1306</v>
      </c>
      <c r="E4397" s="1" t="s">
        <v>8791</v>
      </c>
      <c r="F4397" s="1" t="s">
        <v>9217</v>
      </c>
    </row>
    <row r="4398" spans="1:6" x14ac:dyDescent="0.3">
      <c r="A4398" s="1" t="s">
        <v>2302</v>
      </c>
      <c r="B4398" s="1" t="s">
        <v>698</v>
      </c>
      <c r="C4398" s="1" t="s">
        <v>1305</v>
      </c>
      <c r="D4398" s="1" t="s">
        <v>1306</v>
      </c>
      <c r="E4398" s="1" t="s">
        <v>8792</v>
      </c>
      <c r="F4398" s="1" t="s">
        <v>9218</v>
      </c>
    </row>
    <row r="4399" spans="1:6" x14ac:dyDescent="0.3">
      <c r="A4399" s="1" t="s">
        <v>2302</v>
      </c>
      <c r="B4399" s="1" t="s">
        <v>698</v>
      </c>
      <c r="C4399" s="1" t="s">
        <v>1305</v>
      </c>
      <c r="D4399" s="1" t="s">
        <v>1306</v>
      </c>
      <c r="E4399" s="1" t="s">
        <v>8793</v>
      </c>
      <c r="F4399" s="1" t="s">
        <v>9219</v>
      </c>
    </row>
    <row r="4400" spans="1:6" x14ac:dyDescent="0.3">
      <c r="A4400" s="1" t="s">
        <v>2302</v>
      </c>
      <c r="B4400" s="1" t="s">
        <v>698</v>
      </c>
      <c r="C4400" s="1" t="s">
        <v>1305</v>
      </c>
      <c r="D4400" s="1" t="s">
        <v>1306</v>
      </c>
      <c r="E4400" s="1" t="s">
        <v>8794</v>
      </c>
      <c r="F4400" s="1" t="s">
        <v>9220</v>
      </c>
    </row>
    <row r="4401" spans="1:6" x14ac:dyDescent="0.3">
      <c r="A4401" s="1" t="s">
        <v>2302</v>
      </c>
      <c r="B4401" s="1" t="s">
        <v>698</v>
      </c>
      <c r="C4401" s="1" t="s">
        <v>1305</v>
      </c>
      <c r="D4401" s="1" t="s">
        <v>1306</v>
      </c>
      <c r="E4401" s="1" t="s">
        <v>8795</v>
      </c>
      <c r="F4401" s="1" t="s">
        <v>9221</v>
      </c>
    </row>
    <row r="4402" spans="1:6" x14ac:dyDescent="0.3">
      <c r="A4402" s="1" t="s">
        <v>2302</v>
      </c>
      <c r="B4402" s="1" t="s">
        <v>698</v>
      </c>
      <c r="C4402" s="1" t="s">
        <v>1305</v>
      </c>
      <c r="D4402" s="1" t="s">
        <v>1306</v>
      </c>
      <c r="E4402" s="1" t="s">
        <v>8796</v>
      </c>
      <c r="F4402" s="1" t="s">
        <v>9222</v>
      </c>
    </row>
    <row r="4403" spans="1:6" x14ac:dyDescent="0.3">
      <c r="A4403" s="1" t="s">
        <v>2302</v>
      </c>
      <c r="B4403" s="1" t="s">
        <v>698</v>
      </c>
      <c r="C4403" s="1" t="s">
        <v>1305</v>
      </c>
      <c r="D4403" s="1" t="s">
        <v>1306</v>
      </c>
      <c r="E4403" s="1" t="s">
        <v>8797</v>
      </c>
      <c r="F4403" s="1" t="s">
        <v>9223</v>
      </c>
    </row>
    <row r="4404" spans="1:6" x14ac:dyDescent="0.3">
      <c r="A4404" s="1" t="s">
        <v>2302</v>
      </c>
      <c r="B4404" s="1" t="s">
        <v>698</v>
      </c>
      <c r="C4404" s="1" t="s">
        <v>1305</v>
      </c>
      <c r="D4404" s="1" t="s">
        <v>1306</v>
      </c>
      <c r="E4404" s="1" t="s">
        <v>8798</v>
      </c>
      <c r="F4404" s="1" t="s">
        <v>9224</v>
      </c>
    </row>
    <row r="4405" spans="1:6" x14ac:dyDescent="0.3">
      <c r="A4405" s="1" t="s">
        <v>2302</v>
      </c>
      <c r="B4405" s="1" t="s">
        <v>698</v>
      </c>
      <c r="C4405" s="1" t="s">
        <v>1305</v>
      </c>
      <c r="D4405" s="1" t="s">
        <v>1306</v>
      </c>
      <c r="E4405" s="1" t="s">
        <v>8799</v>
      </c>
      <c r="F4405" s="1" t="s">
        <v>9225</v>
      </c>
    </row>
    <row r="4406" spans="1:6" x14ac:dyDescent="0.3">
      <c r="A4406" s="1" t="s">
        <v>2302</v>
      </c>
      <c r="B4406" s="1" t="s">
        <v>698</v>
      </c>
      <c r="C4406" s="1" t="s">
        <v>1305</v>
      </c>
      <c r="D4406" s="1" t="s">
        <v>1306</v>
      </c>
      <c r="E4406" s="1" t="s">
        <v>8800</v>
      </c>
      <c r="F4406" s="1" t="s">
        <v>9226</v>
      </c>
    </row>
    <row r="4407" spans="1:6" x14ac:dyDescent="0.3">
      <c r="A4407" s="1" t="s">
        <v>2302</v>
      </c>
      <c r="B4407" s="1" t="s">
        <v>698</v>
      </c>
      <c r="C4407" s="1" t="s">
        <v>1305</v>
      </c>
      <c r="D4407" s="1" t="s">
        <v>1306</v>
      </c>
      <c r="E4407" s="1" t="s">
        <v>8801</v>
      </c>
      <c r="F4407" s="1" t="s">
        <v>9227</v>
      </c>
    </row>
    <row r="4408" spans="1:6" x14ac:dyDescent="0.3">
      <c r="A4408" s="1" t="s">
        <v>2302</v>
      </c>
      <c r="B4408" s="1" t="s">
        <v>698</v>
      </c>
      <c r="C4408" s="1" t="s">
        <v>1305</v>
      </c>
      <c r="D4408" s="1" t="s">
        <v>1306</v>
      </c>
      <c r="E4408" s="1" t="s">
        <v>8829</v>
      </c>
      <c r="F4408" s="1" t="s">
        <v>9255</v>
      </c>
    </row>
    <row r="4409" spans="1:6" x14ac:dyDescent="0.3">
      <c r="A4409" s="1" t="s">
        <v>2302</v>
      </c>
      <c r="B4409" s="1" t="s">
        <v>698</v>
      </c>
      <c r="C4409" s="1" t="s">
        <v>1305</v>
      </c>
      <c r="D4409" s="1" t="s">
        <v>1306</v>
      </c>
      <c r="E4409" s="1" t="s">
        <v>8830</v>
      </c>
      <c r="F4409" s="1" t="s">
        <v>9256</v>
      </c>
    </row>
    <row r="4410" spans="1:6" x14ac:dyDescent="0.3">
      <c r="A4410" s="1" t="s">
        <v>2302</v>
      </c>
      <c r="B4410" s="1" t="s">
        <v>698</v>
      </c>
      <c r="C4410" s="1" t="s">
        <v>1305</v>
      </c>
      <c r="D4410" s="1" t="s">
        <v>1306</v>
      </c>
      <c r="E4410" s="1" t="s">
        <v>8831</v>
      </c>
      <c r="F4410" s="1" t="s">
        <v>9257</v>
      </c>
    </row>
    <row r="4411" spans="1:6" x14ac:dyDescent="0.3">
      <c r="A4411" s="1" t="s">
        <v>2302</v>
      </c>
      <c r="B4411" s="1" t="s">
        <v>698</v>
      </c>
      <c r="C4411" s="1" t="s">
        <v>1305</v>
      </c>
      <c r="D4411" s="1" t="s">
        <v>1306</v>
      </c>
      <c r="E4411" s="1" t="s">
        <v>8832</v>
      </c>
      <c r="F4411" s="1" t="s">
        <v>9258</v>
      </c>
    </row>
    <row r="4412" spans="1:6" x14ac:dyDescent="0.3">
      <c r="A4412" s="1" t="s">
        <v>2302</v>
      </c>
      <c r="B4412" s="1" t="s">
        <v>698</v>
      </c>
      <c r="C4412" s="1" t="s">
        <v>1305</v>
      </c>
      <c r="D4412" s="1" t="s">
        <v>1306</v>
      </c>
      <c r="E4412" s="1" t="s">
        <v>8833</v>
      </c>
      <c r="F4412" s="1" t="s">
        <v>9259</v>
      </c>
    </row>
    <row r="4413" spans="1:6" x14ac:dyDescent="0.3">
      <c r="A4413" s="1" t="s">
        <v>2302</v>
      </c>
      <c r="B4413" s="1" t="s">
        <v>698</v>
      </c>
      <c r="C4413" s="1" t="s">
        <v>1305</v>
      </c>
      <c r="D4413" s="1" t="s">
        <v>1306</v>
      </c>
      <c r="E4413" s="1" t="s">
        <v>8834</v>
      </c>
      <c r="F4413" s="1" t="s">
        <v>9260</v>
      </c>
    </row>
    <row r="4414" spans="1:6" x14ac:dyDescent="0.3">
      <c r="A4414" s="1" t="s">
        <v>2302</v>
      </c>
      <c r="B4414" s="1" t="s">
        <v>698</v>
      </c>
      <c r="C4414" s="1" t="s">
        <v>1305</v>
      </c>
      <c r="D4414" s="1" t="s">
        <v>1306</v>
      </c>
      <c r="E4414" s="1" t="s">
        <v>8835</v>
      </c>
      <c r="F4414" s="1" t="s">
        <v>9261</v>
      </c>
    </row>
    <row r="4415" spans="1:6" x14ac:dyDescent="0.3">
      <c r="A4415" s="1" t="s">
        <v>2302</v>
      </c>
      <c r="B4415" s="1" t="s">
        <v>698</v>
      </c>
      <c r="C4415" s="1" t="s">
        <v>1305</v>
      </c>
      <c r="D4415" s="1" t="s">
        <v>1306</v>
      </c>
      <c r="E4415" s="1" t="s">
        <v>8836</v>
      </c>
      <c r="F4415" s="1" t="s">
        <v>9262</v>
      </c>
    </row>
    <row r="4416" spans="1:6" x14ac:dyDescent="0.3">
      <c r="A4416" s="1" t="s">
        <v>2302</v>
      </c>
      <c r="B4416" s="1" t="s">
        <v>698</v>
      </c>
      <c r="C4416" s="1" t="s">
        <v>1305</v>
      </c>
      <c r="D4416" s="1" t="s">
        <v>1306</v>
      </c>
      <c r="E4416" s="1" t="s">
        <v>8837</v>
      </c>
      <c r="F4416" s="1" t="s">
        <v>9263</v>
      </c>
    </row>
    <row r="4417" spans="1:6" x14ac:dyDescent="0.3">
      <c r="A4417" s="1" t="s">
        <v>2302</v>
      </c>
      <c r="B4417" s="1" t="s">
        <v>698</v>
      </c>
      <c r="C4417" s="1" t="s">
        <v>1305</v>
      </c>
      <c r="D4417" s="1" t="s">
        <v>1306</v>
      </c>
      <c r="E4417" s="1" t="s">
        <v>8820</v>
      </c>
      <c r="F4417" s="1" t="s">
        <v>9246</v>
      </c>
    </row>
    <row r="4418" spans="1:6" x14ac:dyDescent="0.3">
      <c r="A4418" s="1" t="s">
        <v>2302</v>
      </c>
      <c r="B4418" s="1" t="s">
        <v>698</v>
      </c>
      <c r="C4418" s="1" t="s">
        <v>1305</v>
      </c>
      <c r="D4418" s="1" t="s">
        <v>1306</v>
      </c>
      <c r="E4418" s="1" t="s">
        <v>8821</v>
      </c>
      <c r="F4418" s="1" t="s">
        <v>9247</v>
      </c>
    </row>
    <row r="4419" spans="1:6" x14ac:dyDescent="0.3">
      <c r="A4419" s="1" t="s">
        <v>2302</v>
      </c>
      <c r="B4419" s="1" t="s">
        <v>698</v>
      </c>
      <c r="C4419" s="1" t="s">
        <v>1305</v>
      </c>
      <c r="D4419" s="1" t="s">
        <v>1306</v>
      </c>
      <c r="E4419" s="1" t="s">
        <v>8822</v>
      </c>
      <c r="F4419" s="1" t="s">
        <v>9248</v>
      </c>
    </row>
    <row r="4420" spans="1:6" x14ac:dyDescent="0.3">
      <c r="A4420" s="1" t="s">
        <v>2302</v>
      </c>
      <c r="B4420" s="1" t="s">
        <v>698</v>
      </c>
      <c r="C4420" s="1" t="s">
        <v>1305</v>
      </c>
      <c r="D4420" s="1" t="s">
        <v>1306</v>
      </c>
      <c r="E4420" s="1" t="s">
        <v>8823</v>
      </c>
      <c r="F4420" s="1" t="s">
        <v>9249</v>
      </c>
    </row>
    <row r="4421" spans="1:6" x14ac:dyDescent="0.3">
      <c r="A4421" s="1" t="s">
        <v>2302</v>
      </c>
      <c r="B4421" s="1" t="s">
        <v>698</v>
      </c>
      <c r="C4421" s="1" t="s">
        <v>1305</v>
      </c>
      <c r="D4421" s="1" t="s">
        <v>1306</v>
      </c>
      <c r="E4421" s="1" t="s">
        <v>8824</v>
      </c>
      <c r="F4421" s="1" t="s">
        <v>9250</v>
      </c>
    </row>
    <row r="4422" spans="1:6" x14ac:dyDescent="0.3">
      <c r="A4422" s="1" t="s">
        <v>2302</v>
      </c>
      <c r="B4422" s="1" t="s">
        <v>698</v>
      </c>
      <c r="C4422" s="1" t="s">
        <v>1305</v>
      </c>
      <c r="D4422" s="1" t="s">
        <v>1306</v>
      </c>
      <c r="E4422" s="1" t="s">
        <v>8825</v>
      </c>
      <c r="F4422" s="1" t="s">
        <v>9251</v>
      </c>
    </row>
    <row r="4423" spans="1:6" x14ac:dyDescent="0.3">
      <c r="A4423" s="1" t="s">
        <v>2302</v>
      </c>
      <c r="B4423" s="1" t="s">
        <v>698</v>
      </c>
      <c r="C4423" s="1" t="s">
        <v>1305</v>
      </c>
      <c r="D4423" s="1" t="s">
        <v>1306</v>
      </c>
      <c r="E4423" s="1" t="s">
        <v>8826</v>
      </c>
      <c r="F4423" s="1" t="s">
        <v>9252</v>
      </c>
    </row>
    <row r="4424" spans="1:6" x14ac:dyDescent="0.3">
      <c r="A4424" s="1" t="s">
        <v>2302</v>
      </c>
      <c r="B4424" s="1" t="s">
        <v>698</v>
      </c>
      <c r="C4424" s="1" t="s">
        <v>1305</v>
      </c>
      <c r="D4424" s="1" t="s">
        <v>1306</v>
      </c>
      <c r="E4424" s="1" t="s">
        <v>8827</v>
      </c>
      <c r="F4424" s="1" t="s">
        <v>9253</v>
      </c>
    </row>
    <row r="4425" spans="1:6" x14ac:dyDescent="0.3">
      <c r="A4425" s="1" t="s">
        <v>2302</v>
      </c>
      <c r="B4425" s="1" t="s">
        <v>698</v>
      </c>
      <c r="C4425" s="1" t="s">
        <v>1305</v>
      </c>
      <c r="D4425" s="1" t="s">
        <v>1306</v>
      </c>
      <c r="E4425" s="1" t="s">
        <v>8828</v>
      </c>
      <c r="F4425" s="1" t="s">
        <v>9254</v>
      </c>
    </row>
    <row r="4426" spans="1:6" x14ac:dyDescent="0.3">
      <c r="A4426" s="1" t="s">
        <v>2302</v>
      </c>
      <c r="B4426" s="1" t="s">
        <v>698</v>
      </c>
      <c r="C4426" s="1" t="s">
        <v>1305</v>
      </c>
      <c r="D4426" s="1" t="s">
        <v>1306</v>
      </c>
      <c r="E4426" s="1" t="s">
        <v>8784</v>
      </c>
      <c r="F4426" s="1" t="s">
        <v>9210</v>
      </c>
    </row>
    <row r="4427" spans="1:6" x14ac:dyDescent="0.3">
      <c r="A4427" s="1" t="s">
        <v>2302</v>
      </c>
      <c r="B4427" s="1" t="s">
        <v>698</v>
      </c>
      <c r="C4427" s="1" t="s">
        <v>1305</v>
      </c>
      <c r="D4427" s="1" t="s">
        <v>1306</v>
      </c>
      <c r="E4427" s="1" t="s">
        <v>8785</v>
      </c>
      <c r="F4427" s="1" t="s">
        <v>9211</v>
      </c>
    </row>
    <row r="4428" spans="1:6" x14ac:dyDescent="0.3">
      <c r="A4428" s="1" t="s">
        <v>2302</v>
      </c>
      <c r="B4428" s="1" t="s">
        <v>698</v>
      </c>
      <c r="C4428" s="1" t="s">
        <v>1305</v>
      </c>
      <c r="D4428" s="1" t="s">
        <v>1306</v>
      </c>
      <c r="E4428" s="1" t="s">
        <v>8786</v>
      </c>
      <c r="F4428" s="1" t="s">
        <v>9212</v>
      </c>
    </row>
    <row r="4429" spans="1:6" x14ac:dyDescent="0.3">
      <c r="A4429" s="1" t="s">
        <v>2302</v>
      </c>
      <c r="B4429" s="1" t="s">
        <v>698</v>
      </c>
      <c r="C4429" s="1" t="s">
        <v>1305</v>
      </c>
      <c r="D4429" s="1" t="s">
        <v>1306</v>
      </c>
      <c r="E4429" s="1" t="s">
        <v>8787</v>
      </c>
      <c r="F4429" s="1" t="s">
        <v>9213</v>
      </c>
    </row>
    <row r="4430" spans="1:6" x14ac:dyDescent="0.3">
      <c r="A4430" s="1" t="s">
        <v>2302</v>
      </c>
      <c r="B4430" s="1" t="s">
        <v>698</v>
      </c>
      <c r="C4430" s="1" t="s">
        <v>1305</v>
      </c>
      <c r="D4430" s="1" t="s">
        <v>1306</v>
      </c>
      <c r="E4430" s="1" t="s">
        <v>8788</v>
      </c>
      <c r="F4430" s="1" t="s">
        <v>9214</v>
      </c>
    </row>
    <row r="4431" spans="1:6" x14ac:dyDescent="0.3">
      <c r="A4431" s="1" t="s">
        <v>2302</v>
      </c>
      <c r="B4431" s="1" t="s">
        <v>698</v>
      </c>
      <c r="C4431" s="1" t="s">
        <v>1305</v>
      </c>
      <c r="D4431" s="1" t="s">
        <v>1306</v>
      </c>
      <c r="E4431" s="1" t="s">
        <v>8789</v>
      </c>
      <c r="F4431" s="1" t="s">
        <v>9215</v>
      </c>
    </row>
    <row r="4432" spans="1:6" x14ac:dyDescent="0.3">
      <c r="A4432" s="1" t="s">
        <v>2302</v>
      </c>
      <c r="B4432" s="1" t="s">
        <v>698</v>
      </c>
      <c r="C4432" s="1" t="s">
        <v>1305</v>
      </c>
      <c r="D4432" s="1" t="s">
        <v>1306</v>
      </c>
      <c r="E4432" s="1" t="s">
        <v>8790</v>
      </c>
      <c r="F4432" s="1" t="s">
        <v>9216</v>
      </c>
    </row>
    <row r="4433" spans="1:6" x14ac:dyDescent="0.3">
      <c r="A4433" s="1" t="s">
        <v>2302</v>
      </c>
      <c r="B4433" s="1" t="s">
        <v>698</v>
      </c>
      <c r="C4433" s="1" t="s">
        <v>1305</v>
      </c>
      <c r="D4433" s="1" t="s">
        <v>1306</v>
      </c>
      <c r="E4433" s="1" t="s">
        <v>8791</v>
      </c>
      <c r="F4433" s="1" t="s">
        <v>9217</v>
      </c>
    </row>
    <row r="4434" spans="1:6" x14ac:dyDescent="0.3">
      <c r="A4434" s="1" t="s">
        <v>2302</v>
      </c>
      <c r="B4434" s="1" t="s">
        <v>698</v>
      </c>
      <c r="C4434" s="1" t="s">
        <v>1305</v>
      </c>
      <c r="D4434" s="1" t="s">
        <v>1306</v>
      </c>
      <c r="E4434" s="1" t="s">
        <v>8792</v>
      </c>
      <c r="F4434" s="1" t="s">
        <v>9218</v>
      </c>
    </row>
    <row r="4435" spans="1:6" x14ac:dyDescent="0.3">
      <c r="A4435" s="1" t="s">
        <v>2302</v>
      </c>
      <c r="B4435" s="1" t="s">
        <v>698</v>
      </c>
      <c r="C4435" s="1" t="s">
        <v>1305</v>
      </c>
      <c r="D4435" s="1" t="s">
        <v>1306</v>
      </c>
      <c r="E4435" s="1" t="s">
        <v>8793</v>
      </c>
      <c r="F4435" s="1" t="s">
        <v>9219</v>
      </c>
    </row>
    <row r="4436" spans="1:6" x14ac:dyDescent="0.3">
      <c r="A4436" s="1" t="s">
        <v>2302</v>
      </c>
      <c r="B4436" s="1" t="s">
        <v>698</v>
      </c>
      <c r="C4436" s="1" t="s">
        <v>1305</v>
      </c>
      <c r="D4436" s="1" t="s">
        <v>1306</v>
      </c>
      <c r="E4436" s="1" t="s">
        <v>8794</v>
      </c>
      <c r="F4436" s="1" t="s">
        <v>9220</v>
      </c>
    </row>
    <row r="4437" spans="1:6" x14ac:dyDescent="0.3">
      <c r="A4437" s="1" t="s">
        <v>2302</v>
      </c>
      <c r="B4437" s="1" t="s">
        <v>698</v>
      </c>
      <c r="C4437" s="1" t="s">
        <v>1305</v>
      </c>
      <c r="D4437" s="1" t="s">
        <v>1306</v>
      </c>
      <c r="E4437" s="1" t="s">
        <v>8795</v>
      </c>
      <c r="F4437" s="1" t="s">
        <v>9221</v>
      </c>
    </row>
    <row r="4438" spans="1:6" x14ac:dyDescent="0.3">
      <c r="A4438" s="1" t="s">
        <v>2302</v>
      </c>
      <c r="B4438" s="1" t="s">
        <v>698</v>
      </c>
      <c r="C4438" s="1" t="s">
        <v>1305</v>
      </c>
      <c r="D4438" s="1" t="s">
        <v>1306</v>
      </c>
      <c r="E4438" s="1" t="s">
        <v>8796</v>
      </c>
      <c r="F4438" s="1" t="s">
        <v>9222</v>
      </c>
    </row>
    <row r="4439" spans="1:6" x14ac:dyDescent="0.3">
      <c r="A4439" s="1" t="s">
        <v>2302</v>
      </c>
      <c r="B4439" s="1" t="s">
        <v>698</v>
      </c>
      <c r="C4439" s="1" t="s">
        <v>1305</v>
      </c>
      <c r="D4439" s="1" t="s">
        <v>1306</v>
      </c>
      <c r="E4439" s="1" t="s">
        <v>8797</v>
      </c>
      <c r="F4439" s="1" t="s">
        <v>9223</v>
      </c>
    </row>
    <row r="4440" spans="1:6" x14ac:dyDescent="0.3">
      <c r="A4440" s="1" t="s">
        <v>2302</v>
      </c>
      <c r="B4440" s="1" t="s">
        <v>698</v>
      </c>
      <c r="C4440" s="1" t="s">
        <v>1305</v>
      </c>
      <c r="D4440" s="1" t="s">
        <v>1306</v>
      </c>
      <c r="E4440" s="1" t="s">
        <v>8798</v>
      </c>
      <c r="F4440" s="1" t="s">
        <v>9224</v>
      </c>
    </row>
    <row r="4441" spans="1:6" x14ac:dyDescent="0.3">
      <c r="A4441" s="1" t="s">
        <v>2302</v>
      </c>
      <c r="B4441" s="1" t="s">
        <v>698</v>
      </c>
      <c r="C4441" s="1" t="s">
        <v>1305</v>
      </c>
      <c r="D4441" s="1" t="s">
        <v>1306</v>
      </c>
      <c r="E4441" s="1" t="s">
        <v>8799</v>
      </c>
      <c r="F4441" s="1" t="s">
        <v>9225</v>
      </c>
    </row>
    <row r="4442" spans="1:6" x14ac:dyDescent="0.3">
      <c r="A4442" s="1" t="s">
        <v>2302</v>
      </c>
      <c r="B4442" s="1" t="s">
        <v>698</v>
      </c>
      <c r="C4442" s="1" t="s">
        <v>1305</v>
      </c>
      <c r="D4442" s="1" t="s">
        <v>1306</v>
      </c>
      <c r="E4442" s="1" t="s">
        <v>8800</v>
      </c>
      <c r="F4442" s="1" t="s">
        <v>9226</v>
      </c>
    </row>
    <row r="4443" spans="1:6" x14ac:dyDescent="0.3">
      <c r="A4443" s="1" t="s">
        <v>2302</v>
      </c>
      <c r="B4443" s="1" t="s">
        <v>698</v>
      </c>
      <c r="C4443" s="1" t="s">
        <v>1305</v>
      </c>
      <c r="D4443" s="1" t="s">
        <v>1306</v>
      </c>
      <c r="E4443" s="1" t="s">
        <v>8801</v>
      </c>
      <c r="F4443" s="1" t="s">
        <v>9227</v>
      </c>
    </row>
    <row r="4444" spans="1:6" x14ac:dyDescent="0.3">
      <c r="A4444" s="1" t="s">
        <v>2302</v>
      </c>
      <c r="B4444" s="1" t="s">
        <v>698</v>
      </c>
      <c r="C4444" s="1" t="s">
        <v>1305</v>
      </c>
      <c r="D4444" s="1" t="s">
        <v>1306</v>
      </c>
      <c r="E4444" s="1" t="s">
        <v>8829</v>
      </c>
      <c r="F4444" s="1" t="s">
        <v>9255</v>
      </c>
    </row>
    <row r="4445" spans="1:6" x14ac:dyDescent="0.3">
      <c r="A4445" s="1" t="s">
        <v>2302</v>
      </c>
      <c r="B4445" s="1" t="s">
        <v>698</v>
      </c>
      <c r="C4445" s="1" t="s">
        <v>1305</v>
      </c>
      <c r="D4445" s="1" t="s">
        <v>1306</v>
      </c>
      <c r="E4445" s="1" t="s">
        <v>8830</v>
      </c>
      <c r="F4445" s="1" t="s">
        <v>9256</v>
      </c>
    </row>
    <row r="4446" spans="1:6" x14ac:dyDescent="0.3">
      <c r="A4446" s="1" t="s">
        <v>2302</v>
      </c>
      <c r="B4446" s="1" t="s">
        <v>698</v>
      </c>
      <c r="C4446" s="1" t="s">
        <v>1305</v>
      </c>
      <c r="D4446" s="1" t="s">
        <v>1306</v>
      </c>
      <c r="E4446" s="1" t="s">
        <v>8831</v>
      </c>
      <c r="F4446" s="1" t="s">
        <v>9257</v>
      </c>
    </row>
    <row r="4447" spans="1:6" x14ac:dyDescent="0.3">
      <c r="A4447" s="1" t="s">
        <v>2302</v>
      </c>
      <c r="B4447" s="1" t="s">
        <v>698</v>
      </c>
      <c r="C4447" s="1" t="s">
        <v>1305</v>
      </c>
      <c r="D4447" s="1" t="s">
        <v>1306</v>
      </c>
      <c r="E4447" s="1" t="s">
        <v>8832</v>
      </c>
      <c r="F4447" s="1" t="s">
        <v>9258</v>
      </c>
    </row>
    <row r="4448" spans="1:6" x14ac:dyDescent="0.3">
      <c r="A4448" s="1" t="s">
        <v>2302</v>
      </c>
      <c r="B4448" s="1" t="s">
        <v>698</v>
      </c>
      <c r="C4448" s="1" t="s">
        <v>1305</v>
      </c>
      <c r="D4448" s="1" t="s">
        <v>1306</v>
      </c>
      <c r="E4448" s="1" t="s">
        <v>8833</v>
      </c>
      <c r="F4448" s="1" t="s">
        <v>9259</v>
      </c>
    </row>
    <row r="4449" spans="1:6" x14ac:dyDescent="0.3">
      <c r="A4449" s="1" t="s">
        <v>2302</v>
      </c>
      <c r="B4449" s="1" t="s">
        <v>698</v>
      </c>
      <c r="C4449" s="1" t="s">
        <v>1305</v>
      </c>
      <c r="D4449" s="1" t="s">
        <v>1306</v>
      </c>
      <c r="E4449" s="1" t="s">
        <v>8834</v>
      </c>
      <c r="F4449" s="1" t="s">
        <v>9260</v>
      </c>
    </row>
    <row r="4450" spans="1:6" x14ac:dyDescent="0.3">
      <c r="A4450" s="1" t="s">
        <v>2302</v>
      </c>
      <c r="B4450" s="1" t="s">
        <v>698</v>
      </c>
      <c r="C4450" s="1" t="s">
        <v>1305</v>
      </c>
      <c r="D4450" s="1" t="s">
        <v>1306</v>
      </c>
      <c r="E4450" s="1" t="s">
        <v>8835</v>
      </c>
      <c r="F4450" s="1" t="s">
        <v>9261</v>
      </c>
    </row>
    <row r="4451" spans="1:6" x14ac:dyDescent="0.3">
      <c r="A4451" s="1" t="s">
        <v>2302</v>
      </c>
      <c r="B4451" s="1" t="s">
        <v>698</v>
      </c>
      <c r="C4451" s="1" t="s">
        <v>1305</v>
      </c>
      <c r="D4451" s="1" t="s">
        <v>1306</v>
      </c>
      <c r="E4451" s="1" t="s">
        <v>8836</v>
      </c>
      <c r="F4451" s="1" t="s">
        <v>9262</v>
      </c>
    </row>
    <row r="4452" spans="1:6" x14ac:dyDescent="0.3">
      <c r="A4452" s="1" t="s">
        <v>2302</v>
      </c>
      <c r="B4452" s="1" t="s">
        <v>698</v>
      </c>
      <c r="C4452" s="1" t="s">
        <v>1305</v>
      </c>
      <c r="D4452" s="1" t="s">
        <v>1306</v>
      </c>
      <c r="E4452" s="1" t="s">
        <v>8837</v>
      </c>
      <c r="F4452" s="1" t="s">
        <v>9263</v>
      </c>
    </row>
    <row r="4453" spans="1:6" x14ac:dyDescent="0.3">
      <c r="A4453" s="1" t="s">
        <v>2302</v>
      </c>
      <c r="B4453" s="1" t="s">
        <v>698</v>
      </c>
      <c r="C4453" s="1" t="s">
        <v>1305</v>
      </c>
      <c r="D4453" s="1" t="s">
        <v>1306</v>
      </c>
      <c r="E4453" s="1" t="s">
        <v>8820</v>
      </c>
      <c r="F4453" s="1" t="s">
        <v>9246</v>
      </c>
    </row>
    <row r="4454" spans="1:6" x14ac:dyDescent="0.3">
      <c r="A4454" s="1" t="s">
        <v>2302</v>
      </c>
      <c r="B4454" s="1" t="s">
        <v>698</v>
      </c>
      <c r="C4454" s="1" t="s">
        <v>1305</v>
      </c>
      <c r="D4454" s="1" t="s">
        <v>1306</v>
      </c>
      <c r="E4454" s="1" t="s">
        <v>8821</v>
      </c>
      <c r="F4454" s="1" t="s">
        <v>9247</v>
      </c>
    </row>
    <row r="4455" spans="1:6" x14ac:dyDescent="0.3">
      <c r="A4455" s="1" t="s">
        <v>2302</v>
      </c>
      <c r="B4455" s="1" t="s">
        <v>698</v>
      </c>
      <c r="C4455" s="1" t="s">
        <v>1305</v>
      </c>
      <c r="D4455" s="1" t="s">
        <v>1306</v>
      </c>
      <c r="E4455" s="1" t="s">
        <v>8822</v>
      </c>
      <c r="F4455" s="1" t="s">
        <v>9248</v>
      </c>
    </row>
    <row r="4456" spans="1:6" x14ac:dyDescent="0.3">
      <c r="A4456" s="1" t="s">
        <v>2302</v>
      </c>
      <c r="B4456" s="1" t="s">
        <v>698</v>
      </c>
      <c r="C4456" s="1" t="s">
        <v>1305</v>
      </c>
      <c r="D4456" s="1" t="s">
        <v>1306</v>
      </c>
      <c r="E4456" s="1" t="s">
        <v>8823</v>
      </c>
      <c r="F4456" s="1" t="s">
        <v>9249</v>
      </c>
    </row>
    <row r="4457" spans="1:6" x14ac:dyDescent="0.3">
      <c r="A4457" s="1" t="s">
        <v>2302</v>
      </c>
      <c r="B4457" s="1" t="s">
        <v>698</v>
      </c>
      <c r="C4457" s="1" t="s">
        <v>1305</v>
      </c>
      <c r="D4457" s="1" t="s">
        <v>1306</v>
      </c>
      <c r="E4457" s="1" t="s">
        <v>8824</v>
      </c>
      <c r="F4457" s="1" t="s">
        <v>9250</v>
      </c>
    </row>
    <row r="4458" spans="1:6" x14ac:dyDescent="0.3">
      <c r="A4458" s="1" t="s">
        <v>2302</v>
      </c>
      <c r="B4458" s="1" t="s">
        <v>698</v>
      </c>
      <c r="C4458" s="1" t="s">
        <v>1305</v>
      </c>
      <c r="D4458" s="1" t="s">
        <v>1306</v>
      </c>
      <c r="E4458" s="1" t="s">
        <v>8825</v>
      </c>
      <c r="F4458" s="1" t="s">
        <v>9251</v>
      </c>
    </row>
    <row r="4459" spans="1:6" x14ac:dyDescent="0.3">
      <c r="A4459" s="1" t="s">
        <v>2302</v>
      </c>
      <c r="B4459" s="1" t="s">
        <v>698</v>
      </c>
      <c r="C4459" s="1" t="s">
        <v>1305</v>
      </c>
      <c r="D4459" s="1" t="s">
        <v>1306</v>
      </c>
      <c r="E4459" s="1" t="s">
        <v>8826</v>
      </c>
      <c r="F4459" s="1" t="s">
        <v>9252</v>
      </c>
    </row>
    <row r="4460" spans="1:6" x14ac:dyDescent="0.3">
      <c r="A4460" s="1" t="s">
        <v>2302</v>
      </c>
      <c r="B4460" s="1" t="s">
        <v>698</v>
      </c>
      <c r="C4460" s="1" t="s">
        <v>1305</v>
      </c>
      <c r="D4460" s="1" t="s">
        <v>1306</v>
      </c>
      <c r="E4460" s="1" t="s">
        <v>8827</v>
      </c>
      <c r="F4460" s="1" t="s">
        <v>9253</v>
      </c>
    </row>
    <row r="4461" spans="1:6" x14ac:dyDescent="0.3">
      <c r="A4461" s="1" t="s">
        <v>2302</v>
      </c>
      <c r="B4461" s="1" t="s">
        <v>698</v>
      </c>
      <c r="C4461" s="1" t="s">
        <v>1305</v>
      </c>
      <c r="D4461" s="1" t="s">
        <v>1306</v>
      </c>
      <c r="E4461" s="1" t="s">
        <v>8828</v>
      </c>
      <c r="F4461" s="1" t="s">
        <v>9254</v>
      </c>
    </row>
    <row r="4462" spans="1:6" x14ac:dyDescent="0.3">
      <c r="A4462" s="1" t="s">
        <v>2302</v>
      </c>
      <c r="B4462" s="1" t="s">
        <v>698</v>
      </c>
      <c r="C4462" s="1" t="s">
        <v>1305</v>
      </c>
      <c r="D4462" s="1" t="s">
        <v>1306</v>
      </c>
      <c r="E4462" s="1" t="s">
        <v>8784</v>
      </c>
      <c r="F4462" s="1" t="s">
        <v>9210</v>
      </c>
    </row>
    <row r="4463" spans="1:6" x14ac:dyDescent="0.3">
      <c r="A4463" s="1" t="s">
        <v>2302</v>
      </c>
      <c r="B4463" s="1" t="s">
        <v>698</v>
      </c>
      <c r="C4463" s="1" t="s">
        <v>1305</v>
      </c>
      <c r="D4463" s="1" t="s">
        <v>1306</v>
      </c>
      <c r="E4463" s="1" t="s">
        <v>8785</v>
      </c>
      <c r="F4463" s="1" t="s">
        <v>9211</v>
      </c>
    </row>
    <row r="4464" spans="1:6" x14ac:dyDescent="0.3">
      <c r="A4464" s="1" t="s">
        <v>2302</v>
      </c>
      <c r="B4464" s="1" t="s">
        <v>698</v>
      </c>
      <c r="C4464" s="1" t="s">
        <v>1305</v>
      </c>
      <c r="D4464" s="1" t="s">
        <v>1306</v>
      </c>
      <c r="E4464" s="1" t="s">
        <v>8786</v>
      </c>
      <c r="F4464" s="1" t="s">
        <v>9212</v>
      </c>
    </row>
    <row r="4465" spans="1:6" x14ac:dyDescent="0.3">
      <c r="A4465" s="1" t="s">
        <v>2302</v>
      </c>
      <c r="B4465" s="1" t="s">
        <v>698</v>
      </c>
      <c r="C4465" s="1" t="s">
        <v>1305</v>
      </c>
      <c r="D4465" s="1" t="s">
        <v>1306</v>
      </c>
      <c r="E4465" s="1" t="s">
        <v>8787</v>
      </c>
      <c r="F4465" s="1" t="s">
        <v>9213</v>
      </c>
    </row>
    <row r="4466" spans="1:6" x14ac:dyDescent="0.3">
      <c r="A4466" s="1" t="s">
        <v>2302</v>
      </c>
      <c r="B4466" s="1" t="s">
        <v>698</v>
      </c>
      <c r="C4466" s="1" t="s">
        <v>1305</v>
      </c>
      <c r="D4466" s="1" t="s">
        <v>1306</v>
      </c>
      <c r="E4466" s="1" t="s">
        <v>8788</v>
      </c>
      <c r="F4466" s="1" t="s">
        <v>9214</v>
      </c>
    </row>
    <row r="4467" spans="1:6" x14ac:dyDescent="0.3">
      <c r="A4467" s="1" t="s">
        <v>2302</v>
      </c>
      <c r="B4467" s="1" t="s">
        <v>698</v>
      </c>
      <c r="C4467" s="1" t="s">
        <v>1305</v>
      </c>
      <c r="D4467" s="1" t="s">
        <v>1306</v>
      </c>
      <c r="E4467" s="1" t="s">
        <v>8789</v>
      </c>
      <c r="F4467" s="1" t="s">
        <v>9215</v>
      </c>
    </row>
    <row r="4468" spans="1:6" x14ac:dyDescent="0.3">
      <c r="A4468" s="1" t="s">
        <v>2302</v>
      </c>
      <c r="B4468" s="1" t="s">
        <v>698</v>
      </c>
      <c r="C4468" s="1" t="s">
        <v>1305</v>
      </c>
      <c r="D4468" s="1" t="s">
        <v>1306</v>
      </c>
      <c r="E4468" s="1" t="s">
        <v>8790</v>
      </c>
      <c r="F4468" s="1" t="s">
        <v>9216</v>
      </c>
    </row>
    <row r="4469" spans="1:6" x14ac:dyDescent="0.3">
      <c r="A4469" s="1" t="s">
        <v>2302</v>
      </c>
      <c r="B4469" s="1" t="s">
        <v>698</v>
      </c>
      <c r="C4469" s="1" t="s">
        <v>1305</v>
      </c>
      <c r="D4469" s="1" t="s">
        <v>1306</v>
      </c>
      <c r="E4469" s="1" t="s">
        <v>8791</v>
      </c>
      <c r="F4469" s="1" t="s">
        <v>9217</v>
      </c>
    </row>
    <row r="4470" spans="1:6" x14ac:dyDescent="0.3">
      <c r="A4470" s="1" t="s">
        <v>2302</v>
      </c>
      <c r="B4470" s="1" t="s">
        <v>698</v>
      </c>
      <c r="C4470" s="1" t="s">
        <v>1305</v>
      </c>
      <c r="D4470" s="1" t="s">
        <v>1306</v>
      </c>
      <c r="E4470" s="1" t="s">
        <v>8792</v>
      </c>
      <c r="F4470" s="1" t="s">
        <v>9218</v>
      </c>
    </row>
    <row r="4471" spans="1:6" x14ac:dyDescent="0.3">
      <c r="A4471" s="1" t="s">
        <v>2302</v>
      </c>
      <c r="B4471" s="1" t="s">
        <v>698</v>
      </c>
      <c r="C4471" s="1" t="s">
        <v>1305</v>
      </c>
      <c r="D4471" s="1" t="s">
        <v>1306</v>
      </c>
      <c r="E4471" s="1" t="s">
        <v>8838</v>
      </c>
      <c r="F4471" s="1" t="s">
        <v>9264</v>
      </c>
    </row>
    <row r="4472" spans="1:6" x14ac:dyDescent="0.3">
      <c r="A4472" s="1" t="s">
        <v>2302</v>
      </c>
      <c r="B4472" s="1" t="s">
        <v>698</v>
      </c>
      <c r="C4472" s="1" t="s">
        <v>1305</v>
      </c>
      <c r="D4472" s="1" t="s">
        <v>1306</v>
      </c>
      <c r="E4472" s="1" t="s">
        <v>8839</v>
      </c>
      <c r="F4472" s="1" t="s">
        <v>9265</v>
      </c>
    </row>
    <row r="4473" spans="1:6" x14ac:dyDescent="0.3">
      <c r="A4473" s="1" t="s">
        <v>2302</v>
      </c>
      <c r="B4473" s="1" t="s">
        <v>698</v>
      </c>
      <c r="C4473" s="1" t="s">
        <v>1305</v>
      </c>
      <c r="D4473" s="1" t="s">
        <v>1306</v>
      </c>
      <c r="E4473" s="1" t="s">
        <v>8840</v>
      </c>
      <c r="F4473" s="1" t="s">
        <v>9266</v>
      </c>
    </row>
    <row r="4474" spans="1:6" x14ac:dyDescent="0.3">
      <c r="A4474" s="1" t="s">
        <v>2302</v>
      </c>
      <c r="B4474" s="1" t="s">
        <v>698</v>
      </c>
      <c r="C4474" s="1" t="s">
        <v>1305</v>
      </c>
      <c r="D4474" s="1" t="s">
        <v>1306</v>
      </c>
      <c r="E4474" s="1" t="s">
        <v>8841</v>
      </c>
      <c r="F4474" s="1" t="s">
        <v>9267</v>
      </c>
    </row>
    <row r="4475" spans="1:6" x14ac:dyDescent="0.3">
      <c r="A4475" s="1" t="s">
        <v>2302</v>
      </c>
      <c r="B4475" s="1" t="s">
        <v>698</v>
      </c>
      <c r="C4475" s="1" t="s">
        <v>1305</v>
      </c>
      <c r="D4475" s="1" t="s">
        <v>1306</v>
      </c>
      <c r="E4475" s="1" t="s">
        <v>8842</v>
      </c>
      <c r="F4475" s="1" t="s">
        <v>9268</v>
      </c>
    </row>
    <row r="4476" spans="1:6" x14ac:dyDescent="0.3">
      <c r="A4476" s="1" t="s">
        <v>2302</v>
      </c>
      <c r="B4476" s="1" t="s">
        <v>698</v>
      </c>
      <c r="C4476" s="1" t="s">
        <v>1305</v>
      </c>
      <c r="D4476" s="1" t="s">
        <v>1306</v>
      </c>
      <c r="E4476" s="1" t="s">
        <v>8843</v>
      </c>
      <c r="F4476" s="1" t="s">
        <v>9269</v>
      </c>
    </row>
    <row r="4477" spans="1:6" x14ac:dyDescent="0.3">
      <c r="A4477" s="1" t="s">
        <v>2302</v>
      </c>
      <c r="B4477" s="1" t="s">
        <v>698</v>
      </c>
      <c r="C4477" s="1" t="s">
        <v>1305</v>
      </c>
      <c r="D4477" s="1" t="s">
        <v>1306</v>
      </c>
      <c r="E4477" s="1" t="s">
        <v>8844</v>
      </c>
      <c r="F4477" s="1" t="s">
        <v>9270</v>
      </c>
    </row>
    <row r="4478" spans="1:6" x14ac:dyDescent="0.3">
      <c r="A4478" s="1" t="s">
        <v>2302</v>
      </c>
      <c r="B4478" s="1" t="s">
        <v>698</v>
      </c>
      <c r="C4478" s="1" t="s">
        <v>1305</v>
      </c>
      <c r="D4478" s="1" t="s">
        <v>1306</v>
      </c>
      <c r="E4478" s="1" t="s">
        <v>8845</v>
      </c>
      <c r="F4478" s="1" t="s">
        <v>9271</v>
      </c>
    </row>
    <row r="4479" spans="1:6" x14ac:dyDescent="0.3">
      <c r="A4479" s="1" t="s">
        <v>2302</v>
      </c>
      <c r="B4479" s="1" t="s">
        <v>698</v>
      </c>
      <c r="C4479" s="1" t="s">
        <v>1305</v>
      </c>
      <c r="D4479" s="1" t="s">
        <v>1306</v>
      </c>
      <c r="E4479" s="1" t="s">
        <v>8846</v>
      </c>
      <c r="F4479" s="1" t="s">
        <v>9272</v>
      </c>
    </row>
    <row r="4480" spans="1:6" x14ac:dyDescent="0.3">
      <c r="A4480" s="1" t="s">
        <v>2302</v>
      </c>
      <c r="B4480" s="1" t="s">
        <v>698</v>
      </c>
      <c r="C4480" s="1" t="s">
        <v>1305</v>
      </c>
      <c r="D4480" s="1" t="s">
        <v>1306</v>
      </c>
      <c r="E4480" s="1" t="s">
        <v>8802</v>
      </c>
      <c r="F4480" s="1" t="s">
        <v>9228</v>
      </c>
    </row>
    <row r="4481" spans="1:6" x14ac:dyDescent="0.3">
      <c r="A4481" s="1" t="s">
        <v>2302</v>
      </c>
      <c r="B4481" s="1" t="s">
        <v>698</v>
      </c>
      <c r="C4481" s="1" t="s">
        <v>1305</v>
      </c>
      <c r="D4481" s="1" t="s">
        <v>1306</v>
      </c>
      <c r="E4481" s="1" t="s">
        <v>8803</v>
      </c>
      <c r="F4481" s="1" t="s">
        <v>9229</v>
      </c>
    </row>
    <row r="4482" spans="1:6" x14ac:dyDescent="0.3">
      <c r="A4482" s="1" t="s">
        <v>2302</v>
      </c>
      <c r="B4482" s="1" t="s">
        <v>698</v>
      </c>
      <c r="C4482" s="1" t="s">
        <v>1305</v>
      </c>
      <c r="D4482" s="1" t="s">
        <v>1306</v>
      </c>
      <c r="E4482" s="1" t="s">
        <v>8804</v>
      </c>
      <c r="F4482" s="1" t="s">
        <v>9230</v>
      </c>
    </row>
    <row r="4483" spans="1:6" x14ac:dyDescent="0.3">
      <c r="A4483" s="1" t="s">
        <v>2302</v>
      </c>
      <c r="B4483" s="1" t="s">
        <v>698</v>
      </c>
      <c r="C4483" s="1" t="s">
        <v>1305</v>
      </c>
      <c r="D4483" s="1" t="s">
        <v>1306</v>
      </c>
      <c r="E4483" s="1" t="s">
        <v>8805</v>
      </c>
      <c r="F4483" s="1" t="s">
        <v>9231</v>
      </c>
    </row>
    <row r="4484" spans="1:6" x14ac:dyDescent="0.3">
      <c r="A4484" s="1" t="s">
        <v>2302</v>
      </c>
      <c r="B4484" s="1" t="s">
        <v>698</v>
      </c>
      <c r="C4484" s="1" t="s">
        <v>1305</v>
      </c>
      <c r="D4484" s="1" t="s">
        <v>1306</v>
      </c>
      <c r="E4484" s="1" t="s">
        <v>8806</v>
      </c>
      <c r="F4484" s="1" t="s">
        <v>9232</v>
      </c>
    </row>
    <row r="4485" spans="1:6" x14ac:dyDescent="0.3">
      <c r="A4485" s="1" t="s">
        <v>2302</v>
      </c>
      <c r="B4485" s="1" t="s">
        <v>698</v>
      </c>
      <c r="C4485" s="1" t="s">
        <v>1305</v>
      </c>
      <c r="D4485" s="1" t="s">
        <v>1306</v>
      </c>
      <c r="E4485" s="1" t="s">
        <v>8807</v>
      </c>
      <c r="F4485" s="1" t="s">
        <v>9233</v>
      </c>
    </row>
    <row r="4486" spans="1:6" x14ac:dyDescent="0.3">
      <c r="A4486" s="1" t="s">
        <v>2302</v>
      </c>
      <c r="B4486" s="1" t="s">
        <v>698</v>
      </c>
      <c r="C4486" s="1" t="s">
        <v>1305</v>
      </c>
      <c r="D4486" s="1" t="s">
        <v>1306</v>
      </c>
      <c r="E4486" s="1" t="s">
        <v>8808</v>
      </c>
      <c r="F4486" s="1" t="s">
        <v>9234</v>
      </c>
    </row>
    <row r="4487" spans="1:6" x14ac:dyDescent="0.3">
      <c r="A4487" s="1" t="s">
        <v>2302</v>
      </c>
      <c r="B4487" s="1" t="s">
        <v>698</v>
      </c>
      <c r="C4487" s="1" t="s">
        <v>1305</v>
      </c>
      <c r="D4487" s="1" t="s">
        <v>1306</v>
      </c>
      <c r="E4487" s="1" t="s">
        <v>8809</v>
      </c>
      <c r="F4487" s="1" t="s">
        <v>9235</v>
      </c>
    </row>
    <row r="4488" spans="1:6" x14ac:dyDescent="0.3">
      <c r="A4488" s="1" t="s">
        <v>2302</v>
      </c>
      <c r="B4488" s="1" t="s">
        <v>698</v>
      </c>
      <c r="C4488" s="1" t="s">
        <v>1305</v>
      </c>
      <c r="D4488" s="1" t="s">
        <v>1306</v>
      </c>
      <c r="E4488" s="1" t="s">
        <v>8810</v>
      </c>
      <c r="F4488" s="1" t="s">
        <v>9236</v>
      </c>
    </row>
    <row r="4489" spans="1:6" x14ac:dyDescent="0.3">
      <c r="A4489" s="1" t="s">
        <v>2302</v>
      </c>
      <c r="B4489" s="1" t="s">
        <v>698</v>
      </c>
      <c r="C4489" s="1" t="s">
        <v>1305</v>
      </c>
      <c r="D4489" s="1" t="s">
        <v>1306</v>
      </c>
      <c r="E4489" s="1" t="s">
        <v>8811</v>
      </c>
      <c r="F4489" s="1" t="s">
        <v>9237</v>
      </c>
    </row>
    <row r="4490" spans="1:6" x14ac:dyDescent="0.3">
      <c r="A4490" s="1" t="s">
        <v>2302</v>
      </c>
      <c r="B4490" s="1" t="s">
        <v>698</v>
      </c>
      <c r="C4490" s="1" t="s">
        <v>1305</v>
      </c>
      <c r="D4490" s="1" t="s">
        <v>1306</v>
      </c>
      <c r="E4490" s="1" t="s">
        <v>8812</v>
      </c>
      <c r="F4490" s="1" t="s">
        <v>9238</v>
      </c>
    </row>
    <row r="4491" spans="1:6" x14ac:dyDescent="0.3">
      <c r="A4491" s="1" t="s">
        <v>2302</v>
      </c>
      <c r="B4491" s="1" t="s">
        <v>698</v>
      </c>
      <c r="C4491" s="1" t="s">
        <v>1305</v>
      </c>
      <c r="D4491" s="1" t="s">
        <v>1306</v>
      </c>
      <c r="E4491" s="1" t="s">
        <v>8813</v>
      </c>
      <c r="F4491" s="1" t="s">
        <v>9239</v>
      </c>
    </row>
    <row r="4492" spans="1:6" x14ac:dyDescent="0.3">
      <c r="A4492" s="1" t="s">
        <v>2302</v>
      </c>
      <c r="B4492" s="1" t="s">
        <v>698</v>
      </c>
      <c r="C4492" s="1" t="s">
        <v>1305</v>
      </c>
      <c r="D4492" s="1" t="s">
        <v>1306</v>
      </c>
      <c r="E4492" s="1" t="s">
        <v>8814</v>
      </c>
      <c r="F4492" s="1" t="s">
        <v>9240</v>
      </c>
    </row>
    <row r="4493" spans="1:6" x14ac:dyDescent="0.3">
      <c r="A4493" s="1" t="s">
        <v>2302</v>
      </c>
      <c r="B4493" s="1" t="s">
        <v>698</v>
      </c>
      <c r="C4493" s="1" t="s">
        <v>1305</v>
      </c>
      <c r="D4493" s="1" t="s">
        <v>1306</v>
      </c>
      <c r="E4493" s="1" t="s">
        <v>8815</v>
      </c>
      <c r="F4493" s="1" t="s">
        <v>9241</v>
      </c>
    </row>
    <row r="4494" spans="1:6" x14ac:dyDescent="0.3">
      <c r="A4494" s="1" t="s">
        <v>2302</v>
      </c>
      <c r="B4494" s="1" t="s">
        <v>698</v>
      </c>
      <c r="C4494" s="1" t="s">
        <v>1305</v>
      </c>
      <c r="D4494" s="1" t="s">
        <v>1306</v>
      </c>
      <c r="E4494" s="1" t="s">
        <v>8816</v>
      </c>
      <c r="F4494" s="1" t="s">
        <v>9242</v>
      </c>
    </row>
    <row r="4495" spans="1:6" x14ac:dyDescent="0.3">
      <c r="A4495" s="1" t="s">
        <v>2302</v>
      </c>
      <c r="B4495" s="1" t="s">
        <v>698</v>
      </c>
      <c r="C4495" s="1" t="s">
        <v>1305</v>
      </c>
      <c r="D4495" s="1" t="s">
        <v>1306</v>
      </c>
      <c r="E4495" s="1" t="s">
        <v>8817</v>
      </c>
      <c r="F4495" s="1" t="s">
        <v>9243</v>
      </c>
    </row>
    <row r="4496" spans="1:6" x14ac:dyDescent="0.3">
      <c r="A4496" s="1" t="s">
        <v>2302</v>
      </c>
      <c r="B4496" s="1" t="s">
        <v>698</v>
      </c>
      <c r="C4496" s="1" t="s">
        <v>1305</v>
      </c>
      <c r="D4496" s="1" t="s">
        <v>1306</v>
      </c>
      <c r="E4496" s="1" t="s">
        <v>8818</v>
      </c>
      <c r="F4496" s="1" t="s">
        <v>9244</v>
      </c>
    </row>
    <row r="4497" spans="1:6" x14ac:dyDescent="0.3">
      <c r="A4497" s="1" t="s">
        <v>2302</v>
      </c>
      <c r="B4497" s="1" t="s">
        <v>698</v>
      </c>
      <c r="C4497" s="1" t="s">
        <v>1305</v>
      </c>
      <c r="D4497" s="1" t="s">
        <v>1306</v>
      </c>
      <c r="E4497" s="1" t="s">
        <v>8819</v>
      </c>
      <c r="F4497" s="1" t="s">
        <v>9245</v>
      </c>
    </row>
    <row r="4498" spans="1:6" x14ac:dyDescent="0.3">
      <c r="A4498" s="1" t="s">
        <v>2302</v>
      </c>
      <c r="B4498" s="1" t="s">
        <v>698</v>
      </c>
      <c r="C4498" s="1" t="s">
        <v>1305</v>
      </c>
      <c r="D4498" s="1" t="s">
        <v>1306</v>
      </c>
      <c r="E4498" s="1" t="s">
        <v>8784</v>
      </c>
      <c r="F4498" s="1" t="s">
        <v>9210</v>
      </c>
    </row>
    <row r="4499" spans="1:6" x14ac:dyDescent="0.3">
      <c r="A4499" s="1" t="s">
        <v>2302</v>
      </c>
      <c r="B4499" s="1" t="s">
        <v>698</v>
      </c>
      <c r="C4499" s="1" t="s">
        <v>1305</v>
      </c>
      <c r="D4499" s="1" t="s">
        <v>1306</v>
      </c>
      <c r="E4499" s="1" t="s">
        <v>8785</v>
      </c>
      <c r="F4499" s="1" t="s">
        <v>9211</v>
      </c>
    </row>
    <row r="4500" spans="1:6" x14ac:dyDescent="0.3">
      <c r="A4500" s="1" t="s">
        <v>2302</v>
      </c>
      <c r="B4500" s="1" t="s">
        <v>698</v>
      </c>
      <c r="C4500" s="1" t="s">
        <v>1305</v>
      </c>
      <c r="D4500" s="1" t="s">
        <v>1306</v>
      </c>
      <c r="E4500" s="1" t="s">
        <v>8786</v>
      </c>
      <c r="F4500" s="1" t="s">
        <v>9212</v>
      </c>
    </row>
    <row r="4501" spans="1:6" x14ac:dyDescent="0.3">
      <c r="A4501" s="1" t="s">
        <v>2302</v>
      </c>
      <c r="B4501" s="1" t="s">
        <v>698</v>
      </c>
      <c r="C4501" s="1" t="s">
        <v>1305</v>
      </c>
      <c r="D4501" s="1" t="s">
        <v>1306</v>
      </c>
      <c r="E4501" s="1" t="s">
        <v>8787</v>
      </c>
      <c r="F4501" s="1" t="s">
        <v>9213</v>
      </c>
    </row>
    <row r="4502" spans="1:6" x14ac:dyDescent="0.3">
      <c r="A4502" s="1" t="s">
        <v>2302</v>
      </c>
      <c r="B4502" s="1" t="s">
        <v>698</v>
      </c>
      <c r="C4502" s="1" t="s">
        <v>1305</v>
      </c>
      <c r="D4502" s="1" t="s">
        <v>1306</v>
      </c>
      <c r="E4502" s="1" t="s">
        <v>8788</v>
      </c>
      <c r="F4502" s="1" t="s">
        <v>9214</v>
      </c>
    </row>
    <row r="4503" spans="1:6" x14ac:dyDescent="0.3">
      <c r="A4503" s="1" t="s">
        <v>2302</v>
      </c>
      <c r="B4503" s="1" t="s">
        <v>698</v>
      </c>
      <c r="C4503" s="1" t="s">
        <v>1305</v>
      </c>
      <c r="D4503" s="1" t="s">
        <v>1306</v>
      </c>
      <c r="E4503" s="1" t="s">
        <v>8789</v>
      </c>
      <c r="F4503" s="1" t="s">
        <v>9215</v>
      </c>
    </row>
    <row r="4504" spans="1:6" x14ac:dyDescent="0.3">
      <c r="A4504" s="1" t="s">
        <v>2302</v>
      </c>
      <c r="B4504" s="1" t="s">
        <v>698</v>
      </c>
      <c r="C4504" s="1" t="s">
        <v>1305</v>
      </c>
      <c r="D4504" s="1" t="s">
        <v>1306</v>
      </c>
      <c r="E4504" s="1" t="s">
        <v>8790</v>
      </c>
      <c r="F4504" s="1" t="s">
        <v>9216</v>
      </c>
    </row>
    <row r="4505" spans="1:6" x14ac:dyDescent="0.3">
      <c r="A4505" s="1" t="s">
        <v>2302</v>
      </c>
      <c r="B4505" s="1" t="s">
        <v>698</v>
      </c>
      <c r="C4505" s="1" t="s">
        <v>1305</v>
      </c>
      <c r="D4505" s="1" t="s">
        <v>1306</v>
      </c>
      <c r="E4505" s="1" t="s">
        <v>8791</v>
      </c>
      <c r="F4505" s="1" t="s">
        <v>9217</v>
      </c>
    </row>
    <row r="4506" spans="1:6" x14ac:dyDescent="0.3">
      <c r="A4506" s="1" t="s">
        <v>2302</v>
      </c>
      <c r="B4506" s="1" t="s">
        <v>698</v>
      </c>
      <c r="C4506" s="1" t="s">
        <v>1305</v>
      </c>
      <c r="D4506" s="1" t="s">
        <v>1306</v>
      </c>
      <c r="E4506" s="1" t="s">
        <v>8792</v>
      </c>
      <c r="F4506" s="1" t="s">
        <v>9218</v>
      </c>
    </row>
    <row r="4507" spans="1:6" x14ac:dyDescent="0.3">
      <c r="A4507" s="1" t="s">
        <v>2302</v>
      </c>
      <c r="B4507" s="1" t="s">
        <v>698</v>
      </c>
      <c r="C4507" s="1" t="s">
        <v>1305</v>
      </c>
      <c r="D4507" s="1" t="s">
        <v>1306</v>
      </c>
      <c r="E4507" s="1" t="s">
        <v>8838</v>
      </c>
      <c r="F4507" s="1" t="s">
        <v>9264</v>
      </c>
    </row>
    <row r="4508" spans="1:6" x14ac:dyDescent="0.3">
      <c r="A4508" s="1" t="s">
        <v>2302</v>
      </c>
      <c r="B4508" s="1" t="s">
        <v>698</v>
      </c>
      <c r="C4508" s="1" t="s">
        <v>1305</v>
      </c>
      <c r="D4508" s="1" t="s">
        <v>1306</v>
      </c>
      <c r="E4508" s="1" t="s">
        <v>8839</v>
      </c>
      <c r="F4508" s="1" t="s">
        <v>9265</v>
      </c>
    </row>
    <row r="4509" spans="1:6" x14ac:dyDescent="0.3">
      <c r="A4509" s="1" t="s">
        <v>2302</v>
      </c>
      <c r="B4509" s="1" t="s">
        <v>698</v>
      </c>
      <c r="C4509" s="1" t="s">
        <v>1305</v>
      </c>
      <c r="D4509" s="1" t="s">
        <v>1306</v>
      </c>
      <c r="E4509" s="1" t="s">
        <v>8840</v>
      </c>
      <c r="F4509" s="1" t="s">
        <v>9266</v>
      </c>
    </row>
    <row r="4510" spans="1:6" x14ac:dyDescent="0.3">
      <c r="A4510" s="1" t="s">
        <v>2302</v>
      </c>
      <c r="B4510" s="1" t="s">
        <v>698</v>
      </c>
      <c r="C4510" s="1" t="s">
        <v>1305</v>
      </c>
      <c r="D4510" s="1" t="s">
        <v>1306</v>
      </c>
      <c r="E4510" s="1" t="s">
        <v>8841</v>
      </c>
      <c r="F4510" s="1" t="s">
        <v>9267</v>
      </c>
    </row>
    <row r="4511" spans="1:6" x14ac:dyDescent="0.3">
      <c r="A4511" s="1" t="s">
        <v>2302</v>
      </c>
      <c r="B4511" s="1" t="s">
        <v>698</v>
      </c>
      <c r="C4511" s="1" t="s">
        <v>1305</v>
      </c>
      <c r="D4511" s="1" t="s">
        <v>1306</v>
      </c>
      <c r="E4511" s="1" t="s">
        <v>8842</v>
      </c>
      <c r="F4511" s="1" t="s">
        <v>9268</v>
      </c>
    </row>
    <row r="4512" spans="1:6" x14ac:dyDescent="0.3">
      <c r="A4512" s="1" t="s">
        <v>2302</v>
      </c>
      <c r="B4512" s="1" t="s">
        <v>698</v>
      </c>
      <c r="C4512" s="1" t="s">
        <v>1305</v>
      </c>
      <c r="D4512" s="1" t="s">
        <v>1306</v>
      </c>
      <c r="E4512" s="1" t="s">
        <v>8843</v>
      </c>
      <c r="F4512" s="1" t="s">
        <v>9269</v>
      </c>
    </row>
    <row r="4513" spans="1:6" x14ac:dyDescent="0.3">
      <c r="A4513" s="1" t="s">
        <v>2302</v>
      </c>
      <c r="B4513" s="1" t="s">
        <v>698</v>
      </c>
      <c r="C4513" s="1" t="s">
        <v>1305</v>
      </c>
      <c r="D4513" s="1" t="s">
        <v>1306</v>
      </c>
      <c r="E4513" s="1" t="s">
        <v>8844</v>
      </c>
      <c r="F4513" s="1" t="s">
        <v>9270</v>
      </c>
    </row>
    <row r="4514" spans="1:6" x14ac:dyDescent="0.3">
      <c r="A4514" s="1" t="s">
        <v>2302</v>
      </c>
      <c r="B4514" s="1" t="s">
        <v>698</v>
      </c>
      <c r="C4514" s="1" t="s">
        <v>1305</v>
      </c>
      <c r="D4514" s="1" t="s">
        <v>1306</v>
      </c>
      <c r="E4514" s="1" t="s">
        <v>8845</v>
      </c>
      <c r="F4514" s="1" t="s">
        <v>9271</v>
      </c>
    </row>
    <row r="4515" spans="1:6" x14ac:dyDescent="0.3">
      <c r="A4515" s="1" t="s">
        <v>2302</v>
      </c>
      <c r="B4515" s="1" t="s">
        <v>698</v>
      </c>
      <c r="C4515" s="1" t="s">
        <v>1305</v>
      </c>
      <c r="D4515" s="1" t="s">
        <v>1306</v>
      </c>
      <c r="E4515" s="1" t="s">
        <v>8846</v>
      </c>
      <c r="F4515" s="1" t="s">
        <v>9272</v>
      </c>
    </row>
    <row r="4516" spans="1:6" x14ac:dyDescent="0.3">
      <c r="A4516" s="1" t="s">
        <v>2302</v>
      </c>
      <c r="B4516" s="1" t="s">
        <v>698</v>
      </c>
      <c r="C4516" s="1" t="s">
        <v>1305</v>
      </c>
      <c r="D4516" s="1" t="s">
        <v>1306</v>
      </c>
      <c r="E4516" s="1" t="s">
        <v>8802</v>
      </c>
      <c r="F4516" s="1" t="s">
        <v>9228</v>
      </c>
    </row>
    <row r="4517" spans="1:6" x14ac:dyDescent="0.3">
      <c r="A4517" s="1" t="s">
        <v>2302</v>
      </c>
      <c r="B4517" s="1" t="s">
        <v>698</v>
      </c>
      <c r="C4517" s="1" t="s">
        <v>1305</v>
      </c>
      <c r="D4517" s="1" t="s">
        <v>1306</v>
      </c>
      <c r="E4517" s="1" t="s">
        <v>8803</v>
      </c>
      <c r="F4517" s="1" t="s">
        <v>9229</v>
      </c>
    </row>
    <row r="4518" spans="1:6" x14ac:dyDescent="0.3">
      <c r="A4518" s="1" t="s">
        <v>2302</v>
      </c>
      <c r="B4518" s="1" t="s">
        <v>698</v>
      </c>
      <c r="C4518" s="1" t="s">
        <v>1305</v>
      </c>
      <c r="D4518" s="1" t="s">
        <v>1306</v>
      </c>
      <c r="E4518" s="1" t="s">
        <v>8804</v>
      </c>
      <c r="F4518" s="1" t="s">
        <v>9230</v>
      </c>
    </row>
    <row r="4519" spans="1:6" x14ac:dyDescent="0.3">
      <c r="A4519" s="1" t="s">
        <v>2302</v>
      </c>
      <c r="B4519" s="1" t="s">
        <v>698</v>
      </c>
      <c r="C4519" s="1" t="s">
        <v>1305</v>
      </c>
      <c r="D4519" s="1" t="s">
        <v>1306</v>
      </c>
      <c r="E4519" s="1" t="s">
        <v>8805</v>
      </c>
      <c r="F4519" s="1" t="s">
        <v>9231</v>
      </c>
    </row>
    <row r="4520" spans="1:6" x14ac:dyDescent="0.3">
      <c r="A4520" s="1" t="s">
        <v>2302</v>
      </c>
      <c r="B4520" s="1" t="s">
        <v>698</v>
      </c>
      <c r="C4520" s="1" t="s">
        <v>1305</v>
      </c>
      <c r="D4520" s="1" t="s">
        <v>1306</v>
      </c>
      <c r="E4520" s="1" t="s">
        <v>8806</v>
      </c>
      <c r="F4520" s="1" t="s">
        <v>9232</v>
      </c>
    </row>
    <row r="4521" spans="1:6" x14ac:dyDescent="0.3">
      <c r="A4521" s="1" t="s">
        <v>2302</v>
      </c>
      <c r="B4521" s="1" t="s">
        <v>698</v>
      </c>
      <c r="C4521" s="1" t="s">
        <v>1305</v>
      </c>
      <c r="D4521" s="1" t="s">
        <v>1306</v>
      </c>
      <c r="E4521" s="1" t="s">
        <v>8807</v>
      </c>
      <c r="F4521" s="1" t="s">
        <v>9233</v>
      </c>
    </row>
    <row r="4522" spans="1:6" x14ac:dyDescent="0.3">
      <c r="A4522" s="1" t="s">
        <v>2302</v>
      </c>
      <c r="B4522" s="1" t="s">
        <v>698</v>
      </c>
      <c r="C4522" s="1" t="s">
        <v>1305</v>
      </c>
      <c r="D4522" s="1" t="s">
        <v>1306</v>
      </c>
      <c r="E4522" s="1" t="s">
        <v>8808</v>
      </c>
      <c r="F4522" s="1" t="s">
        <v>9234</v>
      </c>
    </row>
    <row r="4523" spans="1:6" x14ac:dyDescent="0.3">
      <c r="A4523" s="1" t="s">
        <v>2302</v>
      </c>
      <c r="B4523" s="1" t="s">
        <v>698</v>
      </c>
      <c r="C4523" s="1" t="s">
        <v>1305</v>
      </c>
      <c r="D4523" s="1" t="s">
        <v>1306</v>
      </c>
      <c r="E4523" s="1" t="s">
        <v>8809</v>
      </c>
      <c r="F4523" s="1" t="s">
        <v>9235</v>
      </c>
    </row>
    <row r="4524" spans="1:6" x14ac:dyDescent="0.3">
      <c r="A4524" s="1" t="s">
        <v>2302</v>
      </c>
      <c r="B4524" s="1" t="s">
        <v>698</v>
      </c>
      <c r="C4524" s="1" t="s">
        <v>1305</v>
      </c>
      <c r="D4524" s="1" t="s">
        <v>1306</v>
      </c>
      <c r="E4524" s="1" t="s">
        <v>8810</v>
      </c>
      <c r="F4524" s="1" t="s">
        <v>9236</v>
      </c>
    </row>
    <row r="4525" spans="1:6" x14ac:dyDescent="0.3">
      <c r="A4525" s="1" t="s">
        <v>2302</v>
      </c>
      <c r="B4525" s="1" t="s">
        <v>698</v>
      </c>
      <c r="C4525" s="1" t="s">
        <v>1305</v>
      </c>
      <c r="D4525" s="1" t="s">
        <v>1306</v>
      </c>
      <c r="E4525" s="1" t="s">
        <v>8811</v>
      </c>
      <c r="F4525" s="1" t="s">
        <v>9237</v>
      </c>
    </row>
    <row r="4526" spans="1:6" x14ac:dyDescent="0.3">
      <c r="A4526" s="1" t="s">
        <v>2302</v>
      </c>
      <c r="B4526" s="1" t="s">
        <v>698</v>
      </c>
      <c r="C4526" s="1" t="s">
        <v>1305</v>
      </c>
      <c r="D4526" s="1" t="s">
        <v>1306</v>
      </c>
      <c r="E4526" s="1" t="s">
        <v>8812</v>
      </c>
      <c r="F4526" s="1" t="s">
        <v>9238</v>
      </c>
    </row>
    <row r="4527" spans="1:6" x14ac:dyDescent="0.3">
      <c r="A4527" s="1" t="s">
        <v>2302</v>
      </c>
      <c r="B4527" s="1" t="s">
        <v>698</v>
      </c>
      <c r="C4527" s="1" t="s">
        <v>1305</v>
      </c>
      <c r="D4527" s="1" t="s">
        <v>1306</v>
      </c>
      <c r="E4527" s="1" t="s">
        <v>8813</v>
      </c>
      <c r="F4527" s="1" t="s">
        <v>9239</v>
      </c>
    </row>
    <row r="4528" spans="1:6" x14ac:dyDescent="0.3">
      <c r="A4528" s="1" t="s">
        <v>2302</v>
      </c>
      <c r="B4528" s="1" t="s">
        <v>698</v>
      </c>
      <c r="C4528" s="1" t="s">
        <v>1305</v>
      </c>
      <c r="D4528" s="1" t="s">
        <v>1306</v>
      </c>
      <c r="E4528" s="1" t="s">
        <v>8814</v>
      </c>
      <c r="F4528" s="1" t="s">
        <v>9240</v>
      </c>
    </row>
    <row r="4529" spans="1:6" x14ac:dyDescent="0.3">
      <c r="A4529" s="1" t="s">
        <v>2302</v>
      </c>
      <c r="B4529" s="1" t="s">
        <v>698</v>
      </c>
      <c r="C4529" s="1" t="s">
        <v>1305</v>
      </c>
      <c r="D4529" s="1" t="s">
        <v>1306</v>
      </c>
      <c r="E4529" s="1" t="s">
        <v>8815</v>
      </c>
      <c r="F4529" s="1" t="s">
        <v>9241</v>
      </c>
    </row>
    <row r="4530" spans="1:6" x14ac:dyDescent="0.3">
      <c r="A4530" s="1" t="s">
        <v>2302</v>
      </c>
      <c r="B4530" s="1" t="s">
        <v>698</v>
      </c>
      <c r="C4530" s="1" t="s">
        <v>1305</v>
      </c>
      <c r="D4530" s="1" t="s">
        <v>1306</v>
      </c>
      <c r="E4530" s="1" t="s">
        <v>8816</v>
      </c>
      <c r="F4530" s="1" t="s">
        <v>9242</v>
      </c>
    </row>
    <row r="4531" spans="1:6" x14ac:dyDescent="0.3">
      <c r="A4531" s="1" t="s">
        <v>2302</v>
      </c>
      <c r="B4531" s="1" t="s">
        <v>698</v>
      </c>
      <c r="C4531" s="1" t="s">
        <v>1305</v>
      </c>
      <c r="D4531" s="1" t="s">
        <v>1306</v>
      </c>
      <c r="E4531" s="1" t="s">
        <v>8817</v>
      </c>
      <c r="F4531" s="1" t="s">
        <v>9243</v>
      </c>
    </row>
    <row r="4532" spans="1:6" x14ac:dyDescent="0.3">
      <c r="A4532" s="1" t="s">
        <v>2302</v>
      </c>
      <c r="B4532" s="1" t="s">
        <v>698</v>
      </c>
      <c r="C4532" s="1" t="s">
        <v>1305</v>
      </c>
      <c r="D4532" s="1" t="s">
        <v>1306</v>
      </c>
      <c r="E4532" s="1" t="s">
        <v>8818</v>
      </c>
      <c r="F4532" s="1" t="s">
        <v>9244</v>
      </c>
    </row>
    <row r="4533" spans="1:6" x14ac:dyDescent="0.3">
      <c r="A4533" s="1" t="s">
        <v>2302</v>
      </c>
      <c r="B4533" s="1" t="s">
        <v>698</v>
      </c>
      <c r="C4533" s="1" t="s">
        <v>1305</v>
      </c>
      <c r="D4533" s="1" t="s">
        <v>1306</v>
      </c>
      <c r="E4533" s="1" t="s">
        <v>8819</v>
      </c>
      <c r="F4533" s="1" t="s">
        <v>9245</v>
      </c>
    </row>
    <row r="4534" spans="1:6" x14ac:dyDescent="0.3">
      <c r="A4534" s="1" t="s">
        <v>2302</v>
      </c>
      <c r="B4534" s="1" t="s">
        <v>698</v>
      </c>
      <c r="C4534" s="1" t="s">
        <v>1305</v>
      </c>
      <c r="D4534" s="1" t="s">
        <v>1306</v>
      </c>
      <c r="E4534" s="1" t="s">
        <v>8784</v>
      </c>
      <c r="F4534" s="1" t="s">
        <v>9210</v>
      </c>
    </row>
    <row r="4535" spans="1:6" x14ac:dyDescent="0.3">
      <c r="A4535" s="1" t="s">
        <v>2302</v>
      </c>
      <c r="B4535" s="1" t="s">
        <v>698</v>
      </c>
      <c r="C4535" s="1" t="s">
        <v>1305</v>
      </c>
      <c r="D4535" s="1" t="s">
        <v>1306</v>
      </c>
      <c r="E4535" s="1" t="s">
        <v>8785</v>
      </c>
      <c r="F4535" s="1" t="s">
        <v>9211</v>
      </c>
    </row>
    <row r="4536" spans="1:6" x14ac:dyDescent="0.3">
      <c r="A4536" s="1" t="s">
        <v>2302</v>
      </c>
      <c r="B4536" s="1" t="s">
        <v>698</v>
      </c>
      <c r="C4536" s="1" t="s">
        <v>1305</v>
      </c>
      <c r="D4536" s="1" t="s">
        <v>1306</v>
      </c>
      <c r="E4536" s="1" t="s">
        <v>8786</v>
      </c>
      <c r="F4536" s="1" t="s">
        <v>9212</v>
      </c>
    </row>
    <row r="4537" spans="1:6" x14ac:dyDescent="0.3">
      <c r="A4537" s="1" t="s">
        <v>2302</v>
      </c>
      <c r="B4537" s="1" t="s">
        <v>698</v>
      </c>
      <c r="C4537" s="1" t="s">
        <v>1305</v>
      </c>
      <c r="D4537" s="1" t="s">
        <v>1306</v>
      </c>
      <c r="E4537" s="1" t="s">
        <v>8787</v>
      </c>
      <c r="F4537" s="1" t="s">
        <v>9213</v>
      </c>
    </row>
    <row r="4538" spans="1:6" x14ac:dyDescent="0.3">
      <c r="A4538" s="1" t="s">
        <v>2302</v>
      </c>
      <c r="B4538" s="1" t="s">
        <v>698</v>
      </c>
      <c r="C4538" s="1" t="s">
        <v>1305</v>
      </c>
      <c r="D4538" s="1" t="s">
        <v>1306</v>
      </c>
      <c r="E4538" s="1" t="s">
        <v>8788</v>
      </c>
      <c r="F4538" s="1" t="s">
        <v>9214</v>
      </c>
    </row>
    <row r="4539" spans="1:6" x14ac:dyDescent="0.3">
      <c r="A4539" s="1" t="s">
        <v>2302</v>
      </c>
      <c r="B4539" s="1" t="s">
        <v>698</v>
      </c>
      <c r="C4539" s="1" t="s">
        <v>1305</v>
      </c>
      <c r="D4539" s="1" t="s">
        <v>1306</v>
      </c>
      <c r="E4539" s="1" t="s">
        <v>8789</v>
      </c>
      <c r="F4539" s="1" t="s">
        <v>9215</v>
      </c>
    </row>
    <row r="4540" spans="1:6" x14ac:dyDescent="0.3">
      <c r="A4540" s="1" t="s">
        <v>2302</v>
      </c>
      <c r="B4540" s="1" t="s">
        <v>698</v>
      </c>
      <c r="C4540" s="1" t="s">
        <v>1305</v>
      </c>
      <c r="D4540" s="1" t="s">
        <v>1306</v>
      </c>
      <c r="E4540" s="1" t="s">
        <v>8790</v>
      </c>
      <c r="F4540" s="1" t="s">
        <v>9216</v>
      </c>
    </row>
    <row r="4541" spans="1:6" x14ac:dyDescent="0.3">
      <c r="A4541" s="1" t="s">
        <v>2302</v>
      </c>
      <c r="B4541" s="1" t="s">
        <v>698</v>
      </c>
      <c r="C4541" s="1" t="s">
        <v>1305</v>
      </c>
      <c r="D4541" s="1" t="s">
        <v>1306</v>
      </c>
      <c r="E4541" s="1" t="s">
        <v>8791</v>
      </c>
      <c r="F4541" s="1" t="s">
        <v>9217</v>
      </c>
    </row>
    <row r="4542" spans="1:6" x14ac:dyDescent="0.3">
      <c r="A4542" s="1" t="s">
        <v>2302</v>
      </c>
      <c r="B4542" s="1" t="s">
        <v>698</v>
      </c>
      <c r="C4542" s="1" t="s">
        <v>1305</v>
      </c>
      <c r="D4542" s="1" t="s">
        <v>1306</v>
      </c>
      <c r="E4542" s="1" t="s">
        <v>8792</v>
      </c>
      <c r="F4542" s="1" t="s">
        <v>9218</v>
      </c>
    </row>
    <row r="4543" spans="1:6" x14ac:dyDescent="0.3">
      <c r="A4543" s="1" t="s">
        <v>2302</v>
      </c>
      <c r="B4543" s="1" t="s">
        <v>698</v>
      </c>
      <c r="C4543" s="1" t="s">
        <v>1305</v>
      </c>
      <c r="D4543" s="1" t="s">
        <v>1306</v>
      </c>
      <c r="E4543" s="1" t="s">
        <v>8838</v>
      </c>
      <c r="F4543" s="1" t="s">
        <v>9264</v>
      </c>
    </row>
    <row r="4544" spans="1:6" x14ac:dyDescent="0.3">
      <c r="A4544" s="1" t="s">
        <v>2302</v>
      </c>
      <c r="B4544" s="1" t="s">
        <v>698</v>
      </c>
      <c r="C4544" s="1" t="s">
        <v>1305</v>
      </c>
      <c r="D4544" s="1" t="s">
        <v>1306</v>
      </c>
      <c r="E4544" s="1" t="s">
        <v>8839</v>
      </c>
      <c r="F4544" s="1" t="s">
        <v>9265</v>
      </c>
    </row>
    <row r="4545" spans="1:6" x14ac:dyDescent="0.3">
      <c r="A4545" s="1" t="s">
        <v>2302</v>
      </c>
      <c r="B4545" s="1" t="s">
        <v>698</v>
      </c>
      <c r="C4545" s="1" t="s">
        <v>1305</v>
      </c>
      <c r="D4545" s="1" t="s">
        <v>1306</v>
      </c>
      <c r="E4545" s="1" t="s">
        <v>8840</v>
      </c>
      <c r="F4545" s="1" t="s">
        <v>9266</v>
      </c>
    </row>
    <row r="4546" spans="1:6" x14ac:dyDescent="0.3">
      <c r="A4546" s="1" t="s">
        <v>2302</v>
      </c>
      <c r="B4546" s="1" t="s">
        <v>698</v>
      </c>
      <c r="C4546" s="1" t="s">
        <v>1305</v>
      </c>
      <c r="D4546" s="1" t="s">
        <v>1306</v>
      </c>
      <c r="E4546" s="1" t="s">
        <v>8841</v>
      </c>
      <c r="F4546" s="1" t="s">
        <v>9267</v>
      </c>
    </row>
    <row r="4547" spans="1:6" x14ac:dyDescent="0.3">
      <c r="A4547" s="1" t="s">
        <v>2302</v>
      </c>
      <c r="B4547" s="1" t="s">
        <v>698</v>
      </c>
      <c r="C4547" s="1" t="s">
        <v>1305</v>
      </c>
      <c r="D4547" s="1" t="s">
        <v>1306</v>
      </c>
      <c r="E4547" s="1" t="s">
        <v>8842</v>
      </c>
      <c r="F4547" s="1" t="s">
        <v>9268</v>
      </c>
    </row>
    <row r="4548" spans="1:6" x14ac:dyDescent="0.3">
      <c r="A4548" s="1" t="s">
        <v>2302</v>
      </c>
      <c r="B4548" s="1" t="s">
        <v>698</v>
      </c>
      <c r="C4548" s="1" t="s">
        <v>1305</v>
      </c>
      <c r="D4548" s="1" t="s">
        <v>1306</v>
      </c>
      <c r="E4548" s="1" t="s">
        <v>8843</v>
      </c>
      <c r="F4548" s="1" t="s">
        <v>9269</v>
      </c>
    </row>
    <row r="4549" spans="1:6" x14ac:dyDescent="0.3">
      <c r="A4549" s="1" t="s">
        <v>2302</v>
      </c>
      <c r="B4549" s="1" t="s">
        <v>698</v>
      </c>
      <c r="C4549" s="1" t="s">
        <v>1305</v>
      </c>
      <c r="D4549" s="1" t="s">
        <v>1306</v>
      </c>
      <c r="E4549" s="1" t="s">
        <v>8844</v>
      </c>
      <c r="F4549" s="1" t="s">
        <v>9270</v>
      </c>
    </row>
    <row r="4550" spans="1:6" x14ac:dyDescent="0.3">
      <c r="A4550" s="1" t="s">
        <v>2302</v>
      </c>
      <c r="B4550" s="1" t="s">
        <v>698</v>
      </c>
      <c r="C4550" s="1" t="s">
        <v>1305</v>
      </c>
      <c r="D4550" s="1" t="s">
        <v>1306</v>
      </c>
      <c r="E4550" s="1" t="s">
        <v>8845</v>
      </c>
      <c r="F4550" s="1" t="s">
        <v>9271</v>
      </c>
    </row>
    <row r="4551" spans="1:6" x14ac:dyDescent="0.3">
      <c r="A4551" s="1" t="s">
        <v>2302</v>
      </c>
      <c r="B4551" s="1" t="s">
        <v>698</v>
      </c>
      <c r="C4551" s="1" t="s">
        <v>1305</v>
      </c>
      <c r="D4551" s="1" t="s">
        <v>1306</v>
      </c>
      <c r="E4551" s="1" t="s">
        <v>8846</v>
      </c>
      <c r="F4551" s="1" t="s">
        <v>9272</v>
      </c>
    </row>
    <row r="4552" spans="1:6" x14ac:dyDescent="0.3">
      <c r="A4552" s="1" t="s">
        <v>2302</v>
      </c>
      <c r="B4552" s="1" t="s">
        <v>698</v>
      </c>
      <c r="C4552" s="1" t="s">
        <v>1305</v>
      </c>
      <c r="D4552" s="1" t="s">
        <v>1306</v>
      </c>
      <c r="E4552" s="1" t="s">
        <v>8802</v>
      </c>
      <c r="F4552" s="1" t="s">
        <v>9228</v>
      </c>
    </row>
    <row r="4553" spans="1:6" x14ac:dyDescent="0.3">
      <c r="A4553" s="1" t="s">
        <v>2302</v>
      </c>
      <c r="B4553" s="1" t="s">
        <v>698</v>
      </c>
      <c r="C4553" s="1" t="s">
        <v>1305</v>
      </c>
      <c r="D4553" s="1" t="s">
        <v>1306</v>
      </c>
      <c r="E4553" s="1" t="s">
        <v>8803</v>
      </c>
      <c r="F4553" s="1" t="s">
        <v>9229</v>
      </c>
    </row>
    <row r="4554" spans="1:6" x14ac:dyDescent="0.3">
      <c r="A4554" s="1" t="s">
        <v>2302</v>
      </c>
      <c r="B4554" s="1" t="s">
        <v>698</v>
      </c>
      <c r="C4554" s="1" t="s">
        <v>1305</v>
      </c>
      <c r="D4554" s="1" t="s">
        <v>1306</v>
      </c>
      <c r="E4554" s="1" t="s">
        <v>8804</v>
      </c>
      <c r="F4554" s="1" t="s">
        <v>9230</v>
      </c>
    </row>
    <row r="4555" spans="1:6" x14ac:dyDescent="0.3">
      <c r="A4555" s="1" t="s">
        <v>2302</v>
      </c>
      <c r="B4555" s="1" t="s">
        <v>698</v>
      </c>
      <c r="C4555" s="1" t="s">
        <v>1305</v>
      </c>
      <c r="D4555" s="1" t="s">
        <v>1306</v>
      </c>
      <c r="E4555" s="1" t="s">
        <v>8805</v>
      </c>
      <c r="F4555" s="1" t="s">
        <v>9231</v>
      </c>
    </row>
    <row r="4556" spans="1:6" x14ac:dyDescent="0.3">
      <c r="A4556" s="1" t="s">
        <v>2302</v>
      </c>
      <c r="B4556" s="1" t="s">
        <v>698</v>
      </c>
      <c r="C4556" s="1" t="s">
        <v>1305</v>
      </c>
      <c r="D4556" s="1" t="s">
        <v>1306</v>
      </c>
      <c r="E4556" s="1" t="s">
        <v>8806</v>
      </c>
      <c r="F4556" s="1" t="s">
        <v>9232</v>
      </c>
    </row>
    <row r="4557" spans="1:6" x14ac:dyDescent="0.3">
      <c r="A4557" s="1" t="s">
        <v>2302</v>
      </c>
      <c r="B4557" s="1" t="s">
        <v>698</v>
      </c>
      <c r="C4557" s="1" t="s">
        <v>1305</v>
      </c>
      <c r="D4557" s="1" t="s">
        <v>1306</v>
      </c>
      <c r="E4557" s="1" t="s">
        <v>8807</v>
      </c>
      <c r="F4557" s="1" t="s">
        <v>9233</v>
      </c>
    </row>
    <row r="4558" spans="1:6" x14ac:dyDescent="0.3">
      <c r="A4558" s="1" t="s">
        <v>2302</v>
      </c>
      <c r="B4558" s="1" t="s">
        <v>698</v>
      </c>
      <c r="C4558" s="1" t="s">
        <v>1305</v>
      </c>
      <c r="D4558" s="1" t="s">
        <v>1306</v>
      </c>
      <c r="E4558" s="1" t="s">
        <v>8808</v>
      </c>
      <c r="F4558" s="1" t="s">
        <v>9234</v>
      </c>
    </row>
    <row r="4559" spans="1:6" x14ac:dyDescent="0.3">
      <c r="A4559" s="1" t="s">
        <v>2302</v>
      </c>
      <c r="B4559" s="1" t="s">
        <v>698</v>
      </c>
      <c r="C4559" s="1" t="s">
        <v>1305</v>
      </c>
      <c r="D4559" s="1" t="s">
        <v>1306</v>
      </c>
      <c r="E4559" s="1" t="s">
        <v>8809</v>
      </c>
      <c r="F4559" s="1" t="s">
        <v>9235</v>
      </c>
    </row>
    <row r="4560" spans="1:6" x14ac:dyDescent="0.3">
      <c r="A4560" s="1" t="s">
        <v>2302</v>
      </c>
      <c r="B4560" s="1" t="s">
        <v>698</v>
      </c>
      <c r="C4560" s="1" t="s">
        <v>1305</v>
      </c>
      <c r="D4560" s="1" t="s">
        <v>1306</v>
      </c>
      <c r="E4560" s="1" t="s">
        <v>8810</v>
      </c>
      <c r="F4560" s="1" t="s">
        <v>9236</v>
      </c>
    </row>
    <row r="4561" spans="1:6" x14ac:dyDescent="0.3">
      <c r="A4561" s="1" t="s">
        <v>2302</v>
      </c>
      <c r="B4561" s="1" t="s">
        <v>698</v>
      </c>
      <c r="C4561" s="1" t="s">
        <v>1305</v>
      </c>
      <c r="D4561" s="1" t="s">
        <v>1306</v>
      </c>
      <c r="E4561" s="1" t="s">
        <v>8820</v>
      </c>
      <c r="F4561" s="1" t="s">
        <v>9246</v>
      </c>
    </row>
    <row r="4562" spans="1:6" x14ac:dyDescent="0.3">
      <c r="A4562" s="1" t="s">
        <v>2302</v>
      </c>
      <c r="B4562" s="1" t="s">
        <v>698</v>
      </c>
      <c r="C4562" s="1" t="s">
        <v>1305</v>
      </c>
      <c r="D4562" s="1" t="s">
        <v>1306</v>
      </c>
      <c r="E4562" s="1" t="s">
        <v>8821</v>
      </c>
      <c r="F4562" s="1" t="s">
        <v>9247</v>
      </c>
    </row>
    <row r="4563" spans="1:6" x14ac:dyDescent="0.3">
      <c r="A4563" s="1" t="s">
        <v>2302</v>
      </c>
      <c r="B4563" s="1" t="s">
        <v>698</v>
      </c>
      <c r="C4563" s="1" t="s">
        <v>1305</v>
      </c>
      <c r="D4563" s="1" t="s">
        <v>1306</v>
      </c>
      <c r="E4563" s="1" t="s">
        <v>8822</v>
      </c>
      <c r="F4563" s="1" t="s">
        <v>9248</v>
      </c>
    </row>
    <row r="4564" spans="1:6" x14ac:dyDescent="0.3">
      <c r="A4564" s="1" t="s">
        <v>2302</v>
      </c>
      <c r="B4564" s="1" t="s">
        <v>698</v>
      </c>
      <c r="C4564" s="1" t="s">
        <v>1305</v>
      </c>
      <c r="D4564" s="1" t="s">
        <v>1306</v>
      </c>
      <c r="E4564" s="1" t="s">
        <v>8823</v>
      </c>
      <c r="F4564" s="1" t="s">
        <v>9249</v>
      </c>
    </row>
    <row r="4565" spans="1:6" x14ac:dyDescent="0.3">
      <c r="A4565" s="1" t="s">
        <v>2302</v>
      </c>
      <c r="B4565" s="1" t="s">
        <v>698</v>
      </c>
      <c r="C4565" s="1" t="s">
        <v>1305</v>
      </c>
      <c r="D4565" s="1" t="s">
        <v>1306</v>
      </c>
      <c r="E4565" s="1" t="s">
        <v>8824</v>
      </c>
      <c r="F4565" s="1" t="s">
        <v>9250</v>
      </c>
    </row>
    <row r="4566" spans="1:6" x14ac:dyDescent="0.3">
      <c r="A4566" s="1" t="s">
        <v>2302</v>
      </c>
      <c r="B4566" s="1" t="s">
        <v>698</v>
      </c>
      <c r="C4566" s="1" t="s">
        <v>1305</v>
      </c>
      <c r="D4566" s="1" t="s">
        <v>1306</v>
      </c>
      <c r="E4566" s="1" t="s">
        <v>8825</v>
      </c>
      <c r="F4566" s="1" t="s">
        <v>9251</v>
      </c>
    </row>
    <row r="4567" spans="1:6" x14ac:dyDescent="0.3">
      <c r="A4567" s="1" t="s">
        <v>2302</v>
      </c>
      <c r="B4567" s="1" t="s">
        <v>698</v>
      </c>
      <c r="C4567" s="1" t="s">
        <v>1305</v>
      </c>
      <c r="D4567" s="1" t="s">
        <v>1306</v>
      </c>
      <c r="E4567" s="1" t="s">
        <v>8826</v>
      </c>
      <c r="F4567" s="1" t="s">
        <v>9252</v>
      </c>
    </row>
    <row r="4568" spans="1:6" x14ac:dyDescent="0.3">
      <c r="A4568" s="1" t="s">
        <v>2302</v>
      </c>
      <c r="B4568" s="1" t="s">
        <v>698</v>
      </c>
      <c r="C4568" s="1" t="s">
        <v>1305</v>
      </c>
      <c r="D4568" s="1" t="s">
        <v>1306</v>
      </c>
      <c r="E4568" s="1" t="s">
        <v>8827</v>
      </c>
      <c r="F4568" s="1" t="s">
        <v>9253</v>
      </c>
    </row>
    <row r="4569" spans="1:6" x14ac:dyDescent="0.3">
      <c r="A4569" s="1" t="s">
        <v>2302</v>
      </c>
      <c r="B4569" s="1" t="s">
        <v>698</v>
      </c>
      <c r="C4569" s="1" t="s">
        <v>1305</v>
      </c>
      <c r="D4569" s="1" t="s">
        <v>1306</v>
      </c>
      <c r="E4569" s="1" t="s">
        <v>8828</v>
      </c>
      <c r="F4569" s="1" t="s">
        <v>9254</v>
      </c>
    </row>
    <row r="4570" spans="1:6" x14ac:dyDescent="0.3">
      <c r="A4570" s="1" t="s">
        <v>2302</v>
      </c>
      <c r="B4570" s="1" t="s">
        <v>698</v>
      </c>
      <c r="C4570" s="1" t="s">
        <v>1305</v>
      </c>
      <c r="D4570" s="1" t="s">
        <v>1306</v>
      </c>
      <c r="E4570" s="1" t="s">
        <v>8784</v>
      </c>
      <c r="F4570" s="1" t="s">
        <v>9210</v>
      </c>
    </row>
    <row r="4571" spans="1:6" x14ac:dyDescent="0.3">
      <c r="A4571" s="1" t="s">
        <v>2302</v>
      </c>
      <c r="B4571" s="1" t="s">
        <v>698</v>
      </c>
      <c r="C4571" s="1" t="s">
        <v>1305</v>
      </c>
      <c r="D4571" s="1" t="s">
        <v>1306</v>
      </c>
      <c r="E4571" s="1" t="s">
        <v>8785</v>
      </c>
      <c r="F4571" s="1" t="s">
        <v>9211</v>
      </c>
    </row>
    <row r="4572" spans="1:6" x14ac:dyDescent="0.3">
      <c r="A4572" s="1" t="s">
        <v>2302</v>
      </c>
      <c r="B4572" s="1" t="s">
        <v>698</v>
      </c>
      <c r="C4572" s="1" t="s">
        <v>1305</v>
      </c>
      <c r="D4572" s="1" t="s">
        <v>1306</v>
      </c>
      <c r="E4572" s="1" t="s">
        <v>8786</v>
      </c>
      <c r="F4572" s="1" t="s">
        <v>9212</v>
      </c>
    </row>
    <row r="4573" spans="1:6" x14ac:dyDescent="0.3">
      <c r="A4573" s="1" t="s">
        <v>2302</v>
      </c>
      <c r="B4573" s="1" t="s">
        <v>698</v>
      </c>
      <c r="C4573" s="1" t="s">
        <v>1305</v>
      </c>
      <c r="D4573" s="1" t="s">
        <v>1306</v>
      </c>
      <c r="E4573" s="1" t="s">
        <v>8787</v>
      </c>
      <c r="F4573" s="1" t="s">
        <v>9213</v>
      </c>
    </row>
    <row r="4574" spans="1:6" x14ac:dyDescent="0.3">
      <c r="A4574" s="1" t="s">
        <v>2302</v>
      </c>
      <c r="B4574" s="1" t="s">
        <v>698</v>
      </c>
      <c r="C4574" s="1" t="s">
        <v>1305</v>
      </c>
      <c r="D4574" s="1" t="s">
        <v>1306</v>
      </c>
      <c r="E4574" s="1" t="s">
        <v>8788</v>
      </c>
      <c r="F4574" s="1" t="s">
        <v>9214</v>
      </c>
    </row>
    <row r="4575" spans="1:6" x14ac:dyDescent="0.3">
      <c r="A4575" s="1" t="s">
        <v>2302</v>
      </c>
      <c r="B4575" s="1" t="s">
        <v>698</v>
      </c>
      <c r="C4575" s="1" t="s">
        <v>1305</v>
      </c>
      <c r="D4575" s="1" t="s">
        <v>1306</v>
      </c>
      <c r="E4575" s="1" t="s">
        <v>8789</v>
      </c>
      <c r="F4575" s="1" t="s">
        <v>9215</v>
      </c>
    </row>
    <row r="4576" spans="1:6" x14ac:dyDescent="0.3">
      <c r="A4576" s="1" t="s">
        <v>2302</v>
      </c>
      <c r="B4576" s="1" t="s">
        <v>698</v>
      </c>
      <c r="C4576" s="1" t="s">
        <v>1305</v>
      </c>
      <c r="D4576" s="1" t="s">
        <v>1306</v>
      </c>
      <c r="E4576" s="1" t="s">
        <v>8790</v>
      </c>
      <c r="F4576" s="1" t="s">
        <v>9216</v>
      </c>
    </row>
    <row r="4577" spans="1:6" x14ac:dyDescent="0.3">
      <c r="A4577" s="1" t="s">
        <v>2302</v>
      </c>
      <c r="B4577" s="1" t="s">
        <v>698</v>
      </c>
      <c r="C4577" s="1" t="s">
        <v>1305</v>
      </c>
      <c r="D4577" s="1" t="s">
        <v>1306</v>
      </c>
      <c r="E4577" s="1" t="s">
        <v>8791</v>
      </c>
      <c r="F4577" s="1" t="s">
        <v>9217</v>
      </c>
    </row>
    <row r="4578" spans="1:6" x14ac:dyDescent="0.3">
      <c r="A4578" s="1" t="s">
        <v>2302</v>
      </c>
      <c r="B4578" s="1" t="s">
        <v>698</v>
      </c>
      <c r="C4578" s="1" t="s">
        <v>1305</v>
      </c>
      <c r="D4578" s="1" t="s">
        <v>1306</v>
      </c>
      <c r="E4578" s="1" t="s">
        <v>8792</v>
      </c>
      <c r="F4578" s="1" t="s">
        <v>9218</v>
      </c>
    </row>
    <row r="4579" spans="1:6" x14ac:dyDescent="0.3">
      <c r="A4579" s="1" t="s">
        <v>2302</v>
      </c>
      <c r="B4579" s="1" t="s">
        <v>698</v>
      </c>
      <c r="C4579" s="1" t="s">
        <v>1305</v>
      </c>
      <c r="D4579" s="1" t="s">
        <v>1306</v>
      </c>
      <c r="E4579" s="1" t="s">
        <v>8838</v>
      </c>
      <c r="F4579" s="1" t="s">
        <v>9264</v>
      </c>
    </row>
    <row r="4580" spans="1:6" x14ac:dyDescent="0.3">
      <c r="A4580" s="1" t="s">
        <v>2302</v>
      </c>
      <c r="B4580" s="1" t="s">
        <v>698</v>
      </c>
      <c r="C4580" s="1" t="s">
        <v>1305</v>
      </c>
      <c r="D4580" s="1" t="s">
        <v>1306</v>
      </c>
      <c r="E4580" s="1" t="s">
        <v>8839</v>
      </c>
      <c r="F4580" s="1" t="s">
        <v>9265</v>
      </c>
    </row>
    <row r="4581" spans="1:6" x14ac:dyDescent="0.3">
      <c r="A4581" s="1" t="s">
        <v>2302</v>
      </c>
      <c r="B4581" s="1" t="s">
        <v>698</v>
      </c>
      <c r="C4581" s="1" t="s">
        <v>1305</v>
      </c>
      <c r="D4581" s="1" t="s">
        <v>1306</v>
      </c>
      <c r="E4581" s="1" t="s">
        <v>8840</v>
      </c>
      <c r="F4581" s="1" t="s">
        <v>9266</v>
      </c>
    </row>
    <row r="4582" spans="1:6" x14ac:dyDescent="0.3">
      <c r="A4582" s="1" t="s">
        <v>2302</v>
      </c>
      <c r="B4582" s="1" t="s">
        <v>698</v>
      </c>
      <c r="C4582" s="1" t="s">
        <v>1305</v>
      </c>
      <c r="D4582" s="1" t="s">
        <v>1306</v>
      </c>
      <c r="E4582" s="1" t="s">
        <v>8841</v>
      </c>
      <c r="F4582" s="1" t="s">
        <v>9267</v>
      </c>
    </row>
    <row r="4583" spans="1:6" x14ac:dyDescent="0.3">
      <c r="A4583" s="1" t="s">
        <v>2302</v>
      </c>
      <c r="B4583" s="1" t="s">
        <v>698</v>
      </c>
      <c r="C4583" s="1" t="s">
        <v>1305</v>
      </c>
      <c r="D4583" s="1" t="s">
        <v>1306</v>
      </c>
      <c r="E4583" s="1" t="s">
        <v>8842</v>
      </c>
      <c r="F4583" s="1" t="s">
        <v>9268</v>
      </c>
    </row>
    <row r="4584" spans="1:6" x14ac:dyDescent="0.3">
      <c r="A4584" s="1" t="s">
        <v>2302</v>
      </c>
      <c r="B4584" s="1" t="s">
        <v>698</v>
      </c>
      <c r="C4584" s="1" t="s">
        <v>1305</v>
      </c>
      <c r="D4584" s="1" t="s">
        <v>1306</v>
      </c>
      <c r="E4584" s="1" t="s">
        <v>8843</v>
      </c>
      <c r="F4584" s="1" t="s">
        <v>9269</v>
      </c>
    </row>
    <row r="4585" spans="1:6" x14ac:dyDescent="0.3">
      <c r="A4585" s="1" t="s">
        <v>2302</v>
      </c>
      <c r="B4585" s="1" t="s">
        <v>698</v>
      </c>
      <c r="C4585" s="1" t="s">
        <v>1305</v>
      </c>
      <c r="D4585" s="1" t="s">
        <v>1306</v>
      </c>
      <c r="E4585" s="1" t="s">
        <v>8844</v>
      </c>
      <c r="F4585" s="1" t="s">
        <v>9270</v>
      </c>
    </row>
    <row r="4586" spans="1:6" x14ac:dyDescent="0.3">
      <c r="A4586" s="1" t="s">
        <v>2302</v>
      </c>
      <c r="B4586" s="1" t="s">
        <v>698</v>
      </c>
      <c r="C4586" s="1" t="s">
        <v>1305</v>
      </c>
      <c r="D4586" s="1" t="s">
        <v>1306</v>
      </c>
      <c r="E4586" s="1" t="s">
        <v>8845</v>
      </c>
      <c r="F4586" s="1" t="s">
        <v>9271</v>
      </c>
    </row>
    <row r="4587" spans="1:6" x14ac:dyDescent="0.3">
      <c r="A4587" s="1" t="s">
        <v>2302</v>
      </c>
      <c r="B4587" s="1" t="s">
        <v>698</v>
      </c>
      <c r="C4587" s="1" t="s">
        <v>1305</v>
      </c>
      <c r="D4587" s="1" t="s">
        <v>1306</v>
      </c>
      <c r="E4587" s="1" t="s">
        <v>8846</v>
      </c>
      <c r="F4587" s="1" t="s">
        <v>9272</v>
      </c>
    </row>
    <row r="4588" spans="1:6" x14ac:dyDescent="0.3">
      <c r="A4588" s="1" t="s">
        <v>2302</v>
      </c>
      <c r="B4588" s="1" t="s">
        <v>698</v>
      </c>
      <c r="C4588" s="1" t="s">
        <v>1305</v>
      </c>
      <c r="D4588" s="1" t="s">
        <v>1306</v>
      </c>
      <c r="E4588" s="1" t="s">
        <v>8802</v>
      </c>
      <c r="F4588" s="1" t="s">
        <v>9228</v>
      </c>
    </row>
    <row r="4589" spans="1:6" x14ac:dyDescent="0.3">
      <c r="A4589" s="1" t="s">
        <v>2302</v>
      </c>
      <c r="B4589" s="1" t="s">
        <v>698</v>
      </c>
      <c r="C4589" s="1" t="s">
        <v>1305</v>
      </c>
      <c r="D4589" s="1" t="s">
        <v>1306</v>
      </c>
      <c r="E4589" s="1" t="s">
        <v>8803</v>
      </c>
      <c r="F4589" s="1" t="s">
        <v>9229</v>
      </c>
    </row>
    <row r="4590" spans="1:6" x14ac:dyDescent="0.3">
      <c r="A4590" s="1" t="s">
        <v>2302</v>
      </c>
      <c r="B4590" s="1" t="s">
        <v>698</v>
      </c>
      <c r="C4590" s="1" t="s">
        <v>1305</v>
      </c>
      <c r="D4590" s="1" t="s">
        <v>1306</v>
      </c>
      <c r="E4590" s="1" t="s">
        <v>8804</v>
      </c>
      <c r="F4590" s="1" t="s">
        <v>9230</v>
      </c>
    </row>
    <row r="4591" spans="1:6" x14ac:dyDescent="0.3">
      <c r="A4591" s="1" t="s">
        <v>2302</v>
      </c>
      <c r="B4591" s="1" t="s">
        <v>698</v>
      </c>
      <c r="C4591" s="1" t="s">
        <v>1305</v>
      </c>
      <c r="D4591" s="1" t="s">
        <v>1306</v>
      </c>
      <c r="E4591" s="1" t="s">
        <v>8805</v>
      </c>
      <c r="F4591" s="1" t="s">
        <v>9231</v>
      </c>
    </row>
    <row r="4592" spans="1:6" x14ac:dyDescent="0.3">
      <c r="A4592" s="1" t="s">
        <v>2302</v>
      </c>
      <c r="B4592" s="1" t="s">
        <v>698</v>
      </c>
      <c r="C4592" s="1" t="s">
        <v>1305</v>
      </c>
      <c r="D4592" s="1" t="s">
        <v>1306</v>
      </c>
      <c r="E4592" s="1" t="s">
        <v>8806</v>
      </c>
      <c r="F4592" s="1" t="s">
        <v>9232</v>
      </c>
    </row>
    <row r="4593" spans="1:6" x14ac:dyDescent="0.3">
      <c r="A4593" s="1" t="s">
        <v>2302</v>
      </c>
      <c r="B4593" s="1" t="s">
        <v>698</v>
      </c>
      <c r="C4593" s="1" t="s">
        <v>1305</v>
      </c>
      <c r="D4593" s="1" t="s">
        <v>1306</v>
      </c>
      <c r="E4593" s="1" t="s">
        <v>8807</v>
      </c>
      <c r="F4593" s="1" t="s">
        <v>9233</v>
      </c>
    </row>
    <row r="4594" spans="1:6" x14ac:dyDescent="0.3">
      <c r="A4594" s="1" t="s">
        <v>2302</v>
      </c>
      <c r="B4594" s="1" t="s">
        <v>698</v>
      </c>
      <c r="C4594" s="1" t="s">
        <v>1305</v>
      </c>
      <c r="D4594" s="1" t="s">
        <v>1306</v>
      </c>
      <c r="E4594" s="1" t="s">
        <v>8808</v>
      </c>
      <c r="F4594" s="1" t="s">
        <v>9234</v>
      </c>
    </row>
    <row r="4595" spans="1:6" x14ac:dyDescent="0.3">
      <c r="A4595" s="1" t="s">
        <v>2302</v>
      </c>
      <c r="B4595" s="1" t="s">
        <v>698</v>
      </c>
      <c r="C4595" s="1" t="s">
        <v>1305</v>
      </c>
      <c r="D4595" s="1" t="s">
        <v>1306</v>
      </c>
      <c r="E4595" s="1" t="s">
        <v>8809</v>
      </c>
      <c r="F4595" s="1" t="s">
        <v>9235</v>
      </c>
    </row>
    <row r="4596" spans="1:6" x14ac:dyDescent="0.3">
      <c r="A4596" s="1" t="s">
        <v>2302</v>
      </c>
      <c r="B4596" s="1" t="s">
        <v>698</v>
      </c>
      <c r="C4596" s="1" t="s">
        <v>1305</v>
      </c>
      <c r="D4596" s="1" t="s">
        <v>1306</v>
      </c>
      <c r="E4596" s="1" t="s">
        <v>8810</v>
      </c>
      <c r="F4596" s="1" t="s">
        <v>9236</v>
      </c>
    </row>
    <row r="4597" spans="1:6" x14ac:dyDescent="0.3">
      <c r="A4597" s="1" t="s">
        <v>2302</v>
      </c>
      <c r="B4597" s="1" t="s">
        <v>698</v>
      </c>
      <c r="C4597" s="1" t="s">
        <v>1305</v>
      </c>
      <c r="D4597" s="1" t="s">
        <v>1306</v>
      </c>
      <c r="E4597" s="1" t="s">
        <v>8820</v>
      </c>
      <c r="F4597" s="1" t="s">
        <v>9246</v>
      </c>
    </row>
    <row r="4598" spans="1:6" x14ac:dyDescent="0.3">
      <c r="A4598" s="1" t="s">
        <v>2302</v>
      </c>
      <c r="B4598" s="1" t="s">
        <v>698</v>
      </c>
      <c r="C4598" s="1" t="s">
        <v>1305</v>
      </c>
      <c r="D4598" s="1" t="s">
        <v>1306</v>
      </c>
      <c r="E4598" s="1" t="s">
        <v>8821</v>
      </c>
      <c r="F4598" s="1" t="s">
        <v>9247</v>
      </c>
    </row>
    <row r="4599" spans="1:6" x14ac:dyDescent="0.3">
      <c r="A4599" s="1" t="s">
        <v>2302</v>
      </c>
      <c r="B4599" s="1" t="s">
        <v>698</v>
      </c>
      <c r="C4599" s="1" t="s">
        <v>1305</v>
      </c>
      <c r="D4599" s="1" t="s">
        <v>1306</v>
      </c>
      <c r="E4599" s="1" t="s">
        <v>8822</v>
      </c>
      <c r="F4599" s="1" t="s">
        <v>9248</v>
      </c>
    </row>
    <row r="4600" spans="1:6" x14ac:dyDescent="0.3">
      <c r="A4600" s="1" t="s">
        <v>2302</v>
      </c>
      <c r="B4600" s="1" t="s">
        <v>698</v>
      </c>
      <c r="C4600" s="1" t="s">
        <v>1305</v>
      </c>
      <c r="D4600" s="1" t="s">
        <v>1306</v>
      </c>
      <c r="E4600" s="1" t="s">
        <v>8823</v>
      </c>
      <c r="F4600" s="1" t="s">
        <v>9249</v>
      </c>
    </row>
    <row r="4601" spans="1:6" x14ac:dyDescent="0.3">
      <c r="A4601" s="1" t="s">
        <v>2302</v>
      </c>
      <c r="B4601" s="1" t="s">
        <v>698</v>
      </c>
      <c r="C4601" s="1" t="s">
        <v>1305</v>
      </c>
      <c r="D4601" s="1" t="s">
        <v>1306</v>
      </c>
      <c r="E4601" s="1" t="s">
        <v>8824</v>
      </c>
      <c r="F4601" s="1" t="s">
        <v>9250</v>
      </c>
    </row>
    <row r="4602" spans="1:6" x14ac:dyDescent="0.3">
      <c r="A4602" s="1" t="s">
        <v>2302</v>
      </c>
      <c r="B4602" s="1" t="s">
        <v>698</v>
      </c>
      <c r="C4602" s="1" t="s">
        <v>1305</v>
      </c>
      <c r="D4602" s="1" t="s">
        <v>1306</v>
      </c>
      <c r="E4602" s="1" t="s">
        <v>8825</v>
      </c>
      <c r="F4602" s="1" t="s">
        <v>9251</v>
      </c>
    </row>
    <row r="4603" spans="1:6" x14ac:dyDescent="0.3">
      <c r="A4603" s="1" t="s">
        <v>2302</v>
      </c>
      <c r="B4603" s="1" t="s">
        <v>698</v>
      </c>
      <c r="C4603" s="1" t="s">
        <v>1305</v>
      </c>
      <c r="D4603" s="1" t="s">
        <v>1306</v>
      </c>
      <c r="E4603" s="1" t="s">
        <v>8826</v>
      </c>
      <c r="F4603" s="1" t="s">
        <v>9252</v>
      </c>
    </row>
    <row r="4604" spans="1:6" x14ac:dyDescent="0.3">
      <c r="A4604" s="1" t="s">
        <v>2302</v>
      </c>
      <c r="B4604" s="1" t="s">
        <v>698</v>
      </c>
      <c r="C4604" s="1" t="s">
        <v>1305</v>
      </c>
      <c r="D4604" s="1" t="s">
        <v>1306</v>
      </c>
      <c r="E4604" s="1" t="s">
        <v>8827</v>
      </c>
      <c r="F4604" s="1" t="s">
        <v>9253</v>
      </c>
    </row>
    <row r="4605" spans="1:6" x14ac:dyDescent="0.3">
      <c r="A4605" s="1" t="s">
        <v>2302</v>
      </c>
      <c r="B4605" s="1" t="s">
        <v>698</v>
      </c>
      <c r="C4605" s="1" t="s">
        <v>1305</v>
      </c>
      <c r="D4605" s="1" t="s">
        <v>1306</v>
      </c>
      <c r="E4605" s="1" t="s">
        <v>8828</v>
      </c>
      <c r="F4605" s="1" t="s">
        <v>9254</v>
      </c>
    </row>
    <row r="4606" spans="1:6" x14ac:dyDescent="0.3">
      <c r="A4606" s="1" t="s">
        <v>2302</v>
      </c>
      <c r="B4606" s="1" t="s">
        <v>698</v>
      </c>
      <c r="C4606" s="1" t="s">
        <v>1305</v>
      </c>
      <c r="D4606" s="1" t="s">
        <v>1306</v>
      </c>
      <c r="E4606" s="1" t="s">
        <v>8784</v>
      </c>
      <c r="F4606" s="1" t="s">
        <v>9210</v>
      </c>
    </row>
    <row r="4607" spans="1:6" x14ac:dyDescent="0.3">
      <c r="A4607" s="1" t="s">
        <v>2302</v>
      </c>
      <c r="B4607" s="1" t="s">
        <v>698</v>
      </c>
      <c r="C4607" s="1" t="s">
        <v>1305</v>
      </c>
      <c r="D4607" s="1" t="s">
        <v>1306</v>
      </c>
      <c r="E4607" s="1" t="s">
        <v>8785</v>
      </c>
      <c r="F4607" s="1" t="s">
        <v>9211</v>
      </c>
    </row>
    <row r="4608" spans="1:6" x14ac:dyDescent="0.3">
      <c r="A4608" s="1" t="s">
        <v>2302</v>
      </c>
      <c r="B4608" s="1" t="s">
        <v>698</v>
      </c>
      <c r="C4608" s="1" t="s">
        <v>1305</v>
      </c>
      <c r="D4608" s="1" t="s">
        <v>1306</v>
      </c>
      <c r="E4608" s="1" t="s">
        <v>8786</v>
      </c>
      <c r="F4608" s="1" t="s">
        <v>9212</v>
      </c>
    </row>
    <row r="4609" spans="1:6" x14ac:dyDescent="0.3">
      <c r="A4609" s="1" t="s">
        <v>2302</v>
      </c>
      <c r="B4609" s="1" t="s">
        <v>698</v>
      </c>
      <c r="C4609" s="1" t="s">
        <v>1305</v>
      </c>
      <c r="D4609" s="1" t="s">
        <v>1306</v>
      </c>
      <c r="E4609" s="1" t="s">
        <v>8787</v>
      </c>
      <c r="F4609" s="1" t="s">
        <v>9213</v>
      </c>
    </row>
    <row r="4610" spans="1:6" x14ac:dyDescent="0.3">
      <c r="A4610" s="1" t="s">
        <v>2302</v>
      </c>
      <c r="B4610" s="1" t="s">
        <v>698</v>
      </c>
      <c r="C4610" s="1" t="s">
        <v>1305</v>
      </c>
      <c r="D4610" s="1" t="s">
        <v>1306</v>
      </c>
      <c r="E4610" s="1" t="s">
        <v>8788</v>
      </c>
      <c r="F4610" s="1" t="s">
        <v>9214</v>
      </c>
    </row>
    <row r="4611" spans="1:6" x14ac:dyDescent="0.3">
      <c r="A4611" s="1" t="s">
        <v>2302</v>
      </c>
      <c r="B4611" s="1" t="s">
        <v>698</v>
      </c>
      <c r="C4611" s="1" t="s">
        <v>1305</v>
      </c>
      <c r="D4611" s="1" t="s">
        <v>1306</v>
      </c>
      <c r="E4611" s="1" t="s">
        <v>8789</v>
      </c>
      <c r="F4611" s="1" t="s">
        <v>9215</v>
      </c>
    </row>
    <row r="4612" spans="1:6" x14ac:dyDescent="0.3">
      <c r="A4612" s="1" t="s">
        <v>2302</v>
      </c>
      <c r="B4612" s="1" t="s">
        <v>698</v>
      </c>
      <c r="C4612" s="1" t="s">
        <v>1305</v>
      </c>
      <c r="D4612" s="1" t="s">
        <v>1306</v>
      </c>
      <c r="E4612" s="1" t="s">
        <v>8790</v>
      </c>
      <c r="F4612" s="1" t="s">
        <v>9216</v>
      </c>
    </row>
    <row r="4613" spans="1:6" x14ac:dyDescent="0.3">
      <c r="A4613" s="1" t="s">
        <v>2302</v>
      </c>
      <c r="B4613" s="1" t="s">
        <v>698</v>
      </c>
      <c r="C4613" s="1" t="s">
        <v>1305</v>
      </c>
      <c r="D4613" s="1" t="s">
        <v>1306</v>
      </c>
      <c r="E4613" s="1" t="s">
        <v>8791</v>
      </c>
      <c r="F4613" s="1" t="s">
        <v>9217</v>
      </c>
    </row>
    <row r="4614" spans="1:6" x14ac:dyDescent="0.3">
      <c r="A4614" s="1" t="s">
        <v>2302</v>
      </c>
      <c r="B4614" s="1" t="s">
        <v>698</v>
      </c>
      <c r="C4614" s="1" t="s">
        <v>1305</v>
      </c>
      <c r="D4614" s="1" t="s">
        <v>1306</v>
      </c>
      <c r="E4614" s="1" t="s">
        <v>8792</v>
      </c>
      <c r="F4614" s="1" t="s">
        <v>9218</v>
      </c>
    </row>
    <row r="4615" spans="1:6" x14ac:dyDescent="0.3">
      <c r="A4615" s="1" t="s">
        <v>2302</v>
      </c>
      <c r="B4615" s="1" t="s">
        <v>698</v>
      </c>
      <c r="C4615" s="1" t="s">
        <v>1305</v>
      </c>
      <c r="D4615" s="1" t="s">
        <v>1306</v>
      </c>
      <c r="E4615" s="1" t="s">
        <v>8838</v>
      </c>
      <c r="F4615" s="1" t="s">
        <v>9264</v>
      </c>
    </row>
    <row r="4616" spans="1:6" x14ac:dyDescent="0.3">
      <c r="A4616" s="1" t="s">
        <v>2302</v>
      </c>
      <c r="B4616" s="1" t="s">
        <v>698</v>
      </c>
      <c r="C4616" s="1" t="s">
        <v>1305</v>
      </c>
      <c r="D4616" s="1" t="s">
        <v>1306</v>
      </c>
      <c r="E4616" s="1" t="s">
        <v>8839</v>
      </c>
      <c r="F4616" s="1" t="s">
        <v>9265</v>
      </c>
    </row>
    <row r="4617" spans="1:6" x14ac:dyDescent="0.3">
      <c r="A4617" s="1" t="s">
        <v>2302</v>
      </c>
      <c r="B4617" s="1" t="s">
        <v>698</v>
      </c>
      <c r="C4617" s="1" t="s">
        <v>1305</v>
      </c>
      <c r="D4617" s="1" t="s">
        <v>1306</v>
      </c>
      <c r="E4617" s="1" t="s">
        <v>8840</v>
      </c>
      <c r="F4617" s="1" t="s">
        <v>9266</v>
      </c>
    </row>
    <row r="4618" spans="1:6" x14ac:dyDescent="0.3">
      <c r="A4618" s="1" t="s">
        <v>2302</v>
      </c>
      <c r="B4618" s="1" t="s">
        <v>698</v>
      </c>
      <c r="C4618" s="1" t="s">
        <v>1305</v>
      </c>
      <c r="D4618" s="1" t="s">
        <v>1306</v>
      </c>
      <c r="E4618" s="1" t="s">
        <v>8841</v>
      </c>
      <c r="F4618" s="1" t="s">
        <v>9267</v>
      </c>
    </row>
    <row r="4619" spans="1:6" x14ac:dyDescent="0.3">
      <c r="A4619" s="1" t="s">
        <v>2302</v>
      </c>
      <c r="B4619" s="1" t="s">
        <v>698</v>
      </c>
      <c r="C4619" s="1" t="s">
        <v>1305</v>
      </c>
      <c r="D4619" s="1" t="s">
        <v>1306</v>
      </c>
      <c r="E4619" s="1" t="s">
        <v>8842</v>
      </c>
      <c r="F4619" s="1" t="s">
        <v>9268</v>
      </c>
    </row>
    <row r="4620" spans="1:6" x14ac:dyDescent="0.3">
      <c r="A4620" s="1" t="s">
        <v>2302</v>
      </c>
      <c r="B4620" s="1" t="s">
        <v>698</v>
      </c>
      <c r="C4620" s="1" t="s">
        <v>1305</v>
      </c>
      <c r="D4620" s="1" t="s">
        <v>1306</v>
      </c>
      <c r="E4620" s="1" t="s">
        <v>8843</v>
      </c>
      <c r="F4620" s="1" t="s">
        <v>9269</v>
      </c>
    </row>
    <row r="4621" spans="1:6" x14ac:dyDescent="0.3">
      <c r="A4621" s="1" t="s">
        <v>2302</v>
      </c>
      <c r="B4621" s="1" t="s">
        <v>698</v>
      </c>
      <c r="C4621" s="1" t="s">
        <v>1305</v>
      </c>
      <c r="D4621" s="1" t="s">
        <v>1306</v>
      </c>
      <c r="E4621" s="1" t="s">
        <v>8844</v>
      </c>
      <c r="F4621" s="1" t="s">
        <v>9270</v>
      </c>
    </row>
    <row r="4622" spans="1:6" x14ac:dyDescent="0.3">
      <c r="A4622" s="1" t="s">
        <v>2302</v>
      </c>
      <c r="B4622" s="1" t="s">
        <v>698</v>
      </c>
      <c r="C4622" s="1" t="s">
        <v>1305</v>
      </c>
      <c r="D4622" s="1" t="s">
        <v>1306</v>
      </c>
      <c r="E4622" s="1" t="s">
        <v>8845</v>
      </c>
      <c r="F4622" s="1" t="s">
        <v>9271</v>
      </c>
    </row>
    <row r="4623" spans="1:6" x14ac:dyDescent="0.3">
      <c r="A4623" s="1" t="s">
        <v>2302</v>
      </c>
      <c r="B4623" s="1" t="s">
        <v>698</v>
      </c>
      <c r="C4623" s="1" t="s">
        <v>1305</v>
      </c>
      <c r="D4623" s="1" t="s">
        <v>1306</v>
      </c>
      <c r="E4623" s="1" t="s">
        <v>8846</v>
      </c>
      <c r="F4623" s="1" t="s">
        <v>9272</v>
      </c>
    </row>
    <row r="4624" spans="1:6" x14ac:dyDescent="0.3">
      <c r="A4624" s="1" t="s">
        <v>2302</v>
      </c>
      <c r="B4624" s="1" t="s">
        <v>698</v>
      </c>
      <c r="C4624" s="1" t="s">
        <v>1305</v>
      </c>
      <c r="D4624" s="1" t="s">
        <v>1306</v>
      </c>
      <c r="E4624" s="1" t="s">
        <v>8829</v>
      </c>
      <c r="F4624" s="1" t="s">
        <v>9255</v>
      </c>
    </row>
    <row r="4625" spans="1:6" x14ac:dyDescent="0.3">
      <c r="A4625" s="1" t="s">
        <v>2302</v>
      </c>
      <c r="B4625" s="1" t="s">
        <v>698</v>
      </c>
      <c r="C4625" s="1" t="s">
        <v>1305</v>
      </c>
      <c r="D4625" s="1" t="s">
        <v>1306</v>
      </c>
      <c r="E4625" s="1" t="s">
        <v>8830</v>
      </c>
      <c r="F4625" s="1" t="s">
        <v>9256</v>
      </c>
    </row>
    <row r="4626" spans="1:6" x14ac:dyDescent="0.3">
      <c r="A4626" s="1" t="s">
        <v>2302</v>
      </c>
      <c r="B4626" s="1" t="s">
        <v>698</v>
      </c>
      <c r="C4626" s="1" t="s">
        <v>1305</v>
      </c>
      <c r="D4626" s="1" t="s">
        <v>1306</v>
      </c>
      <c r="E4626" s="1" t="s">
        <v>8831</v>
      </c>
      <c r="F4626" s="1" t="s">
        <v>9257</v>
      </c>
    </row>
    <row r="4627" spans="1:6" x14ac:dyDescent="0.3">
      <c r="A4627" s="1" t="s">
        <v>2302</v>
      </c>
      <c r="B4627" s="1" t="s">
        <v>698</v>
      </c>
      <c r="C4627" s="1" t="s">
        <v>1305</v>
      </c>
      <c r="D4627" s="1" t="s">
        <v>1306</v>
      </c>
      <c r="E4627" s="1" t="s">
        <v>8832</v>
      </c>
      <c r="F4627" s="1" t="s">
        <v>9258</v>
      </c>
    </row>
    <row r="4628" spans="1:6" x14ac:dyDescent="0.3">
      <c r="A4628" s="1" t="s">
        <v>2302</v>
      </c>
      <c r="B4628" s="1" t="s">
        <v>698</v>
      </c>
      <c r="C4628" s="1" t="s">
        <v>1305</v>
      </c>
      <c r="D4628" s="1" t="s">
        <v>1306</v>
      </c>
      <c r="E4628" s="1" t="s">
        <v>8833</v>
      </c>
      <c r="F4628" s="1" t="s">
        <v>9259</v>
      </c>
    </row>
    <row r="4629" spans="1:6" x14ac:dyDescent="0.3">
      <c r="A4629" s="1" t="s">
        <v>2302</v>
      </c>
      <c r="B4629" s="1" t="s">
        <v>698</v>
      </c>
      <c r="C4629" s="1" t="s">
        <v>1305</v>
      </c>
      <c r="D4629" s="1" t="s">
        <v>1306</v>
      </c>
      <c r="E4629" s="1" t="s">
        <v>8834</v>
      </c>
      <c r="F4629" s="1" t="s">
        <v>9260</v>
      </c>
    </row>
    <row r="4630" spans="1:6" x14ac:dyDescent="0.3">
      <c r="A4630" s="1" t="s">
        <v>2302</v>
      </c>
      <c r="B4630" s="1" t="s">
        <v>698</v>
      </c>
      <c r="C4630" s="1" t="s">
        <v>1305</v>
      </c>
      <c r="D4630" s="1" t="s">
        <v>1306</v>
      </c>
      <c r="E4630" s="1" t="s">
        <v>8835</v>
      </c>
      <c r="F4630" s="1" t="s">
        <v>9261</v>
      </c>
    </row>
    <row r="4631" spans="1:6" x14ac:dyDescent="0.3">
      <c r="A4631" s="1" t="s">
        <v>2302</v>
      </c>
      <c r="B4631" s="1" t="s">
        <v>698</v>
      </c>
      <c r="C4631" s="1" t="s">
        <v>1305</v>
      </c>
      <c r="D4631" s="1" t="s">
        <v>1306</v>
      </c>
      <c r="E4631" s="1" t="s">
        <v>8836</v>
      </c>
      <c r="F4631" s="1" t="s">
        <v>9262</v>
      </c>
    </row>
    <row r="4632" spans="1:6" x14ac:dyDescent="0.3">
      <c r="A4632" s="1" t="s">
        <v>2302</v>
      </c>
      <c r="B4632" s="1" t="s">
        <v>698</v>
      </c>
      <c r="C4632" s="1" t="s">
        <v>1305</v>
      </c>
      <c r="D4632" s="1" t="s">
        <v>1306</v>
      </c>
      <c r="E4632" s="1" t="s">
        <v>8837</v>
      </c>
      <c r="F4632" s="1" t="s">
        <v>9263</v>
      </c>
    </row>
    <row r="4633" spans="1:6" x14ac:dyDescent="0.3">
      <c r="A4633" s="1" t="s">
        <v>2302</v>
      </c>
      <c r="B4633" s="1" t="s">
        <v>698</v>
      </c>
      <c r="C4633" s="1" t="s">
        <v>1305</v>
      </c>
      <c r="D4633" s="1" t="s">
        <v>1306</v>
      </c>
      <c r="E4633" s="1" t="s">
        <v>8811</v>
      </c>
      <c r="F4633" s="1" t="s">
        <v>9237</v>
      </c>
    </row>
    <row r="4634" spans="1:6" x14ac:dyDescent="0.3">
      <c r="A4634" s="1" t="s">
        <v>2302</v>
      </c>
      <c r="B4634" s="1" t="s">
        <v>698</v>
      </c>
      <c r="C4634" s="1" t="s">
        <v>1305</v>
      </c>
      <c r="D4634" s="1" t="s">
        <v>1306</v>
      </c>
      <c r="E4634" s="1" t="s">
        <v>8812</v>
      </c>
      <c r="F4634" s="1" t="s">
        <v>9238</v>
      </c>
    </row>
    <row r="4635" spans="1:6" x14ac:dyDescent="0.3">
      <c r="A4635" s="1" t="s">
        <v>2302</v>
      </c>
      <c r="B4635" s="1" t="s">
        <v>698</v>
      </c>
      <c r="C4635" s="1" t="s">
        <v>1305</v>
      </c>
      <c r="D4635" s="1" t="s">
        <v>1306</v>
      </c>
      <c r="E4635" s="1" t="s">
        <v>8813</v>
      </c>
      <c r="F4635" s="1" t="s">
        <v>9239</v>
      </c>
    </row>
    <row r="4636" spans="1:6" x14ac:dyDescent="0.3">
      <c r="A4636" s="1" t="s">
        <v>2302</v>
      </c>
      <c r="B4636" s="1" t="s">
        <v>698</v>
      </c>
      <c r="C4636" s="1" t="s">
        <v>1305</v>
      </c>
      <c r="D4636" s="1" t="s">
        <v>1306</v>
      </c>
      <c r="E4636" s="1" t="s">
        <v>8814</v>
      </c>
      <c r="F4636" s="1" t="s">
        <v>9240</v>
      </c>
    </row>
    <row r="4637" spans="1:6" x14ac:dyDescent="0.3">
      <c r="A4637" s="1" t="s">
        <v>2302</v>
      </c>
      <c r="B4637" s="1" t="s">
        <v>698</v>
      </c>
      <c r="C4637" s="1" t="s">
        <v>1305</v>
      </c>
      <c r="D4637" s="1" t="s">
        <v>1306</v>
      </c>
      <c r="E4637" s="1" t="s">
        <v>8815</v>
      </c>
      <c r="F4637" s="1" t="s">
        <v>9241</v>
      </c>
    </row>
    <row r="4638" spans="1:6" x14ac:dyDescent="0.3">
      <c r="A4638" s="1" t="s">
        <v>2302</v>
      </c>
      <c r="B4638" s="1" t="s">
        <v>698</v>
      </c>
      <c r="C4638" s="1" t="s">
        <v>1305</v>
      </c>
      <c r="D4638" s="1" t="s">
        <v>1306</v>
      </c>
      <c r="E4638" s="1" t="s">
        <v>8816</v>
      </c>
      <c r="F4638" s="1" t="s">
        <v>9242</v>
      </c>
    </row>
    <row r="4639" spans="1:6" x14ac:dyDescent="0.3">
      <c r="A4639" s="1" t="s">
        <v>2302</v>
      </c>
      <c r="B4639" s="1" t="s">
        <v>698</v>
      </c>
      <c r="C4639" s="1" t="s">
        <v>1305</v>
      </c>
      <c r="D4639" s="1" t="s">
        <v>1306</v>
      </c>
      <c r="E4639" s="1" t="s">
        <v>8817</v>
      </c>
      <c r="F4639" s="1" t="s">
        <v>9243</v>
      </c>
    </row>
    <row r="4640" spans="1:6" x14ac:dyDescent="0.3">
      <c r="A4640" s="1" t="s">
        <v>2302</v>
      </c>
      <c r="B4640" s="1" t="s">
        <v>698</v>
      </c>
      <c r="C4640" s="1" t="s">
        <v>1305</v>
      </c>
      <c r="D4640" s="1" t="s">
        <v>1306</v>
      </c>
      <c r="E4640" s="1" t="s">
        <v>8818</v>
      </c>
      <c r="F4640" s="1" t="s">
        <v>9244</v>
      </c>
    </row>
    <row r="4641" spans="1:6" x14ac:dyDescent="0.3">
      <c r="A4641" s="1" t="s">
        <v>2302</v>
      </c>
      <c r="B4641" s="1" t="s">
        <v>698</v>
      </c>
      <c r="C4641" s="1" t="s">
        <v>1305</v>
      </c>
      <c r="D4641" s="1" t="s">
        <v>1306</v>
      </c>
      <c r="E4641" s="1" t="s">
        <v>8819</v>
      </c>
      <c r="F4641" s="1" t="s">
        <v>9245</v>
      </c>
    </row>
    <row r="4642" spans="1:6" x14ac:dyDescent="0.3">
      <c r="A4642" s="1" t="s">
        <v>2302</v>
      </c>
      <c r="B4642" s="1" t="s">
        <v>698</v>
      </c>
      <c r="C4642" s="1" t="s">
        <v>1305</v>
      </c>
      <c r="D4642" s="1" t="s">
        <v>1306</v>
      </c>
      <c r="E4642" s="1" t="s">
        <v>8784</v>
      </c>
      <c r="F4642" s="1" t="s">
        <v>9210</v>
      </c>
    </row>
    <row r="4643" spans="1:6" x14ac:dyDescent="0.3">
      <c r="A4643" s="1" t="s">
        <v>2302</v>
      </c>
      <c r="B4643" s="1" t="s">
        <v>698</v>
      </c>
      <c r="C4643" s="1" t="s">
        <v>1305</v>
      </c>
      <c r="D4643" s="1" t="s">
        <v>1306</v>
      </c>
      <c r="E4643" s="1" t="s">
        <v>8785</v>
      </c>
      <c r="F4643" s="1" t="s">
        <v>9211</v>
      </c>
    </row>
    <row r="4644" spans="1:6" x14ac:dyDescent="0.3">
      <c r="A4644" s="1" t="s">
        <v>2302</v>
      </c>
      <c r="B4644" s="1" t="s">
        <v>698</v>
      </c>
      <c r="C4644" s="1" t="s">
        <v>1305</v>
      </c>
      <c r="D4644" s="1" t="s">
        <v>1306</v>
      </c>
      <c r="E4644" s="1" t="s">
        <v>8786</v>
      </c>
      <c r="F4644" s="1" t="s">
        <v>9212</v>
      </c>
    </row>
    <row r="4645" spans="1:6" x14ac:dyDescent="0.3">
      <c r="A4645" s="1" t="s">
        <v>2302</v>
      </c>
      <c r="B4645" s="1" t="s">
        <v>698</v>
      </c>
      <c r="C4645" s="1" t="s">
        <v>1305</v>
      </c>
      <c r="D4645" s="1" t="s">
        <v>1306</v>
      </c>
      <c r="E4645" s="1" t="s">
        <v>8787</v>
      </c>
      <c r="F4645" s="1" t="s">
        <v>9213</v>
      </c>
    </row>
    <row r="4646" spans="1:6" x14ac:dyDescent="0.3">
      <c r="A4646" s="1" t="s">
        <v>2302</v>
      </c>
      <c r="B4646" s="1" t="s">
        <v>698</v>
      </c>
      <c r="C4646" s="1" t="s">
        <v>1305</v>
      </c>
      <c r="D4646" s="1" t="s">
        <v>1306</v>
      </c>
      <c r="E4646" s="1" t="s">
        <v>8788</v>
      </c>
      <c r="F4646" s="1" t="s">
        <v>9214</v>
      </c>
    </row>
    <row r="4647" spans="1:6" x14ac:dyDescent="0.3">
      <c r="A4647" s="1" t="s">
        <v>2302</v>
      </c>
      <c r="B4647" s="1" t="s">
        <v>698</v>
      </c>
      <c r="C4647" s="1" t="s">
        <v>1305</v>
      </c>
      <c r="D4647" s="1" t="s">
        <v>1306</v>
      </c>
      <c r="E4647" s="1" t="s">
        <v>8789</v>
      </c>
      <c r="F4647" s="1" t="s">
        <v>9215</v>
      </c>
    </row>
    <row r="4648" spans="1:6" x14ac:dyDescent="0.3">
      <c r="A4648" s="1" t="s">
        <v>2302</v>
      </c>
      <c r="B4648" s="1" t="s">
        <v>698</v>
      </c>
      <c r="C4648" s="1" t="s">
        <v>1305</v>
      </c>
      <c r="D4648" s="1" t="s">
        <v>1306</v>
      </c>
      <c r="E4648" s="1" t="s">
        <v>8790</v>
      </c>
      <c r="F4648" s="1" t="s">
        <v>9216</v>
      </c>
    </row>
    <row r="4649" spans="1:6" x14ac:dyDescent="0.3">
      <c r="A4649" s="1" t="s">
        <v>2302</v>
      </c>
      <c r="B4649" s="1" t="s">
        <v>698</v>
      </c>
      <c r="C4649" s="1" t="s">
        <v>1305</v>
      </c>
      <c r="D4649" s="1" t="s">
        <v>1306</v>
      </c>
      <c r="E4649" s="1" t="s">
        <v>8791</v>
      </c>
      <c r="F4649" s="1" t="s">
        <v>9217</v>
      </c>
    </row>
    <row r="4650" spans="1:6" x14ac:dyDescent="0.3">
      <c r="A4650" s="1" t="s">
        <v>2302</v>
      </c>
      <c r="B4650" s="1" t="s">
        <v>698</v>
      </c>
      <c r="C4650" s="1" t="s">
        <v>1305</v>
      </c>
      <c r="D4650" s="1" t="s">
        <v>1306</v>
      </c>
      <c r="E4650" s="1" t="s">
        <v>8792</v>
      </c>
      <c r="F4650" s="1" t="s">
        <v>9218</v>
      </c>
    </row>
    <row r="4651" spans="1:6" x14ac:dyDescent="0.3">
      <c r="A4651" s="1" t="s">
        <v>2302</v>
      </c>
      <c r="B4651" s="1" t="s">
        <v>698</v>
      </c>
      <c r="C4651" s="1" t="s">
        <v>1305</v>
      </c>
      <c r="D4651" s="1" t="s">
        <v>1306</v>
      </c>
      <c r="E4651" s="1" t="s">
        <v>8838</v>
      </c>
      <c r="F4651" s="1" t="s">
        <v>9264</v>
      </c>
    </row>
    <row r="4652" spans="1:6" x14ac:dyDescent="0.3">
      <c r="A4652" s="1" t="s">
        <v>2302</v>
      </c>
      <c r="B4652" s="1" t="s">
        <v>698</v>
      </c>
      <c r="C4652" s="1" t="s">
        <v>1305</v>
      </c>
      <c r="D4652" s="1" t="s">
        <v>1306</v>
      </c>
      <c r="E4652" s="1" t="s">
        <v>8839</v>
      </c>
      <c r="F4652" s="1" t="s">
        <v>9265</v>
      </c>
    </row>
    <row r="4653" spans="1:6" x14ac:dyDescent="0.3">
      <c r="A4653" s="1" t="s">
        <v>2302</v>
      </c>
      <c r="B4653" s="1" t="s">
        <v>698</v>
      </c>
      <c r="C4653" s="1" t="s">
        <v>1305</v>
      </c>
      <c r="D4653" s="1" t="s">
        <v>1306</v>
      </c>
      <c r="E4653" s="1" t="s">
        <v>8840</v>
      </c>
      <c r="F4653" s="1" t="s">
        <v>9266</v>
      </c>
    </row>
    <row r="4654" spans="1:6" x14ac:dyDescent="0.3">
      <c r="A4654" s="1" t="s">
        <v>2302</v>
      </c>
      <c r="B4654" s="1" t="s">
        <v>698</v>
      </c>
      <c r="C4654" s="1" t="s">
        <v>1305</v>
      </c>
      <c r="D4654" s="1" t="s">
        <v>1306</v>
      </c>
      <c r="E4654" s="1" t="s">
        <v>8841</v>
      </c>
      <c r="F4654" s="1" t="s">
        <v>9267</v>
      </c>
    </row>
    <row r="4655" spans="1:6" x14ac:dyDescent="0.3">
      <c r="A4655" s="1" t="s">
        <v>2302</v>
      </c>
      <c r="B4655" s="1" t="s">
        <v>698</v>
      </c>
      <c r="C4655" s="1" t="s">
        <v>1305</v>
      </c>
      <c r="D4655" s="1" t="s">
        <v>1306</v>
      </c>
      <c r="E4655" s="1" t="s">
        <v>8842</v>
      </c>
      <c r="F4655" s="1" t="s">
        <v>9268</v>
      </c>
    </row>
    <row r="4656" spans="1:6" x14ac:dyDescent="0.3">
      <c r="A4656" s="1" t="s">
        <v>2302</v>
      </c>
      <c r="B4656" s="1" t="s">
        <v>698</v>
      </c>
      <c r="C4656" s="1" t="s">
        <v>1305</v>
      </c>
      <c r="D4656" s="1" t="s">
        <v>1306</v>
      </c>
      <c r="E4656" s="1" t="s">
        <v>8843</v>
      </c>
      <c r="F4656" s="1" t="s">
        <v>9269</v>
      </c>
    </row>
    <row r="4657" spans="1:6" x14ac:dyDescent="0.3">
      <c r="A4657" s="1" t="s">
        <v>2302</v>
      </c>
      <c r="B4657" s="1" t="s">
        <v>698</v>
      </c>
      <c r="C4657" s="1" t="s">
        <v>1305</v>
      </c>
      <c r="D4657" s="1" t="s">
        <v>1306</v>
      </c>
      <c r="E4657" s="1" t="s">
        <v>8844</v>
      </c>
      <c r="F4657" s="1" t="s">
        <v>9270</v>
      </c>
    </row>
    <row r="4658" spans="1:6" x14ac:dyDescent="0.3">
      <c r="A4658" s="1" t="s">
        <v>2302</v>
      </c>
      <c r="B4658" s="1" t="s">
        <v>698</v>
      </c>
      <c r="C4658" s="1" t="s">
        <v>1305</v>
      </c>
      <c r="D4658" s="1" t="s">
        <v>1306</v>
      </c>
      <c r="E4658" s="1" t="s">
        <v>8845</v>
      </c>
      <c r="F4658" s="1" t="s">
        <v>9271</v>
      </c>
    </row>
    <row r="4659" spans="1:6" x14ac:dyDescent="0.3">
      <c r="A4659" s="1" t="s">
        <v>2302</v>
      </c>
      <c r="B4659" s="1" t="s">
        <v>698</v>
      </c>
      <c r="C4659" s="1" t="s">
        <v>1305</v>
      </c>
      <c r="D4659" s="1" t="s">
        <v>1306</v>
      </c>
      <c r="E4659" s="1" t="s">
        <v>8846</v>
      </c>
      <c r="F4659" s="1" t="s">
        <v>9272</v>
      </c>
    </row>
    <row r="4660" spans="1:6" x14ac:dyDescent="0.3">
      <c r="A4660" s="1" t="s">
        <v>2302</v>
      </c>
      <c r="B4660" s="1" t="s">
        <v>698</v>
      </c>
      <c r="C4660" s="1" t="s">
        <v>1305</v>
      </c>
      <c r="D4660" s="1" t="s">
        <v>1306</v>
      </c>
      <c r="E4660" s="1" t="s">
        <v>8829</v>
      </c>
      <c r="F4660" s="1" t="s">
        <v>9255</v>
      </c>
    </row>
    <row r="4661" spans="1:6" x14ac:dyDescent="0.3">
      <c r="A4661" s="1" t="s">
        <v>2302</v>
      </c>
      <c r="B4661" s="1" t="s">
        <v>698</v>
      </c>
      <c r="C4661" s="1" t="s">
        <v>1305</v>
      </c>
      <c r="D4661" s="1" t="s">
        <v>1306</v>
      </c>
      <c r="E4661" s="1" t="s">
        <v>8830</v>
      </c>
      <c r="F4661" s="1" t="s">
        <v>9256</v>
      </c>
    </row>
    <row r="4662" spans="1:6" x14ac:dyDescent="0.3">
      <c r="A4662" s="1" t="s">
        <v>2302</v>
      </c>
      <c r="B4662" s="1" t="s">
        <v>698</v>
      </c>
      <c r="C4662" s="1" t="s">
        <v>1305</v>
      </c>
      <c r="D4662" s="1" t="s">
        <v>1306</v>
      </c>
      <c r="E4662" s="1" t="s">
        <v>8831</v>
      </c>
      <c r="F4662" s="1" t="s">
        <v>9257</v>
      </c>
    </row>
    <row r="4663" spans="1:6" x14ac:dyDescent="0.3">
      <c r="A4663" s="1" t="s">
        <v>2302</v>
      </c>
      <c r="B4663" s="1" t="s">
        <v>698</v>
      </c>
      <c r="C4663" s="1" t="s">
        <v>1305</v>
      </c>
      <c r="D4663" s="1" t="s">
        <v>1306</v>
      </c>
      <c r="E4663" s="1" t="s">
        <v>8832</v>
      </c>
      <c r="F4663" s="1" t="s">
        <v>9258</v>
      </c>
    </row>
    <row r="4664" spans="1:6" x14ac:dyDescent="0.3">
      <c r="A4664" s="1" t="s">
        <v>2302</v>
      </c>
      <c r="B4664" s="1" t="s">
        <v>698</v>
      </c>
      <c r="C4664" s="1" t="s">
        <v>1305</v>
      </c>
      <c r="D4664" s="1" t="s">
        <v>1306</v>
      </c>
      <c r="E4664" s="1" t="s">
        <v>8833</v>
      </c>
      <c r="F4664" s="1" t="s">
        <v>9259</v>
      </c>
    </row>
    <row r="4665" spans="1:6" x14ac:dyDescent="0.3">
      <c r="A4665" s="1" t="s">
        <v>2302</v>
      </c>
      <c r="B4665" s="1" t="s">
        <v>698</v>
      </c>
      <c r="C4665" s="1" t="s">
        <v>1305</v>
      </c>
      <c r="D4665" s="1" t="s">
        <v>1306</v>
      </c>
      <c r="E4665" s="1" t="s">
        <v>8834</v>
      </c>
      <c r="F4665" s="1" t="s">
        <v>9260</v>
      </c>
    </row>
    <row r="4666" spans="1:6" x14ac:dyDescent="0.3">
      <c r="A4666" s="1" t="s">
        <v>2302</v>
      </c>
      <c r="B4666" s="1" t="s">
        <v>698</v>
      </c>
      <c r="C4666" s="1" t="s">
        <v>1305</v>
      </c>
      <c r="D4666" s="1" t="s">
        <v>1306</v>
      </c>
      <c r="E4666" s="1" t="s">
        <v>8835</v>
      </c>
      <c r="F4666" s="1" t="s">
        <v>9261</v>
      </c>
    </row>
    <row r="4667" spans="1:6" x14ac:dyDescent="0.3">
      <c r="A4667" s="1" t="s">
        <v>2302</v>
      </c>
      <c r="B4667" s="1" t="s">
        <v>698</v>
      </c>
      <c r="C4667" s="1" t="s">
        <v>1305</v>
      </c>
      <c r="D4667" s="1" t="s">
        <v>1306</v>
      </c>
      <c r="E4667" s="1" t="s">
        <v>8836</v>
      </c>
      <c r="F4667" s="1" t="s">
        <v>9262</v>
      </c>
    </row>
    <row r="4668" spans="1:6" x14ac:dyDescent="0.3">
      <c r="A4668" s="1" t="s">
        <v>2302</v>
      </c>
      <c r="B4668" s="1" t="s">
        <v>698</v>
      </c>
      <c r="C4668" s="1" t="s">
        <v>1305</v>
      </c>
      <c r="D4668" s="1" t="s">
        <v>1306</v>
      </c>
      <c r="E4668" s="1" t="s">
        <v>8837</v>
      </c>
      <c r="F4668" s="1" t="s">
        <v>9263</v>
      </c>
    </row>
    <row r="4669" spans="1:6" x14ac:dyDescent="0.3">
      <c r="A4669" s="1" t="s">
        <v>2302</v>
      </c>
      <c r="B4669" s="1" t="s">
        <v>698</v>
      </c>
      <c r="C4669" s="1" t="s">
        <v>1305</v>
      </c>
      <c r="D4669" s="1" t="s">
        <v>1306</v>
      </c>
      <c r="E4669" s="1" t="s">
        <v>8811</v>
      </c>
      <c r="F4669" s="1" t="s">
        <v>9237</v>
      </c>
    </row>
    <row r="4670" spans="1:6" x14ac:dyDescent="0.3">
      <c r="A4670" s="1" t="s">
        <v>2302</v>
      </c>
      <c r="B4670" s="1" t="s">
        <v>698</v>
      </c>
      <c r="C4670" s="1" t="s">
        <v>1305</v>
      </c>
      <c r="D4670" s="1" t="s">
        <v>1306</v>
      </c>
      <c r="E4670" s="1" t="s">
        <v>8812</v>
      </c>
      <c r="F4670" s="1" t="s">
        <v>9238</v>
      </c>
    </row>
    <row r="4671" spans="1:6" x14ac:dyDescent="0.3">
      <c r="A4671" s="1" t="s">
        <v>2302</v>
      </c>
      <c r="B4671" s="1" t="s">
        <v>698</v>
      </c>
      <c r="C4671" s="1" t="s">
        <v>1305</v>
      </c>
      <c r="D4671" s="1" t="s">
        <v>1306</v>
      </c>
      <c r="E4671" s="1" t="s">
        <v>8813</v>
      </c>
      <c r="F4671" s="1" t="s">
        <v>9239</v>
      </c>
    </row>
    <row r="4672" spans="1:6" x14ac:dyDescent="0.3">
      <c r="A4672" s="1" t="s">
        <v>2302</v>
      </c>
      <c r="B4672" s="1" t="s">
        <v>698</v>
      </c>
      <c r="C4672" s="1" t="s">
        <v>1305</v>
      </c>
      <c r="D4672" s="1" t="s">
        <v>1306</v>
      </c>
      <c r="E4672" s="1" t="s">
        <v>8814</v>
      </c>
      <c r="F4672" s="1" t="s">
        <v>9240</v>
      </c>
    </row>
    <row r="4673" spans="1:6" x14ac:dyDescent="0.3">
      <c r="A4673" s="1" t="s">
        <v>2302</v>
      </c>
      <c r="B4673" s="1" t="s">
        <v>698</v>
      </c>
      <c r="C4673" s="1" t="s">
        <v>1305</v>
      </c>
      <c r="D4673" s="1" t="s">
        <v>1306</v>
      </c>
      <c r="E4673" s="1" t="s">
        <v>8815</v>
      </c>
      <c r="F4673" s="1" t="s">
        <v>9241</v>
      </c>
    </row>
    <row r="4674" spans="1:6" x14ac:dyDescent="0.3">
      <c r="A4674" s="1" t="s">
        <v>2302</v>
      </c>
      <c r="B4674" s="1" t="s">
        <v>698</v>
      </c>
      <c r="C4674" s="1" t="s">
        <v>1305</v>
      </c>
      <c r="D4674" s="1" t="s">
        <v>1306</v>
      </c>
      <c r="E4674" s="1" t="s">
        <v>8816</v>
      </c>
      <c r="F4674" s="1" t="s">
        <v>9242</v>
      </c>
    </row>
    <row r="4675" spans="1:6" x14ac:dyDescent="0.3">
      <c r="A4675" s="1" t="s">
        <v>2302</v>
      </c>
      <c r="B4675" s="1" t="s">
        <v>698</v>
      </c>
      <c r="C4675" s="1" t="s">
        <v>1305</v>
      </c>
      <c r="D4675" s="1" t="s">
        <v>1306</v>
      </c>
      <c r="E4675" s="1" t="s">
        <v>8817</v>
      </c>
      <c r="F4675" s="1" t="s">
        <v>9243</v>
      </c>
    </row>
    <row r="4676" spans="1:6" x14ac:dyDescent="0.3">
      <c r="A4676" s="1" t="s">
        <v>2302</v>
      </c>
      <c r="B4676" s="1" t="s">
        <v>698</v>
      </c>
      <c r="C4676" s="1" t="s">
        <v>1305</v>
      </c>
      <c r="D4676" s="1" t="s">
        <v>1306</v>
      </c>
      <c r="E4676" s="1" t="s">
        <v>8818</v>
      </c>
      <c r="F4676" s="1" t="s">
        <v>9244</v>
      </c>
    </row>
    <row r="4677" spans="1:6" x14ac:dyDescent="0.3">
      <c r="A4677" s="1" t="s">
        <v>2302</v>
      </c>
      <c r="B4677" s="1" t="s">
        <v>698</v>
      </c>
      <c r="C4677" s="1" t="s">
        <v>1305</v>
      </c>
      <c r="D4677" s="1" t="s">
        <v>1306</v>
      </c>
      <c r="E4677" s="1" t="s">
        <v>8819</v>
      </c>
      <c r="F4677" s="1" t="s">
        <v>9245</v>
      </c>
    </row>
    <row r="4678" spans="1:6" x14ac:dyDescent="0.3">
      <c r="A4678" s="1" t="s">
        <v>2302</v>
      </c>
      <c r="B4678" s="1" t="s">
        <v>698</v>
      </c>
      <c r="C4678" s="1" t="s">
        <v>1305</v>
      </c>
      <c r="D4678" s="1" t="s">
        <v>1306</v>
      </c>
      <c r="E4678" s="1" t="s">
        <v>8784</v>
      </c>
      <c r="F4678" s="1" t="s">
        <v>9210</v>
      </c>
    </row>
    <row r="4679" spans="1:6" x14ac:dyDescent="0.3">
      <c r="A4679" s="1" t="s">
        <v>2302</v>
      </c>
      <c r="B4679" s="1" t="s">
        <v>698</v>
      </c>
      <c r="C4679" s="1" t="s">
        <v>1305</v>
      </c>
      <c r="D4679" s="1" t="s">
        <v>1306</v>
      </c>
      <c r="E4679" s="1" t="s">
        <v>8785</v>
      </c>
      <c r="F4679" s="1" t="s">
        <v>9211</v>
      </c>
    </row>
    <row r="4680" spans="1:6" x14ac:dyDescent="0.3">
      <c r="A4680" s="1" t="s">
        <v>2302</v>
      </c>
      <c r="B4680" s="1" t="s">
        <v>698</v>
      </c>
      <c r="C4680" s="1" t="s">
        <v>1305</v>
      </c>
      <c r="D4680" s="1" t="s">
        <v>1306</v>
      </c>
      <c r="E4680" s="1" t="s">
        <v>8786</v>
      </c>
      <c r="F4680" s="1" t="s">
        <v>9212</v>
      </c>
    </row>
    <row r="4681" spans="1:6" x14ac:dyDescent="0.3">
      <c r="A4681" s="1" t="s">
        <v>2302</v>
      </c>
      <c r="B4681" s="1" t="s">
        <v>698</v>
      </c>
      <c r="C4681" s="1" t="s">
        <v>1305</v>
      </c>
      <c r="D4681" s="1" t="s">
        <v>1306</v>
      </c>
      <c r="E4681" s="1" t="s">
        <v>8787</v>
      </c>
      <c r="F4681" s="1" t="s">
        <v>9213</v>
      </c>
    </row>
    <row r="4682" spans="1:6" x14ac:dyDescent="0.3">
      <c r="A4682" s="1" t="s">
        <v>2302</v>
      </c>
      <c r="B4682" s="1" t="s">
        <v>698</v>
      </c>
      <c r="C4682" s="1" t="s">
        <v>1305</v>
      </c>
      <c r="D4682" s="1" t="s">
        <v>1306</v>
      </c>
      <c r="E4682" s="1" t="s">
        <v>8788</v>
      </c>
      <c r="F4682" s="1" t="s">
        <v>9214</v>
      </c>
    </row>
    <row r="4683" spans="1:6" x14ac:dyDescent="0.3">
      <c r="A4683" s="1" t="s">
        <v>2302</v>
      </c>
      <c r="B4683" s="1" t="s">
        <v>698</v>
      </c>
      <c r="C4683" s="1" t="s">
        <v>1305</v>
      </c>
      <c r="D4683" s="1" t="s">
        <v>1306</v>
      </c>
      <c r="E4683" s="1" t="s">
        <v>8789</v>
      </c>
      <c r="F4683" s="1" t="s">
        <v>9215</v>
      </c>
    </row>
    <row r="4684" spans="1:6" x14ac:dyDescent="0.3">
      <c r="A4684" s="1" t="s">
        <v>2302</v>
      </c>
      <c r="B4684" s="1" t="s">
        <v>698</v>
      </c>
      <c r="C4684" s="1" t="s">
        <v>1305</v>
      </c>
      <c r="D4684" s="1" t="s">
        <v>1306</v>
      </c>
      <c r="E4684" s="1" t="s">
        <v>8790</v>
      </c>
      <c r="F4684" s="1" t="s">
        <v>9216</v>
      </c>
    </row>
    <row r="4685" spans="1:6" x14ac:dyDescent="0.3">
      <c r="A4685" s="1" t="s">
        <v>2302</v>
      </c>
      <c r="B4685" s="1" t="s">
        <v>698</v>
      </c>
      <c r="C4685" s="1" t="s">
        <v>1305</v>
      </c>
      <c r="D4685" s="1" t="s">
        <v>1306</v>
      </c>
      <c r="E4685" s="1" t="s">
        <v>8791</v>
      </c>
      <c r="F4685" s="1" t="s">
        <v>9217</v>
      </c>
    </row>
    <row r="4686" spans="1:6" x14ac:dyDescent="0.3">
      <c r="A4686" s="1" t="s">
        <v>2302</v>
      </c>
      <c r="B4686" s="1" t="s">
        <v>698</v>
      </c>
      <c r="C4686" s="1" t="s">
        <v>1305</v>
      </c>
      <c r="D4686" s="1" t="s">
        <v>1306</v>
      </c>
      <c r="E4686" s="1" t="s">
        <v>8792</v>
      </c>
      <c r="F4686" s="1" t="s">
        <v>9218</v>
      </c>
    </row>
    <row r="4687" spans="1:6" x14ac:dyDescent="0.3">
      <c r="A4687" s="1" t="s">
        <v>2302</v>
      </c>
      <c r="B4687" s="1" t="s">
        <v>698</v>
      </c>
      <c r="C4687" s="1" t="s">
        <v>1305</v>
      </c>
      <c r="D4687" s="1" t="s">
        <v>1306</v>
      </c>
      <c r="E4687" s="1" t="s">
        <v>8838</v>
      </c>
      <c r="F4687" s="1" t="s">
        <v>9264</v>
      </c>
    </row>
    <row r="4688" spans="1:6" x14ac:dyDescent="0.3">
      <c r="A4688" s="1" t="s">
        <v>2302</v>
      </c>
      <c r="B4688" s="1" t="s">
        <v>698</v>
      </c>
      <c r="C4688" s="1" t="s">
        <v>1305</v>
      </c>
      <c r="D4688" s="1" t="s">
        <v>1306</v>
      </c>
      <c r="E4688" s="1" t="s">
        <v>8839</v>
      </c>
      <c r="F4688" s="1" t="s">
        <v>9265</v>
      </c>
    </row>
    <row r="4689" spans="1:6" x14ac:dyDescent="0.3">
      <c r="A4689" s="1" t="s">
        <v>2302</v>
      </c>
      <c r="B4689" s="1" t="s">
        <v>698</v>
      </c>
      <c r="C4689" s="1" t="s">
        <v>1305</v>
      </c>
      <c r="D4689" s="1" t="s">
        <v>1306</v>
      </c>
      <c r="E4689" s="1" t="s">
        <v>8840</v>
      </c>
      <c r="F4689" s="1" t="s">
        <v>9266</v>
      </c>
    </row>
    <row r="4690" spans="1:6" x14ac:dyDescent="0.3">
      <c r="A4690" s="1" t="s">
        <v>2302</v>
      </c>
      <c r="B4690" s="1" t="s">
        <v>698</v>
      </c>
      <c r="C4690" s="1" t="s">
        <v>1305</v>
      </c>
      <c r="D4690" s="1" t="s">
        <v>1306</v>
      </c>
      <c r="E4690" s="1" t="s">
        <v>8841</v>
      </c>
      <c r="F4690" s="1" t="s">
        <v>9267</v>
      </c>
    </row>
    <row r="4691" spans="1:6" x14ac:dyDescent="0.3">
      <c r="A4691" s="1" t="s">
        <v>2302</v>
      </c>
      <c r="B4691" s="1" t="s">
        <v>698</v>
      </c>
      <c r="C4691" s="1" t="s">
        <v>1305</v>
      </c>
      <c r="D4691" s="1" t="s">
        <v>1306</v>
      </c>
      <c r="E4691" s="1" t="s">
        <v>8842</v>
      </c>
      <c r="F4691" s="1" t="s">
        <v>9268</v>
      </c>
    </row>
    <row r="4692" spans="1:6" x14ac:dyDescent="0.3">
      <c r="A4692" s="1" t="s">
        <v>2302</v>
      </c>
      <c r="B4692" s="1" t="s">
        <v>698</v>
      </c>
      <c r="C4692" s="1" t="s">
        <v>1305</v>
      </c>
      <c r="D4692" s="1" t="s">
        <v>1306</v>
      </c>
      <c r="E4692" s="1" t="s">
        <v>8843</v>
      </c>
      <c r="F4692" s="1" t="s">
        <v>9269</v>
      </c>
    </row>
    <row r="4693" spans="1:6" x14ac:dyDescent="0.3">
      <c r="A4693" s="1" t="s">
        <v>2302</v>
      </c>
      <c r="B4693" s="1" t="s">
        <v>698</v>
      </c>
      <c r="C4693" s="1" t="s">
        <v>1305</v>
      </c>
      <c r="D4693" s="1" t="s">
        <v>1306</v>
      </c>
      <c r="E4693" s="1" t="s">
        <v>8844</v>
      </c>
      <c r="F4693" s="1" t="s">
        <v>9270</v>
      </c>
    </row>
    <row r="4694" spans="1:6" x14ac:dyDescent="0.3">
      <c r="A4694" s="1" t="s">
        <v>2302</v>
      </c>
      <c r="B4694" s="1" t="s">
        <v>698</v>
      </c>
      <c r="C4694" s="1" t="s">
        <v>1305</v>
      </c>
      <c r="D4694" s="1" t="s">
        <v>1306</v>
      </c>
      <c r="E4694" s="1" t="s">
        <v>8845</v>
      </c>
      <c r="F4694" s="1" t="s">
        <v>9271</v>
      </c>
    </row>
    <row r="4695" spans="1:6" x14ac:dyDescent="0.3">
      <c r="A4695" s="1" t="s">
        <v>2302</v>
      </c>
      <c r="B4695" s="1" t="s">
        <v>698</v>
      </c>
      <c r="C4695" s="1" t="s">
        <v>1305</v>
      </c>
      <c r="D4695" s="1" t="s">
        <v>1306</v>
      </c>
      <c r="E4695" s="1" t="s">
        <v>8846</v>
      </c>
      <c r="F4695" s="1" t="s">
        <v>9272</v>
      </c>
    </row>
    <row r="4696" spans="1:6" x14ac:dyDescent="0.3">
      <c r="A4696" s="1" t="s">
        <v>2302</v>
      </c>
      <c r="B4696" s="1" t="s">
        <v>698</v>
      </c>
      <c r="C4696" s="1" t="s">
        <v>1305</v>
      </c>
      <c r="D4696" s="1" t="s">
        <v>1306</v>
      </c>
      <c r="E4696" s="1" t="s">
        <v>8829</v>
      </c>
      <c r="F4696" s="1" t="s">
        <v>9255</v>
      </c>
    </row>
    <row r="4697" spans="1:6" x14ac:dyDescent="0.3">
      <c r="A4697" s="1" t="s">
        <v>2302</v>
      </c>
      <c r="B4697" s="1" t="s">
        <v>698</v>
      </c>
      <c r="C4697" s="1" t="s">
        <v>1305</v>
      </c>
      <c r="D4697" s="1" t="s">
        <v>1306</v>
      </c>
      <c r="E4697" s="1" t="s">
        <v>8830</v>
      </c>
      <c r="F4697" s="1" t="s">
        <v>9256</v>
      </c>
    </row>
    <row r="4698" spans="1:6" x14ac:dyDescent="0.3">
      <c r="A4698" s="1" t="s">
        <v>2302</v>
      </c>
      <c r="B4698" s="1" t="s">
        <v>698</v>
      </c>
      <c r="C4698" s="1" t="s">
        <v>1305</v>
      </c>
      <c r="D4698" s="1" t="s">
        <v>1306</v>
      </c>
      <c r="E4698" s="1" t="s">
        <v>8831</v>
      </c>
      <c r="F4698" s="1" t="s">
        <v>9257</v>
      </c>
    </row>
    <row r="4699" spans="1:6" x14ac:dyDescent="0.3">
      <c r="A4699" s="1" t="s">
        <v>2302</v>
      </c>
      <c r="B4699" s="1" t="s">
        <v>698</v>
      </c>
      <c r="C4699" s="1" t="s">
        <v>1305</v>
      </c>
      <c r="D4699" s="1" t="s">
        <v>1306</v>
      </c>
      <c r="E4699" s="1" t="s">
        <v>8832</v>
      </c>
      <c r="F4699" s="1" t="s">
        <v>9258</v>
      </c>
    </row>
    <row r="4700" spans="1:6" x14ac:dyDescent="0.3">
      <c r="A4700" s="1" t="s">
        <v>2302</v>
      </c>
      <c r="B4700" s="1" t="s">
        <v>698</v>
      </c>
      <c r="C4700" s="1" t="s">
        <v>1305</v>
      </c>
      <c r="D4700" s="1" t="s">
        <v>1306</v>
      </c>
      <c r="E4700" s="1" t="s">
        <v>8833</v>
      </c>
      <c r="F4700" s="1" t="s">
        <v>9259</v>
      </c>
    </row>
    <row r="4701" spans="1:6" x14ac:dyDescent="0.3">
      <c r="A4701" s="1" t="s">
        <v>2302</v>
      </c>
      <c r="B4701" s="1" t="s">
        <v>698</v>
      </c>
      <c r="C4701" s="1" t="s">
        <v>1305</v>
      </c>
      <c r="D4701" s="1" t="s">
        <v>1306</v>
      </c>
      <c r="E4701" s="1" t="s">
        <v>8834</v>
      </c>
      <c r="F4701" s="1" t="s">
        <v>9260</v>
      </c>
    </row>
    <row r="4702" spans="1:6" x14ac:dyDescent="0.3">
      <c r="A4702" s="1" t="s">
        <v>2302</v>
      </c>
      <c r="B4702" s="1" t="s">
        <v>698</v>
      </c>
      <c r="C4702" s="1" t="s">
        <v>1305</v>
      </c>
      <c r="D4702" s="1" t="s">
        <v>1306</v>
      </c>
      <c r="E4702" s="1" t="s">
        <v>8835</v>
      </c>
      <c r="F4702" s="1" t="s">
        <v>9261</v>
      </c>
    </row>
    <row r="4703" spans="1:6" x14ac:dyDescent="0.3">
      <c r="A4703" s="1" t="s">
        <v>2302</v>
      </c>
      <c r="B4703" s="1" t="s">
        <v>698</v>
      </c>
      <c r="C4703" s="1" t="s">
        <v>1305</v>
      </c>
      <c r="D4703" s="1" t="s">
        <v>1306</v>
      </c>
      <c r="E4703" s="1" t="s">
        <v>8836</v>
      </c>
      <c r="F4703" s="1" t="s">
        <v>9262</v>
      </c>
    </row>
    <row r="4704" spans="1:6" x14ac:dyDescent="0.3">
      <c r="A4704" s="1" t="s">
        <v>2302</v>
      </c>
      <c r="B4704" s="1" t="s">
        <v>698</v>
      </c>
      <c r="C4704" s="1" t="s">
        <v>1305</v>
      </c>
      <c r="D4704" s="1" t="s">
        <v>1306</v>
      </c>
      <c r="E4704" s="1" t="s">
        <v>8837</v>
      </c>
      <c r="F4704" s="1" t="s">
        <v>9263</v>
      </c>
    </row>
    <row r="4705" spans="1:6" x14ac:dyDescent="0.3">
      <c r="A4705" s="1" t="s">
        <v>2302</v>
      </c>
      <c r="B4705" s="1" t="s">
        <v>698</v>
      </c>
      <c r="C4705" s="1" t="s">
        <v>1305</v>
      </c>
      <c r="D4705" s="1" t="s">
        <v>1306</v>
      </c>
      <c r="E4705" s="1" t="s">
        <v>8820</v>
      </c>
      <c r="F4705" s="1" t="s">
        <v>9246</v>
      </c>
    </row>
    <row r="4706" spans="1:6" x14ac:dyDescent="0.3">
      <c r="A4706" s="1" t="s">
        <v>2302</v>
      </c>
      <c r="B4706" s="1" t="s">
        <v>698</v>
      </c>
      <c r="C4706" s="1" t="s">
        <v>1305</v>
      </c>
      <c r="D4706" s="1" t="s">
        <v>1306</v>
      </c>
      <c r="E4706" s="1" t="s">
        <v>8821</v>
      </c>
      <c r="F4706" s="1" t="s">
        <v>9247</v>
      </c>
    </row>
    <row r="4707" spans="1:6" x14ac:dyDescent="0.3">
      <c r="A4707" s="1" t="s">
        <v>2302</v>
      </c>
      <c r="B4707" s="1" t="s">
        <v>698</v>
      </c>
      <c r="C4707" s="1" t="s">
        <v>1305</v>
      </c>
      <c r="D4707" s="1" t="s">
        <v>1306</v>
      </c>
      <c r="E4707" s="1" t="s">
        <v>8822</v>
      </c>
      <c r="F4707" s="1" t="s">
        <v>9248</v>
      </c>
    </row>
    <row r="4708" spans="1:6" x14ac:dyDescent="0.3">
      <c r="A4708" s="1" t="s">
        <v>2302</v>
      </c>
      <c r="B4708" s="1" t="s">
        <v>698</v>
      </c>
      <c r="C4708" s="1" t="s">
        <v>1305</v>
      </c>
      <c r="D4708" s="1" t="s">
        <v>1306</v>
      </c>
      <c r="E4708" s="1" t="s">
        <v>8823</v>
      </c>
      <c r="F4708" s="1" t="s">
        <v>9249</v>
      </c>
    </row>
    <row r="4709" spans="1:6" x14ac:dyDescent="0.3">
      <c r="A4709" s="1" t="s">
        <v>2302</v>
      </c>
      <c r="B4709" s="1" t="s">
        <v>698</v>
      </c>
      <c r="C4709" s="1" t="s">
        <v>1305</v>
      </c>
      <c r="D4709" s="1" t="s">
        <v>1306</v>
      </c>
      <c r="E4709" s="1" t="s">
        <v>8824</v>
      </c>
      <c r="F4709" s="1" t="s">
        <v>9250</v>
      </c>
    </row>
    <row r="4710" spans="1:6" x14ac:dyDescent="0.3">
      <c r="A4710" s="1" t="s">
        <v>2302</v>
      </c>
      <c r="B4710" s="1" t="s">
        <v>698</v>
      </c>
      <c r="C4710" s="1" t="s">
        <v>1305</v>
      </c>
      <c r="D4710" s="1" t="s">
        <v>1306</v>
      </c>
      <c r="E4710" s="1" t="s">
        <v>8825</v>
      </c>
      <c r="F4710" s="1" t="s">
        <v>9251</v>
      </c>
    </row>
    <row r="4711" spans="1:6" x14ac:dyDescent="0.3">
      <c r="A4711" s="1" t="s">
        <v>2302</v>
      </c>
      <c r="B4711" s="1" t="s">
        <v>698</v>
      </c>
      <c r="C4711" s="1" t="s">
        <v>1305</v>
      </c>
      <c r="D4711" s="1" t="s">
        <v>1306</v>
      </c>
      <c r="E4711" s="1" t="s">
        <v>8826</v>
      </c>
      <c r="F4711" s="1" t="s">
        <v>9252</v>
      </c>
    </row>
    <row r="4712" spans="1:6" x14ac:dyDescent="0.3">
      <c r="A4712" s="1" t="s">
        <v>2302</v>
      </c>
      <c r="B4712" s="1" t="s">
        <v>698</v>
      </c>
      <c r="C4712" s="1" t="s">
        <v>1305</v>
      </c>
      <c r="D4712" s="1" t="s">
        <v>1306</v>
      </c>
      <c r="E4712" s="1" t="s">
        <v>8827</v>
      </c>
      <c r="F4712" s="1" t="s">
        <v>9253</v>
      </c>
    </row>
    <row r="4713" spans="1:6" x14ac:dyDescent="0.3">
      <c r="A4713" s="1" t="s">
        <v>2302</v>
      </c>
      <c r="B4713" s="1" t="s">
        <v>698</v>
      </c>
      <c r="C4713" s="1" t="s">
        <v>1305</v>
      </c>
      <c r="D4713" s="1" t="s">
        <v>1306</v>
      </c>
      <c r="E4713" s="1" t="s">
        <v>8828</v>
      </c>
      <c r="F4713" s="1" t="s">
        <v>9254</v>
      </c>
    </row>
    <row r="4714" spans="1:6" x14ac:dyDescent="0.3">
      <c r="A4714" s="1" t="s">
        <v>2302</v>
      </c>
      <c r="B4714" s="1" t="s">
        <v>698</v>
      </c>
      <c r="C4714" s="1" t="s">
        <v>1305</v>
      </c>
      <c r="D4714" s="1" t="s">
        <v>1306</v>
      </c>
      <c r="E4714" s="1" t="s">
        <v>8784</v>
      </c>
      <c r="F4714" s="1" t="s">
        <v>9210</v>
      </c>
    </row>
    <row r="4715" spans="1:6" x14ac:dyDescent="0.3">
      <c r="A4715" s="1" t="s">
        <v>2302</v>
      </c>
      <c r="B4715" s="1" t="s">
        <v>698</v>
      </c>
      <c r="C4715" s="1" t="s">
        <v>1305</v>
      </c>
      <c r="D4715" s="1" t="s">
        <v>1306</v>
      </c>
      <c r="E4715" s="1" t="s">
        <v>8785</v>
      </c>
      <c r="F4715" s="1" t="s">
        <v>9211</v>
      </c>
    </row>
    <row r="4716" spans="1:6" x14ac:dyDescent="0.3">
      <c r="A4716" s="1" t="s">
        <v>2302</v>
      </c>
      <c r="B4716" s="1" t="s">
        <v>698</v>
      </c>
      <c r="C4716" s="1" t="s">
        <v>1305</v>
      </c>
      <c r="D4716" s="1" t="s">
        <v>1306</v>
      </c>
      <c r="E4716" s="1" t="s">
        <v>8786</v>
      </c>
      <c r="F4716" s="1" t="s">
        <v>9212</v>
      </c>
    </row>
    <row r="4717" spans="1:6" x14ac:dyDescent="0.3">
      <c r="A4717" s="1" t="s">
        <v>2302</v>
      </c>
      <c r="B4717" s="1" t="s">
        <v>698</v>
      </c>
      <c r="C4717" s="1" t="s">
        <v>1305</v>
      </c>
      <c r="D4717" s="1" t="s">
        <v>1306</v>
      </c>
      <c r="E4717" s="1" t="s">
        <v>8787</v>
      </c>
      <c r="F4717" s="1" t="s">
        <v>9213</v>
      </c>
    </row>
    <row r="4718" spans="1:6" x14ac:dyDescent="0.3">
      <c r="A4718" s="1" t="s">
        <v>2302</v>
      </c>
      <c r="B4718" s="1" t="s">
        <v>698</v>
      </c>
      <c r="C4718" s="1" t="s">
        <v>1305</v>
      </c>
      <c r="D4718" s="1" t="s">
        <v>1306</v>
      </c>
      <c r="E4718" s="1" t="s">
        <v>8788</v>
      </c>
      <c r="F4718" s="1" t="s">
        <v>9214</v>
      </c>
    </row>
    <row r="4719" spans="1:6" x14ac:dyDescent="0.3">
      <c r="A4719" s="1" t="s">
        <v>2302</v>
      </c>
      <c r="B4719" s="1" t="s">
        <v>698</v>
      </c>
      <c r="C4719" s="1" t="s">
        <v>1305</v>
      </c>
      <c r="D4719" s="1" t="s">
        <v>1306</v>
      </c>
      <c r="E4719" s="1" t="s">
        <v>8789</v>
      </c>
      <c r="F4719" s="1" t="s">
        <v>9215</v>
      </c>
    </row>
    <row r="4720" spans="1:6" x14ac:dyDescent="0.3">
      <c r="A4720" s="1" t="s">
        <v>2302</v>
      </c>
      <c r="B4720" s="1" t="s">
        <v>698</v>
      </c>
      <c r="C4720" s="1" t="s">
        <v>1305</v>
      </c>
      <c r="D4720" s="1" t="s">
        <v>1306</v>
      </c>
      <c r="E4720" s="1" t="s">
        <v>8790</v>
      </c>
      <c r="F4720" s="1" t="s">
        <v>9216</v>
      </c>
    </row>
    <row r="4721" spans="1:6" x14ac:dyDescent="0.3">
      <c r="A4721" s="1" t="s">
        <v>2302</v>
      </c>
      <c r="B4721" s="1" t="s">
        <v>698</v>
      </c>
      <c r="C4721" s="1" t="s">
        <v>1305</v>
      </c>
      <c r="D4721" s="1" t="s">
        <v>1306</v>
      </c>
      <c r="E4721" s="1" t="s">
        <v>8791</v>
      </c>
      <c r="F4721" s="1" t="s">
        <v>9217</v>
      </c>
    </row>
    <row r="4722" spans="1:6" x14ac:dyDescent="0.3">
      <c r="A4722" s="1" t="s">
        <v>2302</v>
      </c>
      <c r="B4722" s="1" t="s">
        <v>698</v>
      </c>
      <c r="C4722" s="1" t="s">
        <v>1305</v>
      </c>
      <c r="D4722" s="1" t="s">
        <v>1306</v>
      </c>
      <c r="E4722" s="1" t="s">
        <v>8792</v>
      </c>
      <c r="F4722" s="1" t="s">
        <v>9218</v>
      </c>
    </row>
    <row r="4723" spans="1:6" x14ac:dyDescent="0.3">
      <c r="A4723" s="1" t="s">
        <v>2302</v>
      </c>
      <c r="B4723" s="1" t="s">
        <v>698</v>
      </c>
      <c r="C4723" s="1" t="s">
        <v>1305</v>
      </c>
      <c r="D4723" s="1" t="s">
        <v>1306</v>
      </c>
      <c r="E4723" s="1" t="s">
        <v>8838</v>
      </c>
      <c r="F4723" s="1" t="s">
        <v>9264</v>
      </c>
    </row>
    <row r="4724" spans="1:6" x14ac:dyDescent="0.3">
      <c r="A4724" s="1" t="s">
        <v>2302</v>
      </c>
      <c r="B4724" s="1" t="s">
        <v>698</v>
      </c>
      <c r="C4724" s="1" t="s">
        <v>1305</v>
      </c>
      <c r="D4724" s="1" t="s">
        <v>1306</v>
      </c>
      <c r="E4724" s="1" t="s">
        <v>8839</v>
      </c>
      <c r="F4724" s="1" t="s">
        <v>9265</v>
      </c>
    </row>
    <row r="4725" spans="1:6" x14ac:dyDescent="0.3">
      <c r="A4725" s="1" t="s">
        <v>2302</v>
      </c>
      <c r="B4725" s="1" t="s">
        <v>698</v>
      </c>
      <c r="C4725" s="1" t="s">
        <v>1305</v>
      </c>
      <c r="D4725" s="1" t="s">
        <v>1306</v>
      </c>
      <c r="E4725" s="1" t="s">
        <v>8840</v>
      </c>
      <c r="F4725" s="1" t="s">
        <v>9266</v>
      </c>
    </row>
    <row r="4726" spans="1:6" x14ac:dyDescent="0.3">
      <c r="A4726" s="1" t="s">
        <v>2302</v>
      </c>
      <c r="B4726" s="1" t="s">
        <v>698</v>
      </c>
      <c r="C4726" s="1" t="s">
        <v>1305</v>
      </c>
      <c r="D4726" s="1" t="s">
        <v>1306</v>
      </c>
      <c r="E4726" s="1" t="s">
        <v>8841</v>
      </c>
      <c r="F4726" s="1" t="s">
        <v>9267</v>
      </c>
    </row>
    <row r="4727" spans="1:6" x14ac:dyDescent="0.3">
      <c r="A4727" s="1" t="s">
        <v>2302</v>
      </c>
      <c r="B4727" s="1" t="s">
        <v>698</v>
      </c>
      <c r="C4727" s="1" t="s">
        <v>1305</v>
      </c>
      <c r="D4727" s="1" t="s">
        <v>1306</v>
      </c>
      <c r="E4727" s="1" t="s">
        <v>8842</v>
      </c>
      <c r="F4727" s="1" t="s">
        <v>9268</v>
      </c>
    </row>
    <row r="4728" spans="1:6" x14ac:dyDescent="0.3">
      <c r="A4728" s="1" t="s">
        <v>2302</v>
      </c>
      <c r="B4728" s="1" t="s">
        <v>698</v>
      </c>
      <c r="C4728" s="1" t="s">
        <v>1305</v>
      </c>
      <c r="D4728" s="1" t="s">
        <v>1306</v>
      </c>
      <c r="E4728" s="1" t="s">
        <v>8843</v>
      </c>
      <c r="F4728" s="1" t="s">
        <v>9269</v>
      </c>
    </row>
    <row r="4729" spans="1:6" x14ac:dyDescent="0.3">
      <c r="A4729" s="1" t="s">
        <v>2302</v>
      </c>
      <c r="B4729" s="1" t="s">
        <v>698</v>
      </c>
      <c r="C4729" s="1" t="s">
        <v>1305</v>
      </c>
      <c r="D4729" s="1" t="s">
        <v>1306</v>
      </c>
      <c r="E4729" s="1" t="s">
        <v>8844</v>
      </c>
      <c r="F4729" s="1" t="s">
        <v>9270</v>
      </c>
    </row>
    <row r="4730" spans="1:6" x14ac:dyDescent="0.3">
      <c r="A4730" s="1" t="s">
        <v>2302</v>
      </c>
      <c r="B4730" s="1" t="s">
        <v>698</v>
      </c>
      <c r="C4730" s="1" t="s">
        <v>1305</v>
      </c>
      <c r="D4730" s="1" t="s">
        <v>1306</v>
      </c>
      <c r="E4730" s="1" t="s">
        <v>8845</v>
      </c>
      <c r="F4730" s="1" t="s">
        <v>9271</v>
      </c>
    </row>
    <row r="4731" spans="1:6" x14ac:dyDescent="0.3">
      <c r="A4731" s="1" t="s">
        <v>2302</v>
      </c>
      <c r="B4731" s="1" t="s">
        <v>698</v>
      </c>
      <c r="C4731" s="1" t="s">
        <v>1305</v>
      </c>
      <c r="D4731" s="1" t="s">
        <v>1306</v>
      </c>
      <c r="E4731" s="1" t="s">
        <v>8846</v>
      </c>
      <c r="F4731" s="1" t="s">
        <v>9272</v>
      </c>
    </row>
    <row r="4732" spans="1:6" x14ac:dyDescent="0.3">
      <c r="A4732" s="1" t="s">
        <v>2302</v>
      </c>
      <c r="B4732" s="1" t="s">
        <v>698</v>
      </c>
      <c r="C4732" s="1" t="s">
        <v>1305</v>
      </c>
      <c r="D4732" s="1" t="s">
        <v>1306</v>
      </c>
      <c r="E4732" s="1" t="s">
        <v>8829</v>
      </c>
      <c r="F4732" s="1" t="s">
        <v>9255</v>
      </c>
    </row>
    <row r="4733" spans="1:6" x14ac:dyDescent="0.3">
      <c r="A4733" s="1" t="s">
        <v>2302</v>
      </c>
      <c r="B4733" s="1" t="s">
        <v>698</v>
      </c>
      <c r="C4733" s="1" t="s">
        <v>1305</v>
      </c>
      <c r="D4733" s="1" t="s">
        <v>1306</v>
      </c>
      <c r="E4733" s="1" t="s">
        <v>8830</v>
      </c>
      <c r="F4733" s="1" t="s">
        <v>9256</v>
      </c>
    </row>
    <row r="4734" spans="1:6" x14ac:dyDescent="0.3">
      <c r="A4734" s="1" t="s">
        <v>2302</v>
      </c>
      <c r="B4734" s="1" t="s">
        <v>698</v>
      </c>
      <c r="C4734" s="1" t="s">
        <v>1305</v>
      </c>
      <c r="D4734" s="1" t="s">
        <v>1306</v>
      </c>
      <c r="E4734" s="1" t="s">
        <v>8831</v>
      </c>
      <c r="F4734" s="1" t="s">
        <v>9257</v>
      </c>
    </row>
    <row r="4735" spans="1:6" x14ac:dyDescent="0.3">
      <c r="A4735" s="1" t="s">
        <v>2302</v>
      </c>
      <c r="B4735" s="1" t="s">
        <v>698</v>
      </c>
      <c r="C4735" s="1" t="s">
        <v>1305</v>
      </c>
      <c r="D4735" s="1" t="s">
        <v>1306</v>
      </c>
      <c r="E4735" s="1" t="s">
        <v>8832</v>
      </c>
      <c r="F4735" s="1" t="s">
        <v>9258</v>
      </c>
    </row>
    <row r="4736" spans="1:6" x14ac:dyDescent="0.3">
      <c r="A4736" s="1" t="s">
        <v>2302</v>
      </c>
      <c r="B4736" s="1" t="s">
        <v>698</v>
      </c>
      <c r="C4736" s="1" t="s">
        <v>1305</v>
      </c>
      <c r="D4736" s="1" t="s">
        <v>1306</v>
      </c>
      <c r="E4736" s="1" t="s">
        <v>8833</v>
      </c>
      <c r="F4736" s="1" t="s">
        <v>9259</v>
      </c>
    </row>
    <row r="4737" spans="1:6" x14ac:dyDescent="0.3">
      <c r="A4737" s="1" t="s">
        <v>2302</v>
      </c>
      <c r="B4737" s="1" t="s">
        <v>698</v>
      </c>
      <c r="C4737" s="1" t="s">
        <v>1305</v>
      </c>
      <c r="D4737" s="1" t="s">
        <v>1306</v>
      </c>
      <c r="E4737" s="1" t="s">
        <v>8834</v>
      </c>
      <c r="F4737" s="1" t="s">
        <v>9260</v>
      </c>
    </row>
    <row r="4738" spans="1:6" x14ac:dyDescent="0.3">
      <c r="A4738" s="1" t="s">
        <v>2302</v>
      </c>
      <c r="B4738" s="1" t="s">
        <v>698</v>
      </c>
      <c r="C4738" s="1" t="s">
        <v>1305</v>
      </c>
      <c r="D4738" s="1" t="s">
        <v>1306</v>
      </c>
      <c r="E4738" s="1" t="s">
        <v>8835</v>
      </c>
      <c r="F4738" s="1" t="s">
        <v>9261</v>
      </c>
    </row>
    <row r="4739" spans="1:6" x14ac:dyDescent="0.3">
      <c r="A4739" s="1" t="s">
        <v>2302</v>
      </c>
      <c r="B4739" s="1" t="s">
        <v>698</v>
      </c>
      <c r="C4739" s="1" t="s">
        <v>1305</v>
      </c>
      <c r="D4739" s="1" t="s">
        <v>1306</v>
      </c>
      <c r="E4739" s="1" t="s">
        <v>8836</v>
      </c>
      <c r="F4739" s="1" t="s">
        <v>9262</v>
      </c>
    </row>
    <row r="4740" spans="1:6" x14ac:dyDescent="0.3">
      <c r="A4740" s="1" t="s">
        <v>2302</v>
      </c>
      <c r="B4740" s="1" t="s">
        <v>698</v>
      </c>
      <c r="C4740" s="1" t="s">
        <v>1305</v>
      </c>
      <c r="D4740" s="1" t="s">
        <v>1306</v>
      </c>
      <c r="E4740" s="1" t="s">
        <v>8837</v>
      </c>
      <c r="F4740" s="1" t="s">
        <v>9263</v>
      </c>
    </row>
    <row r="4741" spans="1:6" x14ac:dyDescent="0.3">
      <c r="A4741" s="1" t="s">
        <v>2302</v>
      </c>
      <c r="B4741" s="1" t="s">
        <v>698</v>
      </c>
      <c r="C4741" s="1" t="s">
        <v>1305</v>
      </c>
      <c r="D4741" s="1" t="s">
        <v>1306</v>
      </c>
      <c r="E4741" s="1" t="s">
        <v>8820</v>
      </c>
      <c r="F4741" s="1" t="s">
        <v>9246</v>
      </c>
    </row>
    <row r="4742" spans="1:6" x14ac:dyDescent="0.3">
      <c r="A4742" s="1" t="s">
        <v>2302</v>
      </c>
      <c r="B4742" s="1" t="s">
        <v>698</v>
      </c>
      <c r="C4742" s="1" t="s">
        <v>1305</v>
      </c>
      <c r="D4742" s="1" t="s">
        <v>1306</v>
      </c>
      <c r="E4742" s="1" t="s">
        <v>8821</v>
      </c>
      <c r="F4742" s="1" t="s">
        <v>9247</v>
      </c>
    </row>
    <row r="4743" spans="1:6" x14ac:dyDescent="0.3">
      <c r="A4743" s="1" t="s">
        <v>2302</v>
      </c>
      <c r="B4743" s="1" t="s">
        <v>698</v>
      </c>
      <c r="C4743" s="1" t="s">
        <v>1305</v>
      </c>
      <c r="D4743" s="1" t="s">
        <v>1306</v>
      </c>
      <c r="E4743" s="1" t="s">
        <v>8822</v>
      </c>
      <c r="F4743" s="1" t="s">
        <v>9248</v>
      </c>
    </row>
    <row r="4744" spans="1:6" x14ac:dyDescent="0.3">
      <c r="A4744" s="1" t="s">
        <v>2302</v>
      </c>
      <c r="B4744" s="1" t="s">
        <v>698</v>
      </c>
      <c r="C4744" s="1" t="s">
        <v>1305</v>
      </c>
      <c r="D4744" s="1" t="s">
        <v>1306</v>
      </c>
      <c r="E4744" s="1" t="s">
        <v>8823</v>
      </c>
      <c r="F4744" s="1" t="s">
        <v>9249</v>
      </c>
    </row>
    <row r="4745" spans="1:6" x14ac:dyDescent="0.3">
      <c r="A4745" s="1" t="s">
        <v>2302</v>
      </c>
      <c r="B4745" s="1" t="s">
        <v>698</v>
      </c>
      <c r="C4745" s="1" t="s">
        <v>1305</v>
      </c>
      <c r="D4745" s="1" t="s">
        <v>1306</v>
      </c>
      <c r="E4745" s="1" t="s">
        <v>8824</v>
      </c>
      <c r="F4745" s="1" t="s">
        <v>9250</v>
      </c>
    </row>
    <row r="4746" spans="1:6" x14ac:dyDescent="0.3">
      <c r="A4746" s="1" t="s">
        <v>2302</v>
      </c>
      <c r="B4746" s="1" t="s">
        <v>698</v>
      </c>
      <c r="C4746" s="1" t="s">
        <v>1305</v>
      </c>
      <c r="D4746" s="1" t="s">
        <v>1306</v>
      </c>
      <c r="E4746" s="1" t="s">
        <v>8825</v>
      </c>
      <c r="F4746" s="1" t="s">
        <v>9251</v>
      </c>
    </row>
    <row r="4747" spans="1:6" x14ac:dyDescent="0.3">
      <c r="A4747" s="1" t="s">
        <v>2302</v>
      </c>
      <c r="B4747" s="1" t="s">
        <v>698</v>
      </c>
      <c r="C4747" s="1" t="s">
        <v>1305</v>
      </c>
      <c r="D4747" s="1" t="s">
        <v>1306</v>
      </c>
      <c r="E4747" s="1" t="s">
        <v>8826</v>
      </c>
      <c r="F4747" s="1" t="s">
        <v>9252</v>
      </c>
    </row>
    <row r="4748" spans="1:6" x14ac:dyDescent="0.3">
      <c r="A4748" s="1" t="s">
        <v>2302</v>
      </c>
      <c r="B4748" s="1" t="s">
        <v>698</v>
      </c>
      <c r="C4748" s="1" t="s">
        <v>1305</v>
      </c>
      <c r="D4748" s="1" t="s">
        <v>1306</v>
      </c>
      <c r="E4748" s="1" t="s">
        <v>8827</v>
      </c>
      <c r="F4748" s="1" t="s">
        <v>9253</v>
      </c>
    </row>
    <row r="4749" spans="1:6" x14ac:dyDescent="0.3">
      <c r="A4749" s="1" t="s">
        <v>2302</v>
      </c>
      <c r="B4749" s="1" t="s">
        <v>698</v>
      </c>
      <c r="C4749" s="1" t="s">
        <v>1305</v>
      </c>
      <c r="D4749" s="1" t="s">
        <v>1306</v>
      </c>
      <c r="E4749" s="1" t="s">
        <v>8828</v>
      </c>
      <c r="F4749" s="1" t="s">
        <v>9254</v>
      </c>
    </row>
    <row r="4750" spans="1:6" x14ac:dyDescent="0.3">
      <c r="A4750" s="1" t="s">
        <v>1837</v>
      </c>
      <c r="B4750" s="1" t="s">
        <v>6378</v>
      </c>
      <c r="C4750" s="1" t="s">
        <v>1305</v>
      </c>
      <c r="D4750" s="1" t="s">
        <v>1306</v>
      </c>
      <c r="E4750" s="1" t="s">
        <v>8847</v>
      </c>
      <c r="F4750" s="1" t="s">
        <v>9273</v>
      </c>
    </row>
    <row r="4751" spans="1:6" x14ac:dyDescent="0.3">
      <c r="A4751" s="1" t="s">
        <v>1837</v>
      </c>
      <c r="B4751" s="1" t="s">
        <v>6378</v>
      </c>
      <c r="C4751" s="1" t="s">
        <v>1305</v>
      </c>
      <c r="D4751" s="1" t="s">
        <v>1306</v>
      </c>
      <c r="E4751" s="1" t="s">
        <v>8847</v>
      </c>
      <c r="F4751" s="1" t="s">
        <v>9273</v>
      </c>
    </row>
    <row r="4752" spans="1:6" x14ac:dyDescent="0.3">
      <c r="A4752" s="1" t="s">
        <v>1837</v>
      </c>
      <c r="B4752" s="1" t="s">
        <v>6378</v>
      </c>
      <c r="C4752" s="1" t="s">
        <v>1305</v>
      </c>
      <c r="D4752" s="1" t="s">
        <v>1306</v>
      </c>
      <c r="E4752" s="1" t="s">
        <v>8848</v>
      </c>
      <c r="F4752" s="1" t="s">
        <v>9274</v>
      </c>
    </row>
    <row r="4753" spans="1:6" x14ac:dyDescent="0.3">
      <c r="A4753" s="1" t="s">
        <v>1837</v>
      </c>
      <c r="B4753" s="1" t="s">
        <v>6378</v>
      </c>
      <c r="C4753" s="1" t="s">
        <v>1305</v>
      </c>
      <c r="D4753" s="1" t="s">
        <v>1306</v>
      </c>
      <c r="E4753" s="1" t="s">
        <v>8847</v>
      </c>
      <c r="F4753" s="1" t="s">
        <v>9273</v>
      </c>
    </row>
    <row r="4754" spans="1:6" x14ac:dyDescent="0.3">
      <c r="A4754" s="1" t="s">
        <v>1837</v>
      </c>
      <c r="B4754" s="1" t="s">
        <v>6378</v>
      </c>
      <c r="C4754" s="1" t="s">
        <v>1305</v>
      </c>
      <c r="D4754" s="1" t="s">
        <v>1306</v>
      </c>
      <c r="E4754" s="1" t="s">
        <v>8848</v>
      </c>
      <c r="F4754" s="1" t="s">
        <v>9274</v>
      </c>
    </row>
    <row r="4755" spans="1:6" x14ac:dyDescent="0.3">
      <c r="A4755" s="1" t="s">
        <v>1837</v>
      </c>
      <c r="B4755" s="1" t="s">
        <v>6378</v>
      </c>
      <c r="C4755" s="1" t="s">
        <v>1305</v>
      </c>
      <c r="D4755" s="1" t="s">
        <v>1306</v>
      </c>
      <c r="E4755" s="1" t="s">
        <v>8847</v>
      </c>
      <c r="F4755" s="1" t="s">
        <v>9273</v>
      </c>
    </row>
    <row r="4756" spans="1:6" x14ac:dyDescent="0.3">
      <c r="A4756" s="1" t="s">
        <v>1837</v>
      </c>
      <c r="B4756" s="1" t="s">
        <v>6378</v>
      </c>
      <c r="C4756" s="1" t="s">
        <v>1305</v>
      </c>
      <c r="D4756" s="1" t="s">
        <v>1306</v>
      </c>
      <c r="E4756" s="1" t="s">
        <v>8848</v>
      </c>
      <c r="F4756" s="1" t="s">
        <v>9274</v>
      </c>
    </row>
    <row r="4757" spans="1:6" x14ac:dyDescent="0.3">
      <c r="A4757" s="1" t="s">
        <v>1825</v>
      </c>
      <c r="B4757" s="1" t="s">
        <v>698</v>
      </c>
      <c r="C4757" s="1" t="s">
        <v>1305</v>
      </c>
      <c r="D4757" s="1" t="s">
        <v>1306</v>
      </c>
      <c r="E4757" s="1" t="s">
        <v>9076</v>
      </c>
      <c r="F4757" s="1" t="s">
        <v>9275</v>
      </c>
    </row>
    <row r="4758" spans="1:6" x14ac:dyDescent="0.3">
      <c r="A4758" s="1" t="s">
        <v>1825</v>
      </c>
      <c r="B4758" s="1" t="s">
        <v>698</v>
      </c>
      <c r="C4758" s="1" t="s">
        <v>1305</v>
      </c>
      <c r="D4758" s="1" t="s">
        <v>1306</v>
      </c>
      <c r="E4758" s="1" t="s">
        <v>9077</v>
      </c>
      <c r="F4758" s="1" t="s">
        <v>9275</v>
      </c>
    </row>
    <row r="4759" spans="1:6" x14ac:dyDescent="0.3">
      <c r="A4759" s="1" t="s">
        <v>1825</v>
      </c>
      <c r="B4759" s="1" t="s">
        <v>698</v>
      </c>
      <c r="C4759" s="1" t="s">
        <v>1305</v>
      </c>
      <c r="D4759" s="1" t="s">
        <v>1306</v>
      </c>
      <c r="E4759" s="1" t="s">
        <v>9078</v>
      </c>
      <c r="F4759" s="1" t="s">
        <v>9276</v>
      </c>
    </row>
    <row r="4760" spans="1:6" x14ac:dyDescent="0.3">
      <c r="A4760" s="1" t="s">
        <v>1825</v>
      </c>
      <c r="B4760" s="1" t="s">
        <v>698</v>
      </c>
      <c r="C4760" s="1" t="s">
        <v>1305</v>
      </c>
      <c r="D4760" s="1" t="s">
        <v>1306</v>
      </c>
      <c r="E4760" s="1" t="s">
        <v>9079</v>
      </c>
      <c r="F4760" s="1" t="s">
        <v>9277</v>
      </c>
    </row>
    <row r="4761" spans="1:6" x14ac:dyDescent="0.3">
      <c r="A4761" s="1" t="s">
        <v>1825</v>
      </c>
      <c r="B4761" s="1" t="s">
        <v>698</v>
      </c>
      <c r="C4761" s="1" t="s">
        <v>1305</v>
      </c>
      <c r="D4761" s="1" t="s">
        <v>1306</v>
      </c>
      <c r="E4761" s="1" t="s">
        <v>9080</v>
      </c>
      <c r="F4761" s="1" t="s">
        <v>9278</v>
      </c>
    </row>
    <row r="4762" spans="1:6" x14ac:dyDescent="0.3">
      <c r="A4762" s="1" t="s">
        <v>1825</v>
      </c>
      <c r="B4762" s="1" t="s">
        <v>698</v>
      </c>
      <c r="C4762" s="1" t="s">
        <v>1305</v>
      </c>
      <c r="D4762" s="1" t="s">
        <v>1306</v>
      </c>
      <c r="E4762" s="1" t="s">
        <v>9076</v>
      </c>
      <c r="F4762" s="1" t="s">
        <v>9275</v>
      </c>
    </row>
    <row r="4763" spans="1:6" x14ac:dyDescent="0.3">
      <c r="A4763" s="1" t="s">
        <v>1825</v>
      </c>
      <c r="B4763" s="1" t="s">
        <v>698</v>
      </c>
      <c r="C4763" s="1" t="s">
        <v>1305</v>
      </c>
      <c r="D4763" s="1" t="s">
        <v>1306</v>
      </c>
      <c r="E4763" s="1" t="s">
        <v>9081</v>
      </c>
      <c r="F4763" s="1" t="s">
        <v>9275</v>
      </c>
    </row>
    <row r="4764" spans="1:6" x14ac:dyDescent="0.3">
      <c r="A4764" s="1" t="s">
        <v>1825</v>
      </c>
      <c r="B4764" s="1" t="s">
        <v>698</v>
      </c>
      <c r="C4764" s="1" t="s">
        <v>1305</v>
      </c>
      <c r="D4764" s="1" t="s">
        <v>1306</v>
      </c>
      <c r="E4764" s="1" t="s">
        <v>9082</v>
      </c>
      <c r="F4764" s="1" t="s">
        <v>9279</v>
      </c>
    </row>
    <row r="4765" spans="1:6" x14ac:dyDescent="0.3">
      <c r="A4765" s="1" t="s">
        <v>1825</v>
      </c>
      <c r="B4765" s="1" t="s">
        <v>698</v>
      </c>
      <c r="C4765" s="1" t="s">
        <v>1305</v>
      </c>
      <c r="D4765" s="1" t="s">
        <v>1306</v>
      </c>
      <c r="E4765" s="1" t="s">
        <v>9081</v>
      </c>
      <c r="F4765" s="1" t="s">
        <v>9275</v>
      </c>
    </row>
    <row r="4766" spans="1:6" x14ac:dyDescent="0.3">
      <c r="A4766" s="1" t="s">
        <v>1825</v>
      </c>
      <c r="B4766" s="1" t="s">
        <v>698</v>
      </c>
      <c r="C4766" s="1" t="s">
        <v>1305</v>
      </c>
      <c r="D4766" s="1" t="s">
        <v>1306</v>
      </c>
      <c r="E4766" s="1" t="s">
        <v>9082</v>
      </c>
      <c r="F4766" s="1" t="s">
        <v>9279</v>
      </c>
    </row>
    <row r="4767" spans="1:6" x14ac:dyDescent="0.3">
      <c r="A4767" s="1" t="s">
        <v>1825</v>
      </c>
      <c r="B4767" s="1" t="s">
        <v>698</v>
      </c>
      <c r="C4767" s="1" t="s">
        <v>1305</v>
      </c>
      <c r="D4767" s="1" t="s">
        <v>1306</v>
      </c>
      <c r="E4767" s="1" t="s">
        <v>9081</v>
      </c>
      <c r="F4767" s="1" t="s">
        <v>9275</v>
      </c>
    </row>
    <row r="4768" spans="1:6" x14ac:dyDescent="0.3">
      <c r="A4768" s="1" t="s">
        <v>1825</v>
      </c>
      <c r="B4768" s="1" t="s">
        <v>698</v>
      </c>
      <c r="C4768" s="1" t="s">
        <v>1305</v>
      </c>
      <c r="D4768" s="1" t="s">
        <v>1306</v>
      </c>
      <c r="E4768" s="1" t="s">
        <v>9081</v>
      </c>
      <c r="F4768" s="1" t="s">
        <v>9275</v>
      </c>
    </row>
    <row r="4769" spans="1:6" x14ac:dyDescent="0.3">
      <c r="A4769" s="1" t="s">
        <v>1825</v>
      </c>
      <c r="B4769" s="1" t="s">
        <v>698</v>
      </c>
      <c r="C4769" s="1" t="s">
        <v>1305</v>
      </c>
      <c r="D4769" s="1" t="s">
        <v>1306</v>
      </c>
      <c r="E4769" s="1" t="s">
        <v>9081</v>
      </c>
      <c r="F4769" s="1" t="s">
        <v>9275</v>
      </c>
    </row>
    <row r="4770" spans="1:6" x14ac:dyDescent="0.3">
      <c r="A4770" s="1" t="s">
        <v>1825</v>
      </c>
      <c r="B4770" s="1" t="s">
        <v>698</v>
      </c>
      <c r="C4770" s="1" t="s">
        <v>1305</v>
      </c>
      <c r="D4770" s="1" t="s">
        <v>1306</v>
      </c>
      <c r="E4770" s="1" t="s">
        <v>9076</v>
      </c>
      <c r="F4770" s="1" t="s">
        <v>9275</v>
      </c>
    </row>
    <row r="4771" spans="1:6" x14ac:dyDescent="0.3">
      <c r="A4771" s="1" t="s">
        <v>1825</v>
      </c>
      <c r="B4771" s="1" t="s">
        <v>698</v>
      </c>
      <c r="C4771" s="1" t="s">
        <v>1305</v>
      </c>
      <c r="D4771" s="1" t="s">
        <v>1306</v>
      </c>
      <c r="E4771" s="1" t="s">
        <v>9083</v>
      </c>
      <c r="F4771" s="1" t="s">
        <v>9279</v>
      </c>
    </row>
    <row r="4772" spans="1:6" x14ac:dyDescent="0.3">
      <c r="A4772" s="1" t="s">
        <v>1825</v>
      </c>
      <c r="B4772" s="1" t="s">
        <v>698</v>
      </c>
      <c r="C4772" s="1" t="s">
        <v>1305</v>
      </c>
      <c r="D4772" s="1" t="s">
        <v>1306</v>
      </c>
      <c r="E4772" s="1" t="s">
        <v>9076</v>
      </c>
      <c r="F4772" s="1" t="s">
        <v>9275</v>
      </c>
    </row>
    <row r="4773" spans="1:6" x14ac:dyDescent="0.3">
      <c r="A4773" s="1" t="s">
        <v>1825</v>
      </c>
      <c r="B4773" s="1" t="s">
        <v>698</v>
      </c>
      <c r="C4773" s="1" t="s">
        <v>1305</v>
      </c>
      <c r="D4773" s="1" t="s">
        <v>1306</v>
      </c>
      <c r="E4773" s="1" t="s">
        <v>9083</v>
      </c>
      <c r="F4773" s="1" t="s">
        <v>9279</v>
      </c>
    </row>
    <row r="4774" spans="1:6" x14ac:dyDescent="0.3">
      <c r="A4774" s="1" t="s">
        <v>1825</v>
      </c>
      <c r="B4774" s="1" t="s">
        <v>698</v>
      </c>
      <c r="C4774" s="1" t="s">
        <v>1305</v>
      </c>
      <c r="D4774" s="1" t="s">
        <v>1306</v>
      </c>
      <c r="E4774" s="1" t="s">
        <v>9076</v>
      </c>
      <c r="F4774" s="1" t="s">
        <v>9275</v>
      </c>
    </row>
    <row r="4775" spans="1:6" x14ac:dyDescent="0.3">
      <c r="A4775" s="1" t="s">
        <v>1825</v>
      </c>
      <c r="B4775" s="1" t="s">
        <v>698</v>
      </c>
      <c r="C4775" s="1" t="s">
        <v>1305</v>
      </c>
      <c r="D4775" s="1" t="s">
        <v>1306</v>
      </c>
      <c r="E4775" s="1" t="s">
        <v>9083</v>
      </c>
      <c r="F4775" s="1" t="s">
        <v>9279</v>
      </c>
    </row>
    <row r="4776" spans="1:6" x14ac:dyDescent="0.3">
      <c r="A4776" s="1" t="s">
        <v>1825</v>
      </c>
      <c r="B4776" s="1" t="s">
        <v>698</v>
      </c>
      <c r="C4776" s="1" t="s">
        <v>1305</v>
      </c>
      <c r="D4776" s="1" t="s">
        <v>1306</v>
      </c>
      <c r="E4776" s="1" t="s">
        <v>9077</v>
      </c>
      <c r="F4776" s="1" t="s">
        <v>9275</v>
      </c>
    </row>
    <row r="4777" spans="1:6" x14ac:dyDescent="0.3">
      <c r="A4777" s="1" t="s">
        <v>1825</v>
      </c>
      <c r="B4777" s="1" t="s">
        <v>698</v>
      </c>
      <c r="C4777" s="1" t="s">
        <v>1305</v>
      </c>
      <c r="D4777" s="1" t="s">
        <v>1306</v>
      </c>
      <c r="E4777" s="1" t="s">
        <v>9083</v>
      </c>
      <c r="F4777" s="1" t="s">
        <v>9279</v>
      </c>
    </row>
    <row r="4778" spans="1:6" x14ac:dyDescent="0.3">
      <c r="A4778" s="1" t="s">
        <v>1825</v>
      </c>
      <c r="B4778" s="1" t="s">
        <v>698</v>
      </c>
      <c r="C4778" s="1" t="s">
        <v>1305</v>
      </c>
      <c r="D4778" s="1" t="s">
        <v>1306</v>
      </c>
      <c r="E4778" s="1" t="s">
        <v>9076</v>
      </c>
      <c r="F4778" s="1" t="s">
        <v>9275</v>
      </c>
    </row>
    <row r="4779" spans="1:6" x14ac:dyDescent="0.3">
      <c r="A4779" s="1" t="s">
        <v>1825</v>
      </c>
      <c r="B4779" s="1" t="s">
        <v>698</v>
      </c>
      <c r="C4779" s="1" t="s">
        <v>1305</v>
      </c>
      <c r="D4779" s="1" t="s">
        <v>1306</v>
      </c>
      <c r="E4779" s="1" t="s">
        <v>9083</v>
      </c>
      <c r="F4779" s="1" t="s">
        <v>9279</v>
      </c>
    </row>
    <row r="4780" spans="1:6" x14ac:dyDescent="0.3">
      <c r="A4780" s="1" t="s">
        <v>1825</v>
      </c>
      <c r="B4780" s="1" t="s">
        <v>698</v>
      </c>
      <c r="C4780" s="1" t="s">
        <v>1305</v>
      </c>
      <c r="D4780" s="1" t="s">
        <v>1306</v>
      </c>
      <c r="E4780" s="1" t="s">
        <v>9076</v>
      </c>
      <c r="F4780" s="1" t="s">
        <v>9275</v>
      </c>
    </row>
    <row r="4781" spans="1:6" x14ac:dyDescent="0.3">
      <c r="A4781" s="1" t="s">
        <v>1825</v>
      </c>
      <c r="B4781" s="1" t="s">
        <v>698</v>
      </c>
      <c r="C4781" s="1" t="s">
        <v>1305</v>
      </c>
      <c r="D4781" s="1" t="s">
        <v>1306</v>
      </c>
      <c r="E4781" s="1" t="s">
        <v>9083</v>
      </c>
      <c r="F4781" s="1" t="s">
        <v>9279</v>
      </c>
    </row>
    <row r="4782" spans="1:6" x14ac:dyDescent="0.3">
      <c r="A4782" s="1" t="s">
        <v>1825</v>
      </c>
      <c r="B4782" s="1" t="s">
        <v>698</v>
      </c>
      <c r="C4782" s="1" t="s">
        <v>1305</v>
      </c>
      <c r="D4782" s="1" t="s">
        <v>1306</v>
      </c>
      <c r="E4782" s="1" t="s">
        <v>9076</v>
      </c>
      <c r="F4782" s="1" t="s">
        <v>9275</v>
      </c>
    </row>
    <row r="4783" spans="1:6" x14ac:dyDescent="0.3">
      <c r="A4783" s="1" t="s">
        <v>1825</v>
      </c>
      <c r="B4783" s="1" t="s">
        <v>698</v>
      </c>
      <c r="C4783" s="1" t="s">
        <v>1305</v>
      </c>
      <c r="D4783" s="1" t="s">
        <v>1306</v>
      </c>
      <c r="E4783" s="1" t="s">
        <v>9083</v>
      </c>
      <c r="F4783" s="1" t="s">
        <v>9279</v>
      </c>
    </row>
    <row r="4784" spans="1:6" x14ac:dyDescent="0.3">
      <c r="A4784" s="1" t="s">
        <v>1825</v>
      </c>
      <c r="B4784" s="1" t="s">
        <v>698</v>
      </c>
      <c r="C4784" s="1" t="s">
        <v>1305</v>
      </c>
      <c r="D4784" s="1" t="s">
        <v>1306</v>
      </c>
      <c r="E4784" s="1" t="s">
        <v>9076</v>
      </c>
      <c r="F4784" s="1" t="s">
        <v>9275</v>
      </c>
    </row>
    <row r="4785" spans="1:6" x14ac:dyDescent="0.3">
      <c r="A4785" s="1" t="s">
        <v>1825</v>
      </c>
      <c r="B4785" s="1" t="s">
        <v>698</v>
      </c>
      <c r="C4785" s="1" t="s">
        <v>1305</v>
      </c>
      <c r="D4785" s="1" t="s">
        <v>1306</v>
      </c>
      <c r="E4785" s="1" t="s">
        <v>9083</v>
      </c>
      <c r="F4785" s="1" t="s">
        <v>9279</v>
      </c>
    </row>
    <row r="4786" spans="1:6" x14ac:dyDescent="0.3">
      <c r="A4786" s="1" t="s">
        <v>1825</v>
      </c>
      <c r="B4786" s="1" t="s">
        <v>698</v>
      </c>
      <c r="C4786" s="1" t="s">
        <v>1305</v>
      </c>
      <c r="D4786" s="1" t="s">
        <v>1306</v>
      </c>
      <c r="E4786" s="1" t="s">
        <v>9076</v>
      </c>
      <c r="F4786" s="1" t="s">
        <v>9275</v>
      </c>
    </row>
    <row r="4787" spans="1:6" x14ac:dyDescent="0.3">
      <c r="A4787" s="1" t="s">
        <v>1825</v>
      </c>
      <c r="B4787" s="1" t="s">
        <v>698</v>
      </c>
      <c r="C4787" s="1" t="s">
        <v>1305</v>
      </c>
      <c r="D4787" s="1" t="s">
        <v>1306</v>
      </c>
      <c r="E4787" s="1" t="s">
        <v>9083</v>
      </c>
      <c r="F4787" s="1" t="s">
        <v>9279</v>
      </c>
    </row>
    <row r="4788" spans="1:6" x14ac:dyDescent="0.3">
      <c r="A4788" s="1" t="s">
        <v>1825</v>
      </c>
      <c r="B4788" s="1" t="s">
        <v>698</v>
      </c>
      <c r="C4788" s="1" t="s">
        <v>1305</v>
      </c>
      <c r="D4788" s="1" t="s">
        <v>1306</v>
      </c>
      <c r="E4788" s="1" t="s">
        <v>9076</v>
      </c>
      <c r="F4788" s="1" t="s">
        <v>9275</v>
      </c>
    </row>
    <row r="4789" spans="1:6" x14ac:dyDescent="0.3">
      <c r="A4789" s="1" t="s">
        <v>1825</v>
      </c>
      <c r="B4789" s="1" t="s">
        <v>698</v>
      </c>
      <c r="C4789" s="1" t="s">
        <v>1305</v>
      </c>
      <c r="D4789" s="1" t="s">
        <v>1306</v>
      </c>
      <c r="E4789" s="1" t="s">
        <v>9083</v>
      </c>
      <c r="F4789" s="1" t="s">
        <v>9279</v>
      </c>
    </row>
    <row r="4790" spans="1:6" x14ac:dyDescent="0.3">
      <c r="A4790" s="1" t="s">
        <v>1825</v>
      </c>
      <c r="B4790" s="1" t="s">
        <v>698</v>
      </c>
      <c r="C4790" s="1" t="s">
        <v>1305</v>
      </c>
      <c r="D4790" s="1" t="s">
        <v>1306</v>
      </c>
      <c r="E4790" s="1" t="s">
        <v>9076</v>
      </c>
      <c r="F4790" s="1" t="s">
        <v>9275</v>
      </c>
    </row>
    <row r="4791" spans="1:6" x14ac:dyDescent="0.3">
      <c r="A4791" s="1" t="s">
        <v>1825</v>
      </c>
      <c r="B4791" s="1" t="s">
        <v>698</v>
      </c>
      <c r="C4791" s="1" t="s">
        <v>1305</v>
      </c>
      <c r="D4791" s="1" t="s">
        <v>1306</v>
      </c>
      <c r="E4791" s="1" t="s">
        <v>9083</v>
      </c>
      <c r="F4791" s="1" t="s">
        <v>9279</v>
      </c>
    </row>
    <row r="4792" spans="1:6" x14ac:dyDescent="0.3">
      <c r="A4792" s="1" t="s">
        <v>1825</v>
      </c>
      <c r="B4792" s="1" t="s">
        <v>698</v>
      </c>
      <c r="C4792" s="1" t="s">
        <v>1305</v>
      </c>
      <c r="D4792" s="1" t="s">
        <v>1306</v>
      </c>
      <c r="E4792" s="1" t="s">
        <v>9076</v>
      </c>
      <c r="F4792" s="1" t="s">
        <v>9275</v>
      </c>
    </row>
    <row r="4793" spans="1:6" x14ac:dyDescent="0.3">
      <c r="A4793" s="1" t="s">
        <v>1825</v>
      </c>
      <c r="B4793" s="1" t="s">
        <v>698</v>
      </c>
      <c r="C4793" s="1" t="s">
        <v>1305</v>
      </c>
      <c r="D4793" s="1" t="s">
        <v>1306</v>
      </c>
      <c r="E4793" s="1" t="s">
        <v>9084</v>
      </c>
      <c r="F4793" s="1" t="s">
        <v>9280</v>
      </c>
    </row>
    <row r="4794" spans="1:6" x14ac:dyDescent="0.3">
      <c r="A4794" s="1" t="s">
        <v>1825</v>
      </c>
      <c r="B4794" s="1" t="s">
        <v>698</v>
      </c>
      <c r="C4794" s="1" t="s">
        <v>1305</v>
      </c>
      <c r="D4794" s="1" t="s">
        <v>1306</v>
      </c>
      <c r="E4794" s="1" t="s">
        <v>9076</v>
      </c>
      <c r="F4794" s="1" t="s">
        <v>9275</v>
      </c>
    </row>
    <row r="4795" spans="1:6" x14ac:dyDescent="0.3">
      <c r="A4795" s="1" t="s">
        <v>1825</v>
      </c>
      <c r="B4795" s="1" t="s">
        <v>698</v>
      </c>
      <c r="C4795" s="1" t="s">
        <v>1305</v>
      </c>
      <c r="D4795" s="1" t="s">
        <v>1306</v>
      </c>
      <c r="E4795" s="1" t="s">
        <v>9084</v>
      </c>
      <c r="F4795" s="1" t="s">
        <v>9280</v>
      </c>
    </row>
    <row r="4796" spans="1:6" x14ac:dyDescent="0.3">
      <c r="A4796" s="1" t="s">
        <v>1825</v>
      </c>
      <c r="B4796" s="1" t="s">
        <v>698</v>
      </c>
      <c r="C4796" s="1" t="s">
        <v>1305</v>
      </c>
      <c r="D4796" s="1" t="s">
        <v>1306</v>
      </c>
      <c r="E4796" s="1" t="s">
        <v>9076</v>
      </c>
      <c r="F4796" s="1" t="s">
        <v>9275</v>
      </c>
    </row>
    <row r="4797" spans="1:6" x14ac:dyDescent="0.3">
      <c r="A4797" s="1" t="s">
        <v>1825</v>
      </c>
      <c r="B4797" s="1" t="s">
        <v>698</v>
      </c>
      <c r="C4797" s="1" t="s">
        <v>1305</v>
      </c>
      <c r="D4797" s="1" t="s">
        <v>1306</v>
      </c>
      <c r="E4797" s="1" t="s">
        <v>9084</v>
      </c>
      <c r="F4797" s="1" t="s">
        <v>9280</v>
      </c>
    </row>
    <row r="4798" spans="1:6" x14ac:dyDescent="0.3">
      <c r="A4798" s="1" t="s">
        <v>1825</v>
      </c>
      <c r="B4798" s="1" t="s">
        <v>698</v>
      </c>
      <c r="C4798" s="1" t="s">
        <v>1305</v>
      </c>
      <c r="D4798" s="1" t="s">
        <v>1306</v>
      </c>
      <c r="E4798" s="1" t="s">
        <v>9076</v>
      </c>
      <c r="F4798" s="1" t="s">
        <v>9275</v>
      </c>
    </row>
    <row r="4799" spans="1:6" x14ac:dyDescent="0.3">
      <c r="A4799" s="1" t="s">
        <v>1825</v>
      </c>
      <c r="B4799" s="1" t="s">
        <v>698</v>
      </c>
      <c r="C4799" s="1" t="s">
        <v>1305</v>
      </c>
      <c r="D4799" s="1" t="s">
        <v>1306</v>
      </c>
      <c r="E4799" s="1" t="s">
        <v>9084</v>
      </c>
      <c r="F4799" s="1" t="s">
        <v>9280</v>
      </c>
    </row>
    <row r="4800" spans="1:6" x14ac:dyDescent="0.3">
      <c r="A4800" s="1" t="s">
        <v>1825</v>
      </c>
      <c r="B4800" s="1" t="s">
        <v>698</v>
      </c>
      <c r="C4800" s="1" t="s">
        <v>1305</v>
      </c>
      <c r="D4800" s="1" t="s">
        <v>1306</v>
      </c>
      <c r="E4800" s="1" t="s">
        <v>9082</v>
      </c>
      <c r="F4800" s="1" t="s">
        <v>9279</v>
      </c>
    </row>
    <row r="4801" spans="1:6" x14ac:dyDescent="0.3">
      <c r="A4801" s="1" t="s">
        <v>1825</v>
      </c>
      <c r="B4801" s="1" t="s">
        <v>698</v>
      </c>
      <c r="C4801" s="1" t="s">
        <v>1305</v>
      </c>
      <c r="D4801" s="1" t="s">
        <v>1306</v>
      </c>
      <c r="E4801" s="1" t="s">
        <v>9081</v>
      </c>
      <c r="F4801" s="1" t="s">
        <v>9275</v>
      </c>
    </row>
    <row r="4802" spans="1:6" x14ac:dyDescent="0.3">
      <c r="A4802" s="1" t="s">
        <v>1825</v>
      </c>
      <c r="B4802" s="1" t="s">
        <v>698</v>
      </c>
      <c r="C4802" s="1" t="s">
        <v>1305</v>
      </c>
      <c r="D4802" s="1" t="s">
        <v>1306</v>
      </c>
      <c r="E4802" s="1" t="s">
        <v>9082</v>
      </c>
      <c r="F4802" s="1" t="s">
        <v>9279</v>
      </c>
    </row>
    <row r="4803" spans="1:6" x14ac:dyDescent="0.3">
      <c r="A4803" s="1" t="s">
        <v>1825</v>
      </c>
      <c r="B4803" s="1" t="s">
        <v>698</v>
      </c>
      <c r="C4803" s="1" t="s">
        <v>1305</v>
      </c>
      <c r="D4803" s="1" t="s">
        <v>1306</v>
      </c>
      <c r="E4803" s="1" t="s">
        <v>9081</v>
      </c>
      <c r="F4803" s="1" t="s">
        <v>9275</v>
      </c>
    </row>
    <row r="4804" spans="1:6" x14ac:dyDescent="0.3">
      <c r="A4804" s="1" t="s">
        <v>1825</v>
      </c>
      <c r="B4804" s="1" t="s">
        <v>698</v>
      </c>
      <c r="C4804" s="1" t="s">
        <v>1305</v>
      </c>
      <c r="D4804" s="1" t="s">
        <v>1306</v>
      </c>
      <c r="E4804" s="1" t="s">
        <v>9082</v>
      </c>
      <c r="F4804" s="1" t="s">
        <v>9279</v>
      </c>
    </row>
    <row r="4805" spans="1:6" x14ac:dyDescent="0.3">
      <c r="A4805" s="1" t="s">
        <v>1825</v>
      </c>
      <c r="B4805" s="1" t="s">
        <v>698</v>
      </c>
      <c r="C4805" s="1" t="s">
        <v>1305</v>
      </c>
      <c r="D4805" s="1" t="s">
        <v>1306</v>
      </c>
      <c r="E4805" s="1" t="s">
        <v>9082</v>
      </c>
      <c r="F4805" s="1" t="s">
        <v>9279</v>
      </c>
    </row>
    <row r="4806" spans="1:6" x14ac:dyDescent="0.3">
      <c r="A4806" s="1" t="s">
        <v>1825</v>
      </c>
      <c r="B4806" s="1" t="s">
        <v>698</v>
      </c>
      <c r="C4806" s="1" t="s">
        <v>1305</v>
      </c>
      <c r="D4806" s="1" t="s">
        <v>1306</v>
      </c>
      <c r="E4806" s="1" t="s">
        <v>9085</v>
      </c>
      <c r="F4806" s="1" t="s">
        <v>9275</v>
      </c>
    </row>
    <row r="4807" spans="1:6" x14ac:dyDescent="0.3">
      <c r="A4807" s="1" t="s">
        <v>1825</v>
      </c>
      <c r="B4807" s="1" t="s">
        <v>698</v>
      </c>
      <c r="C4807" s="1" t="s">
        <v>1305</v>
      </c>
      <c r="D4807" s="1" t="s">
        <v>1306</v>
      </c>
      <c r="E4807" s="1" t="s">
        <v>9082</v>
      </c>
      <c r="F4807" s="1" t="s">
        <v>9279</v>
      </c>
    </row>
    <row r="4808" spans="1:6" x14ac:dyDescent="0.3">
      <c r="A4808" s="1" t="s">
        <v>1825</v>
      </c>
      <c r="B4808" s="1" t="s">
        <v>698</v>
      </c>
      <c r="C4808" s="1" t="s">
        <v>1305</v>
      </c>
      <c r="D4808" s="1" t="s">
        <v>1306</v>
      </c>
      <c r="E4808" s="1" t="s">
        <v>9081</v>
      </c>
      <c r="F4808" s="1" t="s">
        <v>9275</v>
      </c>
    </row>
    <row r="4809" spans="1:6" x14ac:dyDescent="0.3">
      <c r="A4809" s="1" t="s">
        <v>1825</v>
      </c>
      <c r="B4809" s="1" t="s">
        <v>698</v>
      </c>
      <c r="C4809" s="1" t="s">
        <v>1305</v>
      </c>
      <c r="D4809" s="1" t="s">
        <v>1306</v>
      </c>
      <c r="E4809" s="1" t="s">
        <v>9082</v>
      </c>
      <c r="F4809" s="1" t="s">
        <v>9279</v>
      </c>
    </row>
    <row r="4810" spans="1:6" x14ac:dyDescent="0.3">
      <c r="A4810" s="1" t="s">
        <v>1825</v>
      </c>
      <c r="B4810" s="1" t="s">
        <v>698</v>
      </c>
      <c r="C4810" s="1" t="s">
        <v>1305</v>
      </c>
      <c r="D4810" s="1" t="s">
        <v>1306</v>
      </c>
      <c r="E4810" s="1" t="s">
        <v>9081</v>
      </c>
      <c r="F4810" s="1" t="s">
        <v>9275</v>
      </c>
    </row>
    <row r="4811" spans="1:6" x14ac:dyDescent="0.3">
      <c r="A4811" s="1" t="s">
        <v>1825</v>
      </c>
      <c r="B4811" s="1" t="s">
        <v>698</v>
      </c>
      <c r="C4811" s="1" t="s">
        <v>1305</v>
      </c>
      <c r="D4811" s="1" t="s">
        <v>1306</v>
      </c>
      <c r="E4811" s="1" t="s">
        <v>9082</v>
      </c>
      <c r="F4811" s="1" t="s">
        <v>9279</v>
      </c>
    </row>
    <row r="4812" spans="1:6" x14ac:dyDescent="0.3">
      <c r="A4812" s="1" t="s">
        <v>1825</v>
      </c>
      <c r="B4812" s="1" t="s">
        <v>698</v>
      </c>
      <c r="C4812" s="1" t="s">
        <v>1305</v>
      </c>
      <c r="D4812" s="1" t="s">
        <v>1306</v>
      </c>
      <c r="E4812" s="1" t="s">
        <v>9081</v>
      </c>
      <c r="F4812" s="1" t="s">
        <v>9275</v>
      </c>
    </row>
    <row r="4813" spans="1:6" x14ac:dyDescent="0.3">
      <c r="A4813" s="1" t="s">
        <v>1825</v>
      </c>
      <c r="B4813" s="1" t="s">
        <v>698</v>
      </c>
      <c r="C4813" s="1" t="s">
        <v>1305</v>
      </c>
      <c r="D4813" s="1" t="s">
        <v>1306</v>
      </c>
      <c r="E4813" s="1" t="s">
        <v>9082</v>
      </c>
      <c r="F4813" s="1" t="s">
        <v>9279</v>
      </c>
    </row>
    <row r="4814" spans="1:6" x14ac:dyDescent="0.3">
      <c r="A4814" s="1" t="s">
        <v>1825</v>
      </c>
      <c r="B4814" s="1" t="s">
        <v>698</v>
      </c>
      <c r="C4814" s="1" t="s">
        <v>1305</v>
      </c>
      <c r="D4814" s="1" t="s">
        <v>1306</v>
      </c>
      <c r="E4814" s="1" t="s">
        <v>9081</v>
      </c>
      <c r="F4814" s="1" t="s">
        <v>9275</v>
      </c>
    </row>
    <row r="4815" spans="1:6" x14ac:dyDescent="0.3">
      <c r="A4815" s="1" t="s">
        <v>1825</v>
      </c>
      <c r="B4815" s="1" t="s">
        <v>698</v>
      </c>
      <c r="C4815" s="1" t="s">
        <v>1305</v>
      </c>
      <c r="D4815" s="1" t="s">
        <v>1306</v>
      </c>
      <c r="E4815" s="1" t="s">
        <v>9082</v>
      </c>
      <c r="F4815" s="1" t="s">
        <v>9279</v>
      </c>
    </row>
    <row r="4816" spans="1:6" x14ac:dyDescent="0.3">
      <c r="A4816" s="1" t="s">
        <v>1825</v>
      </c>
      <c r="B4816" s="1" t="s">
        <v>698</v>
      </c>
      <c r="C4816" s="1" t="s">
        <v>1305</v>
      </c>
      <c r="D4816" s="1" t="s">
        <v>1306</v>
      </c>
      <c r="E4816" s="1" t="s">
        <v>9081</v>
      </c>
      <c r="F4816" s="1" t="s">
        <v>9275</v>
      </c>
    </row>
    <row r="4817" spans="1:6" x14ac:dyDescent="0.3">
      <c r="A4817" s="1" t="s">
        <v>1825</v>
      </c>
      <c r="B4817" s="1" t="s">
        <v>698</v>
      </c>
      <c r="C4817" s="1" t="s">
        <v>1305</v>
      </c>
      <c r="D4817" s="1" t="s">
        <v>1306</v>
      </c>
      <c r="E4817" s="1" t="s">
        <v>9082</v>
      </c>
      <c r="F4817" s="1" t="s">
        <v>9279</v>
      </c>
    </row>
    <row r="4818" spans="1:6" x14ac:dyDescent="0.3">
      <c r="A4818" s="1" t="s">
        <v>1825</v>
      </c>
      <c r="B4818" s="1" t="s">
        <v>698</v>
      </c>
      <c r="C4818" s="1" t="s">
        <v>1305</v>
      </c>
      <c r="D4818" s="1" t="s">
        <v>1306</v>
      </c>
      <c r="E4818" s="1" t="s">
        <v>9081</v>
      </c>
      <c r="F4818" s="1" t="s">
        <v>9275</v>
      </c>
    </row>
    <row r="4819" spans="1:6" x14ac:dyDescent="0.3">
      <c r="A4819" s="1" t="s">
        <v>1825</v>
      </c>
      <c r="B4819" s="1" t="s">
        <v>698</v>
      </c>
      <c r="C4819" s="1" t="s">
        <v>1305</v>
      </c>
      <c r="D4819" s="1" t="s">
        <v>1306</v>
      </c>
      <c r="E4819" s="1" t="s">
        <v>9082</v>
      </c>
      <c r="F4819" s="1" t="s">
        <v>9279</v>
      </c>
    </row>
    <row r="4820" spans="1:6" x14ac:dyDescent="0.3">
      <c r="A4820" s="1" t="s">
        <v>1825</v>
      </c>
      <c r="B4820" s="1" t="s">
        <v>698</v>
      </c>
      <c r="C4820" s="1" t="s">
        <v>1305</v>
      </c>
      <c r="D4820" s="1" t="s">
        <v>1306</v>
      </c>
      <c r="E4820" s="1" t="s">
        <v>9081</v>
      </c>
      <c r="F4820" s="1" t="s">
        <v>9275</v>
      </c>
    </row>
    <row r="4821" spans="1:6" x14ac:dyDescent="0.3">
      <c r="A4821" s="1" t="s">
        <v>1825</v>
      </c>
      <c r="B4821" s="1" t="s">
        <v>698</v>
      </c>
      <c r="C4821" s="1" t="s">
        <v>1305</v>
      </c>
      <c r="D4821" s="1" t="s">
        <v>1306</v>
      </c>
      <c r="E4821" s="1" t="s">
        <v>9082</v>
      </c>
      <c r="F4821" s="1" t="s">
        <v>9279</v>
      </c>
    </row>
    <row r="4822" spans="1:6" x14ac:dyDescent="0.3">
      <c r="A4822" s="1" t="s">
        <v>1825</v>
      </c>
      <c r="B4822" s="1" t="s">
        <v>698</v>
      </c>
      <c r="C4822" s="1" t="s">
        <v>1305</v>
      </c>
      <c r="D4822" s="1" t="s">
        <v>1306</v>
      </c>
      <c r="E4822" s="1" t="s">
        <v>9081</v>
      </c>
      <c r="F4822" s="1" t="s">
        <v>9275</v>
      </c>
    </row>
    <row r="4823" spans="1:6" x14ac:dyDescent="0.3">
      <c r="A4823" s="1" t="s">
        <v>1825</v>
      </c>
      <c r="B4823" s="1" t="s">
        <v>698</v>
      </c>
      <c r="C4823" s="1" t="s">
        <v>1305</v>
      </c>
      <c r="D4823" s="1" t="s">
        <v>1306</v>
      </c>
      <c r="E4823" s="1" t="s">
        <v>9082</v>
      </c>
      <c r="F4823" s="1" t="s">
        <v>9279</v>
      </c>
    </row>
    <row r="4824" spans="1:6" x14ac:dyDescent="0.3">
      <c r="A4824" s="1" t="s">
        <v>1825</v>
      </c>
      <c r="B4824" s="1" t="s">
        <v>698</v>
      </c>
      <c r="C4824" s="1" t="s">
        <v>1305</v>
      </c>
      <c r="D4824" s="1" t="s">
        <v>1306</v>
      </c>
      <c r="E4824" s="1" t="s">
        <v>9081</v>
      </c>
      <c r="F4824" s="1" t="s">
        <v>9275</v>
      </c>
    </row>
    <row r="4825" spans="1:6" x14ac:dyDescent="0.3">
      <c r="A4825" s="1" t="s">
        <v>1825</v>
      </c>
      <c r="B4825" s="1" t="s">
        <v>698</v>
      </c>
      <c r="C4825" s="1" t="s">
        <v>1305</v>
      </c>
      <c r="D4825" s="1" t="s">
        <v>1306</v>
      </c>
      <c r="E4825" s="1" t="s">
        <v>9081</v>
      </c>
      <c r="F4825" s="1" t="s">
        <v>9275</v>
      </c>
    </row>
    <row r="4826" spans="1:6" x14ac:dyDescent="0.3">
      <c r="A4826" s="1" t="s">
        <v>1825</v>
      </c>
      <c r="B4826" s="1" t="s">
        <v>698</v>
      </c>
      <c r="C4826" s="1" t="s">
        <v>1305</v>
      </c>
      <c r="D4826" s="1" t="s">
        <v>1306</v>
      </c>
      <c r="E4826" s="1" t="s">
        <v>9082</v>
      </c>
      <c r="F4826" s="1" t="s">
        <v>9279</v>
      </c>
    </row>
    <row r="4827" spans="1:6" x14ac:dyDescent="0.3">
      <c r="A4827" s="1" t="s">
        <v>1825</v>
      </c>
      <c r="B4827" s="1" t="s">
        <v>698</v>
      </c>
      <c r="C4827" s="1" t="s">
        <v>1305</v>
      </c>
      <c r="D4827" s="1" t="s">
        <v>1306</v>
      </c>
      <c r="E4827" s="1" t="s">
        <v>9081</v>
      </c>
      <c r="F4827" s="1" t="s">
        <v>9275</v>
      </c>
    </row>
    <row r="4828" spans="1:6" x14ac:dyDescent="0.3">
      <c r="A4828" s="1" t="s">
        <v>1825</v>
      </c>
      <c r="B4828" s="1" t="s">
        <v>698</v>
      </c>
      <c r="C4828" s="1" t="s">
        <v>1305</v>
      </c>
      <c r="D4828" s="1" t="s">
        <v>1306</v>
      </c>
      <c r="E4828" s="1" t="s">
        <v>9086</v>
      </c>
      <c r="F4828" s="1" t="s">
        <v>9281</v>
      </c>
    </row>
    <row r="4829" spans="1:6" x14ac:dyDescent="0.3">
      <c r="A4829" s="1" t="s">
        <v>1825</v>
      </c>
      <c r="B4829" s="1" t="s">
        <v>698</v>
      </c>
      <c r="C4829" s="1" t="s">
        <v>1305</v>
      </c>
      <c r="D4829" s="1" t="s">
        <v>1306</v>
      </c>
      <c r="E4829" s="1" t="s">
        <v>9087</v>
      </c>
      <c r="F4829" s="1" t="s">
        <v>9282</v>
      </c>
    </row>
    <row r="4830" spans="1:6" x14ac:dyDescent="0.3">
      <c r="A4830" s="1" t="s">
        <v>1825</v>
      </c>
      <c r="B4830" s="1" t="s">
        <v>698</v>
      </c>
      <c r="C4830" s="1" t="s">
        <v>1305</v>
      </c>
      <c r="D4830" s="1" t="s">
        <v>1306</v>
      </c>
      <c r="E4830" s="1" t="s">
        <v>9088</v>
      </c>
      <c r="F4830" s="1" t="s">
        <v>9283</v>
      </c>
    </row>
    <row r="4831" spans="1:6" x14ac:dyDescent="0.3">
      <c r="A4831" s="1" t="s">
        <v>1825</v>
      </c>
      <c r="B4831" s="1" t="s">
        <v>698</v>
      </c>
      <c r="C4831" s="1" t="s">
        <v>1305</v>
      </c>
      <c r="D4831" s="1" t="s">
        <v>1306</v>
      </c>
      <c r="E4831" s="1" t="s">
        <v>9089</v>
      </c>
      <c r="F4831" s="1" t="s">
        <v>9284</v>
      </c>
    </row>
    <row r="4832" spans="1:6" x14ac:dyDescent="0.3">
      <c r="A4832" s="1" t="s">
        <v>1825</v>
      </c>
      <c r="B4832" s="1" t="s">
        <v>698</v>
      </c>
      <c r="C4832" s="1" t="s">
        <v>1305</v>
      </c>
      <c r="D4832" s="1" t="s">
        <v>1306</v>
      </c>
      <c r="E4832" s="1" t="s">
        <v>9090</v>
      </c>
      <c r="F4832" s="1" t="s">
        <v>9285</v>
      </c>
    </row>
    <row r="4833" spans="1:6" x14ac:dyDescent="0.3">
      <c r="A4833" s="1" t="s">
        <v>1825</v>
      </c>
      <c r="B4833" s="1" t="s">
        <v>698</v>
      </c>
      <c r="C4833" s="1" t="s">
        <v>1305</v>
      </c>
      <c r="D4833" s="1" t="s">
        <v>1306</v>
      </c>
      <c r="E4833" s="1" t="s">
        <v>9091</v>
      </c>
      <c r="F4833" s="1" t="s">
        <v>9286</v>
      </c>
    </row>
    <row r="4834" spans="1:6" x14ac:dyDescent="0.3">
      <c r="A4834" s="1" t="s">
        <v>1825</v>
      </c>
      <c r="B4834" s="1" t="s">
        <v>698</v>
      </c>
      <c r="C4834" s="1" t="s">
        <v>1305</v>
      </c>
      <c r="D4834" s="1" t="s">
        <v>1306</v>
      </c>
      <c r="E4834" s="1" t="s">
        <v>9092</v>
      </c>
      <c r="F4834" s="1" t="s">
        <v>9279</v>
      </c>
    </row>
    <row r="4835" spans="1:6" x14ac:dyDescent="0.3">
      <c r="A4835" s="1" t="s">
        <v>1825</v>
      </c>
      <c r="B4835" s="1" t="s">
        <v>698</v>
      </c>
      <c r="C4835" s="1" t="s">
        <v>1305</v>
      </c>
      <c r="D4835" s="1" t="s">
        <v>1306</v>
      </c>
      <c r="E4835" s="1" t="s">
        <v>9081</v>
      </c>
      <c r="F4835" s="1" t="s">
        <v>9275</v>
      </c>
    </row>
    <row r="4836" spans="1:6" x14ac:dyDescent="0.3">
      <c r="A4836" s="1" t="s">
        <v>1825</v>
      </c>
      <c r="B4836" s="1" t="s">
        <v>698</v>
      </c>
      <c r="C4836" s="1" t="s">
        <v>1305</v>
      </c>
      <c r="D4836" s="1" t="s">
        <v>1306</v>
      </c>
      <c r="E4836" s="1" t="s">
        <v>9092</v>
      </c>
      <c r="F4836" s="1" t="s">
        <v>9279</v>
      </c>
    </row>
    <row r="4837" spans="1:6" x14ac:dyDescent="0.3">
      <c r="A4837" s="1" t="s">
        <v>1825</v>
      </c>
      <c r="B4837" s="1" t="s">
        <v>698</v>
      </c>
      <c r="C4837" s="1" t="s">
        <v>1305</v>
      </c>
      <c r="D4837" s="1" t="s">
        <v>1306</v>
      </c>
      <c r="E4837" s="1" t="s">
        <v>9081</v>
      </c>
      <c r="F4837" s="1" t="s">
        <v>9275</v>
      </c>
    </row>
    <row r="4838" spans="1:6" x14ac:dyDescent="0.3">
      <c r="A4838" s="1" t="s">
        <v>1825</v>
      </c>
      <c r="B4838" s="1" t="s">
        <v>698</v>
      </c>
      <c r="C4838" s="1" t="s">
        <v>1305</v>
      </c>
      <c r="D4838" s="1" t="s">
        <v>1306</v>
      </c>
      <c r="E4838" s="1" t="s">
        <v>9092</v>
      </c>
      <c r="F4838" s="1" t="s">
        <v>9279</v>
      </c>
    </row>
    <row r="4839" spans="1:6" x14ac:dyDescent="0.3">
      <c r="A4839" s="1" t="s">
        <v>1825</v>
      </c>
      <c r="B4839" s="1" t="s">
        <v>698</v>
      </c>
      <c r="C4839" s="1" t="s">
        <v>1305</v>
      </c>
      <c r="D4839" s="1" t="s">
        <v>1306</v>
      </c>
      <c r="E4839" s="1" t="s">
        <v>9081</v>
      </c>
      <c r="F4839" s="1" t="s">
        <v>9275</v>
      </c>
    </row>
    <row r="4840" spans="1:6" x14ac:dyDescent="0.3">
      <c r="A4840" s="1" t="s">
        <v>1825</v>
      </c>
      <c r="B4840" s="1" t="s">
        <v>698</v>
      </c>
      <c r="C4840" s="1" t="s">
        <v>1305</v>
      </c>
      <c r="D4840" s="1" t="s">
        <v>1306</v>
      </c>
      <c r="E4840" s="1" t="s">
        <v>9092</v>
      </c>
      <c r="F4840" s="1" t="s">
        <v>9279</v>
      </c>
    </row>
    <row r="4841" spans="1:6" x14ac:dyDescent="0.3">
      <c r="A4841" s="1" t="s">
        <v>1825</v>
      </c>
      <c r="B4841" s="1" t="s">
        <v>698</v>
      </c>
      <c r="C4841" s="1" t="s">
        <v>1305</v>
      </c>
      <c r="D4841" s="1" t="s">
        <v>1306</v>
      </c>
      <c r="E4841" s="1" t="s">
        <v>9081</v>
      </c>
      <c r="F4841" s="1" t="s">
        <v>9275</v>
      </c>
    </row>
    <row r="4842" spans="1:6" x14ac:dyDescent="0.3">
      <c r="A4842" s="1" t="s">
        <v>1825</v>
      </c>
      <c r="B4842" s="1" t="s">
        <v>698</v>
      </c>
      <c r="C4842" s="1" t="s">
        <v>1305</v>
      </c>
      <c r="D4842" s="1" t="s">
        <v>1306</v>
      </c>
      <c r="E4842" s="1" t="s">
        <v>9092</v>
      </c>
      <c r="F4842" s="1" t="s">
        <v>9279</v>
      </c>
    </row>
    <row r="4843" spans="1:6" x14ac:dyDescent="0.3">
      <c r="A4843" s="1" t="s">
        <v>1825</v>
      </c>
      <c r="B4843" s="1" t="s">
        <v>698</v>
      </c>
      <c r="C4843" s="1" t="s">
        <v>1305</v>
      </c>
      <c r="D4843" s="1" t="s">
        <v>1306</v>
      </c>
      <c r="E4843" s="1" t="s">
        <v>9081</v>
      </c>
      <c r="F4843" s="1" t="s">
        <v>9275</v>
      </c>
    </row>
    <row r="4844" spans="1:6" x14ac:dyDescent="0.3">
      <c r="A4844" s="1" t="s">
        <v>1825</v>
      </c>
      <c r="B4844" s="1" t="s">
        <v>698</v>
      </c>
      <c r="C4844" s="1" t="s">
        <v>1305</v>
      </c>
      <c r="D4844" s="1" t="s">
        <v>1306</v>
      </c>
      <c r="E4844" s="1" t="s">
        <v>9081</v>
      </c>
      <c r="F4844" s="1" t="s">
        <v>9275</v>
      </c>
    </row>
    <row r="4845" spans="1:6" x14ac:dyDescent="0.3">
      <c r="A4845" s="1" t="s">
        <v>1825</v>
      </c>
      <c r="B4845" s="1" t="s">
        <v>698</v>
      </c>
      <c r="C4845" s="1" t="s">
        <v>1305</v>
      </c>
      <c r="D4845" s="1" t="s">
        <v>1306</v>
      </c>
      <c r="E4845" s="1" t="s">
        <v>9093</v>
      </c>
      <c r="F4845" s="1" t="s">
        <v>9287</v>
      </c>
    </row>
    <row r="4846" spans="1:6" x14ac:dyDescent="0.3">
      <c r="A4846" s="1" t="s">
        <v>1825</v>
      </c>
      <c r="B4846" s="1" t="s">
        <v>698</v>
      </c>
      <c r="C4846" s="1" t="s">
        <v>1305</v>
      </c>
      <c r="D4846" s="1" t="s">
        <v>1306</v>
      </c>
      <c r="E4846" s="1" t="s">
        <v>9093</v>
      </c>
      <c r="F4846" s="1" t="s">
        <v>9287</v>
      </c>
    </row>
    <row r="4847" spans="1:6" x14ac:dyDescent="0.3">
      <c r="A4847" s="1" t="s">
        <v>1825</v>
      </c>
      <c r="B4847" s="1" t="s">
        <v>698</v>
      </c>
      <c r="C4847" s="1" t="s">
        <v>1305</v>
      </c>
      <c r="D4847" s="1" t="s">
        <v>1306</v>
      </c>
      <c r="E4847" s="1" t="s">
        <v>9083</v>
      </c>
      <c r="F4847" s="1" t="s">
        <v>9279</v>
      </c>
    </row>
    <row r="4848" spans="1:6" x14ac:dyDescent="0.3">
      <c r="A4848" s="1" t="s">
        <v>1825</v>
      </c>
      <c r="B4848" s="1" t="s">
        <v>698</v>
      </c>
      <c r="C4848" s="1" t="s">
        <v>1305</v>
      </c>
      <c r="D4848" s="1" t="s">
        <v>1306</v>
      </c>
      <c r="E4848" s="1" t="s">
        <v>9083</v>
      </c>
      <c r="F4848" s="1" t="s">
        <v>9279</v>
      </c>
    </row>
    <row r="4849" spans="1:6" x14ac:dyDescent="0.3">
      <c r="A4849" s="1" t="s">
        <v>1825</v>
      </c>
      <c r="B4849" s="1" t="s">
        <v>698</v>
      </c>
      <c r="C4849" s="1" t="s">
        <v>1305</v>
      </c>
      <c r="D4849" s="1" t="s">
        <v>1306</v>
      </c>
      <c r="E4849" s="1" t="s">
        <v>9083</v>
      </c>
      <c r="F4849" s="1" t="s">
        <v>9279</v>
      </c>
    </row>
    <row r="4850" spans="1:6" x14ac:dyDescent="0.3">
      <c r="A4850" s="1" t="s">
        <v>1825</v>
      </c>
      <c r="B4850" s="1" t="s">
        <v>698</v>
      </c>
      <c r="C4850" s="1" t="s">
        <v>1305</v>
      </c>
      <c r="D4850" s="1" t="s">
        <v>1306</v>
      </c>
      <c r="E4850" s="1" t="s">
        <v>9083</v>
      </c>
      <c r="F4850" s="1" t="s">
        <v>9279</v>
      </c>
    </row>
    <row r="4851" spans="1:6" x14ac:dyDescent="0.3">
      <c r="A4851" s="1" t="s">
        <v>1825</v>
      </c>
      <c r="B4851" s="1" t="s">
        <v>698</v>
      </c>
      <c r="C4851" s="1" t="s">
        <v>1305</v>
      </c>
      <c r="D4851" s="1" t="s">
        <v>1306</v>
      </c>
      <c r="E4851" s="1" t="s">
        <v>9082</v>
      </c>
      <c r="F4851" s="1" t="s">
        <v>9279</v>
      </c>
    </row>
    <row r="4852" spans="1:6" x14ac:dyDescent="0.3">
      <c r="A4852" s="1" t="s">
        <v>1825</v>
      </c>
      <c r="B4852" s="1" t="s">
        <v>698</v>
      </c>
      <c r="C4852" s="1" t="s">
        <v>1305</v>
      </c>
      <c r="D4852" s="1" t="s">
        <v>1306</v>
      </c>
      <c r="E4852" s="1" t="s">
        <v>9081</v>
      </c>
      <c r="F4852" s="1" t="s">
        <v>9275</v>
      </c>
    </row>
    <row r="4853" spans="1:6" x14ac:dyDescent="0.3">
      <c r="A4853" s="1" t="s">
        <v>1825</v>
      </c>
      <c r="B4853" s="1" t="s">
        <v>698</v>
      </c>
      <c r="C4853" s="1" t="s">
        <v>1305</v>
      </c>
      <c r="D4853" s="1" t="s">
        <v>1306</v>
      </c>
      <c r="E4853" s="1" t="s">
        <v>9081</v>
      </c>
      <c r="F4853" s="1" t="s">
        <v>9275</v>
      </c>
    </row>
    <row r="4854" spans="1:6" x14ac:dyDescent="0.3">
      <c r="A4854" s="1" t="s">
        <v>1825</v>
      </c>
      <c r="B4854" s="1" t="s">
        <v>698</v>
      </c>
      <c r="C4854" s="1" t="s">
        <v>1305</v>
      </c>
      <c r="D4854" s="1" t="s">
        <v>1306</v>
      </c>
      <c r="E4854" s="1" t="s">
        <v>9083</v>
      </c>
      <c r="F4854" s="1" t="s">
        <v>9279</v>
      </c>
    </row>
    <row r="4855" spans="1:6" x14ac:dyDescent="0.3">
      <c r="A4855" s="1" t="s">
        <v>1825</v>
      </c>
      <c r="B4855" s="1" t="s">
        <v>698</v>
      </c>
      <c r="C4855" s="1" t="s">
        <v>1305</v>
      </c>
      <c r="D4855" s="1" t="s">
        <v>1306</v>
      </c>
      <c r="E4855" s="1" t="s">
        <v>9083</v>
      </c>
      <c r="F4855" s="1" t="s">
        <v>9279</v>
      </c>
    </row>
    <row r="4856" spans="1:6" x14ac:dyDescent="0.3">
      <c r="A4856" s="1" t="s">
        <v>1825</v>
      </c>
      <c r="B4856" s="1" t="s">
        <v>698</v>
      </c>
      <c r="C4856" s="1" t="s">
        <v>1305</v>
      </c>
      <c r="D4856" s="1" t="s">
        <v>1306</v>
      </c>
      <c r="E4856" s="1" t="s">
        <v>9094</v>
      </c>
      <c r="F4856" s="1" t="s">
        <v>9288</v>
      </c>
    </row>
    <row r="4857" spans="1:6" x14ac:dyDescent="0.3">
      <c r="A4857" s="1" t="s">
        <v>2477</v>
      </c>
      <c r="B4857" s="1" t="s">
        <v>6424</v>
      </c>
      <c r="C4857" s="1" t="s">
        <v>1305</v>
      </c>
      <c r="D4857" s="1" t="s">
        <v>1306</v>
      </c>
      <c r="E4857" s="1" t="s">
        <v>8849</v>
      </c>
      <c r="F4857" s="1" t="s">
        <v>9289</v>
      </c>
    </row>
    <row r="4858" spans="1:6" x14ac:dyDescent="0.3">
      <c r="A4858" s="1" t="s">
        <v>2477</v>
      </c>
      <c r="B4858" s="1" t="s">
        <v>6424</v>
      </c>
      <c r="C4858" s="1" t="s">
        <v>1305</v>
      </c>
      <c r="D4858" s="1" t="s">
        <v>1306</v>
      </c>
      <c r="E4858" s="1" t="s">
        <v>8849</v>
      </c>
      <c r="F4858" s="1" t="s">
        <v>9289</v>
      </c>
    </row>
    <row r="4859" spans="1:6" x14ac:dyDescent="0.3">
      <c r="A4859" s="1" t="s">
        <v>2477</v>
      </c>
      <c r="B4859" s="1" t="s">
        <v>6424</v>
      </c>
      <c r="C4859" s="1" t="s">
        <v>1305</v>
      </c>
      <c r="D4859" s="1" t="s">
        <v>1306</v>
      </c>
      <c r="E4859" s="1" t="s">
        <v>8849</v>
      </c>
      <c r="F4859" s="1" t="s">
        <v>9289</v>
      </c>
    </row>
    <row r="4860" spans="1:6" x14ac:dyDescent="0.3">
      <c r="A4860" s="1" t="s">
        <v>2477</v>
      </c>
      <c r="B4860" s="1" t="s">
        <v>6424</v>
      </c>
      <c r="C4860" s="1" t="s">
        <v>1305</v>
      </c>
      <c r="D4860" s="1" t="s">
        <v>1306</v>
      </c>
      <c r="E4860" s="1" t="s">
        <v>8849</v>
      </c>
      <c r="F4860" s="1" t="s">
        <v>9289</v>
      </c>
    </row>
    <row r="4861" spans="1:6" x14ac:dyDescent="0.3">
      <c r="A4861" s="1" t="s">
        <v>2477</v>
      </c>
      <c r="B4861" s="1" t="s">
        <v>6424</v>
      </c>
      <c r="C4861" s="1" t="s">
        <v>1305</v>
      </c>
      <c r="D4861" s="1" t="s">
        <v>1306</v>
      </c>
      <c r="E4861" s="1" t="s">
        <v>8849</v>
      </c>
      <c r="F4861" s="1" t="s">
        <v>9289</v>
      </c>
    </row>
    <row r="4862" spans="1:6" x14ac:dyDescent="0.3">
      <c r="A4862" s="1" t="s">
        <v>1925</v>
      </c>
      <c r="B4862" s="1" t="s">
        <v>6425</v>
      </c>
      <c r="C4862" s="1" t="s">
        <v>1305</v>
      </c>
      <c r="D4862" s="1" t="s">
        <v>1306</v>
      </c>
      <c r="E4862" s="1" t="s">
        <v>8850</v>
      </c>
      <c r="F4862" s="1" t="s">
        <v>9290</v>
      </c>
    </row>
    <row r="4863" spans="1:6" x14ac:dyDescent="0.3">
      <c r="A4863" s="1" t="s">
        <v>1925</v>
      </c>
      <c r="B4863" s="1" t="s">
        <v>6425</v>
      </c>
      <c r="C4863" s="1" t="s">
        <v>1305</v>
      </c>
      <c r="D4863" s="1" t="s">
        <v>1306</v>
      </c>
      <c r="E4863" s="1" t="s">
        <v>8851</v>
      </c>
      <c r="F4863" s="1" t="s">
        <v>9291</v>
      </c>
    </row>
    <row r="4864" spans="1:6" x14ac:dyDescent="0.3">
      <c r="A4864" s="1" t="s">
        <v>1925</v>
      </c>
      <c r="B4864" s="1" t="s">
        <v>6425</v>
      </c>
      <c r="C4864" s="1" t="s">
        <v>1305</v>
      </c>
      <c r="D4864" s="1" t="s">
        <v>1306</v>
      </c>
      <c r="E4864" s="1" t="s">
        <v>8852</v>
      </c>
      <c r="F4864" s="1" t="s">
        <v>9292</v>
      </c>
    </row>
    <row r="4865" spans="1:6" x14ac:dyDescent="0.3">
      <c r="A4865" s="1" t="s">
        <v>1925</v>
      </c>
      <c r="B4865" s="1" t="s">
        <v>6425</v>
      </c>
      <c r="C4865" s="1" t="s">
        <v>1305</v>
      </c>
      <c r="D4865" s="1" t="s">
        <v>1306</v>
      </c>
      <c r="E4865" s="1" t="s">
        <v>8853</v>
      </c>
      <c r="F4865" s="1" t="s">
        <v>9293</v>
      </c>
    </row>
    <row r="4866" spans="1:6" x14ac:dyDescent="0.3">
      <c r="A4866" s="1" t="s">
        <v>1925</v>
      </c>
      <c r="B4866" s="1" t="s">
        <v>6425</v>
      </c>
      <c r="C4866" s="1" t="s">
        <v>1305</v>
      </c>
      <c r="D4866" s="1" t="s">
        <v>1306</v>
      </c>
      <c r="E4866" s="1" t="s">
        <v>8854</v>
      </c>
      <c r="F4866" s="1" t="s">
        <v>9294</v>
      </c>
    </row>
    <row r="4867" spans="1:6" x14ac:dyDescent="0.3">
      <c r="A4867" s="1" t="s">
        <v>1925</v>
      </c>
      <c r="B4867" s="1" t="s">
        <v>6425</v>
      </c>
      <c r="C4867" s="1" t="s">
        <v>1305</v>
      </c>
      <c r="D4867" s="1" t="s">
        <v>1306</v>
      </c>
      <c r="E4867" s="1" t="s">
        <v>8855</v>
      </c>
      <c r="F4867" s="1" t="s">
        <v>9295</v>
      </c>
    </row>
    <row r="4868" spans="1:6" x14ac:dyDescent="0.3">
      <c r="A4868" s="1" t="s">
        <v>1826</v>
      </c>
      <c r="B4868" s="1" t="s">
        <v>698</v>
      </c>
      <c r="C4868" s="1" t="s">
        <v>1305</v>
      </c>
      <c r="D4868" s="1" t="s">
        <v>1306</v>
      </c>
      <c r="E4868" s="1" t="s">
        <v>9097</v>
      </c>
      <c r="F4868" s="1" t="s">
        <v>9296</v>
      </c>
    </row>
    <row r="4869" spans="1:6" x14ac:dyDescent="0.3">
      <c r="A4869" s="1" t="s">
        <v>1826</v>
      </c>
      <c r="B4869" s="1" t="s">
        <v>698</v>
      </c>
      <c r="C4869" s="1" t="s">
        <v>1305</v>
      </c>
      <c r="D4869" s="1" t="s">
        <v>1306</v>
      </c>
      <c r="E4869" s="1" t="s">
        <v>9098</v>
      </c>
      <c r="F4869" s="1" t="s">
        <v>9297</v>
      </c>
    </row>
    <row r="4870" spans="1:6" x14ac:dyDescent="0.3">
      <c r="A4870" s="1" t="s">
        <v>1826</v>
      </c>
      <c r="B4870" s="1" t="s">
        <v>698</v>
      </c>
      <c r="C4870" s="1" t="s">
        <v>1305</v>
      </c>
      <c r="D4870" s="1" t="s">
        <v>1306</v>
      </c>
      <c r="E4870" s="1" t="s">
        <v>9099</v>
      </c>
      <c r="F4870" s="1" t="s">
        <v>9298</v>
      </c>
    </row>
    <row r="4871" spans="1:6" x14ac:dyDescent="0.3">
      <c r="A4871" s="1" t="s">
        <v>1826</v>
      </c>
      <c r="B4871" s="1" t="s">
        <v>698</v>
      </c>
      <c r="C4871" s="1" t="s">
        <v>1305</v>
      </c>
      <c r="D4871" s="1" t="s">
        <v>1306</v>
      </c>
      <c r="E4871" s="1" t="s">
        <v>9100</v>
      </c>
      <c r="F4871" s="1" t="s">
        <v>9299</v>
      </c>
    </row>
    <row r="4872" spans="1:6" x14ac:dyDescent="0.3">
      <c r="A4872" s="1" t="s">
        <v>1826</v>
      </c>
      <c r="B4872" s="1" t="s">
        <v>2817</v>
      </c>
      <c r="C4872" s="1" t="s">
        <v>1305</v>
      </c>
      <c r="D4872" s="1" t="s">
        <v>1306</v>
      </c>
      <c r="E4872" s="1" t="s">
        <v>9101</v>
      </c>
      <c r="F4872" s="1" t="s">
        <v>9300</v>
      </c>
    </row>
    <row r="4873" spans="1:6" x14ac:dyDescent="0.3">
      <c r="A4873" s="1" t="s">
        <v>1826</v>
      </c>
      <c r="B4873" s="1" t="s">
        <v>2817</v>
      </c>
      <c r="C4873" s="1" t="s">
        <v>1305</v>
      </c>
      <c r="D4873" s="1" t="s">
        <v>1306</v>
      </c>
      <c r="E4873" s="1" t="s">
        <v>9101</v>
      </c>
      <c r="F4873" s="1" t="s">
        <v>9300</v>
      </c>
    </row>
    <row r="4874" spans="1:6" x14ac:dyDescent="0.3">
      <c r="A4874" s="1" t="s">
        <v>1826</v>
      </c>
      <c r="B4874" s="1" t="s">
        <v>2817</v>
      </c>
      <c r="C4874" s="1" t="s">
        <v>1305</v>
      </c>
      <c r="D4874" s="1" t="s">
        <v>1306</v>
      </c>
      <c r="E4874" s="1" t="s">
        <v>9101</v>
      </c>
      <c r="F4874" s="1" t="s">
        <v>9300</v>
      </c>
    </row>
    <row r="4875" spans="1:6" x14ac:dyDescent="0.3">
      <c r="A4875" s="1" t="s">
        <v>1826</v>
      </c>
      <c r="B4875" s="1" t="s">
        <v>2817</v>
      </c>
      <c r="C4875" s="1" t="s">
        <v>1305</v>
      </c>
      <c r="D4875" s="1" t="s">
        <v>1306</v>
      </c>
      <c r="E4875" s="1" t="s">
        <v>9102</v>
      </c>
      <c r="F4875" s="1" t="s">
        <v>9301</v>
      </c>
    </row>
    <row r="4876" spans="1:6" x14ac:dyDescent="0.3">
      <c r="A4876" s="1" t="s">
        <v>1826</v>
      </c>
      <c r="B4876" s="1" t="s">
        <v>2817</v>
      </c>
      <c r="C4876" s="1" t="s">
        <v>1305</v>
      </c>
      <c r="D4876" s="1" t="s">
        <v>1306</v>
      </c>
      <c r="E4876" s="1" t="s">
        <v>9103</v>
      </c>
      <c r="F4876" s="1" t="s">
        <v>9302</v>
      </c>
    </row>
    <row r="4877" spans="1:6" x14ac:dyDescent="0.3">
      <c r="A4877" s="1" t="s">
        <v>1826</v>
      </c>
      <c r="B4877" s="1" t="s">
        <v>2817</v>
      </c>
      <c r="C4877" s="1" t="s">
        <v>1305</v>
      </c>
      <c r="D4877" s="1" t="s">
        <v>1306</v>
      </c>
      <c r="E4877" s="1" t="s">
        <v>9103</v>
      </c>
      <c r="F4877" s="1" t="s">
        <v>9302</v>
      </c>
    </row>
    <row r="4878" spans="1:6" x14ac:dyDescent="0.3">
      <c r="A4878" s="1" t="s">
        <v>1826</v>
      </c>
      <c r="B4878" s="1" t="s">
        <v>2817</v>
      </c>
      <c r="C4878" s="1" t="s">
        <v>1305</v>
      </c>
      <c r="D4878" s="1" t="s">
        <v>1306</v>
      </c>
      <c r="E4878" s="1" t="s">
        <v>9103</v>
      </c>
      <c r="F4878" s="1" t="s">
        <v>9302</v>
      </c>
    </row>
    <row r="4879" spans="1:6" x14ac:dyDescent="0.3">
      <c r="A4879" s="1" t="s">
        <v>1826</v>
      </c>
      <c r="B4879" s="1" t="s">
        <v>2817</v>
      </c>
      <c r="C4879" s="1" t="s">
        <v>1305</v>
      </c>
      <c r="D4879" s="1" t="s">
        <v>1306</v>
      </c>
      <c r="E4879" s="1" t="s">
        <v>9103</v>
      </c>
      <c r="F4879" s="1" t="s">
        <v>9302</v>
      </c>
    </row>
    <row r="4880" spans="1:6" x14ac:dyDescent="0.3">
      <c r="A4880" s="1" t="s">
        <v>1826</v>
      </c>
      <c r="B4880" s="1" t="s">
        <v>2817</v>
      </c>
      <c r="C4880" s="1" t="s">
        <v>1305</v>
      </c>
      <c r="D4880" s="1" t="s">
        <v>1306</v>
      </c>
      <c r="E4880" s="1" t="s">
        <v>9104</v>
      </c>
      <c r="F4880" s="1" t="s">
        <v>9303</v>
      </c>
    </row>
    <row r="4881" spans="1:6" x14ac:dyDescent="0.3">
      <c r="A4881" s="1" t="s">
        <v>1826</v>
      </c>
      <c r="B4881" s="1" t="s">
        <v>2817</v>
      </c>
      <c r="C4881" s="1" t="s">
        <v>1305</v>
      </c>
      <c r="D4881" s="1" t="s">
        <v>1306</v>
      </c>
      <c r="E4881" s="1" t="s">
        <v>9107</v>
      </c>
      <c r="F4881" s="1" t="s">
        <v>9304</v>
      </c>
    </row>
    <row r="4882" spans="1:6" x14ac:dyDescent="0.3">
      <c r="A4882" s="1" t="s">
        <v>1826</v>
      </c>
      <c r="B4882" s="1" t="s">
        <v>2817</v>
      </c>
      <c r="C4882" s="1" t="s">
        <v>1305</v>
      </c>
      <c r="D4882" s="1" t="s">
        <v>1306</v>
      </c>
      <c r="E4882" s="1" t="s">
        <v>9108</v>
      </c>
      <c r="F4882" s="1" t="s">
        <v>9305</v>
      </c>
    </row>
    <row r="4883" spans="1:6" x14ac:dyDescent="0.3">
      <c r="A4883" s="1" t="s">
        <v>1826</v>
      </c>
      <c r="B4883" s="1" t="s">
        <v>2817</v>
      </c>
      <c r="C4883" s="1" t="s">
        <v>1305</v>
      </c>
      <c r="D4883" s="1" t="s">
        <v>1306</v>
      </c>
      <c r="E4883" s="1" t="s">
        <v>9109</v>
      </c>
      <c r="F4883" s="1" t="s">
        <v>9306</v>
      </c>
    </row>
    <row r="4884" spans="1:6" x14ac:dyDescent="0.3">
      <c r="A4884" s="1" t="s">
        <v>1826</v>
      </c>
      <c r="B4884" s="1" t="s">
        <v>2817</v>
      </c>
      <c r="C4884" s="1" t="s">
        <v>1305</v>
      </c>
      <c r="D4884" s="1" t="s">
        <v>1306</v>
      </c>
      <c r="E4884" s="1" t="s">
        <v>9110</v>
      </c>
      <c r="F4884" s="1" t="s">
        <v>9307</v>
      </c>
    </row>
    <row r="4885" spans="1:6" x14ac:dyDescent="0.3">
      <c r="A4885" s="1" t="s">
        <v>1826</v>
      </c>
      <c r="B4885" s="1" t="s">
        <v>2817</v>
      </c>
      <c r="C4885" s="1" t="s">
        <v>1305</v>
      </c>
      <c r="D4885" s="1" t="s">
        <v>1306</v>
      </c>
      <c r="E4885" s="1" t="s">
        <v>9107</v>
      </c>
      <c r="F4885" s="1" t="s">
        <v>9304</v>
      </c>
    </row>
    <row r="4886" spans="1:6" x14ac:dyDescent="0.3">
      <c r="A4886" s="1" t="s">
        <v>1826</v>
      </c>
      <c r="B4886" s="1" t="s">
        <v>2817</v>
      </c>
      <c r="C4886" s="1" t="s">
        <v>1305</v>
      </c>
      <c r="D4886" s="1" t="s">
        <v>1306</v>
      </c>
      <c r="E4886" s="1" t="s">
        <v>9108</v>
      </c>
      <c r="F4886" s="1" t="s">
        <v>9305</v>
      </c>
    </row>
    <row r="4887" spans="1:6" x14ac:dyDescent="0.3">
      <c r="A4887" s="1" t="s">
        <v>1826</v>
      </c>
      <c r="B4887" s="1" t="s">
        <v>2817</v>
      </c>
      <c r="C4887" s="1" t="s">
        <v>1305</v>
      </c>
      <c r="D4887" s="1" t="s">
        <v>1306</v>
      </c>
      <c r="E4887" s="1" t="s">
        <v>9111</v>
      </c>
      <c r="F4887" s="1" t="s">
        <v>9308</v>
      </c>
    </row>
    <row r="4888" spans="1:6" x14ac:dyDescent="0.3">
      <c r="A4888" s="1" t="s">
        <v>1826</v>
      </c>
      <c r="B4888" s="1" t="s">
        <v>2817</v>
      </c>
      <c r="C4888" s="1" t="s">
        <v>1305</v>
      </c>
      <c r="D4888" s="1" t="s">
        <v>1306</v>
      </c>
      <c r="E4888" s="1" t="s">
        <v>9112</v>
      </c>
      <c r="F4888" s="1" t="s">
        <v>9309</v>
      </c>
    </row>
    <row r="4889" spans="1:6" x14ac:dyDescent="0.3">
      <c r="A4889" s="1" t="s">
        <v>1826</v>
      </c>
      <c r="B4889" s="1" t="s">
        <v>2817</v>
      </c>
      <c r="C4889" s="1" t="s">
        <v>1305</v>
      </c>
      <c r="D4889" s="1" t="s">
        <v>1306</v>
      </c>
      <c r="E4889" s="1" t="s">
        <v>9085</v>
      </c>
      <c r="F4889" s="1" t="s">
        <v>9275</v>
      </c>
    </row>
    <row r="4890" spans="1:6" x14ac:dyDescent="0.3">
      <c r="A4890" s="1" t="s">
        <v>1826</v>
      </c>
      <c r="B4890" s="1" t="s">
        <v>2817</v>
      </c>
      <c r="C4890" s="1" t="s">
        <v>1305</v>
      </c>
      <c r="D4890" s="1" t="s">
        <v>1306</v>
      </c>
      <c r="E4890" s="1" t="s">
        <v>9113</v>
      </c>
      <c r="F4890" s="1" t="s">
        <v>9310</v>
      </c>
    </row>
    <row r="4891" spans="1:6" x14ac:dyDescent="0.3">
      <c r="A4891" s="1" t="s">
        <v>1826</v>
      </c>
      <c r="B4891" s="1" t="s">
        <v>2817</v>
      </c>
      <c r="C4891" s="1" t="s">
        <v>1305</v>
      </c>
      <c r="D4891" s="1" t="s">
        <v>1306</v>
      </c>
      <c r="E4891" s="1" t="s">
        <v>9114</v>
      </c>
      <c r="F4891" s="1" t="s">
        <v>9311</v>
      </c>
    </row>
    <row r="4892" spans="1:6" x14ac:dyDescent="0.3">
      <c r="A4892" s="1" t="s">
        <v>1826</v>
      </c>
      <c r="B4892" s="1" t="s">
        <v>2817</v>
      </c>
      <c r="C4892" s="1" t="s">
        <v>1305</v>
      </c>
      <c r="D4892" s="1" t="s">
        <v>1306</v>
      </c>
      <c r="E4892" s="1" t="s">
        <v>9115</v>
      </c>
      <c r="F4892" s="1" t="s">
        <v>9312</v>
      </c>
    </row>
    <row r="4893" spans="1:6" x14ac:dyDescent="0.3">
      <c r="A4893" s="1" t="s">
        <v>1826</v>
      </c>
      <c r="B4893" s="1" t="s">
        <v>2817</v>
      </c>
      <c r="C4893" s="1" t="s">
        <v>1305</v>
      </c>
      <c r="D4893" s="1" t="s">
        <v>1306</v>
      </c>
      <c r="E4893" s="1" t="s">
        <v>9085</v>
      </c>
      <c r="F4893" s="1" t="s">
        <v>9275</v>
      </c>
    </row>
    <row r="4894" spans="1:6" x14ac:dyDescent="0.3">
      <c r="A4894" s="1" t="s">
        <v>1826</v>
      </c>
      <c r="B4894" s="1" t="s">
        <v>2817</v>
      </c>
      <c r="C4894" s="1" t="s">
        <v>1305</v>
      </c>
      <c r="D4894" s="1" t="s">
        <v>1306</v>
      </c>
      <c r="E4894" s="1" t="s">
        <v>9116</v>
      </c>
      <c r="F4894" s="1" t="s">
        <v>9313</v>
      </c>
    </row>
    <row r="4895" spans="1:6" x14ac:dyDescent="0.3">
      <c r="A4895" s="1" t="s">
        <v>1826</v>
      </c>
      <c r="B4895" s="1" t="s">
        <v>2817</v>
      </c>
      <c r="C4895" s="1" t="s">
        <v>1305</v>
      </c>
      <c r="D4895" s="1" t="s">
        <v>1306</v>
      </c>
      <c r="E4895" s="1" t="s">
        <v>9097</v>
      </c>
      <c r="F4895" s="1" t="s">
        <v>9296</v>
      </c>
    </row>
    <row r="4896" spans="1:6" x14ac:dyDescent="0.3">
      <c r="A4896" s="1" t="s">
        <v>1826</v>
      </c>
      <c r="B4896" s="1" t="s">
        <v>2817</v>
      </c>
      <c r="C4896" s="1" t="s">
        <v>1305</v>
      </c>
      <c r="D4896" s="1" t="s">
        <v>1306</v>
      </c>
      <c r="E4896" s="1" t="s">
        <v>9098</v>
      </c>
      <c r="F4896" s="1" t="s">
        <v>9297</v>
      </c>
    </row>
    <row r="4897" spans="1:6" x14ac:dyDescent="0.3">
      <c r="A4897" s="1" t="s">
        <v>1826</v>
      </c>
      <c r="B4897" s="1" t="s">
        <v>2817</v>
      </c>
      <c r="C4897" s="1" t="s">
        <v>1305</v>
      </c>
      <c r="D4897" s="1" t="s">
        <v>1306</v>
      </c>
      <c r="E4897" s="1" t="s">
        <v>9099</v>
      </c>
      <c r="F4897" s="1" t="s">
        <v>9298</v>
      </c>
    </row>
    <row r="4898" spans="1:6" x14ac:dyDescent="0.3">
      <c r="A4898" s="1" t="s">
        <v>1826</v>
      </c>
      <c r="B4898" s="1" t="s">
        <v>2817</v>
      </c>
      <c r="C4898" s="1" t="s">
        <v>1305</v>
      </c>
      <c r="D4898" s="1" t="s">
        <v>1306</v>
      </c>
      <c r="E4898" s="1" t="s">
        <v>9100</v>
      </c>
      <c r="F4898" s="1" t="s">
        <v>9299</v>
      </c>
    </row>
    <row r="4899" spans="1:6" x14ac:dyDescent="0.3">
      <c r="A4899" s="1" t="s">
        <v>1826</v>
      </c>
      <c r="B4899" s="1" t="s">
        <v>2817</v>
      </c>
      <c r="C4899" s="1" t="s">
        <v>1305</v>
      </c>
      <c r="D4899" s="1" t="s">
        <v>1306</v>
      </c>
      <c r="E4899" s="1" t="s">
        <v>9097</v>
      </c>
      <c r="F4899" s="1" t="s">
        <v>9296</v>
      </c>
    </row>
    <row r="4900" spans="1:6" x14ac:dyDescent="0.3">
      <c r="A4900" s="1" t="s">
        <v>1826</v>
      </c>
      <c r="B4900" s="1" t="s">
        <v>2817</v>
      </c>
      <c r="C4900" s="1" t="s">
        <v>1305</v>
      </c>
      <c r="D4900" s="1" t="s">
        <v>1306</v>
      </c>
      <c r="E4900" s="1" t="s">
        <v>9098</v>
      </c>
      <c r="F4900" s="1" t="s">
        <v>9297</v>
      </c>
    </row>
    <row r="4901" spans="1:6" x14ac:dyDescent="0.3">
      <c r="A4901" s="1" t="s">
        <v>1826</v>
      </c>
      <c r="B4901" s="1" t="s">
        <v>2817</v>
      </c>
      <c r="C4901" s="1" t="s">
        <v>1305</v>
      </c>
      <c r="D4901" s="1" t="s">
        <v>1306</v>
      </c>
      <c r="E4901" s="1" t="s">
        <v>9099</v>
      </c>
      <c r="F4901" s="1" t="s">
        <v>9298</v>
      </c>
    </row>
    <row r="4902" spans="1:6" x14ac:dyDescent="0.3">
      <c r="A4902" s="1" t="s">
        <v>1826</v>
      </c>
      <c r="B4902" s="1" t="s">
        <v>2817</v>
      </c>
      <c r="C4902" s="1" t="s">
        <v>1305</v>
      </c>
      <c r="D4902" s="1" t="s">
        <v>1306</v>
      </c>
      <c r="E4902" s="1" t="s">
        <v>9100</v>
      </c>
      <c r="F4902" s="1" t="s">
        <v>9299</v>
      </c>
    </row>
    <row r="4903" spans="1:6" x14ac:dyDescent="0.3">
      <c r="A4903" s="1" t="s">
        <v>1840</v>
      </c>
      <c r="B4903" s="1" t="s">
        <v>6428</v>
      </c>
      <c r="C4903" s="1" t="s">
        <v>1305</v>
      </c>
      <c r="D4903" s="1" t="s">
        <v>1306</v>
      </c>
      <c r="E4903" s="1" t="s">
        <v>8847</v>
      </c>
      <c r="F4903" s="1" t="s">
        <v>9273</v>
      </c>
    </row>
    <row r="4904" spans="1:6" x14ac:dyDescent="0.3">
      <c r="A4904" s="1" t="s">
        <v>1840</v>
      </c>
      <c r="B4904" s="1" t="s">
        <v>6428</v>
      </c>
      <c r="C4904" s="1" t="s">
        <v>1305</v>
      </c>
      <c r="D4904" s="1" t="s">
        <v>1306</v>
      </c>
      <c r="E4904" s="1" t="s">
        <v>8848</v>
      </c>
      <c r="F4904" s="1" t="s">
        <v>9274</v>
      </c>
    </row>
    <row r="4905" spans="1:6" x14ac:dyDescent="0.3">
      <c r="A4905" s="1" t="s">
        <v>1840</v>
      </c>
      <c r="B4905" s="1" t="s">
        <v>6428</v>
      </c>
      <c r="C4905" s="1" t="s">
        <v>1305</v>
      </c>
      <c r="D4905" s="1" t="s">
        <v>1306</v>
      </c>
      <c r="E4905" s="1" t="s">
        <v>8847</v>
      </c>
      <c r="F4905" s="1" t="s">
        <v>9273</v>
      </c>
    </row>
    <row r="4906" spans="1:6" x14ac:dyDescent="0.3">
      <c r="A4906" s="1" t="s">
        <v>1840</v>
      </c>
      <c r="B4906" s="1" t="s">
        <v>6428</v>
      </c>
      <c r="C4906" s="1" t="s">
        <v>1305</v>
      </c>
      <c r="D4906" s="1" t="s">
        <v>1306</v>
      </c>
      <c r="E4906" s="1" t="s">
        <v>8848</v>
      </c>
      <c r="F4906" s="1" t="s">
        <v>9274</v>
      </c>
    </row>
    <row r="4907" spans="1:6" x14ac:dyDescent="0.3">
      <c r="A4907" s="1" t="s">
        <v>1841</v>
      </c>
      <c r="B4907" s="1" t="s">
        <v>6429</v>
      </c>
      <c r="C4907" s="1" t="s">
        <v>1305</v>
      </c>
      <c r="D4907" s="1" t="s">
        <v>1306</v>
      </c>
      <c r="E4907" s="1" t="s">
        <v>8847</v>
      </c>
      <c r="F4907" s="1" t="s">
        <v>9273</v>
      </c>
    </row>
    <row r="4908" spans="1:6" x14ac:dyDescent="0.3">
      <c r="A4908" s="1" t="s">
        <v>1841</v>
      </c>
      <c r="B4908" s="1" t="s">
        <v>6429</v>
      </c>
      <c r="C4908" s="1" t="s">
        <v>1305</v>
      </c>
      <c r="D4908" s="1" t="s">
        <v>1306</v>
      </c>
      <c r="E4908" s="1" t="s">
        <v>8848</v>
      </c>
      <c r="F4908" s="1" t="s">
        <v>9274</v>
      </c>
    </row>
    <row r="4909" spans="1:6" x14ac:dyDescent="0.3">
      <c r="A4909" s="1" t="s">
        <v>1841</v>
      </c>
      <c r="B4909" s="1" t="s">
        <v>6429</v>
      </c>
      <c r="C4909" s="1" t="s">
        <v>1305</v>
      </c>
      <c r="D4909" s="1" t="s">
        <v>1306</v>
      </c>
      <c r="E4909" s="1" t="s">
        <v>8847</v>
      </c>
      <c r="F4909" s="1" t="s">
        <v>9273</v>
      </c>
    </row>
    <row r="4910" spans="1:6" x14ac:dyDescent="0.3">
      <c r="A4910" s="1" t="s">
        <v>1841</v>
      </c>
      <c r="B4910" s="1" t="s">
        <v>6429</v>
      </c>
      <c r="C4910" s="1" t="s">
        <v>1305</v>
      </c>
      <c r="D4910" s="1" t="s">
        <v>1306</v>
      </c>
      <c r="E4910" s="1" t="s">
        <v>8848</v>
      </c>
      <c r="F4910" s="1" t="s">
        <v>9274</v>
      </c>
    </row>
    <row r="4911" spans="1:6" x14ac:dyDescent="0.3">
      <c r="A4911" s="1" t="s">
        <v>1842</v>
      </c>
      <c r="B4911" s="1" t="s">
        <v>6438</v>
      </c>
      <c r="C4911" s="1" t="s">
        <v>1305</v>
      </c>
      <c r="D4911" s="1" t="s">
        <v>1306</v>
      </c>
      <c r="E4911" s="1" t="s">
        <v>8847</v>
      </c>
      <c r="F4911" s="1" t="s">
        <v>9273</v>
      </c>
    </row>
    <row r="4912" spans="1:6" x14ac:dyDescent="0.3">
      <c r="A4912" s="1" t="s">
        <v>1842</v>
      </c>
      <c r="B4912" s="1" t="s">
        <v>6438</v>
      </c>
      <c r="C4912" s="1" t="s">
        <v>1305</v>
      </c>
      <c r="D4912" s="1" t="s">
        <v>1306</v>
      </c>
      <c r="E4912" s="1" t="s">
        <v>8848</v>
      </c>
      <c r="F4912" s="1" t="s">
        <v>9274</v>
      </c>
    </row>
    <row r="4913" spans="1:6" x14ac:dyDescent="0.3">
      <c r="A4913" s="1" t="s">
        <v>1842</v>
      </c>
      <c r="B4913" s="1" t="s">
        <v>6438</v>
      </c>
      <c r="C4913" s="1" t="s">
        <v>1305</v>
      </c>
      <c r="D4913" s="1" t="s">
        <v>1306</v>
      </c>
      <c r="E4913" s="1" t="s">
        <v>8847</v>
      </c>
      <c r="F4913" s="1" t="s">
        <v>9273</v>
      </c>
    </row>
    <row r="4914" spans="1:6" x14ac:dyDescent="0.3">
      <c r="A4914" s="1" t="s">
        <v>1842</v>
      </c>
      <c r="B4914" s="1" t="s">
        <v>6438</v>
      </c>
      <c r="C4914" s="1" t="s">
        <v>1305</v>
      </c>
      <c r="D4914" s="1" t="s">
        <v>1306</v>
      </c>
      <c r="E4914" s="1" t="s">
        <v>8848</v>
      </c>
      <c r="F4914" s="1" t="s">
        <v>9274</v>
      </c>
    </row>
    <row r="4915" spans="1:6" x14ac:dyDescent="0.3">
      <c r="A4915" s="1" t="s">
        <v>2397</v>
      </c>
      <c r="B4915" s="1" t="s">
        <v>2821</v>
      </c>
      <c r="C4915" s="1" t="s">
        <v>1305</v>
      </c>
      <c r="D4915" s="1" t="s">
        <v>1306</v>
      </c>
      <c r="E4915" s="1" t="s">
        <v>9117</v>
      </c>
      <c r="F4915" s="1" t="s">
        <v>9314</v>
      </c>
    </row>
    <row r="4916" spans="1:6" x14ac:dyDescent="0.3">
      <c r="A4916" s="1" t="s">
        <v>2397</v>
      </c>
      <c r="B4916" s="1" t="s">
        <v>2821</v>
      </c>
      <c r="C4916" s="1" t="s">
        <v>1305</v>
      </c>
      <c r="D4916" s="1" t="s">
        <v>1306</v>
      </c>
      <c r="E4916" s="1" t="s">
        <v>9118</v>
      </c>
      <c r="F4916" s="1" t="s">
        <v>9315</v>
      </c>
    </row>
    <row r="4917" spans="1:6" x14ac:dyDescent="0.3">
      <c r="A4917" s="1" t="s">
        <v>2397</v>
      </c>
      <c r="B4917" s="1" t="s">
        <v>2821</v>
      </c>
      <c r="C4917" s="1" t="s">
        <v>1305</v>
      </c>
      <c r="D4917" s="1" t="s">
        <v>1306</v>
      </c>
      <c r="E4917" s="1" t="s">
        <v>9119</v>
      </c>
      <c r="F4917" s="1" t="s">
        <v>9316</v>
      </c>
    </row>
    <row r="4918" spans="1:6" x14ac:dyDescent="0.3">
      <c r="A4918" s="1" t="s">
        <v>2428</v>
      </c>
      <c r="B4918" s="1" t="s">
        <v>698</v>
      </c>
      <c r="C4918" s="1" t="s">
        <v>1305</v>
      </c>
      <c r="D4918" s="1" t="s">
        <v>1306</v>
      </c>
      <c r="E4918" s="1" t="s">
        <v>8856</v>
      </c>
      <c r="F4918" s="1" t="s">
        <v>9317</v>
      </c>
    </row>
    <row r="4919" spans="1:6" x14ac:dyDescent="0.3">
      <c r="A4919" s="1" t="s">
        <v>2428</v>
      </c>
      <c r="B4919" s="1" t="s">
        <v>698</v>
      </c>
      <c r="C4919" s="1" t="s">
        <v>1305</v>
      </c>
      <c r="D4919" s="1" t="s">
        <v>1306</v>
      </c>
      <c r="E4919" s="1" t="s">
        <v>8857</v>
      </c>
      <c r="F4919" s="1" t="s">
        <v>9318</v>
      </c>
    </row>
    <row r="4920" spans="1:6" x14ac:dyDescent="0.3">
      <c r="A4920" s="1" t="s">
        <v>2428</v>
      </c>
      <c r="B4920" s="1" t="s">
        <v>698</v>
      </c>
      <c r="C4920" s="1" t="s">
        <v>1305</v>
      </c>
      <c r="D4920" s="1" t="s">
        <v>1306</v>
      </c>
      <c r="E4920" s="1" t="s">
        <v>8858</v>
      </c>
      <c r="F4920" s="1" t="s">
        <v>9319</v>
      </c>
    </row>
    <row r="4921" spans="1:6" x14ac:dyDescent="0.3">
      <c r="A4921" s="1" t="s">
        <v>2428</v>
      </c>
      <c r="B4921" s="1" t="s">
        <v>698</v>
      </c>
      <c r="C4921" s="1" t="s">
        <v>1305</v>
      </c>
      <c r="D4921" s="1" t="s">
        <v>1306</v>
      </c>
      <c r="E4921" s="1" t="s">
        <v>8859</v>
      </c>
      <c r="F4921" s="1" t="s">
        <v>9320</v>
      </c>
    </row>
    <row r="4922" spans="1:6" x14ac:dyDescent="0.3">
      <c r="A4922" s="1" t="s">
        <v>2428</v>
      </c>
      <c r="B4922" s="1" t="s">
        <v>698</v>
      </c>
      <c r="C4922" s="1" t="s">
        <v>1305</v>
      </c>
      <c r="D4922" s="1" t="s">
        <v>1306</v>
      </c>
      <c r="E4922" s="1" t="s">
        <v>8860</v>
      </c>
      <c r="F4922" s="1" t="s">
        <v>9321</v>
      </c>
    </row>
    <row r="4923" spans="1:6" x14ac:dyDescent="0.3">
      <c r="A4923" s="1" t="s">
        <v>2428</v>
      </c>
      <c r="B4923" s="1" t="s">
        <v>698</v>
      </c>
      <c r="C4923" s="1" t="s">
        <v>1305</v>
      </c>
      <c r="D4923" s="1" t="s">
        <v>1306</v>
      </c>
      <c r="E4923" s="1" t="s">
        <v>8861</v>
      </c>
      <c r="F4923" s="1" t="s">
        <v>9322</v>
      </c>
    </row>
    <row r="4924" spans="1:6" x14ac:dyDescent="0.3">
      <c r="A4924" s="1" t="s">
        <v>2428</v>
      </c>
      <c r="B4924" s="1" t="s">
        <v>698</v>
      </c>
      <c r="C4924" s="1" t="s">
        <v>1305</v>
      </c>
      <c r="D4924" s="1" t="s">
        <v>1306</v>
      </c>
      <c r="E4924" s="1" t="s">
        <v>8862</v>
      </c>
      <c r="F4924" s="1" t="s">
        <v>9323</v>
      </c>
    </row>
    <row r="4925" spans="1:6" x14ac:dyDescent="0.3">
      <c r="A4925" s="1" t="s">
        <v>2610</v>
      </c>
      <c r="B4925" s="1" t="s">
        <v>6468</v>
      </c>
      <c r="C4925" s="1" t="s">
        <v>1305</v>
      </c>
      <c r="D4925" s="1" t="s">
        <v>1306</v>
      </c>
      <c r="E4925" s="1" t="s">
        <v>8863</v>
      </c>
      <c r="F4925" s="1" t="s">
        <v>9324</v>
      </c>
    </row>
    <row r="4926" spans="1:6" x14ac:dyDescent="0.3">
      <c r="A4926" s="1" t="s">
        <v>2610</v>
      </c>
      <c r="B4926" s="1" t="s">
        <v>6468</v>
      </c>
      <c r="C4926" s="1" t="s">
        <v>1305</v>
      </c>
      <c r="D4926" s="1" t="s">
        <v>1306</v>
      </c>
      <c r="E4926" s="1" t="s">
        <v>8864</v>
      </c>
      <c r="F4926" s="1" t="s">
        <v>9325</v>
      </c>
    </row>
    <row r="4927" spans="1:6" x14ac:dyDescent="0.3">
      <c r="A4927" s="1" t="s">
        <v>2610</v>
      </c>
      <c r="B4927" s="1" t="s">
        <v>6468</v>
      </c>
      <c r="C4927" s="1" t="s">
        <v>1305</v>
      </c>
      <c r="D4927" s="1" t="s">
        <v>1306</v>
      </c>
      <c r="E4927" s="1" t="s">
        <v>8863</v>
      </c>
      <c r="F4927" s="1" t="s">
        <v>9324</v>
      </c>
    </row>
    <row r="4928" spans="1:6" x14ac:dyDescent="0.3">
      <c r="A4928" s="1" t="s">
        <v>2610</v>
      </c>
      <c r="B4928" s="1" t="s">
        <v>6468</v>
      </c>
      <c r="C4928" s="1" t="s">
        <v>1305</v>
      </c>
      <c r="D4928" s="1" t="s">
        <v>1306</v>
      </c>
      <c r="E4928" s="1" t="s">
        <v>8864</v>
      </c>
      <c r="F4928" s="1" t="s">
        <v>9325</v>
      </c>
    </row>
    <row r="4929" spans="1:6" x14ac:dyDescent="0.3">
      <c r="A4929" s="1" t="s">
        <v>2610</v>
      </c>
      <c r="B4929" s="1" t="s">
        <v>6468</v>
      </c>
      <c r="C4929" s="1" t="s">
        <v>1305</v>
      </c>
      <c r="D4929" s="1" t="s">
        <v>1306</v>
      </c>
      <c r="E4929" s="1" t="s">
        <v>8863</v>
      </c>
      <c r="F4929" s="1" t="s">
        <v>9324</v>
      </c>
    </row>
    <row r="4930" spans="1:6" x14ac:dyDescent="0.3">
      <c r="A4930" s="1" t="s">
        <v>2610</v>
      </c>
      <c r="B4930" s="1" t="s">
        <v>6468</v>
      </c>
      <c r="C4930" s="1" t="s">
        <v>1305</v>
      </c>
      <c r="D4930" s="1" t="s">
        <v>1306</v>
      </c>
      <c r="E4930" s="1" t="s">
        <v>8864</v>
      </c>
      <c r="F4930" s="1" t="s">
        <v>9325</v>
      </c>
    </row>
    <row r="4931" spans="1:6" x14ac:dyDescent="0.3">
      <c r="A4931" s="1" t="s">
        <v>2610</v>
      </c>
      <c r="B4931" s="1" t="s">
        <v>6468</v>
      </c>
      <c r="C4931" s="1" t="s">
        <v>1305</v>
      </c>
      <c r="D4931" s="1" t="s">
        <v>1306</v>
      </c>
      <c r="E4931" s="1" t="s">
        <v>8863</v>
      </c>
      <c r="F4931" s="1" t="s">
        <v>9324</v>
      </c>
    </row>
    <row r="4932" spans="1:6" x14ac:dyDescent="0.3">
      <c r="A4932" s="1" t="s">
        <v>2610</v>
      </c>
      <c r="B4932" s="1" t="s">
        <v>6468</v>
      </c>
      <c r="C4932" s="1" t="s">
        <v>1305</v>
      </c>
      <c r="D4932" s="1" t="s">
        <v>1306</v>
      </c>
      <c r="E4932" s="1" t="s">
        <v>8864</v>
      </c>
      <c r="F4932" s="1" t="s">
        <v>9325</v>
      </c>
    </row>
    <row r="4933" spans="1:6" x14ac:dyDescent="0.3">
      <c r="A4933" s="1" t="s">
        <v>2610</v>
      </c>
      <c r="B4933" s="1" t="s">
        <v>6468</v>
      </c>
      <c r="C4933" s="1" t="s">
        <v>1305</v>
      </c>
      <c r="D4933" s="1" t="s">
        <v>1306</v>
      </c>
      <c r="E4933" s="1" t="s">
        <v>8865</v>
      </c>
      <c r="F4933" s="1" t="s">
        <v>9326</v>
      </c>
    </row>
    <row r="4934" spans="1:6" x14ac:dyDescent="0.3">
      <c r="A4934" s="1" t="s">
        <v>2610</v>
      </c>
      <c r="B4934" s="1" t="s">
        <v>6468</v>
      </c>
      <c r="C4934" s="1" t="s">
        <v>1305</v>
      </c>
      <c r="D4934" s="1" t="s">
        <v>1306</v>
      </c>
      <c r="E4934" s="1" t="s">
        <v>8866</v>
      </c>
      <c r="F4934" s="1" t="s">
        <v>9327</v>
      </c>
    </row>
    <row r="4935" spans="1:6" x14ac:dyDescent="0.3">
      <c r="A4935" s="1" t="s">
        <v>2610</v>
      </c>
      <c r="B4935" s="1" t="s">
        <v>6468</v>
      </c>
      <c r="C4935" s="1" t="s">
        <v>1305</v>
      </c>
      <c r="D4935" s="1" t="s">
        <v>1306</v>
      </c>
      <c r="E4935" s="1" t="s">
        <v>8867</v>
      </c>
      <c r="F4935" s="1" t="s">
        <v>9328</v>
      </c>
    </row>
    <row r="4936" spans="1:6" x14ac:dyDescent="0.3">
      <c r="A4936" s="1" t="s">
        <v>2610</v>
      </c>
      <c r="B4936" s="1" t="s">
        <v>6468</v>
      </c>
      <c r="C4936" s="1" t="s">
        <v>1305</v>
      </c>
      <c r="D4936" s="1" t="s">
        <v>1306</v>
      </c>
      <c r="E4936" s="1" t="s">
        <v>8863</v>
      </c>
      <c r="F4936" s="1" t="s">
        <v>9324</v>
      </c>
    </row>
    <row r="4937" spans="1:6" x14ac:dyDescent="0.3">
      <c r="A4937" s="1" t="s">
        <v>2610</v>
      </c>
      <c r="B4937" s="1" t="s">
        <v>6468</v>
      </c>
      <c r="C4937" s="1" t="s">
        <v>1305</v>
      </c>
      <c r="D4937" s="1" t="s">
        <v>1306</v>
      </c>
      <c r="E4937" s="1" t="s">
        <v>8868</v>
      </c>
      <c r="F4937" s="1" t="s">
        <v>9329</v>
      </c>
    </row>
    <row r="4938" spans="1:6" x14ac:dyDescent="0.3">
      <c r="A4938" s="1" t="s">
        <v>2610</v>
      </c>
      <c r="B4938" s="1" t="s">
        <v>6468</v>
      </c>
      <c r="C4938" s="1" t="s">
        <v>1305</v>
      </c>
      <c r="D4938" s="1" t="s">
        <v>1306</v>
      </c>
      <c r="E4938" s="1" t="s">
        <v>8864</v>
      </c>
      <c r="F4938" s="1" t="s">
        <v>9325</v>
      </c>
    </row>
    <row r="4939" spans="1:6" x14ac:dyDescent="0.3">
      <c r="A4939" s="1" t="s">
        <v>2610</v>
      </c>
      <c r="B4939" s="1" t="s">
        <v>6468</v>
      </c>
      <c r="C4939" s="1" t="s">
        <v>1305</v>
      </c>
      <c r="D4939" s="1" t="s">
        <v>1306</v>
      </c>
      <c r="E4939" s="1" t="s">
        <v>8865</v>
      </c>
      <c r="F4939" s="1" t="s">
        <v>9326</v>
      </c>
    </row>
    <row r="4940" spans="1:6" x14ac:dyDescent="0.3">
      <c r="A4940" s="1" t="s">
        <v>2610</v>
      </c>
      <c r="B4940" s="1" t="s">
        <v>6468</v>
      </c>
      <c r="C4940" s="1" t="s">
        <v>1305</v>
      </c>
      <c r="D4940" s="1" t="s">
        <v>1306</v>
      </c>
      <c r="E4940" s="1" t="s">
        <v>8866</v>
      </c>
      <c r="F4940" s="1" t="s">
        <v>9327</v>
      </c>
    </row>
    <row r="4941" spans="1:6" x14ac:dyDescent="0.3">
      <c r="A4941" s="1" t="s">
        <v>2610</v>
      </c>
      <c r="B4941" s="1" t="s">
        <v>6468</v>
      </c>
      <c r="C4941" s="1" t="s">
        <v>1305</v>
      </c>
      <c r="D4941" s="1" t="s">
        <v>1306</v>
      </c>
      <c r="E4941" s="1" t="s">
        <v>8867</v>
      </c>
      <c r="F4941" s="1" t="s">
        <v>9328</v>
      </c>
    </row>
    <row r="4942" spans="1:6" x14ac:dyDescent="0.3">
      <c r="A4942" s="1" t="s">
        <v>2610</v>
      </c>
      <c r="B4942" s="1" t="s">
        <v>6468</v>
      </c>
      <c r="C4942" s="1" t="s">
        <v>1305</v>
      </c>
      <c r="D4942" s="1" t="s">
        <v>1306</v>
      </c>
      <c r="E4942" s="1" t="s">
        <v>8863</v>
      </c>
      <c r="F4942" s="1" t="s">
        <v>9324</v>
      </c>
    </row>
    <row r="4943" spans="1:6" x14ac:dyDescent="0.3">
      <c r="A4943" s="1" t="s">
        <v>2610</v>
      </c>
      <c r="B4943" s="1" t="s">
        <v>6468</v>
      </c>
      <c r="C4943" s="1" t="s">
        <v>1305</v>
      </c>
      <c r="D4943" s="1" t="s">
        <v>1306</v>
      </c>
      <c r="E4943" s="1" t="s">
        <v>8868</v>
      </c>
      <c r="F4943" s="1" t="s">
        <v>9329</v>
      </c>
    </row>
    <row r="4944" spans="1:6" x14ac:dyDescent="0.3">
      <c r="A4944" s="1" t="s">
        <v>2610</v>
      </c>
      <c r="B4944" s="1" t="s">
        <v>6468</v>
      </c>
      <c r="C4944" s="1" t="s">
        <v>1305</v>
      </c>
      <c r="D4944" s="1" t="s">
        <v>1306</v>
      </c>
      <c r="E4944" s="1" t="s">
        <v>8864</v>
      </c>
      <c r="F4944" s="1" t="s">
        <v>9325</v>
      </c>
    </row>
    <row r="4945" spans="1:6" x14ac:dyDescent="0.3">
      <c r="A4945" s="1" t="s">
        <v>2610</v>
      </c>
      <c r="B4945" s="1" t="s">
        <v>6468</v>
      </c>
      <c r="C4945" s="1" t="s">
        <v>1305</v>
      </c>
      <c r="D4945" s="1" t="s">
        <v>1306</v>
      </c>
      <c r="E4945" s="1" t="s">
        <v>8865</v>
      </c>
      <c r="F4945" s="1" t="s">
        <v>9326</v>
      </c>
    </row>
    <row r="4946" spans="1:6" x14ac:dyDescent="0.3">
      <c r="A4946" s="1" t="s">
        <v>2610</v>
      </c>
      <c r="B4946" s="1" t="s">
        <v>6468</v>
      </c>
      <c r="C4946" s="1" t="s">
        <v>1305</v>
      </c>
      <c r="D4946" s="1" t="s">
        <v>1306</v>
      </c>
      <c r="E4946" s="1" t="s">
        <v>8866</v>
      </c>
      <c r="F4946" s="1" t="s">
        <v>9327</v>
      </c>
    </row>
    <row r="4947" spans="1:6" x14ac:dyDescent="0.3">
      <c r="A4947" s="1" t="s">
        <v>2610</v>
      </c>
      <c r="B4947" s="1" t="s">
        <v>6468</v>
      </c>
      <c r="C4947" s="1" t="s">
        <v>1305</v>
      </c>
      <c r="D4947" s="1" t="s">
        <v>1306</v>
      </c>
      <c r="E4947" s="1" t="s">
        <v>8867</v>
      </c>
      <c r="F4947" s="1" t="s">
        <v>9328</v>
      </c>
    </row>
    <row r="4948" spans="1:6" x14ac:dyDescent="0.3">
      <c r="A4948" s="1" t="s">
        <v>2610</v>
      </c>
      <c r="B4948" s="1" t="s">
        <v>6468</v>
      </c>
      <c r="C4948" s="1" t="s">
        <v>1305</v>
      </c>
      <c r="D4948" s="1" t="s">
        <v>1306</v>
      </c>
      <c r="E4948" s="1" t="s">
        <v>8863</v>
      </c>
      <c r="F4948" s="1" t="s">
        <v>9324</v>
      </c>
    </row>
    <row r="4949" spans="1:6" x14ac:dyDescent="0.3">
      <c r="A4949" s="1" t="s">
        <v>2610</v>
      </c>
      <c r="B4949" s="1" t="s">
        <v>6468</v>
      </c>
      <c r="C4949" s="1" t="s">
        <v>1305</v>
      </c>
      <c r="D4949" s="1" t="s">
        <v>1306</v>
      </c>
      <c r="E4949" s="1" t="s">
        <v>8868</v>
      </c>
      <c r="F4949" s="1" t="s">
        <v>9329</v>
      </c>
    </row>
    <row r="4950" spans="1:6" x14ac:dyDescent="0.3">
      <c r="A4950" s="1" t="s">
        <v>2610</v>
      </c>
      <c r="B4950" s="1" t="s">
        <v>6468</v>
      </c>
      <c r="C4950" s="1" t="s">
        <v>1305</v>
      </c>
      <c r="D4950" s="1" t="s">
        <v>1306</v>
      </c>
      <c r="E4950" s="1" t="s">
        <v>8864</v>
      </c>
      <c r="F4950" s="1" t="s">
        <v>9325</v>
      </c>
    </row>
    <row r="4951" spans="1:6" x14ac:dyDescent="0.3">
      <c r="A4951" s="1" t="s">
        <v>2610</v>
      </c>
      <c r="B4951" s="1" t="s">
        <v>6468</v>
      </c>
      <c r="C4951" s="1" t="s">
        <v>1305</v>
      </c>
      <c r="D4951" s="1" t="s">
        <v>1306</v>
      </c>
      <c r="E4951" s="1" t="s">
        <v>8865</v>
      </c>
      <c r="F4951" s="1" t="s">
        <v>9326</v>
      </c>
    </row>
    <row r="4952" spans="1:6" x14ac:dyDescent="0.3">
      <c r="A4952" s="1" t="s">
        <v>2610</v>
      </c>
      <c r="B4952" s="1" t="s">
        <v>6468</v>
      </c>
      <c r="C4952" s="1" t="s">
        <v>1305</v>
      </c>
      <c r="D4952" s="1" t="s">
        <v>1306</v>
      </c>
      <c r="E4952" s="1" t="s">
        <v>8866</v>
      </c>
      <c r="F4952" s="1" t="s">
        <v>9327</v>
      </c>
    </row>
    <row r="4953" spans="1:6" x14ac:dyDescent="0.3">
      <c r="A4953" s="1" t="s">
        <v>2610</v>
      </c>
      <c r="B4953" s="1" t="s">
        <v>6468</v>
      </c>
      <c r="C4953" s="1" t="s">
        <v>1305</v>
      </c>
      <c r="D4953" s="1" t="s">
        <v>1306</v>
      </c>
      <c r="E4953" s="1" t="s">
        <v>8867</v>
      </c>
      <c r="F4953" s="1" t="s">
        <v>9328</v>
      </c>
    </row>
    <row r="4954" spans="1:6" x14ac:dyDescent="0.3">
      <c r="A4954" s="1" t="s">
        <v>2610</v>
      </c>
      <c r="B4954" s="1" t="s">
        <v>6468</v>
      </c>
      <c r="C4954" s="1" t="s">
        <v>1305</v>
      </c>
      <c r="D4954" s="1" t="s">
        <v>1306</v>
      </c>
      <c r="E4954" s="1" t="s">
        <v>8863</v>
      </c>
      <c r="F4954" s="1" t="s">
        <v>9324</v>
      </c>
    </row>
    <row r="4955" spans="1:6" x14ac:dyDescent="0.3">
      <c r="A4955" s="1" t="s">
        <v>2610</v>
      </c>
      <c r="B4955" s="1" t="s">
        <v>6468</v>
      </c>
      <c r="C4955" s="1" t="s">
        <v>1305</v>
      </c>
      <c r="D4955" s="1" t="s">
        <v>1306</v>
      </c>
      <c r="E4955" s="1" t="s">
        <v>8868</v>
      </c>
      <c r="F4955" s="1" t="s">
        <v>9329</v>
      </c>
    </row>
    <row r="4956" spans="1:6" x14ac:dyDescent="0.3">
      <c r="A4956" s="1" t="s">
        <v>2610</v>
      </c>
      <c r="B4956" s="1" t="s">
        <v>6468</v>
      </c>
      <c r="C4956" s="1" t="s">
        <v>1305</v>
      </c>
      <c r="D4956" s="1" t="s">
        <v>1306</v>
      </c>
      <c r="E4956" s="1" t="s">
        <v>8864</v>
      </c>
      <c r="F4956" s="1" t="s">
        <v>9325</v>
      </c>
    </row>
    <row r="4957" spans="1:6" x14ac:dyDescent="0.3">
      <c r="A4957" s="1" t="s">
        <v>2610</v>
      </c>
      <c r="B4957" s="1" t="s">
        <v>6468</v>
      </c>
      <c r="C4957" s="1" t="s">
        <v>1305</v>
      </c>
      <c r="D4957" s="1" t="s">
        <v>1306</v>
      </c>
      <c r="E4957" s="1" t="s">
        <v>8863</v>
      </c>
      <c r="F4957" s="1" t="s">
        <v>9324</v>
      </c>
    </row>
    <row r="4958" spans="1:6" x14ac:dyDescent="0.3">
      <c r="A4958" s="1" t="s">
        <v>2610</v>
      </c>
      <c r="B4958" s="1" t="s">
        <v>6468</v>
      </c>
      <c r="C4958" s="1" t="s">
        <v>1305</v>
      </c>
      <c r="D4958" s="1" t="s">
        <v>1306</v>
      </c>
      <c r="E4958" s="1" t="s">
        <v>8864</v>
      </c>
      <c r="F4958" s="1" t="s">
        <v>9325</v>
      </c>
    </row>
    <row r="4959" spans="1:6" x14ac:dyDescent="0.3">
      <c r="A4959" s="1" t="s">
        <v>2610</v>
      </c>
      <c r="B4959" s="1" t="s">
        <v>6468</v>
      </c>
      <c r="C4959" s="1" t="s">
        <v>1305</v>
      </c>
      <c r="D4959" s="1" t="s">
        <v>1306</v>
      </c>
      <c r="E4959" s="1" t="s">
        <v>8865</v>
      </c>
      <c r="F4959" s="1" t="s">
        <v>9326</v>
      </c>
    </row>
    <row r="4960" spans="1:6" x14ac:dyDescent="0.3">
      <c r="A4960" s="1" t="s">
        <v>2610</v>
      </c>
      <c r="B4960" s="1" t="s">
        <v>6468</v>
      </c>
      <c r="C4960" s="1" t="s">
        <v>1305</v>
      </c>
      <c r="D4960" s="1" t="s">
        <v>1306</v>
      </c>
      <c r="E4960" s="1" t="s">
        <v>8866</v>
      </c>
      <c r="F4960" s="1" t="s">
        <v>9327</v>
      </c>
    </row>
    <row r="4961" spans="1:6" x14ac:dyDescent="0.3">
      <c r="A4961" s="1" t="s">
        <v>2610</v>
      </c>
      <c r="B4961" s="1" t="s">
        <v>6468</v>
      </c>
      <c r="C4961" s="1" t="s">
        <v>1305</v>
      </c>
      <c r="D4961" s="1" t="s">
        <v>1306</v>
      </c>
      <c r="E4961" s="1" t="s">
        <v>8867</v>
      </c>
      <c r="F4961" s="1" t="s">
        <v>9328</v>
      </c>
    </row>
    <row r="4962" spans="1:6" x14ac:dyDescent="0.3">
      <c r="A4962" s="1" t="s">
        <v>2610</v>
      </c>
      <c r="B4962" s="1" t="s">
        <v>6468</v>
      </c>
      <c r="C4962" s="1" t="s">
        <v>1305</v>
      </c>
      <c r="D4962" s="1" t="s">
        <v>1306</v>
      </c>
      <c r="E4962" s="1" t="s">
        <v>8863</v>
      </c>
      <c r="F4962" s="1" t="s">
        <v>9324</v>
      </c>
    </row>
    <row r="4963" spans="1:6" x14ac:dyDescent="0.3">
      <c r="A4963" s="1" t="s">
        <v>2610</v>
      </c>
      <c r="B4963" s="1" t="s">
        <v>6468</v>
      </c>
      <c r="C4963" s="1" t="s">
        <v>1305</v>
      </c>
      <c r="D4963" s="1" t="s">
        <v>1306</v>
      </c>
      <c r="E4963" s="1" t="s">
        <v>8868</v>
      </c>
      <c r="F4963" s="1" t="s">
        <v>9329</v>
      </c>
    </row>
    <row r="4964" spans="1:6" x14ac:dyDescent="0.3">
      <c r="A4964" s="1" t="s">
        <v>2610</v>
      </c>
      <c r="B4964" s="1" t="s">
        <v>6468</v>
      </c>
      <c r="C4964" s="1" t="s">
        <v>1305</v>
      </c>
      <c r="D4964" s="1" t="s">
        <v>1306</v>
      </c>
      <c r="E4964" s="1" t="s">
        <v>8864</v>
      </c>
      <c r="F4964" s="1" t="s">
        <v>9325</v>
      </c>
    </row>
    <row r="4965" spans="1:6" x14ac:dyDescent="0.3">
      <c r="A4965" s="1" t="s">
        <v>2610</v>
      </c>
      <c r="B4965" s="1" t="s">
        <v>6468</v>
      </c>
      <c r="C4965" s="1" t="s">
        <v>1305</v>
      </c>
      <c r="D4965" s="1" t="s">
        <v>1306</v>
      </c>
      <c r="E4965" s="1" t="s">
        <v>8863</v>
      </c>
      <c r="F4965" s="1" t="s">
        <v>9324</v>
      </c>
    </row>
    <row r="4966" spans="1:6" x14ac:dyDescent="0.3">
      <c r="A4966" s="1" t="s">
        <v>2610</v>
      </c>
      <c r="B4966" s="1" t="s">
        <v>6468</v>
      </c>
      <c r="C4966" s="1" t="s">
        <v>1305</v>
      </c>
      <c r="D4966" s="1" t="s">
        <v>1306</v>
      </c>
      <c r="E4966" s="1" t="s">
        <v>8864</v>
      </c>
      <c r="F4966" s="1" t="s">
        <v>9325</v>
      </c>
    </row>
    <row r="4967" spans="1:6" x14ac:dyDescent="0.3">
      <c r="A4967" s="1" t="s">
        <v>2610</v>
      </c>
      <c r="B4967" s="1" t="s">
        <v>6468</v>
      </c>
      <c r="C4967" s="1" t="s">
        <v>1305</v>
      </c>
      <c r="D4967" s="1" t="s">
        <v>1306</v>
      </c>
      <c r="E4967" s="1" t="s">
        <v>8865</v>
      </c>
      <c r="F4967" s="1" t="s">
        <v>9326</v>
      </c>
    </row>
    <row r="4968" spans="1:6" x14ac:dyDescent="0.3">
      <c r="A4968" s="1" t="s">
        <v>2610</v>
      </c>
      <c r="B4968" s="1" t="s">
        <v>6468</v>
      </c>
      <c r="C4968" s="1" t="s">
        <v>1305</v>
      </c>
      <c r="D4968" s="1" t="s">
        <v>1306</v>
      </c>
      <c r="E4968" s="1" t="s">
        <v>8866</v>
      </c>
      <c r="F4968" s="1" t="s">
        <v>9327</v>
      </c>
    </row>
    <row r="4969" spans="1:6" x14ac:dyDescent="0.3">
      <c r="A4969" s="1" t="s">
        <v>2610</v>
      </c>
      <c r="B4969" s="1" t="s">
        <v>6468</v>
      </c>
      <c r="C4969" s="1" t="s">
        <v>1305</v>
      </c>
      <c r="D4969" s="1" t="s">
        <v>1306</v>
      </c>
      <c r="E4969" s="1" t="s">
        <v>8867</v>
      </c>
      <c r="F4969" s="1" t="s">
        <v>9328</v>
      </c>
    </row>
    <row r="4970" spans="1:6" x14ac:dyDescent="0.3">
      <c r="A4970" s="1" t="s">
        <v>2610</v>
      </c>
      <c r="B4970" s="1" t="s">
        <v>6468</v>
      </c>
      <c r="C4970" s="1" t="s">
        <v>1305</v>
      </c>
      <c r="D4970" s="1" t="s">
        <v>1306</v>
      </c>
      <c r="E4970" s="1" t="s">
        <v>8863</v>
      </c>
      <c r="F4970" s="1" t="s">
        <v>9324</v>
      </c>
    </row>
    <row r="4971" spans="1:6" x14ac:dyDescent="0.3">
      <c r="A4971" s="1" t="s">
        <v>2610</v>
      </c>
      <c r="B4971" s="1" t="s">
        <v>6468</v>
      </c>
      <c r="C4971" s="1" t="s">
        <v>1305</v>
      </c>
      <c r="D4971" s="1" t="s">
        <v>1306</v>
      </c>
      <c r="E4971" s="1" t="s">
        <v>8868</v>
      </c>
      <c r="F4971" s="1" t="s">
        <v>9329</v>
      </c>
    </row>
    <row r="4972" spans="1:6" x14ac:dyDescent="0.3">
      <c r="A4972" s="1" t="s">
        <v>2610</v>
      </c>
      <c r="B4972" s="1" t="s">
        <v>6468</v>
      </c>
      <c r="C4972" s="1" t="s">
        <v>1305</v>
      </c>
      <c r="D4972" s="1" t="s">
        <v>1306</v>
      </c>
      <c r="E4972" s="1" t="s">
        <v>8864</v>
      </c>
      <c r="F4972" s="1" t="s">
        <v>9325</v>
      </c>
    </row>
    <row r="4973" spans="1:6" x14ac:dyDescent="0.3">
      <c r="A4973" s="1" t="s">
        <v>2610</v>
      </c>
      <c r="B4973" s="1" t="s">
        <v>6468</v>
      </c>
      <c r="C4973" s="1" t="s">
        <v>1305</v>
      </c>
      <c r="D4973" s="1" t="s">
        <v>1306</v>
      </c>
      <c r="E4973" s="1" t="s">
        <v>8863</v>
      </c>
      <c r="F4973" s="1" t="s">
        <v>9324</v>
      </c>
    </row>
    <row r="4974" spans="1:6" x14ac:dyDescent="0.3">
      <c r="A4974" s="1" t="s">
        <v>2610</v>
      </c>
      <c r="B4974" s="1" t="s">
        <v>6468</v>
      </c>
      <c r="C4974" s="1" t="s">
        <v>1305</v>
      </c>
      <c r="D4974" s="1" t="s">
        <v>1306</v>
      </c>
      <c r="E4974" s="1" t="s">
        <v>8864</v>
      </c>
      <c r="F4974" s="1" t="s">
        <v>9325</v>
      </c>
    </row>
    <row r="4975" spans="1:6" x14ac:dyDescent="0.3">
      <c r="A4975" s="1" t="s">
        <v>2610</v>
      </c>
      <c r="B4975" s="1" t="s">
        <v>6468</v>
      </c>
      <c r="C4975" s="1" t="s">
        <v>1305</v>
      </c>
      <c r="D4975" s="1" t="s">
        <v>1306</v>
      </c>
      <c r="E4975" s="1" t="s">
        <v>8865</v>
      </c>
      <c r="F4975" s="1" t="s">
        <v>9326</v>
      </c>
    </row>
    <row r="4976" spans="1:6" x14ac:dyDescent="0.3">
      <c r="A4976" s="1" t="s">
        <v>2610</v>
      </c>
      <c r="B4976" s="1" t="s">
        <v>6468</v>
      </c>
      <c r="C4976" s="1" t="s">
        <v>1305</v>
      </c>
      <c r="D4976" s="1" t="s">
        <v>1306</v>
      </c>
      <c r="E4976" s="1" t="s">
        <v>8866</v>
      </c>
      <c r="F4976" s="1" t="s">
        <v>9327</v>
      </c>
    </row>
    <row r="4977" spans="1:6" x14ac:dyDescent="0.3">
      <c r="A4977" s="1" t="s">
        <v>2610</v>
      </c>
      <c r="B4977" s="1" t="s">
        <v>6468</v>
      </c>
      <c r="C4977" s="1" t="s">
        <v>1305</v>
      </c>
      <c r="D4977" s="1" t="s">
        <v>1306</v>
      </c>
      <c r="E4977" s="1" t="s">
        <v>8867</v>
      </c>
      <c r="F4977" s="1" t="s">
        <v>9328</v>
      </c>
    </row>
    <row r="4978" spans="1:6" x14ac:dyDescent="0.3">
      <c r="A4978" s="1" t="s">
        <v>2610</v>
      </c>
      <c r="B4978" s="1" t="s">
        <v>6468</v>
      </c>
      <c r="C4978" s="1" t="s">
        <v>1305</v>
      </c>
      <c r="D4978" s="1" t="s">
        <v>1306</v>
      </c>
      <c r="E4978" s="1" t="s">
        <v>8863</v>
      </c>
      <c r="F4978" s="1" t="s">
        <v>9324</v>
      </c>
    </row>
    <row r="4979" spans="1:6" x14ac:dyDescent="0.3">
      <c r="A4979" s="1" t="s">
        <v>2610</v>
      </c>
      <c r="B4979" s="1" t="s">
        <v>6468</v>
      </c>
      <c r="C4979" s="1" t="s">
        <v>1305</v>
      </c>
      <c r="D4979" s="1" t="s">
        <v>1306</v>
      </c>
      <c r="E4979" s="1" t="s">
        <v>8868</v>
      </c>
      <c r="F4979" s="1" t="s">
        <v>9329</v>
      </c>
    </row>
    <row r="4980" spans="1:6" x14ac:dyDescent="0.3">
      <c r="A4980" s="1" t="s">
        <v>2610</v>
      </c>
      <c r="B4980" s="1" t="s">
        <v>6468</v>
      </c>
      <c r="C4980" s="1" t="s">
        <v>1305</v>
      </c>
      <c r="D4980" s="1" t="s">
        <v>1306</v>
      </c>
      <c r="E4980" s="1" t="s">
        <v>8864</v>
      </c>
      <c r="F4980" s="1" t="s">
        <v>9325</v>
      </c>
    </row>
    <row r="4981" spans="1:6" x14ac:dyDescent="0.3">
      <c r="A4981" s="1" t="s">
        <v>2610</v>
      </c>
      <c r="B4981" s="1" t="s">
        <v>6468</v>
      </c>
      <c r="C4981" s="1" t="s">
        <v>1305</v>
      </c>
      <c r="D4981" s="1" t="s">
        <v>1306</v>
      </c>
      <c r="E4981" s="1" t="s">
        <v>8863</v>
      </c>
      <c r="F4981" s="1" t="s">
        <v>9324</v>
      </c>
    </row>
    <row r="4982" spans="1:6" x14ac:dyDescent="0.3">
      <c r="A4982" s="1" t="s">
        <v>2610</v>
      </c>
      <c r="B4982" s="1" t="s">
        <v>6468</v>
      </c>
      <c r="C4982" s="1" t="s">
        <v>1305</v>
      </c>
      <c r="D4982" s="1" t="s">
        <v>1306</v>
      </c>
      <c r="E4982" s="1" t="s">
        <v>8864</v>
      </c>
      <c r="F4982" s="1" t="s">
        <v>9325</v>
      </c>
    </row>
    <row r="4983" spans="1:6" x14ac:dyDescent="0.3">
      <c r="A4983" s="1" t="s">
        <v>2610</v>
      </c>
      <c r="B4983" s="1" t="s">
        <v>6468</v>
      </c>
      <c r="C4983" s="1" t="s">
        <v>1305</v>
      </c>
      <c r="D4983" s="1" t="s">
        <v>1306</v>
      </c>
      <c r="E4983" s="1" t="s">
        <v>8865</v>
      </c>
      <c r="F4983" s="1" t="s">
        <v>9326</v>
      </c>
    </row>
    <row r="4984" spans="1:6" x14ac:dyDescent="0.3">
      <c r="A4984" s="1" t="s">
        <v>2610</v>
      </c>
      <c r="B4984" s="1" t="s">
        <v>6468</v>
      </c>
      <c r="C4984" s="1" t="s">
        <v>1305</v>
      </c>
      <c r="D4984" s="1" t="s">
        <v>1306</v>
      </c>
      <c r="E4984" s="1" t="s">
        <v>8866</v>
      </c>
      <c r="F4984" s="1" t="s">
        <v>9327</v>
      </c>
    </row>
    <row r="4985" spans="1:6" x14ac:dyDescent="0.3">
      <c r="A4985" s="1" t="s">
        <v>2610</v>
      </c>
      <c r="B4985" s="1" t="s">
        <v>6468</v>
      </c>
      <c r="C4985" s="1" t="s">
        <v>1305</v>
      </c>
      <c r="D4985" s="1" t="s">
        <v>1306</v>
      </c>
      <c r="E4985" s="1" t="s">
        <v>8867</v>
      </c>
      <c r="F4985" s="1" t="s">
        <v>9328</v>
      </c>
    </row>
    <row r="4986" spans="1:6" x14ac:dyDescent="0.3">
      <c r="A4986" s="1" t="s">
        <v>2610</v>
      </c>
      <c r="B4986" s="1" t="s">
        <v>6468</v>
      </c>
      <c r="C4986" s="1" t="s">
        <v>1305</v>
      </c>
      <c r="D4986" s="1" t="s">
        <v>1306</v>
      </c>
      <c r="E4986" s="1" t="s">
        <v>8863</v>
      </c>
      <c r="F4986" s="1" t="s">
        <v>9324</v>
      </c>
    </row>
    <row r="4987" spans="1:6" x14ac:dyDescent="0.3">
      <c r="A4987" s="1" t="s">
        <v>2610</v>
      </c>
      <c r="B4987" s="1" t="s">
        <v>6468</v>
      </c>
      <c r="C4987" s="1" t="s">
        <v>1305</v>
      </c>
      <c r="D4987" s="1" t="s">
        <v>1306</v>
      </c>
      <c r="E4987" s="1" t="s">
        <v>8868</v>
      </c>
      <c r="F4987" s="1" t="s">
        <v>9329</v>
      </c>
    </row>
    <row r="4988" spans="1:6" x14ac:dyDescent="0.3">
      <c r="A4988" s="1" t="s">
        <v>2610</v>
      </c>
      <c r="B4988" s="1" t="s">
        <v>6468</v>
      </c>
      <c r="C4988" s="1" t="s">
        <v>1305</v>
      </c>
      <c r="D4988" s="1" t="s">
        <v>1306</v>
      </c>
      <c r="E4988" s="1" t="s">
        <v>8864</v>
      </c>
      <c r="F4988" s="1" t="s">
        <v>9325</v>
      </c>
    </row>
    <row r="4989" spans="1:6" x14ac:dyDescent="0.3">
      <c r="A4989" s="1" t="s">
        <v>2610</v>
      </c>
      <c r="B4989" s="1" t="s">
        <v>6468</v>
      </c>
      <c r="C4989" s="1" t="s">
        <v>1305</v>
      </c>
      <c r="D4989" s="1" t="s">
        <v>1306</v>
      </c>
      <c r="E4989" s="1" t="s">
        <v>8863</v>
      </c>
      <c r="F4989" s="1" t="s">
        <v>9324</v>
      </c>
    </row>
    <row r="4990" spans="1:6" x14ac:dyDescent="0.3">
      <c r="A4990" s="1" t="s">
        <v>2610</v>
      </c>
      <c r="B4990" s="1" t="s">
        <v>6468</v>
      </c>
      <c r="C4990" s="1" t="s">
        <v>1305</v>
      </c>
      <c r="D4990" s="1" t="s">
        <v>1306</v>
      </c>
      <c r="E4990" s="1" t="s">
        <v>8864</v>
      </c>
      <c r="F4990" s="1" t="s">
        <v>9325</v>
      </c>
    </row>
    <row r="4991" spans="1:6" x14ac:dyDescent="0.3">
      <c r="A4991" s="1" t="s">
        <v>2610</v>
      </c>
      <c r="B4991" s="1" t="s">
        <v>6468</v>
      </c>
      <c r="C4991" s="1" t="s">
        <v>1305</v>
      </c>
      <c r="D4991" s="1" t="s">
        <v>1306</v>
      </c>
      <c r="E4991" s="1" t="s">
        <v>8865</v>
      </c>
      <c r="F4991" s="1" t="s">
        <v>9326</v>
      </c>
    </row>
    <row r="4992" spans="1:6" x14ac:dyDescent="0.3">
      <c r="A4992" s="1" t="s">
        <v>2610</v>
      </c>
      <c r="B4992" s="1" t="s">
        <v>6468</v>
      </c>
      <c r="C4992" s="1" t="s">
        <v>1305</v>
      </c>
      <c r="D4992" s="1" t="s">
        <v>1306</v>
      </c>
      <c r="E4992" s="1" t="s">
        <v>8866</v>
      </c>
      <c r="F4992" s="1" t="s">
        <v>9327</v>
      </c>
    </row>
    <row r="4993" spans="1:6" x14ac:dyDescent="0.3">
      <c r="A4993" s="1" t="s">
        <v>2610</v>
      </c>
      <c r="B4993" s="1" t="s">
        <v>6468</v>
      </c>
      <c r="C4993" s="1" t="s">
        <v>1305</v>
      </c>
      <c r="D4993" s="1" t="s">
        <v>1306</v>
      </c>
      <c r="E4993" s="1" t="s">
        <v>8867</v>
      </c>
      <c r="F4993" s="1" t="s">
        <v>9328</v>
      </c>
    </row>
    <row r="4994" spans="1:6" x14ac:dyDescent="0.3">
      <c r="A4994" s="1" t="s">
        <v>2610</v>
      </c>
      <c r="B4994" s="1" t="s">
        <v>6468</v>
      </c>
      <c r="C4994" s="1" t="s">
        <v>1305</v>
      </c>
      <c r="D4994" s="1" t="s">
        <v>1306</v>
      </c>
      <c r="E4994" s="1" t="s">
        <v>8863</v>
      </c>
      <c r="F4994" s="1" t="s">
        <v>9324</v>
      </c>
    </row>
    <row r="4995" spans="1:6" x14ac:dyDescent="0.3">
      <c r="A4995" s="1" t="s">
        <v>2610</v>
      </c>
      <c r="B4995" s="1" t="s">
        <v>6468</v>
      </c>
      <c r="C4995" s="1" t="s">
        <v>1305</v>
      </c>
      <c r="D4995" s="1" t="s">
        <v>1306</v>
      </c>
      <c r="E4995" s="1" t="s">
        <v>8868</v>
      </c>
      <c r="F4995" s="1" t="s">
        <v>9329</v>
      </c>
    </row>
    <row r="4996" spans="1:6" x14ac:dyDescent="0.3">
      <c r="A4996" s="1" t="s">
        <v>2610</v>
      </c>
      <c r="B4996" s="1" t="s">
        <v>6468</v>
      </c>
      <c r="C4996" s="1" t="s">
        <v>1305</v>
      </c>
      <c r="D4996" s="1" t="s">
        <v>1306</v>
      </c>
      <c r="E4996" s="1" t="s">
        <v>8864</v>
      </c>
      <c r="F4996" s="1" t="s">
        <v>9325</v>
      </c>
    </row>
    <row r="4997" spans="1:6" x14ac:dyDescent="0.3">
      <c r="A4997" s="1" t="s">
        <v>2610</v>
      </c>
      <c r="B4997" s="1" t="s">
        <v>6468</v>
      </c>
      <c r="C4997" s="1" t="s">
        <v>1305</v>
      </c>
      <c r="D4997" s="1" t="s">
        <v>1306</v>
      </c>
      <c r="E4997" s="1" t="s">
        <v>8863</v>
      </c>
      <c r="F4997" s="1" t="s">
        <v>9324</v>
      </c>
    </row>
    <row r="4998" spans="1:6" x14ac:dyDescent="0.3">
      <c r="A4998" s="1" t="s">
        <v>2610</v>
      </c>
      <c r="B4998" s="1" t="s">
        <v>6468</v>
      </c>
      <c r="C4998" s="1" t="s">
        <v>1305</v>
      </c>
      <c r="D4998" s="1" t="s">
        <v>1306</v>
      </c>
      <c r="E4998" s="1" t="s">
        <v>8864</v>
      </c>
      <c r="F4998" s="1" t="s">
        <v>9325</v>
      </c>
    </row>
    <row r="4999" spans="1:6" x14ac:dyDescent="0.3">
      <c r="A4999" s="1" t="s">
        <v>2610</v>
      </c>
      <c r="B4999" s="1" t="s">
        <v>6468</v>
      </c>
      <c r="C4999" s="1" t="s">
        <v>1305</v>
      </c>
      <c r="D4999" s="1" t="s">
        <v>1306</v>
      </c>
      <c r="E4999" s="1" t="s">
        <v>8863</v>
      </c>
      <c r="F4999" s="1" t="s">
        <v>9324</v>
      </c>
    </row>
    <row r="5000" spans="1:6" x14ac:dyDescent="0.3">
      <c r="A5000" s="1" t="s">
        <v>2610</v>
      </c>
      <c r="B5000" s="1" t="s">
        <v>6468</v>
      </c>
      <c r="C5000" s="1" t="s">
        <v>1305</v>
      </c>
      <c r="D5000" s="1" t="s">
        <v>1306</v>
      </c>
      <c r="E5000" s="1" t="s">
        <v>8864</v>
      </c>
      <c r="F5000" s="1" t="s">
        <v>9325</v>
      </c>
    </row>
    <row r="5001" spans="1:6" x14ac:dyDescent="0.3">
      <c r="A5001" s="1" t="s">
        <v>2610</v>
      </c>
      <c r="B5001" s="1" t="s">
        <v>6468</v>
      </c>
      <c r="C5001" s="1" t="s">
        <v>1305</v>
      </c>
      <c r="D5001" s="1" t="s">
        <v>1306</v>
      </c>
      <c r="E5001" s="1" t="s">
        <v>8863</v>
      </c>
      <c r="F5001" s="1" t="s">
        <v>9324</v>
      </c>
    </row>
    <row r="5002" spans="1:6" x14ac:dyDescent="0.3">
      <c r="A5002" s="1" t="s">
        <v>2610</v>
      </c>
      <c r="B5002" s="1" t="s">
        <v>6468</v>
      </c>
      <c r="C5002" s="1" t="s">
        <v>1305</v>
      </c>
      <c r="D5002" s="1" t="s">
        <v>1306</v>
      </c>
      <c r="E5002" s="1" t="s">
        <v>8864</v>
      </c>
      <c r="F5002" s="1" t="s">
        <v>9325</v>
      </c>
    </row>
    <row r="5003" spans="1:6" x14ac:dyDescent="0.3">
      <c r="A5003" s="1" t="s">
        <v>2610</v>
      </c>
      <c r="B5003" s="1" t="s">
        <v>6468</v>
      </c>
      <c r="C5003" s="1" t="s">
        <v>1305</v>
      </c>
      <c r="D5003" s="1" t="s">
        <v>1306</v>
      </c>
      <c r="E5003" s="1" t="s">
        <v>8863</v>
      </c>
      <c r="F5003" s="1" t="s">
        <v>9324</v>
      </c>
    </row>
    <row r="5004" spans="1:6" x14ac:dyDescent="0.3">
      <c r="A5004" s="1" t="s">
        <v>2610</v>
      </c>
      <c r="B5004" s="1" t="s">
        <v>6468</v>
      </c>
      <c r="C5004" s="1" t="s">
        <v>1305</v>
      </c>
      <c r="D5004" s="1" t="s">
        <v>1306</v>
      </c>
      <c r="E5004" s="1" t="s">
        <v>8864</v>
      </c>
      <c r="F5004" s="1" t="s">
        <v>9325</v>
      </c>
    </row>
    <row r="5005" spans="1:6" x14ac:dyDescent="0.3">
      <c r="A5005" s="1" t="s">
        <v>2610</v>
      </c>
      <c r="B5005" s="1" t="s">
        <v>6468</v>
      </c>
      <c r="C5005" s="1" t="s">
        <v>1305</v>
      </c>
      <c r="D5005" s="1" t="s">
        <v>1306</v>
      </c>
      <c r="E5005" s="1" t="s">
        <v>8863</v>
      </c>
      <c r="F5005" s="1" t="s">
        <v>9324</v>
      </c>
    </row>
    <row r="5006" spans="1:6" x14ac:dyDescent="0.3">
      <c r="A5006" s="1" t="s">
        <v>2610</v>
      </c>
      <c r="B5006" s="1" t="s">
        <v>6468</v>
      </c>
      <c r="C5006" s="1" t="s">
        <v>1305</v>
      </c>
      <c r="D5006" s="1" t="s">
        <v>1306</v>
      </c>
      <c r="E5006" s="1" t="s">
        <v>8864</v>
      </c>
      <c r="F5006" s="1" t="s">
        <v>9325</v>
      </c>
    </row>
    <row r="5007" spans="1:6" x14ac:dyDescent="0.3">
      <c r="A5007" s="1" t="s">
        <v>2610</v>
      </c>
      <c r="B5007" s="1" t="s">
        <v>6468</v>
      </c>
      <c r="C5007" s="1" t="s">
        <v>1305</v>
      </c>
      <c r="D5007" s="1" t="s">
        <v>1306</v>
      </c>
      <c r="E5007" s="1" t="s">
        <v>8863</v>
      </c>
      <c r="F5007" s="1" t="s">
        <v>9324</v>
      </c>
    </row>
    <row r="5008" spans="1:6" x14ac:dyDescent="0.3">
      <c r="A5008" s="1" t="s">
        <v>2610</v>
      </c>
      <c r="B5008" s="1" t="s">
        <v>6468</v>
      </c>
      <c r="C5008" s="1" t="s">
        <v>1305</v>
      </c>
      <c r="D5008" s="1" t="s">
        <v>1306</v>
      </c>
      <c r="E5008" s="1" t="s">
        <v>8864</v>
      </c>
      <c r="F5008" s="1" t="s">
        <v>9325</v>
      </c>
    </row>
    <row r="5009" spans="1:6" x14ac:dyDescent="0.3">
      <c r="A5009" s="1" t="s">
        <v>2610</v>
      </c>
      <c r="B5009" s="1" t="s">
        <v>6468</v>
      </c>
      <c r="C5009" s="1" t="s">
        <v>1305</v>
      </c>
      <c r="D5009" s="1" t="s">
        <v>1306</v>
      </c>
      <c r="E5009" s="1" t="s">
        <v>8863</v>
      </c>
      <c r="F5009" s="1" t="s">
        <v>9324</v>
      </c>
    </row>
    <row r="5010" spans="1:6" x14ac:dyDescent="0.3">
      <c r="A5010" s="1" t="s">
        <v>2610</v>
      </c>
      <c r="B5010" s="1" t="s">
        <v>6468</v>
      </c>
      <c r="C5010" s="1" t="s">
        <v>1305</v>
      </c>
      <c r="D5010" s="1" t="s">
        <v>1306</v>
      </c>
      <c r="E5010" s="1" t="s">
        <v>8864</v>
      </c>
      <c r="F5010" s="1" t="s">
        <v>9325</v>
      </c>
    </row>
    <row r="5011" spans="1:6" x14ac:dyDescent="0.3">
      <c r="A5011" s="1" t="s">
        <v>2610</v>
      </c>
      <c r="B5011" s="1" t="s">
        <v>6468</v>
      </c>
      <c r="C5011" s="1" t="s">
        <v>1305</v>
      </c>
      <c r="D5011" s="1" t="s">
        <v>1306</v>
      </c>
      <c r="E5011" s="1" t="s">
        <v>8863</v>
      </c>
      <c r="F5011" s="1" t="s">
        <v>9324</v>
      </c>
    </row>
    <row r="5012" spans="1:6" x14ac:dyDescent="0.3">
      <c r="A5012" s="1" t="s">
        <v>2610</v>
      </c>
      <c r="B5012" s="1" t="s">
        <v>6468</v>
      </c>
      <c r="C5012" s="1" t="s">
        <v>1305</v>
      </c>
      <c r="D5012" s="1" t="s">
        <v>1306</v>
      </c>
      <c r="E5012" s="1" t="s">
        <v>8864</v>
      </c>
      <c r="F5012" s="1" t="s">
        <v>9325</v>
      </c>
    </row>
    <row r="5013" spans="1:6" x14ac:dyDescent="0.3">
      <c r="A5013" s="1" t="s">
        <v>2610</v>
      </c>
      <c r="B5013" s="1" t="s">
        <v>6468</v>
      </c>
      <c r="C5013" s="1" t="s">
        <v>1305</v>
      </c>
      <c r="D5013" s="1" t="s">
        <v>1306</v>
      </c>
      <c r="E5013" s="1" t="s">
        <v>8863</v>
      </c>
      <c r="F5013" s="1" t="s">
        <v>9324</v>
      </c>
    </row>
    <row r="5014" spans="1:6" x14ac:dyDescent="0.3">
      <c r="A5014" s="1" t="s">
        <v>2610</v>
      </c>
      <c r="B5014" s="1" t="s">
        <v>6468</v>
      </c>
      <c r="C5014" s="1" t="s">
        <v>1305</v>
      </c>
      <c r="D5014" s="1" t="s">
        <v>1306</v>
      </c>
      <c r="E5014" s="1" t="s">
        <v>8864</v>
      </c>
      <c r="F5014" s="1" t="s">
        <v>9325</v>
      </c>
    </row>
    <row r="5015" spans="1:6" x14ac:dyDescent="0.3">
      <c r="A5015" s="1" t="s">
        <v>2610</v>
      </c>
      <c r="B5015" s="1" t="s">
        <v>6468</v>
      </c>
      <c r="C5015" s="1" t="s">
        <v>1305</v>
      </c>
      <c r="D5015" s="1" t="s">
        <v>1306</v>
      </c>
      <c r="E5015" s="1" t="s">
        <v>8863</v>
      </c>
      <c r="F5015" s="1" t="s">
        <v>9324</v>
      </c>
    </row>
    <row r="5016" spans="1:6" x14ac:dyDescent="0.3">
      <c r="A5016" s="1" t="s">
        <v>2610</v>
      </c>
      <c r="B5016" s="1" t="s">
        <v>6468</v>
      </c>
      <c r="C5016" s="1" t="s">
        <v>1305</v>
      </c>
      <c r="D5016" s="1" t="s">
        <v>1306</v>
      </c>
      <c r="E5016" s="1" t="s">
        <v>8864</v>
      </c>
      <c r="F5016" s="1" t="s">
        <v>9325</v>
      </c>
    </row>
    <row r="5017" spans="1:6" x14ac:dyDescent="0.3">
      <c r="A5017" s="1" t="s">
        <v>2610</v>
      </c>
      <c r="B5017" s="1" t="s">
        <v>6468</v>
      </c>
      <c r="C5017" s="1" t="s">
        <v>1305</v>
      </c>
      <c r="D5017" s="1" t="s">
        <v>1306</v>
      </c>
      <c r="E5017" s="1" t="s">
        <v>8863</v>
      </c>
      <c r="F5017" s="1" t="s">
        <v>9324</v>
      </c>
    </row>
    <row r="5018" spans="1:6" x14ac:dyDescent="0.3">
      <c r="A5018" s="1" t="s">
        <v>2610</v>
      </c>
      <c r="B5018" s="1" t="s">
        <v>6468</v>
      </c>
      <c r="C5018" s="1" t="s">
        <v>1305</v>
      </c>
      <c r="D5018" s="1" t="s">
        <v>1306</v>
      </c>
      <c r="E5018" s="1" t="s">
        <v>8864</v>
      </c>
      <c r="F5018" s="1" t="s">
        <v>9325</v>
      </c>
    </row>
    <row r="5019" spans="1:6" x14ac:dyDescent="0.3">
      <c r="A5019" s="1" t="s">
        <v>2610</v>
      </c>
      <c r="B5019" s="1" t="s">
        <v>6468</v>
      </c>
      <c r="C5019" s="1" t="s">
        <v>1305</v>
      </c>
      <c r="D5019" s="1" t="s">
        <v>1306</v>
      </c>
      <c r="E5019" s="1" t="s">
        <v>8863</v>
      </c>
      <c r="F5019" s="1" t="s">
        <v>9324</v>
      </c>
    </row>
    <row r="5020" spans="1:6" x14ac:dyDescent="0.3">
      <c r="A5020" s="1" t="s">
        <v>2610</v>
      </c>
      <c r="B5020" s="1" t="s">
        <v>6468</v>
      </c>
      <c r="C5020" s="1" t="s">
        <v>1305</v>
      </c>
      <c r="D5020" s="1" t="s">
        <v>1306</v>
      </c>
      <c r="E5020" s="1" t="s">
        <v>8864</v>
      </c>
      <c r="F5020" s="1" t="s">
        <v>9325</v>
      </c>
    </row>
    <row r="5021" spans="1:6" x14ac:dyDescent="0.3">
      <c r="A5021" s="1" t="s">
        <v>2610</v>
      </c>
      <c r="B5021" s="1" t="s">
        <v>6468</v>
      </c>
      <c r="C5021" s="1" t="s">
        <v>1305</v>
      </c>
      <c r="D5021" s="1" t="s">
        <v>1306</v>
      </c>
      <c r="E5021" s="1" t="s">
        <v>8863</v>
      </c>
      <c r="F5021" s="1" t="s">
        <v>9324</v>
      </c>
    </row>
    <row r="5022" spans="1:6" x14ac:dyDescent="0.3">
      <c r="A5022" s="1" t="s">
        <v>2610</v>
      </c>
      <c r="B5022" s="1" t="s">
        <v>6468</v>
      </c>
      <c r="C5022" s="1" t="s">
        <v>1305</v>
      </c>
      <c r="D5022" s="1" t="s">
        <v>1306</v>
      </c>
      <c r="E5022" s="1" t="s">
        <v>8864</v>
      </c>
      <c r="F5022" s="1" t="s">
        <v>9325</v>
      </c>
    </row>
    <row r="5023" spans="1:6" x14ac:dyDescent="0.3">
      <c r="A5023" s="1" t="s">
        <v>2610</v>
      </c>
      <c r="B5023" s="1" t="s">
        <v>6468</v>
      </c>
      <c r="C5023" s="1" t="s">
        <v>1305</v>
      </c>
      <c r="D5023" s="1" t="s">
        <v>1306</v>
      </c>
      <c r="E5023" s="1" t="s">
        <v>8863</v>
      </c>
      <c r="F5023" s="1" t="s">
        <v>9324</v>
      </c>
    </row>
    <row r="5024" spans="1:6" x14ac:dyDescent="0.3">
      <c r="A5024" s="1" t="s">
        <v>2610</v>
      </c>
      <c r="B5024" s="1" t="s">
        <v>6468</v>
      </c>
      <c r="C5024" s="1" t="s">
        <v>1305</v>
      </c>
      <c r="D5024" s="1" t="s">
        <v>1306</v>
      </c>
      <c r="E5024" s="1" t="s">
        <v>8864</v>
      </c>
      <c r="F5024" s="1" t="s">
        <v>9325</v>
      </c>
    </row>
    <row r="5025" spans="1:6" x14ac:dyDescent="0.3">
      <c r="A5025" s="1" t="s">
        <v>2610</v>
      </c>
      <c r="B5025" s="1" t="s">
        <v>6468</v>
      </c>
      <c r="C5025" s="1" t="s">
        <v>1305</v>
      </c>
      <c r="D5025" s="1" t="s">
        <v>1306</v>
      </c>
      <c r="E5025" s="1" t="s">
        <v>8863</v>
      </c>
      <c r="F5025" s="1" t="s">
        <v>9324</v>
      </c>
    </row>
    <row r="5026" spans="1:6" x14ac:dyDescent="0.3">
      <c r="A5026" s="1" t="s">
        <v>2610</v>
      </c>
      <c r="B5026" s="1" t="s">
        <v>6468</v>
      </c>
      <c r="C5026" s="1" t="s">
        <v>1305</v>
      </c>
      <c r="D5026" s="1" t="s">
        <v>1306</v>
      </c>
      <c r="E5026" s="1" t="s">
        <v>8864</v>
      </c>
      <c r="F5026" s="1" t="s">
        <v>9325</v>
      </c>
    </row>
    <row r="5027" spans="1:6" x14ac:dyDescent="0.3">
      <c r="A5027" s="1" t="s">
        <v>2610</v>
      </c>
      <c r="B5027" s="1" t="s">
        <v>6468</v>
      </c>
      <c r="C5027" s="1" t="s">
        <v>1305</v>
      </c>
      <c r="D5027" s="1" t="s">
        <v>1306</v>
      </c>
      <c r="E5027" s="1" t="s">
        <v>8863</v>
      </c>
      <c r="F5027" s="1" t="s">
        <v>9324</v>
      </c>
    </row>
    <row r="5028" spans="1:6" x14ac:dyDescent="0.3">
      <c r="A5028" s="1" t="s">
        <v>2610</v>
      </c>
      <c r="B5028" s="1" t="s">
        <v>6468</v>
      </c>
      <c r="C5028" s="1" t="s">
        <v>1305</v>
      </c>
      <c r="D5028" s="1" t="s">
        <v>1306</v>
      </c>
      <c r="E5028" s="1" t="s">
        <v>8864</v>
      </c>
      <c r="F5028" s="1" t="s">
        <v>9325</v>
      </c>
    </row>
    <row r="5029" spans="1:6" x14ac:dyDescent="0.3">
      <c r="A5029" s="1" t="s">
        <v>2610</v>
      </c>
      <c r="B5029" s="1" t="s">
        <v>6468</v>
      </c>
      <c r="C5029" s="1" t="s">
        <v>1305</v>
      </c>
      <c r="D5029" s="1" t="s">
        <v>1306</v>
      </c>
      <c r="E5029" s="1" t="s">
        <v>8863</v>
      </c>
      <c r="F5029" s="1" t="s">
        <v>9324</v>
      </c>
    </row>
    <row r="5030" spans="1:6" x14ac:dyDescent="0.3">
      <c r="A5030" s="1" t="s">
        <v>2610</v>
      </c>
      <c r="B5030" s="1" t="s">
        <v>6468</v>
      </c>
      <c r="C5030" s="1" t="s">
        <v>1305</v>
      </c>
      <c r="D5030" s="1" t="s">
        <v>1306</v>
      </c>
      <c r="E5030" s="1" t="s">
        <v>8864</v>
      </c>
      <c r="F5030" s="1" t="s">
        <v>9325</v>
      </c>
    </row>
    <row r="5031" spans="1:6" x14ac:dyDescent="0.3">
      <c r="A5031" s="1" t="s">
        <v>2610</v>
      </c>
      <c r="B5031" s="1" t="s">
        <v>6468</v>
      </c>
      <c r="C5031" s="1" t="s">
        <v>1305</v>
      </c>
      <c r="D5031" s="1" t="s">
        <v>1306</v>
      </c>
      <c r="E5031" s="1" t="s">
        <v>8863</v>
      </c>
      <c r="F5031" s="1" t="s">
        <v>9324</v>
      </c>
    </row>
    <row r="5032" spans="1:6" x14ac:dyDescent="0.3">
      <c r="A5032" s="1" t="s">
        <v>2610</v>
      </c>
      <c r="B5032" s="1" t="s">
        <v>6468</v>
      </c>
      <c r="C5032" s="1" t="s">
        <v>1305</v>
      </c>
      <c r="D5032" s="1" t="s">
        <v>1306</v>
      </c>
      <c r="E5032" s="1" t="s">
        <v>8864</v>
      </c>
      <c r="F5032" s="1" t="s">
        <v>9325</v>
      </c>
    </row>
    <row r="5033" spans="1:6" x14ac:dyDescent="0.3">
      <c r="A5033" s="1" t="s">
        <v>2610</v>
      </c>
      <c r="B5033" s="1" t="s">
        <v>6468</v>
      </c>
      <c r="C5033" s="1" t="s">
        <v>1305</v>
      </c>
      <c r="D5033" s="1" t="s">
        <v>1306</v>
      </c>
      <c r="E5033" s="1" t="s">
        <v>8863</v>
      </c>
      <c r="F5033" s="1" t="s">
        <v>9324</v>
      </c>
    </row>
    <row r="5034" spans="1:6" x14ac:dyDescent="0.3">
      <c r="A5034" s="1" t="s">
        <v>2610</v>
      </c>
      <c r="B5034" s="1" t="s">
        <v>6468</v>
      </c>
      <c r="C5034" s="1" t="s">
        <v>1305</v>
      </c>
      <c r="D5034" s="1" t="s">
        <v>1306</v>
      </c>
      <c r="E5034" s="1" t="s">
        <v>8864</v>
      </c>
      <c r="F5034" s="1" t="s">
        <v>9325</v>
      </c>
    </row>
    <row r="5035" spans="1:6" x14ac:dyDescent="0.3">
      <c r="A5035" s="1" t="s">
        <v>2610</v>
      </c>
      <c r="B5035" s="1" t="s">
        <v>6468</v>
      </c>
      <c r="C5035" s="1" t="s">
        <v>1305</v>
      </c>
      <c r="D5035" s="1" t="s">
        <v>1306</v>
      </c>
      <c r="E5035" s="1" t="s">
        <v>8863</v>
      </c>
      <c r="F5035" s="1" t="s">
        <v>9324</v>
      </c>
    </row>
    <row r="5036" spans="1:6" x14ac:dyDescent="0.3">
      <c r="A5036" s="1" t="s">
        <v>2610</v>
      </c>
      <c r="B5036" s="1" t="s">
        <v>6468</v>
      </c>
      <c r="C5036" s="1" t="s">
        <v>1305</v>
      </c>
      <c r="D5036" s="1" t="s">
        <v>1306</v>
      </c>
      <c r="E5036" s="1" t="s">
        <v>8864</v>
      </c>
      <c r="F5036" s="1" t="s">
        <v>9325</v>
      </c>
    </row>
    <row r="5037" spans="1:6" x14ac:dyDescent="0.3">
      <c r="A5037" s="1" t="s">
        <v>2610</v>
      </c>
      <c r="B5037" s="1" t="s">
        <v>6468</v>
      </c>
      <c r="C5037" s="1" t="s">
        <v>1305</v>
      </c>
      <c r="D5037" s="1" t="s">
        <v>1306</v>
      </c>
      <c r="E5037" s="1" t="s">
        <v>8869</v>
      </c>
      <c r="F5037" s="1" t="s">
        <v>9330</v>
      </c>
    </row>
    <row r="5038" spans="1:6" x14ac:dyDescent="0.3">
      <c r="A5038" s="1" t="s">
        <v>2610</v>
      </c>
      <c r="B5038" s="1" t="s">
        <v>6468</v>
      </c>
      <c r="C5038" s="1" t="s">
        <v>1305</v>
      </c>
      <c r="D5038" s="1" t="s">
        <v>1306</v>
      </c>
      <c r="E5038" s="1" t="s">
        <v>8870</v>
      </c>
      <c r="F5038" s="1" t="s">
        <v>9331</v>
      </c>
    </row>
    <row r="5039" spans="1:6" x14ac:dyDescent="0.3">
      <c r="A5039" s="1" t="s">
        <v>2610</v>
      </c>
      <c r="B5039" s="1" t="s">
        <v>6468</v>
      </c>
      <c r="C5039" s="1" t="s">
        <v>1305</v>
      </c>
      <c r="D5039" s="1" t="s">
        <v>1306</v>
      </c>
      <c r="E5039" s="1" t="s">
        <v>8869</v>
      </c>
      <c r="F5039" s="1" t="s">
        <v>9330</v>
      </c>
    </row>
    <row r="5040" spans="1:6" x14ac:dyDescent="0.3">
      <c r="A5040" s="1" t="s">
        <v>2610</v>
      </c>
      <c r="B5040" s="1" t="s">
        <v>6468</v>
      </c>
      <c r="C5040" s="1" t="s">
        <v>1305</v>
      </c>
      <c r="D5040" s="1" t="s">
        <v>1306</v>
      </c>
      <c r="E5040" s="1" t="s">
        <v>8870</v>
      </c>
      <c r="F5040" s="1" t="s">
        <v>9331</v>
      </c>
    </row>
    <row r="5041" spans="1:6" x14ac:dyDescent="0.3">
      <c r="A5041" s="1" t="s">
        <v>2610</v>
      </c>
      <c r="B5041" s="1" t="s">
        <v>6468</v>
      </c>
      <c r="C5041" s="1" t="s">
        <v>1305</v>
      </c>
      <c r="D5041" s="1" t="s">
        <v>1306</v>
      </c>
      <c r="E5041" s="1" t="s">
        <v>8869</v>
      </c>
      <c r="F5041" s="1" t="s">
        <v>9330</v>
      </c>
    </row>
    <row r="5042" spans="1:6" x14ac:dyDescent="0.3">
      <c r="A5042" s="1" t="s">
        <v>2610</v>
      </c>
      <c r="B5042" s="1" t="s">
        <v>6468</v>
      </c>
      <c r="C5042" s="1" t="s">
        <v>1305</v>
      </c>
      <c r="D5042" s="1" t="s">
        <v>1306</v>
      </c>
      <c r="E5042" s="1" t="s">
        <v>8870</v>
      </c>
      <c r="F5042" s="1" t="s">
        <v>9331</v>
      </c>
    </row>
    <row r="5043" spans="1:6" x14ac:dyDescent="0.3">
      <c r="A5043" s="1" t="s">
        <v>2610</v>
      </c>
      <c r="B5043" s="1" t="s">
        <v>6468</v>
      </c>
      <c r="C5043" s="1" t="s">
        <v>1305</v>
      </c>
      <c r="D5043" s="1" t="s">
        <v>1306</v>
      </c>
      <c r="E5043" s="1" t="s">
        <v>8869</v>
      </c>
      <c r="F5043" s="1" t="s">
        <v>9330</v>
      </c>
    </row>
    <row r="5044" spans="1:6" x14ac:dyDescent="0.3">
      <c r="A5044" s="1" t="s">
        <v>2610</v>
      </c>
      <c r="B5044" s="1" t="s">
        <v>6468</v>
      </c>
      <c r="C5044" s="1" t="s">
        <v>1305</v>
      </c>
      <c r="D5044" s="1" t="s">
        <v>1306</v>
      </c>
      <c r="E5044" s="1" t="s">
        <v>8870</v>
      </c>
      <c r="F5044" s="1" t="s">
        <v>9331</v>
      </c>
    </row>
    <row r="5045" spans="1:6" x14ac:dyDescent="0.3">
      <c r="A5045" s="1" t="s">
        <v>2610</v>
      </c>
      <c r="B5045" s="1" t="s">
        <v>6468</v>
      </c>
      <c r="C5045" s="1" t="s">
        <v>1305</v>
      </c>
      <c r="D5045" s="1" t="s">
        <v>1306</v>
      </c>
      <c r="E5045" s="1" t="s">
        <v>8863</v>
      </c>
      <c r="F5045" s="1" t="s">
        <v>9324</v>
      </c>
    </row>
    <row r="5046" spans="1:6" x14ac:dyDescent="0.3">
      <c r="A5046" s="1" t="s">
        <v>2610</v>
      </c>
      <c r="B5046" s="1" t="s">
        <v>6468</v>
      </c>
      <c r="C5046" s="1" t="s">
        <v>1305</v>
      </c>
      <c r="D5046" s="1" t="s">
        <v>1306</v>
      </c>
      <c r="E5046" s="1" t="s">
        <v>8864</v>
      </c>
      <c r="F5046" s="1" t="s">
        <v>9325</v>
      </c>
    </row>
    <row r="5047" spans="1:6" x14ac:dyDescent="0.3">
      <c r="A5047" s="1" t="s">
        <v>2610</v>
      </c>
      <c r="B5047" s="1" t="s">
        <v>6468</v>
      </c>
      <c r="C5047" s="1" t="s">
        <v>1305</v>
      </c>
      <c r="D5047" s="1" t="s">
        <v>1306</v>
      </c>
      <c r="E5047" s="1" t="s">
        <v>8869</v>
      </c>
      <c r="F5047" s="1" t="s">
        <v>9330</v>
      </c>
    </row>
    <row r="5048" spans="1:6" x14ac:dyDescent="0.3">
      <c r="A5048" s="1" t="s">
        <v>2610</v>
      </c>
      <c r="B5048" s="1" t="s">
        <v>6468</v>
      </c>
      <c r="C5048" s="1" t="s">
        <v>1305</v>
      </c>
      <c r="D5048" s="1" t="s">
        <v>1306</v>
      </c>
      <c r="E5048" s="1" t="s">
        <v>8870</v>
      </c>
      <c r="F5048" s="1" t="s">
        <v>9331</v>
      </c>
    </row>
    <row r="5049" spans="1:6" x14ac:dyDescent="0.3">
      <c r="A5049" s="1" t="s">
        <v>2610</v>
      </c>
      <c r="B5049" s="1" t="s">
        <v>6468</v>
      </c>
      <c r="C5049" s="1" t="s">
        <v>1305</v>
      </c>
      <c r="D5049" s="1" t="s">
        <v>1306</v>
      </c>
      <c r="E5049" s="1" t="s">
        <v>8863</v>
      </c>
      <c r="F5049" s="1" t="s">
        <v>9324</v>
      </c>
    </row>
    <row r="5050" spans="1:6" x14ac:dyDescent="0.3">
      <c r="A5050" s="1" t="s">
        <v>2610</v>
      </c>
      <c r="B5050" s="1" t="s">
        <v>6468</v>
      </c>
      <c r="C5050" s="1" t="s">
        <v>1305</v>
      </c>
      <c r="D5050" s="1" t="s">
        <v>1306</v>
      </c>
      <c r="E5050" s="1" t="s">
        <v>8864</v>
      </c>
      <c r="F5050" s="1" t="s">
        <v>9325</v>
      </c>
    </row>
    <row r="5051" spans="1:6" x14ac:dyDescent="0.3">
      <c r="A5051" s="1" t="s">
        <v>2610</v>
      </c>
      <c r="B5051" s="1" t="s">
        <v>6468</v>
      </c>
      <c r="C5051" s="1" t="s">
        <v>1305</v>
      </c>
      <c r="D5051" s="1" t="s">
        <v>1306</v>
      </c>
      <c r="E5051" s="1" t="s">
        <v>8869</v>
      </c>
      <c r="F5051" s="1" t="s">
        <v>9330</v>
      </c>
    </row>
    <row r="5052" spans="1:6" x14ac:dyDescent="0.3">
      <c r="A5052" s="1" t="s">
        <v>2610</v>
      </c>
      <c r="B5052" s="1" t="s">
        <v>6468</v>
      </c>
      <c r="C5052" s="1" t="s">
        <v>1305</v>
      </c>
      <c r="D5052" s="1" t="s">
        <v>1306</v>
      </c>
      <c r="E5052" s="1" t="s">
        <v>8870</v>
      </c>
      <c r="F5052" s="1" t="s">
        <v>9331</v>
      </c>
    </row>
    <row r="5053" spans="1:6" x14ac:dyDescent="0.3">
      <c r="A5053" s="1" t="s">
        <v>2610</v>
      </c>
      <c r="B5053" s="1" t="s">
        <v>6468</v>
      </c>
      <c r="C5053" s="1" t="s">
        <v>1305</v>
      </c>
      <c r="D5053" s="1" t="s">
        <v>1306</v>
      </c>
      <c r="E5053" s="1" t="s">
        <v>8863</v>
      </c>
      <c r="F5053" s="1" t="s">
        <v>9324</v>
      </c>
    </row>
    <row r="5054" spans="1:6" x14ac:dyDescent="0.3">
      <c r="A5054" s="1" t="s">
        <v>2610</v>
      </c>
      <c r="B5054" s="1" t="s">
        <v>6468</v>
      </c>
      <c r="C5054" s="1" t="s">
        <v>1305</v>
      </c>
      <c r="D5054" s="1" t="s">
        <v>1306</v>
      </c>
      <c r="E5054" s="1" t="s">
        <v>8864</v>
      </c>
      <c r="F5054" s="1" t="s">
        <v>9325</v>
      </c>
    </row>
    <row r="5055" spans="1:6" x14ac:dyDescent="0.3">
      <c r="A5055" s="1" t="s">
        <v>2610</v>
      </c>
      <c r="B5055" s="1" t="s">
        <v>6468</v>
      </c>
      <c r="C5055" s="1" t="s">
        <v>1305</v>
      </c>
      <c r="D5055" s="1" t="s">
        <v>1306</v>
      </c>
      <c r="E5055" s="1" t="s">
        <v>8869</v>
      </c>
      <c r="F5055" s="1" t="s">
        <v>9330</v>
      </c>
    </row>
    <row r="5056" spans="1:6" x14ac:dyDescent="0.3">
      <c r="A5056" s="1" t="s">
        <v>2610</v>
      </c>
      <c r="B5056" s="1" t="s">
        <v>6468</v>
      </c>
      <c r="C5056" s="1" t="s">
        <v>1305</v>
      </c>
      <c r="D5056" s="1" t="s">
        <v>1306</v>
      </c>
      <c r="E5056" s="1" t="s">
        <v>8870</v>
      </c>
      <c r="F5056" s="1" t="s">
        <v>9331</v>
      </c>
    </row>
    <row r="5057" spans="1:6" x14ac:dyDescent="0.3">
      <c r="A5057" s="1" t="s">
        <v>2610</v>
      </c>
      <c r="B5057" s="1" t="s">
        <v>6468</v>
      </c>
      <c r="C5057" s="1" t="s">
        <v>1305</v>
      </c>
      <c r="D5057" s="1" t="s">
        <v>1306</v>
      </c>
      <c r="E5057" s="1" t="s">
        <v>8863</v>
      </c>
      <c r="F5057" s="1" t="s">
        <v>9324</v>
      </c>
    </row>
    <row r="5058" spans="1:6" x14ac:dyDescent="0.3">
      <c r="A5058" s="1" t="s">
        <v>2610</v>
      </c>
      <c r="B5058" s="1" t="s">
        <v>6468</v>
      </c>
      <c r="C5058" s="1" t="s">
        <v>1305</v>
      </c>
      <c r="D5058" s="1" t="s">
        <v>1306</v>
      </c>
      <c r="E5058" s="1" t="s">
        <v>8864</v>
      </c>
      <c r="F5058" s="1" t="s">
        <v>9325</v>
      </c>
    </row>
    <row r="5059" spans="1:6" x14ac:dyDescent="0.3">
      <c r="A5059" s="1" t="s">
        <v>2610</v>
      </c>
      <c r="B5059" s="1" t="s">
        <v>6468</v>
      </c>
      <c r="C5059" s="1" t="s">
        <v>1305</v>
      </c>
      <c r="D5059" s="1" t="s">
        <v>1306</v>
      </c>
      <c r="E5059" s="1" t="s">
        <v>8869</v>
      </c>
      <c r="F5059" s="1" t="s">
        <v>9330</v>
      </c>
    </row>
    <row r="5060" spans="1:6" x14ac:dyDescent="0.3">
      <c r="A5060" s="1" t="s">
        <v>2610</v>
      </c>
      <c r="B5060" s="1" t="s">
        <v>6468</v>
      </c>
      <c r="C5060" s="1" t="s">
        <v>1305</v>
      </c>
      <c r="D5060" s="1" t="s">
        <v>1306</v>
      </c>
      <c r="E5060" s="1" t="s">
        <v>8870</v>
      </c>
      <c r="F5060" s="1" t="s">
        <v>9331</v>
      </c>
    </row>
    <row r="5061" spans="1:6" x14ac:dyDescent="0.3">
      <c r="A5061" s="1" t="s">
        <v>2610</v>
      </c>
      <c r="B5061" s="1" t="s">
        <v>6468</v>
      </c>
      <c r="C5061" s="1" t="s">
        <v>1305</v>
      </c>
      <c r="D5061" s="1" t="s">
        <v>1306</v>
      </c>
      <c r="E5061" s="1" t="s">
        <v>8869</v>
      </c>
      <c r="F5061" s="1" t="s">
        <v>9330</v>
      </c>
    </row>
    <row r="5062" spans="1:6" x14ac:dyDescent="0.3">
      <c r="A5062" s="1" t="s">
        <v>2610</v>
      </c>
      <c r="B5062" s="1" t="s">
        <v>6468</v>
      </c>
      <c r="C5062" s="1" t="s">
        <v>1305</v>
      </c>
      <c r="D5062" s="1" t="s">
        <v>1306</v>
      </c>
      <c r="E5062" s="1" t="s">
        <v>8870</v>
      </c>
      <c r="F5062" s="1" t="s">
        <v>9331</v>
      </c>
    </row>
    <row r="5063" spans="1:6" x14ac:dyDescent="0.3">
      <c r="A5063" s="1" t="s">
        <v>2610</v>
      </c>
      <c r="B5063" s="1" t="s">
        <v>6468</v>
      </c>
      <c r="C5063" s="1" t="s">
        <v>1305</v>
      </c>
      <c r="D5063" s="1" t="s">
        <v>1306</v>
      </c>
      <c r="E5063" s="1" t="s">
        <v>8869</v>
      </c>
      <c r="F5063" s="1" t="s">
        <v>9330</v>
      </c>
    </row>
    <row r="5064" spans="1:6" x14ac:dyDescent="0.3">
      <c r="A5064" s="1" t="s">
        <v>2610</v>
      </c>
      <c r="B5064" s="1" t="s">
        <v>6468</v>
      </c>
      <c r="C5064" s="1" t="s">
        <v>1305</v>
      </c>
      <c r="D5064" s="1" t="s">
        <v>1306</v>
      </c>
      <c r="E5064" s="1" t="s">
        <v>8870</v>
      </c>
      <c r="F5064" s="1" t="s">
        <v>9331</v>
      </c>
    </row>
    <row r="5065" spans="1:6" x14ac:dyDescent="0.3">
      <c r="A5065" s="1" t="s">
        <v>2610</v>
      </c>
      <c r="B5065" s="1" t="s">
        <v>6468</v>
      </c>
      <c r="C5065" s="1" t="s">
        <v>1305</v>
      </c>
      <c r="D5065" s="1" t="s">
        <v>1306</v>
      </c>
      <c r="E5065" s="1" t="s">
        <v>8869</v>
      </c>
      <c r="F5065" s="1" t="s">
        <v>9330</v>
      </c>
    </row>
    <row r="5066" spans="1:6" x14ac:dyDescent="0.3">
      <c r="A5066" s="1" t="s">
        <v>2610</v>
      </c>
      <c r="B5066" s="1" t="s">
        <v>6468</v>
      </c>
      <c r="C5066" s="1" t="s">
        <v>1305</v>
      </c>
      <c r="D5066" s="1" t="s">
        <v>1306</v>
      </c>
      <c r="E5066" s="1" t="s">
        <v>8870</v>
      </c>
      <c r="F5066" s="1" t="s">
        <v>9331</v>
      </c>
    </row>
    <row r="5067" spans="1:6" x14ac:dyDescent="0.3">
      <c r="A5067" s="1" t="s">
        <v>2610</v>
      </c>
      <c r="B5067" s="1" t="s">
        <v>6468</v>
      </c>
      <c r="C5067" s="1" t="s">
        <v>1305</v>
      </c>
      <c r="D5067" s="1" t="s">
        <v>1306</v>
      </c>
      <c r="E5067" s="1" t="s">
        <v>8869</v>
      </c>
      <c r="F5067" s="1" t="s">
        <v>9330</v>
      </c>
    </row>
    <row r="5068" spans="1:6" x14ac:dyDescent="0.3">
      <c r="A5068" s="1" t="s">
        <v>2610</v>
      </c>
      <c r="B5068" s="1" t="s">
        <v>6468</v>
      </c>
      <c r="C5068" s="1" t="s">
        <v>1305</v>
      </c>
      <c r="D5068" s="1" t="s">
        <v>1306</v>
      </c>
      <c r="E5068" s="1" t="s">
        <v>8870</v>
      </c>
      <c r="F5068" s="1" t="s">
        <v>9331</v>
      </c>
    </row>
    <row r="5069" spans="1:6" x14ac:dyDescent="0.3">
      <c r="A5069" s="1" t="s">
        <v>2610</v>
      </c>
      <c r="B5069" s="1" t="s">
        <v>6468</v>
      </c>
      <c r="C5069" s="1" t="s">
        <v>1305</v>
      </c>
      <c r="D5069" s="1" t="s">
        <v>1306</v>
      </c>
      <c r="E5069" s="1" t="s">
        <v>8869</v>
      </c>
      <c r="F5069" s="1" t="s">
        <v>9330</v>
      </c>
    </row>
    <row r="5070" spans="1:6" x14ac:dyDescent="0.3">
      <c r="A5070" s="1" t="s">
        <v>2610</v>
      </c>
      <c r="B5070" s="1" t="s">
        <v>6468</v>
      </c>
      <c r="C5070" s="1" t="s">
        <v>1305</v>
      </c>
      <c r="D5070" s="1" t="s">
        <v>1306</v>
      </c>
      <c r="E5070" s="1" t="s">
        <v>8870</v>
      </c>
      <c r="F5070" s="1" t="s">
        <v>9331</v>
      </c>
    </row>
    <row r="5071" spans="1:6" x14ac:dyDescent="0.3">
      <c r="A5071" s="1" t="s">
        <v>2610</v>
      </c>
      <c r="B5071" s="1" t="s">
        <v>6468</v>
      </c>
      <c r="C5071" s="1" t="s">
        <v>1305</v>
      </c>
      <c r="D5071" s="1" t="s">
        <v>1306</v>
      </c>
      <c r="E5071" s="1" t="s">
        <v>8869</v>
      </c>
      <c r="F5071" s="1" t="s">
        <v>9330</v>
      </c>
    </row>
    <row r="5072" spans="1:6" x14ac:dyDescent="0.3">
      <c r="A5072" s="1" t="s">
        <v>2610</v>
      </c>
      <c r="B5072" s="1" t="s">
        <v>6468</v>
      </c>
      <c r="C5072" s="1" t="s">
        <v>1305</v>
      </c>
      <c r="D5072" s="1" t="s">
        <v>1306</v>
      </c>
      <c r="E5072" s="1" t="s">
        <v>8870</v>
      </c>
      <c r="F5072" s="1" t="s">
        <v>9331</v>
      </c>
    </row>
    <row r="5073" spans="1:6" x14ac:dyDescent="0.3">
      <c r="A5073" s="1" t="s">
        <v>2610</v>
      </c>
      <c r="B5073" s="1" t="s">
        <v>6468</v>
      </c>
      <c r="C5073" s="1" t="s">
        <v>1305</v>
      </c>
      <c r="D5073" s="1" t="s">
        <v>1306</v>
      </c>
      <c r="E5073" s="1" t="s">
        <v>8863</v>
      </c>
      <c r="F5073" s="1" t="s">
        <v>9324</v>
      </c>
    </row>
    <row r="5074" spans="1:6" x14ac:dyDescent="0.3">
      <c r="A5074" s="1" t="s">
        <v>2610</v>
      </c>
      <c r="B5074" s="1" t="s">
        <v>6468</v>
      </c>
      <c r="C5074" s="1" t="s">
        <v>1305</v>
      </c>
      <c r="D5074" s="1" t="s">
        <v>1306</v>
      </c>
      <c r="E5074" s="1" t="s">
        <v>8864</v>
      </c>
      <c r="F5074" s="1" t="s">
        <v>9325</v>
      </c>
    </row>
    <row r="5075" spans="1:6" x14ac:dyDescent="0.3">
      <c r="A5075" s="1" t="s">
        <v>2610</v>
      </c>
      <c r="B5075" s="1" t="s">
        <v>6468</v>
      </c>
      <c r="C5075" s="1" t="s">
        <v>1305</v>
      </c>
      <c r="D5075" s="1" t="s">
        <v>1306</v>
      </c>
      <c r="E5075" s="1" t="s">
        <v>8863</v>
      </c>
      <c r="F5075" s="1" t="s">
        <v>9324</v>
      </c>
    </row>
    <row r="5076" spans="1:6" x14ac:dyDescent="0.3">
      <c r="A5076" s="1" t="s">
        <v>2610</v>
      </c>
      <c r="B5076" s="1" t="s">
        <v>6468</v>
      </c>
      <c r="C5076" s="1" t="s">
        <v>1305</v>
      </c>
      <c r="D5076" s="1" t="s">
        <v>1306</v>
      </c>
      <c r="E5076" s="1" t="s">
        <v>8864</v>
      </c>
      <c r="F5076" s="1" t="s">
        <v>9325</v>
      </c>
    </row>
    <row r="5077" spans="1:6" x14ac:dyDescent="0.3">
      <c r="A5077" s="1" t="s">
        <v>2610</v>
      </c>
      <c r="B5077" s="1" t="s">
        <v>6468</v>
      </c>
      <c r="C5077" s="1" t="s">
        <v>1305</v>
      </c>
      <c r="D5077" s="1" t="s">
        <v>1306</v>
      </c>
      <c r="E5077" s="1" t="s">
        <v>8863</v>
      </c>
      <c r="F5077" s="1" t="s">
        <v>9324</v>
      </c>
    </row>
    <row r="5078" spans="1:6" x14ac:dyDescent="0.3">
      <c r="A5078" s="1" t="s">
        <v>2610</v>
      </c>
      <c r="B5078" s="1" t="s">
        <v>6468</v>
      </c>
      <c r="C5078" s="1" t="s">
        <v>1305</v>
      </c>
      <c r="D5078" s="1" t="s">
        <v>1306</v>
      </c>
      <c r="E5078" s="1" t="s">
        <v>8864</v>
      </c>
      <c r="F5078" s="1" t="s">
        <v>9325</v>
      </c>
    </row>
    <row r="5079" spans="1:6" x14ac:dyDescent="0.3">
      <c r="A5079" s="1" t="s">
        <v>2610</v>
      </c>
      <c r="B5079" s="1" t="s">
        <v>6468</v>
      </c>
      <c r="C5079" s="1" t="s">
        <v>1305</v>
      </c>
      <c r="D5079" s="1" t="s">
        <v>1306</v>
      </c>
      <c r="E5079" s="1" t="s">
        <v>8863</v>
      </c>
      <c r="F5079" s="1" t="s">
        <v>9324</v>
      </c>
    </row>
    <row r="5080" spans="1:6" x14ac:dyDescent="0.3">
      <c r="A5080" s="1" t="s">
        <v>2610</v>
      </c>
      <c r="B5080" s="1" t="s">
        <v>6468</v>
      </c>
      <c r="C5080" s="1" t="s">
        <v>1305</v>
      </c>
      <c r="D5080" s="1" t="s">
        <v>1306</v>
      </c>
      <c r="E5080" s="1" t="s">
        <v>8864</v>
      </c>
      <c r="F5080" s="1" t="s">
        <v>9325</v>
      </c>
    </row>
    <row r="5081" spans="1:6" x14ac:dyDescent="0.3">
      <c r="A5081" s="1" t="s">
        <v>2610</v>
      </c>
      <c r="B5081" s="1" t="s">
        <v>6468</v>
      </c>
      <c r="C5081" s="1" t="s">
        <v>1305</v>
      </c>
      <c r="D5081" s="1" t="s">
        <v>1306</v>
      </c>
      <c r="E5081" s="1" t="s">
        <v>8863</v>
      </c>
      <c r="F5081" s="1" t="s">
        <v>9324</v>
      </c>
    </row>
    <row r="5082" spans="1:6" x14ac:dyDescent="0.3">
      <c r="A5082" s="1" t="s">
        <v>2610</v>
      </c>
      <c r="B5082" s="1" t="s">
        <v>6468</v>
      </c>
      <c r="C5082" s="1" t="s">
        <v>1305</v>
      </c>
      <c r="D5082" s="1" t="s">
        <v>1306</v>
      </c>
      <c r="E5082" s="1" t="s">
        <v>8864</v>
      </c>
      <c r="F5082" s="1" t="s">
        <v>9325</v>
      </c>
    </row>
    <row r="5083" spans="1:6" x14ac:dyDescent="0.3">
      <c r="A5083" s="1" t="s">
        <v>2610</v>
      </c>
      <c r="B5083" s="1" t="s">
        <v>6468</v>
      </c>
      <c r="C5083" s="1" t="s">
        <v>1305</v>
      </c>
      <c r="D5083" s="1" t="s">
        <v>1306</v>
      </c>
      <c r="E5083" s="1" t="s">
        <v>8863</v>
      </c>
      <c r="F5083" s="1" t="s">
        <v>9324</v>
      </c>
    </row>
    <row r="5084" spans="1:6" x14ac:dyDescent="0.3">
      <c r="A5084" s="1" t="s">
        <v>2610</v>
      </c>
      <c r="B5084" s="1" t="s">
        <v>6468</v>
      </c>
      <c r="C5084" s="1" t="s">
        <v>1305</v>
      </c>
      <c r="D5084" s="1" t="s">
        <v>1306</v>
      </c>
      <c r="E5084" s="1" t="s">
        <v>8864</v>
      </c>
      <c r="F5084" s="1" t="s">
        <v>9325</v>
      </c>
    </row>
    <row r="5085" spans="1:6" x14ac:dyDescent="0.3">
      <c r="A5085" s="1" t="s">
        <v>2610</v>
      </c>
      <c r="B5085" s="1" t="s">
        <v>6468</v>
      </c>
      <c r="C5085" s="1" t="s">
        <v>1305</v>
      </c>
      <c r="D5085" s="1" t="s">
        <v>1306</v>
      </c>
      <c r="E5085" s="1" t="s">
        <v>8863</v>
      </c>
      <c r="F5085" s="1" t="s">
        <v>9324</v>
      </c>
    </row>
    <row r="5086" spans="1:6" x14ac:dyDescent="0.3">
      <c r="A5086" s="1" t="s">
        <v>2610</v>
      </c>
      <c r="B5086" s="1" t="s">
        <v>6468</v>
      </c>
      <c r="C5086" s="1" t="s">
        <v>1305</v>
      </c>
      <c r="D5086" s="1" t="s">
        <v>1306</v>
      </c>
      <c r="E5086" s="1" t="s">
        <v>8868</v>
      </c>
      <c r="F5086" s="1" t="s">
        <v>9329</v>
      </c>
    </row>
    <row r="5087" spans="1:6" x14ac:dyDescent="0.3">
      <c r="A5087" s="1" t="s">
        <v>2610</v>
      </c>
      <c r="B5087" s="1" t="s">
        <v>6468</v>
      </c>
      <c r="C5087" s="1" t="s">
        <v>1305</v>
      </c>
      <c r="D5087" s="1" t="s">
        <v>1306</v>
      </c>
      <c r="E5087" s="1" t="s">
        <v>8864</v>
      </c>
      <c r="F5087" s="1" t="s">
        <v>9325</v>
      </c>
    </row>
    <row r="5088" spans="1:6" x14ac:dyDescent="0.3">
      <c r="A5088" s="1" t="s">
        <v>2610</v>
      </c>
      <c r="B5088" s="1" t="s">
        <v>6468</v>
      </c>
      <c r="C5088" s="1" t="s">
        <v>1305</v>
      </c>
      <c r="D5088" s="1" t="s">
        <v>1306</v>
      </c>
      <c r="E5088" s="1" t="s">
        <v>8871</v>
      </c>
      <c r="F5088" s="1" t="s">
        <v>9332</v>
      </c>
    </row>
    <row r="5089" spans="1:6" x14ac:dyDescent="0.3">
      <c r="A5089" s="1" t="s">
        <v>2610</v>
      </c>
      <c r="B5089" s="1" t="s">
        <v>6468</v>
      </c>
      <c r="C5089" s="1" t="s">
        <v>1305</v>
      </c>
      <c r="D5089" s="1" t="s">
        <v>1306</v>
      </c>
      <c r="E5089" s="1" t="s">
        <v>8872</v>
      </c>
      <c r="F5089" s="1" t="s">
        <v>9333</v>
      </c>
    </row>
    <row r="5090" spans="1:6" x14ac:dyDescent="0.3">
      <c r="A5090" s="1" t="s">
        <v>2610</v>
      </c>
      <c r="B5090" s="1" t="s">
        <v>6468</v>
      </c>
      <c r="C5090" s="1" t="s">
        <v>1305</v>
      </c>
      <c r="D5090" s="1" t="s">
        <v>1306</v>
      </c>
      <c r="E5090" s="1" t="s">
        <v>8873</v>
      </c>
      <c r="F5090" s="1" t="s">
        <v>9334</v>
      </c>
    </row>
    <row r="5091" spans="1:6" x14ac:dyDescent="0.3">
      <c r="A5091" s="1" t="s">
        <v>2610</v>
      </c>
      <c r="B5091" s="1" t="s">
        <v>6468</v>
      </c>
      <c r="C5091" s="1" t="s">
        <v>1305</v>
      </c>
      <c r="D5091" s="1" t="s">
        <v>1306</v>
      </c>
      <c r="E5091" s="1" t="s">
        <v>8863</v>
      </c>
      <c r="F5091" s="1" t="s">
        <v>9324</v>
      </c>
    </row>
    <row r="5092" spans="1:6" x14ac:dyDescent="0.3">
      <c r="A5092" s="1" t="s">
        <v>2610</v>
      </c>
      <c r="B5092" s="1" t="s">
        <v>6468</v>
      </c>
      <c r="C5092" s="1" t="s">
        <v>1305</v>
      </c>
      <c r="D5092" s="1" t="s">
        <v>1306</v>
      </c>
      <c r="E5092" s="1" t="s">
        <v>8868</v>
      </c>
      <c r="F5092" s="1" t="s">
        <v>9329</v>
      </c>
    </row>
    <row r="5093" spans="1:6" x14ac:dyDescent="0.3">
      <c r="A5093" s="1" t="s">
        <v>2610</v>
      </c>
      <c r="B5093" s="1" t="s">
        <v>6468</v>
      </c>
      <c r="C5093" s="1" t="s">
        <v>1305</v>
      </c>
      <c r="D5093" s="1" t="s">
        <v>1306</v>
      </c>
      <c r="E5093" s="1" t="s">
        <v>8864</v>
      </c>
      <c r="F5093" s="1" t="s">
        <v>9325</v>
      </c>
    </row>
    <row r="5094" spans="1:6" x14ac:dyDescent="0.3">
      <c r="A5094" s="1" t="s">
        <v>2610</v>
      </c>
      <c r="B5094" s="1" t="s">
        <v>6468</v>
      </c>
      <c r="C5094" s="1" t="s">
        <v>1305</v>
      </c>
      <c r="D5094" s="1" t="s">
        <v>1306</v>
      </c>
      <c r="E5094" s="1" t="s">
        <v>8871</v>
      </c>
      <c r="F5094" s="1" t="s">
        <v>9332</v>
      </c>
    </row>
    <row r="5095" spans="1:6" x14ac:dyDescent="0.3">
      <c r="A5095" s="1" t="s">
        <v>2610</v>
      </c>
      <c r="B5095" s="1" t="s">
        <v>6468</v>
      </c>
      <c r="C5095" s="1" t="s">
        <v>1305</v>
      </c>
      <c r="D5095" s="1" t="s">
        <v>1306</v>
      </c>
      <c r="E5095" s="1" t="s">
        <v>8872</v>
      </c>
      <c r="F5095" s="1" t="s">
        <v>9333</v>
      </c>
    </row>
    <row r="5096" spans="1:6" x14ac:dyDescent="0.3">
      <c r="A5096" s="1" t="s">
        <v>2610</v>
      </c>
      <c r="B5096" s="1" t="s">
        <v>6468</v>
      </c>
      <c r="C5096" s="1" t="s">
        <v>1305</v>
      </c>
      <c r="D5096" s="1" t="s">
        <v>1306</v>
      </c>
      <c r="E5096" s="1" t="s">
        <v>8873</v>
      </c>
      <c r="F5096" s="1" t="s">
        <v>9334</v>
      </c>
    </row>
    <row r="5097" spans="1:6" x14ac:dyDescent="0.3">
      <c r="A5097" s="1" t="s">
        <v>2610</v>
      </c>
      <c r="B5097" s="1" t="s">
        <v>6468</v>
      </c>
      <c r="C5097" s="1" t="s">
        <v>1305</v>
      </c>
      <c r="D5097" s="1" t="s">
        <v>1306</v>
      </c>
      <c r="E5097" s="1" t="s">
        <v>8863</v>
      </c>
      <c r="F5097" s="1" t="s">
        <v>9324</v>
      </c>
    </row>
    <row r="5098" spans="1:6" x14ac:dyDescent="0.3">
      <c r="A5098" s="1" t="s">
        <v>2610</v>
      </c>
      <c r="B5098" s="1" t="s">
        <v>6468</v>
      </c>
      <c r="C5098" s="1" t="s">
        <v>1305</v>
      </c>
      <c r="D5098" s="1" t="s">
        <v>1306</v>
      </c>
      <c r="E5098" s="1" t="s">
        <v>8868</v>
      </c>
      <c r="F5098" s="1" t="s">
        <v>9329</v>
      </c>
    </row>
    <row r="5099" spans="1:6" x14ac:dyDescent="0.3">
      <c r="A5099" s="1" t="s">
        <v>2610</v>
      </c>
      <c r="B5099" s="1" t="s">
        <v>6468</v>
      </c>
      <c r="C5099" s="1" t="s">
        <v>1305</v>
      </c>
      <c r="D5099" s="1" t="s">
        <v>1306</v>
      </c>
      <c r="E5099" s="1" t="s">
        <v>8864</v>
      </c>
      <c r="F5099" s="1" t="s">
        <v>9325</v>
      </c>
    </row>
    <row r="5100" spans="1:6" x14ac:dyDescent="0.3">
      <c r="A5100" s="1" t="s">
        <v>2610</v>
      </c>
      <c r="B5100" s="1" t="s">
        <v>6468</v>
      </c>
      <c r="C5100" s="1" t="s">
        <v>1305</v>
      </c>
      <c r="D5100" s="1" t="s">
        <v>1306</v>
      </c>
      <c r="E5100" s="1" t="s">
        <v>8871</v>
      </c>
      <c r="F5100" s="1" t="s">
        <v>9332</v>
      </c>
    </row>
    <row r="5101" spans="1:6" x14ac:dyDescent="0.3">
      <c r="A5101" s="1" t="s">
        <v>2610</v>
      </c>
      <c r="B5101" s="1" t="s">
        <v>6468</v>
      </c>
      <c r="C5101" s="1" t="s">
        <v>1305</v>
      </c>
      <c r="D5101" s="1" t="s">
        <v>1306</v>
      </c>
      <c r="E5101" s="1" t="s">
        <v>8872</v>
      </c>
      <c r="F5101" s="1" t="s">
        <v>9333</v>
      </c>
    </row>
    <row r="5102" spans="1:6" x14ac:dyDescent="0.3">
      <c r="A5102" s="1" t="s">
        <v>2610</v>
      </c>
      <c r="B5102" s="1" t="s">
        <v>6468</v>
      </c>
      <c r="C5102" s="1" t="s">
        <v>1305</v>
      </c>
      <c r="D5102" s="1" t="s">
        <v>1306</v>
      </c>
      <c r="E5102" s="1" t="s">
        <v>8873</v>
      </c>
      <c r="F5102" s="1" t="s">
        <v>9334</v>
      </c>
    </row>
    <row r="5103" spans="1:6" x14ac:dyDescent="0.3">
      <c r="A5103" s="1" t="s">
        <v>2610</v>
      </c>
      <c r="B5103" s="1" t="s">
        <v>6468</v>
      </c>
      <c r="C5103" s="1" t="s">
        <v>1305</v>
      </c>
      <c r="D5103" s="1" t="s">
        <v>1306</v>
      </c>
      <c r="E5103" s="1" t="s">
        <v>8863</v>
      </c>
      <c r="F5103" s="1" t="s">
        <v>9324</v>
      </c>
    </row>
    <row r="5104" spans="1:6" x14ac:dyDescent="0.3">
      <c r="A5104" s="1" t="s">
        <v>2610</v>
      </c>
      <c r="B5104" s="1" t="s">
        <v>6468</v>
      </c>
      <c r="C5104" s="1" t="s">
        <v>1305</v>
      </c>
      <c r="D5104" s="1" t="s">
        <v>1306</v>
      </c>
      <c r="E5104" s="1" t="s">
        <v>8868</v>
      </c>
      <c r="F5104" s="1" t="s">
        <v>9329</v>
      </c>
    </row>
    <row r="5105" spans="1:6" x14ac:dyDescent="0.3">
      <c r="A5105" s="1" t="s">
        <v>2610</v>
      </c>
      <c r="B5105" s="1" t="s">
        <v>6468</v>
      </c>
      <c r="C5105" s="1" t="s">
        <v>1305</v>
      </c>
      <c r="D5105" s="1" t="s">
        <v>1306</v>
      </c>
      <c r="E5105" s="1" t="s">
        <v>8864</v>
      </c>
      <c r="F5105" s="1" t="s">
        <v>9325</v>
      </c>
    </row>
    <row r="5106" spans="1:6" x14ac:dyDescent="0.3">
      <c r="A5106" s="1" t="s">
        <v>2610</v>
      </c>
      <c r="B5106" s="1" t="s">
        <v>6468</v>
      </c>
      <c r="C5106" s="1" t="s">
        <v>1305</v>
      </c>
      <c r="D5106" s="1" t="s">
        <v>1306</v>
      </c>
      <c r="E5106" s="1" t="s">
        <v>8874</v>
      </c>
      <c r="F5106" s="1" t="s">
        <v>9335</v>
      </c>
    </row>
    <row r="5107" spans="1:6" x14ac:dyDescent="0.3">
      <c r="A5107" s="1" t="s">
        <v>2610</v>
      </c>
      <c r="B5107" s="1" t="s">
        <v>6468</v>
      </c>
      <c r="C5107" s="1" t="s">
        <v>1305</v>
      </c>
      <c r="D5107" s="1" t="s">
        <v>1306</v>
      </c>
      <c r="E5107" s="1" t="s">
        <v>8875</v>
      </c>
      <c r="F5107" s="1" t="s">
        <v>9336</v>
      </c>
    </row>
    <row r="5108" spans="1:6" x14ac:dyDescent="0.3">
      <c r="A5108" s="1" t="s">
        <v>2610</v>
      </c>
      <c r="B5108" s="1" t="s">
        <v>6468</v>
      </c>
      <c r="C5108" s="1" t="s">
        <v>1305</v>
      </c>
      <c r="D5108" s="1" t="s">
        <v>1306</v>
      </c>
      <c r="E5108" s="1" t="s">
        <v>8876</v>
      </c>
      <c r="F5108" s="1" t="s">
        <v>9337</v>
      </c>
    </row>
    <row r="5109" spans="1:6" x14ac:dyDescent="0.3">
      <c r="A5109" s="1" t="s">
        <v>2610</v>
      </c>
      <c r="B5109" s="1" t="s">
        <v>6468</v>
      </c>
      <c r="C5109" s="1" t="s">
        <v>1305</v>
      </c>
      <c r="D5109" s="1" t="s">
        <v>1306</v>
      </c>
      <c r="E5109" s="1" t="s">
        <v>8863</v>
      </c>
      <c r="F5109" s="1" t="s">
        <v>9324</v>
      </c>
    </row>
    <row r="5110" spans="1:6" x14ac:dyDescent="0.3">
      <c r="A5110" s="1" t="s">
        <v>2610</v>
      </c>
      <c r="B5110" s="1" t="s">
        <v>6468</v>
      </c>
      <c r="C5110" s="1" t="s">
        <v>1305</v>
      </c>
      <c r="D5110" s="1" t="s">
        <v>1306</v>
      </c>
      <c r="E5110" s="1" t="s">
        <v>8868</v>
      </c>
      <c r="F5110" s="1" t="s">
        <v>9329</v>
      </c>
    </row>
    <row r="5111" spans="1:6" x14ac:dyDescent="0.3">
      <c r="A5111" s="1" t="s">
        <v>2610</v>
      </c>
      <c r="B5111" s="1" t="s">
        <v>6468</v>
      </c>
      <c r="C5111" s="1" t="s">
        <v>1305</v>
      </c>
      <c r="D5111" s="1" t="s">
        <v>1306</v>
      </c>
      <c r="E5111" s="1" t="s">
        <v>8864</v>
      </c>
      <c r="F5111" s="1" t="s">
        <v>9325</v>
      </c>
    </row>
    <row r="5112" spans="1:6" x14ac:dyDescent="0.3">
      <c r="A5112" s="1" t="s">
        <v>2610</v>
      </c>
      <c r="B5112" s="1" t="s">
        <v>6468</v>
      </c>
      <c r="C5112" s="1" t="s">
        <v>1305</v>
      </c>
      <c r="D5112" s="1" t="s">
        <v>1306</v>
      </c>
      <c r="E5112" s="1" t="s">
        <v>8874</v>
      </c>
      <c r="F5112" s="1" t="s">
        <v>9335</v>
      </c>
    </row>
    <row r="5113" spans="1:6" x14ac:dyDescent="0.3">
      <c r="A5113" s="1" t="s">
        <v>2610</v>
      </c>
      <c r="B5113" s="1" t="s">
        <v>6468</v>
      </c>
      <c r="C5113" s="1" t="s">
        <v>1305</v>
      </c>
      <c r="D5113" s="1" t="s">
        <v>1306</v>
      </c>
      <c r="E5113" s="1" t="s">
        <v>8875</v>
      </c>
      <c r="F5113" s="1" t="s">
        <v>9336</v>
      </c>
    </row>
    <row r="5114" spans="1:6" x14ac:dyDescent="0.3">
      <c r="A5114" s="1" t="s">
        <v>2610</v>
      </c>
      <c r="B5114" s="1" t="s">
        <v>6468</v>
      </c>
      <c r="C5114" s="1" t="s">
        <v>1305</v>
      </c>
      <c r="D5114" s="1" t="s">
        <v>1306</v>
      </c>
      <c r="E5114" s="1" t="s">
        <v>8876</v>
      </c>
      <c r="F5114" s="1" t="s">
        <v>9337</v>
      </c>
    </row>
    <row r="5115" spans="1:6" x14ac:dyDescent="0.3">
      <c r="A5115" s="1" t="s">
        <v>2610</v>
      </c>
      <c r="B5115" s="1" t="s">
        <v>6468</v>
      </c>
      <c r="C5115" s="1" t="s">
        <v>1305</v>
      </c>
      <c r="D5115" s="1" t="s">
        <v>1306</v>
      </c>
      <c r="E5115" s="1" t="s">
        <v>8863</v>
      </c>
      <c r="F5115" s="1" t="s">
        <v>9324</v>
      </c>
    </row>
    <row r="5116" spans="1:6" x14ac:dyDescent="0.3">
      <c r="A5116" s="1" t="s">
        <v>2610</v>
      </c>
      <c r="B5116" s="1" t="s">
        <v>6468</v>
      </c>
      <c r="C5116" s="1" t="s">
        <v>1305</v>
      </c>
      <c r="D5116" s="1" t="s">
        <v>1306</v>
      </c>
      <c r="E5116" s="1" t="s">
        <v>8868</v>
      </c>
      <c r="F5116" s="1" t="s">
        <v>9329</v>
      </c>
    </row>
    <row r="5117" spans="1:6" x14ac:dyDescent="0.3">
      <c r="A5117" s="1" t="s">
        <v>2610</v>
      </c>
      <c r="B5117" s="1" t="s">
        <v>6468</v>
      </c>
      <c r="C5117" s="1" t="s">
        <v>1305</v>
      </c>
      <c r="D5117" s="1" t="s">
        <v>1306</v>
      </c>
      <c r="E5117" s="1" t="s">
        <v>8864</v>
      </c>
      <c r="F5117" s="1" t="s">
        <v>9325</v>
      </c>
    </row>
    <row r="5118" spans="1:6" x14ac:dyDescent="0.3">
      <c r="A5118" s="1" t="s">
        <v>2610</v>
      </c>
      <c r="B5118" s="1" t="s">
        <v>6468</v>
      </c>
      <c r="C5118" s="1" t="s">
        <v>1305</v>
      </c>
      <c r="D5118" s="1" t="s">
        <v>1306</v>
      </c>
      <c r="E5118" s="1" t="s">
        <v>8874</v>
      </c>
      <c r="F5118" s="1" t="s">
        <v>9335</v>
      </c>
    </row>
    <row r="5119" spans="1:6" x14ac:dyDescent="0.3">
      <c r="A5119" s="1" t="s">
        <v>2610</v>
      </c>
      <c r="B5119" s="1" t="s">
        <v>6468</v>
      </c>
      <c r="C5119" s="1" t="s">
        <v>1305</v>
      </c>
      <c r="D5119" s="1" t="s">
        <v>1306</v>
      </c>
      <c r="E5119" s="1" t="s">
        <v>8875</v>
      </c>
      <c r="F5119" s="1" t="s">
        <v>9336</v>
      </c>
    </row>
    <row r="5120" spans="1:6" x14ac:dyDescent="0.3">
      <c r="A5120" s="1" t="s">
        <v>2610</v>
      </c>
      <c r="B5120" s="1" t="s">
        <v>6468</v>
      </c>
      <c r="C5120" s="1" t="s">
        <v>1305</v>
      </c>
      <c r="D5120" s="1" t="s">
        <v>1306</v>
      </c>
      <c r="E5120" s="1" t="s">
        <v>8876</v>
      </c>
      <c r="F5120" s="1" t="s">
        <v>9337</v>
      </c>
    </row>
    <row r="5121" spans="1:6" x14ac:dyDescent="0.3">
      <c r="A5121" s="1" t="s">
        <v>2457</v>
      </c>
      <c r="B5121" s="1" t="s">
        <v>2825</v>
      </c>
      <c r="C5121" s="1" t="s">
        <v>1305</v>
      </c>
      <c r="D5121" s="1" t="s">
        <v>1306</v>
      </c>
      <c r="E5121" s="1" t="s">
        <v>8877</v>
      </c>
      <c r="F5121" s="1" t="s">
        <v>9338</v>
      </c>
    </row>
    <row r="5122" spans="1:6" x14ac:dyDescent="0.3">
      <c r="A5122" s="1" t="s">
        <v>2457</v>
      </c>
      <c r="B5122" s="1" t="s">
        <v>2825</v>
      </c>
      <c r="C5122" s="1" t="s">
        <v>1305</v>
      </c>
      <c r="D5122" s="1" t="s">
        <v>1306</v>
      </c>
      <c r="E5122" s="1" t="s">
        <v>8878</v>
      </c>
      <c r="F5122" s="1" t="s">
        <v>9339</v>
      </c>
    </row>
    <row r="5123" spans="1:6" x14ac:dyDescent="0.3">
      <c r="A5123" s="1" t="s">
        <v>2457</v>
      </c>
      <c r="B5123" s="1" t="s">
        <v>2825</v>
      </c>
      <c r="C5123" s="1" t="s">
        <v>1305</v>
      </c>
      <c r="D5123" s="1" t="s">
        <v>1306</v>
      </c>
      <c r="E5123" s="1" t="s">
        <v>8877</v>
      </c>
      <c r="F5123" s="1" t="s">
        <v>9338</v>
      </c>
    </row>
    <row r="5124" spans="1:6" x14ac:dyDescent="0.3">
      <c r="A5124" s="1" t="s">
        <v>2457</v>
      </c>
      <c r="B5124" s="1" t="s">
        <v>2825</v>
      </c>
      <c r="C5124" s="1" t="s">
        <v>1305</v>
      </c>
      <c r="D5124" s="1" t="s">
        <v>1306</v>
      </c>
      <c r="E5124" s="1" t="s">
        <v>8878</v>
      </c>
      <c r="F5124" s="1" t="s">
        <v>9339</v>
      </c>
    </row>
    <row r="5125" spans="1:6" x14ac:dyDescent="0.3">
      <c r="A5125" s="1" t="s">
        <v>2543</v>
      </c>
      <c r="B5125" s="1" t="s">
        <v>698</v>
      </c>
      <c r="C5125" s="1" t="s">
        <v>1305</v>
      </c>
      <c r="D5125" s="1" t="s">
        <v>1306</v>
      </c>
      <c r="E5125" s="1" t="s">
        <v>8879</v>
      </c>
      <c r="F5125" s="1" t="s">
        <v>9340</v>
      </c>
    </row>
    <row r="5126" spans="1:6" x14ac:dyDescent="0.3">
      <c r="A5126" s="1" t="s">
        <v>2543</v>
      </c>
      <c r="B5126" s="1" t="s">
        <v>698</v>
      </c>
      <c r="C5126" s="1" t="s">
        <v>1305</v>
      </c>
      <c r="D5126" s="1" t="s">
        <v>1306</v>
      </c>
      <c r="E5126" s="1" t="s">
        <v>8880</v>
      </c>
      <c r="F5126" s="1" t="s">
        <v>9341</v>
      </c>
    </row>
    <row r="5127" spans="1:6" x14ac:dyDescent="0.3">
      <c r="A5127" s="1" t="s">
        <v>2543</v>
      </c>
      <c r="B5127" s="1" t="s">
        <v>698</v>
      </c>
      <c r="C5127" s="1" t="s">
        <v>1305</v>
      </c>
      <c r="D5127" s="1" t="s">
        <v>1306</v>
      </c>
      <c r="E5127" s="1" t="s">
        <v>8881</v>
      </c>
      <c r="F5127" s="1" t="s">
        <v>9342</v>
      </c>
    </row>
    <row r="5128" spans="1:6" x14ac:dyDescent="0.3">
      <c r="A5128" s="1" t="s">
        <v>2543</v>
      </c>
      <c r="B5128" s="1" t="s">
        <v>698</v>
      </c>
      <c r="C5128" s="1" t="s">
        <v>1305</v>
      </c>
      <c r="D5128" s="1" t="s">
        <v>1306</v>
      </c>
      <c r="E5128" s="1" t="s">
        <v>8882</v>
      </c>
      <c r="F5128" s="1" t="s">
        <v>9343</v>
      </c>
    </row>
    <row r="5129" spans="1:6" x14ac:dyDescent="0.3">
      <c r="A5129" s="1" t="s">
        <v>2543</v>
      </c>
      <c r="B5129" s="1" t="s">
        <v>698</v>
      </c>
      <c r="C5129" s="1" t="s">
        <v>1305</v>
      </c>
      <c r="D5129" s="1" t="s">
        <v>1306</v>
      </c>
      <c r="E5129" s="1" t="s">
        <v>8883</v>
      </c>
      <c r="F5129" s="1" t="s">
        <v>9344</v>
      </c>
    </row>
    <row r="5130" spans="1:6" x14ac:dyDescent="0.3">
      <c r="A5130" s="1" t="s">
        <v>2543</v>
      </c>
      <c r="B5130" s="1" t="s">
        <v>698</v>
      </c>
      <c r="C5130" s="1" t="s">
        <v>1305</v>
      </c>
      <c r="D5130" s="1" t="s">
        <v>1306</v>
      </c>
      <c r="E5130" s="1" t="s">
        <v>8884</v>
      </c>
      <c r="F5130" s="1" t="s">
        <v>9345</v>
      </c>
    </row>
    <row r="5131" spans="1:6" x14ac:dyDescent="0.3">
      <c r="A5131" s="1" t="s">
        <v>2543</v>
      </c>
      <c r="B5131" s="1" t="s">
        <v>6474</v>
      </c>
      <c r="C5131" s="1" t="s">
        <v>1305</v>
      </c>
      <c r="D5131" s="1" t="s">
        <v>1306</v>
      </c>
      <c r="E5131" s="1" t="s">
        <v>8885</v>
      </c>
      <c r="F5131" s="1" t="s">
        <v>9346</v>
      </c>
    </row>
    <row r="5132" spans="1:6" x14ac:dyDescent="0.3">
      <c r="A5132" s="1" t="s">
        <v>2543</v>
      </c>
      <c r="B5132" s="1" t="s">
        <v>6474</v>
      </c>
      <c r="C5132" s="1" t="s">
        <v>1305</v>
      </c>
      <c r="D5132" s="1" t="s">
        <v>1306</v>
      </c>
      <c r="E5132" s="1" t="s">
        <v>8886</v>
      </c>
      <c r="F5132" s="1" t="s">
        <v>9347</v>
      </c>
    </row>
    <row r="5133" spans="1:6" x14ac:dyDescent="0.3">
      <c r="A5133" s="1" t="s">
        <v>1901</v>
      </c>
      <c r="B5133" s="1" t="s">
        <v>6475</v>
      </c>
      <c r="C5133" s="1" t="s">
        <v>1305</v>
      </c>
      <c r="D5133" s="1" t="s">
        <v>1306</v>
      </c>
      <c r="E5133" s="1" t="s">
        <v>8887</v>
      </c>
      <c r="F5133" s="1" t="s">
        <v>9348</v>
      </c>
    </row>
    <row r="5134" spans="1:6" x14ac:dyDescent="0.3">
      <c r="A5134" s="1" t="s">
        <v>2509</v>
      </c>
      <c r="B5134" s="1" t="s">
        <v>6487</v>
      </c>
      <c r="C5134" s="1" t="s">
        <v>1305</v>
      </c>
      <c r="D5134" s="1" t="s">
        <v>1306</v>
      </c>
      <c r="E5134" s="1" t="s">
        <v>9180</v>
      </c>
      <c r="F5134" s="1" t="s">
        <v>9349</v>
      </c>
    </row>
    <row r="5135" spans="1:6" x14ac:dyDescent="0.3">
      <c r="A5135" s="1" t="s">
        <v>2509</v>
      </c>
      <c r="B5135" s="1" t="s">
        <v>6487</v>
      </c>
      <c r="C5135" s="1" t="s">
        <v>1305</v>
      </c>
      <c r="D5135" s="1" t="s">
        <v>1306</v>
      </c>
      <c r="E5135" s="1" t="s">
        <v>9180</v>
      </c>
      <c r="F5135" s="1" t="s">
        <v>9349</v>
      </c>
    </row>
    <row r="5136" spans="1:6" x14ac:dyDescent="0.3">
      <c r="A5136" s="1" t="s">
        <v>2509</v>
      </c>
      <c r="B5136" s="1" t="s">
        <v>6487</v>
      </c>
      <c r="C5136" s="1" t="s">
        <v>1305</v>
      </c>
      <c r="D5136" s="1" t="s">
        <v>1306</v>
      </c>
      <c r="E5136" s="1" t="s">
        <v>9181</v>
      </c>
      <c r="F5136" s="1" t="s">
        <v>9350</v>
      </c>
    </row>
    <row r="5137" spans="1:6" x14ac:dyDescent="0.3">
      <c r="A5137" s="1" t="s">
        <v>2509</v>
      </c>
      <c r="B5137" s="1" t="s">
        <v>6487</v>
      </c>
      <c r="C5137" s="1" t="s">
        <v>1305</v>
      </c>
      <c r="D5137" s="1" t="s">
        <v>1306</v>
      </c>
      <c r="E5137" s="1" t="s">
        <v>9182</v>
      </c>
      <c r="F5137" s="1" t="s">
        <v>9351</v>
      </c>
    </row>
    <row r="5138" spans="1:6" x14ac:dyDescent="0.3">
      <c r="A5138" s="1" t="s">
        <v>2509</v>
      </c>
      <c r="B5138" s="1" t="s">
        <v>6487</v>
      </c>
      <c r="C5138" s="1" t="s">
        <v>1305</v>
      </c>
      <c r="D5138" s="1" t="s">
        <v>1306</v>
      </c>
      <c r="E5138" s="1" t="s">
        <v>8888</v>
      </c>
      <c r="F5138" s="1" t="s">
        <v>9352</v>
      </c>
    </row>
    <row r="5139" spans="1:6" x14ac:dyDescent="0.3">
      <c r="A5139" s="1" t="s">
        <v>2509</v>
      </c>
      <c r="B5139" s="1" t="s">
        <v>6487</v>
      </c>
      <c r="C5139" s="1" t="s">
        <v>1305</v>
      </c>
      <c r="D5139" s="1" t="s">
        <v>1306</v>
      </c>
      <c r="E5139" s="1" t="s">
        <v>8889</v>
      </c>
      <c r="F5139" s="1" t="s">
        <v>9353</v>
      </c>
    </row>
    <row r="5140" spans="1:6" x14ac:dyDescent="0.3">
      <c r="A5140" s="1" t="s">
        <v>2509</v>
      </c>
      <c r="B5140" s="1" t="s">
        <v>6487</v>
      </c>
      <c r="C5140" s="1" t="s">
        <v>1305</v>
      </c>
      <c r="D5140" s="1" t="s">
        <v>1306</v>
      </c>
      <c r="E5140" s="1" t="s">
        <v>8890</v>
      </c>
      <c r="F5140" s="1" t="s">
        <v>9354</v>
      </c>
    </row>
    <row r="5141" spans="1:6" x14ac:dyDescent="0.3">
      <c r="A5141" s="1" t="s">
        <v>2509</v>
      </c>
      <c r="B5141" s="1" t="s">
        <v>6487</v>
      </c>
      <c r="C5141" s="1" t="s">
        <v>1305</v>
      </c>
      <c r="D5141" s="1" t="s">
        <v>1306</v>
      </c>
      <c r="E5141" s="1" t="s">
        <v>8888</v>
      </c>
      <c r="F5141" s="1" t="s">
        <v>9352</v>
      </c>
    </row>
    <row r="5142" spans="1:6" x14ac:dyDescent="0.3">
      <c r="A5142" s="1" t="s">
        <v>2509</v>
      </c>
      <c r="B5142" s="1" t="s">
        <v>6487</v>
      </c>
      <c r="C5142" s="1" t="s">
        <v>1305</v>
      </c>
      <c r="D5142" s="1" t="s">
        <v>1306</v>
      </c>
      <c r="E5142" s="1" t="s">
        <v>8889</v>
      </c>
      <c r="F5142" s="1" t="s">
        <v>9353</v>
      </c>
    </row>
    <row r="5143" spans="1:6" x14ac:dyDescent="0.3">
      <c r="A5143" s="1" t="s">
        <v>2509</v>
      </c>
      <c r="B5143" s="1" t="s">
        <v>6487</v>
      </c>
      <c r="C5143" s="1" t="s">
        <v>1305</v>
      </c>
      <c r="D5143" s="1" t="s">
        <v>1306</v>
      </c>
      <c r="E5143" s="1" t="s">
        <v>8890</v>
      </c>
      <c r="F5143" s="1" t="s">
        <v>9354</v>
      </c>
    </row>
    <row r="5144" spans="1:6" x14ac:dyDescent="0.3">
      <c r="A5144" s="1" t="s">
        <v>2509</v>
      </c>
      <c r="B5144" s="1" t="s">
        <v>6487</v>
      </c>
      <c r="C5144" s="1" t="s">
        <v>1305</v>
      </c>
      <c r="D5144" s="1" t="s">
        <v>1306</v>
      </c>
      <c r="E5144" s="1" t="s">
        <v>8888</v>
      </c>
      <c r="F5144" s="1" t="s">
        <v>9352</v>
      </c>
    </row>
    <row r="5145" spans="1:6" x14ac:dyDescent="0.3">
      <c r="A5145" s="1" t="s">
        <v>2509</v>
      </c>
      <c r="B5145" s="1" t="s">
        <v>6487</v>
      </c>
      <c r="C5145" s="1" t="s">
        <v>1305</v>
      </c>
      <c r="D5145" s="1" t="s">
        <v>1306</v>
      </c>
      <c r="E5145" s="1" t="s">
        <v>8889</v>
      </c>
      <c r="F5145" s="1" t="s">
        <v>9353</v>
      </c>
    </row>
    <row r="5146" spans="1:6" x14ac:dyDescent="0.3">
      <c r="A5146" s="1" t="s">
        <v>2509</v>
      </c>
      <c r="B5146" s="1" t="s">
        <v>6487</v>
      </c>
      <c r="C5146" s="1" t="s">
        <v>1305</v>
      </c>
      <c r="D5146" s="1" t="s">
        <v>1306</v>
      </c>
      <c r="E5146" s="1" t="s">
        <v>8890</v>
      </c>
      <c r="F5146" s="1" t="s">
        <v>9354</v>
      </c>
    </row>
    <row r="5147" spans="1:6" x14ac:dyDescent="0.3">
      <c r="A5147" s="1" t="s">
        <v>2509</v>
      </c>
      <c r="B5147" s="1" t="s">
        <v>6487</v>
      </c>
      <c r="C5147" s="1" t="s">
        <v>1305</v>
      </c>
      <c r="D5147" s="1" t="s">
        <v>1306</v>
      </c>
      <c r="E5147" s="1" t="s">
        <v>8891</v>
      </c>
      <c r="F5147" s="1" t="s">
        <v>9355</v>
      </c>
    </row>
    <row r="5148" spans="1:6" x14ac:dyDescent="0.3">
      <c r="A5148" s="1" t="s">
        <v>2509</v>
      </c>
      <c r="B5148" s="1" t="s">
        <v>6487</v>
      </c>
      <c r="C5148" s="1" t="s">
        <v>1305</v>
      </c>
      <c r="D5148" s="1" t="s">
        <v>1306</v>
      </c>
      <c r="E5148" s="1" t="s">
        <v>8892</v>
      </c>
      <c r="F5148" s="1" t="s">
        <v>9356</v>
      </c>
    </row>
    <row r="5149" spans="1:6" x14ac:dyDescent="0.3">
      <c r="A5149" s="1" t="s">
        <v>2509</v>
      </c>
      <c r="B5149" s="1" t="s">
        <v>6487</v>
      </c>
      <c r="C5149" s="1" t="s">
        <v>1305</v>
      </c>
      <c r="D5149" s="1" t="s">
        <v>1306</v>
      </c>
      <c r="E5149" s="1" t="s">
        <v>8893</v>
      </c>
      <c r="F5149" s="1" t="s">
        <v>9357</v>
      </c>
    </row>
    <row r="5150" spans="1:6" x14ac:dyDescent="0.3">
      <c r="A5150" s="1" t="s">
        <v>2509</v>
      </c>
      <c r="B5150" s="1" t="s">
        <v>6487</v>
      </c>
      <c r="C5150" s="1" t="s">
        <v>1305</v>
      </c>
      <c r="D5150" s="1" t="s">
        <v>1306</v>
      </c>
      <c r="E5150" s="1" t="s">
        <v>8894</v>
      </c>
      <c r="F5150" s="1" t="s">
        <v>9358</v>
      </c>
    </row>
    <row r="5151" spans="1:6" x14ac:dyDescent="0.3">
      <c r="A5151" s="1" t="s">
        <v>2509</v>
      </c>
      <c r="B5151" s="1" t="s">
        <v>6487</v>
      </c>
      <c r="C5151" s="1" t="s">
        <v>1305</v>
      </c>
      <c r="D5151" s="1" t="s">
        <v>1306</v>
      </c>
      <c r="E5151" s="1" t="s">
        <v>8895</v>
      </c>
      <c r="F5151" s="1" t="s">
        <v>9359</v>
      </c>
    </row>
    <row r="5152" spans="1:6" x14ac:dyDescent="0.3">
      <c r="A5152" s="1" t="s">
        <v>2509</v>
      </c>
      <c r="B5152" s="1" t="s">
        <v>6487</v>
      </c>
      <c r="C5152" s="1" t="s">
        <v>1305</v>
      </c>
      <c r="D5152" s="1" t="s">
        <v>1306</v>
      </c>
      <c r="E5152" s="1" t="s">
        <v>8896</v>
      </c>
      <c r="F5152" s="1" t="s">
        <v>9360</v>
      </c>
    </row>
    <row r="5153" spans="1:6" x14ac:dyDescent="0.3">
      <c r="A5153" s="1" t="s">
        <v>2509</v>
      </c>
      <c r="B5153" s="1" t="s">
        <v>6487</v>
      </c>
      <c r="C5153" s="1" t="s">
        <v>1305</v>
      </c>
      <c r="D5153" s="1" t="s">
        <v>1306</v>
      </c>
      <c r="E5153" s="1" t="s">
        <v>8897</v>
      </c>
      <c r="F5153" s="1" t="s">
        <v>9361</v>
      </c>
    </row>
    <row r="5154" spans="1:6" x14ac:dyDescent="0.3">
      <c r="A5154" s="1" t="s">
        <v>2509</v>
      </c>
      <c r="B5154" s="1" t="s">
        <v>6487</v>
      </c>
      <c r="C5154" s="1" t="s">
        <v>1305</v>
      </c>
      <c r="D5154" s="1" t="s">
        <v>1306</v>
      </c>
      <c r="E5154" s="1" t="s">
        <v>8898</v>
      </c>
      <c r="F5154" s="1" t="s">
        <v>9362</v>
      </c>
    </row>
    <row r="5155" spans="1:6" x14ac:dyDescent="0.3">
      <c r="A5155" s="1" t="s">
        <v>2509</v>
      </c>
      <c r="B5155" s="1" t="s">
        <v>6487</v>
      </c>
      <c r="C5155" s="1" t="s">
        <v>1305</v>
      </c>
      <c r="D5155" s="1" t="s">
        <v>1306</v>
      </c>
      <c r="E5155" s="1" t="s">
        <v>8899</v>
      </c>
      <c r="F5155" s="1" t="s">
        <v>9363</v>
      </c>
    </row>
    <row r="5156" spans="1:6" x14ac:dyDescent="0.3">
      <c r="A5156" s="1" t="s">
        <v>2509</v>
      </c>
      <c r="B5156" s="1" t="s">
        <v>6487</v>
      </c>
      <c r="C5156" s="1" t="s">
        <v>1305</v>
      </c>
      <c r="D5156" s="1" t="s">
        <v>1306</v>
      </c>
      <c r="E5156" s="1" t="s">
        <v>8900</v>
      </c>
      <c r="F5156" s="1" t="s">
        <v>9364</v>
      </c>
    </row>
    <row r="5157" spans="1:6" x14ac:dyDescent="0.3">
      <c r="A5157" s="1" t="s">
        <v>2509</v>
      </c>
      <c r="B5157" s="1" t="s">
        <v>6487</v>
      </c>
      <c r="C5157" s="1" t="s">
        <v>1305</v>
      </c>
      <c r="D5157" s="1" t="s">
        <v>1306</v>
      </c>
      <c r="E5157" s="1" t="s">
        <v>9180</v>
      </c>
      <c r="F5157" s="1" t="s">
        <v>9349</v>
      </c>
    </row>
    <row r="5158" spans="1:6" x14ac:dyDescent="0.3">
      <c r="A5158" s="1" t="s">
        <v>2509</v>
      </c>
      <c r="B5158" s="1" t="s">
        <v>6487</v>
      </c>
      <c r="C5158" s="1" t="s">
        <v>1305</v>
      </c>
      <c r="D5158" s="1" t="s">
        <v>1306</v>
      </c>
      <c r="E5158" s="1" t="s">
        <v>9181</v>
      </c>
      <c r="F5158" s="1" t="s">
        <v>9350</v>
      </c>
    </row>
    <row r="5159" spans="1:6" x14ac:dyDescent="0.3">
      <c r="A5159" s="1" t="s">
        <v>2509</v>
      </c>
      <c r="B5159" s="1" t="s">
        <v>6487</v>
      </c>
      <c r="C5159" s="1" t="s">
        <v>1305</v>
      </c>
      <c r="D5159" s="1" t="s">
        <v>1306</v>
      </c>
      <c r="E5159" s="1" t="s">
        <v>9182</v>
      </c>
      <c r="F5159" s="1" t="s">
        <v>9351</v>
      </c>
    </row>
    <row r="5160" spans="1:6" x14ac:dyDescent="0.3">
      <c r="A5160" s="1" t="s">
        <v>2509</v>
      </c>
      <c r="B5160" s="1" t="s">
        <v>6487</v>
      </c>
      <c r="C5160" s="1" t="s">
        <v>1305</v>
      </c>
      <c r="D5160" s="1" t="s">
        <v>1306</v>
      </c>
      <c r="E5160" s="1" t="s">
        <v>9180</v>
      </c>
      <c r="F5160" s="1" t="s">
        <v>9349</v>
      </c>
    </row>
    <row r="5161" spans="1:6" x14ac:dyDescent="0.3">
      <c r="A5161" s="1" t="s">
        <v>2509</v>
      </c>
      <c r="B5161" s="1" t="s">
        <v>6487</v>
      </c>
      <c r="C5161" s="1" t="s">
        <v>1305</v>
      </c>
      <c r="D5161" s="1" t="s">
        <v>1306</v>
      </c>
      <c r="E5161" s="1" t="s">
        <v>9181</v>
      </c>
      <c r="F5161" s="1" t="s">
        <v>9350</v>
      </c>
    </row>
    <row r="5162" spans="1:6" x14ac:dyDescent="0.3">
      <c r="A5162" s="1" t="s">
        <v>2509</v>
      </c>
      <c r="B5162" s="1" t="s">
        <v>6487</v>
      </c>
      <c r="C5162" s="1" t="s">
        <v>1305</v>
      </c>
      <c r="D5162" s="1" t="s">
        <v>1306</v>
      </c>
      <c r="E5162" s="1" t="s">
        <v>9182</v>
      </c>
      <c r="F5162" s="1" t="s">
        <v>9351</v>
      </c>
    </row>
    <row r="5163" spans="1:6" x14ac:dyDescent="0.3">
      <c r="A5163" s="1" t="s">
        <v>2509</v>
      </c>
      <c r="B5163" s="1" t="s">
        <v>6487</v>
      </c>
      <c r="C5163" s="1" t="s">
        <v>1305</v>
      </c>
      <c r="D5163" s="1" t="s">
        <v>1306</v>
      </c>
      <c r="E5163" s="1" t="s">
        <v>9180</v>
      </c>
      <c r="F5163" s="1" t="s">
        <v>9349</v>
      </c>
    </row>
    <row r="5164" spans="1:6" x14ac:dyDescent="0.3">
      <c r="A5164" s="1" t="s">
        <v>2509</v>
      </c>
      <c r="B5164" s="1" t="s">
        <v>6487</v>
      </c>
      <c r="C5164" s="1" t="s">
        <v>1305</v>
      </c>
      <c r="D5164" s="1" t="s">
        <v>1306</v>
      </c>
      <c r="E5164" s="1" t="s">
        <v>9181</v>
      </c>
      <c r="F5164" s="1" t="s">
        <v>9350</v>
      </c>
    </row>
    <row r="5165" spans="1:6" x14ac:dyDescent="0.3">
      <c r="A5165" s="1" t="s">
        <v>2509</v>
      </c>
      <c r="B5165" s="1" t="s">
        <v>6487</v>
      </c>
      <c r="C5165" s="1" t="s">
        <v>1305</v>
      </c>
      <c r="D5165" s="1" t="s">
        <v>1306</v>
      </c>
      <c r="E5165" s="1" t="s">
        <v>9182</v>
      </c>
      <c r="F5165" s="1" t="s">
        <v>9351</v>
      </c>
    </row>
    <row r="5166" spans="1:6" x14ac:dyDescent="0.3">
      <c r="A5166" s="1" t="s">
        <v>2509</v>
      </c>
      <c r="B5166" s="1" t="s">
        <v>6487</v>
      </c>
      <c r="C5166" s="1" t="s">
        <v>1305</v>
      </c>
      <c r="D5166" s="1" t="s">
        <v>1306</v>
      </c>
      <c r="E5166" s="1" t="s">
        <v>9180</v>
      </c>
      <c r="F5166" s="1" t="s">
        <v>9349</v>
      </c>
    </row>
    <row r="5167" spans="1:6" x14ac:dyDescent="0.3">
      <c r="A5167" s="1" t="s">
        <v>2509</v>
      </c>
      <c r="B5167" s="1" t="s">
        <v>6487</v>
      </c>
      <c r="C5167" s="1" t="s">
        <v>1305</v>
      </c>
      <c r="D5167" s="1" t="s">
        <v>1306</v>
      </c>
      <c r="E5167" s="1" t="s">
        <v>8901</v>
      </c>
      <c r="F5167" s="1" t="s">
        <v>9365</v>
      </c>
    </row>
    <row r="5168" spans="1:6" x14ac:dyDescent="0.3">
      <c r="A5168" s="1" t="s">
        <v>2509</v>
      </c>
      <c r="B5168" s="1" t="s">
        <v>6487</v>
      </c>
      <c r="C5168" s="1" t="s">
        <v>1305</v>
      </c>
      <c r="D5168" s="1" t="s">
        <v>1306</v>
      </c>
      <c r="E5168" s="1" t="s">
        <v>8902</v>
      </c>
      <c r="F5168" s="1" t="s">
        <v>9366</v>
      </c>
    </row>
    <row r="5169" spans="1:6" x14ac:dyDescent="0.3">
      <c r="A5169" s="1" t="s">
        <v>2509</v>
      </c>
      <c r="B5169" s="1" t="s">
        <v>6487</v>
      </c>
      <c r="C5169" s="1" t="s">
        <v>1305</v>
      </c>
      <c r="D5169" s="1" t="s">
        <v>1306</v>
      </c>
      <c r="E5169" s="1" t="s">
        <v>8903</v>
      </c>
      <c r="F5169" s="1" t="s">
        <v>9367</v>
      </c>
    </row>
    <row r="5170" spans="1:6" x14ac:dyDescent="0.3">
      <c r="A5170" s="1" t="s">
        <v>2509</v>
      </c>
      <c r="B5170" s="1" t="s">
        <v>6487</v>
      </c>
      <c r="C5170" s="1" t="s">
        <v>1305</v>
      </c>
      <c r="D5170" s="1" t="s">
        <v>1306</v>
      </c>
      <c r="E5170" s="1" t="s">
        <v>8904</v>
      </c>
      <c r="F5170" s="1" t="s">
        <v>9368</v>
      </c>
    </row>
    <row r="5171" spans="1:6" x14ac:dyDescent="0.3">
      <c r="A5171" s="1" t="s">
        <v>2509</v>
      </c>
      <c r="B5171" s="1" t="s">
        <v>6487</v>
      </c>
      <c r="C5171" s="1" t="s">
        <v>1305</v>
      </c>
      <c r="D5171" s="1" t="s">
        <v>1306</v>
      </c>
      <c r="E5171" s="1" t="s">
        <v>8905</v>
      </c>
      <c r="F5171" s="1" t="s">
        <v>9369</v>
      </c>
    </row>
    <row r="5172" spans="1:6" x14ac:dyDescent="0.3">
      <c r="A5172" s="1" t="s">
        <v>2509</v>
      </c>
      <c r="B5172" s="1" t="s">
        <v>6487</v>
      </c>
      <c r="C5172" s="1" t="s">
        <v>1305</v>
      </c>
      <c r="D5172" s="1" t="s">
        <v>1306</v>
      </c>
      <c r="E5172" s="1" t="s">
        <v>8906</v>
      </c>
      <c r="F5172" s="1" t="s">
        <v>9370</v>
      </c>
    </row>
    <row r="5173" spans="1:6" x14ac:dyDescent="0.3">
      <c r="A5173" s="1" t="s">
        <v>2509</v>
      </c>
      <c r="B5173" s="1" t="s">
        <v>6487</v>
      </c>
      <c r="C5173" s="1" t="s">
        <v>1305</v>
      </c>
      <c r="D5173" s="1" t="s">
        <v>1306</v>
      </c>
      <c r="E5173" s="1" t="s">
        <v>8901</v>
      </c>
      <c r="F5173" s="1" t="s">
        <v>9365</v>
      </c>
    </row>
    <row r="5174" spans="1:6" x14ac:dyDescent="0.3">
      <c r="A5174" s="1" t="s">
        <v>2509</v>
      </c>
      <c r="B5174" s="1" t="s">
        <v>6487</v>
      </c>
      <c r="C5174" s="1" t="s">
        <v>1305</v>
      </c>
      <c r="D5174" s="1" t="s">
        <v>1306</v>
      </c>
      <c r="E5174" s="1" t="s">
        <v>8902</v>
      </c>
      <c r="F5174" s="1" t="s">
        <v>9366</v>
      </c>
    </row>
    <row r="5175" spans="1:6" x14ac:dyDescent="0.3">
      <c r="A5175" s="1" t="s">
        <v>2509</v>
      </c>
      <c r="B5175" s="1" t="s">
        <v>6487</v>
      </c>
      <c r="C5175" s="1" t="s">
        <v>1305</v>
      </c>
      <c r="D5175" s="1" t="s">
        <v>1306</v>
      </c>
      <c r="E5175" s="1" t="s">
        <v>8903</v>
      </c>
      <c r="F5175" s="1" t="s">
        <v>9367</v>
      </c>
    </row>
    <row r="5176" spans="1:6" x14ac:dyDescent="0.3">
      <c r="A5176" s="1" t="s">
        <v>2509</v>
      </c>
      <c r="B5176" s="1" t="s">
        <v>6487</v>
      </c>
      <c r="C5176" s="1" t="s">
        <v>1305</v>
      </c>
      <c r="D5176" s="1" t="s">
        <v>1306</v>
      </c>
      <c r="E5176" s="1" t="s">
        <v>8904</v>
      </c>
      <c r="F5176" s="1" t="s">
        <v>9368</v>
      </c>
    </row>
    <row r="5177" spans="1:6" x14ac:dyDescent="0.3">
      <c r="A5177" s="1" t="s">
        <v>2509</v>
      </c>
      <c r="B5177" s="1" t="s">
        <v>6487</v>
      </c>
      <c r="C5177" s="1" t="s">
        <v>1305</v>
      </c>
      <c r="D5177" s="1" t="s">
        <v>1306</v>
      </c>
      <c r="E5177" s="1" t="s">
        <v>8905</v>
      </c>
      <c r="F5177" s="1" t="s">
        <v>9369</v>
      </c>
    </row>
    <row r="5178" spans="1:6" x14ac:dyDescent="0.3">
      <c r="A5178" s="1" t="s">
        <v>2509</v>
      </c>
      <c r="B5178" s="1" t="s">
        <v>6487</v>
      </c>
      <c r="C5178" s="1" t="s">
        <v>1305</v>
      </c>
      <c r="D5178" s="1" t="s">
        <v>1306</v>
      </c>
      <c r="E5178" s="1" t="s">
        <v>8906</v>
      </c>
      <c r="F5178" s="1" t="s">
        <v>9370</v>
      </c>
    </row>
    <row r="5179" spans="1:6" x14ac:dyDescent="0.3">
      <c r="A5179" s="1" t="s">
        <v>2509</v>
      </c>
      <c r="B5179" s="1" t="s">
        <v>6487</v>
      </c>
      <c r="C5179" s="1" t="s">
        <v>1305</v>
      </c>
      <c r="D5179" s="1" t="s">
        <v>1306</v>
      </c>
      <c r="E5179" s="1" t="s">
        <v>8901</v>
      </c>
      <c r="F5179" s="1" t="s">
        <v>9365</v>
      </c>
    </row>
    <row r="5180" spans="1:6" x14ac:dyDescent="0.3">
      <c r="A5180" s="1" t="s">
        <v>2509</v>
      </c>
      <c r="B5180" s="1" t="s">
        <v>6487</v>
      </c>
      <c r="C5180" s="1" t="s">
        <v>1305</v>
      </c>
      <c r="D5180" s="1" t="s">
        <v>1306</v>
      </c>
      <c r="E5180" s="1" t="s">
        <v>8902</v>
      </c>
      <c r="F5180" s="1" t="s">
        <v>9366</v>
      </c>
    </row>
    <row r="5181" spans="1:6" x14ac:dyDescent="0.3">
      <c r="A5181" s="1" t="s">
        <v>2509</v>
      </c>
      <c r="B5181" s="1" t="s">
        <v>6487</v>
      </c>
      <c r="C5181" s="1" t="s">
        <v>1305</v>
      </c>
      <c r="D5181" s="1" t="s">
        <v>1306</v>
      </c>
      <c r="E5181" s="1" t="s">
        <v>8903</v>
      </c>
      <c r="F5181" s="1" t="s">
        <v>9367</v>
      </c>
    </row>
    <row r="5182" spans="1:6" x14ac:dyDescent="0.3">
      <c r="A5182" s="1" t="s">
        <v>2509</v>
      </c>
      <c r="B5182" s="1" t="s">
        <v>6487</v>
      </c>
      <c r="C5182" s="1" t="s">
        <v>1305</v>
      </c>
      <c r="D5182" s="1" t="s">
        <v>1306</v>
      </c>
      <c r="E5182" s="1" t="s">
        <v>8904</v>
      </c>
      <c r="F5182" s="1" t="s">
        <v>9368</v>
      </c>
    </row>
    <row r="5183" spans="1:6" x14ac:dyDescent="0.3">
      <c r="A5183" s="1" t="s">
        <v>2509</v>
      </c>
      <c r="B5183" s="1" t="s">
        <v>6487</v>
      </c>
      <c r="C5183" s="1" t="s">
        <v>1305</v>
      </c>
      <c r="D5183" s="1" t="s">
        <v>1306</v>
      </c>
      <c r="E5183" s="1" t="s">
        <v>8905</v>
      </c>
      <c r="F5183" s="1" t="s">
        <v>9369</v>
      </c>
    </row>
    <row r="5184" spans="1:6" x14ac:dyDescent="0.3">
      <c r="A5184" s="1" t="s">
        <v>2509</v>
      </c>
      <c r="B5184" s="1" t="s">
        <v>6487</v>
      </c>
      <c r="C5184" s="1" t="s">
        <v>1305</v>
      </c>
      <c r="D5184" s="1" t="s">
        <v>1306</v>
      </c>
      <c r="E5184" s="1" t="s">
        <v>8906</v>
      </c>
      <c r="F5184" s="1" t="s">
        <v>9370</v>
      </c>
    </row>
    <row r="5185" spans="1:6" x14ac:dyDescent="0.3">
      <c r="A5185" s="1" t="s">
        <v>1920</v>
      </c>
      <c r="B5185" s="1" t="s">
        <v>6488</v>
      </c>
      <c r="C5185" s="1" t="s">
        <v>1305</v>
      </c>
      <c r="D5185" s="1" t="s">
        <v>1306</v>
      </c>
      <c r="E5185" s="1" t="s">
        <v>8907</v>
      </c>
      <c r="F5185" s="1" t="s">
        <v>9371</v>
      </c>
    </row>
    <row r="5186" spans="1:6" x14ac:dyDescent="0.3">
      <c r="A5186" s="1" t="s">
        <v>1920</v>
      </c>
      <c r="B5186" s="1" t="s">
        <v>6488</v>
      </c>
      <c r="C5186" s="1" t="s">
        <v>1305</v>
      </c>
      <c r="D5186" s="1" t="s">
        <v>1306</v>
      </c>
      <c r="E5186" s="1" t="s">
        <v>8908</v>
      </c>
      <c r="F5186" s="1" t="s">
        <v>9372</v>
      </c>
    </row>
    <row r="5187" spans="1:6" x14ac:dyDescent="0.3">
      <c r="A5187" s="1" t="s">
        <v>1920</v>
      </c>
      <c r="B5187" s="1" t="s">
        <v>6488</v>
      </c>
      <c r="C5187" s="1" t="s">
        <v>1305</v>
      </c>
      <c r="D5187" s="1" t="s">
        <v>1306</v>
      </c>
      <c r="E5187" s="1" t="s">
        <v>8909</v>
      </c>
      <c r="F5187" s="1" t="s">
        <v>9373</v>
      </c>
    </row>
    <row r="5188" spans="1:6" x14ac:dyDescent="0.3">
      <c r="A5188" s="1" t="s">
        <v>1920</v>
      </c>
      <c r="B5188" s="1" t="s">
        <v>6488</v>
      </c>
      <c r="C5188" s="1" t="s">
        <v>1305</v>
      </c>
      <c r="D5188" s="1" t="s">
        <v>1306</v>
      </c>
      <c r="E5188" s="1" t="s">
        <v>8910</v>
      </c>
      <c r="F5188" s="1" t="s">
        <v>9374</v>
      </c>
    </row>
    <row r="5189" spans="1:6" x14ac:dyDescent="0.3">
      <c r="A5189" s="1" t="s">
        <v>1920</v>
      </c>
      <c r="B5189" s="1" t="s">
        <v>6488</v>
      </c>
      <c r="C5189" s="1" t="s">
        <v>1305</v>
      </c>
      <c r="D5189" s="1" t="s">
        <v>1306</v>
      </c>
      <c r="E5189" s="1" t="s">
        <v>8907</v>
      </c>
      <c r="F5189" s="1" t="s">
        <v>9371</v>
      </c>
    </row>
    <row r="5190" spans="1:6" x14ac:dyDescent="0.3">
      <c r="A5190" s="1" t="s">
        <v>1920</v>
      </c>
      <c r="B5190" s="1" t="s">
        <v>6488</v>
      </c>
      <c r="C5190" s="1" t="s">
        <v>1305</v>
      </c>
      <c r="D5190" s="1" t="s">
        <v>1306</v>
      </c>
      <c r="E5190" s="1" t="s">
        <v>8907</v>
      </c>
      <c r="F5190" s="1" t="s">
        <v>9371</v>
      </c>
    </row>
    <row r="5191" spans="1:6" x14ac:dyDescent="0.3">
      <c r="A5191" s="1" t="s">
        <v>2501</v>
      </c>
      <c r="B5191" s="1" t="s">
        <v>6197</v>
      </c>
      <c r="C5191" s="1" t="s">
        <v>1305</v>
      </c>
      <c r="D5191" s="1" t="s">
        <v>1306</v>
      </c>
      <c r="E5191" s="1" t="s">
        <v>8911</v>
      </c>
      <c r="F5191" s="1" t="s">
        <v>9375</v>
      </c>
    </row>
    <row r="5192" spans="1:6" x14ac:dyDescent="0.3">
      <c r="A5192" s="1" t="s">
        <v>2501</v>
      </c>
      <c r="B5192" s="1" t="s">
        <v>2841</v>
      </c>
      <c r="C5192" s="1" t="s">
        <v>1305</v>
      </c>
      <c r="D5192" s="1" t="s">
        <v>1306</v>
      </c>
      <c r="E5192" s="1" t="s">
        <v>8912</v>
      </c>
      <c r="F5192" s="1" t="s">
        <v>9376</v>
      </c>
    </row>
    <row r="5193" spans="1:6" x14ac:dyDescent="0.3">
      <c r="A5193" s="1" t="s">
        <v>1843</v>
      </c>
      <c r="B5193" s="1" t="s">
        <v>6501</v>
      </c>
      <c r="C5193" s="1" t="s">
        <v>1305</v>
      </c>
      <c r="D5193" s="1" t="s">
        <v>1306</v>
      </c>
      <c r="E5193" s="1" t="s">
        <v>8913</v>
      </c>
      <c r="F5193" s="1" t="s">
        <v>9377</v>
      </c>
    </row>
    <row r="5194" spans="1:6" x14ac:dyDescent="0.3">
      <c r="A5194" s="1" t="s">
        <v>1843</v>
      </c>
      <c r="B5194" s="1" t="s">
        <v>6501</v>
      </c>
      <c r="C5194" s="1" t="s">
        <v>1305</v>
      </c>
      <c r="D5194" s="1" t="s">
        <v>1306</v>
      </c>
      <c r="E5194" s="1" t="s">
        <v>8913</v>
      </c>
      <c r="F5194" s="1" t="s">
        <v>9377</v>
      </c>
    </row>
    <row r="5195" spans="1:6" x14ac:dyDescent="0.3">
      <c r="A5195" s="1" t="s">
        <v>1843</v>
      </c>
      <c r="B5195" s="1" t="s">
        <v>6501</v>
      </c>
      <c r="C5195" s="1" t="s">
        <v>1305</v>
      </c>
      <c r="D5195" s="1" t="s">
        <v>1306</v>
      </c>
      <c r="E5195" s="1" t="s">
        <v>8914</v>
      </c>
      <c r="F5195" s="1" t="s">
        <v>9378</v>
      </c>
    </row>
    <row r="5196" spans="1:6" x14ac:dyDescent="0.3">
      <c r="A5196" s="1" t="s">
        <v>1843</v>
      </c>
      <c r="B5196" s="1" t="s">
        <v>6501</v>
      </c>
      <c r="C5196" s="1" t="s">
        <v>1305</v>
      </c>
      <c r="D5196" s="1" t="s">
        <v>1306</v>
      </c>
      <c r="E5196" s="1" t="s">
        <v>8913</v>
      </c>
      <c r="F5196" s="1" t="s">
        <v>9377</v>
      </c>
    </row>
    <row r="5197" spans="1:6" x14ac:dyDescent="0.3">
      <c r="A5197" s="1" t="s">
        <v>1843</v>
      </c>
      <c r="B5197" s="1" t="s">
        <v>6501</v>
      </c>
      <c r="C5197" s="1" t="s">
        <v>1305</v>
      </c>
      <c r="D5197" s="1" t="s">
        <v>1306</v>
      </c>
      <c r="E5197" s="1" t="s">
        <v>8914</v>
      </c>
      <c r="F5197" s="1" t="s">
        <v>9378</v>
      </c>
    </row>
    <row r="5198" spans="1:6" x14ac:dyDescent="0.3">
      <c r="A5198" s="1" t="s">
        <v>1843</v>
      </c>
      <c r="B5198" s="1" t="s">
        <v>6501</v>
      </c>
      <c r="C5198" s="1" t="s">
        <v>1305</v>
      </c>
      <c r="D5198" s="1" t="s">
        <v>1306</v>
      </c>
      <c r="E5198" s="1" t="s">
        <v>8913</v>
      </c>
      <c r="F5198" s="1" t="s">
        <v>9377</v>
      </c>
    </row>
    <row r="5199" spans="1:6" x14ac:dyDescent="0.3">
      <c r="A5199" s="1" t="s">
        <v>1843</v>
      </c>
      <c r="B5199" s="1" t="s">
        <v>6501</v>
      </c>
      <c r="C5199" s="1" t="s">
        <v>1305</v>
      </c>
      <c r="D5199" s="1" t="s">
        <v>1306</v>
      </c>
      <c r="E5199" s="1" t="s">
        <v>8914</v>
      </c>
      <c r="F5199" s="1" t="s">
        <v>9378</v>
      </c>
    </row>
    <row r="5200" spans="1:6" x14ac:dyDescent="0.3">
      <c r="A5200" s="1" t="s">
        <v>2552</v>
      </c>
      <c r="B5200" s="1" t="s">
        <v>6353</v>
      </c>
      <c r="C5200" s="1" t="s">
        <v>1205</v>
      </c>
      <c r="D5200" s="1" t="s">
        <v>1206</v>
      </c>
      <c r="E5200" s="1" t="s">
        <v>8915</v>
      </c>
      <c r="F5200" s="1" t="s">
        <v>9379</v>
      </c>
    </row>
    <row r="5201" spans="1:6" x14ac:dyDescent="0.3">
      <c r="A5201" s="1" t="s">
        <v>2552</v>
      </c>
      <c r="B5201" s="1" t="s">
        <v>6354</v>
      </c>
      <c r="C5201" s="1" t="s">
        <v>1205</v>
      </c>
      <c r="D5201" s="1" t="s">
        <v>1206</v>
      </c>
      <c r="E5201" s="1" t="s">
        <v>8915</v>
      </c>
      <c r="F5201" s="1" t="s">
        <v>9379</v>
      </c>
    </row>
    <row r="5202" spans="1:6" x14ac:dyDescent="0.3">
      <c r="A5202" s="1" t="s">
        <v>2552</v>
      </c>
      <c r="B5202" s="1" t="s">
        <v>6355</v>
      </c>
      <c r="C5202" s="1" t="s">
        <v>1205</v>
      </c>
      <c r="D5202" s="1" t="s">
        <v>1206</v>
      </c>
      <c r="E5202" s="1" t="s">
        <v>8915</v>
      </c>
      <c r="F5202" s="1" t="s">
        <v>9379</v>
      </c>
    </row>
    <row r="5203" spans="1:6" x14ac:dyDescent="0.3">
      <c r="A5203" s="1" t="s">
        <v>2552</v>
      </c>
      <c r="B5203" s="1" t="s">
        <v>6356</v>
      </c>
      <c r="C5203" s="1" t="s">
        <v>1205</v>
      </c>
      <c r="D5203" s="1" t="s">
        <v>1206</v>
      </c>
      <c r="E5203" s="1" t="s">
        <v>8915</v>
      </c>
      <c r="F5203" s="1" t="s">
        <v>9379</v>
      </c>
    </row>
    <row r="5204" spans="1:6" x14ac:dyDescent="0.3">
      <c r="A5204" s="1" t="s">
        <v>2552</v>
      </c>
      <c r="B5204" s="1" t="s">
        <v>6357</v>
      </c>
      <c r="C5204" s="1" t="s">
        <v>1205</v>
      </c>
      <c r="D5204" s="1" t="s">
        <v>1206</v>
      </c>
      <c r="E5204" s="1" t="s">
        <v>8915</v>
      </c>
      <c r="F5204" s="1" t="s">
        <v>9379</v>
      </c>
    </row>
    <row r="5205" spans="1:6" x14ac:dyDescent="0.3">
      <c r="A5205" s="1" t="s">
        <v>2552</v>
      </c>
      <c r="B5205" s="1" t="s">
        <v>6353</v>
      </c>
      <c r="C5205" s="1" t="s">
        <v>1205</v>
      </c>
      <c r="D5205" s="1" t="s">
        <v>1206</v>
      </c>
      <c r="E5205" s="1" t="s">
        <v>8915</v>
      </c>
      <c r="F5205" s="1" t="s">
        <v>9379</v>
      </c>
    </row>
    <row r="5206" spans="1:6" x14ac:dyDescent="0.3">
      <c r="A5206" s="1" t="s">
        <v>2552</v>
      </c>
      <c r="B5206" s="1" t="s">
        <v>6354</v>
      </c>
      <c r="C5206" s="1" t="s">
        <v>1205</v>
      </c>
      <c r="D5206" s="1" t="s">
        <v>1206</v>
      </c>
      <c r="E5206" s="1" t="s">
        <v>8915</v>
      </c>
      <c r="F5206" s="1" t="s">
        <v>9379</v>
      </c>
    </row>
    <row r="5207" spans="1:6" x14ac:dyDescent="0.3">
      <c r="A5207" s="1" t="s">
        <v>2552</v>
      </c>
      <c r="B5207" s="1" t="s">
        <v>6355</v>
      </c>
      <c r="C5207" s="1" t="s">
        <v>1205</v>
      </c>
      <c r="D5207" s="1" t="s">
        <v>1206</v>
      </c>
      <c r="E5207" s="1" t="s">
        <v>8915</v>
      </c>
      <c r="F5207" s="1" t="s">
        <v>9379</v>
      </c>
    </row>
    <row r="5208" spans="1:6" x14ac:dyDescent="0.3">
      <c r="A5208" s="1" t="s">
        <v>2552</v>
      </c>
      <c r="B5208" s="1" t="s">
        <v>6356</v>
      </c>
      <c r="C5208" s="1" t="s">
        <v>1205</v>
      </c>
      <c r="D5208" s="1" t="s">
        <v>1206</v>
      </c>
      <c r="E5208" s="1" t="s">
        <v>8915</v>
      </c>
      <c r="F5208" s="1" t="s">
        <v>9379</v>
      </c>
    </row>
    <row r="5209" spans="1:6" x14ac:dyDescent="0.3">
      <c r="A5209" s="1" t="s">
        <v>2552</v>
      </c>
      <c r="B5209" s="1" t="s">
        <v>6357</v>
      </c>
      <c r="C5209" s="1" t="s">
        <v>1205</v>
      </c>
      <c r="D5209" s="1" t="s">
        <v>1206</v>
      </c>
      <c r="E5209" s="1" t="s">
        <v>8915</v>
      </c>
      <c r="F5209" s="1" t="s">
        <v>9379</v>
      </c>
    </row>
    <row r="5210" spans="1:6" x14ac:dyDescent="0.3">
      <c r="A5210" s="1" t="s">
        <v>2552</v>
      </c>
      <c r="B5210" s="1" t="s">
        <v>6353</v>
      </c>
      <c r="C5210" s="1" t="s">
        <v>1205</v>
      </c>
      <c r="D5210" s="1" t="s">
        <v>1206</v>
      </c>
      <c r="E5210" s="1" t="s">
        <v>8916</v>
      </c>
      <c r="F5210" s="1" t="s">
        <v>9380</v>
      </c>
    </row>
    <row r="5211" spans="1:6" x14ac:dyDescent="0.3">
      <c r="A5211" s="1" t="s">
        <v>2552</v>
      </c>
      <c r="B5211" s="1" t="s">
        <v>6353</v>
      </c>
      <c r="C5211" s="1" t="s">
        <v>1205</v>
      </c>
      <c r="D5211" s="1" t="s">
        <v>1206</v>
      </c>
      <c r="E5211" s="1" t="s">
        <v>8917</v>
      </c>
      <c r="F5211" s="1" t="s">
        <v>9381</v>
      </c>
    </row>
    <row r="5212" spans="1:6" x14ac:dyDescent="0.3">
      <c r="A5212" s="1" t="s">
        <v>2552</v>
      </c>
      <c r="B5212" s="1" t="s">
        <v>6354</v>
      </c>
      <c r="C5212" s="1" t="s">
        <v>1205</v>
      </c>
      <c r="D5212" s="1" t="s">
        <v>1206</v>
      </c>
      <c r="E5212" s="1" t="s">
        <v>8918</v>
      </c>
      <c r="F5212" s="1" t="s">
        <v>9382</v>
      </c>
    </row>
    <row r="5213" spans="1:6" x14ac:dyDescent="0.3">
      <c r="A5213" s="1" t="s">
        <v>2552</v>
      </c>
      <c r="B5213" s="1" t="s">
        <v>6354</v>
      </c>
      <c r="C5213" s="1" t="s">
        <v>1205</v>
      </c>
      <c r="D5213" s="1" t="s">
        <v>1206</v>
      </c>
      <c r="E5213" s="1" t="s">
        <v>8915</v>
      </c>
      <c r="F5213" s="1" t="s">
        <v>9379</v>
      </c>
    </row>
    <row r="5214" spans="1:6" x14ac:dyDescent="0.3">
      <c r="A5214" s="1" t="s">
        <v>2552</v>
      </c>
      <c r="B5214" s="1" t="s">
        <v>6355</v>
      </c>
      <c r="C5214" s="1" t="s">
        <v>1205</v>
      </c>
      <c r="D5214" s="1" t="s">
        <v>1206</v>
      </c>
      <c r="E5214" s="1" t="s">
        <v>8919</v>
      </c>
      <c r="F5214" s="1" t="s">
        <v>9383</v>
      </c>
    </row>
    <row r="5215" spans="1:6" x14ac:dyDescent="0.3">
      <c r="A5215" s="1" t="s">
        <v>2552</v>
      </c>
      <c r="B5215" s="1" t="s">
        <v>6355</v>
      </c>
      <c r="C5215" s="1" t="s">
        <v>1205</v>
      </c>
      <c r="D5215" s="1" t="s">
        <v>1206</v>
      </c>
      <c r="E5215" s="1" t="s">
        <v>8915</v>
      </c>
      <c r="F5215" s="1" t="s">
        <v>9379</v>
      </c>
    </row>
    <row r="5216" spans="1:6" x14ac:dyDescent="0.3">
      <c r="A5216" s="1" t="s">
        <v>2552</v>
      </c>
      <c r="B5216" s="1" t="s">
        <v>6356</v>
      </c>
      <c r="C5216" s="1" t="s">
        <v>1205</v>
      </c>
      <c r="D5216" s="1" t="s">
        <v>1206</v>
      </c>
      <c r="E5216" s="1" t="s">
        <v>8920</v>
      </c>
      <c r="F5216" s="1" t="s">
        <v>9384</v>
      </c>
    </row>
    <row r="5217" spans="1:6" x14ac:dyDescent="0.3">
      <c r="A5217" s="1" t="s">
        <v>2552</v>
      </c>
      <c r="B5217" s="1" t="s">
        <v>6356</v>
      </c>
      <c r="C5217" s="1" t="s">
        <v>1205</v>
      </c>
      <c r="D5217" s="1" t="s">
        <v>1206</v>
      </c>
      <c r="E5217" s="1" t="s">
        <v>8915</v>
      </c>
      <c r="F5217" s="1" t="s">
        <v>9379</v>
      </c>
    </row>
    <row r="5218" spans="1:6" x14ac:dyDescent="0.3">
      <c r="A5218" s="1" t="s">
        <v>2552</v>
      </c>
      <c r="B5218" s="1" t="s">
        <v>6357</v>
      </c>
      <c r="C5218" s="1" t="s">
        <v>1205</v>
      </c>
      <c r="D5218" s="1" t="s">
        <v>1206</v>
      </c>
      <c r="E5218" s="1" t="s">
        <v>8921</v>
      </c>
      <c r="F5218" s="1" t="s">
        <v>9385</v>
      </c>
    </row>
    <row r="5219" spans="1:6" x14ac:dyDescent="0.3">
      <c r="A5219" s="1" t="s">
        <v>2552</v>
      </c>
      <c r="B5219" s="1" t="s">
        <v>6357</v>
      </c>
      <c r="C5219" s="1" t="s">
        <v>1205</v>
      </c>
      <c r="D5219" s="1" t="s">
        <v>1206</v>
      </c>
      <c r="E5219" s="1" t="s">
        <v>8915</v>
      </c>
      <c r="F5219" s="1" t="s">
        <v>9379</v>
      </c>
    </row>
    <row r="5220" spans="1:6" x14ac:dyDescent="0.3">
      <c r="A5220" s="1" t="s">
        <v>2552</v>
      </c>
      <c r="B5220" s="1" t="s">
        <v>6355</v>
      </c>
      <c r="C5220" s="1" t="s">
        <v>1205</v>
      </c>
      <c r="D5220" s="1" t="s">
        <v>1206</v>
      </c>
      <c r="E5220" s="1" t="s">
        <v>8922</v>
      </c>
      <c r="F5220" s="1" t="s">
        <v>9386</v>
      </c>
    </row>
    <row r="5221" spans="1:6" x14ac:dyDescent="0.3">
      <c r="A5221" s="1" t="s">
        <v>2552</v>
      </c>
      <c r="B5221" s="1" t="s">
        <v>6355</v>
      </c>
      <c r="C5221" s="1" t="s">
        <v>1205</v>
      </c>
      <c r="D5221" s="1" t="s">
        <v>1206</v>
      </c>
      <c r="E5221" s="1" t="s">
        <v>8923</v>
      </c>
      <c r="F5221" s="1" t="s">
        <v>9387</v>
      </c>
    </row>
    <row r="5222" spans="1:6" x14ac:dyDescent="0.3">
      <c r="A5222" s="1" t="s">
        <v>2552</v>
      </c>
      <c r="B5222" s="1" t="s">
        <v>6353</v>
      </c>
      <c r="C5222" s="1" t="s">
        <v>1205</v>
      </c>
      <c r="D5222" s="1" t="s">
        <v>1206</v>
      </c>
      <c r="E5222" s="1" t="s">
        <v>8924</v>
      </c>
      <c r="F5222" s="1" t="s">
        <v>9388</v>
      </c>
    </row>
    <row r="5223" spans="1:6" x14ac:dyDescent="0.3">
      <c r="A5223" s="1" t="s">
        <v>2552</v>
      </c>
      <c r="B5223" s="1" t="s">
        <v>6353</v>
      </c>
      <c r="C5223" s="1" t="s">
        <v>1205</v>
      </c>
      <c r="D5223" s="1" t="s">
        <v>1206</v>
      </c>
      <c r="E5223" s="1" t="s">
        <v>8915</v>
      </c>
      <c r="F5223" s="1" t="s">
        <v>9379</v>
      </c>
    </row>
    <row r="5224" spans="1:6" x14ac:dyDescent="0.3">
      <c r="A5224" s="1" t="s">
        <v>2552</v>
      </c>
      <c r="B5224" s="1" t="s">
        <v>6354</v>
      </c>
      <c r="C5224" s="1" t="s">
        <v>1205</v>
      </c>
      <c r="D5224" s="1" t="s">
        <v>1206</v>
      </c>
      <c r="E5224" s="1" t="s">
        <v>8915</v>
      </c>
      <c r="F5224" s="1" t="s">
        <v>9379</v>
      </c>
    </row>
    <row r="5225" spans="1:6" x14ac:dyDescent="0.3">
      <c r="A5225" s="1" t="s">
        <v>2552</v>
      </c>
      <c r="B5225" s="1" t="s">
        <v>6355</v>
      </c>
      <c r="C5225" s="1" t="s">
        <v>1205</v>
      </c>
      <c r="D5225" s="1" t="s">
        <v>1206</v>
      </c>
      <c r="E5225" s="1" t="s">
        <v>8915</v>
      </c>
      <c r="F5225" s="1" t="s">
        <v>9379</v>
      </c>
    </row>
    <row r="5226" spans="1:6" x14ac:dyDescent="0.3">
      <c r="A5226" s="1" t="s">
        <v>2552</v>
      </c>
      <c r="B5226" s="1" t="s">
        <v>6356</v>
      </c>
      <c r="C5226" s="1" t="s">
        <v>1205</v>
      </c>
      <c r="D5226" s="1" t="s">
        <v>1206</v>
      </c>
      <c r="E5226" s="1" t="s">
        <v>8915</v>
      </c>
      <c r="F5226" s="1" t="s">
        <v>9379</v>
      </c>
    </row>
    <row r="5227" spans="1:6" x14ac:dyDescent="0.3">
      <c r="A5227" s="1" t="s">
        <v>2552</v>
      </c>
      <c r="B5227" s="1" t="s">
        <v>6357</v>
      </c>
      <c r="C5227" s="1" t="s">
        <v>1205</v>
      </c>
      <c r="D5227" s="1" t="s">
        <v>1206</v>
      </c>
      <c r="E5227" s="1" t="s">
        <v>8915</v>
      </c>
      <c r="F5227" s="1" t="s">
        <v>9379</v>
      </c>
    </row>
    <row r="5228" spans="1:6" x14ac:dyDescent="0.3">
      <c r="A5228" s="1" t="s">
        <v>2552</v>
      </c>
      <c r="B5228" s="1" t="s">
        <v>6353</v>
      </c>
      <c r="C5228" s="1" t="s">
        <v>1205</v>
      </c>
      <c r="D5228" s="1" t="s">
        <v>1206</v>
      </c>
      <c r="E5228" s="1" t="s">
        <v>8915</v>
      </c>
      <c r="F5228" s="1" t="s">
        <v>9379</v>
      </c>
    </row>
    <row r="5229" spans="1:6" x14ac:dyDescent="0.3">
      <c r="A5229" s="1" t="s">
        <v>2552</v>
      </c>
      <c r="B5229" s="1" t="s">
        <v>6354</v>
      </c>
      <c r="C5229" s="1" t="s">
        <v>1205</v>
      </c>
      <c r="D5229" s="1" t="s">
        <v>1206</v>
      </c>
      <c r="E5229" s="1" t="s">
        <v>8915</v>
      </c>
      <c r="F5229" s="1" t="s">
        <v>9379</v>
      </c>
    </row>
    <row r="5230" spans="1:6" x14ac:dyDescent="0.3">
      <c r="A5230" s="1" t="s">
        <v>2552</v>
      </c>
      <c r="B5230" s="1" t="s">
        <v>6355</v>
      </c>
      <c r="C5230" s="1" t="s">
        <v>1205</v>
      </c>
      <c r="D5230" s="1" t="s">
        <v>1206</v>
      </c>
      <c r="E5230" s="1" t="s">
        <v>8915</v>
      </c>
      <c r="F5230" s="1" t="s">
        <v>9379</v>
      </c>
    </row>
    <row r="5231" spans="1:6" x14ac:dyDescent="0.3">
      <c r="A5231" s="1" t="s">
        <v>2552</v>
      </c>
      <c r="B5231" s="1" t="s">
        <v>6356</v>
      </c>
      <c r="C5231" s="1" t="s">
        <v>1205</v>
      </c>
      <c r="D5231" s="1" t="s">
        <v>1206</v>
      </c>
      <c r="E5231" s="1" t="s">
        <v>8915</v>
      </c>
      <c r="F5231" s="1" t="s">
        <v>9379</v>
      </c>
    </row>
    <row r="5232" spans="1:6" x14ac:dyDescent="0.3">
      <c r="A5232" s="1" t="s">
        <v>2552</v>
      </c>
      <c r="B5232" s="1" t="s">
        <v>6357</v>
      </c>
      <c r="C5232" s="1" t="s">
        <v>1205</v>
      </c>
      <c r="D5232" s="1" t="s">
        <v>1206</v>
      </c>
      <c r="E5232" s="1" t="s">
        <v>8915</v>
      </c>
      <c r="F5232" s="1" t="s">
        <v>9379</v>
      </c>
    </row>
    <row r="5233" spans="1:6" x14ac:dyDescent="0.3">
      <c r="A5233" s="1" t="s">
        <v>2552</v>
      </c>
      <c r="B5233" s="1" t="s">
        <v>6353</v>
      </c>
      <c r="C5233" s="1" t="s">
        <v>1205</v>
      </c>
      <c r="D5233" s="1" t="s">
        <v>1206</v>
      </c>
      <c r="E5233" s="1" t="s">
        <v>8915</v>
      </c>
      <c r="F5233" s="1" t="s">
        <v>9379</v>
      </c>
    </row>
    <row r="5234" spans="1:6" x14ac:dyDescent="0.3">
      <c r="A5234" s="1" t="s">
        <v>2552</v>
      </c>
      <c r="B5234" s="1" t="s">
        <v>6354</v>
      </c>
      <c r="C5234" s="1" t="s">
        <v>1205</v>
      </c>
      <c r="D5234" s="1" t="s">
        <v>1206</v>
      </c>
      <c r="E5234" s="1" t="s">
        <v>8915</v>
      </c>
      <c r="F5234" s="1" t="s">
        <v>9379</v>
      </c>
    </row>
    <row r="5235" spans="1:6" x14ac:dyDescent="0.3">
      <c r="A5235" s="1" t="s">
        <v>2552</v>
      </c>
      <c r="B5235" s="1" t="s">
        <v>6355</v>
      </c>
      <c r="C5235" s="1" t="s">
        <v>1205</v>
      </c>
      <c r="D5235" s="1" t="s">
        <v>1206</v>
      </c>
      <c r="E5235" s="1" t="s">
        <v>8915</v>
      </c>
      <c r="F5235" s="1" t="s">
        <v>9379</v>
      </c>
    </row>
    <row r="5236" spans="1:6" x14ac:dyDescent="0.3">
      <c r="A5236" s="1" t="s">
        <v>2552</v>
      </c>
      <c r="B5236" s="1" t="s">
        <v>6356</v>
      </c>
      <c r="C5236" s="1" t="s">
        <v>1205</v>
      </c>
      <c r="D5236" s="1" t="s">
        <v>1206</v>
      </c>
      <c r="E5236" s="1" t="s">
        <v>8915</v>
      </c>
      <c r="F5236" s="1" t="s">
        <v>9379</v>
      </c>
    </row>
    <row r="5237" spans="1:6" x14ac:dyDescent="0.3">
      <c r="A5237" s="1" t="s">
        <v>2552</v>
      </c>
      <c r="B5237" s="1" t="s">
        <v>6357</v>
      </c>
      <c r="C5237" s="1" t="s">
        <v>1205</v>
      </c>
      <c r="D5237" s="1" t="s">
        <v>1206</v>
      </c>
      <c r="E5237" s="1" t="s">
        <v>8915</v>
      </c>
      <c r="F5237" s="1" t="s">
        <v>9379</v>
      </c>
    </row>
    <row r="5238" spans="1:6" x14ac:dyDescent="0.3">
      <c r="A5238" s="1" t="s">
        <v>2552</v>
      </c>
      <c r="B5238" s="1" t="s">
        <v>6354</v>
      </c>
      <c r="C5238" s="1" t="s">
        <v>1205</v>
      </c>
      <c r="D5238" s="1" t="s">
        <v>1206</v>
      </c>
      <c r="E5238" s="1" t="s">
        <v>8915</v>
      </c>
      <c r="F5238" s="1" t="s">
        <v>9379</v>
      </c>
    </row>
    <row r="5239" spans="1:6" x14ac:dyDescent="0.3">
      <c r="A5239" s="1" t="s">
        <v>2552</v>
      </c>
      <c r="B5239" s="1" t="s">
        <v>6355</v>
      </c>
      <c r="C5239" s="1" t="s">
        <v>1205</v>
      </c>
      <c r="D5239" s="1" t="s">
        <v>1206</v>
      </c>
      <c r="E5239" s="1" t="s">
        <v>8915</v>
      </c>
      <c r="F5239" s="1" t="s">
        <v>9379</v>
      </c>
    </row>
    <row r="5240" spans="1:6" x14ac:dyDescent="0.3">
      <c r="A5240" s="1" t="s">
        <v>2552</v>
      </c>
      <c r="B5240" s="1" t="s">
        <v>6356</v>
      </c>
      <c r="C5240" s="1" t="s">
        <v>1205</v>
      </c>
      <c r="D5240" s="1" t="s">
        <v>1206</v>
      </c>
      <c r="E5240" s="1" t="s">
        <v>8915</v>
      </c>
      <c r="F5240" s="1" t="s">
        <v>9379</v>
      </c>
    </row>
    <row r="5241" spans="1:6" x14ac:dyDescent="0.3">
      <c r="A5241" s="1" t="s">
        <v>2552</v>
      </c>
      <c r="B5241" s="1" t="s">
        <v>6357</v>
      </c>
      <c r="C5241" s="1" t="s">
        <v>1205</v>
      </c>
      <c r="D5241" s="1" t="s">
        <v>1206</v>
      </c>
      <c r="E5241" s="1" t="s">
        <v>8915</v>
      </c>
      <c r="F5241" s="1" t="s">
        <v>9379</v>
      </c>
    </row>
    <row r="5242" spans="1:6" x14ac:dyDescent="0.3">
      <c r="A5242" s="1" t="s">
        <v>2552</v>
      </c>
      <c r="B5242" s="1" t="s">
        <v>6355</v>
      </c>
      <c r="C5242" s="1" t="s">
        <v>1205</v>
      </c>
      <c r="D5242" s="1" t="s">
        <v>1206</v>
      </c>
      <c r="E5242" s="1" t="s">
        <v>8925</v>
      </c>
      <c r="F5242" s="1" t="s">
        <v>9389</v>
      </c>
    </row>
    <row r="5243" spans="1:6" x14ac:dyDescent="0.3">
      <c r="A5243" s="1" t="s">
        <v>2552</v>
      </c>
      <c r="B5243" s="1" t="s">
        <v>6355</v>
      </c>
      <c r="C5243" s="1" t="s">
        <v>1205</v>
      </c>
      <c r="D5243" s="1" t="s">
        <v>1206</v>
      </c>
      <c r="E5243" s="1" t="s">
        <v>8926</v>
      </c>
      <c r="F5243" s="1" t="s">
        <v>9390</v>
      </c>
    </row>
    <row r="5244" spans="1:6" x14ac:dyDescent="0.3">
      <c r="A5244" s="1" t="s">
        <v>2552</v>
      </c>
      <c r="B5244" s="1" t="s">
        <v>6353</v>
      </c>
      <c r="C5244" s="1" t="s">
        <v>1205</v>
      </c>
      <c r="D5244" s="1" t="s">
        <v>1206</v>
      </c>
      <c r="E5244" s="1" t="s">
        <v>8916</v>
      </c>
      <c r="F5244" s="1" t="s">
        <v>9380</v>
      </c>
    </row>
    <row r="5245" spans="1:6" x14ac:dyDescent="0.3">
      <c r="A5245" s="1" t="s">
        <v>2552</v>
      </c>
      <c r="B5245" s="1" t="s">
        <v>6353</v>
      </c>
      <c r="C5245" s="1" t="s">
        <v>1205</v>
      </c>
      <c r="D5245" s="1" t="s">
        <v>1206</v>
      </c>
      <c r="E5245" s="1" t="s">
        <v>8915</v>
      </c>
      <c r="F5245" s="1" t="s">
        <v>9379</v>
      </c>
    </row>
    <row r="5246" spans="1:6" x14ac:dyDescent="0.3">
      <c r="A5246" s="1" t="s">
        <v>2552</v>
      </c>
      <c r="B5246" s="1" t="s">
        <v>6354</v>
      </c>
      <c r="C5246" s="1" t="s">
        <v>1205</v>
      </c>
      <c r="D5246" s="1" t="s">
        <v>1206</v>
      </c>
      <c r="E5246" s="1" t="s">
        <v>8927</v>
      </c>
      <c r="F5246" s="1" t="s">
        <v>9391</v>
      </c>
    </row>
    <row r="5247" spans="1:6" x14ac:dyDescent="0.3">
      <c r="A5247" s="1" t="s">
        <v>2552</v>
      </c>
      <c r="B5247" s="1" t="s">
        <v>6354</v>
      </c>
      <c r="C5247" s="1" t="s">
        <v>1205</v>
      </c>
      <c r="D5247" s="1" t="s">
        <v>1206</v>
      </c>
      <c r="E5247" s="1" t="s">
        <v>8915</v>
      </c>
      <c r="F5247" s="1" t="s">
        <v>9379</v>
      </c>
    </row>
    <row r="5248" spans="1:6" x14ac:dyDescent="0.3">
      <c r="A5248" s="1" t="s">
        <v>2552</v>
      </c>
      <c r="B5248" s="1" t="s">
        <v>6355</v>
      </c>
      <c r="C5248" s="1" t="s">
        <v>1205</v>
      </c>
      <c r="D5248" s="1" t="s">
        <v>1206</v>
      </c>
      <c r="E5248" s="1" t="s">
        <v>8928</v>
      </c>
      <c r="F5248" s="1" t="s">
        <v>9392</v>
      </c>
    </row>
    <row r="5249" spans="1:6" x14ac:dyDescent="0.3">
      <c r="A5249" s="1" t="s">
        <v>2552</v>
      </c>
      <c r="B5249" s="1" t="s">
        <v>6355</v>
      </c>
      <c r="C5249" s="1" t="s">
        <v>1205</v>
      </c>
      <c r="D5249" s="1" t="s">
        <v>1206</v>
      </c>
      <c r="E5249" s="1" t="s">
        <v>8915</v>
      </c>
      <c r="F5249" s="1" t="s">
        <v>9379</v>
      </c>
    </row>
    <row r="5250" spans="1:6" x14ac:dyDescent="0.3">
      <c r="A5250" s="1" t="s">
        <v>2552</v>
      </c>
      <c r="B5250" s="1" t="s">
        <v>6356</v>
      </c>
      <c r="C5250" s="1" t="s">
        <v>1205</v>
      </c>
      <c r="D5250" s="1" t="s">
        <v>1206</v>
      </c>
      <c r="E5250" s="1" t="s">
        <v>8929</v>
      </c>
      <c r="F5250" s="1" t="s">
        <v>9393</v>
      </c>
    </row>
    <row r="5251" spans="1:6" x14ac:dyDescent="0.3">
      <c r="A5251" s="1" t="s">
        <v>2552</v>
      </c>
      <c r="B5251" s="1" t="s">
        <v>6356</v>
      </c>
      <c r="C5251" s="1" t="s">
        <v>1205</v>
      </c>
      <c r="D5251" s="1" t="s">
        <v>1206</v>
      </c>
      <c r="E5251" s="1" t="s">
        <v>8915</v>
      </c>
      <c r="F5251" s="1" t="s">
        <v>9379</v>
      </c>
    </row>
    <row r="5252" spans="1:6" x14ac:dyDescent="0.3">
      <c r="A5252" s="1" t="s">
        <v>2552</v>
      </c>
      <c r="B5252" s="1" t="s">
        <v>6357</v>
      </c>
      <c r="C5252" s="1" t="s">
        <v>1205</v>
      </c>
      <c r="D5252" s="1" t="s">
        <v>1206</v>
      </c>
      <c r="E5252" s="1" t="s">
        <v>8930</v>
      </c>
      <c r="F5252" s="1" t="s">
        <v>9394</v>
      </c>
    </row>
    <row r="5253" spans="1:6" x14ac:dyDescent="0.3">
      <c r="A5253" s="1" t="s">
        <v>2552</v>
      </c>
      <c r="B5253" s="1" t="s">
        <v>6357</v>
      </c>
      <c r="C5253" s="1" t="s">
        <v>1205</v>
      </c>
      <c r="D5253" s="1" t="s">
        <v>1206</v>
      </c>
      <c r="E5253" s="1" t="s">
        <v>8915</v>
      </c>
      <c r="F5253" s="1" t="s">
        <v>9379</v>
      </c>
    </row>
    <row r="5254" spans="1:6" x14ac:dyDescent="0.3">
      <c r="A5254" s="1" t="s">
        <v>2552</v>
      </c>
      <c r="B5254" s="1" t="s">
        <v>6355</v>
      </c>
      <c r="C5254" s="1" t="s">
        <v>1205</v>
      </c>
      <c r="D5254" s="1" t="s">
        <v>1206</v>
      </c>
      <c r="E5254" s="1" t="s">
        <v>8922</v>
      </c>
      <c r="F5254" s="1" t="s">
        <v>9386</v>
      </c>
    </row>
    <row r="5255" spans="1:6" x14ac:dyDescent="0.3">
      <c r="A5255" s="1" t="s">
        <v>2552</v>
      </c>
      <c r="B5255" s="1" t="s">
        <v>6355</v>
      </c>
      <c r="C5255" s="1" t="s">
        <v>1205</v>
      </c>
      <c r="D5255" s="1" t="s">
        <v>1206</v>
      </c>
      <c r="E5255" s="1" t="s">
        <v>8923</v>
      </c>
      <c r="F5255" s="1" t="s">
        <v>9387</v>
      </c>
    </row>
    <row r="5256" spans="1:6" x14ac:dyDescent="0.3">
      <c r="A5256" s="1" t="s">
        <v>2552</v>
      </c>
      <c r="B5256" s="1" t="s">
        <v>6353</v>
      </c>
      <c r="C5256" s="1" t="s">
        <v>1205</v>
      </c>
      <c r="D5256" s="1" t="s">
        <v>1206</v>
      </c>
      <c r="E5256" s="1" t="s">
        <v>8916</v>
      </c>
      <c r="F5256" s="1" t="s">
        <v>9380</v>
      </c>
    </row>
    <row r="5257" spans="1:6" x14ac:dyDescent="0.3">
      <c r="A5257" s="1" t="s">
        <v>2552</v>
      </c>
      <c r="B5257" s="1" t="s">
        <v>6353</v>
      </c>
      <c r="C5257" s="1" t="s">
        <v>1205</v>
      </c>
      <c r="D5257" s="1" t="s">
        <v>1206</v>
      </c>
      <c r="E5257" s="1" t="s">
        <v>8915</v>
      </c>
      <c r="F5257" s="1" t="s">
        <v>9379</v>
      </c>
    </row>
    <row r="5258" spans="1:6" x14ac:dyDescent="0.3">
      <c r="A5258" s="1" t="s">
        <v>2552</v>
      </c>
      <c r="B5258" s="1" t="s">
        <v>6354</v>
      </c>
      <c r="C5258" s="1" t="s">
        <v>1205</v>
      </c>
      <c r="D5258" s="1" t="s">
        <v>1206</v>
      </c>
      <c r="E5258" s="1" t="s">
        <v>8927</v>
      </c>
      <c r="F5258" s="1" t="s">
        <v>9391</v>
      </c>
    </row>
    <row r="5259" spans="1:6" x14ac:dyDescent="0.3">
      <c r="A5259" s="1" t="s">
        <v>2552</v>
      </c>
      <c r="B5259" s="1" t="s">
        <v>6354</v>
      </c>
      <c r="C5259" s="1" t="s">
        <v>1205</v>
      </c>
      <c r="D5259" s="1" t="s">
        <v>1206</v>
      </c>
      <c r="E5259" s="1" t="s">
        <v>8915</v>
      </c>
      <c r="F5259" s="1" t="s">
        <v>9379</v>
      </c>
    </row>
    <row r="5260" spans="1:6" x14ac:dyDescent="0.3">
      <c r="A5260" s="1" t="s">
        <v>2552</v>
      </c>
      <c r="B5260" s="1" t="s">
        <v>6355</v>
      </c>
      <c r="C5260" s="1" t="s">
        <v>1205</v>
      </c>
      <c r="D5260" s="1" t="s">
        <v>1206</v>
      </c>
      <c r="E5260" s="1" t="s">
        <v>8928</v>
      </c>
      <c r="F5260" s="1" t="s">
        <v>9392</v>
      </c>
    </row>
    <row r="5261" spans="1:6" x14ac:dyDescent="0.3">
      <c r="A5261" s="1" t="s">
        <v>2552</v>
      </c>
      <c r="B5261" s="1" t="s">
        <v>6355</v>
      </c>
      <c r="C5261" s="1" t="s">
        <v>1205</v>
      </c>
      <c r="D5261" s="1" t="s">
        <v>1206</v>
      </c>
      <c r="E5261" s="1" t="s">
        <v>8915</v>
      </c>
      <c r="F5261" s="1" t="s">
        <v>9379</v>
      </c>
    </row>
    <row r="5262" spans="1:6" x14ac:dyDescent="0.3">
      <c r="A5262" s="1" t="s">
        <v>2552</v>
      </c>
      <c r="B5262" s="1" t="s">
        <v>6356</v>
      </c>
      <c r="C5262" s="1" t="s">
        <v>1205</v>
      </c>
      <c r="D5262" s="1" t="s">
        <v>1206</v>
      </c>
      <c r="E5262" s="1" t="s">
        <v>8929</v>
      </c>
      <c r="F5262" s="1" t="s">
        <v>9393</v>
      </c>
    </row>
    <row r="5263" spans="1:6" x14ac:dyDescent="0.3">
      <c r="A5263" s="1" t="s">
        <v>2552</v>
      </c>
      <c r="B5263" s="1" t="s">
        <v>6356</v>
      </c>
      <c r="C5263" s="1" t="s">
        <v>1205</v>
      </c>
      <c r="D5263" s="1" t="s">
        <v>1206</v>
      </c>
      <c r="E5263" s="1" t="s">
        <v>8915</v>
      </c>
      <c r="F5263" s="1" t="s">
        <v>9379</v>
      </c>
    </row>
    <row r="5264" spans="1:6" x14ac:dyDescent="0.3">
      <c r="A5264" s="1" t="s">
        <v>2552</v>
      </c>
      <c r="B5264" s="1" t="s">
        <v>6357</v>
      </c>
      <c r="C5264" s="1" t="s">
        <v>1205</v>
      </c>
      <c r="D5264" s="1" t="s">
        <v>1206</v>
      </c>
      <c r="E5264" s="1" t="s">
        <v>8930</v>
      </c>
      <c r="F5264" s="1" t="s">
        <v>9394</v>
      </c>
    </row>
    <row r="5265" spans="1:6" x14ac:dyDescent="0.3">
      <c r="A5265" s="1" t="s">
        <v>2552</v>
      </c>
      <c r="B5265" s="1" t="s">
        <v>6357</v>
      </c>
      <c r="C5265" s="1" t="s">
        <v>1205</v>
      </c>
      <c r="D5265" s="1" t="s">
        <v>1206</v>
      </c>
      <c r="E5265" s="1" t="s">
        <v>8915</v>
      </c>
      <c r="F5265" s="1" t="s">
        <v>9379</v>
      </c>
    </row>
    <row r="5266" spans="1:6" x14ac:dyDescent="0.3">
      <c r="A5266" s="1" t="s">
        <v>2552</v>
      </c>
      <c r="B5266" s="1" t="s">
        <v>6355</v>
      </c>
      <c r="C5266" s="1" t="s">
        <v>1205</v>
      </c>
      <c r="D5266" s="1" t="s">
        <v>1206</v>
      </c>
      <c r="E5266" s="1" t="s">
        <v>8922</v>
      </c>
      <c r="F5266" s="1" t="s">
        <v>9386</v>
      </c>
    </row>
    <row r="5267" spans="1:6" x14ac:dyDescent="0.3">
      <c r="A5267" s="1" t="s">
        <v>2552</v>
      </c>
      <c r="B5267" s="1" t="s">
        <v>6355</v>
      </c>
      <c r="C5267" s="1" t="s">
        <v>1205</v>
      </c>
      <c r="D5267" s="1" t="s">
        <v>1206</v>
      </c>
      <c r="E5267" s="1" t="s">
        <v>8923</v>
      </c>
      <c r="F5267" s="1" t="s">
        <v>9387</v>
      </c>
    </row>
    <row r="5268" spans="1:6" x14ac:dyDescent="0.3">
      <c r="A5268" s="1" t="s">
        <v>2552</v>
      </c>
      <c r="B5268" s="1" t="s">
        <v>6353</v>
      </c>
      <c r="C5268" s="1" t="s">
        <v>1205</v>
      </c>
      <c r="D5268" s="1" t="s">
        <v>1206</v>
      </c>
      <c r="E5268" s="1" t="s">
        <v>8931</v>
      </c>
      <c r="F5268" s="1" t="s">
        <v>9201</v>
      </c>
    </row>
    <row r="5269" spans="1:6" x14ac:dyDescent="0.3">
      <c r="A5269" s="1" t="s">
        <v>2552</v>
      </c>
      <c r="B5269" s="1" t="s">
        <v>6353</v>
      </c>
      <c r="C5269" s="1" t="s">
        <v>1205</v>
      </c>
      <c r="D5269" s="1" t="s">
        <v>1206</v>
      </c>
      <c r="E5269" s="1" t="s">
        <v>8932</v>
      </c>
      <c r="F5269" s="1" t="s">
        <v>9395</v>
      </c>
    </row>
    <row r="5270" spans="1:6" x14ac:dyDescent="0.3">
      <c r="A5270" s="1" t="s">
        <v>2552</v>
      </c>
      <c r="B5270" s="1" t="s">
        <v>6354</v>
      </c>
      <c r="C5270" s="1" t="s">
        <v>1205</v>
      </c>
      <c r="D5270" s="1" t="s">
        <v>1206</v>
      </c>
      <c r="E5270" s="1" t="s">
        <v>8933</v>
      </c>
      <c r="F5270" s="1" t="s">
        <v>9202</v>
      </c>
    </row>
    <row r="5271" spans="1:6" x14ac:dyDescent="0.3">
      <c r="A5271" s="1" t="s">
        <v>2552</v>
      </c>
      <c r="B5271" s="1" t="s">
        <v>6354</v>
      </c>
      <c r="C5271" s="1" t="s">
        <v>1205</v>
      </c>
      <c r="D5271" s="1" t="s">
        <v>1206</v>
      </c>
      <c r="E5271" s="1" t="s">
        <v>8932</v>
      </c>
      <c r="F5271" s="1" t="s">
        <v>9395</v>
      </c>
    </row>
    <row r="5272" spans="1:6" x14ac:dyDescent="0.3">
      <c r="A5272" s="1" t="s">
        <v>2552</v>
      </c>
      <c r="B5272" s="1" t="s">
        <v>6355</v>
      </c>
      <c r="C5272" s="1" t="s">
        <v>1205</v>
      </c>
      <c r="D5272" s="1" t="s">
        <v>1206</v>
      </c>
      <c r="E5272" s="1" t="s">
        <v>8934</v>
      </c>
      <c r="F5272" s="1" t="s">
        <v>9203</v>
      </c>
    </row>
    <row r="5273" spans="1:6" x14ac:dyDescent="0.3">
      <c r="A5273" s="1" t="s">
        <v>2552</v>
      </c>
      <c r="B5273" s="1" t="s">
        <v>6355</v>
      </c>
      <c r="C5273" s="1" t="s">
        <v>1205</v>
      </c>
      <c r="D5273" s="1" t="s">
        <v>1206</v>
      </c>
      <c r="E5273" s="1" t="s">
        <v>8932</v>
      </c>
      <c r="F5273" s="1" t="s">
        <v>9395</v>
      </c>
    </row>
    <row r="5274" spans="1:6" x14ac:dyDescent="0.3">
      <c r="A5274" s="1" t="s">
        <v>2552</v>
      </c>
      <c r="B5274" s="1" t="s">
        <v>6356</v>
      </c>
      <c r="C5274" s="1" t="s">
        <v>1205</v>
      </c>
      <c r="D5274" s="1" t="s">
        <v>1206</v>
      </c>
      <c r="E5274" s="1" t="s">
        <v>8935</v>
      </c>
      <c r="F5274" s="1" t="s">
        <v>9204</v>
      </c>
    </row>
    <row r="5275" spans="1:6" x14ac:dyDescent="0.3">
      <c r="A5275" s="1" t="s">
        <v>2552</v>
      </c>
      <c r="B5275" s="1" t="s">
        <v>6356</v>
      </c>
      <c r="C5275" s="1" t="s">
        <v>1205</v>
      </c>
      <c r="D5275" s="1" t="s">
        <v>1206</v>
      </c>
      <c r="E5275" s="1" t="s">
        <v>8932</v>
      </c>
      <c r="F5275" s="1" t="s">
        <v>9395</v>
      </c>
    </row>
    <row r="5276" spans="1:6" x14ac:dyDescent="0.3">
      <c r="A5276" s="1" t="s">
        <v>2552</v>
      </c>
      <c r="B5276" s="1" t="s">
        <v>6357</v>
      </c>
      <c r="C5276" s="1" t="s">
        <v>1205</v>
      </c>
      <c r="D5276" s="1" t="s">
        <v>1206</v>
      </c>
      <c r="E5276" s="1" t="s">
        <v>8936</v>
      </c>
      <c r="F5276" s="1" t="s">
        <v>9205</v>
      </c>
    </row>
    <row r="5277" spans="1:6" x14ac:dyDescent="0.3">
      <c r="A5277" s="1" t="s">
        <v>2552</v>
      </c>
      <c r="B5277" s="1" t="s">
        <v>6357</v>
      </c>
      <c r="C5277" s="1" t="s">
        <v>1205</v>
      </c>
      <c r="D5277" s="1" t="s">
        <v>1206</v>
      </c>
      <c r="E5277" s="1" t="s">
        <v>8932</v>
      </c>
      <c r="F5277" s="1" t="s">
        <v>9395</v>
      </c>
    </row>
    <row r="5278" spans="1:6" x14ac:dyDescent="0.3">
      <c r="A5278" s="1" t="s">
        <v>2552</v>
      </c>
      <c r="B5278" s="1" t="s">
        <v>6355</v>
      </c>
      <c r="C5278" s="1" t="s">
        <v>1205</v>
      </c>
      <c r="D5278" s="1" t="s">
        <v>1206</v>
      </c>
      <c r="E5278" s="1" t="s">
        <v>8925</v>
      </c>
      <c r="F5278" s="1" t="s">
        <v>9389</v>
      </c>
    </row>
    <row r="5279" spans="1:6" x14ac:dyDescent="0.3">
      <c r="A5279" s="1" t="s">
        <v>2552</v>
      </c>
      <c r="B5279" s="1" t="s">
        <v>6355</v>
      </c>
      <c r="C5279" s="1" t="s">
        <v>1205</v>
      </c>
      <c r="D5279" s="1" t="s">
        <v>1206</v>
      </c>
      <c r="E5279" s="1" t="s">
        <v>8926</v>
      </c>
      <c r="F5279" s="1" t="s">
        <v>9390</v>
      </c>
    </row>
    <row r="5280" spans="1:6" x14ac:dyDescent="0.3">
      <c r="A5280" s="1" t="s">
        <v>2552</v>
      </c>
      <c r="B5280" s="1" t="s">
        <v>6353</v>
      </c>
      <c r="C5280" s="1" t="s">
        <v>1205</v>
      </c>
      <c r="D5280" s="1" t="s">
        <v>1206</v>
      </c>
      <c r="E5280" s="1" t="s">
        <v>8928</v>
      </c>
      <c r="F5280" s="1" t="s">
        <v>9392</v>
      </c>
    </row>
    <row r="5281" spans="1:6" x14ac:dyDescent="0.3">
      <c r="A5281" s="1" t="s">
        <v>2552</v>
      </c>
      <c r="B5281" s="1" t="s">
        <v>6353</v>
      </c>
      <c r="C5281" s="1" t="s">
        <v>1205</v>
      </c>
      <c r="D5281" s="1" t="s">
        <v>1206</v>
      </c>
      <c r="E5281" s="1" t="s">
        <v>8915</v>
      </c>
      <c r="F5281" s="1" t="s">
        <v>9379</v>
      </c>
    </row>
    <row r="5282" spans="1:6" x14ac:dyDescent="0.3">
      <c r="A5282" s="1" t="s">
        <v>2552</v>
      </c>
      <c r="B5282" s="1" t="s">
        <v>6353</v>
      </c>
      <c r="C5282" s="1" t="s">
        <v>1205</v>
      </c>
      <c r="D5282" s="1" t="s">
        <v>1206</v>
      </c>
      <c r="E5282" s="1" t="s">
        <v>8928</v>
      </c>
      <c r="F5282" s="1" t="s">
        <v>9392</v>
      </c>
    </row>
    <row r="5283" spans="1:6" x14ac:dyDescent="0.3">
      <c r="A5283" s="1" t="s">
        <v>2552</v>
      </c>
      <c r="B5283" s="1" t="s">
        <v>6353</v>
      </c>
      <c r="C5283" s="1" t="s">
        <v>1205</v>
      </c>
      <c r="D5283" s="1" t="s">
        <v>1206</v>
      </c>
      <c r="E5283" s="1" t="s">
        <v>8915</v>
      </c>
      <c r="F5283" s="1" t="s">
        <v>9379</v>
      </c>
    </row>
    <row r="5284" spans="1:6" x14ac:dyDescent="0.3">
      <c r="A5284" s="1" t="s">
        <v>2552</v>
      </c>
      <c r="B5284" s="1" t="s">
        <v>6353</v>
      </c>
      <c r="C5284" s="1" t="s">
        <v>1205</v>
      </c>
      <c r="D5284" s="1" t="s">
        <v>1206</v>
      </c>
      <c r="E5284" s="1" t="s">
        <v>8928</v>
      </c>
      <c r="F5284" s="1" t="s">
        <v>9392</v>
      </c>
    </row>
    <row r="5285" spans="1:6" x14ac:dyDescent="0.3">
      <c r="A5285" s="1" t="s">
        <v>2552</v>
      </c>
      <c r="B5285" s="1" t="s">
        <v>6353</v>
      </c>
      <c r="C5285" s="1" t="s">
        <v>1205</v>
      </c>
      <c r="D5285" s="1" t="s">
        <v>1206</v>
      </c>
      <c r="E5285" s="1" t="s">
        <v>8915</v>
      </c>
      <c r="F5285" s="1" t="s">
        <v>9379</v>
      </c>
    </row>
    <row r="5286" spans="1:6" x14ac:dyDescent="0.3">
      <c r="A5286" s="1" t="s">
        <v>2552</v>
      </c>
      <c r="B5286" s="1" t="s">
        <v>6353</v>
      </c>
      <c r="C5286" s="1" t="s">
        <v>1205</v>
      </c>
      <c r="D5286" s="1" t="s">
        <v>1206</v>
      </c>
      <c r="E5286" s="1" t="s">
        <v>8928</v>
      </c>
      <c r="F5286" s="1" t="s">
        <v>9392</v>
      </c>
    </row>
    <row r="5287" spans="1:6" x14ac:dyDescent="0.3">
      <c r="A5287" s="1" t="s">
        <v>2552</v>
      </c>
      <c r="B5287" s="1" t="s">
        <v>6353</v>
      </c>
      <c r="C5287" s="1" t="s">
        <v>1205</v>
      </c>
      <c r="D5287" s="1" t="s">
        <v>1206</v>
      </c>
      <c r="E5287" s="1" t="s">
        <v>8915</v>
      </c>
      <c r="F5287" s="1" t="s">
        <v>9379</v>
      </c>
    </row>
    <row r="5288" spans="1:6" x14ac:dyDescent="0.3">
      <c r="A5288" s="1" t="s">
        <v>2552</v>
      </c>
      <c r="B5288" s="1" t="s">
        <v>6353</v>
      </c>
      <c r="C5288" s="1" t="s">
        <v>1205</v>
      </c>
      <c r="D5288" s="1" t="s">
        <v>1206</v>
      </c>
      <c r="E5288" s="1" t="s">
        <v>8928</v>
      </c>
      <c r="F5288" s="1" t="s">
        <v>9392</v>
      </c>
    </row>
    <row r="5289" spans="1:6" x14ac:dyDescent="0.3">
      <c r="A5289" s="1" t="s">
        <v>2552</v>
      </c>
      <c r="B5289" s="1" t="s">
        <v>6353</v>
      </c>
      <c r="C5289" s="1" t="s">
        <v>1205</v>
      </c>
      <c r="D5289" s="1" t="s">
        <v>1206</v>
      </c>
      <c r="E5289" s="1" t="s">
        <v>8915</v>
      </c>
      <c r="F5289" s="1" t="s">
        <v>9379</v>
      </c>
    </row>
    <row r="5290" spans="1:6" x14ac:dyDescent="0.3">
      <c r="A5290" s="1" t="s">
        <v>2552</v>
      </c>
      <c r="B5290" s="1" t="s">
        <v>6353</v>
      </c>
      <c r="C5290" s="1" t="s">
        <v>1205</v>
      </c>
      <c r="D5290" s="1" t="s">
        <v>1206</v>
      </c>
      <c r="E5290" s="1" t="s">
        <v>8928</v>
      </c>
      <c r="F5290" s="1" t="s">
        <v>9392</v>
      </c>
    </row>
    <row r="5291" spans="1:6" x14ac:dyDescent="0.3">
      <c r="A5291" s="1" t="s">
        <v>2552</v>
      </c>
      <c r="B5291" s="1" t="s">
        <v>6353</v>
      </c>
      <c r="C5291" s="1" t="s">
        <v>1205</v>
      </c>
      <c r="D5291" s="1" t="s">
        <v>1206</v>
      </c>
      <c r="E5291" s="1" t="s">
        <v>8915</v>
      </c>
      <c r="F5291" s="1" t="s">
        <v>9379</v>
      </c>
    </row>
    <row r="5292" spans="1:6" x14ac:dyDescent="0.3">
      <c r="A5292" s="1" t="s">
        <v>2552</v>
      </c>
      <c r="B5292" s="1" t="s">
        <v>6353</v>
      </c>
      <c r="C5292" s="1" t="s">
        <v>1205</v>
      </c>
      <c r="D5292" s="1" t="s">
        <v>1206</v>
      </c>
      <c r="E5292" s="1" t="s">
        <v>8928</v>
      </c>
      <c r="F5292" s="1" t="s">
        <v>9392</v>
      </c>
    </row>
    <row r="5293" spans="1:6" x14ac:dyDescent="0.3">
      <c r="A5293" s="1" t="s">
        <v>2552</v>
      </c>
      <c r="B5293" s="1" t="s">
        <v>6353</v>
      </c>
      <c r="C5293" s="1" t="s">
        <v>1205</v>
      </c>
      <c r="D5293" s="1" t="s">
        <v>1206</v>
      </c>
      <c r="E5293" s="1" t="s">
        <v>8915</v>
      </c>
      <c r="F5293" s="1" t="s">
        <v>9379</v>
      </c>
    </row>
    <row r="5294" spans="1:6" x14ac:dyDescent="0.3">
      <c r="A5294" s="1" t="s">
        <v>2552</v>
      </c>
      <c r="B5294" s="1" t="s">
        <v>6353</v>
      </c>
      <c r="C5294" s="1" t="s">
        <v>1205</v>
      </c>
      <c r="D5294" s="1" t="s">
        <v>1206</v>
      </c>
      <c r="E5294" s="1" t="s">
        <v>8928</v>
      </c>
      <c r="F5294" s="1" t="s">
        <v>9392</v>
      </c>
    </row>
    <row r="5295" spans="1:6" x14ac:dyDescent="0.3">
      <c r="A5295" s="1" t="s">
        <v>2552</v>
      </c>
      <c r="B5295" s="1" t="s">
        <v>6353</v>
      </c>
      <c r="C5295" s="1" t="s">
        <v>1205</v>
      </c>
      <c r="D5295" s="1" t="s">
        <v>1206</v>
      </c>
      <c r="E5295" s="1" t="s">
        <v>8915</v>
      </c>
      <c r="F5295" s="1" t="s">
        <v>9379</v>
      </c>
    </row>
    <row r="5296" spans="1:6" x14ac:dyDescent="0.3">
      <c r="A5296" s="1" t="s">
        <v>2552</v>
      </c>
      <c r="B5296" s="1" t="s">
        <v>6353</v>
      </c>
      <c r="C5296" s="1" t="s">
        <v>1205</v>
      </c>
      <c r="D5296" s="1" t="s">
        <v>1206</v>
      </c>
      <c r="E5296" s="1" t="s">
        <v>8928</v>
      </c>
      <c r="F5296" s="1" t="s">
        <v>9392</v>
      </c>
    </row>
    <row r="5297" spans="1:6" x14ac:dyDescent="0.3">
      <c r="A5297" s="1" t="s">
        <v>2552</v>
      </c>
      <c r="B5297" s="1" t="s">
        <v>6353</v>
      </c>
      <c r="C5297" s="1" t="s">
        <v>1205</v>
      </c>
      <c r="D5297" s="1" t="s">
        <v>1206</v>
      </c>
      <c r="E5297" s="1" t="s">
        <v>8915</v>
      </c>
      <c r="F5297" s="1" t="s">
        <v>9379</v>
      </c>
    </row>
    <row r="5298" spans="1:6" x14ac:dyDescent="0.3">
      <c r="A5298" s="1" t="s">
        <v>2552</v>
      </c>
      <c r="B5298" s="1" t="s">
        <v>6353</v>
      </c>
      <c r="C5298" s="1" t="s">
        <v>1205</v>
      </c>
      <c r="D5298" s="1" t="s">
        <v>1206</v>
      </c>
      <c r="E5298" s="1" t="s">
        <v>8928</v>
      </c>
      <c r="F5298" s="1" t="s">
        <v>9392</v>
      </c>
    </row>
    <row r="5299" spans="1:6" x14ac:dyDescent="0.3">
      <c r="A5299" s="1" t="s">
        <v>2552</v>
      </c>
      <c r="B5299" s="1" t="s">
        <v>6353</v>
      </c>
      <c r="C5299" s="1" t="s">
        <v>1205</v>
      </c>
      <c r="D5299" s="1" t="s">
        <v>1206</v>
      </c>
      <c r="E5299" s="1" t="s">
        <v>8915</v>
      </c>
      <c r="F5299" s="1" t="s">
        <v>9379</v>
      </c>
    </row>
    <row r="5300" spans="1:6" x14ac:dyDescent="0.3">
      <c r="A5300" s="1" t="s">
        <v>2552</v>
      </c>
      <c r="B5300" s="1" t="s">
        <v>6353</v>
      </c>
      <c r="C5300" s="1" t="s">
        <v>1205</v>
      </c>
      <c r="D5300" s="1" t="s">
        <v>1206</v>
      </c>
      <c r="E5300" s="1" t="s">
        <v>8927</v>
      </c>
      <c r="F5300" s="1" t="s">
        <v>9391</v>
      </c>
    </row>
    <row r="5301" spans="1:6" x14ac:dyDescent="0.3">
      <c r="A5301" s="1" t="s">
        <v>2552</v>
      </c>
      <c r="B5301" s="1" t="s">
        <v>6353</v>
      </c>
      <c r="C5301" s="1" t="s">
        <v>1205</v>
      </c>
      <c r="D5301" s="1" t="s">
        <v>1206</v>
      </c>
      <c r="E5301" s="1" t="s">
        <v>8915</v>
      </c>
      <c r="F5301" s="1" t="s">
        <v>9379</v>
      </c>
    </row>
    <row r="5302" spans="1:6" x14ac:dyDescent="0.3">
      <c r="A5302" s="1" t="s">
        <v>2552</v>
      </c>
      <c r="B5302" s="1" t="s">
        <v>6353</v>
      </c>
      <c r="C5302" s="1" t="s">
        <v>1205</v>
      </c>
      <c r="D5302" s="1" t="s">
        <v>1206</v>
      </c>
      <c r="E5302" s="1" t="s">
        <v>8927</v>
      </c>
      <c r="F5302" s="1" t="s">
        <v>9391</v>
      </c>
    </row>
    <row r="5303" spans="1:6" x14ac:dyDescent="0.3">
      <c r="A5303" s="1" t="s">
        <v>2552</v>
      </c>
      <c r="B5303" s="1" t="s">
        <v>6353</v>
      </c>
      <c r="C5303" s="1" t="s">
        <v>1205</v>
      </c>
      <c r="D5303" s="1" t="s">
        <v>1206</v>
      </c>
      <c r="E5303" s="1" t="s">
        <v>8915</v>
      </c>
      <c r="F5303" s="1" t="s">
        <v>9379</v>
      </c>
    </row>
    <row r="5304" spans="1:6" x14ac:dyDescent="0.3">
      <c r="A5304" s="1" t="s">
        <v>2552</v>
      </c>
      <c r="B5304" s="1" t="s">
        <v>6353</v>
      </c>
      <c r="C5304" s="1" t="s">
        <v>1205</v>
      </c>
      <c r="D5304" s="1" t="s">
        <v>1206</v>
      </c>
      <c r="E5304" s="1" t="s">
        <v>8927</v>
      </c>
      <c r="F5304" s="1" t="s">
        <v>9391</v>
      </c>
    </row>
    <row r="5305" spans="1:6" x14ac:dyDescent="0.3">
      <c r="A5305" s="1" t="s">
        <v>2552</v>
      </c>
      <c r="B5305" s="1" t="s">
        <v>6353</v>
      </c>
      <c r="C5305" s="1" t="s">
        <v>1205</v>
      </c>
      <c r="D5305" s="1" t="s">
        <v>1206</v>
      </c>
      <c r="E5305" s="1" t="s">
        <v>8915</v>
      </c>
      <c r="F5305" s="1" t="s">
        <v>9379</v>
      </c>
    </row>
    <row r="5306" spans="1:6" x14ac:dyDescent="0.3">
      <c r="A5306" s="1" t="s">
        <v>2552</v>
      </c>
      <c r="B5306" s="1" t="s">
        <v>6353</v>
      </c>
      <c r="C5306" s="1" t="s">
        <v>1205</v>
      </c>
      <c r="D5306" s="1" t="s">
        <v>1206</v>
      </c>
      <c r="E5306" s="1" t="s">
        <v>8927</v>
      </c>
      <c r="F5306" s="1" t="s">
        <v>9391</v>
      </c>
    </row>
    <row r="5307" spans="1:6" x14ac:dyDescent="0.3">
      <c r="A5307" s="1" t="s">
        <v>2552</v>
      </c>
      <c r="B5307" s="1" t="s">
        <v>6353</v>
      </c>
      <c r="C5307" s="1" t="s">
        <v>1205</v>
      </c>
      <c r="D5307" s="1" t="s">
        <v>1206</v>
      </c>
      <c r="E5307" s="1" t="s">
        <v>8915</v>
      </c>
      <c r="F5307" s="1" t="s">
        <v>9379</v>
      </c>
    </row>
    <row r="5308" spans="1:6" x14ac:dyDescent="0.3">
      <c r="A5308" s="1" t="s">
        <v>2552</v>
      </c>
      <c r="B5308" s="1" t="s">
        <v>6353</v>
      </c>
      <c r="C5308" s="1" t="s">
        <v>1205</v>
      </c>
      <c r="D5308" s="1" t="s">
        <v>1206</v>
      </c>
      <c r="E5308" s="1" t="s">
        <v>8927</v>
      </c>
      <c r="F5308" s="1" t="s">
        <v>9391</v>
      </c>
    </row>
    <row r="5309" spans="1:6" x14ac:dyDescent="0.3">
      <c r="A5309" s="1" t="s">
        <v>2552</v>
      </c>
      <c r="B5309" s="1" t="s">
        <v>6353</v>
      </c>
      <c r="C5309" s="1" t="s">
        <v>1205</v>
      </c>
      <c r="D5309" s="1" t="s">
        <v>1206</v>
      </c>
      <c r="E5309" s="1" t="s">
        <v>8915</v>
      </c>
      <c r="F5309" s="1" t="s">
        <v>9379</v>
      </c>
    </row>
    <row r="5310" spans="1:6" x14ac:dyDescent="0.3">
      <c r="A5310" s="1" t="s">
        <v>2552</v>
      </c>
      <c r="B5310" s="1" t="s">
        <v>6353</v>
      </c>
      <c r="C5310" s="1" t="s">
        <v>1205</v>
      </c>
      <c r="D5310" s="1" t="s">
        <v>1206</v>
      </c>
      <c r="E5310" s="1" t="s">
        <v>8916</v>
      </c>
      <c r="F5310" s="1" t="s">
        <v>9380</v>
      </c>
    </row>
    <row r="5311" spans="1:6" x14ac:dyDescent="0.3">
      <c r="A5311" s="1" t="s">
        <v>2552</v>
      </c>
      <c r="B5311" s="1" t="s">
        <v>6353</v>
      </c>
      <c r="C5311" s="1" t="s">
        <v>1205</v>
      </c>
      <c r="D5311" s="1" t="s">
        <v>1206</v>
      </c>
      <c r="E5311" s="1" t="s">
        <v>8915</v>
      </c>
      <c r="F5311" s="1" t="s">
        <v>9379</v>
      </c>
    </row>
    <row r="5312" spans="1:6" x14ac:dyDescent="0.3">
      <c r="A5312" s="1" t="s">
        <v>2552</v>
      </c>
      <c r="B5312" s="1" t="s">
        <v>6353</v>
      </c>
      <c r="C5312" s="1" t="s">
        <v>1205</v>
      </c>
      <c r="D5312" s="1" t="s">
        <v>1206</v>
      </c>
      <c r="E5312" s="1" t="s">
        <v>8916</v>
      </c>
      <c r="F5312" s="1" t="s">
        <v>9380</v>
      </c>
    </row>
    <row r="5313" spans="1:6" x14ac:dyDescent="0.3">
      <c r="A5313" s="1" t="s">
        <v>2552</v>
      </c>
      <c r="B5313" s="1" t="s">
        <v>6353</v>
      </c>
      <c r="C5313" s="1" t="s">
        <v>1205</v>
      </c>
      <c r="D5313" s="1" t="s">
        <v>1206</v>
      </c>
      <c r="E5313" s="1" t="s">
        <v>8915</v>
      </c>
      <c r="F5313" s="1" t="s">
        <v>9379</v>
      </c>
    </row>
    <row r="5314" spans="1:6" x14ac:dyDescent="0.3">
      <c r="A5314" s="1" t="s">
        <v>2552</v>
      </c>
      <c r="B5314" s="1" t="s">
        <v>6353</v>
      </c>
      <c r="C5314" s="1" t="s">
        <v>1205</v>
      </c>
      <c r="D5314" s="1" t="s">
        <v>1206</v>
      </c>
      <c r="E5314" s="1" t="s">
        <v>8916</v>
      </c>
      <c r="F5314" s="1" t="s">
        <v>9380</v>
      </c>
    </row>
    <row r="5315" spans="1:6" x14ac:dyDescent="0.3">
      <c r="A5315" s="1" t="s">
        <v>2552</v>
      </c>
      <c r="B5315" s="1" t="s">
        <v>6353</v>
      </c>
      <c r="C5315" s="1" t="s">
        <v>1205</v>
      </c>
      <c r="D5315" s="1" t="s">
        <v>1206</v>
      </c>
      <c r="E5315" s="1" t="s">
        <v>8915</v>
      </c>
      <c r="F5315" s="1" t="s">
        <v>9379</v>
      </c>
    </row>
    <row r="5316" spans="1:6" x14ac:dyDescent="0.3">
      <c r="A5316" s="1" t="s">
        <v>2552</v>
      </c>
      <c r="B5316" s="1" t="s">
        <v>6353</v>
      </c>
      <c r="C5316" s="1" t="s">
        <v>1205</v>
      </c>
      <c r="D5316" s="1" t="s">
        <v>1206</v>
      </c>
      <c r="E5316" s="1" t="s">
        <v>8916</v>
      </c>
      <c r="F5316" s="1" t="s">
        <v>9380</v>
      </c>
    </row>
    <row r="5317" spans="1:6" x14ac:dyDescent="0.3">
      <c r="A5317" s="1" t="s">
        <v>2552</v>
      </c>
      <c r="B5317" s="1" t="s">
        <v>6353</v>
      </c>
      <c r="C5317" s="1" t="s">
        <v>1205</v>
      </c>
      <c r="D5317" s="1" t="s">
        <v>1206</v>
      </c>
      <c r="E5317" s="1" t="s">
        <v>8915</v>
      </c>
      <c r="F5317" s="1" t="s">
        <v>9379</v>
      </c>
    </row>
    <row r="5318" spans="1:6" x14ac:dyDescent="0.3">
      <c r="A5318" s="1" t="s">
        <v>2552</v>
      </c>
      <c r="B5318" s="1" t="s">
        <v>6353</v>
      </c>
      <c r="C5318" s="1" t="s">
        <v>1205</v>
      </c>
      <c r="D5318" s="1" t="s">
        <v>1206</v>
      </c>
      <c r="E5318" s="1" t="s">
        <v>8916</v>
      </c>
      <c r="F5318" s="1" t="s">
        <v>9380</v>
      </c>
    </row>
    <row r="5319" spans="1:6" x14ac:dyDescent="0.3">
      <c r="A5319" s="1" t="s">
        <v>2552</v>
      </c>
      <c r="B5319" s="1" t="s">
        <v>6353</v>
      </c>
      <c r="C5319" s="1" t="s">
        <v>1205</v>
      </c>
      <c r="D5319" s="1" t="s">
        <v>1206</v>
      </c>
      <c r="E5319" s="1" t="s">
        <v>8915</v>
      </c>
      <c r="F5319" s="1" t="s">
        <v>9379</v>
      </c>
    </row>
    <row r="5320" spans="1:6" x14ac:dyDescent="0.3">
      <c r="A5320" s="1" t="s">
        <v>2552</v>
      </c>
      <c r="B5320" s="1" t="s">
        <v>6353</v>
      </c>
      <c r="C5320" s="1" t="s">
        <v>1205</v>
      </c>
      <c r="D5320" s="1" t="s">
        <v>1206</v>
      </c>
      <c r="E5320" s="1" t="s">
        <v>8916</v>
      </c>
      <c r="F5320" s="1" t="s">
        <v>9380</v>
      </c>
    </row>
    <row r="5321" spans="1:6" x14ac:dyDescent="0.3">
      <c r="A5321" s="1" t="s">
        <v>2552</v>
      </c>
      <c r="B5321" s="1" t="s">
        <v>6353</v>
      </c>
      <c r="C5321" s="1" t="s">
        <v>1205</v>
      </c>
      <c r="D5321" s="1" t="s">
        <v>1206</v>
      </c>
      <c r="E5321" s="1" t="s">
        <v>8915</v>
      </c>
      <c r="F5321" s="1" t="s">
        <v>9379</v>
      </c>
    </row>
    <row r="5322" spans="1:6" x14ac:dyDescent="0.3">
      <c r="A5322" s="1" t="s">
        <v>2552</v>
      </c>
      <c r="B5322" s="1" t="s">
        <v>6353</v>
      </c>
      <c r="C5322" s="1" t="s">
        <v>1205</v>
      </c>
      <c r="D5322" s="1" t="s">
        <v>1206</v>
      </c>
      <c r="E5322" s="1" t="s">
        <v>8916</v>
      </c>
      <c r="F5322" s="1" t="s">
        <v>9380</v>
      </c>
    </row>
    <row r="5323" spans="1:6" x14ac:dyDescent="0.3">
      <c r="A5323" s="1" t="s">
        <v>2552</v>
      </c>
      <c r="B5323" s="1" t="s">
        <v>6353</v>
      </c>
      <c r="C5323" s="1" t="s">
        <v>1205</v>
      </c>
      <c r="D5323" s="1" t="s">
        <v>1206</v>
      </c>
      <c r="E5323" s="1" t="s">
        <v>8915</v>
      </c>
      <c r="F5323" s="1" t="s">
        <v>9379</v>
      </c>
    </row>
    <row r="5324" spans="1:6" x14ac:dyDescent="0.3">
      <c r="A5324" s="1" t="s">
        <v>2552</v>
      </c>
      <c r="B5324" s="1" t="s">
        <v>6353</v>
      </c>
      <c r="C5324" s="1" t="s">
        <v>1205</v>
      </c>
      <c r="D5324" s="1" t="s">
        <v>1206</v>
      </c>
      <c r="E5324" s="1" t="s">
        <v>8916</v>
      </c>
      <c r="F5324" s="1" t="s">
        <v>9380</v>
      </c>
    </row>
    <row r="5325" spans="1:6" x14ac:dyDescent="0.3">
      <c r="A5325" s="1" t="s">
        <v>2552</v>
      </c>
      <c r="B5325" s="1" t="s">
        <v>6353</v>
      </c>
      <c r="C5325" s="1" t="s">
        <v>1205</v>
      </c>
      <c r="D5325" s="1" t="s">
        <v>1206</v>
      </c>
      <c r="E5325" s="1" t="s">
        <v>8915</v>
      </c>
      <c r="F5325" s="1" t="s">
        <v>9379</v>
      </c>
    </row>
    <row r="5326" spans="1:6" x14ac:dyDescent="0.3">
      <c r="A5326" s="1" t="s">
        <v>2552</v>
      </c>
      <c r="B5326" s="1" t="s">
        <v>6353</v>
      </c>
      <c r="C5326" s="1" t="s">
        <v>1205</v>
      </c>
      <c r="D5326" s="1" t="s">
        <v>1206</v>
      </c>
      <c r="E5326" s="1" t="s">
        <v>8916</v>
      </c>
      <c r="F5326" s="1" t="s">
        <v>9380</v>
      </c>
    </row>
    <row r="5327" spans="1:6" x14ac:dyDescent="0.3">
      <c r="A5327" s="1" t="s">
        <v>2552</v>
      </c>
      <c r="B5327" s="1" t="s">
        <v>6353</v>
      </c>
      <c r="C5327" s="1" t="s">
        <v>1205</v>
      </c>
      <c r="D5327" s="1" t="s">
        <v>1206</v>
      </c>
      <c r="E5327" s="1" t="s">
        <v>8915</v>
      </c>
      <c r="F5327" s="1" t="s">
        <v>9379</v>
      </c>
    </row>
    <row r="5328" spans="1:6" x14ac:dyDescent="0.3">
      <c r="A5328" s="1" t="s">
        <v>2552</v>
      </c>
      <c r="B5328" s="1" t="s">
        <v>6353</v>
      </c>
      <c r="C5328" s="1" t="s">
        <v>1205</v>
      </c>
      <c r="D5328" s="1" t="s">
        <v>1206</v>
      </c>
      <c r="E5328" s="1" t="s">
        <v>8916</v>
      </c>
      <c r="F5328" s="1" t="s">
        <v>9380</v>
      </c>
    </row>
    <row r="5329" spans="1:6" x14ac:dyDescent="0.3">
      <c r="A5329" s="1" t="s">
        <v>2552</v>
      </c>
      <c r="B5329" s="1" t="s">
        <v>6353</v>
      </c>
      <c r="C5329" s="1" t="s">
        <v>1205</v>
      </c>
      <c r="D5329" s="1" t="s">
        <v>1206</v>
      </c>
      <c r="E5329" s="1" t="s">
        <v>8915</v>
      </c>
      <c r="F5329" s="1" t="s">
        <v>9379</v>
      </c>
    </row>
    <row r="5330" spans="1:6" x14ac:dyDescent="0.3">
      <c r="A5330" s="1" t="s">
        <v>2552</v>
      </c>
      <c r="B5330" s="1" t="s">
        <v>6353</v>
      </c>
      <c r="C5330" s="1" t="s">
        <v>1205</v>
      </c>
      <c r="D5330" s="1" t="s">
        <v>1206</v>
      </c>
      <c r="E5330" s="1" t="s">
        <v>8916</v>
      </c>
      <c r="F5330" s="1" t="s">
        <v>9380</v>
      </c>
    </row>
    <row r="5331" spans="1:6" x14ac:dyDescent="0.3">
      <c r="A5331" s="1" t="s">
        <v>2552</v>
      </c>
      <c r="B5331" s="1" t="s">
        <v>6353</v>
      </c>
      <c r="C5331" s="1" t="s">
        <v>1205</v>
      </c>
      <c r="D5331" s="1" t="s">
        <v>1206</v>
      </c>
      <c r="E5331" s="1" t="s">
        <v>8915</v>
      </c>
      <c r="F5331" s="1" t="s">
        <v>9379</v>
      </c>
    </row>
    <row r="5332" spans="1:6" x14ac:dyDescent="0.3">
      <c r="A5332" s="1" t="s">
        <v>2552</v>
      </c>
      <c r="B5332" s="1" t="s">
        <v>6353</v>
      </c>
      <c r="C5332" s="1" t="s">
        <v>1205</v>
      </c>
      <c r="D5332" s="1" t="s">
        <v>1206</v>
      </c>
      <c r="E5332" s="1" t="s">
        <v>8916</v>
      </c>
      <c r="F5332" s="1" t="s">
        <v>9380</v>
      </c>
    </row>
    <row r="5333" spans="1:6" x14ac:dyDescent="0.3">
      <c r="A5333" s="1" t="s">
        <v>2552</v>
      </c>
      <c r="B5333" s="1" t="s">
        <v>6353</v>
      </c>
      <c r="C5333" s="1" t="s">
        <v>1205</v>
      </c>
      <c r="D5333" s="1" t="s">
        <v>1206</v>
      </c>
      <c r="E5333" s="1" t="s">
        <v>8917</v>
      </c>
      <c r="F5333" s="1" t="s">
        <v>9381</v>
      </c>
    </row>
    <row r="5334" spans="1:6" x14ac:dyDescent="0.3">
      <c r="A5334" s="1" t="s">
        <v>2552</v>
      </c>
      <c r="B5334" s="1" t="s">
        <v>6353</v>
      </c>
      <c r="C5334" s="1" t="s">
        <v>1205</v>
      </c>
      <c r="D5334" s="1" t="s">
        <v>1206</v>
      </c>
      <c r="E5334" s="1" t="s">
        <v>8937</v>
      </c>
      <c r="F5334" s="1" t="s">
        <v>9396</v>
      </c>
    </row>
    <row r="5335" spans="1:6" x14ac:dyDescent="0.3">
      <c r="A5335" s="1" t="s">
        <v>2552</v>
      </c>
      <c r="B5335" s="1" t="s">
        <v>6353</v>
      </c>
      <c r="C5335" s="1" t="s">
        <v>1205</v>
      </c>
      <c r="D5335" s="1" t="s">
        <v>1206</v>
      </c>
      <c r="E5335" s="1" t="s">
        <v>8938</v>
      </c>
      <c r="F5335" s="1" t="s">
        <v>9397</v>
      </c>
    </row>
    <row r="5336" spans="1:6" x14ac:dyDescent="0.3">
      <c r="A5336" s="1" t="s">
        <v>2552</v>
      </c>
      <c r="B5336" s="1" t="s">
        <v>6353</v>
      </c>
      <c r="C5336" s="1" t="s">
        <v>1205</v>
      </c>
      <c r="D5336" s="1" t="s">
        <v>1206</v>
      </c>
      <c r="E5336" s="1" t="s">
        <v>8937</v>
      </c>
      <c r="F5336" s="1" t="s">
        <v>9396</v>
      </c>
    </row>
    <row r="5337" spans="1:6" x14ac:dyDescent="0.3">
      <c r="A5337" s="1" t="s">
        <v>2552</v>
      </c>
      <c r="B5337" s="1" t="s">
        <v>6353</v>
      </c>
      <c r="C5337" s="1" t="s">
        <v>1205</v>
      </c>
      <c r="D5337" s="1" t="s">
        <v>1206</v>
      </c>
      <c r="E5337" s="1" t="s">
        <v>8938</v>
      </c>
      <c r="F5337" s="1" t="s">
        <v>9397</v>
      </c>
    </row>
    <row r="5338" spans="1:6" x14ac:dyDescent="0.3">
      <c r="A5338" s="1" t="s">
        <v>2552</v>
      </c>
      <c r="B5338" s="1" t="s">
        <v>6353</v>
      </c>
      <c r="C5338" s="1" t="s">
        <v>1205</v>
      </c>
      <c r="D5338" s="1" t="s">
        <v>1206</v>
      </c>
      <c r="E5338" s="1" t="s">
        <v>8939</v>
      </c>
      <c r="F5338" s="1" t="s">
        <v>9398</v>
      </c>
    </row>
    <row r="5339" spans="1:6" x14ac:dyDescent="0.3">
      <c r="A5339" s="1" t="s">
        <v>2552</v>
      </c>
      <c r="B5339" s="1" t="s">
        <v>6353</v>
      </c>
      <c r="C5339" s="1" t="s">
        <v>1205</v>
      </c>
      <c r="D5339" s="1" t="s">
        <v>1206</v>
      </c>
      <c r="E5339" s="1" t="s">
        <v>8940</v>
      </c>
      <c r="F5339" s="1" t="s">
        <v>9399</v>
      </c>
    </row>
    <row r="5340" spans="1:6" x14ac:dyDescent="0.3">
      <c r="A5340" s="1" t="s">
        <v>2552</v>
      </c>
      <c r="B5340" s="1" t="s">
        <v>6353</v>
      </c>
      <c r="C5340" s="1" t="s">
        <v>1205</v>
      </c>
      <c r="D5340" s="1" t="s">
        <v>1206</v>
      </c>
      <c r="E5340" s="1" t="s">
        <v>8941</v>
      </c>
      <c r="F5340" s="1" t="s">
        <v>9400</v>
      </c>
    </row>
    <row r="5341" spans="1:6" x14ac:dyDescent="0.3">
      <c r="A5341" s="1" t="s">
        <v>2552</v>
      </c>
      <c r="B5341" s="1" t="s">
        <v>6353</v>
      </c>
      <c r="C5341" s="1" t="s">
        <v>1205</v>
      </c>
      <c r="D5341" s="1" t="s">
        <v>1206</v>
      </c>
      <c r="E5341" s="1" t="s">
        <v>8942</v>
      </c>
      <c r="F5341" s="1" t="s">
        <v>9207</v>
      </c>
    </row>
    <row r="5342" spans="1:6" x14ac:dyDescent="0.3">
      <c r="A5342" s="1" t="s">
        <v>2552</v>
      </c>
      <c r="B5342" s="1" t="s">
        <v>6353</v>
      </c>
      <c r="C5342" s="1" t="s">
        <v>1205</v>
      </c>
      <c r="D5342" s="1" t="s">
        <v>1206</v>
      </c>
      <c r="E5342" s="1" t="s">
        <v>8943</v>
      </c>
      <c r="F5342" s="1" t="s">
        <v>9401</v>
      </c>
    </row>
    <row r="5343" spans="1:6" x14ac:dyDescent="0.3">
      <c r="A5343" s="1" t="s">
        <v>2552</v>
      </c>
      <c r="B5343" s="1" t="s">
        <v>6353</v>
      </c>
      <c r="C5343" s="1" t="s">
        <v>1205</v>
      </c>
      <c r="D5343" s="1" t="s">
        <v>1206</v>
      </c>
      <c r="E5343" s="1" t="s">
        <v>8944</v>
      </c>
      <c r="F5343" s="1" t="s">
        <v>9402</v>
      </c>
    </row>
    <row r="5344" spans="1:6" x14ac:dyDescent="0.3">
      <c r="A5344" s="1" t="s">
        <v>2552</v>
      </c>
      <c r="B5344" s="1" t="s">
        <v>6353</v>
      </c>
      <c r="C5344" s="1" t="s">
        <v>1205</v>
      </c>
      <c r="D5344" s="1" t="s">
        <v>1206</v>
      </c>
      <c r="E5344" s="1" t="s">
        <v>8945</v>
      </c>
      <c r="F5344" s="1" t="s">
        <v>9403</v>
      </c>
    </row>
    <row r="5345" spans="1:6" x14ac:dyDescent="0.3">
      <c r="A5345" s="1" t="s">
        <v>2552</v>
      </c>
      <c r="B5345" s="1" t="s">
        <v>6353</v>
      </c>
      <c r="C5345" s="1" t="s">
        <v>1205</v>
      </c>
      <c r="D5345" s="1" t="s">
        <v>1206</v>
      </c>
      <c r="E5345" s="1" t="s">
        <v>8942</v>
      </c>
      <c r="F5345" s="1" t="s">
        <v>9207</v>
      </c>
    </row>
    <row r="5346" spans="1:6" x14ac:dyDescent="0.3">
      <c r="A5346" s="1" t="s">
        <v>2552</v>
      </c>
      <c r="B5346" s="1" t="s">
        <v>6353</v>
      </c>
      <c r="C5346" s="1" t="s">
        <v>1205</v>
      </c>
      <c r="D5346" s="1" t="s">
        <v>1206</v>
      </c>
      <c r="E5346" s="1" t="s">
        <v>8943</v>
      </c>
      <c r="F5346" s="1" t="s">
        <v>9401</v>
      </c>
    </row>
    <row r="5347" spans="1:6" x14ac:dyDescent="0.3">
      <c r="A5347" s="1" t="s">
        <v>2552</v>
      </c>
      <c r="B5347" s="1" t="s">
        <v>6353</v>
      </c>
      <c r="C5347" s="1" t="s">
        <v>1205</v>
      </c>
      <c r="D5347" s="1" t="s">
        <v>1206</v>
      </c>
      <c r="E5347" s="1" t="s">
        <v>8944</v>
      </c>
      <c r="F5347" s="1" t="s">
        <v>9402</v>
      </c>
    </row>
    <row r="5348" spans="1:6" x14ac:dyDescent="0.3">
      <c r="A5348" s="1" t="s">
        <v>2552</v>
      </c>
      <c r="B5348" s="1" t="s">
        <v>6353</v>
      </c>
      <c r="C5348" s="1" t="s">
        <v>1205</v>
      </c>
      <c r="D5348" s="1" t="s">
        <v>1206</v>
      </c>
      <c r="E5348" s="1" t="s">
        <v>8946</v>
      </c>
      <c r="F5348" s="1" t="s">
        <v>9404</v>
      </c>
    </row>
    <row r="5349" spans="1:6" x14ac:dyDescent="0.3">
      <c r="A5349" s="1" t="s">
        <v>2552</v>
      </c>
      <c r="B5349" s="1" t="s">
        <v>6353</v>
      </c>
      <c r="C5349" s="1" t="s">
        <v>1205</v>
      </c>
      <c r="D5349" s="1" t="s">
        <v>1206</v>
      </c>
      <c r="E5349" s="1" t="s">
        <v>8947</v>
      </c>
      <c r="F5349" s="1" t="s">
        <v>9405</v>
      </c>
    </row>
    <row r="5350" spans="1:6" x14ac:dyDescent="0.3">
      <c r="A5350" s="1" t="s">
        <v>2552</v>
      </c>
      <c r="B5350" s="1" t="s">
        <v>6353</v>
      </c>
      <c r="C5350" s="1" t="s">
        <v>1205</v>
      </c>
      <c r="D5350" s="1" t="s">
        <v>1206</v>
      </c>
      <c r="E5350" s="1" t="s">
        <v>8942</v>
      </c>
      <c r="F5350" s="1" t="s">
        <v>9207</v>
      </c>
    </row>
    <row r="5351" spans="1:6" x14ac:dyDescent="0.3">
      <c r="A5351" s="1" t="s">
        <v>2552</v>
      </c>
      <c r="B5351" s="1" t="s">
        <v>6353</v>
      </c>
      <c r="C5351" s="1" t="s">
        <v>1205</v>
      </c>
      <c r="D5351" s="1" t="s">
        <v>1206</v>
      </c>
      <c r="E5351" s="1" t="s">
        <v>8943</v>
      </c>
      <c r="F5351" s="1" t="s">
        <v>9401</v>
      </c>
    </row>
    <row r="5352" spans="1:6" x14ac:dyDescent="0.3">
      <c r="A5352" s="1" t="s">
        <v>2552</v>
      </c>
      <c r="B5352" s="1" t="s">
        <v>6353</v>
      </c>
      <c r="C5352" s="1" t="s">
        <v>1205</v>
      </c>
      <c r="D5352" s="1" t="s">
        <v>1206</v>
      </c>
      <c r="E5352" s="1" t="s">
        <v>8944</v>
      </c>
      <c r="F5352" s="1" t="s">
        <v>9402</v>
      </c>
    </row>
    <row r="5353" spans="1:6" x14ac:dyDescent="0.3">
      <c r="A5353" s="1" t="s">
        <v>2552</v>
      </c>
      <c r="B5353" s="1" t="s">
        <v>6353</v>
      </c>
      <c r="C5353" s="1" t="s">
        <v>1205</v>
      </c>
      <c r="D5353" s="1" t="s">
        <v>1206</v>
      </c>
      <c r="E5353" s="1" t="s">
        <v>8948</v>
      </c>
      <c r="F5353" s="1" t="s">
        <v>9406</v>
      </c>
    </row>
    <row r="5354" spans="1:6" x14ac:dyDescent="0.3">
      <c r="A5354" s="1" t="s">
        <v>2552</v>
      </c>
      <c r="B5354" s="1" t="s">
        <v>6353</v>
      </c>
      <c r="C5354" s="1" t="s">
        <v>1205</v>
      </c>
      <c r="D5354" s="1" t="s">
        <v>1206</v>
      </c>
      <c r="E5354" s="1" t="s">
        <v>8949</v>
      </c>
      <c r="F5354" s="1" t="s">
        <v>9407</v>
      </c>
    </row>
    <row r="5355" spans="1:6" x14ac:dyDescent="0.3">
      <c r="A5355" s="1" t="s">
        <v>2552</v>
      </c>
      <c r="B5355" s="1" t="s">
        <v>6353</v>
      </c>
      <c r="C5355" s="1" t="s">
        <v>1205</v>
      </c>
      <c r="D5355" s="1" t="s">
        <v>1206</v>
      </c>
      <c r="E5355" s="1" t="s">
        <v>8950</v>
      </c>
      <c r="F5355" s="1" t="s">
        <v>9408</v>
      </c>
    </row>
    <row r="5356" spans="1:6" x14ac:dyDescent="0.3">
      <c r="A5356" s="1" t="s">
        <v>2552</v>
      </c>
      <c r="B5356" s="1" t="s">
        <v>6353</v>
      </c>
      <c r="C5356" s="1" t="s">
        <v>1205</v>
      </c>
      <c r="D5356" s="1" t="s">
        <v>1206</v>
      </c>
      <c r="E5356" s="1" t="s">
        <v>8951</v>
      </c>
      <c r="F5356" s="1" t="s">
        <v>9409</v>
      </c>
    </row>
    <row r="5357" spans="1:6" x14ac:dyDescent="0.3">
      <c r="A5357" s="1" t="s">
        <v>2552</v>
      </c>
      <c r="B5357" s="1" t="s">
        <v>6353</v>
      </c>
      <c r="C5357" s="1" t="s">
        <v>1205</v>
      </c>
      <c r="D5357" s="1" t="s">
        <v>1206</v>
      </c>
      <c r="E5357" s="1" t="s">
        <v>8942</v>
      </c>
      <c r="F5357" s="1" t="s">
        <v>9207</v>
      </c>
    </row>
    <row r="5358" spans="1:6" x14ac:dyDescent="0.3">
      <c r="A5358" s="1" t="s">
        <v>2552</v>
      </c>
      <c r="B5358" s="1" t="s">
        <v>6353</v>
      </c>
      <c r="C5358" s="1" t="s">
        <v>1205</v>
      </c>
      <c r="D5358" s="1" t="s">
        <v>1206</v>
      </c>
      <c r="E5358" s="1" t="s">
        <v>8943</v>
      </c>
      <c r="F5358" s="1" t="s">
        <v>9401</v>
      </c>
    </row>
    <row r="5359" spans="1:6" x14ac:dyDescent="0.3">
      <c r="A5359" s="1" t="s">
        <v>2552</v>
      </c>
      <c r="B5359" s="1" t="s">
        <v>6353</v>
      </c>
      <c r="C5359" s="1" t="s">
        <v>1205</v>
      </c>
      <c r="D5359" s="1" t="s">
        <v>1206</v>
      </c>
      <c r="E5359" s="1" t="s">
        <v>8944</v>
      </c>
      <c r="F5359" s="1" t="s">
        <v>9402</v>
      </c>
    </row>
    <row r="5360" spans="1:6" x14ac:dyDescent="0.3">
      <c r="A5360" s="1" t="s">
        <v>2552</v>
      </c>
      <c r="B5360" s="1" t="s">
        <v>6353</v>
      </c>
      <c r="C5360" s="1" t="s">
        <v>1205</v>
      </c>
      <c r="D5360" s="1" t="s">
        <v>1206</v>
      </c>
      <c r="E5360" s="1" t="s">
        <v>8942</v>
      </c>
      <c r="F5360" s="1" t="s">
        <v>9207</v>
      </c>
    </row>
    <row r="5361" spans="1:6" x14ac:dyDescent="0.3">
      <c r="A5361" s="1" t="s">
        <v>2552</v>
      </c>
      <c r="B5361" s="1" t="s">
        <v>6353</v>
      </c>
      <c r="C5361" s="1" t="s">
        <v>1205</v>
      </c>
      <c r="D5361" s="1" t="s">
        <v>1206</v>
      </c>
      <c r="E5361" s="1" t="s">
        <v>8943</v>
      </c>
      <c r="F5361" s="1" t="s">
        <v>9401</v>
      </c>
    </row>
    <row r="5362" spans="1:6" x14ac:dyDescent="0.3">
      <c r="A5362" s="1" t="s">
        <v>2552</v>
      </c>
      <c r="B5362" s="1" t="s">
        <v>6353</v>
      </c>
      <c r="C5362" s="1" t="s">
        <v>1205</v>
      </c>
      <c r="D5362" s="1" t="s">
        <v>1206</v>
      </c>
      <c r="E5362" s="1" t="s">
        <v>8944</v>
      </c>
      <c r="F5362" s="1" t="s">
        <v>9402</v>
      </c>
    </row>
    <row r="5363" spans="1:6" x14ac:dyDescent="0.3">
      <c r="A5363" s="1" t="s">
        <v>2552</v>
      </c>
      <c r="B5363" s="1" t="s">
        <v>6353</v>
      </c>
      <c r="C5363" s="1" t="s">
        <v>1205</v>
      </c>
      <c r="D5363" s="1" t="s">
        <v>1206</v>
      </c>
      <c r="E5363" s="1" t="s">
        <v>8942</v>
      </c>
      <c r="F5363" s="1" t="s">
        <v>9207</v>
      </c>
    </row>
    <row r="5364" spans="1:6" x14ac:dyDescent="0.3">
      <c r="A5364" s="1" t="s">
        <v>2552</v>
      </c>
      <c r="B5364" s="1" t="s">
        <v>6353</v>
      </c>
      <c r="C5364" s="1" t="s">
        <v>1205</v>
      </c>
      <c r="D5364" s="1" t="s">
        <v>1206</v>
      </c>
      <c r="E5364" s="1" t="s">
        <v>8943</v>
      </c>
      <c r="F5364" s="1" t="s">
        <v>9401</v>
      </c>
    </row>
    <row r="5365" spans="1:6" x14ac:dyDescent="0.3">
      <c r="A5365" s="1" t="s">
        <v>2552</v>
      </c>
      <c r="B5365" s="1" t="s">
        <v>6353</v>
      </c>
      <c r="C5365" s="1" t="s">
        <v>1205</v>
      </c>
      <c r="D5365" s="1" t="s">
        <v>1206</v>
      </c>
      <c r="E5365" s="1" t="s">
        <v>8944</v>
      </c>
      <c r="F5365" s="1" t="s">
        <v>9402</v>
      </c>
    </row>
    <row r="5366" spans="1:6" x14ac:dyDescent="0.3">
      <c r="A5366" s="1" t="s">
        <v>2552</v>
      </c>
      <c r="B5366" s="1" t="s">
        <v>6358</v>
      </c>
      <c r="C5366" s="1" t="s">
        <v>1205</v>
      </c>
      <c r="D5366" s="1" t="s">
        <v>1206</v>
      </c>
      <c r="E5366" s="1" t="s">
        <v>8941</v>
      </c>
      <c r="F5366" s="1" t="s">
        <v>9400</v>
      </c>
    </row>
    <row r="5367" spans="1:6" x14ac:dyDescent="0.3">
      <c r="A5367" s="1" t="s">
        <v>2552</v>
      </c>
      <c r="B5367" s="1" t="s">
        <v>6358</v>
      </c>
      <c r="C5367" s="1" t="s">
        <v>1205</v>
      </c>
      <c r="D5367" s="1" t="s">
        <v>1206</v>
      </c>
      <c r="E5367" s="1" t="s">
        <v>8945</v>
      </c>
      <c r="F5367" s="1" t="s">
        <v>9403</v>
      </c>
    </row>
    <row r="5368" spans="1:6" x14ac:dyDescent="0.3">
      <c r="A5368" s="1" t="s">
        <v>2552</v>
      </c>
      <c r="B5368" s="1" t="s">
        <v>6358</v>
      </c>
      <c r="C5368" s="1" t="s">
        <v>1205</v>
      </c>
      <c r="D5368" s="1" t="s">
        <v>1206</v>
      </c>
      <c r="E5368" s="1" t="s">
        <v>8942</v>
      </c>
      <c r="F5368" s="1" t="s">
        <v>9207</v>
      </c>
    </row>
    <row r="5369" spans="1:6" x14ac:dyDescent="0.3">
      <c r="A5369" s="1" t="s">
        <v>2552</v>
      </c>
      <c r="B5369" s="1" t="s">
        <v>6358</v>
      </c>
      <c r="C5369" s="1" t="s">
        <v>1205</v>
      </c>
      <c r="D5369" s="1" t="s">
        <v>1206</v>
      </c>
      <c r="E5369" s="1" t="s">
        <v>8952</v>
      </c>
      <c r="F5369" s="1" t="s">
        <v>9208</v>
      </c>
    </row>
    <row r="5370" spans="1:6" x14ac:dyDescent="0.3">
      <c r="A5370" s="1" t="s">
        <v>2552</v>
      </c>
      <c r="B5370" s="1" t="s">
        <v>6358</v>
      </c>
      <c r="C5370" s="1" t="s">
        <v>1205</v>
      </c>
      <c r="D5370" s="1" t="s">
        <v>1206</v>
      </c>
      <c r="E5370" s="1" t="s">
        <v>8953</v>
      </c>
      <c r="F5370" s="1" t="s">
        <v>9209</v>
      </c>
    </row>
    <row r="5371" spans="1:6" x14ac:dyDescent="0.3">
      <c r="A5371" s="1" t="s">
        <v>2552</v>
      </c>
      <c r="B5371" s="1" t="s">
        <v>6353</v>
      </c>
      <c r="C5371" s="1" t="s">
        <v>1205</v>
      </c>
      <c r="D5371" s="1" t="s">
        <v>1206</v>
      </c>
      <c r="E5371" s="1" t="s">
        <v>8954</v>
      </c>
      <c r="F5371" s="1" t="s">
        <v>9410</v>
      </c>
    </row>
    <row r="5372" spans="1:6" x14ac:dyDescent="0.3">
      <c r="A5372" s="1" t="s">
        <v>2552</v>
      </c>
      <c r="B5372" s="1" t="s">
        <v>6353</v>
      </c>
      <c r="C5372" s="1" t="s">
        <v>1205</v>
      </c>
      <c r="D5372" s="1" t="s">
        <v>1206</v>
      </c>
      <c r="E5372" s="1" t="s">
        <v>8955</v>
      </c>
      <c r="F5372" s="1" t="s">
        <v>9411</v>
      </c>
    </row>
    <row r="5373" spans="1:6" x14ac:dyDescent="0.3">
      <c r="A5373" s="1" t="s">
        <v>2552</v>
      </c>
      <c r="B5373" s="1" t="s">
        <v>6353</v>
      </c>
      <c r="C5373" s="1" t="s">
        <v>1205</v>
      </c>
      <c r="D5373" s="1" t="s">
        <v>1206</v>
      </c>
      <c r="E5373" s="1" t="s">
        <v>8956</v>
      </c>
      <c r="F5373" s="1" t="s">
        <v>9412</v>
      </c>
    </row>
    <row r="5374" spans="1:6" x14ac:dyDescent="0.3">
      <c r="A5374" s="1" t="s">
        <v>2552</v>
      </c>
      <c r="B5374" s="1" t="s">
        <v>6353</v>
      </c>
      <c r="C5374" s="1" t="s">
        <v>1205</v>
      </c>
      <c r="D5374" s="1" t="s">
        <v>1206</v>
      </c>
      <c r="E5374" s="1" t="s">
        <v>8957</v>
      </c>
      <c r="F5374" s="1" t="s">
        <v>9413</v>
      </c>
    </row>
    <row r="5375" spans="1:6" x14ac:dyDescent="0.3">
      <c r="A5375" s="1" t="s">
        <v>2552</v>
      </c>
      <c r="B5375" s="1" t="s">
        <v>6353</v>
      </c>
      <c r="C5375" s="1" t="s">
        <v>1205</v>
      </c>
      <c r="D5375" s="1" t="s">
        <v>1206</v>
      </c>
      <c r="E5375" s="1" t="s">
        <v>8958</v>
      </c>
      <c r="F5375" s="1" t="s">
        <v>9414</v>
      </c>
    </row>
    <row r="5376" spans="1:6" x14ac:dyDescent="0.3">
      <c r="A5376" s="1" t="s">
        <v>2552</v>
      </c>
      <c r="B5376" s="1" t="s">
        <v>6353</v>
      </c>
      <c r="C5376" s="1" t="s">
        <v>1205</v>
      </c>
      <c r="D5376" s="1" t="s">
        <v>1206</v>
      </c>
      <c r="E5376" s="1" t="s">
        <v>8959</v>
      </c>
      <c r="F5376" s="1" t="s">
        <v>9415</v>
      </c>
    </row>
    <row r="5377" spans="1:6" x14ac:dyDescent="0.3">
      <c r="A5377" s="1" t="s">
        <v>2552</v>
      </c>
      <c r="B5377" s="1" t="s">
        <v>6353</v>
      </c>
      <c r="C5377" s="1" t="s">
        <v>1205</v>
      </c>
      <c r="D5377" s="1" t="s">
        <v>1206</v>
      </c>
      <c r="E5377" s="1" t="s">
        <v>8960</v>
      </c>
      <c r="F5377" s="1" t="s">
        <v>9416</v>
      </c>
    </row>
    <row r="5378" spans="1:6" x14ac:dyDescent="0.3">
      <c r="A5378" s="1" t="s">
        <v>2552</v>
      </c>
      <c r="B5378" s="1" t="s">
        <v>6353</v>
      </c>
      <c r="C5378" s="1" t="s">
        <v>1205</v>
      </c>
      <c r="D5378" s="1" t="s">
        <v>1206</v>
      </c>
      <c r="E5378" s="1" t="s">
        <v>8961</v>
      </c>
      <c r="F5378" s="1" t="s">
        <v>9417</v>
      </c>
    </row>
    <row r="5379" spans="1:6" x14ac:dyDescent="0.3">
      <c r="A5379" s="1" t="s">
        <v>2552</v>
      </c>
      <c r="B5379" s="1" t="s">
        <v>6353</v>
      </c>
      <c r="C5379" s="1" t="s">
        <v>1205</v>
      </c>
      <c r="D5379" s="1" t="s">
        <v>1206</v>
      </c>
      <c r="E5379" s="1" t="s">
        <v>8962</v>
      </c>
      <c r="F5379" s="1" t="s">
        <v>9418</v>
      </c>
    </row>
    <row r="5380" spans="1:6" x14ac:dyDescent="0.3">
      <c r="A5380" s="1" t="s">
        <v>2552</v>
      </c>
      <c r="B5380" s="1" t="s">
        <v>6353</v>
      </c>
      <c r="C5380" s="1" t="s">
        <v>1205</v>
      </c>
      <c r="D5380" s="1" t="s">
        <v>1206</v>
      </c>
      <c r="E5380" s="1" t="s">
        <v>8963</v>
      </c>
      <c r="F5380" s="1" t="s">
        <v>9419</v>
      </c>
    </row>
    <row r="5381" spans="1:6" x14ac:dyDescent="0.3">
      <c r="A5381" s="1" t="s">
        <v>2552</v>
      </c>
      <c r="B5381" s="1" t="s">
        <v>6353</v>
      </c>
      <c r="C5381" s="1" t="s">
        <v>1205</v>
      </c>
      <c r="D5381" s="1" t="s">
        <v>1206</v>
      </c>
      <c r="E5381" s="1" t="s">
        <v>8964</v>
      </c>
      <c r="F5381" s="1" t="s">
        <v>9420</v>
      </c>
    </row>
    <row r="5382" spans="1:6" x14ac:dyDescent="0.3">
      <c r="A5382" s="1" t="s">
        <v>2552</v>
      </c>
      <c r="B5382" s="1" t="s">
        <v>6353</v>
      </c>
      <c r="C5382" s="1" t="s">
        <v>1205</v>
      </c>
      <c r="D5382" s="1" t="s">
        <v>1206</v>
      </c>
      <c r="E5382" s="1" t="s">
        <v>8965</v>
      </c>
      <c r="F5382" s="1" t="s">
        <v>9421</v>
      </c>
    </row>
    <row r="5383" spans="1:6" x14ac:dyDescent="0.3">
      <c r="A5383" s="1" t="s">
        <v>2552</v>
      </c>
      <c r="B5383" s="1" t="s">
        <v>6353</v>
      </c>
      <c r="C5383" s="1" t="s">
        <v>1205</v>
      </c>
      <c r="D5383" s="1" t="s">
        <v>1206</v>
      </c>
      <c r="E5383" s="1" t="s">
        <v>8962</v>
      </c>
      <c r="F5383" s="1" t="s">
        <v>9418</v>
      </c>
    </row>
    <row r="5384" spans="1:6" x14ac:dyDescent="0.3">
      <c r="A5384" s="1" t="s">
        <v>2552</v>
      </c>
      <c r="B5384" s="1" t="s">
        <v>6353</v>
      </c>
      <c r="C5384" s="1" t="s">
        <v>1205</v>
      </c>
      <c r="D5384" s="1" t="s">
        <v>1206</v>
      </c>
      <c r="E5384" s="1" t="s">
        <v>8963</v>
      </c>
      <c r="F5384" s="1" t="s">
        <v>9419</v>
      </c>
    </row>
    <row r="5385" spans="1:6" x14ac:dyDescent="0.3">
      <c r="A5385" s="1" t="s">
        <v>2552</v>
      </c>
      <c r="B5385" s="1" t="s">
        <v>6353</v>
      </c>
      <c r="C5385" s="1" t="s">
        <v>1205</v>
      </c>
      <c r="D5385" s="1" t="s">
        <v>1206</v>
      </c>
      <c r="E5385" s="1" t="s">
        <v>8966</v>
      </c>
      <c r="F5385" s="1" t="s">
        <v>9422</v>
      </c>
    </row>
    <row r="5386" spans="1:6" x14ac:dyDescent="0.3">
      <c r="A5386" s="1" t="s">
        <v>2552</v>
      </c>
      <c r="B5386" s="1" t="s">
        <v>6353</v>
      </c>
      <c r="C5386" s="1" t="s">
        <v>1205</v>
      </c>
      <c r="D5386" s="1" t="s">
        <v>1206</v>
      </c>
      <c r="E5386" s="1" t="s">
        <v>8967</v>
      </c>
      <c r="F5386" s="1" t="s">
        <v>9423</v>
      </c>
    </row>
    <row r="5387" spans="1:6" x14ac:dyDescent="0.3">
      <c r="A5387" s="1" t="s">
        <v>2552</v>
      </c>
      <c r="B5387" s="1" t="s">
        <v>6353</v>
      </c>
      <c r="C5387" s="1" t="s">
        <v>1205</v>
      </c>
      <c r="D5387" s="1" t="s">
        <v>1206</v>
      </c>
      <c r="E5387" s="1" t="s">
        <v>8916</v>
      </c>
      <c r="F5387" s="1" t="s">
        <v>9380</v>
      </c>
    </row>
    <row r="5388" spans="1:6" x14ac:dyDescent="0.3">
      <c r="A5388" s="1" t="s">
        <v>2552</v>
      </c>
      <c r="B5388" s="1" t="s">
        <v>6353</v>
      </c>
      <c r="C5388" s="1" t="s">
        <v>1205</v>
      </c>
      <c r="D5388" s="1" t="s">
        <v>1206</v>
      </c>
      <c r="E5388" s="1" t="s">
        <v>8917</v>
      </c>
      <c r="F5388" s="1" t="s">
        <v>9381</v>
      </c>
    </row>
    <row r="5389" spans="1:6" x14ac:dyDescent="0.3">
      <c r="A5389" s="1" t="s">
        <v>2552</v>
      </c>
      <c r="B5389" s="1" t="s">
        <v>6353</v>
      </c>
      <c r="C5389" s="1" t="s">
        <v>1205</v>
      </c>
      <c r="D5389" s="1" t="s">
        <v>1206</v>
      </c>
      <c r="E5389" s="1" t="s">
        <v>8968</v>
      </c>
      <c r="F5389" s="1" t="s">
        <v>9424</v>
      </c>
    </row>
    <row r="5390" spans="1:6" x14ac:dyDescent="0.3">
      <c r="A5390" s="1" t="s">
        <v>2552</v>
      </c>
      <c r="B5390" s="1" t="s">
        <v>6353</v>
      </c>
      <c r="C5390" s="1" t="s">
        <v>1205</v>
      </c>
      <c r="D5390" s="1" t="s">
        <v>1206</v>
      </c>
      <c r="E5390" s="1" t="s">
        <v>8969</v>
      </c>
      <c r="F5390" s="1" t="s">
        <v>9425</v>
      </c>
    </row>
    <row r="5391" spans="1:6" x14ac:dyDescent="0.3">
      <c r="A5391" s="1" t="s">
        <v>2552</v>
      </c>
      <c r="B5391" s="1" t="s">
        <v>6353</v>
      </c>
      <c r="C5391" s="1" t="s">
        <v>1205</v>
      </c>
      <c r="D5391" s="1" t="s">
        <v>1206</v>
      </c>
      <c r="E5391" s="1" t="s">
        <v>8916</v>
      </c>
      <c r="F5391" s="1" t="s">
        <v>9380</v>
      </c>
    </row>
    <row r="5392" spans="1:6" x14ac:dyDescent="0.3">
      <c r="A5392" s="1" t="s">
        <v>2552</v>
      </c>
      <c r="B5392" s="1" t="s">
        <v>6353</v>
      </c>
      <c r="C5392" s="1" t="s">
        <v>1205</v>
      </c>
      <c r="D5392" s="1" t="s">
        <v>1206</v>
      </c>
      <c r="E5392" s="1" t="s">
        <v>8917</v>
      </c>
      <c r="F5392" s="1" t="s">
        <v>9381</v>
      </c>
    </row>
    <row r="5393" spans="1:6" x14ac:dyDescent="0.3">
      <c r="A5393" s="1" t="s">
        <v>2552</v>
      </c>
      <c r="B5393" s="1" t="s">
        <v>6353</v>
      </c>
      <c r="C5393" s="1" t="s">
        <v>1205</v>
      </c>
      <c r="D5393" s="1" t="s">
        <v>1206</v>
      </c>
      <c r="E5393" s="1" t="s">
        <v>8970</v>
      </c>
      <c r="F5393" s="1" t="s">
        <v>9426</v>
      </c>
    </row>
    <row r="5394" spans="1:6" x14ac:dyDescent="0.3">
      <c r="A5394" s="1" t="s">
        <v>2552</v>
      </c>
      <c r="B5394" s="1" t="s">
        <v>6353</v>
      </c>
      <c r="C5394" s="1" t="s">
        <v>1205</v>
      </c>
      <c r="D5394" s="1" t="s">
        <v>1206</v>
      </c>
      <c r="E5394" s="1" t="s">
        <v>8971</v>
      </c>
      <c r="F5394" s="1" t="s">
        <v>9427</v>
      </c>
    </row>
    <row r="5395" spans="1:6" x14ac:dyDescent="0.3">
      <c r="A5395" s="1" t="s">
        <v>2552</v>
      </c>
      <c r="B5395" s="1" t="s">
        <v>6353</v>
      </c>
      <c r="C5395" s="1" t="s">
        <v>1205</v>
      </c>
      <c r="D5395" s="1" t="s">
        <v>1206</v>
      </c>
      <c r="E5395" s="1" t="s">
        <v>8916</v>
      </c>
      <c r="F5395" s="1" t="s">
        <v>9380</v>
      </c>
    </row>
    <row r="5396" spans="1:6" x14ac:dyDescent="0.3">
      <c r="A5396" s="1" t="s">
        <v>2552</v>
      </c>
      <c r="B5396" s="1" t="s">
        <v>6353</v>
      </c>
      <c r="C5396" s="1" t="s">
        <v>1205</v>
      </c>
      <c r="D5396" s="1" t="s">
        <v>1206</v>
      </c>
      <c r="E5396" s="1" t="s">
        <v>8917</v>
      </c>
      <c r="F5396" s="1" t="s">
        <v>9381</v>
      </c>
    </row>
    <row r="5397" spans="1:6" x14ac:dyDescent="0.3">
      <c r="A5397" s="1" t="s">
        <v>2552</v>
      </c>
      <c r="B5397" s="1" t="s">
        <v>6353</v>
      </c>
      <c r="C5397" s="1" t="s">
        <v>1205</v>
      </c>
      <c r="D5397" s="1" t="s">
        <v>1206</v>
      </c>
      <c r="E5397" s="1" t="s">
        <v>8972</v>
      </c>
      <c r="F5397" s="1" t="s">
        <v>9428</v>
      </c>
    </row>
    <row r="5398" spans="1:6" x14ac:dyDescent="0.3">
      <c r="A5398" s="1" t="s">
        <v>2552</v>
      </c>
      <c r="B5398" s="1" t="s">
        <v>6353</v>
      </c>
      <c r="C5398" s="1" t="s">
        <v>1205</v>
      </c>
      <c r="D5398" s="1" t="s">
        <v>1206</v>
      </c>
      <c r="E5398" s="1" t="s">
        <v>8973</v>
      </c>
      <c r="F5398" s="1" t="s">
        <v>9429</v>
      </c>
    </row>
    <row r="5399" spans="1:6" x14ac:dyDescent="0.3">
      <c r="A5399" s="1" t="s">
        <v>2552</v>
      </c>
      <c r="B5399" s="1" t="s">
        <v>6353</v>
      </c>
      <c r="C5399" s="1" t="s">
        <v>1205</v>
      </c>
      <c r="D5399" s="1" t="s">
        <v>1206</v>
      </c>
      <c r="E5399" s="1" t="s">
        <v>8916</v>
      </c>
      <c r="F5399" s="1" t="s">
        <v>9380</v>
      </c>
    </row>
    <row r="5400" spans="1:6" x14ac:dyDescent="0.3">
      <c r="A5400" s="1" t="s">
        <v>2552</v>
      </c>
      <c r="B5400" s="1" t="s">
        <v>6353</v>
      </c>
      <c r="C5400" s="1" t="s">
        <v>1205</v>
      </c>
      <c r="D5400" s="1" t="s">
        <v>1206</v>
      </c>
      <c r="E5400" s="1" t="s">
        <v>8917</v>
      </c>
      <c r="F5400" s="1" t="s">
        <v>9381</v>
      </c>
    </row>
    <row r="5401" spans="1:6" x14ac:dyDescent="0.3">
      <c r="A5401" s="1" t="s">
        <v>2552</v>
      </c>
      <c r="B5401" s="1" t="s">
        <v>6353</v>
      </c>
      <c r="C5401" s="1" t="s">
        <v>1205</v>
      </c>
      <c r="D5401" s="1" t="s">
        <v>1206</v>
      </c>
      <c r="E5401" s="1" t="s">
        <v>8974</v>
      </c>
      <c r="F5401" s="1" t="s">
        <v>9430</v>
      </c>
    </row>
    <row r="5402" spans="1:6" x14ac:dyDescent="0.3">
      <c r="A5402" s="1" t="s">
        <v>2552</v>
      </c>
      <c r="B5402" s="1" t="s">
        <v>6353</v>
      </c>
      <c r="C5402" s="1" t="s">
        <v>1205</v>
      </c>
      <c r="D5402" s="1" t="s">
        <v>1206</v>
      </c>
      <c r="E5402" s="1" t="s">
        <v>8975</v>
      </c>
      <c r="F5402" s="1" t="s">
        <v>9431</v>
      </c>
    </row>
    <row r="5403" spans="1:6" x14ac:dyDescent="0.3">
      <c r="A5403" s="1" t="s">
        <v>2552</v>
      </c>
      <c r="B5403" s="1" t="s">
        <v>6353</v>
      </c>
      <c r="C5403" s="1" t="s">
        <v>1205</v>
      </c>
      <c r="D5403" s="1" t="s">
        <v>1206</v>
      </c>
      <c r="E5403" s="1" t="s">
        <v>8916</v>
      </c>
      <c r="F5403" s="1" t="s">
        <v>9380</v>
      </c>
    </row>
    <row r="5404" spans="1:6" x14ac:dyDescent="0.3">
      <c r="A5404" s="1" t="s">
        <v>2552</v>
      </c>
      <c r="B5404" s="1" t="s">
        <v>6353</v>
      </c>
      <c r="C5404" s="1" t="s">
        <v>1205</v>
      </c>
      <c r="D5404" s="1" t="s">
        <v>1206</v>
      </c>
      <c r="E5404" s="1" t="s">
        <v>8917</v>
      </c>
      <c r="F5404" s="1" t="s">
        <v>9381</v>
      </c>
    </row>
    <row r="5405" spans="1:6" x14ac:dyDescent="0.3">
      <c r="A5405" s="1" t="s">
        <v>2552</v>
      </c>
      <c r="B5405" s="1" t="s">
        <v>6353</v>
      </c>
      <c r="C5405" s="1" t="s">
        <v>1205</v>
      </c>
      <c r="D5405" s="1" t="s">
        <v>1206</v>
      </c>
      <c r="E5405" s="1" t="s">
        <v>8976</v>
      </c>
      <c r="F5405" s="1" t="s">
        <v>9432</v>
      </c>
    </row>
    <row r="5406" spans="1:6" x14ac:dyDescent="0.3">
      <c r="A5406" s="1" t="s">
        <v>2552</v>
      </c>
      <c r="B5406" s="1" t="s">
        <v>6353</v>
      </c>
      <c r="C5406" s="1" t="s">
        <v>1205</v>
      </c>
      <c r="D5406" s="1" t="s">
        <v>1206</v>
      </c>
      <c r="E5406" s="1" t="s">
        <v>8977</v>
      </c>
      <c r="F5406" s="1" t="s">
        <v>9433</v>
      </c>
    </row>
    <row r="5407" spans="1:6" x14ac:dyDescent="0.3">
      <c r="A5407" s="1" t="s">
        <v>2552</v>
      </c>
      <c r="B5407" s="1" t="s">
        <v>6353</v>
      </c>
      <c r="C5407" s="1" t="s">
        <v>1205</v>
      </c>
      <c r="D5407" s="1" t="s">
        <v>1206</v>
      </c>
      <c r="E5407" s="1" t="s">
        <v>8916</v>
      </c>
      <c r="F5407" s="1" t="s">
        <v>9380</v>
      </c>
    </row>
    <row r="5408" spans="1:6" x14ac:dyDescent="0.3">
      <c r="A5408" s="1" t="s">
        <v>2552</v>
      </c>
      <c r="B5408" s="1" t="s">
        <v>6353</v>
      </c>
      <c r="C5408" s="1" t="s">
        <v>1205</v>
      </c>
      <c r="D5408" s="1" t="s">
        <v>1206</v>
      </c>
      <c r="E5408" s="1" t="s">
        <v>8917</v>
      </c>
      <c r="F5408" s="1" t="s">
        <v>9381</v>
      </c>
    </row>
    <row r="5409" spans="1:6" x14ac:dyDescent="0.3">
      <c r="A5409" s="1" t="s">
        <v>2552</v>
      </c>
      <c r="B5409" s="1" t="s">
        <v>6353</v>
      </c>
      <c r="C5409" s="1" t="s">
        <v>1205</v>
      </c>
      <c r="D5409" s="1" t="s">
        <v>1206</v>
      </c>
      <c r="E5409" s="1" t="s">
        <v>8978</v>
      </c>
      <c r="F5409" s="1" t="s">
        <v>9434</v>
      </c>
    </row>
    <row r="5410" spans="1:6" x14ac:dyDescent="0.3">
      <c r="A5410" s="1" t="s">
        <v>2552</v>
      </c>
      <c r="B5410" s="1" t="s">
        <v>6353</v>
      </c>
      <c r="C5410" s="1" t="s">
        <v>1205</v>
      </c>
      <c r="D5410" s="1" t="s">
        <v>1206</v>
      </c>
      <c r="E5410" s="1" t="s">
        <v>8979</v>
      </c>
      <c r="F5410" s="1" t="s">
        <v>9435</v>
      </c>
    </row>
    <row r="5411" spans="1:6" x14ac:dyDescent="0.3">
      <c r="A5411" s="1" t="s">
        <v>2552</v>
      </c>
      <c r="B5411" s="1" t="s">
        <v>6353</v>
      </c>
      <c r="C5411" s="1" t="s">
        <v>1205</v>
      </c>
      <c r="D5411" s="1" t="s">
        <v>1206</v>
      </c>
      <c r="E5411" s="1" t="s">
        <v>8980</v>
      </c>
      <c r="F5411" s="1" t="s">
        <v>9436</v>
      </c>
    </row>
    <row r="5412" spans="1:6" x14ac:dyDescent="0.3">
      <c r="A5412" s="1" t="s">
        <v>2552</v>
      </c>
      <c r="B5412" s="1" t="s">
        <v>6353</v>
      </c>
      <c r="C5412" s="1" t="s">
        <v>1205</v>
      </c>
      <c r="D5412" s="1" t="s">
        <v>1206</v>
      </c>
      <c r="E5412" s="1" t="s">
        <v>8981</v>
      </c>
      <c r="F5412" s="1" t="s">
        <v>9437</v>
      </c>
    </row>
    <row r="5413" spans="1:6" x14ac:dyDescent="0.3">
      <c r="A5413" s="1" t="s">
        <v>2552</v>
      </c>
      <c r="B5413" s="1" t="s">
        <v>6353</v>
      </c>
      <c r="C5413" s="1" t="s">
        <v>1205</v>
      </c>
      <c r="D5413" s="1" t="s">
        <v>1206</v>
      </c>
      <c r="E5413" s="1" t="s">
        <v>8982</v>
      </c>
      <c r="F5413" s="1" t="s">
        <v>9438</v>
      </c>
    </row>
    <row r="5414" spans="1:6" x14ac:dyDescent="0.3">
      <c r="A5414" s="1" t="s">
        <v>2552</v>
      </c>
      <c r="B5414" s="1" t="s">
        <v>6353</v>
      </c>
      <c r="C5414" s="1" t="s">
        <v>1205</v>
      </c>
      <c r="D5414" s="1" t="s">
        <v>1206</v>
      </c>
      <c r="E5414" s="1" t="s">
        <v>8983</v>
      </c>
      <c r="F5414" s="1" t="s">
        <v>9439</v>
      </c>
    </row>
    <row r="5415" spans="1:6" x14ac:dyDescent="0.3">
      <c r="A5415" s="1" t="s">
        <v>2552</v>
      </c>
      <c r="B5415" s="1" t="s">
        <v>6354</v>
      </c>
      <c r="C5415" s="1" t="s">
        <v>1205</v>
      </c>
      <c r="D5415" s="1" t="s">
        <v>1206</v>
      </c>
      <c r="E5415" s="1" t="s">
        <v>8978</v>
      </c>
      <c r="F5415" s="1" t="s">
        <v>9434</v>
      </c>
    </row>
    <row r="5416" spans="1:6" x14ac:dyDescent="0.3">
      <c r="A5416" s="1" t="s">
        <v>2552</v>
      </c>
      <c r="B5416" s="1" t="s">
        <v>6354</v>
      </c>
      <c r="C5416" s="1" t="s">
        <v>1205</v>
      </c>
      <c r="D5416" s="1" t="s">
        <v>1206</v>
      </c>
      <c r="E5416" s="1" t="s">
        <v>8979</v>
      </c>
      <c r="F5416" s="1" t="s">
        <v>9435</v>
      </c>
    </row>
    <row r="5417" spans="1:6" x14ac:dyDescent="0.3">
      <c r="A5417" s="1" t="s">
        <v>2552</v>
      </c>
      <c r="B5417" s="1" t="s">
        <v>6354</v>
      </c>
      <c r="C5417" s="1" t="s">
        <v>1205</v>
      </c>
      <c r="D5417" s="1" t="s">
        <v>1206</v>
      </c>
      <c r="E5417" s="1" t="s">
        <v>8980</v>
      </c>
      <c r="F5417" s="1" t="s">
        <v>9436</v>
      </c>
    </row>
    <row r="5418" spans="1:6" x14ac:dyDescent="0.3">
      <c r="A5418" s="1" t="s">
        <v>2552</v>
      </c>
      <c r="B5418" s="1" t="s">
        <v>6354</v>
      </c>
      <c r="C5418" s="1" t="s">
        <v>1205</v>
      </c>
      <c r="D5418" s="1" t="s">
        <v>1206</v>
      </c>
      <c r="E5418" s="1" t="s">
        <v>8981</v>
      </c>
      <c r="F5418" s="1" t="s">
        <v>9437</v>
      </c>
    </row>
    <row r="5419" spans="1:6" x14ac:dyDescent="0.3">
      <c r="A5419" s="1" t="s">
        <v>2552</v>
      </c>
      <c r="B5419" s="1" t="s">
        <v>6354</v>
      </c>
      <c r="C5419" s="1" t="s">
        <v>1205</v>
      </c>
      <c r="D5419" s="1" t="s">
        <v>1206</v>
      </c>
      <c r="E5419" s="1" t="s">
        <v>8982</v>
      </c>
      <c r="F5419" s="1" t="s">
        <v>9438</v>
      </c>
    </row>
    <row r="5420" spans="1:6" x14ac:dyDescent="0.3">
      <c r="A5420" s="1" t="s">
        <v>2552</v>
      </c>
      <c r="B5420" s="1" t="s">
        <v>6354</v>
      </c>
      <c r="C5420" s="1" t="s">
        <v>1205</v>
      </c>
      <c r="D5420" s="1" t="s">
        <v>1206</v>
      </c>
      <c r="E5420" s="1" t="s">
        <v>8983</v>
      </c>
      <c r="F5420" s="1" t="s">
        <v>9439</v>
      </c>
    </row>
    <row r="5421" spans="1:6" x14ac:dyDescent="0.3">
      <c r="A5421" s="1" t="s">
        <v>2552</v>
      </c>
      <c r="B5421" s="1" t="s">
        <v>6355</v>
      </c>
      <c r="C5421" s="1" t="s">
        <v>1205</v>
      </c>
      <c r="D5421" s="1" t="s">
        <v>1206</v>
      </c>
      <c r="E5421" s="1" t="s">
        <v>8978</v>
      </c>
      <c r="F5421" s="1" t="s">
        <v>9434</v>
      </c>
    </row>
    <row r="5422" spans="1:6" x14ac:dyDescent="0.3">
      <c r="A5422" s="1" t="s">
        <v>2552</v>
      </c>
      <c r="B5422" s="1" t="s">
        <v>6355</v>
      </c>
      <c r="C5422" s="1" t="s">
        <v>1205</v>
      </c>
      <c r="D5422" s="1" t="s">
        <v>1206</v>
      </c>
      <c r="E5422" s="1" t="s">
        <v>8979</v>
      </c>
      <c r="F5422" s="1" t="s">
        <v>9435</v>
      </c>
    </row>
    <row r="5423" spans="1:6" x14ac:dyDescent="0.3">
      <c r="A5423" s="1" t="s">
        <v>2552</v>
      </c>
      <c r="B5423" s="1" t="s">
        <v>6355</v>
      </c>
      <c r="C5423" s="1" t="s">
        <v>1205</v>
      </c>
      <c r="D5423" s="1" t="s">
        <v>1206</v>
      </c>
      <c r="E5423" s="1" t="s">
        <v>8980</v>
      </c>
      <c r="F5423" s="1" t="s">
        <v>9436</v>
      </c>
    </row>
    <row r="5424" spans="1:6" x14ac:dyDescent="0.3">
      <c r="A5424" s="1" t="s">
        <v>2552</v>
      </c>
      <c r="B5424" s="1" t="s">
        <v>6355</v>
      </c>
      <c r="C5424" s="1" t="s">
        <v>1205</v>
      </c>
      <c r="D5424" s="1" t="s">
        <v>1206</v>
      </c>
      <c r="E5424" s="1" t="s">
        <v>8981</v>
      </c>
      <c r="F5424" s="1" t="s">
        <v>9437</v>
      </c>
    </row>
    <row r="5425" spans="1:6" x14ac:dyDescent="0.3">
      <c r="A5425" s="1" t="s">
        <v>2552</v>
      </c>
      <c r="B5425" s="1" t="s">
        <v>6355</v>
      </c>
      <c r="C5425" s="1" t="s">
        <v>1205</v>
      </c>
      <c r="D5425" s="1" t="s">
        <v>1206</v>
      </c>
      <c r="E5425" s="1" t="s">
        <v>8982</v>
      </c>
      <c r="F5425" s="1" t="s">
        <v>9438</v>
      </c>
    </row>
    <row r="5426" spans="1:6" x14ac:dyDescent="0.3">
      <c r="A5426" s="1" t="s">
        <v>2552</v>
      </c>
      <c r="B5426" s="1" t="s">
        <v>6355</v>
      </c>
      <c r="C5426" s="1" t="s">
        <v>1205</v>
      </c>
      <c r="D5426" s="1" t="s">
        <v>1206</v>
      </c>
      <c r="E5426" s="1" t="s">
        <v>8983</v>
      </c>
      <c r="F5426" s="1" t="s">
        <v>9439</v>
      </c>
    </row>
    <row r="5427" spans="1:6" x14ac:dyDescent="0.3">
      <c r="A5427" s="1" t="s">
        <v>2552</v>
      </c>
      <c r="B5427" s="1" t="s">
        <v>6356</v>
      </c>
      <c r="C5427" s="1" t="s">
        <v>1205</v>
      </c>
      <c r="D5427" s="1" t="s">
        <v>1206</v>
      </c>
      <c r="E5427" s="1" t="s">
        <v>8978</v>
      </c>
      <c r="F5427" s="1" t="s">
        <v>9434</v>
      </c>
    </row>
    <row r="5428" spans="1:6" x14ac:dyDescent="0.3">
      <c r="A5428" s="1" t="s">
        <v>2552</v>
      </c>
      <c r="B5428" s="1" t="s">
        <v>6356</v>
      </c>
      <c r="C5428" s="1" t="s">
        <v>1205</v>
      </c>
      <c r="D5428" s="1" t="s">
        <v>1206</v>
      </c>
      <c r="E5428" s="1" t="s">
        <v>8979</v>
      </c>
      <c r="F5428" s="1" t="s">
        <v>9435</v>
      </c>
    </row>
    <row r="5429" spans="1:6" x14ac:dyDescent="0.3">
      <c r="A5429" s="1" t="s">
        <v>2552</v>
      </c>
      <c r="B5429" s="1" t="s">
        <v>6356</v>
      </c>
      <c r="C5429" s="1" t="s">
        <v>1205</v>
      </c>
      <c r="D5429" s="1" t="s">
        <v>1206</v>
      </c>
      <c r="E5429" s="1" t="s">
        <v>8980</v>
      </c>
      <c r="F5429" s="1" t="s">
        <v>9436</v>
      </c>
    </row>
    <row r="5430" spans="1:6" x14ac:dyDescent="0.3">
      <c r="A5430" s="1" t="s">
        <v>2552</v>
      </c>
      <c r="B5430" s="1" t="s">
        <v>6356</v>
      </c>
      <c r="C5430" s="1" t="s">
        <v>1205</v>
      </c>
      <c r="D5430" s="1" t="s">
        <v>1206</v>
      </c>
      <c r="E5430" s="1" t="s">
        <v>8981</v>
      </c>
      <c r="F5430" s="1" t="s">
        <v>9437</v>
      </c>
    </row>
    <row r="5431" spans="1:6" x14ac:dyDescent="0.3">
      <c r="A5431" s="1" t="s">
        <v>2552</v>
      </c>
      <c r="B5431" s="1" t="s">
        <v>6356</v>
      </c>
      <c r="C5431" s="1" t="s">
        <v>1205</v>
      </c>
      <c r="D5431" s="1" t="s">
        <v>1206</v>
      </c>
      <c r="E5431" s="1" t="s">
        <v>8982</v>
      </c>
      <c r="F5431" s="1" t="s">
        <v>9438</v>
      </c>
    </row>
    <row r="5432" spans="1:6" x14ac:dyDescent="0.3">
      <c r="A5432" s="1" t="s">
        <v>2552</v>
      </c>
      <c r="B5432" s="1" t="s">
        <v>6356</v>
      </c>
      <c r="C5432" s="1" t="s">
        <v>1205</v>
      </c>
      <c r="D5432" s="1" t="s">
        <v>1206</v>
      </c>
      <c r="E5432" s="1" t="s">
        <v>8983</v>
      </c>
      <c r="F5432" s="1" t="s">
        <v>9439</v>
      </c>
    </row>
    <row r="5433" spans="1:6" x14ac:dyDescent="0.3">
      <c r="A5433" s="1" t="s">
        <v>2552</v>
      </c>
      <c r="B5433" s="1" t="s">
        <v>6357</v>
      </c>
      <c r="C5433" s="1" t="s">
        <v>1205</v>
      </c>
      <c r="D5433" s="1" t="s">
        <v>1206</v>
      </c>
      <c r="E5433" s="1" t="s">
        <v>8978</v>
      </c>
      <c r="F5433" s="1" t="s">
        <v>9434</v>
      </c>
    </row>
    <row r="5434" spans="1:6" x14ac:dyDescent="0.3">
      <c r="A5434" s="1" t="s">
        <v>2552</v>
      </c>
      <c r="B5434" s="1" t="s">
        <v>6357</v>
      </c>
      <c r="C5434" s="1" t="s">
        <v>1205</v>
      </c>
      <c r="D5434" s="1" t="s">
        <v>1206</v>
      </c>
      <c r="E5434" s="1" t="s">
        <v>8979</v>
      </c>
      <c r="F5434" s="1" t="s">
        <v>9435</v>
      </c>
    </row>
    <row r="5435" spans="1:6" x14ac:dyDescent="0.3">
      <c r="A5435" s="1" t="s">
        <v>2552</v>
      </c>
      <c r="B5435" s="1" t="s">
        <v>6357</v>
      </c>
      <c r="C5435" s="1" t="s">
        <v>1205</v>
      </c>
      <c r="D5435" s="1" t="s">
        <v>1206</v>
      </c>
      <c r="E5435" s="1" t="s">
        <v>8980</v>
      </c>
      <c r="F5435" s="1" t="s">
        <v>9436</v>
      </c>
    </row>
    <row r="5436" spans="1:6" x14ac:dyDescent="0.3">
      <c r="A5436" s="1" t="s">
        <v>2552</v>
      </c>
      <c r="B5436" s="1" t="s">
        <v>6357</v>
      </c>
      <c r="C5436" s="1" t="s">
        <v>1205</v>
      </c>
      <c r="D5436" s="1" t="s">
        <v>1206</v>
      </c>
      <c r="E5436" s="1" t="s">
        <v>8981</v>
      </c>
      <c r="F5436" s="1" t="s">
        <v>9437</v>
      </c>
    </row>
    <row r="5437" spans="1:6" x14ac:dyDescent="0.3">
      <c r="A5437" s="1" t="s">
        <v>2552</v>
      </c>
      <c r="B5437" s="1" t="s">
        <v>6357</v>
      </c>
      <c r="C5437" s="1" t="s">
        <v>1205</v>
      </c>
      <c r="D5437" s="1" t="s">
        <v>1206</v>
      </c>
      <c r="E5437" s="1" t="s">
        <v>8982</v>
      </c>
      <c r="F5437" s="1" t="s">
        <v>9438</v>
      </c>
    </row>
    <row r="5438" spans="1:6" x14ac:dyDescent="0.3">
      <c r="A5438" s="1" t="s">
        <v>2552</v>
      </c>
      <c r="B5438" s="1" t="s">
        <v>6357</v>
      </c>
      <c r="C5438" s="1" t="s">
        <v>1205</v>
      </c>
      <c r="D5438" s="1" t="s">
        <v>1206</v>
      </c>
      <c r="E5438" s="1" t="s">
        <v>8983</v>
      </c>
      <c r="F5438" s="1" t="s">
        <v>9439</v>
      </c>
    </row>
    <row r="5439" spans="1:6" x14ac:dyDescent="0.3">
      <c r="A5439" s="1" t="s">
        <v>2552</v>
      </c>
      <c r="B5439" s="1" t="s">
        <v>6353</v>
      </c>
      <c r="C5439" s="1" t="s">
        <v>1205</v>
      </c>
      <c r="D5439" s="1" t="s">
        <v>1206</v>
      </c>
      <c r="E5439" s="1" t="s">
        <v>8984</v>
      </c>
      <c r="F5439" s="1" t="s">
        <v>9440</v>
      </c>
    </row>
    <row r="5440" spans="1:6" x14ac:dyDescent="0.3">
      <c r="A5440" s="1" t="s">
        <v>2552</v>
      </c>
      <c r="B5440" s="1" t="s">
        <v>6353</v>
      </c>
      <c r="C5440" s="1" t="s">
        <v>1205</v>
      </c>
      <c r="D5440" s="1" t="s">
        <v>1206</v>
      </c>
      <c r="E5440" s="1" t="s">
        <v>8985</v>
      </c>
      <c r="F5440" s="1" t="s">
        <v>9441</v>
      </c>
    </row>
    <row r="5441" spans="1:6" x14ac:dyDescent="0.3">
      <c r="A5441" s="1" t="s">
        <v>2552</v>
      </c>
      <c r="B5441" s="1" t="s">
        <v>6353</v>
      </c>
      <c r="C5441" s="1" t="s">
        <v>1205</v>
      </c>
      <c r="D5441" s="1" t="s">
        <v>1206</v>
      </c>
      <c r="E5441" s="1" t="s">
        <v>8986</v>
      </c>
      <c r="F5441" s="1" t="s">
        <v>9442</v>
      </c>
    </row>
    <row r="5442" spans="1:6" x14ac:dyDescent="0.3">
      <c r="A5442" s="1" t="s">
        <v>2552</v>
      </c>
      <c r="B5442" s="1" t="s">
        <v>6353</v>
      </c>
      <c r="C5442" s="1" t="s">
        <v>1205</v>
      </c>
      <c r="D5442" s="1" t="s">
        <v>1206</v>
      </c>
      <c r="E5442" s="1" t="s">
        <v>8987</v>
      </c>
      <c r="F5442" s="1" t="s">
        <v>9443</v>
      </c>
    </row>
    <row r="5443" spans="1:6" x14ac:dyDescent="0.3">
      <c r="A5443" s="1" t="s">
        <v>2552</v>
      </c>
      <c r="B5443" s="1" t="s">
        <v>6353</v>
      </c>
      <c r="C5443" s="1" t="s">
        <v>1205</v>
      </c>
      <c r="D5443" s="1" t="s">
        <v>1206</v>
      </c>
      <c r="E5443" s="1" t="s">
        <v>8988</v>
      </c>
      <c r="F5443" s="1" t="s">
        <v>9444</v>
      </c>
    </row>
    <row r="5444" spans="1:6" x14ac:dyDescent="0.3">
      <c r="A5444" s="1" t="s">
        <v>2552</v>
      </c>
      <c r="B5444" s="1" t="s">
        <v>6353</v>
      </c>
      <c r="C5444" s="1" t="s">
        <v>1205</v>
      </c>
      <c r="D5444" s="1" t="s">
        <v>1206</v>
      </c>
      <c r="E5444" s="1" t="s">
        <v>8989</v>
      </c>
      <c r="F5444" s="1" t="s">
        <v>9445</v>
      </c>
    </row>
    <row r="5445" spans="1:6" x14ac:dyDescent="0.3">
      <c r="A5445" s="1" t="s">
        <v>2552</v>
      </c>
      <c r="B5445" s="1" t="s">
        <v>6353</v>
      </c>
      <c r="C5445" s="1" t="s">
        <v>1205</v>
      </c>
      <c r="D5445" s="1" t="s">
        <v>1206</v>
      </c>
      <c r="E5445" s="1" t="s">
        <v>8990</v>
      </c>
      <c r="F5445" s="1" t="s">
        <v>9446</v>
      </c>
    </row>
    <row r="5446" spans="1:6" x14ac:dyDescent="0.3">
      <c r="A5446" s="1" t="s">
        <v>2552</v>
      </c>
      <c r="B5446" s="1" t="s">
        <v>6354</v>
      </c>
      <c r="C5446" s="1" t="s">
        <v>1205</v>
      </c>
      <c r="D5446" s="1" t="s">
        <v>1206</v>
      </c>
      <c r="E5446" s="1" t="s">
        <v>8984</v>
      </c>
      <c r="F5446" s="1" t="s">
        <v>9440</v>
      </c>
    </row>
    <row r="5447" spans="1:6" x14ac:dyDescent="0.3">
      <c r="A5447" s="1" t="s">
        <v>2552</v>
      </c>
      <c r="B5447" s="1" t="s">
        <v>6354</v>
      </c>
      <c r="C5447" s="1" t="s">
        <v>1205</v>
      </c>
      <c r="D5447" s="1" t="s">
        <v>1206</v>
      </c>
      <c r="E5447" s="1" t="s">
        <v>8985</v>
      </c>
      <c r="F5447" s="1" t="s">
        <v>9441</v>
      </c>
    </row>
    <row r="5448" spans="1:6" x14ac:dyDescent="0.3">
      <c r="A5448" s="1" t="s">
        <v>2552</v>
      </c>
      <c r="B5448" s="1" t="s">
        <v>6354</v>
      </c>
      <c r="C5448" s="1" t="s">
        <v>1205</v>
      </c>
      <c r="D5448" s="1" t="s">
        <v>1206</v>
      </c>
      <c r="E5448" s="1" t="s">
        <v>8986</v>
      </c>
      <c r="F5448" s="1" t="s">
        <v>9442</v>
      </c>
    </row>
    <row r="5449" spans="1:6" x14ac:dyDescent="0.3">
      <c r="A5449" s="1" t="s">
        <v>2552</v>
      </c>
      <c r="B5449" s="1" t="s">
        <v>6354</v>
      </c>
      <c r="C5449" s="1" t="s">
        <v>1205</v>
      </c>
      <c r="D5449" s="1" t="s">
        <v>1206</v>
      </c>
      <c r="E5449" s="1" t="s">
        <v>8987</v>
      </c>
      <c r="F5449" s="1" t="s">
        <v>9443</v>
      </c>
    </row>
    <row r="5450" spans="1:6" x14ac:dyDescent="0.3">
      <c r="A5450" s="1" t="s">
        <v>2552</v>
      </c>
      <c r="B5450" s="1" t="s">
        <v>6354</v>
      </c>
      <c r="C5450" s="1" t="s">
        <v>1205</v>
      </c>
      <c r="D5450" s="1" t="s">
        <v>1206</v>
      </c>
      <c r="E5450" s="1" t="s">
        <v>8988</v>
      </c>
      <c r="F5450" s="1" t="s">
        <v>9444</v>
      </c>
    </row>
    <row r="5451" spans="1:6" x14ac:dyDescent="0.3">
      <c r="A5451" s="1" t="s">
        <v>2552</v>
      </c>
      <c r="B5451" s="1" t="s">
        <v>6354</v>
      </c>
      <c r="C5451" s="1" t="s">
        <v>1205</v>
      </c>
      <c r="D5451" s="1" t="s">
        <v>1206</v>
      </c>
      <c r="E5451" s="1" t="s">
        <v>8989</v>
      </c>
      <c r="F5451" s="1" t="s">
        <v>9445</v>
      </c>
    </row>
    <row r="5452" spans="1:6" x14ac:dyDescent="0.3">
      <c r="A5452" s="1" t="s">
        <v>2552</v>
      </c>
      <c r="B5452" s="1" t="s">
        <v>6354</v>
      </c>
      <c r="C5452" s="1" t="s">
        <v>1205</v>
      </c>
      <c r="D5452" s="1" t="s">
        <v>1206</v>
      </c>
      <c r="E5452" s="1" t="s">
        <v>8990</v>
      </c>
      <c r="F5452" s="1" t="s">
        <v>9446</v>
      </c>
    </row>
    <row r="5453" spans="1:6" x14ac:dyDescent="0.3">
      <c r="A5453" s="1" t="s">
        <v>2552</v>
      </c>
      <c r="B5453" s="1" t="s">
        <v>6355</v>
      </c>
      <c r="C5453" s="1" t="s">
        <v>1205</v>
      </c>
      <c r="D5453" s="1" t="s">
        <v>1206</v>
      </c>
      <c r="E5453" s="1" t="s">
        <v>8984</v>
      </c>
      <c r="F5453" s="1" t="s">
        <v>9440</v>
      </c>
    </row>
    <row r="5454" spans="1:6" x14ac:dyDescent="0.3">
      <c r="A5454" s="1" t="s">
        <v>2552</v>
      </c>
      <c r="B5454" s="1" t="s">
        <v>6355</v>
      </c>
      <c r="C5454" s="1" t="s">
        <v>1205</v>
      </c>
      <c r="D5454" s="1" t="s">
        <v>1206</v>
      </c>
      <c r="E5454" s="1" t="s">
        <v>8985</v>
      </c>
      <c r="F5454" s="1" t="s">
        <v>9441</v>
      </c>
    </row>
    <row r="5455" spans="1:6" x14ac:dyDescent="0.3">
      <c r="A5455" s="1" t="s">
        <v>2552</v>
      </c>
      <c r="B5455" s="1" t="s">
        <v>6355</v>
      </c>
      <c r="C5455" s="1" t="s">
        <v>1205</v>
      </c>
      <c r="D5455" s="1" t="s">
        <v>1206</v>
      </c>
      <c r="E5455" s="1" t="s">
        <v>8986</v>
      </c>
      <c r="F5455" s="1" t="s">
        <v>9442</v>
      </c>
    </row>
    <row r="5456" spans="1:6" x14ac:dyDescent="0.3">
      <c r="A5456" s="1" t="s">
        <v>2552</v>
      </c>
      <c r="B5456" s="1" t="s">
        <v>6355</v>
      </c>
      <c r="C5456" s="1" t="s">
        <v>1205</v>
      </c>
      <c r="D5456" s="1" t="s">
        <v>1206</v>
      </c>
      <c r="E5456" s="1" t="s">
        <v>8987</v>
      </c>
      <c r="F5456" s="1" t="s">
        <v>9443</v>
      </c>
    </row>
    <row r="5457" spans="1:6" x14ac:dyDescent="0.3">
      <c r="A5457" s="1" t="s">
        <v>2552</v>
      </c>
      <c r="B5457" s="1" t="s">
        <v>6355</v>
      </c>
      <c r="C5457" s="1" t="s">
        <v>1205</v>
      </c>
      <c r="D5457" s="1" t="s">
        <v>1206</v>
      </c>
      <c r="E5457" s="1" t="s">
        <v>8988</v>
      </c>
      <c r="F5457" s="1" t="s">
        <v>9444</v>
      </c>
    </row>
    <row r="5458" spans="1:6" x14ac:dyDescent="0.3">
      <c r="A5458" s="1" t="s">
        <v>2552</v>
      </c>
      <c r="B5458" s="1" t="s">
        <v>6355</v>
      </c>
      <c r="C5458" s="1" t="s">
        <v>1205</v>
      </c>
      <c r="D5458" s="1" t="s">
        <v>1206</v>
      </c>
      <c r="E5458" s="1" t="s">
        <v>8989</v>
      </c>
      <c r="F5458" s="1" t="s">
        <v>9445</v>
      </c>
    </row>
    <row r="5459" spans="1:6" x14ac:dyDescent="0.3">
      <c r="A5459" s="1" t="s">
        <v>2552</v>
      </c>
      <c r="B5459" s="1" t="s">
        <v>6355</v>
      </c>
      <c r="C5459" s="1" t="s">
        <v>1205</v>
      </c>
      <c r="D5459" s="1" t="s">
        <v>1206</v>
      </c>
      <c r="E5459" s="1" t="s">
        <v>8990</v>
      </c>
      <c r="F5459" s="1" t="s">
        <v>9446</v>
      </c>
    </row>
    <row r="5460" spans="1:6" x14ac:dyDescent="0.3">
      <c r="A5460" s="1" t="s">
        <v>2552</v>
      </c>
      <c r="B5460" s="1" t="s">
        <v>6356</v>
      </c>
      <c r="C5460" s="1" t="s">
        <v>1205</v>
      </c>
      <c r="D5460" s="1" t="s">
        <v>1206</v>
      </c>
      <c r="E5460" s="1" t="s">
        <v>8984</v>
      </c>
      <c r="F5460" s="1" t="s">
        <v>9440</v>
      </c>
    </row>
    <row r="5461" spans="1:6" x14ac:dyDescent="0.3">
      <c r="A5461" s="1" t="s">
        <v>2552</v>
      </c>
      <c r="B5461" s="1" t="s">
        <v>6356</v>
      </c>
      <c r="C5461" s="1" t="s">
        <v>1205</v>
      </c>
      <c r="D5461" s="1" t="s">
        <v>1206</v>
      </c>
      <c r="E5461" s="1" t="s">
        <v>8985</v>
      </c>
      <c r="F5461" s="1" t="s">
        <v>9441</v>
      </c>
    </row>
    <row r="5462" spans="1:6" x14ac:dyDescent="0.3">
      <c r="A5462" s="1" t="s">
        <v>2552</v>
      </c>
      <c r="B5462" s="1" t="s">
        <v>6356</v>
      </c>
      <c r="C5462" s="1" t="s">
        <v>1205</v>
      </c>
      <c r="D5462" s="1" t="s">
        <v>1206</v>
      </c>
      <c r="E5462" s="1" t="s">
        <v>8986</v>
      </c>
      <c r="F5462" s="1" t="s">
        <v>9442</v>
      </c>
    </row>
    <row r="5463" spans="1:6" x14ac:dyDescent="0.3">
      <c r="A5463" s="1" t="s">
        <v>2552</v>
      </c>
      <c r="B5463" s="1" t="s">
        <v>6356</v>
      </c>
      <c r="C5463" s="1" t="s">
        <v>1205</v>
      </c>
      <c r="D5463" s="1" t="s">
        <v>1206</v>
      </c>
      <c r="E5463" s="1" t="s">
        <v>8987</v>
      </c>
      <c r="F5463" s="1" t="s">
        <v>9443</v>
      </c>
    </row>
    <row r="5464" spans="1:6" x14ac:dyDescent="0.3">
      <c r="A5464" s="1" t="s">
        <v>2552</v>
      </c>
      <c r="B5464" s="1" t="s">
        <v>6356</v>
      </c>
      <c r="C5464" s="1" t="s">
        <v>1205</v>
      </c>
      <c r="D5464" s="1" t="s">
        <v>1206</v>
      </c>
      <c r="E5464" s="1" t="s">
        <v>8988</v>
      </c>
      <c r="F5464" s="1" t="s">
        <v>9444</v>
      </c>
    </row>
    <row r="5465" spans="1:6" x14ac:dyDescent="0.3">
      <c r="A5465" s="1" t="s">
        <v>2552</v>
      </c>
      <c r="B5465" s="1" t="s">
        <v>6356</v>
      </c>
      <c r="C5465" s="1" t="s">
        <v>1205</v>
      </c>
      <c r="D5465" s="1" t="s">
        <v>1206</v>
      </c>
      <c r="E5465" s="1" t="s">
        <v>8989</v>
      </c>
      <c r="F5465" s="1" t="s">
        <v>9445</v>
      </c>
    </row>
    <row r="5466" spans="1:6" x14ac:dyDescent="0.3">
      <c r="A5466" s="1" t="s">
        <v>2552</v>
      </c>
      <c r="B5466" s="1" t="s">
        <v>6356</v>
      </c>
      <c r="C5466" s="1" t="s">
        <v>1205</v>
      </c>
      <c r="D5466" s="1" t="s">
        <v>1206</v>
      </c>
      <c r="E5466" s="1" t="s">
        <v>8990</v>
      </c>
      <c r="F5466" s="1" t="s">
        <v>9446</v>
      </c>
    </row>
    <row r="5467" spans="1:6" x14ac:dyDescent="0.3">
      <c r="A5467" s="1" t="s">
        <v>2552</v>
      </c>
      <c r="B5467" s="1" t="s">
        <v>6357</v>
      </c>
      <c r="C5467" s="1" t="s">
        <v>1205</v>
      </c>
      <c r="D5467" s="1" t="s">
        <v>1206</v>
      </c>
      <c r="E5467" s="1" t="s">
        <v>8984</v>
      </c>
      <c r="F5467" s="1" t="s">
        <v>9440</v>
      </c>
    </row>
    <row r="5468" spans="1:6" x14ac:dyDescent="0.3">
      <c r="A5468" s="1" t="s">
        <v>2552</v>
      </c>
      <c r="B5468" s="1" t="s">
        <v>6357</v>
      </c>
      <c r="C5468" s="1" t="s">
        <v>1205</v>
      </c>
      <c r="D5468" s="1" t="s">
        <v>1206</v>
      </c>
      <c r="E5468" s="1" t="s">
        <v>8985</v>
      </c>
      <c r="F5468" s="1" t="s">
        <v>9441</v>
      </c>
    </row>
    <row r="5469" spans="1:6" x14ac:dyDescent="0.3">
      <c r="A5469" s="1" t="s">
        <v>2552</v>
      </c>
      <c r="B5469" s="1" t="s">
        <v>6357</v>
      </c>
      <c r="C5469" s="1" t="s">
        <v>1205</v>
      </c>
      <c r="D5469" s="1" t="s">
        <v>1206</v>
      </c>
      <c r="E5469" s="1" t="s">
        <v>8986</v>
      </c>
      <c r="F5469" s="1" t="s">
        <v>9442</v>
      </c>
    </row>
    <row r="5470" spans="1:6" x14ac:dyDescent="0.3">
      <c r="A5470" s="1" t="s">
        <v>2552</v>
      </c>
      <c r="B5470" s="1" t="s">
        <v>6357</v>
      </c>
      <c r="C5470" s="1" t="s">
        <v>1205</v>
      </c>
      <c r="D5470" s="1" t="s">
        <v>1206</v>
      </c>
      <c r="E5470" s="1" t="s">
        <v>8987</v>
      </c>
      <c r="F5470" s="1" t="s">
        <v>9443</v>
      </c>
    </row>
    <row r="5471" spans="1:6" x14ac:dyDescent="0.3">
      <c r="A5471" s="1" t="s">
        <v>2552</v>
      </c>
      <c r="B5471" s="1" t="s">
        <v>6357</v>
      </c>
      <c r="C5471" s="1" t="s">
        <v>1205</v>
      </c>
      <c r="D5471" s="1" t="s">
        <v>1206</v>
      </c>
      <c r="E5471" s="1" t="s">
        <v>8988</v>
      </c>
      <c r="F5471" s="1" t="s">
        <v>9444</v>
      </c>
    </row>
    <row r="5472" spans="1:6" x14ac:dyDescent="0.3">
      <c r="A5472" s="1" t="s">
        <v>2552</v>
      </c>
      <c r="B5472" s="1" t="s">
        <v>6357</v>
      </c>
      <c r="C5472" s="1" t="s">
        <v>1205</v>
      </c>
      <c r="D5472" s="1" t="s">
        <v>1206</v>
      </c>
      <c r="E5472" s="1" t="s">
        <v>8989</v>
      </c>
      <c r="F5472" s="1" t="s">
        <v>9445</v>
      </c>
    </row>
    <row r="5473" spans="1:6" x14ac:dyDescent="0.3">
      <c r="A5473" s="1" t="s">
        <v>2552</v>
      </c>
      <c r="B5473" s="1" t="s">
        <v>6357</v>
      </c>
      <c r="C5473" s="1" t="s">
        <v>1205</v>
      </c>
      <c r="D5473" s="1" t="s">
        <v>1206</v>
      </c>
      <c r="E5473" s="1" t="s">
        <v>8990</v>
      </c>
      <c r="F5473" s="1" t="s">
        <v>9446</v>
      </c>
    </row>
    <row r="5474" spans="1:6" x14ac:dyDescent="0.3">
      <c r="A5474" s="1" t="s">
        <v>1945</v>
      </c>
      <c r="B5474" s="1" t="s">
        <v>698</v>
      </c>
      <c r="C5474" s="1" t="s">
        <v>1205</v>
      </c>
      <c r="D5474" s="1" t="s">
        <v>1206</v>
      </c>
      <c r="E5474" s="1" t="s">
        <v>9074</v>
      </c>
      <c r="F5474" s="1" t="s">
        <v>9447</v>
      </c>
    </row>
    <row r="5475" spans="1:6" x14ac:dyDescent="0.3">
      <c r="A5475" s="1" t="s">
        <v>1945</v>
      </c>
      <c r="B5475" s="1" t="s">
        <v>698</v>
      </c>
      <c r="C5475" s="1" t="s">
        <v>1205</v>
      </c>
      <c r="D5475" s="1" t="s">
        <v>1206</v>
      </c>
      <c r="E5475" s="1" t="s">
        <v>9074</v>
      </c>
      <c r="F5475" s="1" t="s">
        <v>9447</v>
      </c>
    </row>
    <row r="5476" spans="1:6" x14ac:dyDescent="0.3">
      <c r="A5476" s="1" t="s">
        <v>1948</v>
      </c>
      <c r="B5476" s="1" t="s">
        <v>698</v>
      </c>
      <c r="C5476" s="1" t="s">
        <v>1205</v>
      </c>
      <c r="D5476" s="1" t="s">
        <v>1206</v>
      </c>
      <c r="E5476" s="1" t="s">
        <v>9075</v>
      </c>
      <c r="F5476" s="1" t="s">
        <v>9448</v>
      </c>
    </row>
    <row r="5477" spans="1:6" x14ac:dyDescent="0.3">
      <c r="A5477" s="1" t="s">
        <v>1948</v>
      </c>
      <c r="B5477" s="1" t="s">
        <v>698</v>
      </c>
      <c r="C5477" s="1" t="s">
        <v>1205</v>
      </c>
      <c r="D5477" s="1" t="s">
        <v>1206</v>
      </c>
      <c r="E5477" s="1" t="s">
        <v>9075</v>
      </c>
      <c r="F5477" s="1" t="s">
        <v>9448</v>
      </c>
    </row>
    <row r="5478" spans="1:6" x14ac:dyDescent="0.3">
      <c r="A5478" s="1" t="s">
        <v>1947</v>
      </c>
      <c r="B5478" s="1" t="s">
        <v>698</v>
      </c>
      <c r="C5478" s="1" t="s">
        <v>1205</v>
      </c>
      <c r="D5478" s="1" t="s">
        <v>1206</v>
      </c>
      <c r="E5478" s="1" t="s">
        <v>9075</v>
      </c>
      <c r="F5478" s="1" t="s">
        <v>9448</v>
      </c>
    </row>
    <row r="5479" spans="1:6" x14ac:dyDescent="0.3">
      <c r="A5479" s="1" t="s">
        <v>1947</v>
      </c>
      <c r="B5479" s="1" t="s">
        <v>698</v>
      </c>
      <c r="C5479" s="1" t="s">
        <v>1205</v>
      </c>
      <c r="D5479" s="1" t="s">
        <v>1206</v>
      </c>
      <c r="E5479" s="1" t="s">
        <v>9075</v>
      </c>
      <c r="F5479" s="1" t="s">
        <v>9448</v>
      </c>
    </row>
    <row r="5480" spans="1:6" x14ac:dyDescent="0.3">
      <c r="A5480" s="1" t="s">
        <v>1949</v>
      </c>
      <c r="B5480" s="1" t="s">
        <v>698</v>
      </c>
      <c r="C5480" s="1" t="s">
        <v>1205</v>
      </c>
      <c r="D5480" s="1" t="s">
        <v>1206</v>
      </c>
      <c r="E5480" s="1" t="s">
        <v>9075</v>
      </c>
      <c r="F5480" s="1" t="s">
        <v>9448</v>
      </c>
    </row>
    <row r="5481" spans="1:6" x14ac:dyDescent="0.3">
      <c r="A5481" s="1" t="s">
        <v>1949</v>
      </c>
      <c r="B5481" s="1" t="s">
        <v>698</v>
      </c>
      <c r="C5481" s="1" t="s">
        <v>1205</v>
      </c>
      <c r="D5481" s="1" t="s">
        <v>1206</v>
      </c>
      <c r="E5481" s="1" t="s">
        <v>9075</v>
      </c>
      <c r="F5481" s="1" t="s">
        <v>9448</v>
      </c>
    </row>
    <row r="5482" spans="1:6" x14ac:dyDescent="0.3">
      <c r="A5482" s="1" t="s">
        <v>1946</v>
      </c>
      <c r="B5482" s="1" t="s">
        <v>698</v>
      </c>
      <c r="C5482" s="1" t="s">
        <v>1205</v>
      </c>
      <c r="D5482" s="1" t="s">
        <v>1206</v>
      </c>
      <c r="E5482" s="1" t="s">
        <v>9075</v>
      </c>
      <c r="F5482" s="1" t="s">
        <v>9448</v>
      </c>
    </row>
    <row r="5483" spans="1:6" x14ac:dyDescent="0.3">
      <c r="A5483" s="1" t="s">
        <v>1946</v>
      </c>
      <c r="B5483" s="1" t="s">
        <v>698</v>
      </c>
      <c r="C5483" s="1" t="s">
        <v>1205</v>
      </c>
      <c r="D5483" s="1" t="s">
        <v>1206</v>
      </c>
      <c r="E5483" s="1" t="s">
        <v>9075</v>
      </c>
      <c r="F5483" s="1" t="s">
        <v>9448</v>
      </c>
    </row>
    <row r="5484" spans="1:6" x14ac:dyDescent="0.3">
      <c r="A5484" s="1" t="s">
        <v>1960</v>
      </c>
      <c r="B5484" s="1" t="s">
        <v>2802</v>
      </c>
      <c r="C5484" s="1" t="s">
        <v>1205</v>
      </c>
      <c r="D5484" s="1" t="s">
        <v>1206</v>
      </c>
      <c r="E5484" s="1" t="s">
        <v>8991</v>
      </c>
      <c r="F5484" s="1" t="s">
        <v>9449</v>
      </c>
    </row>
    <row r="5485" spans="1:6" x14ac:dyDescent="0.3">
      <c r="A5485" s="1" t="s">
        <v>1960</v>
      </c>
      <c r="B5485" s="1" t="s">
        <v>2802</v>
      </c>
      <c r="C5485" s="1" t="s">
        <v>1205</v>
      </c>
      <c r="D5485" s="1" t="s">
        <v>1206</v>
      </c>
      <c r="E5485" s="1" t="s">
        <v>8992</v>
      </c>
      <c r="F5485" s="1" t="s">
        <v>9450</v>
      </c>
    </row>
    <row r="5486" spans="1:6" x14ac:dyDescent="0.3">
      <c r="A5486" s="1" t="s">
        <v>2541</v>
      </c>
      <c r="B5486" s="1" t="s">
        <v>698</v>
      </c>
      <c r="C5486" s="1" t="s">
        <v>1205</v>
      </c>
      <c r="D5486" s="1" t="s">
        <v>1206</v>
      </c>
      <c r="E5486" s="1" t="s">
        <v>8993</v>
      </c>
      <c r="F5486" s="1" t="s">
        <v>9451</v>
      </c>
    </row>
    <row r="5487" spans="1:6" x14ac:dyDescent="0.3">
      <c r="A5487" s="1" t="s">
        <v>2541</v>
      </c>
      <c r="B5487" s="1" t="s">
        <v>698</v>
      </c>
      <c r="C5487" s="1" t="s">
        <v>1205</v>
      </c>
      <c r="D5487" s="1" t="s">
        <v>1206</v>
      </c>
      <c r="E5487" s="1" t="s">
        <v>8994</v>
      </c>
      <c r="F5487" s="1" t="s">
        <v>9452</v>
      </c>
    </row>
    <row r="5488" spans="1:6" x14ac:dyDescent="0.3">
      <c r="A5488" s="1" t="s">
        <v>2541</v>
      </c>
      <c r="B5488" s="1" t="s">
        <v>698</v>
      </c>
      <c r="C5488" s="1" t="s">
        <v>1205</v>
      </c>
      <c r="D5488" s="1" t="s">
        <v>1206</v>
      </c>
      <c r="E5488" s="1" t="s">
        <v>8995</v>
      </c>
      <c r="F5488" s="1" t="s">
        <v>9453</v>
      </c>
    </row>
    <row r="5489" spans="1:6" x14ac:dyDescent="0.3">
      <c r="A5489" s="1" t="s">
        <v>2541</v>
      </c>
      <c r="B5489" s="1" t="s">
        <v>698</v>
      </c>
      <c r="C5489" s="1" t="s">
        <v>1205</v>
      </c>
      <c r="D5489" s="1" t="s">
        <v>1206</v>
      </c>
      <c r="E5489" s="1" t="s">
        <v>8996</v>
      </c>
      <c r="F5489" s="1" t="s">
        <v>9454</v>
      </c>
    </row>
    <row r="5490" spans="1:6" x14ac:dyDescent="0.3">
      <c r="A5490" s="1" t="s">
        <v>2541</v>
      </c>
      <c r="B5490" s="1" t="s">
        <v>698</v>
      </c>
      <c r="C5490" s="1" t="s">
        <v>1205</v>
      </c>
      <c r="D5490" s="1" t="s">
        <v>1206</v>
      </c>
      <c r="E5490" s="1" t="s">
        <v>8997</v>
      </c>
      <c r="F5490" s="1" t="s">
        <v>9455</v>
      </c>
    </row>
    <row r="5491" spans="1:6" x14ac:dyDescent="0.3">
      <c r="A5491" s="1" t="s">
        <v>2541</v>
      </c>
      <c r="B5491" s="1" t="s">
        <v>698</v>
      </c>
      <c r="C5491" s="1" t="s">
        <v>1205</v>
      </c>
      <c r="D5491" s="1" t="s">
        <v>1206</v>
      </c>
      <c r="E5491" s="1" t="s">
        <v>8998</v>
      </c>
      <c r="F5491" s="1" t="s">
        <v>9456</v>
      </c>
    </row>
    <row r="5492" spans="1:6" x14ac:dyDescent="0.3">
      <c r="A5492" s="1" t="s">
        <v>2541</v>
      </c>
      <c r="B5492" s="1" t="s">
        <v>698</v>
      </c>
      <c r="C5492" s="1" t="s">
        <v>1205</v>
      </c>
      <c r="D5492" s="1" t="s">
        <v>1206</v>
      </c>
      <c r="E5492" s="1" t="s">
        <v>8999</v>
      </c>
      <c r="F5492" s="1" t="s">
        <v>9457</v>
      </c>
    </row>
    <row r="5493" spans="1:6" x14ac:dyDescent="0.3">
      <c r="A5493" s="1" t="s">
        <v>2541</v>
      </c>
      <c r="B5493" s="1" t="s">
        <v>698</v>
      </c>
      <c r="C5493" s="1" t="s">
        <v>1205</v>
      </c>
      <c r="D5493" s="1" t="s">
        <v>1206</v>
      </c>
      <c r="E5493" s="1" t="s">
        <v>8993</v>
      </c>
      <c r="F5493" s="1" t="s">
        <v>9451</v>
      </c>
    </row>
    <row r="5494" spans="1:6" x14ac:dyDescent="0.3">
      <c r="A5494" s="1" t="s">
        <v>2541</v>
      </c>
      <c r="B5494" s="1" t="s">
        <v>698</v>
      </c>
      <c r="C5494" s="1" t="s">
        <v>1205</v>
      </c>
      <c r="D5494" s="1" t="s">
        <v>1206</v>
      </c>
      <c r="E5494" s="1" t="s">
        <v>8994</v>
      </c>
      <c r="F5494" s="1" t="s">
        <v>9452</v>
      </c>
    </row>
    <row r="5495" spans="1:6" x14ac:dyDescent="0.3">
      <c r="A5495" s="1" t="s">
        <v>2541</v>
      </c>
      <c r="B5495" s="1" t="s">
        <v>698</v>
      </c>
      <c r="C5495" s="1" t="s">
        <v>1205</v>
      </c>
      <c r="D5495" s="1" t="s">
        <v>1206</v>
      </c>
      <c r="E5495" s="1" t="s">
        <v>8995</v>
      </c>
      <c r="F5495" s="1" t="s">
        <v>9453</v>
      </c>
    </row>
    <row r="5496" spans="1:6" x14ac:dyDescent="0.3">
      <c r="A5496" s="1" t="s">
        <v>2541</v>
      </c>
      <c r="B5496" s="1" t="s">
        <v>698</v>
      </c>
      <c r="C5496" s="1" t="s">
        <v>1205</v>
      </c>
      <c r="D5496" s="1" t="s">
        <v>1206</v>
      </c>
      <c r="E5496" s="1" t="s">
        <v>8996</v>
      </c>
      <c r="F5496" s="1" t="s">
        <v>9454</v>
      </c>
    </row>
    <row r="5497" spans="1:6" x14ac:dyDescent="0.3">
      <c r="A5497" s="1" t="s">
        <v>2541</v>
      </c>
      <c r="B5497" s="1" t="s">
        <v>698</v>
      </c>
      <c r="C5497" s="1" t="s">
        <v>1205</v>
      </c>
      <c r="D5497" s="1" t="s">
        <v>1206</v>
      </c>
      <c r="E5497" s="1" t="s">
        <v>9000</v>
      </c>
      <c r="F5497" s="1" t="s">
        <v>9458</v>
      </c>
    </row>
    <row r="5498" spans="1:6" x14ac:dyDescent="0.3">
      <c r="A5498" s="1" t="s">
        <v>2541</v>
      </c>
      <c r="B5498" s="1" t="s">
        <v>698</v>
      </c>
      <c r="C5498" s="1" t="s">
        <v>1205</v>
      </c>
      <c r="D5498" s="1" t="s">
        <v>1206</v>
      </c>
      <c r="E5498" s="1" t="s">
        <v>8993</v>
      </c>
      <c r="F5498" s="1" t="s">
        <v>9451</v>
      </c>
    </row>
    <row r="5499" spans="1:6" x14ac:dyDescent="0.3">
      <c r="A5499" s="1" t="s">
        <v>2541</v>
      </c>
      <c r="B5499" s="1" t="s">
        <v>698</v>
      </c>
      <c r="C5499" s="1" t="s">
        <v>1205</v>
      </c>
      <c r="D5499" s="1" t="s">
        <v>1206</v>
      </c>
      <c r="E5499" s="1" t="s">
        <v>8994</v>
      </c>
      <c r="F5499" s="1" t="s">
        <v>9452</v>
      </c>
    </row>
    <row r="5500" spans="1:6" x14ac:dyDescent="0.3">
      <c r="A5500" s="1" t="s">
        <v>2541</v>
      </c>
      <c r="B5500" s="1" t="s">
        <v>698</v>
      </c>
      <c r="C5500" s="1" t="s">
        <v>1205</v>
      </c>
      <c r="D5500" s="1" t="s">
        <v>1206</v>
      </c>
      <c r="E5500" s="1" t="s">
        <v>8995</v>
      </c>
      <c r="F5500" s="1" t="s">
        <v>9453</v>
      </c>
    </row>
    <row r="5501" spans="1:6" x14ac:dyDescent="0.3">
      <c r="A5501" s="1" t="s">
        <v>2541</v>
      </c>
      <c r="B5501" s="1" t="s">
        <v>698</v>
      </c>
      <c r="C5501" s="1" t="s">
        <v>1205</v>
      </c>
      <c r="D5501" s="1" t="s">
        <v>1206</v>
      </c>
      <c r="E5501" s="1" t="s">
        <v>8996</v>
      </c>
      <c r="F5501" s="1" t="s">
        <v>9454</v>
      </c>
    </row>
    <row r="5502" spans="1:6" x14ac:dyDescent="0.3">
      <c r="A5502" s="1" t="s">
        <v>2541</v>
      </c>
      <c r="B5502" s="1" t="s">
        <v>698</v>
      </c>
      <c r="C5502" s="1" t="s">
        <v>1205</v>
      </c>
      <c r="D5502" s="1" t="s">
        <v>1206</v>
      </c>
      <c r="E5502" s="1" t="s">
        <v>9000</v>
      </c>
      <c r="F5502" s="1" t="s">
        <v>9458</v>
      </c>
    </row>
    <row r="5503" spans="1:6" x14ac:dyDescent="0.3">
      <c r="A5503" s="1" t="s">
        <v>2541</v>
      </c>
      <c r="B5503" s="1" t="s">
        <v>698</v>
      </c>
      <c r="C5503" s="1" t="s">
        <v>1205</v>
      </c>
      <c r="D5503" s="1" t="s">
        <v>1206</v>
      </c>
      <c r="E5503" s="1" t="s">
        <v>9001</v>
      </c>
      <c r="F5503" s="1" t="s">
        <v>9459</v>
      </c>
    </row>
    <row r="5504" spans="1:6" x14ac:dyDescent="0.3">
      <c r="A5504" s="1" t="s">
        <v>2541</v>
      </c>
      <c r="B5504" s="1" t="s">
        <v>698</v>
      </c>
      <c r="C5504" s="1" t="s">
        <v>1205</v>
      </c>
      <c r="D5504" s="1" t="s">
        <v>1206</v>
      </c>
      <c r="E5504" s="1" t="s">
        <v>9002</v>
      </c>
      <c r="F5504" s="1" t="s">
        <v>9460</v>
      </c>
    </row>
    <row r="5505" spans="1:6" x14ac:dyDescent="0.3">
      <c r="A5505" s="1" t="s">
        <v>2541</v>
      </c>
      <c r="B5505" s="1" t="s">
        <v>698</v>
      </c>
      <c r="C5505" s="1" t="s">
        <v>1205</v>
      </c>
      <c r="D5505" s="1" t="s">
        <v>1206</v>
      </c>
      <c r="E5505" s="1" t="s">
        <v>9003</v>
      </c>
      <c r="F5505" s="1" t="s">
        <v>9461</v>
      </c>
    </row>
    <row r="5506" spans="1:6" x14ac:dyDescent="0.3">
      <c r="A5506" s="1" t="s">
        <v>2541</v>
      </c>
      <c r="B5506" s="1" t="s">
        <v>698</v>
      </c>
      <c r="C5506" s="1" t="s">
        <v>1205</v>
      </c>
      <c r="D5506" s="1" t="s">
        <v>1206</v>
      </c>
      <c r="E5506" s="1" t="s">
        <v>8993</v>
      </c>
      <c r="F5506" s="1" t="s">
        <v>9451</v>
      </c>
    </row>
    <row r="5507" spans="1:6" x14ac:dyDescent="0.3">
      <c r="A5507" s="1" t="s">
        <v>2541</v>
      </c>
      <c r="B5507" s="1" t="s">
        <v>698</v>
      </c>
      <c r="C5507" s="1" t="s">
        <v>1205</v>
      </c>
      <c r="D5507" s="1" t="s">
        <v>1206</v>
      </c>
      <c r="E5507" s="1" t="s">
        <v>8994</v>
      </c>
      <c r="F5507" s="1" t="s">
        <v>9452</v>
      </c>
    </row>
    <row r="5508" spans="1:6" x14ac:dyDescent="0.3">
      <c r="A5508" s="1" t="s">
        <v>2541</v>
      </c>
      <c r="B5508" s="1" t="s">
        <v>698</v>
      </c>
      <c r="C5508" s="1" t="s">
        <v>1205</v>
      </c>
      <c r="D5508" s="1" t="s">
        <v>1206</v>
      </c>
      <c r="E5508" s="1" t="s">
        <v>8995</v>
      </c>
      <c r="F5508" s="1" t="s">
        <v>9453</v>
      </c>
    </row>
    <row r="5509" spans="1:6" x14ac:dyDescent="0.3">
      <c r="A5509" s="1" t="s">
        <v>2541</v>
      </c>
      <c r="B5509" s="1" t="s">
        <v>698</v>
      </c>
      <c r="C5509" s="1" t="s">
        <v>1205</v>
      </c>
      <c r="D5509" s="1" t="s">
        <v>1206</v>
      </c>
      <c r="E5509" s="1" t="s">
        <v>9004</v>
      </c>
      <c r="F5509" s="1" t="s">
        <v>9454</v>
      </c>
    </row>
    <row r="5510" spans="1:6" x14ac:dyDescent="0.3">
      <c r="A5510" s="1" t="s">
        <v>2541</v>
      </c>
      <c r="B5510" s="1" t="s">
        <v>698</v>
      </c>
      <c r="C5510" s="1" t="s">
        <v>1205</v>
      </c>
      <c r="D5510" s="1" t="s">
        <v>1206</v>
      </c>
      <c r="E5510" s="1" t="s">
        <v>9005</v>
      </c>
      <c r="F5510" s="1" t="s">
        <v>9462</v>
      </c>
    </row>
    <row r="5511" spans="1:6" x14ac:dyDescent="0.3">
      <c r="A5511" s="1" t="s">
        <v>2541</v>
      </c>
      <c r="B5511" s="1" t="s">
        <v>698</v>
      </c>
      <c r="C5511" s="1" t="s">
        <v>1205</v>
      </c>
      <c r="D5511" s="1" t="s">
        <v>1206</v>
      </c>
      <c r="E5511" s="1" t="s">
        <v>8993</v>
      </c>
      <c r="F5511" s="1" t="s">
        <v>9451</v>
      </c>
    </row>
    <row r="5512" spans="1:6" x14ac:dyDescent="0.3">
      <c r="A5512" s="1" t="s">
        <v>2541</v>
      </c>
      <c r="B5512" s="1" t="s">
        <v>698</v>
      </c>
      <c r="C5512" s="1" t="s">
        <v>1205</v>
      </c>
      <c r="D5512" s="1" t="s">
        <v>1206</v>
      </c>
      <c r="E5512" s="1" t="s">
        <v>9006</v>
      </c>
      <c r="F5512" s="1" t="s">
        <v>9463</v>
      </c>
    </row>
    <row r="5513" spans="1:6" x14ac:dyDescent="0.3">
      <c r="A5513" s="1" t="s">
        <v>2541</v>
      </c>
      <c r="B5513" s="1" t="s">
        <v>698</v>
      </c>
      <c r="C5513" s="1" t="s">
        <v>1205</v>
      </c>
      <c r="D5513" s="1" t="s">
        <v>1206</v>
      </c>
      <c r="E5513" s="1" t="s">
        <v>8995</v>
      </c>
      <c r="F5513" s="1" t="s">
        <v>9453</v>
      </c>
    </row>
    <row r="5514" spans="1:6" x14ac:dyDescent="0.3">
      <c r="A5514" s="1" t="s">
        <v>2541</v>
      </c>
      <c r="B5514" s="1" t="s">
        <v>698</v>
      </c>
      <c r="C5514" s="1" t="s">
        <v>1205</v>
      </c>
      <c r="D5514" s="1" t="s">
        <v>1206</v>
      </c>
      <c r="E5514" s="1" t="s">
        <v>9004</v>
      </c>
      <c r="F5514" s="1" t="s">
        <v>9454</v>
      </c>
    </row>
    <row r="5515" spans="1:6" x14ac:dyDescent="0.3">
      <c r="A5515" s="1" t="s">
        <v>2541</v>
      </c>
      <c r="B5515" s="1" t="s">
        <v>698</v>
      </c>
      <c r="C5515" s="1" t="s">
        <v>1205</v>
      </c>
      <c r="D5515" s="1" t="s">
        <v>1206</v>
      </c>
      <c r="E5515" s="1" t="s">
        <v>8993</v>
      </c>
      <c r="F5515" s="1" t="s">
        <v>9451</v>
      </c>
    </row>
    <row r="5516" spans="1:6" x14ac:dyDescent="0.3">
      <c r="A5516" s="1" t="s">
        <v>2541</v>
      </c>
      <c r="B5516" s="1" t="s">
        <v>698</v>
      </c>
      <c r="C5516" s="1" t="s">
        <v>1205</v>
      </c>
      <c r="D5516" s="1" t="s">
        <v>1206</v>
      </c>
      <c r="E5516" s="1" t="s">
        <v>9007</v>
      </c>
      <c r="F5516" s="1" t="s">
        <v>9464</v>
      </c>
    </row>
    <row r="5517" spans="1:6" x14ac:dyDescent="0.3">
      <c r="A5517" s="1" t="s">
        <v>2541</v>
      </c>
      <c r="B5517" s="1" t="s">
        <v>698</v>
      </c>
      <c r="C5517" s="1" t="s">
        <v>1205</v>
      </c>
      <c r="D5517" s="1" t="s">
        <v>1206</v>
      </c>
      <c r="E5517" s="1" t="s">
        <v>8995</v>
      </c>
      <c r="F5517" s="1" t="s">
        <v>9453</v>
      </c>
    </row>
    <row r="5518" spans="1:6" x14ac:dyDescent="0.3">
      <c r="A5518" s="1" t="s">
        <v>2541</v>
      </c>
      <c r="B5518" s="1" t="s">
        <v>698</v>
      </c>
      <c r="C5518" s="1" t="s">
        <v>1205</v>
      </c>
      <c r="D5518" s="1" t="s">
        <v>1206</v>
      </c>
      <c r="E5518" s="1" t="s">
        <v>8996</v>
      </c>
      <c r="F5518" s="1" t="s">
        <v>9454</v>
      </c>
    </row>
    <row r="5519" spans="1:6" x14ac:dyDescent="0.3">
      <c r="A5519" s="1" t="s">
        <v>2541</v>
      </c>
      <c r="B5519" s="1" t="s">
        <v>698</v>
      </c>
      <c r="C5519" s="1" t="s">
        <v>1205</v>
      </c>
      <c r="D5519" s="1" t="s">
        <v>1206</v>
      </c>
      <c r="E5519" s="1" t="s">
        <v>9008</v>
      </c>
      <c r="F5519" s="1" t="s">
        <v>9465</v>
      </c>
    </row>
    <row r="5520" spans="1:6" x14ac:dyDescent="0.3">
      <c r="A5520" s="1" t="s">
        <v>2541</v>
      </c>
      <c r="B5520" s="1" t="s">
        <v>698</v>
      </c>
      <c r="C5520" s="1" t="s">
        <v>1205</v>
      </c>
      <c r="D5520" s="1" t="s">
        <v>1206</v>
      </c>
      <c r="E5520" s="1" t="s">
        <v>8994</v>
      </c>
      <c r="F5520" s="1" t="s">
        <v>9452</v>
      </c>
    </row>
    <row r="5521" spans="1:6" x14ac:dyDescent="0.3">
      <c r="A5521" s="1" t="s">
        <v>2541</v>
      </c>
      <c r="B5521" s="1" t="s">
        <v>698</v>
      </c>
      <c r="C5521" s="1" t="s">
        <v>1205</v>
      </c>
      <c r="D5521" s="1" t="s">
        <v>1206</v>
      </c>
      <c r="E5521" s="1" t="s">
        <v>8995</v>
      </c>
      <c r="F5521" s="1" t="s">
        <v>9453</v>
      </c>
    </row>
    <row r="5522" spans="1:6" x14ac:dyDescent="0.3">
      <c r="A5522" s="1" t="s">
        <v>2541</v>
      </c>
      <c r="B5522" s="1" t="s">
        <v>698</v>
      </c>
      <c r="C5522" s="1" t="s">
        <v>1205</v>
      </c>
      <c r="D5522" s="1" t="s">
        <v>1206</v>
      </c>
      <c r="E5522" s="1" t="s">
        <v>8996</v>
      </c>
      <c r="F5522" s="1" t="s">
        <v>9454</v>
      </c>
    </row>
    <row r="5523" spans="1:6" x14ac:dyDescent="0.3">
      <c r="A5523" s="1" t="s">
        <v>2541</v>
      </c>
      <c r="B5523" s="1" t="s">
        <v>698</v>
      </c>
      <c r="C5523" s="1" t="s">
        <v>1205</v>
      </c>
      <c r="D5523" s="1" t="s">
        <v>1206</v>
      </c>
      <c r="E5523" s="1" t="s">
        <v>9008</v>
      </c>
      <c r="F5523" s="1" t="s">
        <v>9465</v>
      </c>
    </row>
    <row r="5524" spans="1:6" x14ac:dyDescent="0.3">
      <c r="A5524" s="1" t="s">
        <v>2541</v>
      </c>
      <c r="B5524" s="1" t="s">
        <v>698</v>
      </c>
      <c r="C5524" s="1" t="s">
        <v>1205</v>
      </c>
      <c r="D5524" s="1" t="s">
        <v>1206</v>
      </c>
      <c r="E5524" s="1" t="s">
        <v>8994</v>
      </c>
      <c r="F5524" s="1" t="s">
        <v>9452</v>
      </c>
    </row>
    <row r="5525" spans="1:6" x14ac:dyDescent="0.3">
      <c r="A5525" s="1" t="s">
        <v>2541</v>
      </c>
      <c r="B5525" s="1" t="s">
        <v>698</v>
      </c>
      <c r="C5525" s="1" t="s">
        <v>1205</v>
      </c>
      <c r="D5525" s="1" t="s">
        <v>1206</v>
      </c>
      <c r="E5525" s="1" t="s">
        <v>8995</v>
      </c>
      <c r="F5525" s="1" t="s">
        <v>9453</v>
      </c>
    </row>
    <row r="5526" spans="1:6" x14ac:dyDescent="0.3">
      <c r="A5526" s="1" t="s">
        <v>2541</v>
      </c>
      <c r="B5526" s="1" t="s">
        <v>698</v>
      </c>
      <c r="C5526" s="1" t="s">
        <v>1205</v>
      </c>
      <c r="D5526" s="1" t="s">
        <v>1206</v>
      </c>
      <c r="E5526" s="1" t="s">
        <v>8996</v>
      </c>
      <c r="F5526" s="1" t="s">
        <v>9454</v>
      </c>
    </row>
    <row r="5527" spans="1:6" x14ac:dyDescent="0.3">
      <c r="A5527" s="1" t="s">
        <v>2541</v>
      </c>
      <c r="B5527" s="1" t="s">
        <v>698</v>
      </c>
      <c r="C5527" s="1" t="s">
        <v>1205</v>
      </c>
      <c r="D5527" s="1" t="s">
        <v>1206</v>
      </c>
      <c r="E5527" s="1" t="s">
        <v>9008</v>
      </c>
      <c r="F5527" s="1" t="s">
        <v>9465</v>
      </c>
    </row>
    <row r="5528" spans="1:6" x14ac:dyDescent="0.3">
      <c r="A5528" s="1" t="s">
        <v>2541</v>
      </c>
      <c r="B5528" s="1" t="s">
        <v>698</v>
      </c>
      <c r="C5528" s="1" t="s">
        <v>1205</v>
      </c>
      <c r="D5528" s="1" t="s">
        <v>1206</v>
      </c>
      <c r="E5528" s="1" t="s">
        <v>9009</v>
      </c>
      <c r="F5528" s="1" t="s">
        <v>9466</v>
      </c>
    </row>
    <row r="5529" spans="1:6" x14ac:dyDescent="0.3">
      <c r="A5529" s="1" t="s">
        <v>2541</v>
      </c>
      <c r="B5529" s="1" t="s">
        <v>698</v>
      </c>
      <c r="C5529" s="1" t="s">
        <v>1205</v>
      </c>
      <c r="D5529" s="1" t="s">
        <v>1206</v>
      </c>
      <c r="E5529" s="1" t="s">
        <v>8995</v>
      </c>
      <c r="F5529" s="1" t="s">
        <v>9453</v>
      </c>
    </row>
    <row r="5530" spans="1:6" x14ac:dyDescent="0.3">
      <c r="A5530" s="1" t="s">
        <v>2541</v>
      </c>
      <c r="B5530" s="1" t="s">
        <v>698</v>
      </c>
      <c r="C5530" s="1" t="s">
        <v>1205</v>
      </c>
      <c r="D5530" s="1" t="s">
        <v>1206</v>
      </c>
      <c r="E5530" s="1" t="s">
        <v>8996</v>
      </c>
      <c r="F5530" s="1" t="s">
        <v>9454</v>
      </c>
    </row>
    <row r="5531" spans="1:6" x14ac:dyDescent="0.3">
      <c r="A5531" s="1" t="s">
        <v>2541</v>
      </c>
      <c r="B5531" s="1" t="s">
        <v>698</v>
      </c>
      <c r="C5531" s="1" t="s">
        <v>1205</v>
      </c>
      <c r="D5531" s="1" t="s">
        <v>1206</v>
      </c>
      <c r="E5531" s="1" t="s">
        <v>9008</v>
      </c>
      <c r="F5531" s="1" t="s">
        <v>9465</v>
      </c>
    </row>
    <row r="5532" spans="1:6" x14ac:dyDescent="0.3">
      <c r="A5532" s="1" t="s">
        <v>2541</v>
      </c>
      <c r="B5532" s="1" t="s">
        <v>698</v>
      </c>
      <c r="C5532" s="1" t="s">
        <v>1205</v>
      </c>
      <c r="D5532" s="1" t="s">
        <v>1206</v>
      </c>
      <c r="E5532" s="1" t="s">
        <v>8994</v>
      </c>
      <c r="F5532" s="1" t="s">
        <v>9452</v>
      </c>
    </row>
    <row r="5533" spans="1:6" x14ac:dyDescent="0.3">
      <c r="A5533" s="1" t="s">
        <v>2541</v>
      </c>
      <c r="B5533" s="1" t="s">
        <v>698</v>
      </c>
      <c r="C5533" s="1" t="s">
        <v>1205</v>
      </c>
      <c r="D5533" s="1" t="s">
        <v>1206</v>
      </c>
      <c r="E5533" s="1" t="s">
        <v>8995</v>
      </c>
      <c r="F5533" s="1" t="s">
        <v>9453</v>
      </c>
    </row>
    <row r="5534" spans="1:6" x14ac:dyDescent="0.3">
      <c r="A5534" s="1" t="s">
        <v>2541</v>
      </c>
      <c r="B5534" s="1" t="s">
        <v>698</v>
      </c>
      <c r="C5534" s="1" t="s">
        <v>1205</v>
      </c>
      <c r="D5534" s="1" t="s">
        <v>1206</v>
      </c>
      <c r="E5534" s="1" t="s">
        <v>8996</v>
      </c>
      <c r="F5534" s="1" t="s">
        <v>9454</v>
      </c>
    </row>
    <row r="5535" spans="1:6" x14ac:dyDescent="0.3">
      <c r="A5535" s="1" t="s">
        <v>2541</v>
      </c>
      <c r="B5535" s="1" t="s">
        <v>698</v>
      </c>
      <c r="C5535" s="1" t="s">
        <v>1205</v>
      </c>
      <c r="D5535" s="1" t="s">
        <v>1206</v>
      </c>
      <c r="E5535" s="1" t="s">
        <v>9010</v>
      </c>
      <c r="F5535" s="1" t="s">
        <v>9467</v>
      </c>
    </row>
    <row r="5536" spans="1:6" x14ac:dyDescent="0.3">
      <c r="A5536" s="1" t="s">
        <v>2541</v>
      </c>
      <c r="B5536" s="1" t="s">
        <v>698</v>
      </c>
      <c r="C5536" s="1" t="s">
        <v>1205</v>
      </c>
      <c r="D5536" s="1" t="s">
        <v>1206</v>
      </c>
      <c r="E5536" s="1" t="s">
        <v>9008</v>
      </c>
      <c r="F5536" s="1" t="s">
        <v>9465</v>
      </c>
    </row>
    <row r="5537" spans="1:6" x14ac:dyDescent="0.3">
      <c r="A5537" s="1" t="s">
        <v>2541</v>
      </c>
      <c r="B5537" s="1" t="s">
        <v>698</v>
      </c>
      <c r="C5537" s="1" t="s">
        <v>1205</v>
      </c>
      <c r="D5537" s="1" t="s">
        <v>1206</v>
      </c>
      <c r="E5537" s="1" t="s">
        <v>8994</v>
      </c>
      <c r="F5537" s="1" t="s">
        <v>9452</v>
      </c>
    </row>
    <row r="5538" spans="1:6" x14ac:dyDescent="0.3">
      <c r="A5538" s="1" t="s">
        <v>2541</v>
      </c>
      <c r="B5538" s="1" t="s">
        <v>698</v>
      </c>
      <c r="C5538" s="1" t="s">
        <v>1205</v>
      </c>
      <c r="D5538" s="1" t="s">
        <v>1206</v>
      </c>
      <c r="E5538" s="1" t="s">
        <v>8995</v>
      </c>
      <c r="F5538" s="1" t="s">
        <v>9453</v>
      </c>
    </row>
    <row r="5539" spans="1:6" x14ac:dyDescent="0.3">
      <c r="A5539" s="1" t="s">
        <v>2541</v>
      </c>
      <c r="B5539" s="1" t="s">
        <v>698</v>
      </c>
      <c r="C5539" s="1" t="s">
        <v>1205</v>
      </c>
      <c r="D5539" s="1" t="s">
        <v>1206</v>
      </c>
      <c r="E5539" s="1" t="s">
        <v>8996</v>
      </c>
      <c r="F5539" s="1" t="s">
        <v>9454</v>
      </c>
    </row>
    <row r="5540" spans="1:6" x14ac:dyDescent="0.3">
      <c r="A5540" s="1" t="s">
        <v>2541</v>
      </c>
      <c r="B5540" s="1" t="s">
        <v>698</v>
      </c>
      <c r="C5540" s="1" t="s">
        <v>1205</v>
      </c>
      <c r="D5540" s="1" t="s">
        <v>1206</v>
      </c>
      <c r="E5540" s="1" t="s">
        <v>9011</v>
      </c>
      <c r="F5540" s="1" t="s">
        <v>9468</v>
      </c>
    </row>
    <row r="5541" spans="1:6" x14ac:dyDescent="0.3">
      <c r="A5541" s="1" t="s">
        <v>2541</v>
      </c>
      <c r="B5541" s="1" t="s">
        <v>698</v>
      </c>
      <c r="C5541" s="1" t="s">
        <v>1205</v>
      </c>
      <c r="D5541" s="1" t="s">
        <v>1206</v>
      </c>
      <c r="E5541" s="1" t="s">
        <v>9008</v>
      </c>
      <c r="F5541" s="1" t="s">
        <v>9465</v>
      </c>
    </row>
    <row r="5542" spans="1:6" x14ac:dyDescent="0.3">
      <c r="A5542" s="1" t="s">
        <v>2541</v>
      </c>
      <c r="B5542" s="1" t="s">
        <v>698</v>
      </c>
      <c r="C5542" s="1" t="s">
        <v>1205</v>
      </c>
      <c r="D5542" s="1" t="s">
        <v>1206</v>
      </c>
      <c r="E5542" s="1" t="s">
        <v>8994</v>
      </c>
      <c r="F5542" s="1" t="s">
        <v>9452</v>
      </c>
    </row>
    <row r="5543" spans="1:6" x14ac:dyDescent="0.3">
      <c r="A5543" s="1" t="s">
        <v>2541</v>
      </c>
      <c r="B5543" s="1" t="s">
        <v>698</v>
      </c>
      <c r="C5543" s="1" t="s">
        <v>1205</v>
      </c>
      <c r="D5543" s="1" t="s">
        <v>1206</v>
      </c>
      <c r="E5543" s="1" t="s">
        <v>8995</v>
      </c>
      <c r="F5543" s="1" t="s">
        <v>9453</v>
      </c>
    </row>
    <row r="5544" spans="1:6" x14ac:dyDescent="0.3">
      <c r="A5544" s="1" t="s">
        <v>2541</v>
      </c>
      <c r="B5544" s="1" t="s">
        <v>698</v>
      </c>
      <c r="C5544" s="1" t="s">
        <v>1205</v>
      </c>
      <c r="D5544" s="1" t="s">
        <v>1206</v>
      </c>
      <c r="E5544" s="1" t="s">
        <v>8996</v>
      </c>
      <c r="F5544" s="1" t="s">
        <v>9454</v>
      </c>
    </row>
    <row r="5545" spans="1:6" x14ac:dyDescent="0.3">
      <c r="A5545" s="1" t="s">
        <v>2541</v>
      </c>
      <c r="B5545" s="1" t="s">
        <v>698</v>
      </c>
      <c r="C5545" s="1" t="s">
        <v>1205</v>
      </c>
      <c r="D5545" s="1" t="s">
        <v>1206</v>
      </c>
      <c r="E5545" s="1" t="s">
        <v>9012</v>
      </c>
      <c r="F5545" s="1" t="s">
        <v>9469</v>
      </c>
    </row>
    <row r="5546" spans="1:6" x14ac:dyDescent="0.3">
      <c r="A5546" s="1" t="s">
        <v>2541</v>
      </c>
      <c r="B5546" s="1" t="s">
        <v>698</v>
      </c>
      <c r="C5546" s="1" t="s">
        <v>1205</v>
      </c>
      <c r="D5546" s="1" t="s">
        <v>1206</v>
      </c>
      <c r="E5546" s="1" t="s">
        <v>9008</v>
      </c>
      <c r="F5546" s="1" t="s">
        <v>9465</v>
      </c>
    </row>
    <row r="5547" spans="1:6" x14ac:dyDescent="0.3">
      <c r="A5547" s="1" t="s">
        <v>2541</v>
      </c>
      <c r="B5547" s="1" t="s">
        <v>698</v>
      </c>
      <c r="C5547" s="1" t="s">
        <v>1205</v>
      </c>
      <c r="D5547" s="1" t="s">
        <v>1206</v>
      </c>
      <c r="E5547" s="1" t="s">
        <v>8994</v>
      </c>
      <c r="F5547" s="1" t="s">
        <v>9452</v>
      </c>
    </row>
    <row r="5548" spans="1:6" x14ac:dyDescent="0.3">
      <c r="A5548" s="1" t="s">
        <v>2541</v>
      </c>
      <c r="B5548" s="1" t="s">
        <v>698</v>
      </c>
      <c r="C5548" s="1" t="s">
        <v>1205</v>
      </c>
      <c r="D5548" s="1" t="s">
        <v>1206</v>
      </c>
      <c r="E5548" s="1" t="s">
        <v>8995</v>
      </c>
      <c r="F5548" s="1" t="s">
        <v>9453</v>
      </c>
    </row>
    <row r="5549" spans="1:6" x14ac:dyDescent="0.3">
      <c r="A5549" s="1" t="s">
        <v>2541</v>
      </c>
      <c r="B5549" s="1" t="s">
        <v>698</v>
      </c>
      <c r="C5549" s="1" t="s">
        <v>1205</v>
      </c>
      <c r="D5549" s="1" t="s">
        <v>1206</v>
      </c>
      <c r="E5549" s="1" t="s">
        <v>8996</v>
      </c>
      <c r="F5549" s="1" t="s">
        <v>9454</v>
      </c>
    </row>
    <row r="5550" spans="1:6" x14ac:dyDescent="0.3">
      <c r="A5550" s="1" t="s">
        <v>2541</v>
      </c>
      <c r="B5550" s="1" t="s">
        <v>698</v>
      </c>
      <c r="C5550" s="1" t="s">
        <v>1205</v>
      </c>
      <c r="D5550" s="1" t="s">
        <v>1206</v>
      </c>
      <c r="E5550" s="1" t="s">
        <v>9013</v>
      </c>
      <c r="F5550" s="1" t="s">
        <v>9470</v>
      </c>
    </row>
    <row r="5551" spans="1:6" x14ac:dyDescent="0.3">
      <c r="A5551" s="1" t="s">
        <v>1825</v>
      </c>
      <c r="B5551" s="1" t="s">
        <v>698</v>
      </c>
      <c r="C5551" s="1" t="s">
        <v>1205</v>
      </c>
      <c r="D5551" s="1" t="s">
        <v>1206</v>
      </c>
      <c r="E5551" s="1" t="s">
        <v>9095</v>
      </c>
      <c r="F5551" s="1" t="s">
        <v>9471</v>
      </c>
    </row>
    <row r="5552" spans="1:6" x14ac:dyDescent="0.3">
      <c r="A5552" s="1" t="s">
        <v>1825</v>
      </c>
      <c r="B5552" s="1" t="s">
        <v>698</v>
      </c>
      <c r="C5552" s="1" t="s">
        <v>1205</v>
      </c>
      <c r="D5552" s="1" t="s">
        <v>1206</v>
      </c>
      <c r="E5552" s="1" t="s">
        <v>9096</v>
      </c>
      <c r="F5552" s="1" t="s">
        <v>9472</v>
      </c>
    </row>
    <row r="5553" spans="1:6" x14ac:dyDescent="0.3">
      <c r="A5553" s="1" t="s">
        <v>1826</v>
      </c>
      <c r="B5553" s="1" t="s">
        <v>2817</v>
      </c>
      <c r="C5553" s="1" t="s">
        <v>1205</v>
      </c>
      <c r="D5553" s="1" t="s">
        <v>1206</v>
      </c>
      <c r="E5553" s="1" t="s">
        <v>9105</v>
      </c>
      <c r="F5553" s="1" t="s">
        <v>9473</v>
      </c>
    </row>
    <row r="5554" spans="1:6" x14ac:dyDescent="0.3">
      <c r="A5554" s="1" t="s">
        <v>1826</v>
      </c>
      <c r="B5554" s="1" t="s">
        <v>2817</v>
      </c>
      <c r="C5554" s="1" t="s">
        <v>1205</v>
      </c>
      <c r="D5554" s="1" t="s">
        <v>1206</v>
      </c>
      <c r="E5554" s="1" t="s">
        <v>9105</v>
      </c>
      <c r="F5554" s="1" t="s">
        <v>9473</v>
      </c>
    </row>
    <row r="5555" spans="1:6" x14ac:dyDescent="0.3">
      <c r="A5555" s="1" t="s">
        <v>1826</v>
      </c>
      <c r="B5555" s="1" t="s">
        <v>2817</v>
      </c>
      <c r="C5555" s="1" t="s">
        <v>1205</v>
      </c>
      <c r="D5555" s="1" t="s">
        <v>1206</v>
      </c>
      <c r="E5555" s="1" t="s">
        <v>9106</v>
      </c>
      <c r="F5555" s="1" t="s">
        <v>9474</v>
      </c>
    </row>
    <row r="5556" spans="1:6" x14ac:dyDescent="0.3">
      <c r="A5556" s="1" t="s">
        <v>1826</v>
      </c>
      <c r="B5556" s="1" t="s">
        <v>2817</v>
      </c>
      <c r="C5556" s="1" t="s">
        <v>1205</v>
      </c>
      <c r="D5556" s="1" t="s">
        <v>1206</v>
      </c>
      <c r="E5556" s="1" t="s">
        <v>9106</v>
      </c>
      <c r="F5556" s="1" t="s">
        <v>9474</v>
      </c>
    </row>
    <row r="5557" spans="1:6" x14ac:dyDescent="0.3">
      <c r="A5557" s="1" t="s">
        <v>2400</v>
      </c>
      <c r="B5557" s="1" t="s">
        <v>2834</v>
      </c>
      <c r="C5557" s="1" t="s">
        <v>1205</v>
      </c>
      <c r="D5557" s="1" t="s">
        <v>1206</v>
      </c>
      <c r="E5557" s="1" t="s">
        <v>9120</v>
      </c>
      <c r="F5557" s="1" t="s">
        <v>9475</v>
      </c>
    </row>
    <row r="5558" spans="1:6" x14ac:dyDescent="0.3">
      <c r="A5558" s="1" t="s">
        <v>2400</v>
      </c>
      <c r="B5558" s="1" t="s">
        <v>2834</v>
      </c>
      <c r="C5558" s="1" t="s">
        <v>1205</v>
      </c>
      <c r="D5558" s="1" t="s">
        <v>1206</v>
      </c>
      <c r="E5558" s="1" t="s">
        <v>9121</v>
      </c>
      <c r="F5558" s="1" t="s">
        <v>9476</v>
      </c>
    </row>
    <row r="5559" spans="1:6" x14ac:dyDescent="0.3">
      <c r="A5559" s="1" t="s">
        <v>2400</v>
      </c>
      <c r="B5559" s="1" t="s">
        <v>2834</v>
      </c>
      <c r="C5559" s="1" t="s">
        <v>1205</v>
      </c>
      <c r="D5559" s="1" t="s">
        <v>1206</v>
      </c>
      <c r="E5559" s="1" t="s">
        <v>9122</v>
      </c>
      <c r="F5559" s="1" t="s">
        <v>9477</v>
      </c>
    </row>
    <row r="5560" spans="1:6" x14ac:dyDescent="0.3">
      <c r="A5560" s="1" t="s">
        <v>2400</v>
      </c>
      <c r="B5560" s="1" t="s">
        <v>2834</v>
      </c>
      <c r="C5560" s="1" t="s">
        <v>1205</v>
      </c>
      <c r="D5560" s="1" t="s">
        <v>1206</v>
      </c>
      <c r="E5560" s="1" t="s">
        <v>9123</v>
      </c>
      <c r="F5560" s="1" t="s">
        <v>9478</v>
      </c>
    </row>
    <row r="5561" spans="1:6" x14ac:dyDescent="0.3">
      <c r="A5561" s="1" t="s">
        <v>2400</v>
      </c>
      <c r="B5561" s="1" t="s">
        <v>2834</v>
      </c>
      <c r="C5561" s="1" t="s">
        <v>1205</v>
      </c>
      <c r="D5561" s="1" t="s">
        <v>1206</v>
      </c>
      <c r="E5561" s="1" t="s">
        <v>9124</v>
      </c>
      <c r="F5561" s="1" t="s">
        <v>9479</v>
      </c>
    </row>
    <row r="5562" spans="1:6" x14ac:dyDescent="0.3">
      <c r="A5562" s="1" t="s">
        <v>2400</v>
      </c>
      <c r="B5562" s="1" t="s">
        <v>2834</v>
      </c>
      <c r="C5562" s="1" t="s">
        <v>1205</v>
      </c>
      <c r="D5562" s="1" t="s">
        <v>1206</v>
      </c>
      <c r="E5562" s="1" t="s">
        <v>9125</v>
      </c>
      <c r="F5562" s="1" t="s">
        <v>9480</v>
      </c>
    </row>
    <row r="5563" spans="1:6" x14ac:dyDescent="0.3">
      <c r="A5563" s="1" t="s">
        <v>2400</v>
      </c>
      <c r="B5563" s="1" t="s">
        <v>2834</v>
      </c>
      <c r="C5563" s="1" t="s">
        <v>1205</v>
      </c>
      <c r="D5563" s="1" t="s">
        <v>1206</v>
      </c>
      <c r="E5563" s="1" t="s">
        <v>9126</v>
      </c>
      <c r="F5563" s="1" t="s">
        <v>9481</v>
      </c>
    </row>
    <row r="5564" spans="1:6" x14ac:dyDescent="0.3">
      <c r="A5564" s="1" t="s">
        <v>2400</v>
      </c>
      <c r="B5564" s="1" t="s">
        <v>2834</v>
      </c>
      <c r="C5564" s="1" t="s">
        <v>1205</v>
      </c>
      <c r="D5564" s="1" t="s">
        <v>1206</v>
      </c>
      <c r="E5564" s="1" t="s">
        <v>9127</v>
      </c>
      <c r="F5564" s="1" t="s">
        <v>9482</v>
      </c>
    </row>
    <row r="5565" spans="1:6" x14ac:dyDescent="0.3">
      <c r="A5565" s="1" t="s">
        <v>2400</v>
      </c>
      <c r="B5565" s="1" t="s">
        <v>2834</v>
      </c>
      <c r="C5565" s="1" t="s">
        <v>1205</v>
      </c>
      <c r="D5565" s="1" t="s">
        <v>1206</v>
      </c>
      <c r="E5565" s="1" t="s">
        <v>9128</v>
      </c>
      <c r="F5565" s="1" t="s">
        <v>9483</v>
      </c>
    </row>
    <row r="5566" spans="1:6" x14ac:dyDescent="0.3">
      <c r="A5566" s="1" t="s">
        <v>2400</v>
      </c>
      <c r="B5566" s="1" t="s">
        <v>2834</v>
      </c>
      <c r="C5566" s="1" t="s">
        <v>1205</v>
      </c>
      <c r="D5566" s="1" t="s">
        <v>1206</v>
      </c>
      <c r="E5566" s="1" t="s">
        <v>9129</v>
      </c>
      <c r="F5566" s="1" t="s">
        <v>9484</v>
      </c>
    </row>
    <row r="5567" spans="1:6" x14ac:dyDescent="0.3">
      <c r="A5567" s="1" t="s">
        <v>2400</v>
      </c>
      <c r="B5567" s="1" t="s">
        <v>2834</v>
      </c>
      <c r="C5567" s="1" t="s">
        <v>1205</v>
      </c>
      <c r="D5567" s="1" t="s">
        <v>1206</v>
      </c>
      <c r="E5567" s="1" t="s">
        <v>9130</v>
      </c>
      <c r="F5567" s="1" t="s">
        <v>9485</v>
      </c>
    </row>
    <row r="5568" spans="1:6" x14ac:dyDescent="0.3">
      <c r="A5568" s="1" t="s">
        <v>2400</v>
      </c>
      <c r="B5568" s="1" t="s">
        <v>2834</v>
      </c>
      <c r="C5568" s="1" t="s">
        <v>1205</v>
      </c>
      <c r="D5568" s="1" t="s">
        <v>1206</v>
      </c>
      <c r="E5568" s="1" t="s">
        <v>9131</v>
      </c>
      <c r="F5568" s="1" t="s">
        <v>9486</v>
      </c>
    </row>
    <row r="5569" spans="1:6" x14ac:dyDescent="0.3">
      <c r="A5569" s="1" t="s">
        <v>2400</v>
      </c>
      <c r="B5569" s="1" t="s">
        <v>2834</v>
      </c>
      <c r="C5569" s="1" t="s">
        <v>1205</v>
      </c>
      <c r="D5569" s="1" t="s">
        <v>1206</v>
      </c>
      <c r="E5569" s="1" t="s">
        <v>9132</v>
      </c>
      <c r="F5569" s="1" t="s">
        <v>9487</v>
      </c>
    </row>
    <row r="5570" spans="1:6" x14ac:dyDescent="0.3">
      <c r="A5570" s="1" t="s">
        <v>2400</v>
      </c>
      <c r="B5570" s="1" t="s">
        <v>2834</v>
      </c>
      <c r="C5570" s="1" t="s">
        <v>1205</v>
      </c>
      <c r="D5570" s="1" t="s">
        <v>1206</v>
      </c>
      <c r="E5570" s="1" t="s">
        <v>9133</v>
      </c>
      <c r="F5570" s="1" t="s">
        <v>9488</v>
      </c>
    </row>
    <row r="5571" spans="1:6" x14ac:dyDescent="0.3">
      <c r="A5571" s="1" t="s">
        <v>2400</v>
      </c>
      <c r="B5571" s="1" t="s">
        <v>2834</v>
      </c>
      <c r="C5571" s="1" t="s">
        <v>1205</v>
      </c>
      <c r="D5571" s="1" t="s">
        <v>1206</v>
      </c>
      <c r="E5571" s="1" t="s">
        <v>9134</v>
      </c>
      <c r="F5571" s="1" t="s">
        <v>9489</v>
      </c>
    </row>
    <row r="5572" spans="1:6" x14ac:dyDescent="0.3">
      <c r="A5572" s="1" t="s">
        <v>2400</v>
      </c>
      <c r="B5572" s="1" t="s">
        <v>2834</v>
      </c>
      <c r="C5572" s="1" t="s">
        <v>1205</v>
      </c>
      <c r="D5572" s="1" t="s">
        <v>1206</v>
      </c>
      <c r="E5572" s="1" t="s">
        <v>9135</v>
      </c>
      <c r="F5572" s="1" t="s">
        <v>9490</v>
      </c>
    </row>
    <row r="5573" spans="1:6" x14ac:dyDescent="0.3">
      <c r="A5573" s="1" t="s">
        <v>2400</v>
      </c>
      <c r="B5573" s="1" t="s">
        <v>2834</v>
      </c>
      <c r="C5573" s="1" t="s">
        <v>1205</v>
      </c>
      <c r="D5573" s="1" t="s">
        <v>1206</v>
      </c>
      <c r="E5573" s="1" t="s">
        <v>9136</v>
      </c>
      <c r="F5573" s="1" t="s">
        <v>9491</v>
      </c>
    </row>
    <row r="5574" spans="1:6" x14ac:dyDescent="0.3">
      <c r="A5574" s="1" t="s">
        <v>2400</v>
      </c>
      <c r="B5574" s="1" t="s">
        <v>2834</v>
      </c>
      <c r="C5574" s="1" t="s">
        <v>1205</v>
      </c>
      <c r="D5574" s="1" t="s">
        <v>1206</v>
      </c>
      <c r="E5574" s="1" t="s">
        <v>9137</v>
      </c>
      <c r="F5574" s="1" t="s">
        <v>9492</v>
      </c>
    </row>
    <row r="5575" spans="1:6" x14ac:dyDescent="0.3">
      <c r="A5575" s="1" t="s">
        <v>2400</v>
      </c>
      <c r="B5575" s="1" t="s">
        <v>2834</v>
      </c>
      <c r="C5575" s="1" t="s">
        <v>1205</v>
      </c>
      <c r="D5575" s="1" t="s">
        <v>1206</v>
      </c>
      <c r="E5575" s="1" t="s">
        <v>9138</v>
      </c>
      <c r="F5575" s="1" t="s">
        <v>9493</v>
      </c>
    </row>
    <row r="5576" spans="1:6" x14ac:dyDescent="0.3">
      <c r="A5576" s="1" t="s">
        <v>2400</v>
      </c>
      <c r="B5576" s="1" t="s">
        <v>2834</v>
      </c>
      <c r="C5576" s="1" t="s">
        <v>1205</v>
      </c>
      <c r="D5576" s="1" t="s">
        <v>1206</v>
      </c>
      <c r="E5576" s="1" t="s">
        <v>9139</v>
      </c>
      <c r="F5576" s="1" t="s">
        <v>9494</v>
      </c>
    </row>
    <row r="5577" spans="1:6" x14ac:dyDescent="0.3">
      <c r="A5577" s="1" t="s">
        <v>2400</v>
      </c>
      <c r="B5577" s="1" t="s">
        <v>2834</v>
      </c>
      <c r="C5577" s="1" t="s">
        <v>1205</v>
      </c>
      <c r="D5577" s="1" t="s">
        <v>1206</v>
      </c>
      <c r="E5577" s="1" t="s">
        <v>9140</v>
      </c>
      <c r="F5577" s="1" t="s">
        <v>9495</v>
      </c>
    </row>
    <row r="5578" spans="1:6" x14ac:dyDescent="0.3">
      <c r="A5578" s="1" t="s">
        <v>2400</v>
      </c>
      <c r="B5578" s="1" t="s">
        <v>2834</v>
      </c>
      <c r="C5578" s="1" t="s">
        <v>1205</v>
      </c>
      <c r="D5578" s="1" t="s">
        <v>1206</v>
      </c>
      <c r="E5578" s="1" t="s">
        <v>9141</v>
      </c>
      <c r="F5578" s="1" t="s">
        <v>9496</v>
      </c>
    </row>
    <row r="5579" spans="1:6" x14ac:dyDescent="0.3">
      <c r="A5579" s="1" t="s">
        <v>2400</v>
      </c>
      <c r="B5579" s="1" t="s">
        <v>2834</v>
      </c>
      <c r="C5579" s="1" t="s">
        <v>1205</v>
      </c>
      <c r="D5579" s="1" t="s">
        <v>1206</v>
      </c>
      <c r="E5579" s="1" t="s">
        <v>9142</v>
      </c>
      <c r="F5579" s="1" t="s">
        <v>9497</v>
      </c>
    </row>
    <row r="5580" spans="1:6" x14ac:dyDescent="0.3">
      <c r="A5580" s="1" t="s">
        <v>2400</v>
      </c>
      <c r="B5580" s="1" t="s">
        <v>2834</v>
      </c>
      <c r="C5580" s="1" t="s">
        <v>1205</v>
      </c>
      <c r="D5580" s="1" t="s">
        <v>1206</v>
      </c>
      <c r="E5580" s="1" t="s">
        <v>9143</v>
      </c>
      <c r="F5580" s="1" t="s">
        <v>9498</v>
      </c>
    </row>
    <row r="5581" spans="1:6" x14ac:dyDescent="0.3">
      <c r="A5581" s="1" t="s">
        <v>2400</v>
      </c>
      <c r="B5581" s="1" t="s">
        <v>2834</v>
      </c>
      <c r="C5581" s="1" t="s">
        <v>1205</v>
      </c>
      <c r="D5581" s="1" t="s">
        <v>1206</v>
      </c>
      <c r="E5581" s="1" t="s">
        <v>9144</v>
      </c>
      <c r="F5581" s="1" t="s">
        <v>9499</v>
      </c>
    </row>
    <row r="5582" spans="1:6" x14ac:dyDescent="0.3">
      <c r="A5582" s="1" t="s">
        <v>2400</v>
      </c>
      <c r="B5582" s="1" t="s">
        <v>2834</v>
      </c>
      <c r="C5582" s="1" t="s">
        <v>1205</v>
      </c>
      <c r="D5582" s="1" t="s">
        <v>1206</v>
      </c>
      <c r="E5582" s="1" t="s">
        <v>9145</v>
      </c>
      <c r="F5582" s="1" t="s">
        <v>9500</v>
      </c>
    </row>
    <row r="5583" spans="1:6" x14ac:dyDescent="0.3">
      <c r="A5583" s="1" t="s">
        <v>2400</v>
      </c>
      <c r="B5583" s="1" t="s">
        <v>2834</v>
      </c>
      <c r="C5583" s="1" t="s">
        <v>1205</v>
      </c>
      <c r="D5583" s="1" t="s">
        <v>1206</v>
      </c>
      <c r="E5583" s="1" t="s">
        <v>9146</v>
      </c>
      <c r="F5583" s="1" t="s">
        <v>9501</v>
      </c>
    </row>
    <row r="5584" spans="1:6" x14ac:dyDescent="0.3">
      <c r="A5584" s="1" t="s">
        <v>2400</v>
      </c>
      <c r="B5584" s="1" t="s">
        <v>2834</v>
      </c>
      <c r="C5584" s="1" t="s">
        <v>1205</v>
      </c>
      <c r="D5584" s="1" t="s">
        <v>1206</v>
      </c>
      <c r="E5584" s="1" t="s">
        <v>9147</v>
      </c>
      <c r="F5584" s="1" t="s">
        <v>9502</v>
      </c>
    </row>
    <row r="5585" spans="1:6" x14ac:dyDescent="0.3">
      <c r="A5585" s="1" t="s">
        <v>2400</v>
      </c>
      <c r="B5585" s="1" t="s">
        <v>2834</v>
      </c>
      <c r="C5585" s="1" t="s">
        <v>1205</v>
      </c>
      <c r="D5585" s="1" t="s">
        <v>1206</v>
      </c>
      <c r="E5585" s="1" t="s">
        <v>9148</v>
      </c>
      <c r="F5585" s="1" t="s">
        <v>9503</v>
      </c>
    </row>
    <row r="5586" spans="1:6" x14ac:dyDescent="0.3">
      <c r="A5586" s="1" t="s">
        <v>2400</v>
      </c>
      <c r="B5586" s="1" t="s">
        <v>2834</v>
      </c>
      <c r="C5586" s="1" t="s">
        <v>1205</v>
      </c>
      <c r="D5586" s="1" t="s">
        <v>1206</v>
      </c>
      <c r="E5586" s="1" t="s">
        <v>9149</v>
      </c>
      <c r="F5586" s="1" t="s">
        <v>9504</v>
      </c>
    </row>
    <row r="5587" spans="1:6" x14ac:dyDescent="0.3">
      <c r="A5587" s="1" t="s">
        <v>2400</v>
      </c>
      <c r="B5587" s="1" t="s">
        <v>2834</v>
      </c>
      <c r="C5587" s="1" t="s">
        <v>1205</v>
      </c>
      <c r="D5587" s="1" t="s">
        <v>1206</v>
      </c>
      <c r="E5587" s="1" t="s">
        <v>9150</v>
      </c>
      <c r="F5587" s="1" t="s">
        <v>9505</v>
      </c>
    </row>
    <row r="5588" spans="1:6" x14ac:dyDescent="0.3">
      <c r="A5588" s="1" t="s">
        <v>2400</v>
      </c>
      <c r="B5588" s="1" t="s">
        <v>2834</v>
      </c>
      <c r="C5588" s="1" t="s">
        <v>1205</v>
      </c>
      <c r="D5588" s="1" t="s">
        <v>1206</v>
      </c>
      <c r="E5588" s="1" t="s">
        <v>9151</v>
      </c>
      <c r="F5588" s="1" t="s">
        <v>9506</v>
      </c>
    </row>
    <row r="5589" spans="1:6" x14ac:dyDescent="0.3">
      <c r="A5589" s="1" t="s">
        <v>2400</v>
      </c>
      <c r="B5589" s="1" t="s">
        <v>2834</v>
      </c>
      <c r="C5589" s="1" t="s">
        <v>1205</v>
      </c>
      <c r="D5589" s="1" t="s">
        <v>1206</v>
      </c>
      <c r="E5589" s="1" t="s">
        <v>9152</v>
      </c>
      <c r="F5589" s="1" t="s">
        <v>9507</v>
      </c>
    </row>
    <row r="5590" spans="1:6" x14ac:dyDescent="0.3">
      <c r="A5590" s="1" t="s">
        <v>2400</v>
      </c>
      <c r="B5590" s="1" t="s">
        <v>2834</v>
      </c>
      <c r="C5590" s="1" t="s">
        <v>1205</v>
      </c>
      <c r="D5590" s="1" t="s">
        <v>1206</v>
      </c>
      <c r="E5590" s="1" t="s">
        <v>9153</v>
      </c>
      <c r="F5590" s="1" t="s">
        <v>9508</v>
      </c>
    </row>
    <row r="5591" spans="1:6" x14ac:dyDescent="0.3">
      <c r="A5591" s="1" t="s">
        <v>2400</v>
      </c>
      <c r="B5591" s="1" t="s">
        <v>2834</v>
      </c>
      <c r="C5591" s="1" t="s">
        <v>1205</v>
      </c>
      <c r="D5591" s="1" t="s">
        <v>1206</v>
      </c>
      <c r="E5591" s="1" t="s">
        <v>9154</v>
      </c>
      <c r="F5591" s="1" t="s">
        <v>9509</v>
      </c>
    </row>
    <row r="5592" spans="1:6" x14ac:dyDescent="0.3">
      <c r="A5592" s="1" t="s">
        <v>2400</v>
      </c>
      <c r="B5592" s="1" t="s">
        <v>2834</v>
      </c>
      <c r="C5592" s="1" t="s">
        <v>1205</v>
      </c>
      <c r="D5592" s="1" t="s">
        <v>1206</v>
      </c>
      <c r="E5592" s="1" t="s">
        <v>9155</v>
      </c>
      <c r="F5592" s="1" t="s">
        <v>9510</v>
      </c>
    </row>
    <row r="5593" spans="1:6" x14ac:dyDescent="0.3">
      <c r="A5593" s="1" t="s">
        <v>2400</v>
      </c>
      <c r="B5593" s="1" t="s">
        <v>2834</v>
      </c>
      <c r="C5593" s="1" t="s">
        <v>1205</v>
      </c>
      <c r="D5593" s="1" t="s">
        <v>1206</v>
      </c>
      <c r="E5593" s="1" t="s">
        <v>9156</v>
      </c>
      <c r="F5593" s="1" t="s">
        <v>9511</v>
      </c>
    </row>
    <row r="5594" spans="1:6" x14ac:dyDescent="0.3">
      <c r="A5594" s="1" t="s">
        <v>2400</v>
      </c>
      <c r="B5594" s="1" t="s">
        <v>2834</v>
      </c>
      <c r="C5594" s="1" t="s">
        <v>1205</v>
      </c>
      <c r="D5594" s="1" t="s">
        <v>1206</v>
      </c>
      <c r="E5594" s="1" t="s">
        <v>9157</v>
      </c>
      <c r="F5594" s="1" t="s">
        <v>9512</v>
      </c>
    </row>
    <row r="5595" spans="1:6" x14ac:dyDescent="0.3">
      <c r="A5595" s="1" t="s">
        <v>2400</v>
      </c>
      <c r="B5595" s="1" t="s">
        <v>2834</v>
      </c>
      <c r="C5595" s="1" t="s">
        <v>1205</v>
      </c>
      <c r="D5595" s="1" t="s">
        <v>1206</v>
      </c>
      <c r="E5595" s="1" t="s">
        <v>9158</v>
      </c>
      <c r="F5595" s="1" t="s">
        <v>9513</v>
      </c>
    </row>
    <row r="5596" spans="1:6" x14ac:dyDescent="0.3">
      <c r="A5596" s="1" t="s">
        <v>2400</v>
      </c>
      <c r="B5596" s="1" t="s">
        <v>2834</v>
      </c>
      <c r="C5596" s="1" t="s">
        <v>1205</v>
      </c>
      <c r="D5596" s="1" t="s">
        <v>1206</v>
      </c>
      <c r="E5596" s="1" t="s">
        <v>9159</v>
      </c>
      <c r="F5596" s="1" t="s">
        <v>9514</v>
      </c>
    </row>
    <row r="5597" spans="1:6" x14ac:dyDescent="0.3">
      <c r="A5597" s="1" t="s">
        <v>2400</v>
      </c>
      <c r="B5597" s="1" t="s">
        <v>2834</v>
      </c>
      <c r="C5597" s="1" t="s">
        <v>1205</v>
      </c>
      <c r="D5597" s="1" t="s">
        <v>1206</v>
      </c>
      <c r="E5597" s="1" t="s">
        <v>9160</v>
      </c>
      <c r="F5597" s="1" t="s">
        <v>9515</v>
      </c>
    </row>
    <row r="5598" spans="1:6" x14ac:dyDescent="0.3">
      <c r="A5598" s="1" t="s">
        <v>2400</v>
      </c>
      <c r="B5598" s="1" t="s">
        <v>2834</v>
      </c>
      <c r="C5598" s="1" t="s">
        <v>1205</v>
      </c>
      <c r="D5598" s="1" t="s">
        <v>1206</v>
      </c>
      <c r="E5598" s="1" t="s">
        <v>9161</v>
      </c>
      <c r="F5598" s="1" t="s">
        <v>9516</v>
      </c>
    </row>
    <row r="5599" spans="1:6" x14ac:dyDescent="0.3">
      <c r="A5599" s="1" t="s">
        <v>2400</v>
      </c>
      <c r="B5599" s="1" t="s">
        <v>2834</v>
      </c>
      <c r="C5599" s="1" t="s">
        <v>1205</v>
      </c>
      <c r="D5599" s="1" t="s">
        <v>1206</v>
      </c>
      <c r="E5599" s="1" t="s">
        <v>9162</v>
      </c>
      <c r="F5599" s="1" t="s">
        <v>9517</v>
      </c>
    </row>
    <row r="5600" spans="1:6" x14ac:dyDescent="0.3">
      <c r="A5600" s="1" t="s">
        <v>2400</v>
      </c>
      <c r="B5600" s="1" t="s">
        <v>2834</v>
      </c>
      <c r="C5600" s="1" t="s">
        <v>1205</v>
      </c>
      <c r="D5600" s="1" t="s">
        <v>1206</v>
      </c>
      <c r="E5600" s="1" t="s">
        <v>9163</v>
      </c>
      <c r="F5600" s="1" t="s">
        <v>9518</v>
      </c>
    </row>
    <row r="5601" spans="1:6" x14ac:dyDescent="0.3">
      <c r="A5601" s="1" t="s">
        <v>2400</v>
      </c>
      <c r="B5601" s="1" t="s">
        <v>2834</v>
      </c>
      <c r="C5601" s="1" t="s">
        <v>1205</v>
      </c>
      <c r="D5601" s="1" t="s">
        <v>1206</v>
      </c>
      <c r="E5601" s="1" t="s">
        <v>9164</v>
      </c>
      <c r="F5601" s="1" t="s">
        <v>9519</v>
      </c>
    </row>
    <row r="5602" spans="1:6" x14ac:dyDescent="0.3">
      <c r="A5602" s="1" t="s">
        <v>2400</v>
      </c>
      <c r="B5602" s="1" t="s">
        <v>2834</v>
      </c>
      <c r="C5602" s="1" t="s">
        <v>1205</v>
      </c>
      <c r="D5602" s="1" t="s">
        <v>1206</v>
      </c>
      <c r="E5602" s="1" t="s">
        <v>9165</v>
      </c>
      <c r="F5602" s="1" t="s">
        <v>9520</v>
      </c>
    </row>
    <row r="5603" spans="1:6" x14ac:dyDescent="0.3">
      <c r="A5603" s="1" t="s">
        <v>2400</v>
      </c>
      <c r="B5603" s="1" t="s">
        <v>2834</v>
      </c>
      <c r="C5603" s="1" t="s">
        <v>1205</v>
      </c>
      <c r="D5603" s="1" t="s">
        <v>1206</v>
      </c>
      <c r="E5603" s="1" t="s">
        <v>9166</v>
      </c>
      <c r="F5603" s="1" t="s">
        <v>9521</v>
      </c>
    </row>
    <row r="5604" spans="1:6" x14ac:dyDescent="0.3">
      <c r="A5604" s="1" t="s">
        <v>2400</v>
      </c>
      <c r="B5604" s="1" t="s">
        <v>2834</v>
      </c>
      <c r="C5604" s="1" t="s">
        <v>1205</v>
      </c>
      <c r="D5604" s="1" t="s">
        <v>1206</v>
      </c>
      <c r="E5604" s="1" t="s">
        <v>9167</v>
      </c>
      <c r="F5604" s="1" t="s">
        <v>9522</v>
      </c>
    </row>
    <row r="5605" spans="1:6" x14ac:dyDescent="0.3">
      <c r="A5605" s="1" t="s">
        <v>2400</v>
      </c>
      <c r="B5605" s="1" t="s">
        <v>2834</v>
      </c>
      <c r="C5605" s="1" t="s">
        <v>1205</v>
      </c>
      <c r="D5605" s="1" t="s">
        <v>1206</v>
      </c>
      <c r="E5605" s="1" t="s">
        <v>9168</v>
      </c>
      <c r="F5605" s="1" t="s">
        <v>9523</v>
      </c>
    </row>
    <row r="5606" spans="1:6" x14ac:dyDescent="0.3">
      <c r="A5606" s="1" t="s">
        <v>2400</v>
      </c>
      <c r="B5606" s="1" t="s">
        <v>2834</v>
      </c>
      <c r="C5606" s="1" t="s">
        <v>1205</v>
      </c>
      <c r="D5606" s="1" t="s">
        <v>1206</v>
      </c>
      <c r="E5606" s="1" t="s">
        <v>9169</v>
      </c>
      <c r="F5606" s="1" t="s">
        <v>9524</v>
      </c>
    </row>
    <row r="5607" spans="1:6" x14ac:dyDescent="0.3">
      <c r="A5607" s="1" t="s">
        <v>2400</v>
      </c>
      <c r="B5607" s="1" t="s">
        <v>2834</v>
      </c>
      <c r="C5607" s="1" t="s">
        <v>1205</v>
      </c>
      <c r="D5607" s="1" t="s">
        <v>1206</v>
      </c>
      <c r="E5607" s="1" t="s">
        <v>9170</v>
      </c>
      <c r="F5607" s="1" t="s">
        <v>9525</v>
      </c>
    </row>
    <row r="5608" spans="1:6" x14ac:dyDescent="0.3">
      <c r="A5608" s="1" t="s">
        <v>2400</v>
      </c>
      <c r="B5608" s="1" t="s">
        <v>2834</v>
      </c>
      <c r="C5608" s="1" t="s">
        <v>1205</v>
      </c>
      <c r="D5608" s="1" t="s">
        <v>1206</v>
      </c>
      <c r="E5608" s="1" t="s">
        <v>9171</v>
      </c>
      <c r="F5608" s="1" t="s">
        <v>9526</v>
      </c>
    </row>
    <row r="5609" spans="1:6" x14ac:dyDescent="0.3">
      <c r="A5609" s="1" t="s">
        <v>2400</v>
      </c>
      <c r="B5609" s="1" t="s">
        <v>2834</v>
      </c>
      <c r="C5609" s="1" t="s">
        <v>1205</v>
      </c>
      <c r="D5609" s="1" t="s">
        <v>1206</v>
      </c>
      <c r="E5609" s="1" t="s">
        <v>9172</v>
      </c>
      <c r="F5609" s="1" t="s">
        <v>9527</v>
      </c>
    </row>
    <row r="5610" spans="1:6" x14ac:dyDescent="0.3">
      <c r="A5610" s="1" t="s">
        <v>2400</v>
      </c>
      <c r="B5610" s="1" t="s">
        <v>2834</v>
      </c>
      <c r="C5610" s="1" t="s">
        <v>1205</v>
      </c>
      <c r="D5610" s="1" t="s">
        <v>1206</v>
      </c>
      <c r="E5610" s="1" t="s">
        <v>9173</v>
      </c>
      <c r="F5610" s="1" t="s">
        <v>9528</v>
      </c>
    </row>
    <row r="5611" spans="1:6" x14ac:dyDescent="0.3">
      <c r="A5611" s="1" t="s">
        <v>2400</v>
      </c>
      <c r="B5611" s="1" t="s">
        <v>2834</v>
      </c>
      <c r="C5611" s="1" t="s">
        <v>1205</v>
      </c>
      <c r="D5611" s="1" t="s">
        <v>1206</v>
      </c>
      <c r="E5611" s="1" t="s">
        <v>9174</v>
      </c>
      <c r="F5611" s="1" t="s">
        <v>9529</v>
      </c>
    </row>
    <row r="5612" spans="1:6" x14ac:dyDescent="0.3">
      <c r="A5612" s="1" t="s">
        <v>2400</v>
      </c>
      <c r="B5612" s="1" t="s">
        <v>2834</v>
      </c>
      <c r="C5612" s="1" t="s">
        <v>1205</v>
      </c>
      <c r="D5612" s="1" t="s">
        <v>1206</v>
      </c>
      <c r="E5612" s="1" t="s">
        <v>9175</v>
      </c>
      <c r="F5612" s="1" t="s">
        <v>9530</v>
      </c>
    </row>
    <row r="5613" spans="1:6" x14ac:dyDescent="0.3">
      <c r="A5613" s="1" t="s">
        <v>2400</v>
      </c>
      <c r="B5613" s="1" t="s">
        <v>2834</v>
      </c>
      <c r="C5613" s="1" t="s">
        <v>1205</v>
      </c>
      <c r="D5613" s="1" t="s">
        <v>1206</v>
      </c>
      <c r="E5613" s="1" t="s">
        <v>9176</v>
      </c>
      <c r="F5613" s="1" t="s">
        <v>9531</v>
      </c>
    </row>
    <row r="5614" spans="1:6" x14ac:dyDescent="0.3">
      <c r="A5614" s="1" t="s">
        <v>2400</v>
      </c>
      <c r="B5614" s="1" t="s">
        <v>2834</v>
      </c>
      <c r="C5614" s="1" t="s">
        <v>1205</v>
      </c>
      <c r="D5614" s="1" t="s">
        <v>1206</v>
      </c>
      <c r="E5614" s="1" t="s">
        <v>9177</v>
      </c>
      <c r="F5614" s="1" t="s">
        <v>9532</v>
      </c>
    </row>
    <row r="5615" spans="1:6" x14ac:dyDescent="0.3">
      <c r="A5615" s="1" t="s">
        <v>2400</v>
      </c>
      <c r="B5615" s="1" t="s">
        <v>2834</v>
      </c>
      <c r="C5615" s="1" t="s">
        <v>1205</v>
      </c>
      <c r="D5615" s="1" t="s">
        <v>1206</v>
      </c>
      <c r="E5615" s="1" t="s">
        <v>9178</v>
      </c>
      <c r="F5615" s="1" t="s">
        <v>9533</v>
      </c>
    </row>
    <row r="5616" spans="1:6" x14ac:dyDescent="0.3">
      <c r="A5616" s="1" t="s">
        <v>2400</v>
      </c>
      <c r="B5616" s="1" t="s">
        <v>2834</v>
      </c>
      <c r="C5616" s="1" t="s">
        <v>1205</v>
      </c>
      <c r="D5616" s="1" t="s">
        <v>1206</v>
      </c>
      <c r="E5616" s="1" t="s">
        <v>9179</v>
      </c>
      <c r="F5616" s="1" t="s">
        <v>9534</v>
      </c>
    </row>
    <row r="5617" spans="1:6" x14ac:dyDescent="0.3">
      <c r="A5617" s="1" t="s">
        <v>2400</v>
      </c>
      <c r="B5617" s="1" t="s">
        <v>2833</v>
      </c>
      <c r="C5617" s="1" t="s">
        <v>1205</v>
      </c>
      <c r="D5617" s="1" t="s">
        <v>1206</v>
      </c>
      <c r="E5617" s="1" t="s">
        <v>9014</v>
      </c>
      <c r="F5617" s="1" t="s">
        <v>9535</v>
      </c>
    </row>
    <row r="5618" spans="1:6" x14ac:dyDescent="0.3">
      <c r="A5618" s="1" t="s">
        <v>2400</v>
      </c>
      <c r="B5618" s="1" t="s">
        <v>2833</v>
      </c>
      <c r="C5618" s="1" t="s">
        <v>1205</v>
      </c>
      <c r="D5618" s="1" t="s">
        <v>1206</v>
      </c>
      <c r="E5618" s="1" t="s">
        <v>9015</v>
      </c>
      <c r="F5618" s="1" t="s">
        <v>9536</v>
      </c>
    </row>
    <row r="5619" spans="1:6" x14ac:dyDescent="0.3">
      <c r="A5619" s="1" t="s">
        <v>2400</v>
      </c>
      <c r="B5619" s="1" t="s">
        <v>2833</v>
      </c>
      <c r="C5619" s="1" t="s">
        <v>1205</v>
      </c>
      <c r="D5619" s="1" t="s">
        <v>1206</v>
      </c>
      <c r="E5619" s="1" t="s">
        <v>9016</v>
      </c>
      <c r="F5619" s="1" t="s">
        <v>9537</v>
      </c>
    </row>
    <row r="5620" spans="1:6" x14ac:dyDescent="0.3">
      <c r="A5620" s="1" t="s">
        <v>2400</v>
      </c>
      <c r="B5620" s="1" t="s">
        <v>2833</v>
      </c>
      <c r="C5620" s="1" t="s">
        <v>1205</v>
      </c>
      <c r="D5620" s="1" t="s">
        <v>1206</v>
      </c>
      <c r="E5620" s="1" t="s">
        <v>9017</v>
      </c>
      <c r="F5620" s="1" t="s">
        <v>9538</v>
      </c>
    </row>
    <row r="5621" spans="1:6" x14ac:dyDescent="0.3">
      <c r="A5621" s="1" t="s">
        <v>2400</v>
      </c>
      <c r="B5621" s="1" t="s">
        <v>2833</v>
      </c>
      <c r="C5621" s="1" t="s">
        <v>1205</v>
      </c>
      <c r="D5621" s="1" t="s">
        <v>1206</v>
      </c>
      <c r="E5621" s="1" t="s">
        <v>9018</v>
      </c>
      <c r="F5621" s="1" t="s">
        <v>9539</v>
      </c>
    </row>
    <row r="5622" spans="1:6" x14ac:dyDescent="0.3">
      <c r="A5622" s="1" t="s">
        <v>2400</v>
      </c>
      <c r="B5622" s="1" t="s">
        <v>2833</v>
      </c>
      <c r="C5622" s="1" t="s">
        <v>1205</v>
      </c>
      <c r="D5622" s="1" t="s">
        <v>1206</v>
      </c>
      <c r="E5622" s="1" t="s">
        <v>9019</v>
      </c>
      <c r="F5622" s="1" t="s">
        <v>9540</v>
      </c>
    </row>
    <row r="5623" spans="1:6" x14ac:dyDescent="0.3">
      <c r="A5623" s="1" t="s">
        <v>2400</v>
      </c>
      <c r="B5623" s="1" t="s">
        <v>2833</v>
      </c>
      <c r="C5623" s="1" t="s">
        <v>1205</v>
      </c>
      <c r="D5623" s="1" t="s">
        <v>1206</v>
      </c>
      <c r="E5623" s="1" t="s">
        <v>9020</v>
      </c>
      <c r="F5623" s="1" t="s">
        <v>9541</v>
      </c>
    </row>
    <row r="5624" spans="1:6" x14ac:dyDescent="0.3">
      <c r="A5624" s="1" t="s">
        <v>2400</v>
      </c>
      <c r="B5624" s="1" t="s">
        <v>2833</v>
      </c>
      <c r="C5624" s="1" t="s">
        <v>1205</v>
      </c>
      <c r="D5624" s="1" t="s">
        <v>1206</v>
      </c>
      <c r="E5624" s="1" t="s">
        <v>9021</v>
      </c>
      <c r="F5624" s="1" t="s">
        <v>9542</v>
      </c>
    </row>
    <row r="5625" spans="1:6" x14ac:dyDescent="0.3">
      <c r="A5625" s="1" t="s">
        <v>2400</v>
      </c>
      <c r="B5625" s="1" t="s">
        <v>2833</v>
      </c>
      <c r="C5625" s="1" t="s">
        <v>1205</v>
      </c>
      <c r="D5625" s="1" t="s">
        <v>1206</v>
      </c>
      <c r="E5625" s="1" t="s">
        <v>9022</v>
      </c>
      <c r="F5625" s="1" t="s">
        <v>9543</v>
      </c>
    </row>
    <row r="5626" spans="1:6" x14ac:dyDescent="0.3">
      <c r="A5626" s="1" t="s">
        <v>2400</v>
      </c>
      <c r="B5626" s="1" t="s">
        <v>2833</v>
      </c>
      <c r="C5626" s="1" t="s">
        <v>1205</v>
      </c>
      <c r="D5626" s="1" t="s">
        <v>1206</v>
      </c>
      <c r="E5626" s="1" t="s">
        <v>9023</v>
      </c>
      <c r="F5626" s="1" t="s">
        <v>9544</v>
      </c>
    </row>
    <row r="5627" spans="1:6" x14ac:dyDescent="0.3">
      <c r="A5627" s="1" t="s">
        <v>2400</v>
      </c>
      <c r="B5627" s="1" t="s">
        <v>2833</v>
      </c>
      <c r="C5627" s="1" t="s">
        <v>1205</v>
      </c>
      <c r="D5627" s="1" t="s">
        <v>1206</v>
      </c>
      <c r="E5627" s="1" t="s">
        <v>9024</v>
      </c>
      <c r="F5627" s="1" t="s">
        <v>9545</v>
      </c>
    </row>
    <row r="5628" spans="1:6" x14ac:dyDescent="0.3">
      <c r="A5628" s="1" t="s">
        <v>2400</v>
      </c>
      <c r="B5628" s="1" t="s">
        <v>2833</v>
      </c>
      <c r="C5628" s="1" t="s">
        <v>1205</v>
      </c>
      <c r="D5628" s="1" t="s">
        <v>1206</v>
      </c>
      <c r="E5628" s="1" t="s">
        <v>9025</v>
      </c>
      <c r="F5628" s="1" t="s">
        <v>9546</v>
      </c>
    </row>
    <row r="5629" spans="1:6" x14ac:dyDescent="0.3">
      <c r="A5629" s="1" t="s">
        <v>2400</v>
      </c>
      <c r="B5629" s="1" t="s">
        <v>2833</v>
      </c>
      <c r="C5629" s="1" t="s">
        <v>1205</v>
      </c>
      <c r="D5629" s="1" t="s">
        <v>1206</v>
      </c>
      <c r="E5629" s="1" t="s">
        <v>9026</v>
      </c>
      <c r="F5629" s="1" t="s">
        <v>9547</v>
      </c>
    </row>
    <row r="5630" spans="1:6" x14ac:dyDescent="0.3">
      <c r="A5630" s="1" t="s">
        <v>2400</v>
      </c>
      <c r="B5630" s="1" t="s">
        <v>2833</v>
      </c>
      <c r="C5630" s="1" t="s">
        <v>1205</v>
      </c>
      <c r="D5630" s="1" t="s">
        <v>1206</v>
      </c>
      <c r="E5630" s="1" t="s">
        <v>9027</v>
      </c>
      <c r="F5630" s="1" t="s">
        <v>9548</v>
      </c>
    </row>
    <row r="5631" spans="1:6" x14ac:dyDescent="0.3">
      <c r="A5631" s="1" t="s">
        <v>2400</v>
      </c>
      <c r="B5631" s="1" t="s">
        <v>2833</v>
      </c>
      <c r="C5631" s="1" t="s">
        <v>1205</v>
      </c>
      <c r="D5631" s="1" t="s">
        <v>1206</v>
      </c>
      <c r="E5631" s="1" t="s">
        <v>9028</v>
      </c>
      <c r="F5631" s="1" t="s">
        <v>9549</v>
      </c>
    </row>
    <row r="5632" spans="1:6" x14ac:dyDescent="0.3">
      <c r="A5632" s="1" t="s">
        <v>2400</v>
      </c>
      <c r="B5632" s="1" t="s">
        <v>2833</v>
      </c>
      <c r="C5632" s="1" t="s">
        <v>1205</v>
      </c>
      <c r="D5632" s="1" t="s">
        <v>1206</v>
      </c>
      <c r="E5632" s="1" t="s">
        <v>9029</v>
      </c>
      <c r="F5632" s="1" t="s">
        <v>9550</v>
      </c>
    </row>
    <row r="5633" spans="1:6" x14ac:dyDescent="0.3">
      <c r="A5633" s="1" t="s">
        <v>2400</v>
      </c>
      <c r="B5633" s="1" t="s">
        <v>2833</v>
      </c>
      <c r="C5633" s="1" t="s">
        <v>1205</v>
      </c>
      <c r="D5633" s="1" t="s">
        <v>1206</v>
      </c>
      <c r="E5633" s="1" t="s">
        <v>9030</v>
      </c>
      <c r="F5633" s="1" t="s">
        <v>9551</v>
      </c>
    </row>
    <row r="5634" spans="1:6" x14ac:dyDescent="0.3">
      <c r="A5634" s="1" t="s">
        <v>2400</v>
      </c>
      <c r="B5634" s="1" t="s">
        <v>2833</v>
      </c>
      <c r="C5634" s="1" t="s">
        <v>1205</v>
      </c>
      <c r="D5634" s="1" t="s">
        <v>1206</v>
      </c>
      <c r="E5634" s="1" t="s">
        <v>9031</v>
      </c>
      <c r="F5634" s="1" t="s">
        <v>9552</v>
      </c>
    </row>
    <row r="5635" spans="1:6" x14ac:dyDescent="0.3">
      <c r="A5635" s="1" t="s">
        <v>2400</v>
      </c>
      <c r="B5635" s="1" t="s">
        <v>2833</v>
      </c>
      <c r="C5635" s="1" t="s">
        <v>1205</v>
      </c>
      <c r="D5635" s="1" t="s">
        <v>1206</v>
      </c>
      <c r="E5635" s="1" t="s">
        <v>9032</v>
      </c>
      <c r="F5635" s="1" t="s">
        <v>9553</v>
      </c>
    </row>
    <row r="5636" spans="1:6" x14ac:dyDescent="0.3">
      <c r="A5636" s="1" t="s">
        <v>2400</v>
      </c>
      <c r="B5636" s="1" t="s">
        <v>2833</v>
      </c>
      <c r="C5636" s="1" t="s">
        <v>1205</v>
      </c>
      <c r="D5636" s="1" t="s">
        <v>1206</v>
      </c>
      <c r="E5636" s="1" t="s">
        <v>9033</v>
      </c>
      <c r="F5636" s="1" t="s">
        <v>9554</v>
      </c>
    </row>
    <row r="5637" spans="1:6" x14ac:dyDescent="0.3">
      <c r="A5637" s="1" t="s">
        <v>2400</v>
      </c>
      <c r="B5637" s="1" t="s">
        <v>2833</v>
      </c>
      <c r="C5637" s="1" t="s">
        <v>1205</v>
      </c>
      <c r="D5637" s="1" t="s">
        <v>1206</v>
      </c>
      <c r="E5637" s="1" t="s">
        <v>9034</v>
      </c>
      <c r="F5637" s="1" t="s">
        <v>9555</v>
      </c>
    </row>
    <row r="5638" spans="1:6" x14ac:dyDescent="0.3">
      <c r="A5638" s="1" t="s">
        <v>2400</v>
      </c>
      <c r="B5638" s="1" t="s">
        <v>2833</v>
      </c>
      <c r="C5638" s="1" t="s">
        <v>1205</v>
      </c>
      <c r="D5638" s="1" t="s">
        <v>1206</v>
      </c>
      <c r="E5638" s="1" t="s">
        <v>9035</v>
      </c>
      <c r="F5638" s="1" t="s">
        <v>9556</v>
      </c>
    </row>
    <row r="5639" spans="1:6" x14ac:dyDescent="0.3">
      <c r="A5639" s="1" t="s">
        <v>2400</v>
      </c>
      <c r="B5639" s="1" t="s">
        <v>2833</v>
      </c>
      <c r="C5639" s="1" t="s">
        <v>1205</v>
      </c>
      <c r="D5639" s="1" t="s">
        <v>1206</v>
      </c>
      <c r="E5639" s="1" t="s">
        <v>9036</v>
      </c>
      <c r="F5639" s="1" t="s">
        <v>9557</v>
      </c>
    </row>
    <row r="5640" spans="1:6" x14ac:dyDescent="0.3">
      <c r="A5640" s="1" t="s">
        <v>2400</v>
      </c>
      <c r="B5640" s="1" t="s">
        <v>2833</v>
      </c>
      <c r="C5640" s="1" t="s">
        <v>1205</v>
      </c>
      <c r="D5640" s="1" t="s">
        <v>1206</v>
      </c>
      <c r="E5640" s="1" t="s">
        <v>9037</v>
      </c>
      <c r="F5640" s="1" t="s">
        <v>9558</v>
      </c>
    </row>
    <row r="5641" spans="1:6" x14ac:dyDescent="0.3">
      <c r="A5641" s="1" t="s">
        <v>2400</v>
      </c>
      <c r="B5641" s="1" t="s">
        <v>2834</v>
      </c>
      <c r="C5641" s="1" t="s">
        <v>1205</v>
      </c>
      <c r="D5641" s="1" t="s">
        <v>1206</v>
      </c>
      <c r="E5641" s="1" t="s">
        <v>9038</v>
      </c>
      <c r="F5641" s="1" t="s">
        <v>9559</v>
      </c>
    </row>
    <row r="5642" spans="1:6" x14ac:dyDescent="0.3">
      <c r="A5642" s="1" t="s">
        <v>2400</v>
      </c>
      <c r="B5642" s="1" t="s">
        <v>2834</v>
      </c>
      <c r="C5642" s="1" t="s">
        <v>1205</v>
      </c>
      <c r="D5642" s="1" t="s">
        <v>1206</v>
      </c>
      <c r="E5642" s="1" t="s">
        <v>9039</v>
      </c>
      <c r="F5642" s="1" t="s">
        <v>9560</v>
      </c>
    </row>
    <row r="5643" spans="1:6" x14ac:dyDescent="0.3">
      <c r="A5643" s="1" t="s">
        <v>2400</v>
      </c>
      <c r="B5643" s="1" t="s">
        <v>2834</v>
      </c>
      <c r="C5643" s="1" t="s">
        <v>1205</v>
      </c>
      <c r="D5643" s="1" t="s">
        <v>1206</v>
      </c>
      <c r="E5643" s="1" t="s">
        <v>9040</v>
      </c>
      <c r="F5643" s="1" t="s">
        <v>9561</v>
      </c>
    </row>
    <row r="5644" spans="1:6" x14ac:dyDescent="0.3">
      <c r="A5644" s="1" t="s">
        <v>2400</v>
      </c>
      <c r="B5644" s="1" t="s">
        <v>2834</v>
      </c>
      <c r="C5644" s="1" t="s">
        <v>1205</v>
      </c>
      <c r="D5644" s="1" t="s">
        <v>1206</v>
      </c>
      <c r="E5644" s="1" t="s">
        <v>9041</v>
      </c>
      <c r="F5644" s="1" t="s">
        <v>9562</v>
      </c>
    </row>
    <row r="5645" spans="1:6" x14ac:dyDescent="0.3">
      <c r="A5645" s="1" t="s">
        <v>2400</v>
      </c>
      <c r="B5645" s="1" t="s">
        <v>2834</v>
      </c>
      <c r="C5645" s="1" t="s">
        <v>1205</v>
      </c>
      <c r="D5645" s="1" t="s">
        <v>1206</v>
      </c>
      <c r="E5645" s="1" t="s">
        <v>9042</v>
      </c>
      <c r="F5645" s="1" t="s">
        <v>9563</v>
      </c>
    </row>
    <row r="5646" spans="1:6" x14ac:dyDescent="0.3">
      <c r="A5646" s="1" t="s">
        <v>2400</v>
      </c>
      <c r="B5646" s="1" t="s">
        <v>2834</v>
      </c>
      <c r="C5646" s="1" t="s">
        <v>1205</v>
      </c>
      <c r="D5646" s="1" t="s">
        <v>1206</v>
      </c>
      <c r="E5646" s="1" t="s">
        <v>9043</v>
      </c>
      <c r="F5646" s="1" t="s">
        <v>9564</v>
      </c>
    </row>
    <row r="5647" spans="1:6" x14ac:dyDescent="0.3">
      <c r="A5647" s="1" t="s">
        <v>2233</v>
      </c>
      <c r="B5647" s="1" t="s">
        <v>698</v>
      </c>
      <c r="C5647" s="1" t="s">
        <v>1205</v>
      </c>
      <c r="D5647" s="1" t="s">
        <v>1206</v>
      </c>
      <c r="E5647" s="1" t="s">
        <v>9044</v>
      </c>
      <c r="F5647" s="1" t="s">
        <v>9565</v>
      </c>
    </row>
    <row r="5648" spans="1:6" x14ac:dyDescent="0.3">
      <c r="A5648" s="1" t="s">
        <v>2233</v>
      </c>
      <c r="B5648" s="1" t="s">
        <v>698</v>
      </c>
      <c r="C5648" s="1" t="s">
        <v>1205</v>
      </c>
      <c r="D5648" s="1" t="s">
        <v>1206</v>
      </c>
      <c r="E5648" s="1" t="s">
        <v>9045</v>
      </c>
      <c r="F5648" s="1" t="s">
        <v>9566</v>
      </c>
    </row>
    <row r="5649" spans="1:6" x14ac:dyDescent="0.3">
      <c r="A5649" s="1" t="s">
        <v>2233</v>
      </c>
      <c r="B5649" s="1" t="s">
        <v>698</v>
      </c>
      <c r="C5649" s="1" t="s">
        <v>1205</v>
      </c>
      <c r="D5649" s="1" t="s">
        <v>1206</v>
      </c>
      <c r="E5649" s="1" t="s">
        <v>9046</v>
      </c>
      <c r="F5649" s="1" t="s">
        <v>9567</v>
      </c>
    </row>
    <row r="5650" spans="1:6" x14ac:dyDescent="0.3">
      <c r="A5650" s="1" t="s">
        <v>2236</v>
      </c>
      <c r="B5650" s="1" t="s">
        <v>698</v>
      </c>
      <c r="C5650" s="1" t="s">
        <v>1205</v>
      </c>
      <c r="D5650" s="1" t="s">
        <v>1206</v>
      </c>
      <c r="E5650" s="1" t="s">
        <v>9047</v>
      </c>
      <c r="F5650" s="1" t="s">
        <v>9568</v>
      </c>
    </row>
    <row r="5651" spans="1:6" x14ac:dyDescent="0.3">
      <c r="A5651" s="1" t="s">
        <v>2236</v>
      </c>
      <c r="B5651" s="1" t="s">
        <v>698</v>
      </c>
      <c r="C5651" s="1" t="s">
        <v>1205</v>
      </c>
      <c r="D5651" s="1" t="s">
        <v>1206</v>
      </c>
      <c r="E5651" s="1" t="s">
        <v>9048</v>
      </c>
      <c r="F5651" s="1" t="s">
        <v>9569</v>
      </c>
    </row>
    <row r="5652" spans="1:6" x14ac:dyDescent="0.3">
      <c r="A5652" s="1" t="s">
        <v>2236</v>
      </c>
      <c r="B5652" s="1" t="s">
        <v>698</v>
      </c>
      <c r="C5652" s="1" t="s">
        <v>1205</v>
      </c>
      <c r="D5652" s="1" t="s">
        <v>1206</v>
      </c>
      <c r="E5652" s="1" t="s">
        <v>9049</v>
      </c>
      <c r="F5652" s="1" t="s">
        <v>9570</v>
      </c>
    </row>
    <row r="5653" spans="1:6" x14ac:dyDescent="0.3">
      <c r="A5653" s="1" t="s">
        <v>2236</v>
      </c>
      <c r="B5653" s="1" t="s">
        <v>698</v>
      </c>
      <c r="C5653" s="1" t="s">
        <v>1205</v>
      </c>
      <c r="D5653" s="1" t="s">
        <v>1206</v>
      </c>
      <c r="E5653" s="1" t="s">
        <v>9050</v>
      </c>
      <c r="F5653" s="1" t="s">
        <v>9571</v>
      </c>
    </row>
    <row r="5654" spans="1:6" x14ac:dyDescent="0.3">
      <c r="A5654" s="1" t="s">
        <v>2236</v>
      </c>
      <c r="B5654" s="1" t="s">
        <v>698</v>
      </c>
      <c r="C5654" s="1" t="s">
        <v>1205</v>
      </c>
      <c r="D5654" s="1" t="s">
        <v>1206</v>
      </c>
      <c r="E5654" s="1" t="s">
        <v>9051</v>
      </c>
      <c r="F5654" s="1" t="s">
        <v>9572</v>
      </c>
    </row>
    <row r="5655" spans="1:6" x14ac:dyDescent="0.3">
      <c r="A5655" s="1" t="s">
        <v>2236</v>
      </c>
      <c r="B5655" s="1" t="s">
        <v>698</v>
      </c>
      <c r="C5655" s="1" t="s">
        <v>1205</v>
      </c>
      <c r="D5655" s="1" t="s">
        <v>1206</v>
      </c>
      <c r="E5655" s="1" t="s">
        <v>9052</v>
      </c>
      <c r="F5655" s="1" t="s">
        <v>9573</v>
      </c>
    </row>
    <row r="5656" spans="1:6" x14ac:dyDescent="0.3">
      <c r="A5656" s="1" t="s">
        <v>2236</v>
      </c>
      <c r="B5656" s="1" t="s">
        <v>698</v>
      </c>
      <c r="C5656" s="1" t="s">
        <v>1205</v>
      </c>
      <c r="D5656" s="1" t="s">
        <v>1206</v>
      </c>
      <c r="E5656" s="1" t="s">
        <v>9053</v>
      </c>
      <c r="F5656" s="1" t="s">
        <v>9574</v>
      </c>
    </row>
    <row r="5657" spans="1:6" x14ac:dyDescent="0.3">
      <c r="A5657" s="1" t="s">
        <v>2401</v>
      </c>
      <c r="B5657" s="1" t="s">
        <v>2833</v>
      </c>
      <c r="C5657" s="1" t="s">
        <v>1205</v>
      </c>
      <c r="D5657" s="1" t="s">
        <v>1206</v>
      </c>
      <c r="E5657" s="1" t="s">
        <v>9014</v>
      </c>
      <c r="F5657" s="1" t="s">
        <v>9535</v>
      </c>
    </row>
    <row r="5658" spans="1:6" x14ac:dyDescent="0.3">
      <c r="A5658" s="1" t="s">
        <v>2401</v>
      </c>
      <c r="B5658" s="1" t="s">
        <v>2833</v>
      </c>
      <c r="C5658" s="1" t="s">
        <v>1205</v>
      </c>
      <c r="D5658" s="1" t="s">
        <v>1206</v>
      </c>
      <c r="E5658" s="1" t="s">
        <v>9015</v>
      </c>
      <c r="F5658" s="1" t="s">
        <v>9536</v>
      </c>
    </row>
    <row r="5659" spans="1:6" x14ac:dyDescent="0.3">
      <c r="A5659" s="1" t="s">
        <v>2401</v>
      </c>
      <c r="B5659" s="1" t="s">
        <v>2833</v>
      </c>
      <c r="C5659" s="1" t="s">
        <v>1205</v>
      </c>
      <c r="D5659" s="1" t="s">
        <v>1206</v>
      </c>
      <c r="E5659" s="1" t="s">
        <v>9016</v>
      </c>
      <c r="F5659" s="1" t="s">
        <v>9537</v>
      </c>
    </row>
    <row r="5660" spans="1:6" x14ac:dyDescent="0.3">
      <c r="A5660" s="1" t="s">
        <v>2401</v>
      </c>
      <c r="B5660" s="1" t="s">
        <v>2833</v>
      </c>
      <c r="C5660" s="1" t="s">
        <v>1205</v>
      </c>
      <c r="D5660" s="1" t="s">
        <v>1206</v>
      </c>
      <c r="E5660" s="1" t="s">
        <v>9017</v>
      </c>
      <c r="F5660" s="1" t="s">
        <v>9538</v>
      </c>
    </row>
    <row r="5661" spans="1:6" x14ac:dyDescent="0.3">
      <c r="A5661" s="1" t="s">
        <v>2401</v>
      </c>
      <c r="B5661" s="1" t="s">
        <v>2833</v>
      </c>
      <c r="C5661" s="1" t="s">
        <v>1205</v>
      </c>
      <c r="D5661" s="1" t="s">
        <v>1206</v>
      </c>
      <c r="E5661" s="1" t="s">
        <v>9018</v>
      </c>
      <c r="F5661" s="1" t="s">
        <v>9539</v>
      </c>
    </row>
    <row r="5662" spans="1:6" x14ac:dyDescent="0.3">
      <c r="A5662" s="1" t="s">
        <v>2401</v>
      </c>
      <c r="B5662" s="1" t="s">
        <v>2833</v>
      </c>
      <c r="C5662" s="1" t="s">
        <v>1205</v>
      </c>
      <c r="D5662" s="1" t="s">
        <v>1206</v>
      </c>
      <c r="E5662" s="1" t="s">
        <v>9019</v>
      </c>
      <c r="F5662" s="1" t="s">
        <v>9540</v>
      </c>
    </row>
    <row r="5663" spans="1:6" x14ac:dyDescent="0.3">
      <c r="A5663" s="1" t="s">
        <v>2401</v>
      </c>
      <c r="B5663" s="1" t="s">
        <v>2833</v>
      </c>
      <c r="C5663" s="1" t="s">
        <v>1205</v>
      </c>
      <c r="D5663" s="1" t="s">
        <v>1206</v>
      </c>
      <c r="E5663" s="1" t="s">
        <v>9020</v>
      </c>
      <c r="F5663" s="1" t="s">
        <v>9541</v>
      </c>
    </row>
    <row r="5664" spans="1:6" x14ac:dyDescent="0.3">
      <c r="A5664" s="1" t="s">
        <v>2401</v>
      </c>
      <c r="B5664" s="1" t="s">
        <v>2833</v>
      </c>
      <c r="C5664" s="1" t="s">
        <v>1205</v>
      </c>
      <c r="D5664" s="1" t="s">
        <v>1206</v>
      </c>
      <c r="E5664" s="1" t="s">
        <v>9021</v>
      </c>
      <c r="F5664" s="1" t="s">
        <v>9542</v>
      </c>
    </row>
    <row r="5665" spans="1:6" x14ac:dyDescent="0.3">
      <c r="A5665" s="1" t="s">
        <v>2401</v>
      </c>
      <c r="B5665" s="1" t="s">
        <v>2833</v>
      </c>
      <c r="C5665" s="1" t="s">
        <v>1205</v>
      </c>
      <c r="D5665" s="1" t="s">
        <v>1206</v>
      </c>
      <c r="E5665" s="1" t="s">
        <v>9022</v>
      </c>
      <c r="F5665" s="1" t="s">
        <v>9543</v>
      </c>
    </row>
    <row r="5666" spans="1:6" x14ac:dyDescent="0.3">
      <c r="A5666" s="1" t="s">
        <v>2401</v>
      </c>
      <c r="B5666" s="1" t="s">
        <v>2833</v>
      </c>
      <c r="C5666" s="1" t="s">
        <v>1205</v>
      </c>
      <c r="D5666" s="1" t="s">
        <v>1206</v>
      </c>
      <c r="E5666" s="1" t="s">
        <v>9023</v>
      </c>
      <c r="F5666" s="1" t="s">
        <v>9544</v>
      </c>
    </row>
    <row r="5667" spans="1:6" x14ac:dyDescent="0.3">
      <c r="A5667" s="1" t="s">
        <v>2401</v>
      </c>
      <c r="B5667" s="1" t="s">
        <v>2833</v>
      </c>
      <c r="C5667" s="1" t="s">
        <v>1205</v>
      </c>
      <c r="D5667" s="1" t="s">
        <v>1206</v>
      </c>
      <c r="E5667" s="1" t="s">
        <v>9024</v>
      </c>
      <c r="F5667" s="1" t="s">
        <v>9545</v>
      </c>
    </row>
    <row r="5668" spans="1:6" x14ac:dyDescent="0.3">
      <c r="A5668" s="1" t="s">
        <v>2401</v>
      </c>
      <c r="B5668" s="1" t="s">
        <v>2833</v>
      </c>
      <c r="C5668" s="1" t="s">
        <v>1205</v>
      </c>
      <c r="D5668" s="1" t="s">
        <v>1206</v>
      </c>
      <c r="E5668" s="1" t="s">
        <v>9025</v>
      </c>
      <c r="F5668" s="1" t="s">
        <v>9546</v>
      </c>
    </row>
    <row r="5669" spans="1:6" x14ac:dyDescent="0.3">
      <c r="A5669" s="1" t="s">
        <v>2401</v>
      </c>
      <c r="B5669" s="1" t="s">
        <v>2833</v>
      </c>
      <c r="C5669" s="1" t="s">
        <v>1205</v>
      </c>
      <c r="D5669" s="1" t="s">
        <v>1206</v>
      </c>
      <c r="E5669" s="1" t="s">
        <v>9026</v>
      </c>
      <c r="F5669" s="1" t="s">
        <v>9547</v>
      </c>
    </row>
    <row r="5670" spans="1:6" x14ac:dyDescent="0.3">
      <c r="A5670" s="1" t="s">
        <v>2401</v>
      </c>
      <c r="B5670" s="1" t="s">
        <v>2833</v>
      </c>
      <c r="C5670" s="1" t="s">
        <v>1205</v>
      </c>
      <c r="D5670" s="1" t="s">
        <v>1206</v>
      </c>
      <c r="E5670" s="1" t="s">
        <v>9027</v>
      </c>
      <c r="F5670" s="1" t="s">
        <v>9548</v>
      </c>
    </row>
    <row r="5671" spans="1:6" x14ac:dyDescent="0.3">
      <c r="A5671" s="1" t="s">
        <v>2401</v>
      </c>
      <c r="B5671" s="1" t="s">
        <v>2833</v>
      </c>
      <c r="C5671" s="1" t="s">
        <v>1205</v>
      </c>
      <c r="D5671" s="1" t="s">
        <v>1206</v>
      </c>
      <c r="E5671" s="1" t="s">
        <v>9028</v>
      </c>
      <c r="F5671" s="1" t="s">
        <v>9549</v>
      </c>
    </row>
    <row r="5672" spans="1:6" x14ac:dyDescent="0.3">
      <c r="A5672" s="1" t="s">
        <v>2401</v>
      </c>
      <c r="B5672" s="1" t="s">
        <v>2833</v>
      </c>
      <c r="C5672" s="1" t="s">
        <v>1205</v>
      </c>
      <c r="D5672" s="1" t="s">
        <v>1206</v>
      </c>
      <c r="E5672" s="1" t="s">
        <v>9029</v>
      </c>
      <c r="F5672" s="1" t="s">
        <v>9550</v>
      </c>
    </row>
    <row r="5673" spans="1:6" x14ac:dyDescent="0.3">
      <c r="A5673" s="1" t="s">
        <v>2401</v>
      </c>
      <c r="B5673" s="1" t="s">
        <v>2833</v>
      </c>
      <c r="C5673" s="1" t="s">
        <v>1205</v>
      </c>
      <c r="D5673" s="1" t="s">
        <v>1206</v>
      </c>
      <c r="E5673" s="1" t="s">
        <v>9030</v>
      </c>
      <c r="F5673" s="1" t="s">
        <v>9551</v>
      </c>
    </row>
    <row r="5674" spans="1:6" x14ac:dyDescent="0.3">
      <c r="A5674" s="1" t="s">
        <v>2401</v>
      </c>
      <c r="B5674" s="1" t="s">
        <v>2833</v>
      </c>
      <c r="C5674" s="1" t="s">
        <v>1205</v>
      </c>
      <c r="D5674" s="1" t="s">
        <v>1206</v>
      </c>
      <c r="E5674" s="1" t="s">
        <v>9031</v>
      </c>
      <c r="F5674" s="1" t="s">
        <v>9552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A3CF0-0A34-44A9-9841-56AD3C487D64}">
  <dimension ref="A1:F122"/>
  <sheetViews>
    <sheetView workbookViewId="0">
      <selection activeCell="A7" sqref="A7"/>
    </sheetView>
  </sheetViews>
  <sheetFormatPr defaultRowHeight="14.4" x14ac:dyDescent="0.3"/>
  <cols>
    <col min="1" max="1" width="39.77734375" bestFit="1" customWidth="1"/>
    <col min="2" max="2" width="43.21875" bestFit="1" customWidth="1"/>
    <col min="5" max="5" width="39.77734375" bestFit="1" customWidth="1"/>
    <col min="6" max="6" width="56" bestFit="1" customWidth="1"/>
  </cols>
  <sheetData>
    <row r="1" spans="1:6" x14ac:dyDescent="0.3">
      <c r="A1" s="24" t="s">
        <v>9771</v>
      </c>
      <c r="B1" s="24"/>
      <c r="E1" s="24" t="s">
        <v>9772</v>
      </c>
      <c r="F1" s="24"/>
    </row>
    <row r="2" spans="1:6" x14ac:dyDescent="0.3">
      <c r="A2" s="14" t="s">
        <v>646</v>
      </c>
      <c r="B2" s="14" t="s">
        <v>647</v>
      </c>
      <c r="E2" s="14" t="s">
        <v>646</v>
      </c>
      <c r="F2" s="14" t="s">
        <v>647</v>
      </c>
    </row>
    <row r="3" spans="1:6" x14ac:dyDescent="0.3">
      <c r="A3" s="1" t="s">
        <v>1860</v>
      </c>
      <c r="B3" s="1" t="s">
        <v>6336</v>
      </c>
      <c r="E3" s="1" t="s">
        <v>2268</v>
      </c>
      <c r="F3" s="1" t="s">
        <v>2776</v>
      </c>
    </row>
    <row r="4" spans="1:6" x14ac:dyDescent="0.3">
      <c r="A4" s="1" t="s">
        <v>742</v>
      </c>
      <c r="B4" s="1" t="s">
        <v>937</v>
      </c>
      <c r="E4" s="1" t="s">
        <v>2270</v>
      </c>
      <c r="F4" s="1" t="s">
        <v>698</v>
      </c>
    </row>
    <row r="5" spans="1:6" x14ac:dyDescent="0.3">
      <c r="A5" s="1" t="s">
        <v>2058</v>
      </c>
      <c r="B5" s="1" t="s">
        <v>2780</v>
      </c>
      <c r="E5" s="1" t="s">
        <v>2271</v>
      </c>
      <c r="F5" s="1" t="s">
        <v>698</v>
      </c>
    </row>
    <row r="6" spans="1:6" x14ac:dyDescent="0.3">
      <c r="A6" s="1" t="s">
        <v>2059</v>
      </c>
      <c r="B6" s="1" t="s">
        <v>698</v>
      </c>
      <c r="E6" s="1" t="s">
        <v>2273</v>
      </c>
      <c r="F6" s="1" t="s">
        <v>698</v>
      </c>
    </row>
    <row r="7" spans="1:6" x14ac:dyDescent="0.3">
      <c r="A7" s="1" t="s">
        <v>2059</v>
      </c>
      <c r="B7" s="1" t="s">
        <v>9754</v>
      </c>
      <c r="E7" s="1" t="s">
        <v>2274</v>
      </c>
      <c r="F7" s="1" t="s">
        <v>698</v>
      </c>
    </row>
    <row r="8" spans="1:6" x14ac:dyDescent="0.3">
      <c r="A8" s="1" t="s">
        <v>2224</v>
      </c>
      <c r="B8" s="1" t="s">
        <v>6351</v>
      </c>
      <c r="E8" s="1" t="s">
        <v>2275</v>
      </c>
      <c r="F8" s="1" t="s">
        <v>698</v>
      </c>
    </row>
    <row r="9" spans="1:6" x14ac:dyDescent="0.3">
      <c r="A9" s="1" t="s">
        <v>1893</v>
      </c>
      <c r="B9" s="1" t="s">
        <v>6351</v>
      </c>
      <c r="E9" s="1" t="s">
        <v>2184</v>
      </c>
      <c r="F9" s="1" t="s">
        <v>698</v>
      </c>
    </row>
    <row r="10" spans="1:6" x14ac:dyDescent="0.3">
      <c r="A10" s="1" t="s">
        <v>2264</v>
      </c>
      <c r="B10" s="1" t="s">
        <v>698</v>
      </c>
      <c r="E10" s="1" t="s">
        <v>1878</v>
      </c>
      <c r="F10" s="1" t="s">
        <v>2777</v>
      </c>
    </row>
    <row r="11" spans="1:6" x14ac:dyDescent="0.3">
      <c r="A11" s="1" t="s">
        <v>1837</v>
      </c>
      <c r="B11" s="1" t="s">
        <v>6378</v>
      </c>
      <c r="E11" s="1" t="s">
        <v>2552</v>
      </c>
      <c r="F11" s="1" t="s">
        <v>9756</v>
      </c>
    </row>
    <row r="12" spans="1:6" x14ac:dyDescent="0.3">
      <c r="A12" s="1" t="s">
        <v>2318</v>
      </c>
      <c r="B12" s="1" t="s">
        <v>2790</v>
      </c>
      <c r="E12" s="1" t="s">
        <v>2552</v>
      </c>
      <c r="F12" s="1" t="s">
        <v>9757</v>
      </c>
    </row>
    <row r="13" spans="1:6" x14ac:dyDescent="0.3">
      <c r="A13" s="1" t="s">
        <v>1896</v>
      </c>
      <c r="B13" s="1" t="s">
        <v>6396</v>
      </c>
      <c r="E13" s="1" t="s">
        <v>2552</v>
      </c>
      <c r="F13" s="1" t="s">
        <v>9758</v>
      </c>
    </row>
    <row r="14" spans="1:6" x14ac:dyDescent="0.3">
      <c r="A14" s="1" t="s">
        <v>1838</v>
      </c>
      <c r="B14" s="1" t="s">
        <v>6405</v>
      </c>
      <c r="E14" s="1" t="s">
        <v>2487</v>
      </c>
      <c r="F14" s="1" t="s">
        <v>2784</v>
      </c>
    </row>
    <row r="15" spans="1:6" x14ac:dyDescent="0.3">
      <c r="A15" s="1" t="s">
        <v>2438</v>
      </c>
      <c r="B15" s="1" t="s">
        <v>2813</v>
      </c>
      <c r="E15" s="1" t="s">
        <v>1945</v>
      </c>
      <c r="F15" s="1" t="s">
        <v>698</v>
      </c>
    </row>
    <row r="16" spans="1:6" x14ac:dyDescent="0.3">
      <c r="A16" s="1" t="s">
        <v>2265</v>
      </c>
      <c r="B16" s="1" t="s">
        <v>698</v>
      </c>
      <c r="E16" s="1" t="s">
        <v>1948</v>
      </c>
      <c r="F16" s="1" t="s">
        <v>698</v>
      </c>
    </row>
    <row r="17" spans="1:6" x14ac:dyDescent="0.3">
      <c r="A17" s="1" t="s">
        <v>1840</v>
      </c>
      <c r="B17" s="1" t="s">
        <v>6428</v>
      </c>
      <c r="E17" s="1" t="s">
        <v>1947</v>
      </c>
      <c r="F17" s="1" t="s">
        <v>698</v>
      </c>
    </row>
    <row r="18" spans="1:6" x14ac:dyDescent="0.3">
      <c r="A18" s="1" t="s">
        <v>1873</v>
      </c>
      <c r="B18" s="1" t="s">
        <v>9755</v>
      </c>
      <c r="E18" s="1" t="s">
        <v>1949</v>
      </c>
      <c r="F18" s="1" t="s">
        <v>698</v>
      </c>
    </row>
    <row r="19" spans="1:6" x14ac:dyDescent="0.3">
      <c r="A19" s="1" t="s">
        <v>2427</v>
      </c>
      <c r="B19" s="1" t="s">
        <v>698</v>
      </c>
      <c r="E19" s="1" t="s">
        <v>1946</v>
      </c>
      <c r="F19" s="1" t="s">
        <v>698</v>
      </c>
    </row>
    <row r="20" spans="1:6" x14ac:dyDescent="0.3">
      <c r="A20" s="1" t="s">
        <v>2428</v>
      </c>
      <c r="B20" s="1" t="s">
        <v>698</v>
      </c>
      <c r="E20" s="1" t="s">
        <v>1950</v>
      </c>
      <c r="F20" s="1" t="s">
        <v>698</v>
      </c>
    </row>
    <row r="21" spans="1:6" x14ac:dyDescent="0.3">
      <c r="A21" s="1" t="s">
        <v>2610</v>
      </c>
      <c r="B21" s="1" t="s">
        <v>6468</v>
      </c>
      <c r="E21" s="1" t="s">
        <v>1951</v>
      </c>
      <c r="F21" s="1" t="s">
        <v>698</v>
      </c>
    </row>
    <row r="22" spans="1:6" x14ac:dyDescent="0.3">
      <c r="A22" s="1" t="s">
        <v>2611</v>
      </c>
      <c r="B22" s="1" t="s">
        <v>6471</v>
      </c>
      <c r="E22" s="1" t="s">
        <v>1952</v>
      </c>
      <c r="F22" s="1" t="s">
        <v>698</v>
      </c>
    </row>
    <row r="23" spans="1:6" x14ac:dyDescent="0.3">
      <c r="A23" s="1" t="s">
        <v>2460</v>
      </c>
      <c r="B23" s="1" t="s">
        <v>6479</v>
      </c>
      <c r="E23" s="1" t="s">
        <v>1953</v>
      </c>
      <c r="F23" s="1" t="s">
        <v>698</v>
      </c>
    </row>
    <row r="24" spans="1:6" x14ac:dyDescent="0.3">
      <c r="E24" s="1" t="s">
        <v>1958</v>
      </c>
      <c r="F24" s="1" t="s">
        <v>698</v>
      </c>
    </row>
    <row r="25" spans="1:6" x14ac:dyDescent="0.3">
      <c r="E25" s="1" t="s">
        <v>1954</v>
      </c>
      <c r="F25" s="1" t="s">
        <v>698</v>
      </c>
    </row>
    <row r="26" spans="1:6" x14ac:dyDescent="0.3">
      <c r="E26" s="1" t="s">
        <v>1955</v>
      </c>
      <c r="F26" s="1" t="s">
        <v>698</v>
      </c>
    </row>
    <row r="27" spans="1:6" x14ac:dyDescent="0.3">
      <c r="E27" s="1" t="s">
        <v>1956</v>
      </c>
      <c r="F27" s="1" t="s">
        <v>698</v>
      </c>
    </row>
    <row r="28" spans="1:6" x14ac:dyDescent="0.3">
      <c r="E28" s="1" t="s">
        <v>1957</v>
      </c>
      <c r="F28" s="1" t="s">
        <v>698</v>
      </c>
    </row>
    <row r="29" spans="1:6" x14ac:dyDescent="0.3">
      <c r="E29" s="1" t="s">
        <v>2399</v>
      </c>
      <c r="F29" s="1" t="s">
        <v>2785</v>
      </c>
    </row>
    <row r="30" spans="1:6" x14ac:dyDescent="0.3">
      <c r="E30" s="1" t="s">
        <v>1884</v>
      </c>
      <c r="F30" s="1" t="s">
        <v>9759</v>
      </c>
    </row>
    <row r="31" spans="1:6" x14ac:dyDescent="0.3">
      <c r="E31" s="1" t="s">
        <v>2306</v>
      </c>
      <c r="F31" s="1" t="s">
        <v>9760</v>
      </c>
    </row>
    <row r="32" spans="1:6" x14ac:dyDescent="0.3">
      <c r="E32" s="1" t="s">
        <v>1823</v>
      </c>
      <c r="F32" s="1" t="s">
        <v>698</v>
      </c>
    </row>
    <row r="33" spans="5:6" x14ac:dyDescent="0.3">
      <c r="E33" s="1" t="s">
        <v>2553</v>
      </c>
      <c r="F33" s="1" t="s">
        <v>8664</v>
      </c>
    </row>
    <row r="34" spans="5:6" x14ac:dyDescent="0.3">
      <c r="E34" s="1" t="s">
        <v>2553</v>
      </c>
      <c r="F34" s="1" t="s">
        <v>9757</v>
      </c>
    </row>
    <row r="35" spans="5:6" x14ac:dyDescent="0.3">
      <c r="E35" s="1" t="s">
        <v>2553</v>
      </c>
      <c r="F35" s="1" t="s">
        <v>9761</v>
      </c>
    </row>
    <row r="36" spans="5:6" x14ac:dyDescent="0.3">
      <c r="E36" s="1" t="s">
        <v>2553</v>
      </c>
      <c r="F36" s="1" t="s">
        <v>9762</v>
      </c>
    </row>
    <row r="37" spans="5:6" x14ac:dyDescent="0.3">
      <c r="E37" s="1" t="s">
        <v>2170</v>
      </c>
      <c r="F37" s="1" t="s">
        <v>9763</v>
      </c>
    </row>
    <row r="38" spans="5:6" x14ac:dyDescent="0.3">
      <c r="E38" s="1" t="s">
        <v>1960</v>
      </c>
      <c r="F38" s="1" t="s">
        <v>698</v>
      </c>
    </row>
    <row r="39" spans="5:6" x14ac:dyDescent="0.3">
      <c r="E39" s="1" t="s">
        <v>1960</v>
      </c>
      <c r="F39" s="1" t="s">
        <v>2801</v>
      </c>
    </row>
    <row r="40" spans="5:6" x14ac:dyDescent="0.3">
      <c r="E40" s="1" t="s">
        <v>2174</v>
      </c>
      <c r="F40" s="1" t="s">
        <v>9764</v>
      </c>
    </row>
    <row r="41" spans="5:6" x14ac:dyDescent="0.3">
      <c r="E41" s="1" t="s">
        <v>2528</v>
      </c>
      <c r="F41" s="1" t="s">
        <v>9765</v>
      </c>
    </row>
    <row r="42" spans="5:6" x14ac:dyDescent="0.3">
      <c r="E42" s="1" t="s">
        <v>1825</v>
      </c>
      <c r="F42" s="1" t="s">
        <v>698</v>
      </c>
    </row>
    <row r="43" spans="5:6" x14ac:dyDescent="0.3">
      <c r="E43" s="1" t="s">
        <v>2291</v>
      </c>
      <c r="F43" s="1" t="s">
        <v>9766</v>
      </c>
    </row>
    <row r="44" spans="5:6" x14ac:dyDescent="0.3">
      <c r="E44" s="1" t="s">
        <v>2247</v>
      </c>
      <c r="F44" s="1" t="s">
        <v>9767</v>
      </c>
    </row>
    <row r="45" spans="5:6" x14ac:dyDescent="0.3">
      <c r="E45" s="1" t="s">
        <v>2436</v>
      </c>
      <c r="F45" s="1" t="s">
        <v>5591</v>
      </c>
    </row>
    <row r="46" spans="5:6" x14ac:dyDescent="0.3">
      <c r="E46" s="1" t="s">
        <v>2400</v>
      </c>
      <c r="F46" s="1" t="s">
        <v>698</v>
      </c>
    </row>
    <row r="47" spans="5:6" x14ac:dyDescent="0.3">
      <c r="E47" s="1" t="s">
        <v>2400</v>
      </c>
      <c r="F47" s="1" t="s">
        <v>2832</v>
      </c>
    </row>
    <row r="48" spans="5:6" x14ac:dyDescent="0.3">
      <c r="E48" s="1" t="s">
        <v>2005</v>
      </c>
      <c r="F48" s="1" t="s">
        <v>698</v>
      </c>
    </row>
    <row r="49" spans="5:6" x14ac:dyDescent="0.3">
      <c r="E49" s="1" t="s">
        <v>2005</v>
      </c>
      <c r="F49" s="1" t="s">
        <v>9768</v>
      </c>
    </row>
    <row r="50" spans="5:6" x14ac:dyDescent="0.3">
      <c r="E50" s="1" t="s">
        <v>1833</v>
      </c>
      <c r="F50" s="1" t="s">
        <v>9769</v>
      </c>
    </row>
    <row r="51" spans="5:6" x14ac:dyDescent="0.3">
      <c r="E51" s="1" t="s">
        <v>1833</v>
      </c>
      <c r="F51" s="1" t="s">
        <v>9770</v>
      </c>
    </row>
    <row r="52" spans="5:6" x14ac:dyDescent="0.3">
      <c r="E52" s="1" t="s">
        <v>664</v>
      </c>
      <c r="F52" s="1" t="s">
        <v>8711</v>
      </c>
    </row>
    <row r="53" spans="5:6" x14ac:dyDescent="0.3">
      <c r="E53" s="1" t="s">
        <v>2501</v>
      </c>
      <c r="F53" s="1" t="s">
        <v>6197</v>
      </c>
    </row>
    <row r="54" spans="5:6" x14ac:dyDescent="0.3">
      <c r="E54" s="1" t="s">
        <v>2248</v>
      </c>
      <c r="F54" s="1" t="s">
        <v>8769</v>
      </c>
    </row>
    <row r="55" spans="5:6" x14ac:dyDescent="0.3">
      <c r="E55" s="1"/>
      <c r="F55" s="1"/>
    </row>
    <row r="56" spans="5:6" x14ac:dyDescent="0.3">
      <c r="E56" s="1"/>
      <c r="F56" s="1"/>
    </row>
    <row r="57" spans="5:6" x14ac:dyDescent="0.3">
      <c r="E57" s="1"/>
      <c r="F57" s="1"/>
    </row>
    <row r="58" spans="5:6" x14ac:dyDescent="0.3">
      <c r="E58" s="1"/>
      <c r="F58" s="1"/>
    </row>
    <row r="59" spans="5:6" x14ac:dyDescent="0.3">
      <c r="E59" s="1"/>
      <c r="F59" s="1"/>
    </row>
    <row r="60" spans="5:6" x14ac:dyDescent="0.3">
      <c r="E60" s="1"/>
      <c r="F60" s="1"/>
    </row>
    <row r="61" spans="5:6" x14ac:dyDescent="0.3">
      <c r="E61" s="1"/>
      <c r="F61" s="1"/>
    </row>
    <row r="62" spans="5:6" x14ac:dyDescent="0.3">
      <c r="E62" s="1"/>
      <c r="F62" s="1"/>
    </row>
    <row r="63" spans="5:6" x14ac:dyDescent="0.3">
      <c r="E63" s="1"/>
      <c r="F63" s="1"/>
    </row>
    <row r="64" spans="5:6" x14ac:dyDescent="0.3">
      <c r="E64" s="1"/>
      <c r="F64" s="1"/>
    </row>
    <row r="65" spans="5:6" x14ac:dyDescent="0.3">
      <c r="E65" s="1"/>
      <c r="F65" s="1"/>
    </row>
    <row r="66" spans="5:6" x14ac:dyDescent="0.3">
      <c r="E66" s="1"/>
      <c r="F66" s="1"/>
    </row>
    <row r="67" spans="5:6" x14ac:dyDescent="0.3">
      <c r="E67" s="1"/>
      <c r="F67" s="1"/>
    </row>
    <row r="68" spans="5:6" x14ac:dyDescent="0.3">
      <c r="E68" s="1"/>
      <c r="F68" s="1"/>
    </row>
    <row r="69" spans="5:6" x14ac:dyDescent="0.3">
      <c r="E69" s="1"/>
      <c r="F69" s="1"/>
    </row>
    <row r="70" spans="5:6" x14ac:dyDescent="0.3">
      <c r="E70" s="1"/>
      <c r="F70" s="1"/>
    </row>
    <row r="71" spans="5:6" x14ac:dyDescent="0.3">
      <c r="E71" s="1"/>
      <c r="F71" s="1"/>
    </row>
    <row r="72" spans="5:6" x14ac:dyDescent="0.3">
      <c r="E72" s="1"/>
      <c r="F72" s="1"/>
    </row>
    <row r="73" spans="5:6" x14ac:dyDescent="0.3">
      <c r="E73" s="1"/>
      <c r="F73" s="1"/>
    </row>
    <row r="74" spans="5:6" x14ac:dyDescent="0.3">
      <c r="E74" s="1"/>
      <c r="F74" s="1"/>
    </row>
    <row r="75" spans="5:6" x14ac:dyDescent="0.3">
      <c r="E75" s="1"/>
      <c r="F75" s="1"/>
    </row>
    <row r="76" spans="5:6" x14ac:dyDescent="0.3">
      <c r="E76" s="1"/>
      <c r="F76" s="1"/>
    </row>
    <row r="77" spans="5:6" x14ac:dyDescent="0.3">
      <c r="E77" s="1"/>
      <c r="F77" s="1"/>
    </row>
    <row r="78" spans="5:6" x14ac:dyDescent="0.3">
      <c r="E78" s="1"/>
      <c r="F78" s="1"/>
    </row>
    <row r="79" spans="5:6" x14ac:dyDescent="0.3">
      <c r="E79" s="1"/>
      <c r="F79" s="1"/>
    </row>
    <row r="80" spans="5:6" x14ac:dyDescent="0.3">
      <c r="E80" s="1"/>
      <c r="F80" s="1"/>
    </row>
    <row r="81" spans="5:6" x14ac:dyDescent="0.3">
      <c r="E81" s="1"/>
      <c r="F81" s="1"/>
    </row>
    <row r="82" spans="5:6" x14ac:dyDescent="0.3">
      <c r="E82" s="1"/>
      <c r="F82" s="1"/>
    </row>
    <row r="83" spans="5:6" x14ac:dyDescent="0.3">
      <c r="E83" s="1"/>
      <c r="F83" s="1"/>
    </row>
    <row r="84" spans="5:6" x14ac:dyDescent="0.3">
      <c r="E84" s="1"/>
      <c r="F84" s="1"/>
    </row>
    <row r="85" spans="5:6" x14ac:dyDescent="0.3">
      <c r="E85" s="1"/>
      <c r="F85" s="1"/>
    </row>
    <row r="86" spans="5:6" x14ac:dyDescent="0.3">
      <c r="E86" s="1"/>
      <c r="F86" s="1"/>
    </row>
    <row r="87" spans="5:6" x14ac:dyDescent="0.3">
      <c r="E87" s="1"/>
      <c r="F87" s="1"/>
    </row>
    <row r="88" spans="5:6" x14ac:dyDescent="0.3">
      <c r="E88" s="1"/>
      <c r="F88" s="1"/>
    </row>
    <row r="89" spans="5:6" x14ac:dyDescent="0.3">
      <c r="E89" s="1"/>
      <c r="F89" s="1"/>
    </row>
    <row r="90" spans="5:6" x14ac:dyDescent="0.3">
      <c r="E90" s="1"/>
      <c r="F90" s="1"/>
    </row>
    <row r="91" spans="5:6" x14ac:dyDescent="0.3">
      <c r="E91" s="1"/>
      <c r="F91" s="1"/>
    </row>
    <row r="92" spans="5:6" x14ac:dyDescent="0.3">
      <c r="E92" s="1"/>
      <c r="F92" s="1"/>
    </row>
    <row r="93" spans="5:6" x14ac:dyDescent="0.3">
      <c r="E93" s="1"/>
      <c r="F93" s="1"/>
    </row>
    <row r="94" spans="5:6" x14ac:dyDescent="0.3">
      <c r="E94" s="1"/>
      <c r="F94" s="1"/>
    </row>
    <row r="95" spans="5:6" x14ac:dyDescent="0.3">
      <c r="E95" s="1"/>
      <c r="F95" s="1"/>
    </row>
    <row r="96" spans="5:6" x14ac:dyDescent="0.3">
      <c r="E96" s="1"/>
      <c r="F96" s="1"/>
    </row>
    <row r="97" spans="5:6" x14ac:dyDescent="0.3">
      <c r="E97" s="1"/>
      <c r="F97" s="1"/>
    </row>
    <row r="98" spans="5:6" x14ac:dyDescent="0.3">
      <c r="E98" s="1"/>
      <c r="F98" s="1"/>
    </row>
    <row r="99" spans="5:6" x14ac:dyDescent="0.3">
      <c r="E99" s="1"/>
      <c r="F99" s="1"/>
    </row>
    <row r="100" spans="5:6" x14ac:dyDescent="0.3">
      <c r="E100" s="1"/>
      <c r="F100" s="1"/>
    </row>
    <row r="101" spans="5:6" x14ac:dyDescent="0.3">
      <c r="E101" s="1"/>
      <c r="F101" s="1"/>
    </row>
    <row r="102" spans="5:6" x14ac:dyDescent="0.3">
      <c r="E102" s="1"/>
      <c r="F102" s="1"/>
    </row>
    <row r="103" spans="5:6" x14ac:dyDescent="0.3">
      <c r="E103" s="1"/>
      <c r="F103" s="1"/>
    </row>
    <row r="104" spans="5:6" x14ac:dyDescent="0.3">
      <c r="E104" s="1"/>
      <c r="F104" s="1"/>
    </row>
    <row r="105" spans="5:6" x14ac:dyDescent="0.3">
      <c r="E105" s="1"/>
      <c r="F105" s="1"/>
    </row>
    <row r="106" spans="5:6" x14ac:dyDescent="0.3">
      <c r="E106" s="1"/>
      <c r="F106" s="1"/>
    </row>
    <row r="107" spans="5:6" x14ac:dyDescent="0.3">
      <c r="E107" s="1"/>
      <c r="F107" s="1"/>
    </row>
    <row r="108" spans="5:6" x14ac:dyDescent="0.3">
      <c r="E108" s="1"/>
      <c r="F108" s="1"/>
    </row>
    <row r="109" spans="5:6" x14ac:dyDescent="0.3">
      <c r="E109" s="1"/>
      <c r="F109" s="1"/>
    </row>
    <row r="110" spans="5:6" x14ac:dyDescent="0.3">
      <c r="E110" s="1"/>
      <c r="F110" s="1"/>
    </row>
    <row r="111" spans="5:6" x14ac:dyDescent="0.3">
      <c r="E111" s="1"/>
      <c r="F111" s="1"/>
    </row>
    <row r="112" spans="5:6" x14ac:dyDescent="0.3">
      <c r="E112" s="1"/>
      <c r="F112" s="1"/>
    </row>
    <row r="113" spans="5:6" x14ac:dyDescent="0.3">
      <c r="E113" s="1"/>
      <c r="F113" s="1"/>
    </row>
    <row r="114" spans="5:6" x14ac:dyDescent="0.3">
      <c r="E114" s="1"/>
      <c r="F114" s="1"/>
    </row>
    <row r="115" spans="5:6" x14ac:dyDescent="0.3">
      <c r="E115" s="1"/>
      <c r="F115" s="1"/>
    </row>
    <row r="116" spans="5:6" x14ac:dyDescent="0.3">
      <c r="E116" s="1"/>
      <c r="F116" s="1"/>
    </row>
    <row r="117" spans="5:6" x14ac:dyDescent="0.3">
      <c r="E117" s="1"/>
      <c r="F117" s="1"/>
    </row>
    <row r="118" spans="5:6" x14ac:dyDescent="0.3">
      <c r="E118" s="1"/>
      <c r="F118" s="1"/>
    </row>
    <row r="119" spans="5:6" x14ac:dyDescent="0.3">
      <c r="E119" s="1"/>
      <c r="F119" s="1"/>
    </row>
    <row r="120" spans="5:6" x14ac:dyDescent="0.3">
      <c r="E120" s="1"/>
      <c r="F120" s="1"/>
    </row>
    <row r="121" spans="5:6" x14ac:dyDescent="0.3">
      <c r="E121" s="1"/>
      <c r="F121" s="1"/>
    </row>
    <row r="122" spans="5:6" x14ac:dyDescent="0.3">
      <c r="E122" s="1"/>
      <c r="F122" s="1"/>
    </row>
  </sheetData>
  <mergeCells count="2">
    <mergeCell ref="E1:F1"/>
    <mergeCell ref="A1:B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8"/>
  <sheetViews>
    <sheetView workbookViewId="0">
      <selection activeCell="A41" sqref="A41"/>
    </sheetView>
  </sheetViews>
  <sheetFormatPr defaultRowHeight="14.4" x14ac:dyDescent="0.3"/>
  <cols>
    <col min="1" max="1" width="47.5546875" bestFit="1" customWidth="1"/>
  </cols>
  <sheetData>
    <row r="1" spans="1:3" x14ac:dyDescent="0.3">
      <c r="A1" s="14" t="s">
        <v>2620</v>
      </c>
      <c r="B1" s="14" t="s">
        <v>8618</v>
      </c>
      <c r="C1" s="3" t="s">
        <v>8619</v>
      </c>
    </row>
    <row r="2" spans="1:3" x14ac:dyDescent="0.3">
      <c r="A2" s="21" t="s">
        <v>655</v>
      </c>
      <c r="B2" s="12">
        <v>3216</v>
      </c>
      <c r="C2" s="22">
        <f>B2/SUM($B$2:$B$38)</f>
        <v>0.46494144860488651</v>
      </c>
    </row>
    <row r="3" spans="1:3" x14ac:dyDescent="0.3">
      <c r="A3" s="21" t="s">
        <v>767</v>
      </c>
      <c r="B3" s="12">
        <v>889</v>
      </c>
      <c r="C3" s="22">
        <f t="shared" ref="C3:C38" si="0">B3/SUM($B$2:$B$38)</f>
        <v>0.12852392655775624</v>
      </c>
    </row>
    <row r="4" spans="1:3" x14ac:dyDescent="0.3">
      <c r="A4" s="21" t="s">
        <v>782</v>
      </c>
      <c r="B4" s="12">
        <v>443</v>
      </c>
      <c r="C4" s="22">
        <f t="shared" si="0"/>
        <v>6.4045106259939283E-2</v>
      </c>
    </row>
    <row r="5" spans="1:3" x14ac:dyDescent="0.3">
      <c r="A5" s="21" t="s">
        <v>888</v>
      </c>
      <c r="B5" s="12">
        <v>355</v>
      </c>
      <c r="C5" s="22">
        <f t="shared" si="0"/>
        <v>5.132282781552696E-2</v>
      </c>
    </row>
    <row r="6" spans="1:3" x14ac:dyDescent="0.3">
      <c r="A6" s="21" t="s">
        <v>788</v>
      </c>
      <c r="B6" s="12">
        <v>331</v>
      </c>
      <c r="C6" s="22">
        <f t="shared" si="0"/>
        <v>4.7853115512505422E-2</v>
      </c>
    </row>
    <row r="7" spans="1:3" x14ac:dyDescent="0.3">
      <c r="A7" s="21" t="s">
        <v>675</v>
      </c>
      <c r="B7" s="12">
        <v>331</v>
      </c>
      <c r="C7" s="22">
        <f t="shared" si="0"/>
        <v>4.7853115512505422E-2</v>
      </c>
    </row>
    <row r="8" spans="1:3" x14ac:dyDescent="0.3">
      <c r="A8" s="21" t="s">
        <v>807</v>
      </c>
      <c r="B8" s="12">
        <v>195</v>
      </c>
      <c r="C8" s="22">
        <f t="shared" si="0"/>
        <v>2.8191412462050022E-2</v>
      </c>
    </row>
    <row r="9" spans="1:3" x14ac:dyDescent="0.3">
      <c r="A9" s="21" t="s">
        <v>1117</v>
      </c>
      <c r="B9" s="12">
        <v>192</v>
      </c>
      <c r="C9" s="22">
        <f t="shared" si="0"/>
        <v>2.775769842417233E-2</v>
      </c>
    </row>
    <row r="10" spans="1:3" x14ac:dyDescent="0.3">
      <c r="A10" s="21" t="s">
        <v>661</v>
      </c>
      <c r="B10" s="12">
        <v>150</v>
      </c>
      <c r="C10" s="22">
        <f t="shared" si="0"/>
        <v>2.1685701893884631E-2</v>
      </c>
    </row>
    <row r="11" spans="1:3" x14ac:dyDescent="0.3">
      <c r="A11" s="21" t="s">
        <v>799</v>
      </c>
      <c r="B11" s="12">
        <v>114</v>
      </c>
      <c r="C11" s="22">
        <f t="shared" si="0"/>
        <v>1.648113343935232E-2</v>
      </c>
    </row>
    <row r="12" spans="1:3" x14ac:dyDescent="0.3">
      <c r="A12" s="21" t="s">
        <v>755</v>
      </c>
      <c r="B12" s="12">
        <v>78</v>
      </c>
      <c r="C12" s="22">
        <f t="shared" si="0"/>
        <v>1.1276564984820008E-2</v>
      </c>
    </row>
    <row r="13" spans="1:3" x14ac:dyDescent="0.3">
      <c r="A13" s="21" t="s">
        <v>1273</v>
      </c>
      <c r="B13" s="12">
        <v>74</v>
      </c>
      <c r="C13" s="22">
        <f t="shared" si="0"/>
        <v>1.0698279600983086E-2</v>
      </c>
    </row>
    <row r="14" spans="1:3" x14ac:dyDescent="0.3">
      <c r="A14" s="21" t="s">
        <v>1235</v>
      </c>
      <c r="B14" s="12">
        <v>74</v>
      </c>
      <c r="C14" s="22">
        <f t="shared" si="0"/>
        <v>1.0698279600983086E-2</v>
      </c>
    </row>
    <row r="15" spans="1:3" x14ac:dyDescent="0.3">
      <c r="A15" s="21" t="s">
        <v>1600</v>
      </c>
      <c r="B15" s="12">
        <v>58</v>
      </c>
      <c r="C15" s="22">
        <f t="shared" si="0"/>
        <v>8.3851380656353915E-3</v>
      </c>
    </row>
    <row r="16" spans="1:3" x14ac:dyDescent="0.3">
      <c r="A16" s="21" t="s">
        <v>1411</v>
      </c>
      <c r="B16" s="12">
        <v>53</v>
      </c>
      <c r="C16" s="22">
        <f t="shared" si="0"/>
        <v>7.6622813358392366E-3</v>
      </c>
    </row>
    <row r="17" spans="1:3" x14ac:dyDescent="0.3">
      <c r="A17" s="21" t="s">
        <v>687</v>
      </c>
      <c r="B17" s="12">
        <v>52</v>
      </c>
      <c r="C17" s="22">
        <f t="shared" si="0"/>
        <v>7.5177099898800061E-3</v>
      </c>
    </row>
    <row r="18" spans="1:3" x14ac:dyDescent="0.3">
      <c r="A18" s="21" t="s">
        <v>895</v>
      </c>
      <c r="B18" s="12">
        <v>47</v>
      </c>
      <c r="C18" s="22">
        <f t="shared" si="0"/>
        <v>6.7948532600838512E-3</v>
      </c>
    </row>
    <row r="19" spans="1:3" x14ac:dyDescent="0.3">
      <c r="A19" s="21" t="s">
        <v>1228</v>
      </c>
      <c r="B19" s="12">
        <v>38</v>
      </c>
      <c r="C19" s="22">
        <f t="shared" si="0"/>
        <v>5.4937111464507735E-3</v>
      </c>
    </row>
    <row r="20" spans="1:3" x14ac:dyDescent="0.3">
      <c r="A20" s="21" t="s">
        <v>941</v>
      </c>
      <c r="B20" s="12">
        <v>38</v>
      </c>
      <c r="C20" s="22">
        <f t="shared" si="0"/>
        <v>5.4937111464507735E-3</v>
      </c>
    </row>
    <row r="21" spans="1:3" x14ac:dyDescent="0.3">
      <c r="A21" s="21" t="s">
        <v>1468</v>
      </c>
      <c r="B21" s="12">
        <v>38</v>
      </c>
      <c r="C21" s="22">
        <f t="shared" si="0"/>
        <v>5.4937111464507735E-3</v>
      </c>
    </row>
    <row r="22" spans="1:3" x14ac:dyDescent="0.3">
      <c r="A22" s="21" t="s">
        <v>1548</v>
      </c>
      <c r="B22" s="12">
        <v>33</v>
      </c>
      <c r="C22" s="22">
        <f t="shared" si="0"/>
        <v>4.7708544166546194E-3</v>
      </c>
    </row>
    <row r="23" spans="1:3" x14ac:dyDescent="0.3">
      <c r="A23" s="21" t="s">
        <v>1487</v>
      </c>
      <c r="B23" s="12">
        <v>24</v>
      </c>
      <c r="C23" s="22">
        <f t="shared" si="0"/>
        <v>3.4697123030215412E-3</v>
      </c>
    </row>
    <row r="24" spans="1:3" x14ac:dyDescent="0.3">
      <c r="A24" s="21" t="s">
        <v>1524</v>
      </c>
      <c r="B24" s="12">
        <v>23</v>
      </c>
      <c r="C24" s="22">
        <f t="shared" si="0"/>
        <v>3.3251409570623103E-3</v>
      </c>
    </row>
    <row r="25" spans="1:3" x14ac:dyDescent="0.3">
      <c r="A25" s="21" t="s">
        <v>1070</v>
      </c>
      <c r="B25" s="12">
        <v>22</v>
      </c>
      <c r="C25" s="22">
        <f t="shared" si="0"/>
        <v>3.1805696111030794E-3</v>
      </c>
    </row>
    <row r="26" spans="1:3" x14ac:dyDescent="0.3">
      <c r="A26" s="21" t="s">
        <v>1279</v>
      </c>
      <c r="B26" s="12">
        <v>8</v>
      </c>
      <c r="C26" s="22">
        <f t="shared" si="0"/>
        <v>1.156570767673847E-3</v>
      </c>
    </row>
    <row r="27" spans="1:3" x14ac:dyDescent="0.3">
      <c r="A27" s="21" t="s">
        <v>1129</v>
      </c>
      <c r="B27" s="12">
        <v>7</v>
      </c>
      <c r="C27" s="22">
        <f t="shared" si="0"/>
        <v>1.0119994217146161E-3</v>
      </c>
    </row>
    <row r="28" spans="1:3" x14ac:dyDescent="0.3">
      <c r="A28" s="21" t="s">
        <v>739</v>
      </c>
      <c r="B28" s="12">
        <v>6</v>
      </c>
      <c r="C28" s="22">
        <f t="shared" si="0"/>
        <v>8.6742807575538531E-4</v>
      </c>
    </row>
    <row r="29" spans="1:3" x14ac:dyDescent="0.3">
      <c r="A29" s="21" t="s">
        <v>1158</v>
      </c>
      <c r="B29" s="12">
        <v>4</v>
      </c>
      <c r="C29" s="22">
        <f t="shared" si="0"/>
        <v>5.7828538383692351E-4</v>
      </c>
    </row>
    <row r="30" spans="1:3" x14ac:dyDescent="0.3">
      <c r="A30" s="21" t="s">
        <v>1245</v>
      </c>
      <c r="B30" s="12">
        <v>4</v>
      </c>
      <c r="C30" s="22">
        <f t="shared" si="0"/>
        <v>5.7828538383692351E-4</v>
      </c>
    </row>
    <row r="31" spans="1:3" x14ac:dyDescent="0.3">
      <c r="A31" s="21" t="s">
        <v>1444</v>
      </c>
      <c r="B31" s="12">
        <v>4</v>
      </c>
      <c r="C31" s="22">
        <f t="shared" si="0"/>
        <v>5.7828538383692351E-4</v>
      </c>
    </row>
    <row r="32" spans="1:3" x14ac:dyDescent="0.3">
      <c r="A32" s="21" t="s">
        <v>1603</v>
      </c>
      <c r="B32" s="12">
        <v>4</v>
      </c>
      <c r="C32" s="22">
        <f t="shared" si="0"/>
        <v>5.7828538383692351E-4</v>
      </c>
    </row>
    <row r="33" spans="1:3" x14ac:dyDescent="0.3">
      <c r="A33" s="21" t="s">
        <v>1518</v>
      </c>
      <c r="B33" s="12">
        <v>4</v>
      </c>
      <c r="C33" s="22">
        <f t="shared" si="0"/>
        <v>5.7828538383692351E-4</v>
      </c>
    </row>
    <row r="34" spans="1:3" x14ac:dyDescent="0.3">
      <c r="A34" s="21" t="s">
        <v>1684</v>
      </c>
      <c r="B34" s="12">
        <v>3</v>
      </c>
      <c r="C34" s="22">
        <f t="shared" si="0"/>
        <v>4.3371403787769266E-4</v>
      </c>
    </row>
    <row r="35" spans="1:3" x14ac:dyDescent="0.3">
      <c r="A35" s="21" t="s">
        <v>1254</v>
      </c>
      <c r="B35" s="12">
        <v>2</v>
      </c>
      <c r="C35" s="22">
        <f t="shared" si="0"/>
        <v>2.8914269191846175E-4</v>
      </c>
    </row>
    <row r="36" spans="1:3" x14ac:dyDescent="0.3">
      <c r="A36" s="21" t="s">
        <v>1257</v>
      </c>
      <c r="B36" s="12">
        <v>1</v>
      </c>
      <c r="C36" s="22">
        <f t="shared" si="0"/>
        <v>1.4457134595923088E-4</v>
      </c>
    </row>
    <row r="37" spans="1:3" x14ac:dyDescent="0.3">
      <c r="A37" s="21" t="s">
        <v>1203</v>
      </c>
      <c r="B37" s="12">
        <v>1</v>
      </c>
      <c r="C37" s="22">
        <f t="shared" si="0"/>
        <v>1.4457134595923088E-4</v>
      </c>
    </row>
    <row r="38" spans="1:3" x14ac:dyDescent="0.3">
      <c r="A38" s="21" t="s">
        <v>1338</v>
      </c>
      <c r="B38" s="12">
        <v>1</v>
      </c>
      <c r="C38" s="22">
        <f t="shared" si="0"/>
        <v>1.4457134595923088E-4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Navigation</vt:lpstr>
      <vt:lpstr>DOIofAJPS</vt:lpstr>
      <vt:lpstr>allmodels</vt:lpstr>
      <vt:lpstr>StataFunctions</vt:lpstr>
      <vt:lpstr>DownloadedFiles</vt:lpstr>
      <vt:lpstr>Models</vt:lpstr>
      <vt:lpstr>Tests</vt:lpstr>
      <vt:lpstr>CombinationOfVars</vt:lpstr>
      <vt:lpstr>DatasetTypes</vt:lpstr>
      <vt:lpstr>AnalysisSheet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Monisha Yuvaraj</cp:lastModifiedBy>
  <dcterms:created xsi:type="dcterms:W3CDTF">2018-07-09T19:30:45Z</dcterms:created>
  <dcterms:modified xsi:type="dcterms:W3CDTF">2018-07-17T17:37:44Z</dcterms:modified>
</cp:coreProperties>
</file>